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ISTADOS MASTRANTO\LISTADOS PRINCIPALES 2025\MARZO\LISTADO 17 DE MARZO 2025\"/>
    </mc:Choice>
  </mc:AlternateContent>
  <xr:revisionPtr revIDLastSave="0" documentId="13_ncr:1_{4AA06A50-4C71-4FDE-8B99-980257EEC0E1}" xr6:coauthVersionLast="47" xr6:coauthVersionMax="47" xr10:uidLastSave="{00000000-0000-0000-0000-000000000000}"/>
  <bookViews>
    <workbookView xWindow="-120" yWindow="-120" windowWidth="29040" windowHeight="15720" tabRatio="579" activeTab="1" xr2:uid="{285AE088-DB15-402C-ABFF-3720482105D1}"/>
  </bookViews>
  <sheets>
    <sheet name="PEDIDO" sheetId="2" r:id="rId1"/>
    <sheet name="LISTADO GENERAL " sheetId="1" r:id="rId2"/>
    <sheet name="MISCELANEOS" sheetId="7" r:id="rId3"/>
    <sheet name="STK" sheetId="4" state="hidden" r:id="rId4"/>
    <sheet name="REF1" sheetId="3" state="hidden" r:id="rId5"/>
    <sheet name="REF2" sheetId="5" state="hidden" r:id="rId6"/>
  </sheets>
  <definedNames>
    <definedName name="_xlnm._FilterDatabase" localSheetId="1" hidden="1">'LISTADO GENERAL '!$A$13:$V$2208</definedName>
    <definedName name="_xlnm._FilterDatabase" localSheetId="2" hidden="1">MISCELANEOS!$A$13:$V$162</definedName>
    <definedName name="_xlnm._FilterDatabase" localSheetId="4" hidden="1">'REF1'!$A$1:$K$2856</definedName>
    <definedName name="_xlnm._FilterDatabase" localSheetId="5" hidden="1">'REF2'!$A$1:$K$3362</definedName>
    <definedName name="_xlnm._FilterDatabase" localSheetId="3" hidden="1">STK!$A$1:$M$4391</definedName>
    <definedName name="BASE" localSheetId="2">MISCELANEOS!$1:$1048576</definedName>
    <definedName name="BASE">'LISTADO GENERAL '!$1:$1048576</definedName>
    <definedName name="consig">#REF!</definedName>
    <definedName name="CONSIGNACION">#REF!</definedName>
    <definedName name="mm">#REF!</definedName>
    <definedName name="STK">STK!$1:$1048576</definedName>
    <definedName name="UNIPHARM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40" i="5" l="1"/>
  <c r="C2340" i="5"/>
  <c r="D2340" i="5"/>
  <c r="E2340" i="5"/>
  <c r="F2340" i="5"/>
  <c r="G2340" i="5"/>
  <c r="K2340" i="5" s="1"/>
  <c r="H2340" i="5"/>
  <c r="L2340" i="5"/>
  <c r="B2341" i="5"/>
  <c r="C2341" i="5"/>
  <c r="D2341" i="5"/>
  <c r="E2341" i="5"/>
  <c r="F2341" i="5"/>
  <c r="G2341" i="5"/>
  <c r="K2341" i="5" s="1"/>
  <c r="H2341" i="5"/>
  <c r="I2341" i="5" s="1"/>
  <c r="J2341" i="5" s="1"/>
  <c r="L2341" i="5"/>
  <c r="B2342" i="5"/>
  <c r="C2342" i="5"/>
  <c r="D2342" i="5"/>
  <c r="E2342" i="5"/>
  <c r="F2342" i="5"/>
  <c r="G2342" i="5"/>
  <c r="I2342" i="5" s="1"/>
  <c r="J2342" i="5" s="1"/>
  <c r="H2342" i="5"/>
  <c r="L2342" i="5"/>
  <c r="B2343" i="5"/>
  <c r="C2343" i="5"/>
  <c r="D2343" i="5"/>
  <c r="E2343" i="5"/>
  <c r="F2343" i="5"/>
  <c r="G2343" i="5"/>
  <c r="H2343" i="5"/>
  <c r="L2343" i="5"/>
  <c r="B2344" i="5"/>
  <c r="C2344" i="5"/>
  <c r="D2344" i="5"/>
  <c r="E2344" i="5"/>
  <c r="F2344" i="5"/>
  <c r="G2344" i="5"/>
  <c r="I2344" i="5" s="1"/>
  <c r="J2344" i="5" s="1"/>
  <c r="H2344" i="5"/>
  <c r="L2344" i="5"/>
  <c r="B2345" i="5"/>
  <c r="C2345" i="5"/>
  <c r="D2345" i="5"/>
  <c r="E2345" i="5"/>
  <c r="F2345" i="5"/>
  <c r="G2345" i="5"/>
  <c r="K2345" i="5" s="1"/>
  <c r="H2345" i="5"/>
  <c r="L2345" i="5"/>
  <c r="B2327" i="5"/>
  <c r="C2327" i="5"/>
  <c r="D2327" i="5"/>
  <c r="E2327" i="5"/>
  <c r="F2327" i="5"/>
  <c r="G2327" i="5"/>
  <c r="K2327" i="5" s="1"/>
  <c r="H2327" i="5"/>
  <c r="L2327" i="5"/>
  <c r="B2328" i="5"/>
  <c r="C2328" i="5"/>
  <c r="D2328" i="5"/>
  <c r="E2328" i="5"/>
  <c r="F2328" i="5"/>
  <c r="G2328" i="5"/>
  <c r="K2328" i="5" s="1"/>
  <c r="H2328" i="5"/>
  <c r="L2328" i="5"/>
  <c r="B2329" i="5"/>
  <c r="C2329" i="5"/>
  <c r="D2329" i="5"/>
  <c r="E2329" i="5"/>
  <c r="F2329" i="5"/>
  <c r="G2329" i="5"/>
  <c r="I2329" i="5" s="1"/>
  <c r="J2329" i="5" s="1"/>
  <c r="H2329" i="5"/>
  <c r="L2329" i="5"/>
  <c r="B2330" i="5"/>
  <c r="C2330" i="5"/>
  <c r="D2330" i="5"/>
  <c r="E2330" i="5"/>
  <c r="F2330" i="5"/>
  <c r="G2330" i="5"/>
  <c r="H2330" i="5"/>
  <c r="L2330" i="5"/>
  <c r="B2331" i="5"/>
  <c r="C2331" i="5"/>
  <c r="D2331" i="5"/>
  <c r="E2331" i="5"/>
  <c r="F2331" i="5"/>
  <c r="G2331" i="5"/>
  <c r="I2331" i="5" s="1"/>
  <c r="J2331" i="5" s="1"/>
  <c r="H2331" i="5"/>
  <c r="L2331" i="5"/>
  <c r="B2332" i="5"/>
  <c r="C2332" i="5"/>
  <c r="D2332" i="5"/>
  <c r="E2332" i="5"/>
  <c r="F2332" i="5"/>
  <c r="G2332" i="5"/>
  <c r="K2332" i="5" s="1"/>
  <c r="H2332" i="5"/>
  <c r="L2332" i="5"/>
  <c r="B2333" i="5"/>
  <c r="C2333" i="5"/>
  <c r="D2333" i="5"/>
  <c r="E2333" i="5"/>
  <c r="F2333" i="5"/>
  <c r="G2333" i="5"/>
  <c r="K2333" i="5" s="1"/>
  <c r="H2333" i="5"/>
  <c r="L2333" i="5"/>
  <c r="B2334" i="5"/>
  <c r="C2334" i="5"/>
  <c r="D2334" i="5"/>
  <c r="E2334" i="5"/>
  <c r="F2334" i="5"/>
  <c r="G2334" i="5"/>
  <c r="K2334" i="5" s="1"/>
  <c r="H2334" i="5"/>
  <c r="L2334" i="5"/>
  <c r="B2335" i="5"/>
  <c r="C2335" i="5"/>
  <c r="D2335" i="5"/>
  <c r="E2335" i="5"/>
  <c r="F2335" i="5"/>
  <c r="G2335" i="5"/>
  <c r="K2335" i="5" s="1"/>
  <c r="H2335" i="5"/>
  <c r="L2335" i="5"/>
  <c r="B2336" i="5"/>
  <c r="C2336" i="5"/>
  <c r="D2336" i="5"/>
  <c r="E2336" i="5"/>
  <c r="F2336" i="5"/>
  <c r="G2336" i="5"/>
  <c r="I2336" i="5" s="1"/>
  <c r="J2336" i="5" s="1"/>
  <c r="H2336" i="5"/>
  <c r="L2336" i="5"/>
  <c r="B2337" i="5"/>
  <c r="C2337" i="5"/>
  <c r="D2337" i="5"/>
  <c r="E2337" i="5"/>
  <c r="F2337" i="5"/>
  <c r="G2337" i="5"/>
  <c r="I2337" i="5" s="1"/>
  <c r="J2337" i="5" s="1"/>
  <c r="H2337" i="5"/>
  <c r="K2337" i="5"/>
  <c r="L2337" i="5"/>
  <c r="B2338" i="5"/>
  <c r="C2338" i="5"/>
  <c r="D2338" i="5"/>
  <c r="E2338" i="5"/>
  <c r="F2338" i="5"/>
  <c r="G2338" i="5"/>
  <c r="H2338" i="5"/>
  <c r="I2338" i="5" s="1"/>
  <c r="J2338" i="5" s="1"/>
  <c r="K2338" i="5"/>
  <c r="L2338" i="5"/>
  <c r="B2339" i="5"/>
  <c r="C2339" i="5"/>
  <c r="D2339" i="5"/>
  <c r="E2339" i="5"/>
  <c r="F2339" i="5"/>
  <c r="G2339" i="5"/>
  <c r="H2339" i="5"/>
  <c r="K2339" i="5"/>
  <c r="L2339" i="5"/>
  <c r="B2318" i="5"/>
  <c r="C2318" i="5"/>
  <c r="D2318" i="5"/>
  <c r="E2318" i="5"/>
  <c r="F2318" i="5"/>
  <c r="G2318" i="5"/>
  <c r="I2318" i="5" s="1"/>
  <c r="J2318" i="5" s="1"/>
  <c r="H2318" i="5"/>
  <c r="L2318" i="5"/>
  <c r="B2319" i="5"/>
  <c r="C2319" i="5"/>
  <c r="D2319" i="5"/>
  <c r="E2319" i="5"/>
  <c r="F2319" i="5"/>
  <c r="G2319" i="5"/>
  <c r="K2319" i="5" s="1"/>
  <c r="H2319" i="5"/>
  <c r="L2319" i="5"/>
  <c r="B2320" i="5"/>
  <c r="C2320" i="5"/>
  <c r="D2320" i="5"/>
  <c r="E2320" i="5"/>
  <c r="F2320" i="5"/>
  <c r="G2320" i="5"/>
  <c r="K2320" i="5" s="1"/>
  <c r="H2320" i="5"/>
  <c r="L2320" i="5"/>
  <c r="B2321" i="5"/>
  <c r="C2321" i="5"/>
  <c r="D2321" i="5"/>
  <c r="E2321" i="5"/>
  <c r="F2321" i="5"/>
  <c r="G2321" i="5"/>
  <c r="K2321" i="5" s="1"/>
  <c r="H2321" i="5"/>
  <c r="I2321" i="5" s="1"/>
  <c r="J2321" i="5" s="1"/>
  <c r="L2321" i="5"/>
  <c r="B2322" i="5"/>
  <c r="C2322" i="5"/>
  <c r="D2322" i="5"/>
  <c r="E2322" i="5"/>
  <c r="F2322" i="5"/>
  <c r="G2322" i="5"/>
  <c r="K2322" i="5" s="1"/>
  <c r="H2322" i="5"/>
  <c r="L2322" i="5"/>
  <c r="B2323" i="5"/>
  <c r="C2323" i="5"/>
  <c r="D2323" i="5"/>
  <c r="E2323" i="5"/>
  <c r="F2323" i="5"/>
  <c r="G2323" i="5"/>
  <c r="H2323" i="5"/>
  <c r="L2323" i="5"/>
  <c r="B2324" i="5"/>
  <c r="C2324" i="5"/>
  <c r="D2324" i="5"/>
  <c r="E2324" i="5"/>
  <c r="F2324" i="5"/>
  <c r="G2324" i="5"/>
  <c r="I2324" i="5" s="1"/>
  <c r="J2324" i="5" s="1"/>
  <c r="H2324" i="5"/>
  <c r="L2324" i="5"/>
  <c r="B2325" i="5"/>
  <c r="C2325" i="5"/>
  <c r="D2325" i="5"/>
  <c r="E2325" i="5"/>
  <c r="F2325" i="5"/>
  <c r="G2325" i="5"/>
  <c r="K2325" i="5" s="1"/>
  <c r="H2325" i="5"/>
  <c r="L2325" i="5"/>
  <c r="B2326" i="5"/>
  <c r="C2326" i="5"/>
  <c r="D2326" i="5"/>
  <c r="E2326" i="5"/>
  <c r="F2326" i="5"/>
  <c r="G2326" i="5"/>
  <c r="I2326" i="5" s="1"/>
  <c r="J2326" i="5" s="1"/>
  <c r="H2326" i="5"/>
  <c r="L2326" i="5"/>
  <c r="B2308" i="5"/>
  <c r="C2308" i="5"/>
  <c r="D2308" i="5"/>
  <c r="E2308" i="5"/>
  <c r="F2308" i="5"/>
  <c r="G2308" i="5"/>
  <c r="K2308" i="5" s="1"/>
  <c r="H2308" i="5"/>
  <c r="L2308" i="5"/>
  <c r="B2309" i="5"/>
  <c r="C2309" i="5"/>
  <c r="D2309" i="5"/>
  <c r="E2309" i="5"/>
  <c r="F2309" i="5"/>
  <c r="G2309" i="5"/>
  <c r="K2309" i="5" s="1"/>
  <c r="H2309" i="5"/>
  <c r="L2309" i="5"/>
  <c r="B2310" i="5"/>
  <c r="C2310" i="5"/>
  <c r="D2310" i="5"/>
  <c r="E2310" i="5"/>
  <c r="F2310" i="5"/>
  <c r="G2310" i="5"/>
  <c r="K2310" i="5" s="1"/>
  <c r="H2310" i="5"/>
  <c r="I2310" i="5" s="1"/>
  <c r="J2310" i="5" s="1"/>
  <c r="L2310" i="5"/>
  <c r="B2311" i="5"/>
  <c r="C2311" i="5"/>
  <c r="D2311" i="5"/>
  <c r="E2311" i="5"/>
  <c r="F2311" i="5"/>
  <c r="G2311" i="5"/>
  <c r="K2311" i="5" s="1"/>
  <c r="H2311" i="5"/>
  <c r="L2311" i="5"/>
  <c r="B2312" i="5"/>
  <c r="C2312" i="5"/>
  <c r="D2312" i="5"/>
  <c r="E2312" i="5"/>
  <c r="F2312" i="5"/>
  <c r="G2312" i="5"/>
  <c r="K2312" i="5" s="1"/>
  <c r="H2312" i="5"/>
  <c r="I2312" i="5" s="1"/>
  <c r="J2312" i="5" s="1"/>
  <c r="L2312" i="5"/>
  <c r="B2313" i="5"/>
  <c r="C2313" i="5"/>
  <c r="D2313" i="5"/>
  <c r="E2313" i="5"/>
  <c r="F2313" i="5"/>
  <c r="G2313" i="5"/>
  <c r="K2313" i="5" s="1"/>
  <c r="H2313" i="5"/>
  <c r="L2313" i="5"/>
  <c r="B2314" i="5"/>
  <c r="C2314" i="5"/>
  <c r="D2314" i="5"/>
  <c r="E2314" i="5"/>
  <c r="F2314" i="5"/>
  <c r="G2314" i="5"/>
  <c r="K2314" i="5" s="1"/>
  <c r="H2314" i="5"/>
  <c r="L2314" i="5"/>
  <c r="B2315" i="5"/>
  <c r="C2315" i="5"/>
  <c r="D2315" i="5"/>
  <c r="E2315" i="5"/>
  <c r="F2315" i="5"/>
  <c r="G2315" i="5"/>
  <c r="K2315" i="5" s="1"/>
  <c r="H2315" i="5"/>
  <c r="L2315" i="5"/>
  <c r="B2316" i="5"/>
  <c r="C2316" i="5"/>
  <c r="D2316" i="5"/>
  <c r="E2316" i="5"/>
  <c r="F2316" i="5"/>
  <c r="G2316" i="5"/>
  <c r="K2316" i="5" s="1"/>
  <c r="H2316" i="5"/>
  <c r="L2316" i="5"/>
  <c r="B2317" i="5"/>
  <c r="C2317" i="5"/>
  <c r="D2317" i="5"/>
  <c r="E2317" i="5"/>
  <c r="F2317" i="5"/>
  <c r="G2317" i="5"/>
  <c r="I2317" i="5" s="1"/>
  <c r="J2317" i="5" s="1"/>
  <c r="H2317" i="5"/>
  <c r="L2317" i="5"/>
  <c r="B2298" i="5"/>
  <c r="C2298" i="5"/>
  <c r="D2298" i="5"/>
  <c r="E2298" i="5"/>
  <c r="F2298" i="5"/>
  <c r="G2298" i="5"/>
  <c r="K2298" i="5" s="1"/>
  <c r="H2298" i="5"/>
  <c r="L2298" i="5"/>
  <c r="B2299" i="5"/>
  <c r="C2299" i="5"/>
  <c r="D2299" i="5"/>
  <c r="E2299" i="5"/>
  <c r="F2299" i="5"/>
  <c r="G2299" i="5"/>
  <c r="H2299" i="5"/>
  <c r="L2299" i="5"/>
  <c r="K2299" i="5" s="1"/>
  <c r="B2300" i="5"/>
  <c r="C2300" i="5"/>
  <c r="D2300" i="5"/>
  <c r="E2300" i="5"/>
  <c r="F2300" i="5"/>
  <c r="G2300" i="5"/>
  <c r="H2300" i="5"/>
  <c r="I2300" i="5"/>
  <c r="J2300" i="5" s="1"/>
  <c r="L2300" i="5"/>
  <c r="K2300" i="5" s="1"/>
  <c r="B2301" i="5"/>
  <c r="C2301" i="5"/>
  <c r="D2301" i="5"/>
  <c r="E2301" i="5"/>
  <c r="F2301" i="5"/>
  <c r="G2301" i="5"/>
  <c r="I2301" i="5" s="1"/>
  <c r="J2301" i="5" s="1"/>
  <c r="H2301" i="5"/>
  <c r="L2301" i="5"/>
  <c r="B2302" i="5"/>
  <c r="C2302" i="5"/>
  <c r="D2302" i="5"/>
  <c r="E2302" i="5"/>
  <c r="F2302" i="5"/>
  <c r="G2302" i="5"/>
  <c r="I2302" i="5" s="1"/>
  <c r="J2302" i="5" s="1"/>
  <c r="H2302" i="5"/>
  <c r="K2302" i="5"/>
  <c r="L2302" i="5"/>
  <c r="B2303" i="5"/>
  <c r="C2303" i="5"/>
  <c r="D2303" i="5"/>
  <c r="E2303" i="5"/>
  <c r="F2303" i="5"/>
  <c r="G2303" i="5"/>
  <c r="K2303" i="5" s="1"/>
  <c r="H2303" i="5"/>
  <c r="I2303" i="5" s="1"/>
  <c r="J2303" i="5" s="1"/>
  <c r="L2303" i="5"/>
  <c r="B2304" i="5"/>
  <c r="C2304" i="5"/>
  <c r="D2304" i="5"/>
  <c r="E2304" i="5"/>
  <c r="F2304" i="5"/>
  <c r="G2304" i="5"/>
  <c r="K2304" i="5" s="1"/>
  <c r="H2304" i="5"/>
  <c r="L2304" i="5"/>
  <c r="B2305" i="5"/>
  <c r="C2305" i="5"/>
  <c r="D2305" i="5"/>
  <c r="E2305" i="5"/>
  <c r="F2305" i="5"/>
  <c r="G2305" i="5"/>
  <c r="I2305" i="5" s="1"/>
  <c r="J2305" i="5" s="1"/>
  <c r="H2305" i="5"/>
  <c r="L2305" i="5"/>
  <c r="B2306" i="5"/>
  <c r="C2306" i="5"/>
  <c r="D2306" i="5"/>
  <c r="E2306" i="5"/>
  <c r="F2306" i="5"/>
  <c r="G2306" i="5"/>
  <c r="K2306" i="5" s="1"/>
  <c r="H2306" i="5"/>
  <c r="L2306" i="5"/>
  <c r="B2307" i="5"/>
  <c r="C2307" i="5"/>
  <c r="D2307" i="5"/>
  <c r="E2307" i="5"/>
  <c r="F2307" i="5"/>
  <c r="G2307" i="5"/>
  <c r="H2307" i="5"/>
  <c r="L2307" i="5"/>
  <c r="B2279" i="5"/>
  <c r="C2279" i="5"/>
  <c r="D2279" i="5"/>
  <c r="E2279" i="5"/>
  <c r="F2279" i="5"/>
  <c r="G2279" i="5"/>
  <c r="K2279" i="5" s="1"/>
  <c r="H2279" i="5"/>
  <c r="L2279" i="5"/>
  <c r="B2280" i="5"/>
  <c r="C2280" i="5"/>
  <c r="D2280" i="5"/>
  <c r="E2280" i="5"/>
  <c r="F2280" i="5"/>
  <c r="G2280" i="5"/>
  <c r="I2280" i="5" s="1"/>
  <c r="J2280" i="5" s="1"/>
  <c r="H2280" i="5"/>
  <c r="L2280" i="5"/>
  <c r="B2281" i="5"/>
  <c r="C2281" i="5"/>
  <c r="D2281" i="5"/>
  <c r="E2281" i="5"/>
  <c r="F2281" i="5"/>
  <c r="G2281" i="5"/>
  <c r="H2281" i="5"/>
  <c r="I2281" i="5"/>
  <c r="J2281" i="5" s="1"/>
  <c r="K2281" i="5"/>
  <c r="L2281" i="5"/>
  <c r="B2282" i="5"/>
  <c r="C2282" i="5"/>
  <c r="D2282" i="5"/>
  <c r="E2282" i="5"/>
  <c r="F2282" i="5"/>
  <c r="G2282" i="5"/>
  <c r="K2282" i="5" s="1"/>
  <c r="H2282" i="5"/>
  <c r="I2282" i="5" s="1"/>
  <c r="J2282" i="5" s="1"/>
  <c r="L2282" i="5"/>
  <c r="B2283" i="5"/>
  <c r="C2283" i="5"/>
  <c r="D2283" i="5"/>
  <c r="E2283" i="5"/>
  <c r="F2283" i="5"/>
  <c r="G2283" i="5"/>
  <c r="I2283" i="5" s="1"/>
  <c r="J2283" i="5" s="1"/>
  <c r="H2283" i="5"/>
  <c r="L2283" i="5"/>
  <c r="B2284" i="5"/>
  <c r="C2284" i="5"/>
  <c r="D2284" i="5"/>
  <c r="E2284" i="5"/>
  <c r="F2284" i="5"/>
  <c r="G2284" i="5"/>
  <c r="K2284" i="5" s="1"/>
  <c r="H2284" i="5"/>
  <c r="I2284" i="5" s="1"/>
  <c r="J2284" i="5" s="1"/>
  <c r="L2284" i="5"/>
  <c r="B2285" i="5"/>
  <c r="C2285" i="5"/>
  <c r="D2285" i="5"/>
  <c r="E2285" i="5"/>
  <c r="F2285" i="5"/>
  <c r="G2285" i="5"/>
  <c r="K2285" i="5" s="1"/>
  <c r="H2285" i="5"/>
  <c r="I2285" i="5" s="1"/>
  <c r="J2285" i="5" s="1"/>
  <c r="L2285" i="5"/>
  <c r="B2286" i="5"/>
  <c r="C2286" i="5"/>
  <c r="D2286" i="5"/>
  <c r="E2286" i="5"/>
  <c r="F2286" i="5"/>
  <c r="G2286" i="5"/>
  <c r="H2286" i="5"/>
  <c r="L2286" i="5"/>
  <c r="B2287" i="5"/>
  <c r="C2287" i="5"/>
  <c r="D2287" i="5"/>
  <c r="E2287" i="5"/>
  <c r="F2287" i="5"/>
  <c r="G2287" i="5"/>
  <c r="K2287" i="5" s="1"/>
  <c r="H2287" i="5"/>
  <c r="L2287" i="5"/>
  <c r="B2288" i="5"/>
  <c r="C2288" i="5"/>
  <c r="D2288" i="5"/>
  <c r="E2288" i="5"/>
  <c r="F2288" i="5"/>
  <c r="G2288" i="5"/>
  <c r="I2288" i="5" s="1"/>
  <c r="J2288" i="5" s="1"/>
  <c r="H2288" i="5"/>
  <c r="L2288" i="5"/>
  <c r="B2289" i="5"/>
  <c r="C2289" i="5"/>
  <c r="D2289" i="5"/>
  <c r="E2289" i="5"/>
  <c r="F2289" i="5"/>
  <c r="G2289" i="5"/>
  <c r="I2289" i="5" s="1"/>
  <c r="J2289" i="5" s="1"/>
  <c r="H2289" i="5"/>
  <c r="L2289" i="5"/>
  <c r="B2290" i="5"/>
  <c r="C2290" i="5"/>
  <c r="D2290" i="5"/>
  <c r="E2290" i="5"/>
  <c r="F2290" i="5"/>
  <c r="G2290" i="5"/>
  <c r="K2290" i="5" s="1"/>
  <c r="H2290" i="5"/>
  <c r="L2290" i="5"/>
  <c r="B2291" i="5"/>
  <c r="C2291" i="5"/>
  <c r="D2291" i="5"/>
  <c r="E2291" i="5"/>
  <c r="F2291" i="5"/>
  <c r="G2291" i="5"/>
  <c r="K2291" i="5" s="1"/>
  <c r="H2291" i="5"/>
  <c r="L2291" i="5"/>
  <c r="B2292" i="5"/>
  <c r="C2292" i="5"/>
  <c r="D2292" i="5"/>
  <c r="E2292" i="5"/>
  <c r="F2292" i="5"/>
  <c r="G2292" i="5"/>
  <c r="K2292" i="5" s="1"/>
  <c r="H2292" i="5"/>
  <c r="L2292" i="5"/>
  <c r="B2293" i="5"/>
  <c r="C2293" i="5"/>
  <c r="D2293" i="5"/>
  <c r="E2293" i="5"/>
  <c r="F2293" i="5"/>
  <c r="G2293" i="5"/>
  <c r="K2293" i="5" s="1"/>
  <c r="H2293" i="5"/>
  <c r="L2293" i="5"/>
  <c r="B2294" i="5"/>
  <c r="C2294" i="5"/>
  <c r="D2294" i="5"/>
  <c r="E2294" i="5"/>
  <c r="F2294" i="5"/>
  <c r="G2294" i="5"/>
  <c r="H2294" i="5"/>
  <c r="L2294" i="5"/>
  <c r="B2295" i="5"/>
  <c r="C2295" i="5"/>
  <c r="D2295" i="5"/>
  <c r="E2295" i="5"/>
  <c r="F2295" i="5"/>
  <c r="G2295" i="5"/>
  <c r="K2295" i="5" s="1"/>
  <c r="H2295" i="5"/>
  <c r="L2295" i="5"/>
  <c r="B2296" i="5"/>
  <c r="C2296" i="5"/>
  <c r="D2296" i="5"/>
  <c r="E2296" i="5"/>
  <c r="F2296" i="5"/>
  <c r="G2296" i="5"/>
  <c r="H2296" i="5"/>
  <c r="I2296" i="5"/>
  <c r="J2296" i="5" s="1"/>
  <c r="L2296" i="5"/>
  <c r="B2297" i="5"/>
  <c r="C2297" i="5"/>
  <c r="D2297" i="5"/>
  <c r="E2297" i="5"/>
  <c r="F2297" i="5"/>
  <c r="G2297" i="5"/>
  <c r="I2297" i="5" s="1"/>
  <c r="J2297" i="5" s="1"/>
  <c r="H2297" i="5"/>
  <c r="L2297" i="5"/>
  <c r="B2198" i="5"/>
  <c r="C2198" i="5"/>
  <c r="D2198" i="5"/>
  <c r="E2198" i="5"/>
  <c r="F2198" i="5"/>
  <c r="G2198" i="5"/>
  <c r="K2198" i="5" s="1"/>
  <c r="H2198" i="5"/>
  <c r="L2198" i="5"/>
  <c r="B2199" i="5"/>
  <c r="C2199" i="5"/>
  <c r="D2199" i="5"/>
  <c r="E2199" i="5"/>
  <c r="F2199" i="5"/>
  <c r="G2199" i="5"/>
  <c r="K2199" i="5" s="1"/>
  <c r="H2199" i="5"/>
  <c r="I2199" i="5" s="1"/>
  <c r="J2199" i="5" s="1"/>
  <c r="L2199" i="5"/>
  <c r="B2200" i="5"/>
  <c r="C2200" i="5"/>
  <c r="D2200" i="5"/>
  <c r="E2200" i="5"/>
  <c r="F2200" i="5"/>
  <c r="G2200" i="5"/>
  <c r="H2200" i="5"/>
  <c r="I2200" i="5"/>
  <c r="J2200" i="5" s="1"/>
  <c r="K2200" i="5"/>
  <c r="L2200" i="5"/>
  <c r="B2201" i="5"/>
  <c r="C2201" i="5"/>
  <c r="D2201" i="5"/>
  <c r="E2201" i="5"/>
  <c r="F2201" i="5"/>
  <c r="G2201" i="5"/>
  <c r="K2201" i="5" s="1"/>
  <c r="H2201" i="5"/>
  <c r="L2201" i="5"/>
  <c r="B2202" i="5"/>
  <c r="C2202" i="5"/>
  <c r="D2202" i="5"/>
  <c r="E2202" i="5"/>
  <c r="F2202" i="5"/>
  <c r="G2202" i="5"/>
  <c r="I2202" i="5" s="1"/>
  <c r="J2202" i="5" s="1"/>
  <c r="H2202" i="5"/>
  <c r="L2202" i="5"/>
  <c r="B2203" i="5"/>
  <c r="C2203" i="5"/>
  <c r="D2203" i="5"/>
  <c r="E2203" i="5"/>
  <c r="F2203" i="5"/>
  <c r="G2203" i="5"/>
  <c r="K2203" i="5" s="1"/>
  <c r="H2203" i="5"/>
  <c r="L2203" i="5"/>
  <c r="B2204" i="5"/>
  <c r="C2204" i="5"/>
  <c r="D2204" i="5"/>
  <c r="E2204" i="5"/>
  <c r="F2204" i="5"/>
  <c r="G2204" i="5"/>
  <c r="K2204" i="5" s="1"/>
  <c r="H2204" i="5"/>
  <c r="L2204" i="5"/>
  <c r="B2205" i="5"/>
  <c r="C2205" i="5"/>
  <c r="D2205" i="5"/>
  <c r="E2205" i="5"/>
  <c r="F2205" i="5"/>
  <c r="G2205" i="5"/>
  <c r="I2205" i="5" s="1"/>
  <c r="J2205" i="5" s="1"/>
  <c r="H2205" i="5"/>
  <c r="L2205" i="5"/>
  <c r="B2206" i="5"/>
  <c r="C2206" i="5"/>
  <c r="D2206" i="5"/>
  <c r="E2206" i="5"/>
  <c r="F2206" i="5"/>
  <c r="G2206" i="5"/>
  <c r="K2206" i="5" s="1"/>
  <c r="H2206" i="5"/>
  <c r="L2206" i="5"/>
  <c r="B2207" i="5"/>
  <c r="C2207" i="5"/>
  <c r="D2207" i="5"/>
  <c r="E2207" i="5"/>
  <c r="F2207" i="5"/>
  <c r="G2207" i="5"/>
  <c r="H2207" i="5"/>
  <c r="L2207" i="5"/>
  <c r="B2208" i="5"/>
  <c r="C2208" i="5"/>
  <c r="D2208" i="5"/>
  <c r="E2208" i="5"/>
  <c r="F2208" i="5"/>
  <c r="G2208" i="5"/>
  <c r="I2208" i="5" s="1"/>
  <c r="J2208" i="5" s="1"/>
  <c r="H2208" i="5"/>
  <c r="L2208" i="5"/>
  <c r="B2209" i="5"/>
  <c r="C2209" i="5"/>
  <c r="D2209" i="5"/>
  <c r="E2209" i="5"/>
  <c r="F2209" i="5"/>
  <c r="G2209" i="5"/>
  <c r="K2209" i="5" s="1"/>
  <c r="H2209" i="5"/>
  <c r="L2209" i="5"/>
  <c r="B2210" i="5"/>
  <c r="C2210" i="5"/>
  <c r="D2210" i="5"/>
  <c r="E2210" i="5"/>
  <c r="F2210" i="5"/>
  <c r="G2210" i="5"/>
  <c r="I2210" i="5" s="1"/>
  <c r="J2210" i="5" s="1"/>
  <c r="H2210" i="5"/>
  <c r="L2210" i="5"/>
  <c r="B2211" i="5"/>
  <c r="C2211" i="5"/>
  <c r="D2211" i="5"/>
  <c r="E2211" i="5"/>
  <c r="F2211" i="5"/>
  <c r="G2211" i="5"/>
  <c r="K2211" i="5" s="1"/>
  <c r="H2211" i="5"/>
  <c r="I2211" i="5" s="1"/>
  <c r="J2211" i="5" s="1"/>
  <c r="L2211" i="5"/>
  <c r="B2212" i="5"/>
  <c r="C2212" i="5"/>
  <c r="D2212" i="5"/>
  <c r="E2212" i="5"/>
  <c r="F2212" i="5"/>
  <c r="G2212" i="5"/>
  <c r="I2212" i="5" s="1"/>
  <c r="J2212" i="5" s="1"/>
  <c r="H2212" i="5"/>
  <c r="L2212" i="5"/>
  <c r="B2213" i="5"/>
  <c r="C2213" i="5"/>
  <c r="D2213" i="5"/>
  <c r="E2213" i="5"/>
  <c r="F2213" i="5"/>
  <c r="G2213" i="5"/>
  <c r="I2213" i="5" s="1"/>
  <c r="J2213" i="5" s="1"/>
  <c r="H2213" i="5"/>
  <c r="L2213" i="5"/>
  <c r="B2214" i="5"/>
  <c r="C2214" i="5"/>
  <c r="D2214" i="5"/>
  <c r="E2214" i="5"/>
  <c r="F2214" i="5"/>
  <c r="G2214" i="5"/>
  <c r="K2214" i="5" s="1"/>
  <c r="H2214" i="5"/>
  <c r="L2214" i="5"/>
  <c r="B2215" i="5"/>
  <c r="C2215" i="5"/>
  <c r="D2215" i="5"/>
  <c r="E2215" i="5"/>
  <c r="F2215" i="5"/>
  <c r="G2215" i="5"/>
  <c r="I2215" i="5" s="1"/>
  <c r="J2215" i="5" s="1"/>
  <c r="H2215" i="5"/>
  <c r="L2215" i="5"/>
  <c r="B2216" i="5"/>
  <c r="C2216" i="5"/>
  <c r="D2216" i="5"/>
  <c r="E2216" i="5"/>
  <c r="F2216" i="5"/>
  <c r="G2216" i="5"/>
  <c r="I2216" i="5" s="1"/>
  <c r="J2216" i="5" s="1"/>
  <c r="H2216" i="5"/>
  <c r="L2216" i="5"/>
  <c r="B2217" i="5"/>
  <c r="C2217" i="5"/>
  <c r="D2217" i="5"/>
  <c r="E2217" i="5"/>
  <c r="F2217" i="5"/>
  <c r="G2217" i="5"/>
  <c r="K2217" i="5" s="1"/>
  <c r="H2217" i="5"/>
  <c r="L2217" i="5"/>
  <c r="B2218" i="5"/>
  <c r="C2218" i="5"/>
  <c r="D2218" i="5"/>
  <c r="E2218" i="5"/>
  <c r="F2218" i="5"/>
  <c r="G2218" i="5"/>
  <c r="H2218" i="5"/>
  <c r="K2218" i="5"/>
  <c r="L2218" i="5"/>
  <c r="B2219" i="5"/>
  <c r="C2219" i="5"/>
  <c r="D2219" i="5"/>
  <c r="E2219" i="5"/>
  <c r="F2219" i="5"/>
  <c r="G2219" i="5"/>
  <c r="K2219" i="5" s="1"/>
  <c r="H2219" i="5"/>
  <c r="I2219" i="5" s="1"/>
  <c r="J2219" i="5" s="1"/>
  <c r="L2219" i="5"/>
  <c r="B2220" i="5"/>
  <c r="C2220" i="5"/>
  <c r="D2220" i="5"/>
  <c r="E2220" i="5"/>
  <c r="F2220" i="5"/>
  <c r="G2220" i="5"/>
  <c r="K2220" i="5" s="1"/>
  <c r="H2220" i="5"/>
  <c r="I2220" i="5" s="1"/>
  <c r="J2220" i="5" s="1"/>
  <c r="L2220" i="5"/>
  <c r="B2221" i="5"/>
  <c r="C2221" i="5"/>
  <c r="D2221" i="5"/>
  <c r="E2221" i="5"/>
  <c r="F2221" i="5"/>
  <c r="G2221" i="5"/>
  <c r="K2221" i="5" s="1"/>
  <c r="H2221" i="5"/>
  <c r="I2221" i="5" s="1"/>
  <c r="J2221" i="5" s="1"/>
  <c r="L2221" i="5"/>
  <c r="B2222" i="5"/>
  <c r="C2222" i="5"/>
  <c r="D2222" i="5"/>
  <c r="E2222" i="5"/>
  <c r="F2222" i="5"/>
  <c r="G2222" i="5"/>
  <c r="K2222" i="5" s="1"/>
  <c r="H2222" i="5"/>
  <c r="I2222" i="5"/>
  <c r="J2222" i="5" s="1"/>
  <c r="L2222" i="5"/>
  <c r="B2223" i="5"/>
  <c r="C2223" i="5"/>
  <c r="D2223" i="5"/>
  <c r="E2223" i="5"/>
  <c r="F2223" i="5"/>
  <c r="G2223" i="5"/>
  <c r="I2223" i="5" s="1"/>
  <c r="J2223" i="5" s="1"/>
  <c r="H2223" i="5"/>
  <c r="L2223" i="5"/>
  <c r="B2224" i="5"/>
  <c r="C2224" i="5"/>
  <c r="D2224" i="5"/>
  <c r="E2224" i="5"/>
  <c r="F2224" i="5"/>
  <c r="G2224" i="5"/>
  <c r="I2224" i="5" s="1"/>
  <c r="J2224" i="5" s="1"/>
  <c r="H2224" i="5"/>
  <c r="L2224" i="5"/>
  <c r="B2225" i="5"/>
  <c r="C2225" i="5"/>
  <c r="D2225" i="5"/>
  <c r="E2225" i="5"/>
  <c r="F2225" i="5"/>
  <c r="G2225" i="5"/>
  <c r="K2225" i="5" s="1"/>
  <c r="H2225" i="5"/>
  <c r="I2225" i="5" s="1"/>
  <c r="J2225" i="5" s="1"/>
  <c r="L2225" i="5"/>
  <c r="B2226" i="5"/>
  <c r="C2226" i="5"/>
  <c r="D2226" i="5"/>
  <c r="E2226" i="5"/>
  <c r="F2226" i="5"/>
  <c r="G2226" i="5"/>
  <c r="K2226" i="5" s="1"/>
  <c r="H2226" i="5"/>
  <c r="L2226" i="5"/>
  <c r="B2227" i="5"/>
  <c r="C2227" i="5"/>
  <c r="D2227" i="5"/>
  <c r="E2227" i="5"/>
  <c r="F2227" i="5"/>
  <c r="G2227" i="5"/>
  <c r="H2227" i="5"/>
  <c r="I2227" i="5" s="1"/>
  <c r="J2227" i="5" s="1"/>
  <c r="K2227" i="5"/>
  <c r="L2227" i="5"/>
  <c r="B2228" i="5"/>
  <c r="C2228" i="5"/>
  <c r="D2228" i="5"/>
  <c r="E2228" i="5"/>
  <c r="F2228" i="5"/>
  <c r="G2228" i="5"/>
  <c r="K2228" i="5" s="1"/>
  <c r="H2228" i="5"/>
  <c r="L2228" i="5"/>
  <c r="B2229" i="5"/>
  <c r="C2229" i="5"/>
  <c r="D2229" i="5"/>
  <c r="E2229" i="5"/>
  <c r="F2229" i="5"/>
  <c r="G2229" i="5"/>
  <c r="K2229" i="5" s="1"/>
  <c r="H2229" i="5"/>
  <c r="L2229" i="5"/>
  <c r="B2230" i="5"/>
  <c r="C2230" i="5"/>
  <c r="D2230" i="5"/>
  <c r="E2230" i="5"/>
  <c r="F2230" i="5"/>
  <c r="G2230" i="5"/>
  <c r="K2230" i="5" s="1"/>
  <c r="H2230" i="5"/>
  <c r="L2230" i="5"/>
  <c r="B2231" i="5"/>
  <c r="C2231" i="5"/>
  <c r="D2231" i="5"/>
  <c r="E2231" i="5"/>
  <c r="F2231" i="5"/>
  <c r="G2231" i="5"/>
  <c r="K2231" i="5" s="1"/>
  <c r="H2231" i="5"/>
  <c r="L2231" i="5"/>
  <c r="B2232" i="5"/>
  <c r="C2232" i="5"/>
  <c r="D2232" i="5"/>
  <c r="E2232" i="5"/>
  <c r="F2232" i="5"/>
  <c r="G2232" i="5"/>
  <c r="I2232" i="5" s="1"/>
  <c r="J2232" i="5" s="1"/>
  <c r="H2232" i="5"/>
  <c r="L2232" i="5"/>
  <c r="B2233" i="5"/>
  <c r="C2233" i="5"/>
  <c r="D2233" i="5"/>
  <c r="E2233" i="5"/>
  <c r="F2233" i="5"/>
  <c r="G2233" i="5"/>
  <c r="K2233" i="5" s="1"/>
  <c r="H2233" i="5"/>
  <c r="L2233" i="5"/>
  <c r="B2234" i="5"/>
  <c r="C2234" i="5"/>
  <c r="D2234" i="5"/>
  <c r="E2234" i="5"/>
  <c r="F2234" i="5"/>
  <c r="G2234" i="5"/>
  <c r="K2234" i="5" s="1"/>
  <c r="H2234" i="5"/>
  <c r="L2234" i="5"/>
  <c r="B2235" i="5"/>
  <c r="C2235" i="5"/>
  <c r="D2235" i="5"/>
  <c r="E2235" i="5"/>
  <c r="F2235" i="5"/>
  <c r="G2235" i="5"/>
  <c r="K2235" i="5" s="1"/>
  <c r="H2235" i="5"/>
  <c r="L2235" i="5"/>
  <c r="B2236" i="5"/>
  <c r="C2236" i="5"/>
  <c r="D2236" i="5"/>
  <c r="E2236" i="5"/>
  <c r="F2236" i="5"/>
  <c r="G2236" i="5"/>
  <c r="K2236" i="5" s="1"/>
  <c r="H2236" i="5"/>
  <c r="I2236" i="5" s="1"/>
  <c r="J2236" i="5" s="1"/>
  <c r="L2236" i="5"/>
  <c r="B2237" i="5"/>
  <c r="C2237" i="5"/>
  <c r="D2237" i="5"/>
  <c r="E2237" i="5"/>
  <c r="F2237" i="5"/>
  <c r="G2237" i="5"/>
  <c r="K2237" i="5" s="1"/>
  <c r="H2237" i="5"/>
  <c r="L2237" i="5"/>
  <c r="B2238" i="5"/>
  <c r="C2238" i="5"/>
  <c r="D2238" i="5"/>
  <c r="E2238" i="5"/>
  <c r="F2238" i="5"/>
  <c r="G2238" i="5"/>
  <c r="K2238" i="5" s="1"/>
  <c r="H2238" i="5"/>
  <c r="L2238" i="5"/>
  <c r="B2239" i="5"/>
  <c r="C2239" i="5"/>
  <c r="D2239" i="5"/>
  <c r="E2239" i="5"/>
  <c r="F2239" i="5"/>
  <c r="G2239" i="5"/>
  <c r="K2239" i="5" s="1"/>
  <c r="H2239" i="5"/>
  <c r="L2239" i="5"/>
  <c r="B2240" i="5"/>
  <c r="C2240" i="5"/>
  <c r="D2240" i="5"/>
  <c r="E2240" i="5"/>
  <c r="F2240" i="5"/>
  <c r="G2240" i="5"/>
  <c r="K2240" i="5" s="1"/>
  <c r="H2240" i="5"/>
  <c r="L2240" i="5"/>
  <c r="B2241" i="5"/>
  <c r="C2241" i="5"/>
  <c r="D2241" i="5"/>
  <c r="E2241" i="5"/>
  <c r="F2241" i="5"/>
  <c r="G2241" i="5"/>
  <c r="K2241" i="5" s="1"/>
  <c r="H2241" i="5"/>
  <c r="L2241" i="5"/>
  <c r="B2242" i="5"/>
  <c r="C2242" i="5"/>
  <c r="D2242" i="5"/>
  <c r="E2242" i="5"/>
  <c r="F2242" i="5"/>
  <c r="G2242" i="5"/>
  <c r="K2242" i="5" s="1"/>
  <c r="H2242" i="5"/>
  <c r="L2242" i="5"/>
  <c r="B2243" i="5"/>
  <c r="C2243" i="5"/>
  <c r="D2243" i="5"/>
  <c r="E2243" i="5"/>
  <c r="F2243" i="5"/>
  <c r="G2243" i="5"/>
  <c r="H2243" i="5"/>
  <c r="K2243" i="5"/>
  <c r="L2243" i="5"/>
  <c r="B2244" i="5"/>
  <c r="C2244" i="5"/>
  <c r="D2244" i="5"/>
  <c r="E2244" i="5"/>
  <c r="F2244" i="5"/>
  <c r="G2244" i="5"/>
  <c r="K2244" i="5" s="1"/>
  <c r="H2244" i="5"/>
  <c r="I2244" i="5" s="1"/>
  <c r="J2244" i="5" s="1"/>
  <c r="L2244" i="5"/>
  <c r="B2245" i="5"/>
  <c r="C2245" i="5"/>
  <c r="D2245" i="5"/>
  <c r="E2245" i="5"/>
  <c r="F2245" i="5"/>
  <c r="G2245" i="5"/>
  <c r="K2245" i="5" s="1"/>
  <c r="H2245" i="5"/>
  <c r="I2245" i="5" s="1"/>
  <c r="J2245" i="5" s="1"/>
  <c r="L2245" i="5"/>
  <c r="B2246" i="5"/>
  <c r="C2246" i="5"/>
  <c r="D2246" i="5"/>
  <c r="E2246" i="5"/>
  <c r="F2246" i="5"/>
  <c r="G2246" i="5"/>
  <c r="K2246" i="5" s="1"/>
  <c r="H2246" i="5"/>
  <c r="I2246" i="5"/>
  <c r="J2246" i="5" s="1"/>
  <c r="L2246" i="5"/>
  <c r="B2247" i="5"/>
  <c r="C2247" i="5"/>
  <c r="D2247" i="5"/>
  <c r="E2247" i="5"/>
  <c r="F2247" i="5"/>
  <c r="G2247" i="5"/>
  <c r="K2247" i="5" s="1"/>
  <c r="H2247" i="5"/>
  <c r="I2247" i="5"/>
  <c r="J2247" i="5" s="1"/>
  <c r="L2247" i="5"/>
  <c r="B2248" i="5"/>
  <c r="C2248" i="5"/>
  <c r="D2248" i="5"/>
  <c r="E2248" i="5"/>
  <c r="F2248" i="5"/>
  <c r="G2248" i="5"/>
  <c r="I2248" i="5" s="1"/>
  <c r="J2248" i="5" s="1"/>
  <c r="H2248" i="5"/>
  <c r="L2248" i="5"/>
  <c r="B2249" i="5"/>
  <c r="C2249" i="5"/>
  <c r="D2249" i="5"/>
  <c r="E2249" i="5"/>
  <c r="F2249" i="5"/>
  <c r="G2249" i="5"/>
  <c r="K2249" i="5" s="1"/>
  <c r="H2249" i="5"/>
  <c r="I2249" i="5" s="1"/>
  <c r="J2249" i="5" s="1"/>
  <c r="L2249" i="5"/>
  <c r="B2250" i="5"/>
  <c r="C2250" i="5"/>
  <c r="D2250" i="5"/>
  <c r="E2250" i="5"/>
  <c r="F2250" i="5"/>
  <c r="G2250" i="5"/>
  <c r="K2250" i="5" s="1"/>
  <c r="H2250" i="5"/>
  <c r="L2250" i="5"/>
  <c r="B2251" i="5"/>
  <c r="C2251" i="5"/>
  <c r="D2251" i="5"/>
  <c r="E2251" i="5"/>
  <c r="F2251" i="5"/>
  <c r="G2251" i="5"/>
  <c r="K2251" i="5" s="1"/>
  <c r="H2251" i="5"/>
  <c r="L2251" i="5"/>
  <c r="B2252" i="5"/>
  <c r="C2252" i="5"/>
  <c r="D2252" i="5"/>
  <c r="E2252" i="5"/>
  <c r="F2252" i="5"/>
  <c r="G2252" i="5"/>
  <c r="K2252" i="5" s="1"/>
  <c r="H2252" i="5"/>
  <c r="L2252" i="5"/>
  <c r="B2253" i="5"/>
  <c r="C2253" i="5"/>
  <c r="D2253" i="5"/>
  <c r="E2253" i="5"/>
  <c r="F2253" i="5"/>
  <c r="G2253" i="5"/>
  <c r="K2253" i="5" s="1"/>
  <c r="H2253" i="5"/>
  <c r="L2253" i="5"/>
  <c r="B2254" i="5"/>
  <c r="C2254" i="5"/>
  <c r="D2254" i="5"/>
  <c r="E2254" i="5"/>
  <c r="F2254" i="5"/>
  <c r="G2254" i="5"/>
  <c r="K2254" i="5" s="1"/>
  <c r="H2254" i="5"/>
  <c r="L2254" i="5"/>
  <c r="B2255" i="5"/>
  <c r="C2255" i="5"/>
  <c r="D2255" i="5"/>
  <c r="E2255" i="5"/>
  <c r="F2255" i="5"/>
  <c r="G2255" i="5"/>
  <c r="K2255" i="5" s="1"/>
  <c r="H2255" i="5"/>
  <c r="I2255" i="5"/>
  <c r="J2255" i="5" s="1"/>
  <c r="L2255" i="5"/>
  <c r="B2256" i="5"/>
  <c r="C2256" i="5"/>
  <c r="D2256" i="5"/>
  <c r="E2256" i="5"/>
  <c r="F2256" i="5"/>
  <c r="G2256" i="5"/>
  <c r="K2256" i="5" s="1"/>
  <c r="H2256" i="5"/>
  <c r="L2256" i="5"/>
  <c r="B2257" i="5"/>
  <c r="C2257" i="5"/>
  <c r="D2257" i="5"/>
  <c r="E2257" i="5"/>
  <c r="F2257" i="5"/>
  <c r="G2257" i="5"/>
  <c r="H2257" i="5"/>
  <c r="K2257" i="5"/>
  <c r="L2257" i="5"/>
  <c r="B2258" i="5"/>
  <c r="C2258" i="5"/>
  <c r="D2258" i="5"/>
  <c r="E2258" i="5"/>
  <c r="F2258" i="5"/>
  <c r="G2258" i="5"/>
  <c r="K2258" i="5" s="1"/>
  <c r="H2258" i="5"/>
  <c r="I2258" i="5" s="1"/>
  <c r="J2258" i="5" s="1"/>
  <c r="L2258" i="5"/>
  <c r="B2259" i="5"/>
  <c r="C2259" i="5"/>
  <c r="D2259" i="5"/>
  <c r="E2259" i="5"/>
  <c r="F2259" i="5"/>
  <c r="G2259" i="5"/>
  <c r="K2259" i="5" s="1"/>
  <c r="H2259" i="5"/>
  <c r="L2259" i="5"/>
  <c r="B2260" i="5"/>
  <c r="C2260" i="5"/>
  <c r="D2260" i="5"/>
  <c r="E2260" i="5"/>
  <c r="F2260" i="5"/>
  <c r="G2260" i="5"/>
  <c r="K2260" i="5" s="1"/>
  <c r="H2260" i="5"/>
  <c r="I2260" i="5" s="1"/>
  <c r="J2260" i="5" s="1"/>
  <c r="L2260" i="5"/>
  <c r="B2261" i="5"/>
  <c r="C2261" i="5"/>
  <c r="D2261" i="5"/>
  <c r="E2261" i="5"/>
  <c r="F2261" i="5"/>
  <c r="G2261" i="5"/>
  <c r="K2261" i="5" s="1"/>
  <c r="H2261" i="5"/>
  <c r="I2261" i="5" s="1"/>
  <c r="J2261" i="5" s="1"/>
  <c r="L2261" i="5"/>
  <c r="B2262" i="5"/>
  <c r="C2262" i="5"/>
  <c r="D2262" i="5"/>
  <c r="E2262" i="5"/>
  <c r="F2262" i="5"/>
  <c r="G2262" i="5"/>
  <c r="K2262" i="5" s="1"/>
  <c r="H2262" i="5"/>
  <c r="L2262" i="5"/>
  <c r="B2263" i="5"/>
  <c r="C2263" i="5"/>
  <c r="D2263" i="5"/>
  <c r="E2263" i="5"/>
  <c r="F2263" i="5"/>
  <c r="G2263" i="5"/>
  <c r="K2263" i="5" s="1"/>
  <c r="H2263" i="5"/>
  <c r="L2263" i="5"/>
  <c r="B2264" i="5"/>
  <c r="C2264" i="5"/>
  <c r="D2264" i="5"/>
  <c r="E2264" i="5"/>
  <c r="F2264" i="5"/>
  <c r="G2264" i="5"/>
  <c r="H2264" i="5"/>
  <c r="I2264" i="5"/>
  <c r="J2264" i="5" s="1"/>
  <c r="K2264" i="5"/>
  <c r="L2264" i="5"/>
  <c r="B2265" i="5"/>
  <c r="C2265" i="5"/>
  <c r="D2265" i="5"/>
  <c r="E2265" i="5"/>
  <c r="F2265" i="5"/>
  <c r="G2265" i="5"/>
  <c r="K2265" i="5" s="1"/>
  <c r="H2265" i="5"/>
  <c r="L2265" i="5"/>
  <c r="B2266" i="5"/>
  <c r="C2266" i="5"/>
  <c r="D2266" i="5"/>
  <c r="E2266" i="5"/>
  <c r="F2266" i="5"/>
  <c r="G2266" i="5"/>
  <c r="K2266" i="5" s="1"/>
  <c r="H2266" i="5"/>
  <c r="L2266" i="5"/>
  <c r="B2267" i="5"/>
  <c r="C2267" i="5"/>
  <c r="D2267" i="5"/>
  <c r="E2267" i="5"/>
  <c r="F2267" i="5"/>
  <c r="G2267" i="5"/>
  <c r="K2267" i="5" s="1"/>
  <c r="H2267" i="5"/>
  <c r="I2267" i="5" s="1"/>
  <c r="J2267" i="5" s="1"/>
  <c r="L2267" i="5"/>
  <c r="B2268" i="5"/>
  <c r="C2268" i="5"/>
  <c r="D2268" i="5"/>
  <c r="E2268" i="5"/>
  <c r="F2268" i="5"/>
  <c r="G2268" i="5"/>
  <c r="K2268" i="5" s="1"/>
  <c r="H2268" i="5"/>
  <c r="L2268" i="5"/>
  <c r="B2269" i="5"/>
  <c r="C2269" i="5"/>
  <c r="D2269" i="5"/>
  <c r="E2269" i="5"/>
  <c r="F2269" i="5"/>
  <c r="G2269" i="5"/>
  <c r="K2269" i="5" s="1"/>
  <c r="H2269" i="5"/>
  <c r="L2269" i="5"/>
  <c r="B2270" i="5"/>
  <c r="C2270" i="5"/>
  <c r="D2270" i="5"/>
  <c r="E2270" i="5"/>
  <c r="F2270" i="5"/>
  <c r="G2270" i="5"/>
  <c r="K2270" i="5" s="1"/>
  <c r="H2270" i="5"/>
  <c r="L2270" i="5"/>
  <c r="B2271" i="5"/>
  <c r="C2271" i="5"/>
  <c r="D2271" i="5"/>
  <c r="E2271" i="5"/>
  <c r="F2271" i="5"/>
  <c r="G2271" i="5"/>
  <c r="K2271" i="5" s="1"/>
  <c r="H2271" i="5"/>
  <c r="L2271" i="5"/>
  <c r="B2272" i="5"/>
  <c r="C2272" i="5"/>
  <c r="D2272" i="5"/>
  <c r="E2272" i="5"/>
  <c r="F2272" i="5"/>
  <c r="G2272" i="5"/>
  <c r="I2272" i="5" s="1"/>
  <c r="J2272" i="5" s="1"/>
  <c r="H2272" i="5"/>
  <c r="L2272" i="5"/>
  <c r="B2273" i="5"/>
  <c r="C2273" i="5"/>
  <c r="D2273" i="5"/>
  <c r="E2273" i="5"/>
  <c r="F2273" i="5"/>
  <c r="G2273" i="5"/>
  <c r="K2273" i="5" s="1"/>
  <c r="H2273" i="5"/>
  <c r="L2273" i="5"/>
  <c r="B2274" i="5"/>
  <c r="C2274" i="5"/>
  <c r="D2274" i="5"/>
  <c r="E2274" i="5"/>
  <c r="F2274" i="5"/>
  <c r="G2274" i="5"/>
  <c r="K2274" i="5" s="1"/>
  <c r="H2274" i="5"/>
  <c r="L2274" i="5"/>
  <c r="B2275" i="5"/>
  <c r="C2275" i="5"/>
  <c r="D2275" i="5"/>
  <c r="E2275" i="5"/>
  <c r="F2275" i="5"/>
  <c r="G2275" i="5"/>
  <c r="K2275" i="5" s="1"/>
  <c r="H2275" i="5"/>
  <c r="L2275" i="5"/>
  <c r="B2276" i="5"/>
  <c r="C2276" i="5"/>
  <c r="D2276" i="5"/>
  <c r="E2276" i="5"/>
  <c r="F2276" i="5"/>
  <c r="G2276" i="5"/>
  <c r="K2276" i="5" s="1"/>
  <c r="H2276" i="5"/>
  <c r="L2276" i="5"/>
  <c r="B2277" i="5"/>
  <c r="C2277" i="5"/>
  <c r="D2277" i="5"/>
  <c r="E2277" i="5"/>
  <c r="F2277" i="5"/>
  <c r="G2277" i="5"/>
  <c r="K2277" i="5" s="1"/>
  <c r="H2277" i="5"/>
  <c r="L2277" i="5"/>
  <c r="B2278" i="5"/>
  <c r="C2278" i="5"/>
  <c r="D2278" i="5"/>
  <c r="E2278" i="5"/>
  <c r="F2278" i="5"/>
  <c r="G2278" i="5"/>
  <c r="K2278" i="5" s="1"/>
  <c r="H2278" i="5"/>
  <c r="L2278" i="5"/>
  <c r="H2197" i="5"/>
  <c r="G2197" i="5"/>
  <c r="K2197" i="5" s="1"/>
  <c r="F2197" i="5"/>
  <c r="E2197" i="5"/>
  <c r="D2197" i="5"/>
  <c r="C2197" i="5"/>
  <c r="B2197" i="5"/>
  <c r="L2197" i="5"/>
  <c r="B2198" i="3"/>
  <c r="C2198" i="3"/>
  <c r="D2198" i="3"/>
  <c r="E2198" i="3"/>
  <c r="F2198" i="3"/>
  <c r="G2198" i="3"/>
  <c r="H2198" i="3"/>
  <c r="L2198" i="3"/>
  <c r="B2199" i="3"/>
  <c r="C2199" i="3"/>
  <c r="D2199" i="3"/>
  <c r="E2199" i="3"/>
  <c r="F2199" i="3"/>
  <c r="G2199" i="3"/>
  <c r="H2199" i="3"/>
  <c r="L2199" i="3"/>
  <c r="B2200" i="3"/>
  <c r="C2200" i="3"/>
  <c r="D2200" i="3"/>
  <c r="E2200" i="3"/>
  <c r="F2200" i="3"/>
  <c r="G2200" i="3"/>
  <c r="I2200" i="3" s="1"/>
  <c r="J2200" i="3" s="1"/>
  <c r="H2200" i="3"/>
  <c r="L2200" i="3"/>
  <c r="B2201" i="3"/>
  <c r="C2201" i="3"/>
  <c r="D2201" i="3"/>
  <c r="E2201" i="3"/>
  <c r="F2201" i="3"/>
  <c r="G2201" i="3"/>
  <c r="K2201" i="3" s="1"/>
  <c r="H2201" i="3"/>
  <c r="L2201" i="3"/>
  <c r="B2202" i="3"/>
  <c r="C2202" i="3"/>
  <c r="D2202" i="3"/>
  <c r="E2202" i="3"/>
  <c r="F2202" i="3"/>
  <c r="G2202" i="3"/>
  <c r="I2202" i="3" s="1"/>
  <c r="J2202" i="3" s="1"/>
  <c r="H2202" i="3"/>
  <c r="L2202" i="3"/>
  <c r="B2203" i="3"/>
  <c r="C2203" i="3"/>
  <c r="D2203" i="3"/>
  <c r="E2203" i="3"/>
  <c r="F2203" i="3"/>
  <c r="G2203" i="3"/>
  <c r="K2203" i="3" s="1"/>
  <c r="H2203" i="3"/>
  <c r="L2203" i="3"/>
  <c r="B2204" i="3"/>
  <c r="C2204" i="3"/>
  <c r="D2204" i="3"/>
  <c r="E2204" i="3"/>
  <c r="F2204" i="3"/>
  <c r="G2204" i="3"/>
  <c r="H2204" i="3"/>
  <c r="L2204" i="3"/>
  <c r="B2205" i="3"/>
  <c r="C2205" i="3"/>
  <c r="D2205" i="3"/>
  <c r="E2205" i="3"/>
  <c r="F2205" i="3"/>
  <c r="G2205" i="3"/>
  <c r="K2205" i="3" s="1"/>
  <c r="H2205" i="3"/>
  <c r="L2205" i="3"/>
  <c r="B2206" i="3"/>
  <c r="C2206" i="3"/>
  <c r="D2206" i="3"/>
  <c r="E2206" i="3"/>
  <c r="F2206" i="3"/>
  <c r="G2206" i="3"/>
  <c r="K2206" i="3" s="1"/>
  <c r="H2206" i="3"/>
  <c r="L2206" i="3"/>
  <c r="B2207" i="3"/>
  <c r="C2207" i="3"/>
  <c r="D2207" i="3"/>
  <c r="E2207" i="3"/>
  <c r="F2207" i="3"/>
  <c r="G2207" i="3"/>
  <c r="H2207" i="3"/>
  <c r="L2207" i="3"/>
  <c r="B2208" i="3"/>
  <c r="C2208" i="3"/>
  <c r="D2208" i="3"/>
  <c r="E2208" i="3"/>
  <c r="F2208" i="3"/>
  <c r="G2208" i="3"/>
  <c r="K2208" i="3" s="1"/>
  <c r="H2208" i="3"/>
  <c r="L2208" i="3"/>
  <c r="B2209" i="3"/>
  <c r="C2209" i="3"/>
  <c r="D2209" i="3"/>
  <c r="E2209" i="3"/>
  <c r="F2209" i="3"/>
  <c r="G2209" i="3"/>
  <c r="H2209" i="3"/>
  <c r="L2209" i="3"/>
  <c r="B2210" i="3"/>
  <c r="C2210" i="3"/>
  <c r="D2210" i="3"/>
  <c r="E2210" i="3"/>
  <c r="F2210" i="3"/>
  <c r="G2210" i="3"/>
  <c r="K2210" i="3" s="1"/>
  <c r="H2210" i="3"/>
  <c r="L2210" i="3"/>
  <c r="B2211" i="3"/>
  <c r="C2211" i="3"/>
  <c r="D2211" i="3"/>
  <c r="E2211" i="3"/>
  <c r="F2211" i="3"/>
  <c r="G2211" i="3"/>
  <c r="H2211" i="3"/>
  <c r="L2211" i="3"/>
  <c r="B2212" i="3"/>
  <c r="C2212" i="3"/>
  <c r="D2212" i="3"/>
  <c r="E2212" i="3"/>
  <c r="F2212" i="3"/>
  <c r="G2212" i="3"/>
  <c r="H2212" i="3"/>
  <c r="L2212" i="3"/>
  <c r="B2213" i="3"/>
  <c r="C2213" i="3"/>
  <c r="D2213" i="3"/>
  <c r="E2213" i="3"/>
  <c r="F2213" i="3"/>
  <c r="G2213" i="3"/>
  <c r="K2213" i="3" s="1"/>
  <c r="H2213" i="3"/>
  <c r="L2213" i="3"/>
  <c r="B2214" i="3"/>
  <c r="C2214" i="3"/>
  <c r="D2214" i="3"/>
  <c r="E2214" i="3"/>
  <c r="F2214" i="3"/>
  <c r="G2214" i="3"/>
  <c r="K2214" i="3" s="1"/>
  <c r="H2214" i="3"/>
  <c r="L2214" i="3"/>
  <c r="B2215" i="3"/>
  <c r="C2215" i="3"/>
  <c r="D2215" i="3"/>
  <c r="E2215" i="3"/>
  <c r="F2215" i="3"/>
  <c r="G2215" i="3"/>
  <c r="H2215" i="3"/>
  <c r="L2215" i="3"/>
  <c r="B2216" i="3"/>
  <c r="C2216" i="3"/>
  <c r="D2216" i="3"/>
  <c r="E2216" i="3"/>
  <c r="F2216" i="3"/>
  <c r="G2216" i="3"/>
  <c r="K2216" i="3" s="1"/>
  <c r="H2216" i="3"/>
  <c r="L2216" i="3"/>
  <c r="B2217" i="3"/>
  <c r="C2217" i="3"/>
  <c r="D2217" i="3"/>
  <c r="E2217" i="3"/>
  <c r="F2217" i="3"/>
  <c r="G2217" i="3"/>
  <c r="K2217" i="3" s="1"/>
  <c r="H2217" i="3"/>
  <c r="L2217" i="3"/>
  <c r="B2218" i="3"/>
  <c r="C2218" i="3"/>
  <c r="D2218" i="3"/>
  <c r="E2218" i="3"/>
  <c r="F2218" i="3"/>
  <c r="G2218" i="3"/>
  <c r="H2218" i="3"/>
  <c r="L2218" i="3"/>
  <c r="B2219" i="3"/>
  <c r="C2219" i="3"/>
  <c r="D2219" i="3"/>
  <c r="E2219" i="3"/>
  <c r="F2219" i="3"/>
  <c r="G2219" i="3"/>
  <c r="H2219" i="3"/>
  <c r="L2219" i="3"/>
  <c r="B2220" i="3"/>
  <c r="C2220" i="3"/>
  <c r="D2220" i="3"/>
  <c r="E2220" i="3"/>
  <c r="F2220" i="3"/>
  <c r="G2220" i="3"/>
  <c r="H2220" i="3"/>
  <c r="L2220" i="3"/>
  <c r="B2221" i="3"/>
  <c r="C2221" i="3"/>
  <c r="D2221" i="3"/>
  <c r="E2221" i="3"/>
  <c r="F2221" i="3"/>
  <c r="G2221" i="3"/>
  <c r="I2221" i="3" s="1"/>
  <c r="J2221" i="3" s="1"/>
  <c r="H2221" i="3"/>
  <c r="L2221" i="3"/>
  <c r="B2222" i="3"/>
  <c r="C2222" i="3"/>
  <c r="D2222" i="3"/>
  <c r="E2222" i="3"/>
  <c r="F2222" i="3"/>
  <c r="G2222" i="3"/>
  <c r="K2222" i="3" s="1"/>
  <c r="H2222" i="3"/>
  <c r="L2222" i="3"/>
  <c r="B2223" i="3"/>
  <c r="C2223" i="3"/>
  <c r="D2223" i="3"/>
  <c r="E2223" i="3"/>
  <c r="F2223" i="3"/>
  <c r="G2223" i="3"/>
  <c r="I2223" i="3" s="1"/>
  <c r="J2223" i="3" s="1"/>
  <c r="H2223" i="3"/>
  <c r="L2223" i="3"/>
  <c r="B2224" i="3"/>
  <c r="C2224" i="3"/>
  <c r="D2224" i="3"/>
  <c r="E2224" i="3"/>
  <c r="F2224" i="3"/>
  <c r="G2224" i="3"/>
  <c r="H2224" i="3"/>
  <c r="K2224" i="3"/>
  <c r="L2224" i="3"/>
  <c r="B2225" i="3"/>
  <c r="C2225" i="3"/>
  <c r="D2225" i="3"/>
  <c r="E2225" i="3"/>
  <c r="F2225" i="3"/>
  <c r="G2225" i="3"/>
  <c r="K2225" i="3" s="1"/>
  <c r="H2225" i="3"/>
  <c r="I2225" i="3" s="1"/>
  <c r="J2225" i="3" s="1"/>
  <c r="L2225" i="3"/>
  <c r="B2226" i="3"/>
  <c r="C2226" i="3"/>
  <c r="D2226" i="3"/>
  <c r="E2226" i="3"/>
  <c r="F2226" i="3"/>
  <c r="G2226" i="3"/>
  <c r="K2226" i="3" s="1"/>
  <c r="H2226" i="3"/>
  <c r="L2226" i="3"/>
  <c r="B2227" i="3"/>
  <c r="C2227" i="3"/>
  <c r="D2227" i="3"/>
  <c r="E2227" i="3"/>
  <c r="F2227" i="3"/>
  <c r="G2227" i="3"/>
  <c r="H2227" i="3"/>
  <c r="I2227" i="3" s="1"/>
  <c r="J2227" i="3" s="1"/>
  <c r="L2227" i="3"/>
  <c r="B2228" i="3"/>
  <c r="C2228" i="3"/>
  <c r="D2228" i="3"/>
  <c r="E2228" i="3"/>
  <c r="F2228" i="3"/>
  <c r="G2228" i="3"/>
  <c r="H2228" i="3"/>
  <c r="I2228" i="3" s="1"/>
  <c r="J2228" i="3" s="1"/>
  <c r="L2228" i="3"/>
  <c r="B2229" i="3"/>
  <c r="C2229" i="3"/>
  <c r="D2229" i="3"/>
  <c r="E2229" i="3"/>
  <c r="F2229" i="3"/>
  <c r="G2229" i="3"/>
  <c r="H2229" i="3"/>
  <c r="I2229" i="3" s="1"/>
  <c r="J2229" i="3" s="1"/>
  <c r="L2229" i="3"/>
  <c r="B2230" i="3"/>
  <c r="C2230" i="3"/>
  <c r="D2230" i="3"/>
  <c r="E2230" i="3"/>
  <c r="F2230" i="3"/>
  <c r="G2230" i="3"/>
  <c r="H2230" i="3"/>
  <c r="L2230" i="3"/>
  <c r="B2231" i="3"/>
  <c r="C2231" i="3"/>
  <c r="D2231" i="3"/>
  <c r="E2231" i="3"/>
  <c r="F2231" i="3"/>
  <c r="G2231" i="3"/>
  <c r="H2231" i="3"/>
  <c r="I2231" i="3" s="1"/>
  <c r="J2231" i="3" s="1"/>
  <c r="L2231" i="3"/>
  <c r="B2232" i="3"/>
  <c r="C2232" i="3"/>
  <c r="D2232" i="3"/>
  <c r="E2232" i="3"/>
  <c r="F2232" i="3"/>
  <c r="G2232" i="3"/>
  <c r="I2232" i="3" s="1"/>
  <c r="J2232" i="3" s="1"/>
  <c r="H2232" i="3"/>
  <c r="L2232" i="3"/>
  <c r="B2233" i="3"/>
  <c r="C2233" i="3"/>
  <c r="D2233" i="3"/>
  <c r="E2233" i="3"/>
  <c r="F2233" i="3"/>
  <c r="G2233" i="3"/>
  <c r="K2233" i="3" s="1"/>
  <c r="H2233" i="3"/>
  <c r="L2233" i="3"/>
  <c r="B2234" i="3"/>
  <c r="C2234" i="3"/>
  <c r="D2234" i="3"/>
  <c r="E2234" i="3"/>
  <c r="F2234" i="3"/>
  <c r="G2234" i="3"/>
  <c r="K2234" i="3" s="1"/>
  <c r="H2234" i="3"/>
  <c r="L2234" i="3"/>
  <c r="B2235" i="3"/>
  <c r="C2235" i="3"/>
  <c r="D2235" i="3"/>
  <c r="E2235" i="3"/>
  <c r="F2235" i="3"/>
  <c r="G2235" i="3"/>
  <c r="K2235" i="3" s="1"/>
  <c r="H2235" i="3"/>
  <c r="L2235" i="3"/>
  <c r="B2236" i="3"/>
  <c r="C2236" i="3"/>
  <c r="D2236" i="3"/>
  <c r="E2236" i="3"/>
  <c r="F2236" i="3"/>
  <c r="G2236" i="3"/>
  <c r="K2236" i="3" s="1"/>
  <c r="H2236" i="3"/>
  <c r="L2236" i="3"/>
  <c r="B2237" i="3"/>
  <c r="C2237" i="3"/>
  <c r="D2237" i="3"/>
  <c r="E2237" i="3"/>
  <c r="F2237" i="3"/>
  <c r="G2237" i="3"/>
  <c r="I2237" i="3" s="1"/>
  <c r="J2237" i="3" s="1"/>
  <c r="H2237" i="3"/>
  <c r="L2237" i="3"/>
  <c r="B2238" i="3"/>
  <c r="C2238" i="3"/>
  <c r="D2238" i="3"/>
  <c r="E2238" i="3"/>
  <c r="F2238" i="3"/>
  <c r="G2238" i="3"/>
  <c r="H2238" i="3"/>
  <c r="L2238" i="3"/>
  <c r="B2239" i="3"/>
  <c r="C2239" i="3"/>
  <c r="D2239" i="3"/>
  <c r="E2239" i="3"/>
  <c r="F2239" i="3"/>
  <c r="G2239" i="3"/>
  <c r="I2239" i="3" s="1"/>
  <c r="J2239" i="3" s="1"/>
  <c r="H2239" i="3"/>
  <c r="L2239" i="3"/>
  <c r="B2240" i="3"/>
  <c r="C2240" i="3"/>
  <c r="D2240" i="3"/>
  <c r="E2240" i="3"/>
  <c r="F2240" i="3"/>
  <c r="G2240" i="3"/>
  <c r="H2240" i="3"/>
  <c r="I2240" i="3" s="1"/>
  <c r="J2240" i="3" s="1"/>
  <c r="K2240" i="3"/>
  <c r="L2240" i="3"/>
  <c r="B2241" i="3"/>
  <c r="C2241" i="3"/>
  <c r="D2241" i="3"/>
  <c r="E2241" i="3"/>
  <c r="F2241" i="3"/>
  <c r="G2241" i="3"/>
  <c r="K2241" i="3" s="1"/>
  <c r="H2241" i="3"/>
  <c r="L2241" i="3"/>
  <c r="B2242" i="3"/>
  <c r="C2242" i="3"/>
  <c r="D2242" i="3"/>
  <c r="E2242" i="3"/>
  <c r="F2242" i="3"/>
  <c r="G2242" i="3"/>
  <c r="K2242" i="3" s="1"/>
  <c r="H2242" i="3"/>
  <c r="L2242" i="3"/>
  <c r="B2243" i="3"/>
  <c r="C2243" i="3"/>
  <c r="D2243" i="3"/>
  <c r="E2243" i="3"/>
  <c r="F2243" i="3"/>
  <c r="G2243" i="3"/>
  <c r="K2243" i="3" s="1"/>
  <c r="H2243" i="3"/>
  <c r="L2243" i="3"/>
  <c r="B2244" i="3"/>
  <c r="C2244" i="3"/>
  <c r="D2244" i="3"/>
  <c r="E2244" i="3"/>
  <c r="F2244" i="3"/>
  <c r="G2244" i="3"/>
  <c r="K2244" i="3" s="1"/>
  <c r="H2244" i="3"/>
  <c r="L2244" i="3"/>
  <c r="B2245" i="3"/>
  <c r="C2245" i="3"/>
  <c r="D2245" i="3"/>
  <c r="E2245" i="3"/>
  <c r="F2245" i="3"/>
  <c r="G2245" i="3"/>
  <c r="H2245" i="3"/>
  <c r="L2245" i="3"/>
  <c r="B2246" i="3"/>
  <c r="C2246" i="3"/>
  <c r="D2246" i="3"/>
  <c r="E2246" i="3"/>
  <c r="F2246" i="3"/>
  <c r="G2246" i="3"/>
  <c r="H2246" i="3"/>
  <c r="L2246" i="3"/>
  <c r="B2247" i="3"/>
  <c r="C2247" i="3"/>
  <c r="D2247" i="3"/>
  <c r="E2247" i="3"/>
  <c r="F2247" i="3"/>
  <c r="G2247" i="3"/>
  <c r="H2247" i="3"/>
  <c r="L2247" i="3"/>
  <c r="B2248" i="3"/>
  <c r="C2248" i="3"/>
  <c r="D2248" i="3"/>
  <c r="E2248" i="3"/>
  <c r="F2248" i="3"/>
  <c r="G2248" i="3"/>
  <c r="I2248" i="3" s="1"/>
  <c r="J2248" i="3" s="1"/>
  <c r="H2248" i="3"/>
  <c r="L2248" i="3"/>
  <c r="B2249" i="3"/>
  <c r="C2249" i="3"/>
  <c r="D2249" i="3"/>
  <c r="E2249" i="3"/>
  <c r="F2249" i="3"/>
  <c r="G2249" i="3"/>
  <c r="K2249" i="3" s="1"/>
  <c r="H2249" i="3"/>
  <c r="L2249" i="3"/>
  <c r="B2250" i="3"/>
  <c r="C2250" i="3"/>
  <c r="D2250" i="3"/>
  <c r="E2250" i="3"/>
  <c r="F2250" i="3"/>
  <c r="G2250" i="3"/>
  <c r="K2250" i="3" s="1"/>
  <c r="H2250" i="3"/>
  <c r="L2250" i="3"/>
  <c r="B2251" i="3"/>
  <c r="C2251" i="3"/>
  <c r="D2251" i="3"/>
  <c r="E2251" i="3"/>
  <c r="F2251" i="3"/>
  <c r="G2251" i="3"/>
  <c r="H2251" i="3"/>
  <c r="L2251" i="3"/>
  <c r="B2252" i="3"/>
  <c r="C2252" i="3"/>
  <c r="D2252" i="3"/>
  <c r="E2252" i="3"/>
  <c r="F2252" i="3"/>
  <c r="G2252" i="3"/>
  <c r="H2252" i="3"/>
  <c r="L2252" i="3"/>
  <c r="B2253" i="3"/>
  <c r="C2253" i="3"/>
  <c r="D2253" i="3"/>
  <c r="E2253" i="3"/>
  <c r="F2253" i="3"/>
  <c r="G2253" i="3"/>
  <c r="K2253" i="3" s="1"/>
  <c r="H2253" i="3"/>
  <c r="L2253" i="3"/>
  <c r="B2254" i="3"/>
  <c r="C2254" i="3"/>
  <c r="D2254" i="3"/>
  <c r="E2254" i="3"/>
  <c r="F2254" i="3"/>
  <c r="G2254" i="3"/>
  <c r="K2254" i="3" s="1"/>
  <c r="H2254" i="3"/>
  <c r="L2254" i="3"/>
  <c r="B2255" i="3"/>
  <c r="C2255" i="3"/>
  <c r="D2255" i="3"/>
  <c r="E2255" i="3"/>
  <c r="F2255" i="3"/>
  <c r="G2255" i="3"/>
  <c r="I2255" i="3" s="1"/>
  <c r="J2255" i="3" s="1"/>
  <c r="H2255" i="3"/>
  <c r="L2255" i="3"/>
  <c r="B2256" i="3"/>
  <c r="C2256" i="3"/>
  <c r="D2256" i="3"/>
  <c r="E2256" i="3"/>
  <c r="F2256" i="3"/>
  <c r="G2256" i="3"/>
  <c r="K2256" i="3" s="1"/>
  <c r="H2256" i="3"/>
  <c r="L2256" i="3"/>
  <c r="B2257" i="3"/>
  <c r="C2257" i="3"/>
  <c r="D2257" i="3"/>
  <c r="E2257" i="3"/>
  <c r="F2257" i="3"/>
  <c r="G2257" i="3"/>
  <c r="H2257" i="3"/>
  <c r="L2257" i="3"/>
  <c r="B2258" i="3"/>
  <c r="C2258" i="3"/>
  <c r="D2258" i="3"/>
  <c r="E2258" i="3"/>
  <c r="F2258" i="3"/>
  <c r="G2258" i="3"/>
  <c r="K2258" i="3" s="1"/>
  <c r="H2258" i="3"/>
  <c r="L2258" i="3"/>
  <c r="B2259" i="3"/>
  <c r="C2259" i="3"/>
  <c r="D2259" i="3"/>
  <c r="E2259" i="3"/>
  <c r="F2259" i="3"/>
  <c r="G2259" i="3"/>
  <c r="K2259" i="3" s="1"/>
  <c r="H2259" i="3"/>
  <c r="L2259" i="3"/>
  <c r="B2260" i="3"/>
  <c r="C2260" i="3"/>
  <c r="D2260" i="3"/>
  <c r="E2260" i="3"/>
  <c r="F2260" i="3"/>
  <c r="G2260" i="3"/>
  <c r="K2260" i="3" s="1"/>
  <c r="H2260" i="3"/>
  <c r="L2260" i="3"/>
  <c r="B2261" i="3"/>
  <c r="C2261" i="3"/>
  <c r="D2261" i="3"/>
  <c r="E2261" i="3"/>
  <c r="F2261" i="3"/>
  <c r="G2261" i="3"/>
  <c r="K2261" i="3" s="1"/>
  <c r="H2261" i="3"/>
  <c r="L2261" i="3"/>
  <c r="B2262" i="3"/>
  <c r="C2262" i="3"/>
  <c r="D2262" i="3"/>
  <c r="E2262" i="3"/>
  <c r="F2262" i="3"/>
  <c r="G2262" i="3"/>
  <c r="K2262" i="3" s="1"/>
  <c r="H2262" i="3"/>
  <c r="L2262" i="3"/>
  <c r="B2263" i="3"/>
  <c r="C2263" i="3"/>
  <c r="D2263" i="3"/>
  <c r="E2263" i="3"/>
  <c r="F2263" i="3"/>
  <c r="G2263" i="3"/>
  <c r="H2263" i="3"/>
  <c r="L2263" i="3"/>
  <c r="B2264" i="3"/>
  <c r="C2264" i="3"/>
  <c r="D2264" i="3"/>
  <c r="E2264" i="3"/>
  <c r="F2264" i="3"/>
  <c r="G2264" i="3"/>
  <c r="I2264" i="3" s="1"/>
  <c r="J2264" i="3" s="1"/>
  <c r="H2264" i="3"/>
  <c r="L2264" i="3"/>
  <c r="B2265" i="3"/>
  <c r="C2265" i="3"/>
  <c r="D2265" i="3"/>
  <c r="E2265" i="3"/>
  <c r="F2265" i="3"/>
  <c r="G2265" i="3"/>
  <c r="K2265" i="3" s="1"/>
  <c r="H2265" i="3"/>
  <c r="L2265" i="3"/>
  <c r="B2266" i="3"/>
  <c r="C2266" i="3"/>
  <c r="D2266" i="3"/>
  <c r="E2266" i="3"/>
  <c r="F2266" i="3"/>
  <c r="G2266" i="3"/>
  <c r="H2266" i="3"/>
  <c r="I2266" i="3" s="1"/>
  <c r="J2266" i="3" s="1"/>
  <c r="L2266" i="3"/>
  <c r="B2267" i="3"/>
  <c r="C2267" i="3"/>
  <c r="D2267" i="3"/>
  <c r="E2267" i="3"/>
  <c r="F2267" i="3"/>
  <c r="G2267" i="3"/>
  <c r="K2267" i="3" s="1"/>
  <c r="H2267" i="3"/>
  <c r="L2267" i="3"/>
  <c r="B2268" i="3"/>
  <c r="C2268" i="3"/>
  <c r="D2268" i="3"/>
  <c r="E2268" i="3"/>
  <c r="F2268" i="3"/>
  <c r="G2268" i="3"/>
  <c r="I2268" i="3" s="1"/>
  <c r="J2268" i="3" s="1"/>
  <c r="H2268" i="3"/>
  <c r="L2268" i="3"/>
  <c r="B2269" i="3"/>
  <c r="C2269" i="3"/>
  <c r="D2269" i="3"/>
  <c r="E2269" i="3"/>
  <c r="F2269" i="3"/>
  <c r="G2269" i="3"/>
  <c r="K2269" i="3" s="1"/>
  <c r="H2269" i="3"/>
  <c r="L2269" i="3"/>
  <c r="B2270" i="3"/>
  <c r="C2270" i="3"/>
  <c r="D2270" i="3"/>
  <c r="E2270" i="3"/>
  <c r="F2270" i="3"/>
  <c r="G2270" i="3"/>
  <c r="H2270" i="3"/>
  <c r="L2270" i="3"/>
  <c r="B2271" i="3"/>
  <c r="C2271" i="3"/>
  <c r="D2271" i="3"/>
  <c r="E2271" i="3"/>
  <c r="F2271" i="3"/>
  <c r="G2271" i="3"/>
  <c r="I2271" i="3" s="1"/>
  <c r="J2271" i="3" s="1"/>
  <c r="H2271" i="3"/>
  <c r="L2271" i="3"/>
  <c r="B2272" i="3"/>
  <c r="C2272" i="3"/>
  <c r="D2272" i="3"/>
  <c r="E2272" i="3"/>
  <c r="F2272" i="3"/>
  <c r="G2272" i="3"/>
  <c r="K2272" i="3" s="1"/>
  <c r="H2272" i="3"/>
  <c r="L2272" i="3"/>
  <c r="B2273" i="3"/>
  <c r="C2273" i="3"/>
  <c r="D2273" i="3"/>
  <c r="E2273" i="3"/>
  <c r="F2273" i="3"/>
  <c r="G2273" i="3"/>
  <c r="H2273" i="3"/>
  <c r="L2273" i="3"/>
  <c r="B2274" i="3"/>
  <c r="C2274" i="3"/>
  <c r="D2274" i="3"/>
  <c r="E2274" i="3"/>
  <c r="F2274" i="3"/>
  <c r="G2274" i="3"/>
  <c r="K2274" i="3" s="1"/>
  <c r="H2274" i="3"/>
  <c r="L2274" i="3"/>
  <c r="B2275" i="3"/>
  <c r="C2275" i="3"/>
  <c r="D2275" i="3"/>
  <c r="E2275" i="3"/>
  <c r="F2275" i="3"/>
  <c r="G2275" i="3"/>
  <c r="H2275" i="3"/>
  <c r="L2275" i="3"/>
  <c r="B2276" i="3"/>
  <c r="C2276" i="3"/>
  <c r="D2276" i="3"/>
  <c r="E2276" i="3"/>
  <c r="F2276" i="3"/>
  <c r="G2276" i="3"/>
  <c r="H2276" i="3"/>
  <c r="L2276" i="3"/>
  <c r="B2277" i="3"/>
  <c r="C2277" i="3"/>
  <c r="D2277" i="3"/>
  <c r="E2277" i="3"/>
  <c r="F2277" i="3"/>
  <c r="G2277" i="3"/>
  <c r="K2277" i="3" s="1"/>
  <c r="H2277" i="3"/>
  <c r="L2277" i="3"/>
  <c r="B2278" i="3"/>
  <c r="C2278" i="3"/>
  <c r="D2278" i="3"/>
  <c r="E2278" i="3"/>
  <c r="F2278" i="3"/>
  <c r="G2278" i="3"/>
  <c r="K2278" i="3" s="1"/>
  <c r="H2278" i="3"/>
  <c r="L2278" i="3"/>
  <c r="B2279" i="3"/>
  <c r="C2279" i="3"/>
  <c r="D2279" i="3"/>
  <c r="E2279" i="3"/>
  <c r="F2279" i="3"/>
  <c r="G2279" i="3"/>
  <c r="H2279" i="3"/>
  <c r="L2279" i="3"/>
  <c r="B2280" i="3"/>
  <c r="C2280" i="3"/>
  <c r="D2280" i="3"/>
  <c r="E2280" i="3"/>
  <c r="F2280" i="3"/>
  <c r="G2280" i="3"/>
  <c r="K2280" i="3" s="1"/>
  <c r="H2280" i="3"/>
  <c r="L2280" i="3"/>
  <c r="B2281" i="3"/>
  <c r="C2281" i="3"/>
  <c r="D2281" i="3"/>
  <c r="E2281" i="3"/>
  <c r="F2281" i="3"/>
  <c r="G2281" i="3"/>
  <c r="K2281" i="3" s="1"/>
  <c r="H2281" i="3"/>
  <c r="L2281" i="3"/>
  <c r="B2282" i="3"/>
  <c r="C2282" i="3"/>
  <c r="D2282" i="3"/>
  <c r="E2282" i="3"/>
  <c r="F2282" i="3"/>
  <c r="G2282" i="3"/>
  <c r="H2282" i="3"/>
  <c r="L2282" i="3"/>
  <c r="B2283" i="3"/>
  <c r="C2283" i="3"/>
  <c r="D2283" i="3"/>
  <c r="E2283" i="3"/>
  <c r="F2283" i="3"/>
  <c r="G2283" i="3"/>
  <c r="H2283" i="3"/>
  <c r="L2283" i="3"/>
  <c r="B2284" i="3"/>
  <c r="C2284" i="3"/>
  <c r="D2284" i="3"/>
  <c r="E2284" i="3"/>
  <c r="F2284" i="3"/>
  <c r="G2284" i="3"/>
  <c r="I2284" i="3" s="1"/>
  <c r="J2284" i="3" s="1"/>
  <c r="H2284" i="3"/>
  <c r="L2284" i="3"/>
  <c r="B2285" i="3"/>
  <c r="C2285" i="3"/>
  <c r="D2285" i="3"/>
  <c r="E2285" i="3"/>
  <c r="F2285" i="3"/>
  <c r="G2285" i="3"/>
  <c r="I2285" i="3" s="1"/>
  <c r="J2285" i="3" s="1"/>
  <c r="H2285" i="3"/>
  <c r="L2285" i="3"/>
  <c r="B2286" i="3"/>
  <c r="C2286" i="3"/>
  <c r="D2286" i="3"/>
  <c r="E2286" i="3"/>
  <c r="F2286" i="3"/>
  <c r="G2286" i="3"/>
  <c r="K2286" i="3" s="1"/>
  <c r="H2286" i="3"/>
  <c r="L2286" i="3"/>
  <c r="B2287" i="3"/>
  <c r="C2287" i="3"/>
  <c r="D2287" i="3"/>
  <c r="E2287" i="3"/>
  <c r="F2287" i="3"/>
  <c r="G2287" i="3"/>
  <c r="I2287" i="3" s="1"/>
  <c r="J2287" i="3" s="1"/>
  <c r="H2287" i="3"/>
  <c r="L2287" i="3"/>
  <c r="B2288" i="3"/>
  <c r="C2288" i="3"/>
  <c r="D2288" i="3"/>
  <c r="E2288" i="3"/>
  <c r="F2288" i="3"/>
  <c r="G2288" i="3"/>
  <c r="K2288" i="3" s="1"/>
  <c r="H2288" i="3"/>
  <c r="L2288" i="3"/>
  <c r="B2289" i="3"/>
  <c r="C2289" i="3"/>
  <c r="D2289" i="3"/>
  <c r="E2289" i="3"/>
  <c r="F2289" i="3"/>
  <c r="G2289" i="3"/>
  <c r="K2289" i="3" s="1"/>
  <c r="H2289" i="3"/>
  <c r="I2289" i="3" s="1"/>
  <c r="J2289" i="3" s="1"/>
  <c r="L2289" i="3"/>
  <c r="B2290" i="3"/>
  <c r="C2290" i="3"/>
  <c r="D2290" i="3"/>
  <c r="E2290" i="3"/>
  <c r="F2290" i="3"/>
  <c r="G2290" i="3"/>
  <c r="K2290" i="3" s="1"/>
  <c r="H2290" i="3"/>
  <c r="L2290" i="3"/>
  <c r="B2291" i="3"/>
  <c r="C2291" i="3"/>
  <c r="D2291" i="3"/>
  <c r="E2291" i="3"/>
  <c r="F2291" i="3"/>
  <c r="G2291" i="3"/>
  <c r="H2291" i="3"/>
  <c r="L2291" i="3"/>
  <c r="B2292" i="3"/>
  <c r="C2292" i="3"/>
  <c r="D2292" i="3"/>
  <c r="E2292" i="3"/>
  <c r="F2292" i="3"/>
  <c r="G2292" i="3"/>
  <c r="H2292" i="3"/>
  <c r="L2292" i="3"/>
  <c r="B2293" i="3"/>
  <c r="C2293" i="3"/>
  <c r="D2293" i="3"/>
  <c r="E2293" i="3"/>
  <c r="F2293" i="3"/>
  <c r="G2293" i="3"/>
  <c r="H2293" i="3"/>
  <c r="L2293" i="3"/>
  <c r="B2294" i="3"/>
  <c r="C2294" i="3"/>
  <c r="D2294" i="3"/>
  <c r="E2294" i="3"/>
  <c r="F2294" i="3"/>
  <c r="G2294" i="3"/>
  <c r="H2294" i="3"/>
  <c r="L2294" i="3"/>
  <c r="B2295" i="3"/>
  <c r="C2295" i="3"/>
  <c r="D2295" i="3"/>
  <c r="E2295" i="3"/>
  <c r="F2295" i="3"/>
  <c r="G2295" i="3"/>
  <c r="H2295" i="3"/>
  <c r="L2295" i="3"/>
  <c r="B2296" i="3"/>
  <c r="C2296" i="3"/>
  <c r="D2296" i="3"/>
  <c r="E2296" i="3"/>
  <c r="F2296" i="3"/>
  <c r="G2296" i="3"/>
  <c r="I2296" i="3" s="1"/>
  <c r="J2296" i="3" s="1"/>
  <c r="H2296" i="3"/>
  <c r="L2296" i="3"/>
  <c r="B2297" i="3"/>
  <c r="C2297" i="3"/>
  <c r="D2297" i="3"/>
  <c r="E2297" i="3"/>
  <c r="F2297" i="3"/>
  <c r="G2297" i="3"/>
  <c r="K2297" i="3" s="1"/>
  <c r="H2297" i="3"/>
  <c r="L2297" i="3"/>
  <c r="B2298" i="3"/>
  <c r="C2298" i="3"/>
  <c r="D2298" i="3"/>
  <c r="E2298" i="3"/>
  <c r="F2298" i="3"/>
  <c r="G2298" i="3"/>
  <c r="K2298" i="3" s="1"/>
  <c r="H2298" i="3"/>
  <c r="I2298" i="3" s="1"/>
  <c r="J2298" i="3" s="1"/>
  <c r="L2298" i="3"/>
  <c r="B2299" i="3"/>
  <c r="C2299" i="3"/>
  <c r="D2299" i="3"/>
  <c r="E2299" i="3"/>
  <c r="F2299" i="3"/>
  <c r="G2299" i="3"/>
  <c r="K2299" i="3" s="1"/>
  <c r="H2299" i="3"/>
  <c r="L2299" i="3"/>
  <c r="B2300" i="3"/>
  <c r="C2300" i="3"/>
  <c r="D2300" i="3"/>
  <c r="E2300" i="3"/>
  <c r="F2300" i="3"/>
  <c r="G2300" i="3"/>
  <c r="I2300" i="3" s="1"/>
  <c r="J2300" i="3" s="1"/>
  <c r="H2300" i="3"/>
  <c r="L2300" i="3"/>
  <c r="B2301" i="3"/>
  <c r="C2301" i="3"/>
  <c r="D2301" i="3"/>
  <c r="E2301" i="3"/>
  <c r="F2301" i="3"/>
  <c r="G2301" i="3"/>
  <c r="I2301" i="3" s="1"/>
  <c r="J2301" i="3" s="1"/>
  <c r="H2301" i="3"/>
  <c r="L2301" i="3"/>
  <c r="B2302" i="3"/>
  <c r="C2302" i="3"/>
  <c r="D2302" i="3"/>
  <c r="E2302" i="3"/>
  <c r="F2302" i="3"/>
  <c r="G2302" i="3"/>
  <c r="H2302" i="3"/>
  <c r="L2302" i="3"/>
  <c r="B2303" i="3"/>
  <c r="C2303" i="3"/>
  <c r="D2303" i="3"/>
  <c r="E2303" i="3"/>
  <c r="F2303" i="3"/>
  <c r="G2303" i="3"/>
  <c r="I2303" i="3" s="1"/>
  <c r="J2303" i="3" s="1"/>
  <c r="H2303" i="3"/>
  <c r="L2303" i="3"/>
  <c r="B2304" i="3"/>
  <c r="C2304" i="3"/>
  <c r="D2304" i="3"/>
  <c r="E2304" i="3"/>
  <c r="F2304" i="3"/>
  <c r="G2304" i="3"/>
  <c r="K2304" i="3" s="1"/>
  <c r="H2304" i="3"/>
  <c r="L2304" i="3"/>
  <c r="B2305" i="3"/>
  <c r="C2305" i="3"/>
  <c r="D2305" i="3"/>
  <c r="E2305" i="3"/>
  <c r="F2305" i="3"/>
  <c r="G2305" i="3"/>
  <c r="K2305" i="3" s="1"/>
  <c r="H2305" i="3"/>
  <c r="L2305" i="3"/>
  <c r="B2306" i="3"/>
  <c r="C2306" i="3"/>
  <c r="D2306" i="3"/>
  <c r="E2306" i="3"/>
  <c r="F2306" i="3"/>
  <c r="G2306" i="3"/>
  <c r="K2306" i="3" s="1"/>
  <c r="H2306" i="3"/>
  <c r="L2306" i="3"/>
  <c r="B2307" i="3"/>
  <c r="C2307" i="3"/>
  <c r="D2307" i="3"/>
  <c r="E2307" i="3"/>
  <c r="F2307" i="3"/>
  <c r="G2307" i="3"/>
  <c r="K2307" i="3" s="1"/>
  <c r="H2307" i="3"/>
  <c r="L2307" i="3"/>
  <c r="B2308" i="3"/>
  <c r="C2308" i="3"/>
  <c r="D2308" i="3"/>
  <c r="E2308" i="3"/>
  <c r="F2308" i="3"/>
  <c r="G2308" i="3"/>
  <c r="H2308" i="3"/>
  <c r="L2308" i="3"/>
  <c r="B2309" i="3"/>
  <c r="C2309" i="3"/>
  <c r="D2309" i="3"/>
  <c r="E2309" i="3"/>
  <c r="F2309" i="3"/>
  <c r="G2309" i="3"/>
  <c r="H2309" i="3"/>
  <c r="L2309" i="3"/>
  <c r="B2310" i="3"/>
  <c r="C2310" i="3"/>
  <c r="D2310" i="3"/>
  <c r="E2310" i="3"/>
  <c r="F2310" i="3"/>
  <c r="G2310" i="3"/>
  <c r="H2310" i="3"/>
  <c r="L2310" i="3"/>
  <c r="B2311" i="3"/>
  <c r="C2311" i="3"/>
  <c r="D2311" i="3"/>
  <c r="E2311" i="3"/>
  <c r="F2311" i="3"/>
  <c r="G2311" i="3"/>
  <c r="H2311" i="3"/>
  <c r="L2311" i="3"/>
  <c r="B2312" i="3"/>
  <c r="C2312" i="3"/>
  <c r="D2312" i="3"/>
  <c r="E2312" i="3"/>
  <c r="F2312" i="3"/>
  <c r="G2312" i="3"/>
  <c r="I2312" i="3" s="1"/>
  <c r="J2312" i="3" s="1"/>
  <c r="H2312" i="3"/>
  <c r="L2312" i="3"/>
  <c r="B2313" i="3"/>
  <c r="C2313" i="3"/>
  <c r="D2313" i="3"/>
  <c r="E2313" i="3"/>
  <c r="F2313" i="3"/>
  <c r="G2313" i="3"/>
  <c r="K2313" i="3" s="1"/>
  <c r="H2313" i="3"/>
  <c r="L2313" i="3"/>
  <c r="B2314" i="3"/>
  <c r="C2314" i="3"/>
  <c r="D2314" i="3"/>
  <c r="E2314" i="3"/>
  <c r="F2314" i="3"/>
  <c r="G2314" i="3"/>
  <c r="K2314" i="3" s="1"/>
  <c r="H2314" i="3"/>
  <c r="L2314" i="3"/>
  <c r="B2315" i="3"/>
  <c r="C2315" i="3"/>
  <c r="D2315" i="3"/>
  <c r="E2315" i="3"/>
  <c r="F2315" i="3"/>
  <c r="G2315" i="3"/>
  <c r="H2315" i="3"/>
  <c r="L2315" i="3"/>
  <c r="B2316" i="3"/>
  <c r="C2316" i="3"/>
  <c r="D2316" i="3"/>
  <c r="E2316" i="3"/>
  <c r="F2316" i="3"/>
  <c r="G2316" i="3"/>
  <c r="I2316" i="3" s="1"/>
  <c r="J2316" i="3" s="1"/>
  <c r="H2316" i="3"/>
  <c r="L2316" i="3"/>
  <c r="B2317" i="3"/>
  <c r="C2317" i="3"/>
  <c r="D2317" i="3"/>
  <c r="E2317" i="3"/>
  <c r="F2317" i="3"/>
  <c r="G2317" i="3"/>
  <c r="K2317" i="3" s="1"/>
  <c r="H2317" i="3"/>
  <c r="L2317" i="3"/>
  <c r="B2318" i="3"/>
  <c r="C2318" i="3"/>
  <c r="D2318" i="3"/>
  <c r="E2318" i="3"/>
  <c r="F2318" i="3"/>
  <c r="G2318" i="3"/>
  <c r="K2318" i="3" s="1"/>
  <c r="H2318" i="3"/>
  <c r="L2318" i="3"/>
  <c r="B2319" i="3"/>
  <c r="C2319" i="3"/>
  <c r="D2319" i="3"/>
  <c r="E2319" i="3"/>
  <c r="F2319" i="3"/>
  <c r="G2319" i="3"/>
  <c r="I2319" i="3" s="1"/>
  <c r="J2319" i="3" s="1"/>
  <c r="H2319" i="3"/>
  <c r="L2319" i="3"/>
  <c r="B2320" i="3"/>
  <c r="C2320" i="3"/>
  <c r="D2320" i="3"/>
  <c r="E2320" i="3"/>
  <c r="F2320" i="3"/>
  <c r="G2320" i="3"/>
  <c r="K2320" i="3" s="1"/>
  <c r="H2320" i="3"/>
  <c r="L2320" i="3"/>
  <c r="B2321" i="3"/>
  <c r="C2321" i="3"/>
  <c r="D2321" i="3"/>
  <c r="E2321" i="3"/>
  <c r="F2321" i="3"/>
  <c r="G2321" i="3"/>
  <c r="H2321" i="3"/>
  <c r="L2321" i="3"/>
  <c r="B2322" i="3"/>
  <c r="C2322" i="3"/>
  <c r="D2322" i="3"/>
  <c r="E2322" i="3"/>
  <c r="F2322" i="3"/>
  <c r="G2322" i="3"/>
  <c r="K2322" i="3" s="1"/>
  <c r="H2322" i="3"/>
  <c r="L2322" i="3"/>
  <c r="B2323" i="3"/>
  <c r="C2323" i="3"/>
  <c r="D2323" i="3"/>
  <c r="E2323" i="3"/>
  <c r="F2323" i="3"/>
  <c r="G2323" i="3"/>
  <c r="K2323" i="3" s="1"/>
  <c r="H2323" i="3"/>
  <c r="L2323" i="3"/>
  <c r="B2324" i="3"/>
  <c r="C2324" i="3"/>
  <c r="D2324" i="3"/>
  <c r="E2324" i="3"/>
  <c r="F2324" i="3"/>
  <c r="G2324" i="3"/>
  <c r="H2324" i="3"/>
  <c r="L2324" i="3"/>
  <c r="B2325" i="3"/>
  <c r="C2325" i="3"/>
  <c r="D2325" i="3"/>
  <c r="E2325" i="3"/>
  <c r="F2325" i="3"/>
  <c r="G2325" i="3"/>
  <c r="K2325" i="3" s="1"/>
  <c r="H2325" i="3"/>
  <c r="L2325" i="3"/>
  <c r="B2326" i="3"/>
  <c r="C2326" i="3"/>
  <c r="D2326" i="3"/>
  <c r="E2326" i="3"/>
  <c r="F2326" i="3"/>
  <c r="G2326" i="3"/>
  <c r="K2326" i="3" s="1"/>
  <c r="H2326" i="3"/>
  <c r="L2326" i="3"/>
  <c r="B2327" i="3"/>
  <c r="C2327" i="3"/>
  <c r="D2327" i="3"/>
  <c r="E2327" i="3"/>
  <c r="F2327" i="3"/>
  <c r="G2327" i="3"/>
  <c r="H2327" i="3"/>
  <c r="L2327" i="3"/>
  <c r="B2328" i="3"/>
  <c r="C2328" i="3"/>
  <c r="D2328" i="3"/>
  <c r="E2328" i="3"/>
  <c r="F2328" i="3"/>
  <c r="G2328" i="3"/>
  <c r="I2328" i="3" s="1"/>
  <c r="J2328" i="3" s="1"/>
  <c r="H2328" i="3"/>
  <c r="L2328" i="3"/>
  <c r="B2329" i="3"/>
  <c r="C2329" i="3"/>
  <c r="D2329" i="3"/>
  <c r="E2329" i="3"/>
  <c r="F2329" i="3"/>
  <c r="G2329" i="3"/>
  <c r="K2329" i="3" s="1"/>
  <c r="H2329" i="3"/>
  <c r="L2329" i="3"/>
  <c r="B2330" i="3"/>
  <c r="C2330" i="3"/>
  <c r="D2330" i="3"/>
  <c r="E2330" i="3"/>
  <c r="F2330" i="3"/>
  <c r="G2330" i="3"/>
  <c r="H2330" i="3"/>
  <c r="L2330" i="3"/>
  <c r="B2331" i="3"/>
  <c r="C2331" i="3"/>
  <c r="D2331" i="3"/>
  <c r="E2331" i="3"/>
  <c r="F2331" i="3"/>
  <c r="G2331" i="3"/>
  <c r="K2331" i="3" s="1"/>
  <c r="H2331" i="3"/>
  <c r="L2331" i="3"/>
  <c r="B2332" i="3"/>
  <c r="C2332" i="3"/>
  <c r="D2332" i="3"/>
  <c r="E2332" i="3"/>
  <c r="F2332" i="3"/>
  <c r="G2332" i="3"/>
  <c r="I2332" i="3" s="1"/>
  <c r="J2332" i="3" s="1"/>
  <c r="H2332" i="3"/>
  <c r="L2332" i="3"/>
  <c r="B2333" i="3"/>
  <c r="C2333" i="3"/>
  <c r="D2333" i="3"/>
  <c r="E2333" i="3"/>
  <c r="F2333" i="3"/>
  <c r="G2333" i="3"/>
  <c r="K2333" i="3" s="1"/>
  <c r="H2333" i="3"/>
  <c r="L2333" i="3"/>
  <c r="B2334" i="3"/>
  <c r="C2334" i="3"/>
  <c r="D2334" i="3"/>
  <c r="E2334" i="3"/>
  <c r="F2334" i="3"/>
  <c r="G2334" i="3"/>
  <c r="H2334" i="3"/>
  <c r="L2334" i="3"/>
  <c r="B2335" i="3"/>
  <c r="C2335" i="3"/>
  <c r="D2335" i="3"/>
  <c r="E2335" i="3"/>
  <c r="F2335" i="3"/>
  <c r="G2335" i="3"/>
  <c r="I2335" i="3" s="1"/>
  <c r="J2335" i="3" s="1"/>
  <c r="H2335" i="3"/>
  <c r="L2335" i="3"/>
  <c r="B2336" i="3"/>
  <c r="C2336" i="3"/>
  <c r="D2336" i="3"/>
  <c r="E2336" i="3"/>
  <c r="F2336" i="3"/>
  <c r="G2336" i="3"/>
  <c r="K2336" i="3" s="1"/>
  <c r="H2336" i="3"/>
  <c r="L2336" i="3"/>
  <c r="B2337" i="3"/>
  <c r="C2337" i="3"/>
  <c r="D2337" i="3"/>
  <c r="E2337" i="3"/>
  <c r="F2337" i="3"/>
  <c r="G2337" i="3"/>
  <c r="H2337" i="3"/>
  <c r="I2337" i="3" s="1"/>
  <c r="J2337" i="3" s="1"/>
  <c r="L2337" i="3"/>
  <c r="B2338" i="3"/>
  <c r="C2338" i="3"/>
  <c r="D2338" i="3"/>
  <c r="E2338" i="3"/>
  <c r="F2338" i="3"/>
  <c r="G2338" i="3"/>
  <c r="K2338" i="3" s="1"/>
  <c r="H2338" i="3"/>
  <c r="L2338" i="3"/>
  <c r="B2339" i="3"/>
  <c r="C2339" i="3"/>
  <c r="D2339" i="3"/>
  <c r="E2339" i="3"/>
  <c r="F2339" i="3"/>
  <c r="G2339" i="3"/>
  <c r="H2339" i="3"/>
  <c r="L2339" i="3"/>
  <c r="B2340" i="3"/>
  <c r="C2340" i="3"/>
  <c r="D2340" i="3"/>
  <c r="E2340" i="3"/>
  <c r="F2340" i="3"/>
  <c r="G2340" i="3"/>
  <c r="H2340" i="3"/>
  <c r="L2340" i="3"/>
  <c r="B2341" i="3"/>
  <c r="C2341" i="3"/>
  <c r="D2341" i="3"/>
  <c r="E2341" i="3"/>
  <c r="F2341" i="3"/>
  <c r="G2341" i="3"/>
  <c r="K2341" i="3" s="1"/>
  <c r="H2341" i="3"/>
  <c r="L2341" i="3"/>
  <c r="B2342" i="3"/>
  <c r="C2342" i="3"/>
  <c r="D2342" i="3"/>
  <c r="E2342" i="3"/>
  <c r="F2342" i="3"/>
  <c r="G2342" i="3"/>
  <c r="K2342" i="3" s="1"/>
  <c r="H2342" i="3"/>
  <c r="L2342" i="3"/>
  <c r="B2343" i="3"/>
  <c r="C2343" i="3"/>
  <c r="D2343" i="3"/>
  <c r="E2343" i="3"/>
  <c r="F2343" i="3"/>
  <c r="G2343" i="3"/>
  <c r="H2343" i="3"/>
  <c r="L2343" i="3"/>
  <c r="B2344" i="3"/>
  <c r="C2344" i="3"/>
  <c r="D2344" i="3"/>
  <c r="E2344" i="3"/>
  <c r="F2344" i="3"/>
  <c r="G2344" i="3"/>
  <c r="K2344" i="3" s="1"/>
  <c r="H2344" i="3"/>
  <c r="L2344" i="3"/>
  <c r="B2345" i="3"/>
  <c r="C2345" i="3"/>
  <c r="D2345" i="3"/>
  <c r="E2345" i="3"/>
  <c r="F2345" i="3"/>
  <c r="G2345" i="3"/>
  <c r="K2345" i="3" s="1"/>
  <c r="H2345" i="3"/>
  <c r="L2345" i="3"/>
  <c r="H2197" i="3"/>
  <c r="G2197" i="3"/>
  <c r="K2197" i="3" s="1"/>
  <c r="F2197" i="3"/>
  <c r="E2197" i="3"/>
  <c r="D2197" i="3"/>
  <c r="C2197" i="3"/>
  <c r="B2197" i="3"/>
  <c r="L2197" i="3"/>
  <c r="V13" i="7"/>
  <c r="V12" i="7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G3" i="5"/>
  <c r="G4" i="5"/>
  <c r="K4" i="5" s="1"/>
  <c r="G5" i="5"/>
  <c r="K5" i="5" s="1"/>
  <c r="G6" i="5"/>
  <c r="K6" i="5" s="1"/>
  <c r="G7" i="5"/>
  <c r="K7" i="5" s="1"/>
  <c r="G8" i="5"/>
  <c r="G9" i="5"/>
  <c r="K9" i="5" s="1"/>
  <c r="G10" i="5"/>
  <c r="K10" i="5" s="1"/>
  <c r="G11" i="5"/>
  <c r="K11" i="5" s="1"/>
  <c r="G12" i="5"/>
  <c r="K12" i="5" s="1"/>
  <c r="G13" i="5"/>
  <c r="K13" i="5" s="1"/>
  <c r="G14" i="5"/>
  <c r="K14" i="5" s="1"/>
  <c r="G15" i="5"/>
  <c r="K15" i="5" s="1"/>
  <c r="G16" i="5"/>
  <c r="K16" i="5" s="1"/>
  <c r="G17" i="5"/>
  <c r="K17" i="5" s="1"/>
  <c r="G18" i="5"/>
  <c r="K18" i="5" s="1"/>
  <c r="G19" i="5"/>
  <c r="K19" i="5" s="1"/>
  <c r="G20" i="5"/>
  <c r="K20" i="5" s="1"/>
  <c r="G21" i="5"/>
  <c r="K21" i="5" s="1"/>
  <c r="G22" i="5"/>
  <c r="K22" i="5" s="1"/>
  <c r="G23" i="5"/>
  <c r="K23" i="5" s="1"/>
  <c r="G24" i="5"/>
  <c r="G25" i="5"/>
  <c r="K25" i="5" s="1"/>
  <c r="G26" i="5"/>
  <c r="K26" i="5" s="1"/>
  <c r="G27" i="5"/>
  <c r="K27" i="5" s="1"/>
  <c r="G28" i="5"/>
  <c r="K28" i="5" s="1"/>
  <c r="G29" i="5"/>
  <c r="K29" i="5" s="1"/>
  <c r="G30" i="5"/>
  <c r="K30" i="5" s="1"/>
  <c r="G31" i="5"/>
  <c r="K31" i="5" s="1"/>
  <c r="G32" i="5"/>
  <c r="G33" i="5"/>
  <c r="K33" i="5" s="1"/>
  <c r="G34" i="5"/>
  <c r="K34" i="5" s="1"/>
  <c r="G35" i="5"/>
  <c r="K35" i="5" s="1"/>
  <c r="G36" i="5"/>
  <c r="K36" i="5" s="1"/>
  <c r="G37" i="5"/>
  <c r="K37" i="5" s="1"/>
  <c r="G38" i="5"/>
  <c r="K38" i="5" s="1"/>
  <c r="G39" i="5"/>
  <c r="K39" i="5" s="1"/>
  <c r="G40" i="5"/>
  <c r="K40" i="5" s="1"/>
  <c r="G41" i="5"/>
  <c r="K41" i="5" s="1"/>
  <c r="G42" i="5"/>
  <c r="K42" i="5" s="1"/>
  <c r="G43" i="5"/>
  <c r="K43" i="5" s="1"/>
  <c r="G44" i="5"/>
  <c r="K44" i="5" s="1"/>
  <c r="G45" i="5"/>
  <c r="K45" i="5" s="1"/>
  <c r="G46" i="5"/>
  <c r="K46" i="5" s="1"/>
  <c r="G47" i="5"/>
  <c r="K47" i="5" s="1"/>
  <c r="G48" i="5"/>
  <c r="K48" i="5" s="1"/>
  <c r="G49" i="5"/>
  <c r="K49" i="5" s="1"/>
  <c r="G50" i="5"/>
  <c r="K50" i="5" s="1"/>
  <c r="G51" i="5"/>
  <c r="K51" i="5" s="1"/>
  <c r="G52" i="5"/>
  <c r="K52" i="5" s="1"/>
  <c r="G53" i="5"/>
  <c r="K53" i="5" s="1"/>
  <c r="G54" i="5"/>
  <c r="K54" i="5" s="1"/>
  <c r="G55" i="5"/>
  <c r="K55" i="5" s="1"/>
  <c r="G56" i="5"/>
  <c r="K56" i="5" s="1"/>
  <c r="G57" i="5"/>
  <c r="K57" i="5" s="1"/>
  <c r="G58" i="5"/>
  <c r="K58" i="5" s="1"/>
  <c r="G59" i="5"/>
  <c r="K59" i="5" s="1"/>
  <c r="G60" i="5"/>
  <c r="K60" i="5" s="1"/>
  <c r="G61" i="5"/>
  <c r="K61" i="5" s="1"/>
  <c r="G62" i="5"/>
  <c r="K62" i="5" s="1"/>
  <c r="G63" i="5"/>
  <c r="K63" i="5" s="1"/>
  <c r="G64" i="5"/>
  <c r="K64" i="5" s="1"/>
  <c r="G65" i="5"/>
  <c r="K65" i="5" s="1"/>
  <c r="G66" i="5"/>
  <c r="K66" i="5" s="1"/>
  <c r="G67" i="5"/>
  <c r="K67" i="5" s="1"/>
  <c r="G68" i="5"/>
  <c r="K68" i="5" s="1"/>
  <c r="G69" i="5"/>
  <c r="K69" i="5" s="1"/>
  <c r="G70" i="5"/>
  <c r="K70" i="5" s="1"/>
  <c r="G71" i="5"/>
  <c r="K71" i="5" s="1"/>
  <c r="G72" i="5"/>
  <c r="K72" i="5" s="1"/>
  <c r="G73" i="5"/>
  <c r="K73" i="5" s="1"/>
  <c r="G74" i="5"/>
  <c r="K74" i="5" s="1"/>
  <c r="G75" i="5"/>
  <c r="K75" i="5" s="1"/>
  <c r="G76" i="5"/>
  <c r="K76" i="5" s="1"/>
  <c r="G77" i="5"/>
  <c r="K77" i="5" s="1"/>
  <c r="G78" i="5"/>
  <c r="K78" i="5" s="1"/>
  <c r="G79" i="5"/>
  <c r="K79" i="5" s="1"/>
  <c r="G80" i="5"/>
  <c r="K80" i="5" s="1"/>
  <c r="G81" i="5"/>
  <c r="K81" i="5" s="1"/>
  <c r="G82" i="5"/>
  <c r="K82" i="5" s="1"/>
  <c r="G83" i="5"/>
  <c r="K83" i="5" s="1"/>
  <c r="G84" i="5"/>
  <c r="K84" i="5" s="1"/>
  <c r="G85" i="5"/>
  <c r="K85" i="5" s="1"/>
  <c r="G86" i="5"/>
  <c r="K86" i="5" s="1"/>
  <c r="G87" i="5"/>
  <c r="K87" i="5" s="1"/>
  <c r="G88" i="5"/>
  <c r="K88" i="5" s="1"/>
  <c r="G89" i="5"/>
  <c r="K89" i="5" s="1"/>
  <c r="G90" i="5"/>
  <c r="K90" i="5" s="1"/>
  <c r="G91" i="5"/>
  <c r="K91" i="5" s="1"/>
  <c r="G92" i="5"/>
  <c r="K92" i="5" s="1"/>
  <c r="G93" i="5"/>
  <c r="K93" i="5" s="1"/>
  <c r="G94" i="5"/>
  <c r="K94" i="5" s="1"/>
  <c r="G95" i="5"/>
  <c r="K95" i="5" s="1"/>
  <c r="G96" i="5"/>
  <c r="K96" i="5" s="1"/>
  <c r="G97" i="5"/>
  <c r="K97" i="5" s="1"/>
  <c r="G98" i="5"/>
  <c r="K98" i="5" s="1"/>
  <c r="G99" i="5"/>
  <c r="K99" i="5" s="1"/>
  <c r="G100" i="5"/>
  <c r="K100" i="5" s="1"/>
  <c r="G101" i="5"/>
  <c r="K101" i="5" s="1"/>
  <c r="G102" i="5"/>
  <c r="K102" i="5" s="1"/>
  <c r="G103" i="5"/>
  <c r="K103" i="5" s="1"/>
  <c r="G104" i="5"/>
  <c r="K104" i="5" s="1"/>
  <c r="G105" i="5"/>
  <c r="K105" i="5" s="1"/>
  <c r="G106" i="5"/>
  <c r="K106" i="5" s="1"/>
  <c r="G107" i="5"/>
  <c r="K107" i="5" s="1"/>
  <c r="G108" i="5"/>
  <c r="K108" i="5" s="1"/>
  <c r="G109" i="5"/>
  <c r="K109" i="5" s="1"/>
  <c r="G110" i="5"/>
  <c r="K110" i="5" s="1"/>
  <c r="G111" i="5"/>
  <c r="K111" i="5" s="1"/>
  <c r="G112" i="5"/>
  <c r="K112" i="5" s="1"/>
  <c r="G113" i="5"/>
  <c r="K113" i="5" s="1"/>
  <c r="G114" i="5"/>
  <c r="K114" i="5" s="1"/>
  <c r="G115" i="5"/>
  <c r="K115" i="5" s="1"/>
  <c r="G116" i="5"/>
  <c r="K116" i="5" s="1"/>
  <c r="G117" i="5"/>
  <c r="K117" i="5" s="1"/>
  <c r="G118" i="5"/>
  <c r="K118" i="5" s="1"/>
  <c r="G119" i="5"/>
  <c r="K119" i="5" s="1"/>
  <c r="G120" i="5"/>
  <c r="K120" i="5" s="1"/>
  <c r="G121" i="5"/>
  <c r="K121" i="5" s="1"/>
  <c r="G122" i="5"/>
  <c r="K122" i="5" s="1"/>
  <c r="G123" i="5"/>
  <c r="K123" i="5" s="1"/>
  <c r="G124" i="5"/>
  <c r="K124" i="5" s="1"/>
  <c r="G125" i="5"/>
  <c r="K125" i="5" s="1"/>
  <c r="G126" i="5"/>
  <c r="K126" i="5" s="1"/>
  <c r="G127" i="5"/>
  <c r="K127" i="5" s="1"/>
  <c r="G128" i="5"/>
  <c r="K128" i="5" s="1"/>
  <c r="G129" i="5"/>
  <c r="K129" i="5" s="1"/>
  <c r="G130" i="5"/>
  <c r="K130" i="5" s="1"/>
  <c r="G131" i="5"/>
  <c r="K131" i="5" s="1"/>
  <c r="G132" i="5"/>
  <c r="K132" i="5" s="1"/>
  <c r="G133" i="5"/>
  <c r="K133" i="5" s="1"/>
  <c r="G134" i="5"/>
  <c r="K134" i="5" s="1"/>
  <c r="G135" i="5"/>
  <c r="K135" i="5" s="1"/>
  <c r="G136" i="5"/>
  <c r="K136" i="5" s="1"/>
  <c r="G137" i="5"/>
  <c r="K137" i="5" s="1"/>
  <c r="G138" i="5"/>
  <c r="K138" i="5" s="1"/>
  <c r="G139" i="5"/>
  <c r="K139" i="5" s="1"/>
  <c r="G140" i="5"/>
  <c r="K140" i="5" s="1"/>
  <c r="G141" i="5"/>
  <c r="K141" i="5" s="1"/>
  <c r="G142" i="5"/>
  <c r="K142" i="5" s="1"/>
  <c r="G143" i="5"/>
  <c r="K143" i="5" s="1"/>
  <c r="G144" i="5"/>
  <c r="K144" i="5" s="1"/>
  <c r="G145" i="5"/>
  <c r="K145" i="5" s="1"/>
  <c r="G146" i="5"/>
  <c r="K146" i="5" s="1"/>
  <c r="G147" i="5"/>
  <c r="K147" i="5" s="1"/>
  <c r="G148" i="5"/>
  <c r="K148" i="5" s="1"/>
  <c r="G149" i="5"/>
  <c r="K149" i="5" s="1"/>
  <c r="G150" i="5"/>
  <c r="K150" i="5" s="1"/>
  <c r="G151" i="5"/>
  <c r="K151" i="5" s="1"/>
  <c r="G152" i="5"/>
  <c r="K152" i="5" s="1"/>
  <c r="G153" i="5"/>
  <c r="K153" i="5" s="1"/>
  <c r="G154" i="5"/>
  <c r="K154" i="5" s="1"/>
  <c r="G155" i="5"/>
  <c r="K155" i="5" s="1"/>
  <c r="G156" i="5"/>
  <c r="K156" i="5" s="1"/>
  <c r="G157" i="5"/>
  <c r="K157" i="5" s="1"/>
  <c r="G158" i="5"/>
  <c r="K158" i="5" s="1"/>
  <c r="G159" i="5"/>
  <c r="K159" i="5" s="1"/>
  <c r="G160" i="5"/>
  <c r="K160" i="5" s="1"/>
  <c r="G161" i="5"/>
  <c r="K161" i="5" s="1"/>
  <c r="G162" i="5"/>
  <c r="K162" i="5" s="1"/>
  <c r="G163" i="5"/>
  <c r="K163" i="5" s="1"/>
  <c r="G164" i="5"/>
  <c r="K164" i="5" s="1"/>
  <c r="G165" i="5"/>
  <c r="K165" i="5" s="1"/>
  <c r="G166" i="5"/>
  <c r="K166" i="5" s="1"/>
  <c r="G167" i="5"/>
  <c r="K167" i="5" s="1"/>
  <c r="G168" i="5"/>
  <c r="K168" i="5" s="1"/>
  <c r="G169" i="5"/>
  <c r="K169" i="5" s="1"/>
  <c r="G170" i="5"/>
  <c r="K170" i="5" s="1"/>
  <c r="G171" i="5"/>
  <c r="K171" i="5" s="1"/>
  <c r="G172" i="5"/>
  <c r="K172" i="5" s="1"/>
  <c r="G173" i="5"/>
  <c r="K173" i="5" s="1"/>
  <c r="G174" i="5"/>
  <c r="K174" i="5" s="1"/>
  <c r="G175" i="5"/>
  <c r="K175" i="5" s="1"/>
  <c r="G176" i="5"/>
  <c r="K176" i="5" s="1"/>
  <c r="G177" i="5"/>
  <c r="K177" i="5" s="1"/>
  <c r="G178" i="5"/>
  <c r="K178" i="5" s="1"/>
  <c r="G179" i="5"/>
  <c r="K179" i="5" s="1"/>
  <c r="G180" i="5"/>
  <c r="K180" i="5" s="1"/>
  <c r="G181" i="5"/>
  <c r="K181" i="5" s="1"/>
  <c r="G182" i="5"/>
  <c r="K182" i="5" s="1"/>
  <c r="G183" i="5"/>
  <c r="K183" i="5" s="1"/>
  <c r="G184" i="5"/>
  <c r="K184" i="5" s="1"/>
  <c r="G185" i="5"/>
  <c r="K185" i="5" s="1"/>
  <c r="G186" i="5"/>
  <c r="K186" i="5" s="1"/>
  <c r="G187" i="5"/>
  <c r="K187" i="5" s="1"/>
  <c r="G188" i="5"/>
  <c r="K188" i="5" s="1"/>
  <c r="G189" i="5"/>
  <c r="K189" i="5" s="1"/>
  <c r="G190" i="5"/>
  <c r="K190" i="5" s="1"/>
  <c r="G191" i="5"/>
  <c r="K191" i="5" s="1"/>
  <c r="G192" i="5"/>
  <c r="K192" i="5" s="1"/>
  <c r="G193" i="5"/>
  <c r="K193" i="5" s="1"/>
  <c r="G194" i="5"/>
  <c r="K194" i="5" s="1"/>
  <c r="G195" i="5"/>
  <c r="K195" i="5" s="1"/>
  <c r="G196" i="5"/>
  <c r="K196" i="5" s="1"/>
  <c r="G197" i="5"/>
  <c r="K197" i="5" s="1"/>
  <c r="G198" i="5"/>
  <c r="K198" i="5" s="1"/>
  <c r="G199" i="5"/>
  <c r="K199" i="5" s="1"/>
  <c r="G200" i="5"/>
  <c r="K200" i="5" s="1"/>
  <c r="G201" i="5"/>
  <c r="K201" i="5" s="1"/>
  <c r="G202" i="5"/>
  <c r="K202" i="5" s="1"/>
  <c r="G203" i="5"/>
  <c r="K203" i="5" s="1"/>
  <c r="G204" i="5"/>
  <c r="K204" i="5" s="1"/>
  <c r="G205" i="5"/>
  <c r="K205" i="5" s="1"/>
  <c r="G206" i="5"/>
  <c r="K206" i="5" s="1"/>
  <c r="G207" i="5"/>
  <c r="K207" i="5" s="1"/>
  <c r="G208" i="5"/>
  <c r="K208" i="5" s="1"/>
  <c r="G209" i="5"/>
  <c r="K209" i="5" s="1"/>
  <c r="G210" i="5"/>
  <c r="K210" i="5" s="1"/>
  <c r="G211" i="5"/>
  <c r="K211" i="5" s="1"/>
  <c r="G212" i="5"/>
  <c r="K212" i="5" s="1"/>
  <c r="G213" i="5"/>
  <c r="K213" i="5" s="1"/>
  <c r="G214" i="5"/>
  <c r="K214" i="5" s="1"/>
  <c r="G215" i="5"/>
  <c r="K215" i="5" s="1"/>
  <c r="G216" i="5"/>
  <c r="K216" i="5" s="1"/>
  <c r="G217" i="5"/>
  <c r="K217" i="5" s="1"/>
  <c r="G218" i="5"/>
  <c r="K218" i="5" s="1"/>
  <c r="G219" i="5"/>
  <c r="K219" i="5" s="1"/>
  <c r="G220" i="5"/>
  <c r="K220" i="5" s="1"/>
  <c r="G221" i="5"/>
  <c r="K221" i="5" s="1"/>
  <c r="G222" i="5"/>
  <c r="K222" i="5" s="1"/>
  <c r="G223" i="5"/>
  <c r="K223" i="5" s="1"/>
  <c r="G224" i="5"/>
  <c r="K224" i="5" s="1"/>
  <c r="G225" i="5"/>
  <c r="K225" i="5" s="1"/>
  <c r="G226" i="5"/>
  <c r="K226" i="5" s="1"/>
  <c r="G227" i="5"/>
  <c r="K227" i="5" s="1"/>
  <c r="G228" i="5"/>
  <c r="K228" i="5" s="1"/>
  <c r="G229" i="5"/>
  <c r="K229" i="5" s="1"/>
  <c r="G230" i="5"/>
  <c r="K230" i="5" s="1"/>
  <c r="G231" i="5"/>
  <c r="K231" i="5" s="1"/>
  <c r="G232" i="5"/>
  <c r="K232" i="5" s="1"/>
  <c r="G233" i="5"/>
  <c r="K233" i="5" s="1"/>
  <c r="G234" i="5"/>
  <c r="K234" i="5" s="1"/>
  <c r="G235" i="5"/>
  <c r="K235" i="5" s="1"/>
  <c r="G236" i="5"/>
  <c r="K236" i="5" s="1"/>
  <c r="G237" i="5"/>
  <c r="K237" i="5" s="1"/>
  <c r="G238" i="5"/>
  <c r="K238" i="5" s="1"/>
  <c r="G239" i="5"/>
  <c r="K239" i="5" s="1"/>
  <c r="G240" i="5"/>
  <c r="K240" i="5" s="1"/>
  <c r="G241" i="5"/>
  <c r="K241" i="5" s="1"/>
  <c r="G242" i="5"/>
  <c r="K242" i="5" s="1"/>
  <c r="G243" i="5"/>
  <c r="K243" i="5" s="1"/>
  <c r="G244" i="5"/>
  <c r="K244" i="5" s="1"/>
  <c r="G245" i="5"/>
  <c r="K245" i="5" s="1"/>
  <c r="G246" i="5"/>
  <c r="K246" i="5" s="1"/>
  <c r="G247" i="5"/>
  <c r="K247" i="5" s="1"/>
  <c r="G248" i="5"/>
  <c r="K248" i="5" s="1"/>
  <c r="G249" i="5"/>
  <c r="K249" i="5" s="1"/>
  <c r="G250" i="5"/>
  <c r="K250" i="5" s="1"/>
  <c r="G251" i="5"/>
  <c r="K251" i="5" s="1"/>
  <c r="G252" i="5"/>
  <c r="K252" i="5" s="1"/>
  <c r="G253" i="5"/>
  <c r="K253" i="5" s="1"/>
  <c r="G254" i="5"/>
  <c r="K254" i="5" s="1"/>
  <c r="G255" i="5"/>
  <c r="K255" i="5" s="1"/>
  <c r="G256" i="5"/>
  <c r="K256" i="5" s="1"/>
  <c r="G257" i="5"/>
  <c r="K257" i="5" s="1"/>
  <c r="G258" i="5"/>
  <c r="K258" i="5" s="1"/>
  <c r="G259" i="5"/>
  <c r="K259" i="5" s="1"/>
  <c r="G260" i="5"/>
  <c r="K260" i="5" s="1"/>
  <c r="G261" i="5"/>
  <c r="K261" i="5" s="1"/>
  <c r="G262" i="5"/>
  <c r="K262" i="5" s="1"/>
  <c r="G263" i="5"/>
  <c r="K263" i="5" s="1"/>
  <c r="G264" i="5"/>
  <c r="K264" i="5" s="1"/>
  <c r="G265" i="5"/>
  <c r="K265" i="5" s="1"/>
  <c r="G266" i="5"/>
  <c r="K266" i="5" s="1"/>
  <c r="G267" i="5"/>
  <c r="K267" i="5" s="1"/>
  <c r="G268" i="5"/>
  <c r="K268" i="5" s="1"/>
  <c r="G269" i="5"/>
  <c r="K269" i="5" s="1"/>
  <c r="G270" i="5"/>
  <c r="K270" i="5" s="1"/>
  <c r="G271" i="5"/>
  <c r="K271" i="5" s="1"/>
  <c r="G272" i="5"/>
  <c r="K272" i="5" s="1"/>
  <c r="G273" i="5"/>
  <c r="K273" i="5" s="1"/>
  <c r="G274" i="5"/>
  <c r="K274" i="5" s="1"/>
  <c r="G275" i="5"/>
  <c r="K275" i="5" s="1"/>
  <c r="G276" i="5"/>
  <c r="K276" i="5" s="1"/>
  <c r="G277" i="5"/>
  <c r="K277" i="5" s="1"/>
  <c r="G278" i="5"/>
  <c r="K278" i="5" s="1"/>
  <c r="G279" i="5"/>
  <c r="K279" i="5" s="1"/>
  <c r="G280" i="5"/>
  <c r="K280" i="5" s="1"/>
  <c r="G281" i="5"/>
  <c r="K281" i="5" s="1"/>
  <c r="G282" i="5"/>
  <c r="K282" i="5" s="1"/>
  <c r="G283" i="5"/>
  <c r="K283" i="5" s="1"/>
  <c r="G284" i="5"/>
  <c r="K284" i="5" s="1"/>
  <c r="G285" i="5"/>
  <c r="K285" i="5" s="1"/>
  <c r="G286" i="5"/>
  <c r="K286" i="5" s="1"/>
  <c r="G287" i="5"/>
  <c r="K287" i="5" s="1"/>
  <c r="G288" i="5"/>
  <c r="K288" i="5" s="1"/>
  <c r="G289" i="5"/>
  <c r="K289" i="5" s="1"/>
  <c r="G290" i="5"/>
  <c r="K290" i="5" s="1"/>
  <c r="G291" i="5"/>
  <c r="K291" i="5" s="1"/>
  <c r="G292" i="5"/>
  <c r="K292" i="5" s="1"/>
  <c r="G293" i="5"/>
  <c r="K293" i="5" s="1"/>
  <c r="G294" i="5"/>
  <c r="K294" i="5" s="1"/>
  <c r="G295" i="5"/>
  <c r="K295" i="5" s="1"/>
  <c r="G296" i="5"/>
  <c r="K296" i="5" s="1"/>
  <c r="G297" i="5"/>
  <c r="K297" i="5" s="1"/>
  <c r="G298" i="5"/>
  <c r="K298" i="5" s="1"/>
  <c r="G299" i="5"/>
  <c r="K299" i="5" s="1"/>
  <c r="G300" i="5"/>
  <c r="K300" i="5" s="1"/>
  <c r="G301" i="5"/>
  <c r="K301" i="5" s="1"/>
  <c r="G302" i="5"/>
  <c r="K302" i="5" s="1"/>
  <c r="G303" i="5"/>
  <c r="K303" i="5" s="1"/>
  <c r="G304" i="5"/>
  <c r="K304" i="5" s="1"/>
  <c r="G305" i="5"/>
  <c r="K305" i="5" s="1"/>
  <c r="G306" i="5"/>
  <c r="K306" i="5" s="1"/>
  <c r="G307" i="5"/>
  <c r="K307" i="5" s="1"/>
  <c r="G308" i="5"/>
  <c r="K308" i="5" s="1"/>
  <c r="G309" i="5"/>
  <c r="K309" i="5" s="1"/>
  <c r="G310" i="5"/>
  <c r="K310" i="5" s="1"/>
  <c r="G311" i="5"/>
  <c r="K311" i="5" s="1"/>
  <c r="G312" i="5"/>
  <c r="K312" i="5" s="1"/>
  <c r="G313" i="5"/>
  <c r="K313" i="5" s="1"/>
  <c r="G314" i="5"/>
  <c r="K314" i="5" s="1"/>
  <c r="G315" i="5"/>
  <c r="K315" i="5" s="1"/>
  <c r="G316" i="5"/>
  <c r="K316" i="5" s="1"/>
  <c r="G317" i="5"/>
  <c r="K317" i="5" s="1"/>
  <c r="G318" i="5"/>
  <c r="K318" i="5" s="1"/>
  <c r="G319" i="5"/>
  <c r="K319" i="5" s="1"/>
  <c r="G320" i="5"/>
  <c r="K320" i="5" s="1"/>
  <c r="G321" i="5"/>
  <c r="K321" i="5" s="1"/>
  <c r="G322" i="5"/>
  <c r="K322" i="5" s="1"/>
  <c r="G323" i="5"/>
  <c r="K323" i="5" s="1"/>
  <c r="G324" i="5"/>
  <c r="K324" i="5" s="1"/>
  <c r="G325" i="5"/>
  <c r="K325" i="5" s="1"/>
  <c r="G326" i="5"/>
  <c r="K326" i="5" s="1"/>
  <c r="G327" i="5"/>
  <c r="K327" i="5" s="1"/>
  <c r="G328" i="5"/>
  <c r="K328" i="5" s="1"/>
  <c r="G329" i="5"/>
  <c r="K329" i="5" s="1"/>
  <c r="G330" i="5"/>
  <c r="K330" i="5" s="1"/>
  <c r="G331" i="5"/>
  <c r="K331" i="5" s="1"/>
  <c r="G332" i="5"/>
  <c r="K332" i="5" s="1"/>
  <c r="G333" i="5"/>
  <c r="K333" i="5" s="1"/>
  <c r="G334" i="5"/>
  <c r="K334" i="5" s="1"/>
  <c r="G335" i="5"/>
  <c r="K335" i="5" s="1"/>
  <c r="G336" i="5"/>
  <c r="K336" i="5" s="1"/>
  <c r="G337" i="5"/>
  <c r="K337" i="5" s="1"/>
  <c r="G338" i="5"/>
  <c r="K338" i="5" s="1"/>
  <c r="G339" i="5"/>
  <c r="K339" i="5" s="1"/>
  <c r="G340" i="5"/>
  <c r="K340" i="5" s="1"/>
  <c r="G341" i="5"/>
  <c r="K341" i="5" s="1"/>
  <c r="G342" i="5"/>
  <c r="K342" i="5" s="1"/>
  <c r="G343" i="5"/>
  <c r="K343" i="5" s="1"/>
  <c r="G344" i="5"/>
  <c r="K344" i="5" s="1"/>
  <c r="G345" i="5"/>
  <c r="K345" i="5" s="1"/>
  <c r="G346" i="5"/>
  <c r="K346" i="5" s="1"/>
  <c r="G347" i="5"/>
  <c r="K347" i="5" s="1"/>
  <c r="G348" i="5"/>
  <c r="K348" i="5" s="1"/>
  <c r="G349" i="5"/>
  <c r="K349" i="5" s="1"/>
  <c r="G350" i="5"/>
  <c r="K350" i="5" s="1"/>
  <c r="G351" i="5"/>
  <c r="K351" i="5" s="1"/>
  <c r="G352" i="5"/>
  <c r="K352" i="5" s="1"/>
  <c r="G353" i="5"/>
  <c r="K353" i="5" s="1"/>
  <c r="G354" i="5"/>
  <c r="K354" i="5" s="1"/>
  <c r="G355" i="5"/>
  <c r="K355" i="5" s="1"/>
  <c r="G356" i="5"/>
  <c r="K356" i="5" s="1"/>
  <c r="G357" i="5"/>
  <c r="K357" i="5" s="1"/>
  <c r="G358" i="5"/>
  <c r="K358" i="5" s="1"/>
  <c r="G359" i="5"/>
  <c r="K359" i="5" s="1"/>
  <c r="G360" i="5"/>
  <c r="K360" i="5" s="1"/>
  <c r="G361" i="5"/>
  <c r="K361" i="5" s="1"/>
  <c r="G362" i="5"/>
  <c r="K362" i="5" s="1"/>
  <c r="G363" i="5"/>
  <c r="K363" i="5" s="1"/>
  <c r="G364" i="5"/>
  <c r="K364" i="5" s="1"/>
  <c r="G365" i="5"/>
  <c r="K365" i="5" s="1"/>
  <c r="G366" i="5"/>
  <c r="K366" i="5" s="1"/>
  <c r="G367" i="5"/>
  <c r="K367" i="5" s="1"/>
  <c r="G368" i="5"/>
  <c r="K368" i="5" s="1"/>
  <c r="G369" i="5"/>
  <c r="K369" i="5" s="1"/>
  <c r="G370" i="5"/>
  <c r="K370" i="5" s="1"/>
  <c r="G371" i="5"/>
  <c r="K371" i="5" s="1"/>
  <c r="G372" i="5"/>
  <c r="K372" i="5" s="1"/>
  <c r="G373" i="5"/>
  <c r="K373" i="5" s="1"/>
  <c r="G374" i="5"/>
  <c r="K374" i="5" s="1"/>
  <c r="G375" i="5"/>
  <c r="K375" i="5" s="1"/>
  <c r="G376" i="5"/>
  <c r="K376" i="5" s="1"/>
  <c r="G377" i="5"/>
  <c r="K377" i="5" s="1"/>
  <c r="G378" i="5"/>
  <c r="K378" i="5" s="1"/>
  <c r="G379" i="5"/>
  <c r="K379" i="5" s="1"/>
  <c r="G380" i="5"/>
  <c r="K380" i="5" s="1"/>
  <c r="G381" i="5"/>
  <c r="K381" i="5" s="1"/>
  <c r="G382" i="5"/>
  <c r="K382" i="5" s="1"/>
  <c r="G383" i="5"/>
  <c r="K383" i="5" s="1"/>
  <c r="G384" i="5"/>
  <c r="K384" i="5" s="1"/>
  <c r="G385" i="5"/>
  <c r="K385" i="5" s="1"/>
  <c r="G386" i="5"/>
  <c r="K386" i="5" s="1"/>
  <c r="G387" i="5"/>
  <c r="K387" i="5" s="1"/>
  <c r="G388" i="5"/>
  <c r="K388" i="5" s="1"/>
  <c r="G389" i="5"/>
  <c r="K389" i="5" s="1"/>
  <c r="G390" i="5"/>
  <c r="K390" i="5" s="1"/>
  <c r="G391" i="5"/>
  <c r="K391" i="5" s="1"/>
  <c r="G392" i="5"/>
  <c r="K392" i="5" s="1"/>
  <c r="G393" i="5"/>
  <c r="K393" i="5" s="1"/>
  <c r="G394" i="5"/>
  <c r="K394" i="5" s="1"/>
  <c r="G395" i="5"/>
  <c r="K395" i="5" s="1"/>
  <c r="G396" i="5"/>
  <c r="K396" i="5" s="1"/>
  <c r="G397" i="5"/>
  <c r="K397" i="5" s="1"/>
  <c r="G398" i="5"/>
  <c r="K398" i="5" s="1"/>
  <c r="G399" i="5"/>
  <c r="K399" i="5" s="1"/>
  <c r="G400" i="5"/>
  <c r="K400" i="5" s="1"/>
  <c r="G401" i="5"/>
  <c r="K401" i="5" s="1"/>
  <c r="G402" i="5"/>
  <c r="K402" i="5" s="1"/>
  <c r="G403" i="5"/>
  <c r="K403" i="5" s="1"/>
  <c r="G404" i="5"/>
  <c r="K404" i="5" s="1"/>
  <c r="G405" i="5"/>
  <c r="K405" i="5" s="1"/>
  <c r="G406" i="5"/>
  <c r="K406" i="5" s="1"/>
  <c r="G407" i="5"/>
  <c r="K407" i="5" s="1"/>
  <c r="G408" i="5"/>
  <c r="K408" i="5" s="1"/>
  <c r="G409" i="5"/>
  <c r="K409" i="5" s="1"/>
  <c r="G410" i="5"/>
  <c r="K410" i="5" s="1"/>
  <c r="G411" i="5"/>
  <c r="K411" i="5" s="1"/>
  <c r="G412" i="5"/>
  <c r="K412" i="5" s="1"/>
  <c r="G413" i="5"/>
  <c r="K413" i="5" s="1"/>
  <c r="G414" i="5"/>
  <c r="K414" i="5" s="1"/>
  <c r="G415" i="5"/>
  <c r="K415" i="5" s="1"/>
  <c r="G416" i="5"/>
  <c r="K416" i="5" s="1"/>
  <c r="G417" i="5"/>
  <c r="K417" i="5" s="1"/>
  <c r="G418" i="5"/>
  <c r="K418" i="5" s="1"/>
  <c r="G419" i="5"/>
  <c r="K419" i="5" s="1"/>
  <c r="G420" i="5"/>
  <c r="K420" i="5" s="1"/>
  <c r="G421" i="5"/>
  <c r="K421" i="5" s="1"/>
  <c r="G422" i="5"/>
  <c r="K422" i="5" s="1"/>
  <c r="G423" i="5"/>
  <c r="K423" i="5" s="1"/>
  <c r="G424" i="5"/>
  <c r="K424" i="5" s="1"/>
  <c r="G425" i="5"/>
  <c r="K425" i="5" s="1"/>
  <c r="G426" i="5"/>
  <c r="K426" i="5" s="1"/>
  <c r="G427" i="5"/>
  <c r="K427" i="5" s="1"/>
  <c r="G428" i="5"/>
  <c r="K428" i="5" s="1"/>
  <c r="G429" i="5"/>
  <c r="K429" i="5" s="1"/>
  <c r="G430" i="5"/>
  <c r="K430" i="5" s="1"/>
  <c r="G431" i="5"/>
  <c r="K431" i="5" s="1"/>
  <c r="G432" i="5"/>
  <c r="K432" i="5" s="1"/>
  <c r="G433" i="5"/>
  <c r="K433" i="5" s="1"/>
  <c r="G434" i="5"/>
  <c r="K434" i="5" s="1"/>
  <c r="G435" i="5"/>
  <c r="K435" i="5" s="1"/>
  <c r="G436" i="5"/>
  <c r="K436" i="5" s="1"/>
  <c r="G437" i="5"/>
  <c r="K437" i="5" s="1"/>
  <c r="G438" i="5"/>
  <c r="K438" i="5" s="1"/>
  <c r="G439" i="5"/>
  <c r="K439" i="5" s="1"/>
  <c r="G440" i="5"/>
  <c r="K440" i="5" s="1"/>
  <c r="G441" i="5"/>
  <c r="K441" i="5" s="1"/>
  <c r="G442" i="5"/>
  <c r="K442" i="5" s="1"/>
  <c r="G443" i="5"/>
  <c r="K443" i="5" s="1"/>
  <c r="G444" i="5"/>
  <c r="K444" i="5" s="1"/>
  <c r="G445" i="5"/>
  <c r="K445" i="5" s="1"/>
  <c r="G446" i="5"/>
  <c r="K446" i="5" s="1"/>
  <c r="G447" i="5"/>
  <c r="K447" i="5" s="1"/>
  <c r="G448" i="5"/>
  <c r="K448" i="5" s="1"/>
  <c r="G449" i="5"/>
  <c r="K449" i="5" s="1"/>
  <c r="G450" i="5"/>
  <c r="K450" i="5" s="1"/>
  <c r="G451" i="5"/>
  <c r="K451" i="5" s="1"/>
  <c r="G452" i="5"/>
  <c r="K452" i="5" s="1"/>
  <c r="G453" i="5"/>
  <c r="K453" i="5" s="1"/>
  <c r="G454" i="5"/>
  <c r="K454" i="5" s="1"/>
  <c r="G455" i="5"/>
  <c r="K455" i="5" s="1"/>
  <c r="G456" i="5"/>
  <c r="K456" i="5" s="1"/>
  <c r="G457" i="5"/>
  <c r="K457" i="5" s="1"/>
  <c r="G458" i="5"/>
  <c r="K458" i="5" s="1"/>
  <c r="G459" i="5"/>
  <c r="K459" i="5" s="1"/>
  <c r="G460" i="5"/>
  <c r="K460" i="5" s="1"/>
  <c r="G461" i="5"/>
  <c r="K461" i="5" s="1"/>
  <c r="G462" i="5"/>
  <c r="K462" i="5" s="1"/>
  <c r="G463" i="5"/>
  <c r="K463" i="5" s="1"/>
  <c r="G464" i="5"/>
  <c r="K464" i="5" s="1"/>
  <c r="G465" i="5"/>
  <c r="K465" i="5" s="1"/>
  <c r="G466" i="5"/>
  <c r="K466" i="5" s="1"/>
  <c r="G467" i="5"/>
  <c r="K467" i="5" s="1"/>
  <c r="G468" i="5"/>
  <c r="K468" i="5" s="1"/>
  <c r="G469" i="5"/>
  <c r="K469" i="5" s="1"/>
  <c r="G470" i="5"/>
  <c r="K470" i="5" s="1"/>
  <c r="G471" i="5"/>
  <c r="K471" i="5" s="1"/>
  <c r="G472" i="5"/>
  <c r="K472" i="5" s="1"/>
  <c r="G473" i="5"/>
  <c r="K473" i="5" s="1"/>
  <c r="G474" i="5"/>
  <c r="K474" i="5" s="1"/>
  <c r="G475" i="5"/>
  <c r="K475" i="5" s="1"/>
  <c r="G476" i="5"/>
  <c r="K476" i="5" s="1"/>
  <c r="G477" i="5"/>
  <c r="K477" i="5" s="1"/>
  <c r="G478" i="5"/>
  <c r="K478" i="5" s="1"/>
  <c r="G479" i="5"/>
  <c r="K479" i="5" s="1"/>
  <c r="G480" i="5"/>
  <c r="K480" i="5" s="1"/>
  <c r="G481" i="5"/>
  <c r="K481" i="5" s="1"/>
  <c r="G482" i="5"/>
  <c r="K482" i="5" s="1"/>
  <c r="G483" i="5"/>
  <c r="K483" i="5" s="1"/>
  <c r="G484" i="5"/>
  <c r="K484" i="5" s="1"/>
  <c r="G485" i="5"/>
  <c r="K485" i="5" s="1"/>
  <c r="G486" i="5"/>
  <c r="K486" i="5" s="1"/>
  <c r="G487" i="5"/>
  <c r="K487" i="5" s="1"/>
  <c r="G488" i="5"/>
  <c r="K488" i="5" s="1"/>
  <c r="G489" i="5"/>
  <c r="K489" i="5" s="1"/>
  <c r="G490" i="5"/>
  <c r="K490" i="5" s="1"/>
  <c r="G491" i="5"/>
  <c r="K491" i="5" s="1"/>
  <c r="G492" i="5"/>
  <c r="K492" i="5" s="1"/>
  <c r="G493" i="5"/>
  <c r="K493" i="5" s="1"/>
  <c r="G494" i="5"/>
  <c r="K494" i="5" s="1"/>
  <c r="G495" i="5"/>
  <c r="K495" i="5" s="1"/>
  <c r="G496" i="5"/>
  <c r="K496" i="5" s="1"/>
  <c r="G497" i="5"/>
  <c r="K497" i="5" s="1"/>
  <c r="G498" i="5"/>
  <c r="K498" i="5" s="1"/>
  <c r="G499" i="5"/>
  <c r="K499" i="5" s="1"/>
  <c r="G500" i="5"/>
  <c r="K500" i="5" s="1"/>
  <c r="G501" i="5"/>
  <c r="K501" i="5" s="1"/>
  <c r="G502" i="5"/>
  <c r="K502" i="5" s="1"/>
  <c r="G503" i="5"/>
  <c r="K503" i="5" s="1"/>
  <c r="G504" i="5"/>
  <c r="K504" i="5" s="1"/>
  <c r="G505" i="5"/>
  <c r="K505" i="5" s="1"/>
  <c r="G506" i="5"/>
  <c r="K506" i="5" s="1"/>
  <c r="G507" i="5"/>
  <c r="K507" i="5" s="1"/>
  <c r="G508" i="5"/>
  <c r="K508" i="5" s="1"/>
  <c r="G509" i="5"/>
  <c r="K509" i="5" s="1"/>
  <c r="G510" i="5"/>
  <c r="K510" i="5" s="1"/>
  <c r="G511" i="5"/>
  <c r="K511" i="5" s="1"/>
  <c r="G512" i="5"/>
  <c r="K512" i="5" s="1"/>
  <c r="G513" i="5"/>
  <c r="K513" i="5" s="1"/>
  <c r="G514" i="5"/>
  <c r="K514" i="5" s="1"/>
  <c r="G515" i="5"/>
  <c r="K515" i="5" s="1"/>
  <c r="G516" i="5"/>
  <c r="K516" i="5" s="1"/>
  <c r="G517" i="5"/>
  <c r="K517" i="5" s="1"/>
  <c r="G518" i="5"/>
  <c r="K518" i="5" s="1"/>
  <c r="G519" i="5"/>
  <c r="K519" i="5" s="1"/>
  <c r="G520" i="5"/>
  <c r="K520" i="5" s="1"/>
  <c r="G521" i="5"/>
  <c r="K521" i="5" s="1"/>
  <c r="G522" i="5"/>
  <c r="K522" i="5" s="1"/>
  <c r="G523" i="5"/>
  <c r="K523" i="5" s="1"/>
  <c r="G524" i="5"/>
  <c r="K524" i="5" s="1"/>
  <c r="G525" i="5"/>
  <c r="K525" i="5" s="1"/>
  <c r="G526" i="5"/>
  <c r="K526" i="5" s="1"/>
  <c r="G527" i="5"/>
  <c r="K527" i="5" s="1"/>
  <c r="G528" i="5"/>
  <c r="K528" i="5" s="1"/>
  <c r="G529" i="5"/>
  <c r="K529" i="5" s="1"/>
  <c r="G530" i="5"/>
  <c r="K530" i="5" s="1"/>
  <c r="G531" i="5"/>
  <c r="K531" i="5" s="1"/>
  <c r="G532" i="5"/>
  <c r="K532" i="5" s="1"/>
  <c r="G533" i="5"/>
  <c r="K533" i="5" s="1"/>
  <c r="G534" i="5"/>
  <c r="K534" i="5" s="1"/>
  <c r="G535" i="5"/>
  <c r="K535" i="5" s="1"/>
  <c r="G536" i="5"/>
  <c r="K536" i="5" s="1"/>
  <c r="G537" i="5"/>
  <c r="K537" i="5" s="1"/>
  <c r="G538" i="5"/>
  <c r="K538" i="5" s="1"/>
  <c r="G539" i="5"/>
  <c r="K539" i="5" s="1"/>
  <c r="G540" i="5"/>
  <c r="K540" i="5" s="1"/>
  <c r="G541" i="5"/>
  <c r="K541" i="5" s="1"/>
  <c r="G542" i="5"/>
  <c r="K542" i="5" s="1"/>
  <c r="G543" i="5"/>
  <c r="K543" i="5" s="1"/>
  <c r="G544" i="5"/>
  <c r="K544" i="5" s="1"/>
  <c r="G545" i="5"/>
  <c r="K545" i="5" s="1"/>
  <c r="G546" i="5"/>
  <c r="K546" i="5" s="1"/>
  <c r="G547" i="5"/>
  <c r="K547" i="5" s="1"/>
  <c r="G548" i="5"/>
  <c r="K548" i="5" s="1"/>
  <c r="G549" i="5"/>
  <c r="K549" i="5" s="1"/>
  <c r="G550" i="5"/>
  <c r="K550" i="5" s="1"/>
  <c r="G551" i="5"/>
  <c r="K551" i="5" s="1"/>
  <c r="G552" i="5"/>
  <c r="K552" i="5" s="1"/>
  <c r="G553" i="5"/>
  <c r="K553" i="5" s="1"/>
  <c r="G554" i="5"/>
  <c r="K554" i="5" s="1"/>
  <c r="G555" i="5"/>
  <c r="K555" i="5" s="1"/>
  <c r="G556" i="5"/>
  <c r="K556" i="5" s="1"/>
  <c r="G557" i="5"/>
  <c r="K557" i="5" s="1"/>
  <c r="G558" i="5"/>
  <c r="K558" i="5" s="1"/>
  <c r="G559" i="5"/>
  <c r="K559" i="5" s="1"/>
  <c r="G560" i="5"/>
  <c r="K560" i="5" s="1"/>
  <c r="G561" i="5"/>
  <c r="K561" i="5" s="1"/>
  <c r="G562" i="5"/>
  <c r="K562" i="5" s="1"/>
  <c r="G563" i="5"/>
  <c r="K563" i="5" s="1"/>
  <c r="G564" i="5"/>
  <c r="K564" i="5" s="1"/>
  <c r="G565" i="5"/>
  <c r="K565" i="5" s="1"/>
  <c r="G566" i="5"/>
  <c r="K566" i="5" s="1"/>
  <c r="G567" i="5"/>
  <c r="K567" i="5" s="1"/>
  <c r="G568" i="5"/>
  <c r="K568" i="5" s="1"/>
  <c r="G569" i="5"/>
  <c r="K569" i="5" s="1"/>
  <c r="G570" i="5"/>
  <c r="K570" i="5" s="1"/>
  <c r="G571" i="5"/>
  <c r="K571" i="5" s="1"/>
  <c r="G572" i="5"/>
  <c r="K572" i="5" s="1"/>
  <c r="G573" i="5"/>
  <c r="K573" i="5" s="1"/>
  <c r="G574" i="5"/>
  <c r="K574" i="5" s="1"/>
  <c r="G575" i="5"/>
  <c r="K575" i="5" s="1"/>
  <c r="G576" i="5"/>
  <c r="K576" i="5" s="1"/>
  <c r="G577" i="5"/>
  <c r="K577" i="5" s="1"/>
  <c r="G578" i="5"/>
  <c r="K578" i="5" s="1"/>
  <c r="G579" i="5"/>
  <c r="K579" i="5" s="1"/>
  <c r="G580" i="5"/>
  <c r="K580" i="5" s="1"/>
  <c r="G581" i="5"/>
  <c r="K581" i="5" s="1"/>
  <c r="G582" i="5"/>
  <c r="K582" i="5" s="1"/>
  <c r="G583" i="5"/>
  <c r="K583" i="5" s="1"/>
  <c r="G584" i="5"/>
  <c r="K584" i="5" s="1"/>
  <c r="G585" i="5"/>
  <c r="K585" i="5" s="1"/>
  <c r="G586" i="5"/>
  <c r="K586" i="5" s="1"/>
  <c r="G587" i="5"/>
  <c r="K587" i="5" s="1"/>
  <c r="G588" i="5"/>
  <c r="K588" i="5" s="1"/>
  <c r="G589" i="5"/>
  <c r="K589" i="5" s="1"/>
  <c r="G590" i="5"/>
  <c r="K590" i="5" s="1"/>
  <c r="G591" i="5"/>
  <c r="K591" i="5" s="1"/>
  <c r="G592" i="5"/>
  <c r="K592" i="5" s="1"/>
  <c r="G593" i="5"/>
  <c r="K593" i="5" s="1"/>
  <c r="G594" i="5"/>
  <c r="K594" i="5" s="1"/>
  <c r="G595" i="5"/>
  <c r="K595" i="5" s="1"/>
  <c r="G596" i="5"/>
  <c r="K596" i="5" s="1"/>
  <c r="G597" i="5"/>
  <c r="K597" i="5" s="1"/>
  <c r="G598" i="5"/>
  <c r="K598" i="5" s="1"/>
  <c r="G599" i="5"/>
  <c r="K599" i="5" s="1"/>
  <c r="G600" i="5"/>
  <c r="K600" i="5" s="1"/>
  <c r="G601" i="5"/>
  <c r="K601" i="5" s="1"/>
  <c r="G602" i="5"/>
  <c r="K602" i="5" s="1"/>
  <c r="G603" i="5"/>
  <c r="K603" i="5" s="1"/>
  <c r="G604" i="5"/>
  <c r="K604" i="5" s="1"/>
  <c r="G605" i="5"/>
  <c r="K605" i="5" s="1"/>
  <c r="G606" i="5"/>
  <c r="K606" i="5" s="1"/>
  <c r="G607" i="5"/>
  <c r="K607" i="5" s="1"/>
  <c r="G608" i="5"/>
  <c r="K608" i="5" s="1"/>
  <c r="G609" i="5"/>
  <c r="K609" i="5" s="1"/>
  <c r="G610" i="5"/>
  <c r="K610" i="5" s="1"/>
  <c r="G611" i="5"/>
  <c r="K611" i="5" s="1"/>
  <c r="G612" i="5"/>
  <c r="K612" i="5" s="1"/>
  <c r="G613" i="5"/>
  <c r="K613" i="5" s="1"/>
  <c r="G614" i="5"/>
  <c r="K614" i="5" s="1"/>
  <c r="G615" i="5"/>
  <c r="K615" i="5" s="1"/>
  <c r="G616" i="5"/>
  <c r="K616" i="5" s="1"/>
  <c r="G617" i="5"/>
  <c r="K617" i="5" s="1"/>
  <c r="G618" i="5"/>
  <c r="K618" i="5" s="1"/>
  <c r="G619" i="5"/>
  <c r="K619" i="5" s="1"/>
  <c r="G620" i="5"/>
  <c r="K620" i="5" s="1"/>
  <c r="G621" i="5"/>
  <c r="K621" i="5" s="1"/>
  <c r="G622" i="5"/>
  <c r="K622" i="5" s="1"/>
  <c r="G623" i="5"/>
  <c r="K623" i="5" s="1"/>
  <c r="G624" i="5"/>
  <c r="K624" i="5" s="1"/>
  <c r="G625" i="5"/>
  <c r="K625" i="5" s="1"/>
  <c r="G626" i="5"/>
  <c r="K626" i="5" s="1"/>
  <c r="G627" i="5"/>
  <c r="K627" i="5" s="1"/>
  <c r="G628" i="5"/>
  <c r="K628" i="5" s="1"/>
  <c r="G629" i="5"/>
  <c r="K629" i="5" s="1"/>
  <c r="G630" i="5"/>
  <c r="K630" i="5" s="1"/>
  <c r="G631" i="5"/>
  <c r="K631" i="5" s="1"/>
  <c r="G632" i="5"/>
  <c r="K632" i="5" s="1"/>
  <c r="G633" i="5"/>
  <c r="K633" i="5" s="1"/>
  <c r="G634" i="5"/>
  <c r="K634" i="5" s="1"/>
  <c r="G635" i="5"/>
  <c r="K635" i="5" s="1"/>
  <c r="G636" i="5"/>
  <c r="K636" i="5" s="1"/>
  <c r="G637" i="5"/>
  <c r="K637" i="5" s="1"/>
  <c r="G638" i="5"/>
  <c r="K638" i="5" s="1"/>
  <c r="G639" i="5"/>
  <c r="K639" i="5" s="1"/>
  <c r="G640" i="5"/>
  <c r="K640" i="5" s="1"/>
  <c r="G641" i="5"/>
  <c r="K641" i="5" s="1"/>
  <c r="G642" i="5"/>
  <c r="K642" i="5" s="1"/>
  <c r="G643" i="5"/>
  <c r="K643" i="5" s="1"/>
  <c r="G644" i="5"/>
  <c r="K644" i="5" s="1"/>
  <c r="G645" i="5"/>
  <c r="K645" i="5" s="1"/>
  <c r="G646" i="5"/>
  <c r="K646" i="5" s="1"/>
  <c r="G647" i="5"/>
  <c r="K647" i="5" s="1"/>
  <c r="G648" i="5"/>
  <c r="K648" i="5" s="1"/>
  <c r="G649" i="5"/>
  <c r="K649" i="5" s="1"/>
  <c r="G650" i="5"/>
  <c r="K650" i="5" s="1"/>
  <c r="G651" i="5"/>
  <c r="K651" i="5" s="1"/>
  <c r="G652" i="5"/>
  <c r="K652" i="5" s="1"/>
  <c r="G653" i="5"/>
  <c r="K653" i="5" s="1"/>
  <c r="G654" i="5"/>
  <c r="K654" i="5" s="1"/>
  <c r="G655" i="5"/>
  <c r="K655" i="5" s="1"/>
  <c r="G656" i="5"/>
  <c r="K656" i="5" s="1"/>
  <c r="G657" i="5"/>
  <c r="K657" i="5" s="1"/>
  <c r="G658" i="5"/>
  <c r="K658" i="5" s="1"/>
  <c r="G659" i="5"/>
  <c r="K659" i="5" s="1"/>
  <c r="G660" i="5"/>
  <c r="K660" i="5" s="1"/>
  <c r="G661" i="5"/>
  <c r="K661" i="5" s="1"/>
  <c r="G662" i="5"/>
  <c r="K662" i="5" s="1"/>
  <c r="G663" i="5"/>
  <c r="K663" i="5" s="1"/>
  <c r="G664" i="5"/>
  <c r="K664" i="5" s="1"/>
  <c r="G665" i="5"/>
  <c r="K665" i="5" s="1"/>
  <c r="G666" i="5"/>
  <c r="K666" i="5" s="1"/>
  <c r="G667" i="5"/>
  <c r="K667" i="5" s="1"/>
  <c r="G668" i="5"/>
  <c r="K668" i="5" s="1"/>
  <c r="G669" i="5"/>
  <c r="K669" i="5" s="1"/>
  <c r="G670" i="5"/>
  <c r="K670" i="5" s="1"/>
  <c r="G671" i="5"/>
  <c r="K671" i="5" s="1"/>
  <c r="G672" i="5"/>
  <c r="K672" i="5" s="1"/>
  <c r="G673" i="5"/>
  <c r="K673" i="5" s="1"/>
  <c r="G674" i="5"/>
  <c r="K674" i="5" s="1"/>
  <c r="G675" i="5"/>
  <c r="K675" i="5" s="1"/>
  <c r="G676" i="5"/>
  <c r="K676" i="5" s="1"/>
  <c r="G677" i="5"/>
  <c r="K677" i="5" s="1"/>
  <c r="G678" i="5"/>
  <c r="K678" i="5" s="1"/>
  <c r="G679" i="5"/>
  <c r="K679" i="5" s="1"/>
  <c r="G680" i="5"/>
  <c r="K680" i="5" s="1"/>
  <c r="G681" i="5"/>
  <c r="K681" i="5" s="1"/>
  <c r="G682" i="5"/>
  <c r="K682" i="5" s="1"/>
  <c r="G683" i="5"/>
  <c r="K683" i="5" s="1"/>
  <c r="G684" i="5"/>
  <c r="K684" i="5" s="1"/>
  <c r="G685" i="5"/>
  <c r="K685" i="5" s="1"/>
  <c r="G686" i="5"/>
  <c r="K686" i="5" s="1"/>
  <c r="G687" i="5"/>
  <c r="K687" i="5" s="1"/>
  <c r="G688" i="5"/>
  <c r="K688" i="5" s="1"/>
  <c r="G689" i="5"/>
  <c r="K689" i="5" s="1"/>
  <c r="G690" i="5"/>
  <c r="K690" i="5" s="1"/>
  <c r="G691" i="5"/>
  <c r="K691" i="5" s="1"/>
  <c r="G692" i="5"/>
  <c r="K692" i="5" s="1"/>
  <c r="G693" i="5"/>
  <c r="K693" i="5" s="1"/>
  <c r="G694" i="5"/>
  <c r="K694" i="5" s="1"/>
  <c r="G695" i="5"/>
  <c r="K695" i="5" s="1"/>
  <c r="G696" i="5"/>
  <c r="K696" i="5" s="1"/>
  <c r="G697" i="5"/>
  <c r="K697" i="5" s="1"/>
  <c r="G698" i="5"/>
  <c r="K698" i="5" s="1"/>
  <c r="G699" i="5"/>
  <c r="K699" i="5" s="1"/>
  <c r="G700" i="5"/>
  <c r="K700" i="5" s="1"/>
  <c r="G701" i="5"/>
  <c r="K701" i="5" s="1"/>
  <c r="G702" i="5"/>
  <c r="K702" i="5" s="1"/>
  <c r="G703" i="5"/>
  <c r="K703" i="5" s="1"/>
  <c r="G704" i="5"/>
  <c r="K704" i="5" s="1"/>
  <c r="G705" i="5"/>
  <c r="K705" i="5" s="1"/>
  <c r="G706" i="5"/>
  <c r="K706" i="5" s="1"/>
  <c r="G707" i="5"/>
  <c r="K707" i="5" s="1"/>
  <c r="G708" i="5"/>
  <c r="K708" i="5" s="1"/>
  <c r="G709" i="5"/>
  <c r="K709" i="5" s="1"/>
  <c r="G710" i="5"/>
  <c r="K710" i="5" s="1"/>
  <c r="G711" i="5"/>
  <c r="K711" i="5" s="1"/>
  <c r="G712" i="5"/>
  <c r="K712" i="5" s="1"/>
  <c r="G713" i="5"/>
  <c r="K713" i="5" s="1"/>
  <c r="G714" i="5"/>
  <c r="K714" i="5" s="1"/>
  <c r="G715" i="5"/>
  <c r="K715" i="5" s="1"/>
  <c r="G716" i="5"/>
  <c r="K716" i="5" s="1"/>
  <c r="G717" i="5"/>
  <c r="K717" i="5" s="1"/>
  <c r="G718" i="5"/>
  <c r="K718" i="5" s="1"/>
  <c r="G719" i="5"/>
  <c r="K719" i="5" s="1"/>
  <c r="G720" i="5"/>
  <c r="K720" i="5" s="1"/>
  <c r="G721" i="5"/>
  <c r="K721" i="5" s="1"/>
  <c r="G722" i="5"/>
  <c r="K722" i="5" s="1"/>
  <c r="G723" i="5"/>
  <c r="K723" i="5" s="1"/>
  <c r="G724" i="5"/>
  <c r="K724" i="5" s="1"/>
  <c r="G725" i="5"/>
  <c r="K725" i="5" s="1"/>
  <c r="G726" i="5"/>
  <c r="K726" i="5" s="1"/>
  <c r="G727" i="5"/>
  <c r="K727" i="5" s="1"/>
  <c r="G728" i="5"/>
  <c r="K728" i="5" s="1"/>
  <c r="G729" i="5"/>
  <c r="K729" i="5" s="1"/>
  <c r="G730" i="5"/>
  <c r="K730" i="5" s="1"/>
  <c r="G731" i="5"/>
  <c r="K731" i="5" s="1"/>
  <c r="G732" i="5"/>
  <c r="K732" i="5" s="1"/>
  <c r="G733" i="5"/>
  <c r="K733" i="5" s="1"/>
  <c r="G734" i="5"/>
  <c r="K734" i="5" s="1"/>
  <c r="G735" i="5"/>
  <c r="K735" i="5" s="1"/>
  <c r="G736" i="5"/>
  <c r="K736" i="5" s="1"/>
  <c r="G737" i="5"/>
  <c r="K737" i="5" s="1"/>
  <c r="G738" i="5"/>
  <c r="K738" i="5" s="1"/>
  <c r="G739" i="5"/>
  <c r="K739" i="5" s="1"/>
  <c r="G740" i="5"/>
  <c r="K740" i="5" s="1"/>
  <c r="G741" i="5"/>
  <c r="K741" i="5" s="1"/>
  <c r="G742" i="5"/>
  <c r="K742" i="5" s="1"/>
  <c r="G743" i="5"/>
  <c r="K743" i="5" s="1"/>
  <c r="G744" i="5"/>
  <c r="K744" i="5" s="1"/>
  <c r="G745" i="5"/>
  <c r="K745" i="5" s="1"/>
  <c r="G746" i="5"/>
  <c r="K746" i="5" s="1"/>
  <c r="G747" i="5"/>
  <c r="K747" i="5" s="1"/>
  <c r="G748" i="5"/>
  <c r="K748" i="5" s="1"/>
  <c r="G749" i="5"/>
  <c r="K749" i="5" s="1"/>
  <c r="G750" i="5"/>
  <c r="K750" i="5" s="1"/>
  <c r="G751" i="5"/>
  <c r="K751" i="5" s="1"/>
  <c r="G752" i="5"/>
  <c r="K752" i="5" s="1"/>
  <c r="G753" i="5"/>
  <c r="K753" i="5" s="1"/>
  <c r="G754" i="5"/>
  <c r="K754" i="5" s="1"/>
  <c r="G755" i="5"/>
  <c r="K755" i="5" s="1"/>
  <c r="G756" i="5"/>
  <c r="K756" i="5" s="1"/>
  <c r="G757" i="5"/>
  <c r="K757" i="5" s="1"/>
  <c r="G758" i="5"/>
  <c r="K758" i="5" s="1"/>
  <c r="G759" i="5"/>
  <c r="K759" i="5" s="1"/>
  <c r="G760" i="5"/>
  <c r="K760" i="5" s="1"/>
  <c r="G761" i="5"/>
  <c r="K761" i="5" s="1"/>
  <c r="G762" i="5"/>
  <c r="K762" i="5" s="1"/>
  <c r="G763" i="5"/>
  <c r="K763" i="5" s="1"/>
  <c r="G764" i="5"/>
  <c r="K764" i="5" s="1"/>
  <c r="G765" i="5"/>
  <c r="K765" i="5" s="1"/>
  <c r="G766" i="5"/>
  <c r="K766" i="5" s="1"/>
  <c r="G767" i="5"/>
  <c r="K767" i="5" s="1"/>
  <c r="G768" i="5"/>
  <c r="K768" i="5" s="1"/>
  <c r="G769" i="5"/>
  <c r="K769" i="5" s="1"/>
  <c r="G770" i="5"/>
  <c r="K770" i="5" s="1"/>
  <c r="G771" i="5"/>
  <c r="K771" i="5" s="1"/>
  <c r="G772" i="5"/>
  <c r="K772" i="5" s="1"/>
  <c r="G773" i="5"/>
  <c r="K773" i="5" s="1"/>
  <c r="G774" i="5"/>
  <c r="K774" i="5" s="1"/>
  <c r="G775" i="5"/>
  <c r="K775" i="5" s="1"/>
  <c r="G776" i="5"/>
  <c r="K776" i="5" s="1"/>
  <c r="G777" i="5"/>
  <c r="K777" i="5" s="1"/>
  <c r="G778" i="5"/>
  <c r="K778" i="5" s="1"/>
  <c r="G779" i="5"/>
  <c r="K779" i="5" s="1"/>
  <c r="G780" i="5"/>
  <c r="K780" i="5" s="1"/>
  <c r="G781" i="5"/>
  <c r="K781" i="5" s="1"/>
  <c r="G782" i="5"/>
  <c r="K782" i="5" s="1"/>
  <c r="G783" i="5"/>
  <c r="K783" i="5" s="1"/>
  <c r="G784" i="5"/>
  <c r="K784" i="5" s="1"/>
  <c r="G785" i="5"/>
  <c r="K785" i="5" s="1"/>
  <c r="G786" i="5"/>
  <c r="K786" i="5" s="1"/>
  <c r="G787" i="5"/>
  <c r="K787" i="5" s="1"/>
  <c r="G788" i="5"/>
  <c r="K788" i="5" s="1"/>
  <c r="G789" i="5"/>
  <c r="K789" i="5" s="1"/>
  <c r="G790" i="5"/>
  <c r="K790" i="5" s="1"/>
  <c r="G791" i="5"/>
  <c r="K791" i="5" s="1"/>
  <c r="G792" i="5"/>
  <c r="K792" i="5" s="1"/>
  <c r="G793" i="5"/>
  <c r="K793" i="5" s="1"/>
  <c r="G794" i="5"/>
  <c r="K794" i="5" s="1"/>
  <c r="G795" i="5"/>
  <c r="K795" i="5" s="1"/>
  <c r="G796" i="5"/>
  <c r="K796" i="5" s="1"/>
  <c r="G797" i="5"/>
  <c r="K797" i="5" s="1"/>
  <c r="G798" i="5"/>
  <c r="K798" i="5" s="1"/>
  <c r="G799" i="5"/>
  <c r="K799" i="5" s="1"/>
  <c r="G800" i="5"/>
  <c r="K800" i="5" s="1"/>
  <c r="G801" i="5"/>
  <c r="K801" i="5" s="1"/>
  <c r="G802" i="5"/>
  <c r="K802" i="5" s="1"/>
  <c r="G803" i="5"/>
  <c r="K803" i="5" s="1"/>
  <c r="G804" i="5"/>
  <c r="K804" i="5" s="1"/>
  <c r="G805" i="5"/>
  <c r="K805" i="5" s="1"/>
  <c r="G806" i="5"/>
  <c r="K806" i="5" s="1"/>
  <c r="G807" i="5"/>
  <c r="K807" i="5" s="1"/>
  <c r="G808" i="5"/>
  <c r="K808" i="5" s="1"/>
  <c r="G809" i="5"/>
  <c r="K809" i="5" s="1"/>
  <c r="G810" i="5"/>
  <c r="K810" i="5" s="1"/>
  <c r="G811" i="5"/>
  <c r="K811" i="5" s="1"/>
  <c r="G812" i="5"/>
  <c r="K812" i="5" s="1"/>
  <c r="G813" i="5"/>
  <c r="K813" i="5" s="1"/>
  <c r="G814" i="5"/>
  <c r="K814" i="5" s="1"/>
  <c r="G815" i="5"/>
  <c r="K815" i="5" s="1"/>
  <c r="G816" i="5"/>
  <c r="K816" i="5" s="1"/>
  <c r="G817" i="5"/>
  <c r="K817" i="5" s="1"/>
  <c r="G818" i="5"/>
  <c r="K818" i="5" s="1"/>
  <c r="G819" i="5"/>
  <c r="K819" i="5" s="1"/>
  <c r="G820" i="5"/>
  <c r="K820" i="5" s="1"/>
  <c r="G821" i="5"/>
  <c r="K821" i="5" s="1"/>
  <c r="G822" i="5"/>
  <c r="K822" i="5" s="1"/>
  <c r="G823" i="5"/>
  <c r="K823" i="5" s="1"/>
  <c r="G824" i="5"/>
  <c r="K824" i="5" s="1"/>
  <c r="G825" i="5"/>
  <c r="K825" i="5" s="1"/>
  <c r="G826" i="5"/>
  <c r="K826" i="5" s="1"/>
  <c r="G827" i="5"/>
  <c r="K827" i="5" s="1"/>
  <c r="G828" i="5"/>
  <c r="K828" i="5" s="1"/>
  <c r="G829" i="5"/>
  <c r="K829" i="5" s="1"/>
  <c r="G830" i="5"/>
  <c r="K830" i="5" s="1"/>
  <c r="G831" i="5"/>
  <c r="K831" i="5" s="1"/>
  <c r="G832" i="5"/>
  <c r="K832" i="5" s="1"/>
  <c r="G833" i="5"/>
  <c r="K833" i="5" s="1"/>
  <c r="G834" i="5"/>
  <c r="K834" i="5" s="1"/>
  <c r="G835" i="5"/>
  <c r="K835" i="5" s="1"/>
  <c r="G836" i="5"/>
  <c r="K836" i="5" s="1"/>
  <c r="G837" i="5"/>
  <c r="K837" i="5" s="1"/>
  <c r="G838" i="5"/>
  <c r="K838" i="5" s="1"/>
  <c r="G839" i="5"/>
  <c r="K839" i="5" s="1"/>
  <c r="G840" i="5"/>
  <c r="K840" i="5" s="1"/>
  <c r="G841" i="5"/>
  <c r="K841" i="5" s="1"/>
  <c r="G842" i="5"/>
  <c r="K842" i="5" s="1"/>
  <c r="G843" i="5"/>
  <c r="K843" i="5" s="1"/>
  <c r="G844" i="5"/>
  <c r="K844" i="5" s="1"/>
  <c r="G845" i="5"/>
  <c r="K845" i="5" s="1"/>
  <c r="G846" i="5"/>
  <c r="K846" i="5" s="1"/>
  <c r="G847" i="5"/>
  <c r="K847" i="5" s="1"/>
  <c r="G848" i="5"/>
  <c r="K848" i="5" s="1"/>
  <c r="G849" i="5"/>
  <c r="K849" i="5" s="1"/>
  <c r="G850" i="5"/>
  <c r="K850" i="5" s="1"/>
  <c r="G851" i="5"/>
  <c r="K851" i="5" s="1"/>
  <c r="G852" i="5"/>
  <c r="K852" i="5" s="1"/>
  <c r="G853" i="5"/>
  <c r="K853" i="5" s="1"/>
  <c r="G854" i="5"/>
  <c r="K854" i="5" s="1"/>
  <c r="G855" i="5"/>
  <c r="K855" i="5" s="1"/>
  <c r="G856" i="5"/>
  <c r="K856" i="5" s="1"/>
  <c r="G857" i="5"/>
  <c r="K857" i="5" s="1"/>
  <c r="G858" i="5"/>
  <c r="K858" i="5" s="1"/>
  <c r="G859" i="5"/>
  <c r="K859" i="5" s="1"/>
  <c r="G860" i="5"/>
  <c r="K860" i="5" s="1"/>
  <c r="G861" i="5"/>
  <c r="K861" i="5" s="1"/>
  <c r="G862" i="5"/>
  <c r="K862" i="5" s="1"/>
  <c r="G863" i="5"/>
  <c r="K863" i="5" s="1"/>
  <c r="G864" i="5"/>
  <c r="K864" i="5" s="1"/>
  <c r="G865" i="5"/>
  <c r="K865" i="5" s="1"/>
  <c r="G866" i="5"/>
  <c r="K866" i="5" s="1"/>
  <c r="G867" i="5"/>
  <c r="K867" i="5" s="1"/>
  <c r="G868" i="5"/>
  <c r="K868" i="5" s="1"/>
  <c r="G869" i="5"/>
  <c r="K869" i="5" s="1"/>
  <c r="G870" i="5"/>
  <c r="K870" i="5" s="1"/>
  <c r="G871" i="5"/>
  <c r="K871" i="5" s="1"/>
  <c r="G872" i="5"/>
  <c r="K872" i="5" s="1"/>
  <c r="G873" i="5"/>
  <c r="K873" i="5" s="1"/>
  <c r="G874" i="5"/>
  <c r="K874" i="5" s="1"/>
  <c r="G875" i="5"/>
  <c r="K875" i="5" s="1"/>
  <c r="G876" i="5"/>
  <c r="K876" i="5" s="1"/>
  <c r="G877" i="5"/>
  <c r="K877" i="5" s="1"/>
  <c r="G878" i="5"/>
  <c r="K878" i="5" s="1"/>
  <c r="G879" i="5"/>
  <c r="K879" i="5" s="1"/>
  <c r="G880" i="5"/>
  <c r="K880" i="5" s="1"/>
  <c r="G881" i="5"/>
  <c r="K881" i="5" s="1"/>
  <c r="G882" i="5"/>
  <c r="K882" i="5" s="1"/>
  <c r="G883" i="5"/>
  <c r="K883" i="5" s="1"/>
  <c r="G884" i="5"/>
  <c r="K884" i="5" s="1"/>
  <c r="G885" i="5"/>
  <c r="K885" i="5" s="1"/>
  <c r="G886" i="5"/>
  <c r="K886" i="5" s="1"/>
  <c r="G887" i="5"/>
  <c r="K887" i="5" s="1"/>
  <c r="G888" i="5"/>
  <c r="K888" i="5" s="1"/>
  <c r="G889" i="5"/>
  <c r="K889" i="5" s="1"/>
  <c r="G890" i="5"/>
  <c r="K890" i="5" s="1"/>
  <c r="G891" i="5"/>
  <c r="K891" i="5" s="1"/>
  <c r="G892" i="5"/>
  <c r="K892" i="5" s="1"/>
  <c r="G893" i="5"/>
  <c r="K893" i="5" s="1"/>
  <c r="G894" i="5"/>
  <c r="K894" i="5" s="1"/>
  <c r="G895" i="5"/>
  <c r="K895" i="5" s="1"/>
  <c r="G896" i="5"/>
  <c r="K896" i="5" s="1"/>
  <c r="G897" i="5"/>
  <c r="K897" i="5" s="1"/>
  <c r="G898" i="5"/>
  <c r="K898" i="5" s="1"/>
  <c r="G899" i="5"/>
  <c r="K899" i="5" s="1"/>
  <c r="G900" i="5"/>
  <c r="K900" i="5" s="1"/>
  <c r="G901" i="5"/>
  <c r="K901" i="5" s="1"/>
  <c r="G902" i="5"/>
  <c r="K902" i="5" s="1"/>
  <c r="G903" i="5"/>
  <c r="K903" i="5" s="1"/>
  <c r="G904" i="5"/>
  <c r="K904" i="5" s="1"/>
  <c r="G905" i="5"/>
  <c r="K905" i="5" s="1"/>
  <c r="G906" i="5"/>
  <c r="K906" i="5" s="1"/>
  <c r="G907" i="5"/>
  <c r="K907" i="5" s="1"/>
  <c r="G908" i="5"/>
  <c r="K908" i="5" s="1"/>
  <c r="G909" i="5"/>
  <c r="K909" i="5" s="1"/>
  <c r="G910" i="5"/>
  <c r="K910" i="5" s="1"/>
  <c r="G911" i="5"/>
  <c r="K911" i="5" s="1"/>
  <c r="G912" i="5"/>
  <c r="K912" i="5" s="1"/>
  <c r="G913" i="5"/>
  <c r="K913" i="5" s="1"/>
  <c r="G914" i="5"/>
  <c r="K914" i="5" s="1"/>
  <c r="G915" i="5"/>
  <c r="K915" i="5" s="1"/>
  <c r="G916" i="5"/>
  <c r="K916" i="5" s="1"/>
  <c r="G917" i="5"/>
  <c r="K917" i="5" s="1"/>
  <c r="G918" i="5"/>
  <c r="K918" i="5" s="1"/>
  <c r="G919" i="5"/>
  <c r="K919" i="5" s="1"/>
  <c r="G920" i="5"/>
  <c r="K920" i="5" s="1"/>
  <c r="G921" i="5"/>
  <c r="K921" i="5" s="1"/>
  <c r="G922" i="5"/>
  <c r="K922" i="5" s="1"/>
  <c r="G923" i="5"/>
  <c r="K923" i="5" s="1"/>
  <c r="G924" i="5"/>
  <c r="K924" i="5" s="1"/>
  <c r="G925" i="5"/>
  <c r="K925" i="5" s="1"/>
  <c r="G926" i="5"/>
  <c r="K926" i="5" s="1"/>
  <c r="G927" i="5"/>
  <c r="K927" i="5" s="1"/>
  <c r="G928" i="5"/>
  <c r="K928" i="5" s="1"/>
  <c r="G929" i="5"/>
  <c r="K929" i="5" s="1"/>
  <c r="G930" i="5"/>
  <c r="K930" i="5" s="1"/>
  <c r="G931" i="5"/>
  <c r="K931" i="5" s="1"/>
  <c r="G932" i="5"/>
  <c r="K932" i="5" s="1"/>
  <c r="G933" i="5"/>
  <c r="K933" i="5" s="1"/>
  <c r="G934" i="5"/>
  <c r="K934" i="5" s="1"/>
  <c r="G935" i="5"/>
  <c r="K935" i="5" s="1"/>
  <c r="G936" i="5"/>
  <c r="K936" i="5" s="1"/>
  <c r="G937" i="5"/>
  <c r="K937" i="5" s="1"/>
  <c r="G938" i="5"/>
  <c r="K938" i="5" s="1"/>
  <c r="G939" i="5"/>
  <c r="K939" i="5" s="1"/>
  <c r="G940" i="5"/>
  <c r="K940" i="5" s="1"/>
  <c r="G941" i="5"/>
  <c r="K941" i="5" s="1"/>
  <c r="G942" i="5"/>
  <c r="K942" i="5" s="1"/>
  <c r="G943" i="5"/>
  <c r="K943" i="5" s="1"/>
  <c r="G944" i="5"/>
  <c r="K944" i="5" s="1"/>
  <c r="G945" i="5"/>
  <c r="K945" i="5" s="1"/>
  <c r="G946" i="5"/>
  <c r="K946" i="5" s="1"/>
  <c r="G947" i="5"/>
  <c r="K947" i="5" s="1"/>
  <c r="G948" i="5"/>
  <c r="K948" i="5" s="1"/>
  <c r="G949" i="5"/>
  <c r="K949" i="5" s="1"/>
  <c r="G950" i="5"/>
  <c r="K950" i="5" s="1"/>
  <c r="G951" i="5"/>
  <c r="K951" i="5" s="1"/>
  <c r="G952" i="5"/>
  <c r="K952" i="5" s="1"/>
  <c r="G953" i="5"/>
  <c r="K953" i="5" s="1"/>
  <c r="G954" i="5"/>
  <c r="K954" i="5" s="1"/>
  <c r="G955" i="5"/>
  <c r="K955" i="5" s="1"/>
  <c r="G956" i="5"/>
  <c r="K956" i="5" s="1"/>
  <c r="G957" i="5"/>
  <c r="K957" i="5" s="1"/>
  <c r="G958" i="5"/>
  <c r="K958" i="5" s="1"/>
  <c r="G959" i="5"/>
  <c r="K959" i="5" s="1"/>
  <c r="G960" i="5"/>
  <c r="K960" i="5" s="1"/>
  <c r="G961" i="5"/>
  <c r="K961" i="5" s="1"/>
  <c r="G962" i="5"/>
  <c r="K962" i="5" s="1"/>
  <c r="G963" i="5"/>
  <c r="K963" i="5" s="1"/>
  <c r="G964" i="5"/>
  <c r="K964" i="5" s="1"/>
  <c r="G965" i="5"/>
  <c r="K965" i="5" s="1"/>
  <c r="G966" i="5"/>
  <c r="K966" i="5" s="1"/>
  <c r="G967" i="5"/>
  <c r="K967" i="5" s="1"/>
  <c r="G968" i="5"/>
  <c r="K968" i="5" s="1"/>
  <c r="G969" i="5"/>
  <c r="K969" i="5" s="1"/>
  <c r="G970" i="5"/>
  <c r="K970" i="5" s="1"/>
  <c r="G971" i="5"/>
  <c r="K971" i="5" s="1"/>
  <c r="G972" i="5"/>
  <c r="K972" i="5" s="1"/>
  <c r="G973" i="5"/>
  <c r="K973" i="5" s="1"/>
  <c r="G974" i="5"/>
  <c r="K974" i="5" s="1"/>
  <c r="G975" i="5"/>
  <c r="K975" i="5" s="1"/>
  <c r="G976" i="5"/>
  <c r="K976" i="5" s="1"/>
  <c r="G977" i="5"/>
  <c r="K977" i="5" s="1"/>
  <c r="G978" i="5"/>
  <c r="K978" i="5" s="1"/>
  <c r="G979" i="5"/>
  <c r="K979" i="5" s="1"/>
  <c r="G980" i="5"/>
  <c r="K980" i="5" s="1"/>
  <c r="G981" i="5"/>
  <c r="K981" i="5" s="1"/>
  <c r="G982" i="5"/>
  <c r="K982" i="5" s="1"/>
  <c r="G983" i="5"/>
  <c r="K983" i="5" s="1"/>
  <c r="G984" i="5"/>
  <c r="K984" i="5" s="1"/>
  <c r="G985" i="5"/>
  <c r="K985" i="5" s="1"/>
  <c r="G986" i="5"/>
  <c r="K986" i="5" s="1"/>
  <c r="G987" i="5"/>
  <c r="K987" i="5" s="1"/>
  <c r="G988" i="5"/>
  <c r="K988" i="5" s="1"/>
  <c r="G989" i="5"/>
  <c r="K989" i="5" s="1"/>
  <c r="G990" i="5"/>
  <c r="K990" i="5" s="1"/>
  <c r="G991" i="5"/>
  <c r="K991" i="5" s="1"/>
  <c r="G992" i="5"/>
  <c r="K992" i="5" s="1"/>
  <c r="G993" i="5"/>
  <c r="K993" i="5" s="1"/>
  <c r="G994" i="5"/>
  <c r="K994" i="5" s="1"/>
  <c r="G995" i="5"/>
  <c r="K995" i="5" s="1"/>
  <c r="G996" i="5"/>
  <c r="K996" i="5" s="1"/>
  <c r="G997" i="5"/>
  <c r="K997" i="5" s="1"/>
  <c r="G998" i="5"/>
  <c r="K998" i="5" s="1"/>
  <c r="G999" i="5"/>
  <c r="K999" i="5" s="1"/>
  <c r="G1000" i="5"/>
  <c r="K1000" i="5" s="1"/>
  <c r="G1001" i="5"/>
  <c r="K1001" i="5" s="1"/>
  <c r="G1002" i="5"/>
  <c r="K1002" i="5" s="1"/>
  <c r="G1003" i="5"/>
  <c r="K1003" i="5" s="1"/>
  <c r="G1004" i="5"/>
  <c r="K1004" i="5" s="1"/>
  <c r="G1005" i="5"/>
  <c r="K1005" i="5" s="1"/>
  <c r="G1006" i="5"/>
  <c r="K1006" i="5" s="1"/>
  <c r="G1007" i="5"/>
  <c r="K1007" i="5" s="1"/>
  <c r="G1008" i="5"/>
  <c r="K1008" i="5" s="1"/>
  <c r="G1009" i="5"/>
  <c r="K1009" i="5" s="1"/>
  <c r="G1010" i="5"/>
  <c r="K1010" i="5" s="1"/>
  <c r="G1011" i="5"/>
  <c r="K1011" i="5" s="1"/>
  <c r="G1012" i="5"/>
  <c r="K1012" i="5" s="1"/>
  <c r="G1013" i="5"/>
  <c r="K1013" i="5" s="1"/>
  <c r="G1014" i="5"/>
  <c r="K1014" i="5" s="1"/>
  <c r="G1015" i="5"/>
  <c r="K1015" i="5" s="1"/>
  <c r="G1016" i="5"/>
  <c r="K1016" i="5" s="1"/>
  <c r="G1017" i="5"/>
  <c r="K1017" i="5" s="1"/>
  <c r="G1018" i="5"/>
  <c r="K1018" i="5" s="1"/>
  <c r="G1019" i="5"/>
  <c r="K1019" i="5" s="1"/>
  <c r="G1020" i="5"/>
  <c r="K1020" i="5" s="1"/>
  <c r="G1021" i="5"/>
  <c r="K1021" i="5" s="1"/>
  <c r="G1022" i="5"/>
  <c r="K1022" i="5" s="1"/>
  <c r="G1023" i="5"/>
  <c r="K1023" i="5" s="1"/>
  <c r="G1024" i="5"/>
  <c r="K1024" i="5" s="1"/>
  <c r="G1025" i="5"/>
  <c r="K1025" i="5" s="1"/>
  <c r="G1026" i="5"/>
  <c r="K1026" i="5" s="1"/>
  <c r="G1027" i="5"/>
  <c r="K1027" i="5" s="1"/>
  <c r="G1028" i="5"/>
  <c r="K1028" i="5" s="1"/>
  <c r="G1029" i="5"/>
  <c r="K1029" i="5" s="1"/>
  <c r="G1030" i="5"/>
  <c r="K1030" i="5" s="1"/>
  <c r="G1031" i="5"/>
  <c r="K1031" i="5" s="1"/>
  <c r="G1032" i="5"/>
  <c r="K1032" i="5" s="1"/>
  <c r="G1033" i="5"/>
  <c r="K1033" i="5" s="1"/>
  <c r="G1034" i="5"/>
  <c r="K1034" i="5" s="1"/>
  <c r="G1035" i="5"/>
  <c r="K1035" i="5" s="1"/>
  <c r="G1036" i="5"/>
  <c r="K1036" i="5" s="1"/>
  <c r="G1037" i="5"/>
  <c r="K1037" i="5" s="1"/>
  <c r="G1038" i="5"/>
  <c r="K1038" i="5" s="1"/>
  <c r="G1039" i="5"/>
  <c r="K1039" i="5" s="1"/>
  <c r="G1040" i="5"/>
  <c r="K1040" i="5" s="1"/>
  <c r="G1041" i="5"/>
  <c r="K1041" i="5" s="1"/>
  <c r="G1042" i="5"/>
  <c r="K1042" i="5" s="1"/>
  <c r="G1043" i="5"/>
  <c r="K1043" i="5" s="1"/>
  <c r="G1044" i="5"/>
  <c r="K1044" i="5" s="1"/>
  <c r="G1045" i="5"/>
  <c r="K1045" i="5" s="1"/>
  <c r="G1046" i="5"/>
  <c r="K1046" i="5" s="1"/>
  <c r="G1047" i="5"/>
  <c r="K1047" i="5" s="1"/>
  <c r="G1048" i="5"/>
  <c r="K1048" i="5" s="1"/>
  <c r="G1049" i="5"/>
  <c r="K1049" i="5" s="1"/>
  <c r="G1050" i="5"/>
  <c r="K1050" i="5" s="1"/>
  <c r="G1051" i="5"/>
  <c r="K1051" i="5" s="1"/>
  <c r="G1052" i="5"/>
  <c r="K1052" i="5" s="1"/>
  <c r="G1053" i="5"/>
  <c r="K1053" i="5" s="1"/>
  <c r="G1054" i="5"/>
  <c r="K1054" i="5" s="1"/>
  <c r="G1055" i="5"/>
  <c r="K1055" i="5" s="1"/>
  <c r="G1056" i="5"/>
  <c r="K1056" i="5" s="1"/>
  <c r="G1057" i="5"/>
  <c r="K1057" i="5" s="1"/>
  <c r="G1058" i="5"/>
  <c r="K1058" i="5" s="1"/>
  <c r="G1059" i="5"/>
  <c r="K1059" i="5" s="1"/>
  <c r="G1060" i="5"/>
  <c r="K1060" i="5" s="1"/>
  <c r="G1061" i="5"/>
  <c r="K1061" i="5" s="1"/>
  <c r="G1062" i="5"/>
  <c r="K1062" i="5" s="1"/>
  <c r="G1063" i="5"/>
  <c r="K1063" i="5" s="1"/>
  <c r="G1064" i="5"/>
  <c r="K1064" i="5" s="1"/>
  <c r="G1065" i="5"/>
  <c r="K1065" i="5" s="1"/>
  <c r="G1066" i="5"/>
  <c r="K1066" i="5" s="1"/>
  <c r="G1067" i="5"/>
  <c r="K1067" i="5" s="1"/>
  <c r="G1068" i="5"/>
  <c r="K1068" i="5" s="1"/>
  <c r="G1069" i="5"/>
  <c r="K1069" i="5" s="1"/>
  <c r="G1070" i="5"/>
  <c r="K1070" i="5" s="1"/>
  <c r="G1071" i="5"/>
  <c r="K1071" i="5" s="1"/>
  <c r="G1072" i="5"/>
  <c r="K1072" i="5" s="1"/>
  <c r="G1073" i="5"/>
  <c r="K1073" i="5" s="1"/>
  <c r="G1074" i="5"/>
  <c r="K1074" i="5" s="1"/>
  <c r="G1075" i="5"/>
  <c r="K1075" i="5" s="1"/>
  <c r="G1076" i="5"/>
  <c r="K1076" i="5" s="1"/>
  <c r="G1077" i="5"/>
  <c r="K1077" i="5" s="1"/>
  <c r="G1078" i="5"/>
  <c r="K1078" i="5" s="1"/>
  <c r="G1079" i="5"/>
  <c r="K1079" i="5" s="1"/>
  <c r="G1080" i="5"/>
  <c r="K1080" i="5" s="1"/>
  <c r="G1081" i="5"/>
  <c r="K1081" i="5" s="1"/>
  <c r="G1082" i="5"/>
  <c r="K1082" i="5" s="1"/>
  <c r="G1083" i="5"/>
  <c r="K1083" i="5" s="1"/>
  <c r="G1084" i="5"/>
  <c r="K1084" i="5" s="1"/>
  <c r="G1085" i="5"/>
  <c r="K1085" i="5" s="1"/>
  <c r="G1086" i="5"/>
  <c r="K1086" i="5" s="1"/>
  <c r="G1087" i="5"/>
  <c r="K1087" i="5" s="1"/>
  <c r="G1088" i="5"/>
  <c r="K1088" i="5" s="1"/>
  <c r="G1089" i="5"/>
  <c r="K1089" i="5" s="1"/>
  <c r="G1090" i="5"/>
  <c r="K1090" i="5" s="1"/>
  <c r="G1091" i="5"/>
  <c r="K1091" i="5" s="1"/>
  <c r="G1092" i="5"/>
  <c r="K1092" i="5" s="1"/>
  <c r="G1093" i="5"/>
  <c r="K1093" i="5" s="1"/>
  <c r="G1094" i="5"/>
  <c r="K1094" i="5" s="1"/>
  <c r="G1095" i="5"/>
  <c r="K1095" i="5" s="1"/>
  <c r="G1096" i="5"/>
  <c r="K1096" i="5" s="1"/>
  <c r="G1097" i="5"/>
  <c r="K1097" i="5" s="1"/>
  <c r="G1098" i="5"/>
  <c r="K1098" i="5" s="1"/>
  <c r="G1099" i="5"/>
  <c r="K1099" i="5" s="1"/>
  <c r="G1100" i="5"/>
  <c r="K1100" i="5" s="1"/>
  <c r="G1101" i="5"/>
  <c r="K1101" i="5" s="1"/>
  <c r="G1102" i="5"/>
  <c r="K1102" i="5" s="1"/>
  <c r="G1103" i="5"/>
  <c r="K1103" i="5" s="1"/>
  <c r="G1104" i="5"/>
  <c r="K1104" i="5" s="1"/>
  <c r="G1105" i="5"/>
  <c r="K1105" i="5" s="1"/>
  <c r="G1106" i="5"/>
  <c r="K1106" i="5" s="1"/>
  <c r="G1107" i="5"/>
  <c r="K1107" i="5" s="1"/>
  <c r="G1108" i="5"/>
  <c r="K1108" i="5" s="1"/>
  <c r="G1109" i="5"/>
  <c r="K1109" i="5" s="1"/>
  <c r="G1110" i="5"/>
  <c r="K1110" i="5" s="1"/>
  <c r="G1111" i="5"/>
  <c r="K1111" i="5" s="1"/>
  <c r="G1112" i="5"/>
  <c r="K1112" i="5" s="1"/>
  <c r="G1113" i="5"/>
  <c r="K1113" i="5" s="1"/>
  <c r="G1114" i="5"/>
  <c r="K1114" i="5" s="1"/>
  <c r="G1115" i="5"/>
  <c r="K1115" i="5" s="1"/>
  <c r="G1116" i="5"/>
  <c r="K1116" i="5" s="1"/>
  <c r="G1117" i="5"/>
  <c r="K1117" i="5" s="1"/>
  <c r="G1118" i="5"/>
  <c r="K1118" i="5" s="1"/>
  <c r="G1119" i="5"/>
  <c r="K1119" i="5" s="1"/>
  <c r="G1120" i="5"/>
  <c r="K1120" i="5" s="1"/>
  <c r="G1121" i="5"/>
  <c r="K1121" i="5" s="1"/>
  <c r="G1122" i="5"/>
  <c r="K1122" i="5" s="1"/>
  <c r="G1123" i="5"/>
  <c r="K1123" i="5" s="1"/>
  <c r="G1124" i="5"/>
  <c r="K1124" i="5" s="1"/>
  <c r="G1125" i="5"/>
  <c r="K1125" i="5" s="1"/>
  <c r="G1126" i="5"/>
  <c r="K1126" i="5" s="1"/>
  <c r="G1127" i="5"/>
  <c r="K1127" i="5" s="1"/>
  <c r="G1128" i="5"/>
  <c r="K1128" i="5" s="1"/>
  <c r="G1129" i="5"/>
  <c r="K1129" i="5" s="1"/>
  <c r="G1130" i="5"/>
  <c r="K1130" i="5" s="1"/>
  <c r="G1131" i="5"/>
  <c r="K1131" i="5" s="1"/>
  <c r="G1132" i="5"/>
  <c r="K1132" i="5" s="1"/>
  <c r="G1133" i="5"/>
  <c r="K1133" i="5" s="1"/>
  <c r="G1134" i="5"/>
  <c r="K1134" i="5" s="1"/>
  <c r="G1135" i="5"/>
  <c r="K1135" i="5" s="1"/>
  <c r="G1136" i="5"/>
  <c r="K1136" i="5" s="1"/>
  <c r="G1137" i="5"/>
  <c r="K1137" i="5" s="1"/>
  <c r="G1138" i="5"/>
  <c r="K1138" i="5" s="1"/>
  <c r="G1139" i="5"/>
  <c r="K1139" i="5" s="1"/>
  <c r="G1140" i="5"/>
  <c r="K1140" i="5" s="1"/>
  <c r="G1141" i="5"/>
  <c r="K1141" i="5" s="1"/>
  <c r="G1142" i="5"/>
  <c r="K1142" i="5" s="1"/>
  <c r="G1143" i="5"/>
  <c r="K1143" i="5" s="1"/>
  <c r="G1144" i="5"/>
  <c r="K1144" i="5" s="1"/>
  <c r="G1145" i="5"/>
  <c r="K1145" i="5" s="1"/>
  <c r="G1146" i="5"/>
  <c r="K1146" i="5" s="1"/>
  <c r="G1147" i="5"/>
  <c r="K1147" i="5" s="1"/>
  <c r="G1148" i="5"/>
  <c r="K1148" i="5" s="1"/>
  <c r="G1149" i="5"/>
  <c r="K1149" i="5" s="1"/>
  <c r="G1150" i="5"/>
  <c r="K1150" i="5" s="1"/>
  <c r="G1151" i="5"/>
  <c r="K1151" i="5" s="1"/>
  <c r="G1152" i="5"/>
  <c r="K1152" i="5" s="1"/>
  <c r="G1153" i="5"/>
  <c r="K1153" i="5" s="1"/>
  <c r="G1154" i="5"/>
  <c r="K1154" i="5" s="1"/>
  <c r="G1155" i="5"/>
  <c r="K1155" i="5" s="1"/>
  <c r="G1156" i="5"/>
  <c r="K1156" i="5" s="1"/>
  <c r="G1157" i="5"/>
  <c r="K1157" i="5" s="1"/>
  <c r="G1158" i="5"/>
  <c r="K1158" i="5" s="1"/>
  <c r="G1159" i="5"/>
  <c r="K1159" i="5" s="1"/>
  <c r="G1160" i="5"/>
  <c r="K1160" i="5" s="1"/>
  <c r="G1161" i="5"/>
  <c r="K1161" i="5" s="1"/>
  <c r="G1162" i="5"/>
  <c r="K1162" i="5" s="1"/>
  <c r="G1163" i="5"/>
  <c r="K1163" i="5" s="1"/>
  <c r="G1164" i="5"/>
  <c r="K1164" i="5" s="1"/>
  <c r="G1165" i="5"/>
  <c r="K1165" i="5" s="1"/>
  <c r="G1166" i="5"/>
  <c r="K1166" i="5" s="1"/>
  <c r="G1167" i="5"/>
  <c r="K1167" i="5" s="1"/>
  <c r="G1168" i="5"/>
  <c r="K1168" i="5" s="1"/>
  <c r="G1169" i="5"/>
  <c r="K1169" i="5" s="1"/>
  <c r="G1170" i="5"/>
  <c r="K1170" i="5" s="1"/>
  <c r="G1171" i="5"/>
  <c r="K1171" i="5" s="1"/>
  <c r="G1172" i="5"/>
  <c r="K1172" i="5" s="1"/>
  <c r="G1173" i="5"/>
  <c r="K1173" i="5" s="1"/>
  <c r="G1174" i="5"/>
  <c r="K1174" i="5" s="1"/>
  <c r="G1175" i="5"/>
  <c r="K1175" i="5" s="1"/>
  <c r="G1176" i="5"/>
  <c r="K1176" i="5" s="1"/>
  <c r="G1177" i="5"/>
  <c r="K1177" i="5" s="1"/>
  <c r="G1178" i="5"/>
  <c r="K1178" i="5" s="1"/>
  <c r="G1179" i="5"/>
  <c r="K1179" i="5" s="1"/>
  <c r="G1180" i="5"/>
  <c r="K1180" i="5" s="1"/>
  <c r="G1181" i="5"/>
  <c r="K1181" i="5" s="1"/>
  <c r="G1182" i="5"/>
  <c r="K1182" i="5" s="1"/>
  <c r="G1183" i="5"/>
  <c r="K1183" i="5" s="1"/>
  <c r="G1184" i="5"/>
  <c r="K1184" i="5" s="1"/>
  <c r="G1185" i="5"/>
  <c r="K1185" i="5" s="1"/>
  <c r="G1186" i="5"/>
  <c r="K1186" i="5" s="1"/>
  <c r="G1187" i="5"/>
  <c r="K1187" i="5" s="1"/>
  <c r="G1188" i="5"/>
  <c r="K1188" i="5" s="1"/>
  <c r="G1189" i="5"/>
  <c r="K1189" i="5" s="1"/>
  <c r="G1190" i="5"/>
  <c r="K1190" i="5" s="1"/>
  <c r="G1191" i="5"/>
  <c r="K1191" i="5" s="1"/>
  <c r="G1192" i="5"/>
  <c r="K1192" i="5" s="1"/>
  <c r="G1193" i="5"/>
  <c r="K1193" i="5" s="1"/>
  <c r="G1194" i="5"/>
  <c r="K1194" i="5" s="1"/>
  <c r="G1195" i="5"/>
  <c r="K1195" i="5" s="1"/>
  <c r="G1196" i="5"/>
  <c r="K1196" i="5" s="1"/>
  <c r="G1197" i="5"/>
  <c r="K1197" i="5" s="1"/>
  <c r="G1198" i="5"/>
  <c r="K1198" i="5" s="1"/>
  <c r="G1199" i="5"/>
  <c r="K1199" i="5" s="1"/>
  <c r="G1200" i="5"/>
  <c r="K1200" i="5" s="1"/>
  <c r="G1201" i="5"/>
  <c r="K1201" i="5" s="1"/>
  <c r="G1202" i="5"/>
  <c r="K1202" i="5" s="1"/>
  <c r="G1203" i="5"/>
  <c r="K1203" i="5" s="1"/>
  <c r="G1204" i="5"/>
  <c r="K1204" i="5" s="1"/>
  <c r="G1205" i="5"/>
  <c r="K1205" i="5" s="1"/>
  <c r="G1206" i="5"/>
  <c r="K1206" i="5" s="1"/>
  <c r="G1207" i="5"/>
  <c r="K1207" i="5" s="1"/>
  <c r="G1208" i="5"/>
  <c r="K1208" i="5" s="1"/>
  <c r="G1209" i="5"/>
  <c r="K1209" i="5" s="1"/>
  <c r="G1210" i="5"/>
  <c r="K1210" i="5" s="1"/>
  <c r="G1211" i="5"/>
  <c r="K1211" i="5" s="1"/>
  <c r="G1212" i="5"/>
  <c r="K1212" i="5" s="1"/>
  <c r="G1213" i="5"/>
  <c r="K1213" i="5" s="1"/>
  <c r="G1214" i="5"/>
  <c r="K1214" i="5" s="1"/>
  <c r="G1215" i="5"/>
  <c r="K1215" i="5" s="1"/>
  <c r="G1216" i="5"/>
  <c r="K1216" i="5" s="1"/>
  <c r="G1217" i="5"/>
  <c r="K1217" i="5" s="1"/>
  <c r="G1218" i="5"/>
  <c r="K1218" i="5" s="1"/>
  <c r="G1219" i="5"/>
  <c r="K1219" i="5" s="1"/>
  <c r="G1220" i="5"/>
  <c r="K1220" i="5" s="1"/>
  <c r="G1221" i="5"/>
  <c r="K1221" i="5" s="1"/>
  <c r="G1222" i="5"/>
  <c r="K1222" i="5" s="1"/>
  <c r="G1223" i="5"/>
  <c r="K1223" i="5" s="1"/>
  <c r="G1224" i="5"/>
  <c r="K1224" i="5" s="1"/>
  <c r="G1225" i="5"/>
  <c r="K1225" i="5" s="1"/>
  <c r="G1226" i="5"/>
  <c r="K1226" i="5" s="1"/>
  <c r="G1227" i="5"/>
  <c r="K1227" i="5" s="1"/>
  <c r="G1228" i="5"/>
  <c r="K1228" i="5" s="1"/>
  <c r="G1229" i="5"/>
  <c r="K1229" i="5" s="1"/>
  <c r="G1230" i="5"/>
  <c r="K1230" i="5" s="1"/>
  <c r="G1231" i="5"/>
  <c r="K1231" i="5" s="1"/>
  <c r="G1232" i="5"/>
  <c r="K1232" i="5" s="1"/>
  <c r="G1233" i="5"/>
  <c r="K1233" i="5" s="1"/>
  <c r="G1234" i="5"/>
  <c r="K1234" i="5" s="1"/>
  <c r="G1235" i="5"/>
  <c r="K1235" i="5" s="1"/>
  <c r="G1236" i="5"/>
  <c r="K1236" i="5" s="1"/>
  <c r="G1237" i="5"/>
  <c r="K1237" i="5" s="1"/>
  <c r="G1238" i="5"/>
  <c r="K1238" i="5" s="1"/>
  <c r="G1239" i="5"/>
  <c r="K1239" i="5" s="1"/>
  <c r="G1240" i="5"/>
  <c r="K1240" i="5" s="1"/>
  <c r="G1241" i="5"/>
  <c r="K1241" i="5" s="1"/>
  <c r="G1242" i="5"/>
  <c r="K1242" i="5" s="1"/>
  <c r="G1243" i="5"/>
  <c r="K1243" i="5" s="1"/>
  <c r="G1244" i="5"/>
  <c r="K1244" i="5" s="1"/>
  <c r="G1245" i="5"/>
  <c r="K1245" i="5" s="1"/>
  <c r="G1246" i="5"/>
  <c r="K1246" i="5" s="1"/>
  <c r="G1247" i="5"/>
  <c r="K1247" i="5" s="1"/>
  <c r="G1248" i="5"/>
  <c r="K1248" i="5" s="1"/>
  <c r="G1249" i="5"/>
  <c r="K1249" i="5" s="1"/>
  <c r="G1250" i="5"/>
  <c r="K1250" i="5" s="1"/>
  <c r="G1251" i="5"/>
  <c r="K1251" i="5" s="1"/>
  <c r="G1252" i="5"/>
  <c r="K1252" i="5" s="1"/>
  <c r="G1253" i="5"/>
  <c r="K1253" i="5" s="1"/>
  <c r="G1254" i="5"/>
  <c r="K1254" i="5" s="1"/>
  <c r="G1255" i="5"/>
  <c r="K1255" i="5" s="1"/>
  <c r="G1256" i="5"/>
  <c r="K1256" i="5" s="1"/>
  <c r="G1257" i="5"/>
  <c r="K1257" i="5" s="1"/>
  <c r="G1258" i="5"/>
  <c r="K1258" i="5" s="1"/>
  <c r="G1259" i="5"/>
  <c r="K1259" i="5" s="1"/>
  <c r="G1260" i="5"/>
  <c r="K1260" i="5" s="1"/>
  <c r="G1261" i="5"/>
  <c r="K1261" i="5" s="1"/>
  <c r="G1262" i="5"/>
  <c r="K1262" i="5" s="1"/>
  <c r="G1263" i="5"/>
  <c r="K1263" i="5" s="1"/>
  <c r="G1264" i="5"/>
  <c r="K1264" i="5" s="1"/>
  <c r="G1265" i="5"/>
  <c r="K1265" i="5" s="1"/>
  <c r="G1266" i="5"/>
  <c r="K1266" i="5" s="1"/>
  <c r="G1267" i="5"/>
  <c r="K1267" i="5" s="1"/>
  <c r="G1268" i="5"/>
  <c r="K1268" i="5" s="1"/>
  <c r="G1269" i="5"/>
  <c r="K1269" i="5" s="1"/>
  <c r="G1270" i="5"/>
  <c r="K1270" i="5" s="1"/>
  <c r="G1271" i="5"/>
  <c r="K1271" i="5" s="1"/>
  <c r="G1272" i="5"/>
  <c r="K1272" i="5" s="1"/>
  <c r="G1273" i="5"/>
  <c r="K1273" i="5" s="1"/>
  <c r="G1274" i="5"/>
  <c r="K1274" i="5" s="1"/>
  <c r="G1275" i="5"/>
  <c r="K1275" i="5" s="1"/>
  <c r="G1276" i="5"/>
  <c r="K1276" i="5" s="1"/>
  <c r="G1277" i="5"/>
  <c r="K1277" i="5" s="1"/>
  <c r="G1278" i="5"/>
  <c r="K1278" i="5" s="1"/>
  <c r="G1279" i="5"/>
  <c r="K1279" i="5" s="1"/>
  <c r="G1280" i="5"/>
  <c r="K1280" i="5" s="1"/>
  <c r="G1281" i="5"/>
  <c r="K1281" i="5" s="1"/>
  <c r="G1282" i="5"/>
  <c r="K1282" i="5" s="1"/>
  <c r="G1283" i="5"/>
  <c r="K1283" i="5" s="1"/>
  <c r="G1284" i="5"/>
  <c r="K1284" i="5" s="1"/>
  <c r="G1285" i="5"/>
  <c r="K1285" i="5" s="1"/>
  <c r="G1286" i="5"/>
  <c r="K1286" i="5" s="1"/>
  <c r="G1287" i="5"/>
  <c r="K1287" i="5" s="1"/>
  <c r="G1288" i="5"/>
  <c r="K1288" i="5" s="1"/>
  <c r="G1289" i="5"/>
  <c r="K1289" i="5" s="1"/>
  <c r="G1290" i="5"/>
  <c r="K1290" i="5" s="1"/>
  <c r="G1291" i="5"/>
  <c r="K1291" i="5" s="1"/>
  <c r="G1292" i="5"/>
  <c r="K1292" i="5" s="1"/>
  <c r="G1293" i="5"/>
  <c r="K1293" i="5" s="1"/>
  <c r="G1294" i="5"/>
  <c r="K1294" i="5" s="1"/>
  <c r="G1295" i="5"/>
  <c r="K1295" i="5" s="1"/>
  <c r="G1296" i="5"/>
  <c r="K1296" i="5" s="1"/>
  <c r="G1297" i="5"/>
  <c r="K1297" i="5" s="1"/>
  <c r="G1298" i="5"/>
  <c r="K1298" i="5" s="1"/>
  <c r="G1299" i="5"/>
  <c r="K1299" i="5" s="1"/>
  <c r="G1300" i="5"/>
  <c r="K1300" i="5" s="1"/>
  <c r="G1301" i="5"/>
  <c r="K1301" i="5" s="1"/>
  <c r="G1302" i="5"/>
  <c r="K1302" i="5" s="1"/>
  <c r="G1303" i="5"/>
  <c r="K1303" i="5" s="1"/>
  <c r="G1304" i="5"/>
  <c r="K1304" i="5" s="1"/>
  <c r="G1305" i="5"/>
  <c r="K1305" i="5" s="1"/>
  <c r="G1306" i="5"/>
  <c r="K1306" i="5" s="1"/>
  <c r="G1307" i="5"/>
  <c r="K1307" i="5" s="1"/>
  <c r="G1308" i="5"/>
  <c r="K1308" i="5" s="1"/>
  <c r="G1309" i="5"/>
  <c r="K1309" i="5" s="1"/>
  <c r="G1310" i="5"/>
  <c r="K1310" i="5" s="1"/>
  <c r="G1311" i="5"/>
  <c r="K1311" i="5" s="1"/>
  <c r="G1312" i="5"/>
  <c r="K1312" i="5" s="1"/>
  <c r="G1313" i="5"/>
  <c r="K1313" i="5" s="1"/>
  <c r="G1314" i="5"/>
  <c r="K1314" i="5" s="1"/>
  <c r="G1315" i="5"/>
  <c r="K1315" i="5" s="1"/>
  <c r="G1316" i="5"/>
  <c r="K1316" i="5" s="1"/>
  <c r="G1317" i="5"/>
  <c r="K1317" i="5" s="1"/>
  <c r="G1318" i="5"/>
  <c r="K1318" i="5" s="1"/>
  <c r="G1319" i="5"/>
  <c r="K1319" i="5" s="1"/>
  <c r="G1320" i="5"/>
  <c r="K1320" i="5" s="1"/>
  <c r="G1321" i="5"/>
  <c r="K1321" i="5" s="1"/>
  <c r="G1322" i="5"/>
  <c r="K1322" i="5" s="1"/>
  <c r="G1323" i="5"/>
  <c r="K1323" i="5" s="1"/>
  <c r="G1324" i="5"/>
  <c r="K1324" i="5" s="1"/>
  <c r="G1325" i="5"/>
  <c r="K1325" i="5" s="1"/>
  <c r="G1326" i="5"/>
  <c r="K1326" i="5" s="1"/>
  <c r="G1327" i="5"/>
  <c r="K1327" i="5" s="1"/>
  <c r="G1328" i="5"/>
  <c r="K1328" i="5" s="1"/>
  <c r="G1329" i="5"/>
  <c r="K1329" i="5" s="1"/>
  <c r="G1330" i="5"/>
  <c r="K1330" i="5" s="1"/>
  <c r="G1331" i="5"/>
  <c r="K1331" i="5" s="1"/>
  <c r="G1332" i="5"/>
  <c r="K1332" i="5" s="1"/>
  <c r="G1333" i="5"/>
  <c r="K1333" i="5" s="1"/>
  <c r="G1334" i="5"/>
  <c r="K1334" i="5" s="1"/>
  <c r="G1335" i="5"/>
  <c r="K1335" i="5" s="1"/>
  <c r="G1336" i="5"/>
  <c r="K1336" i="5" s="1"/>
  <c r="G1337" i="5"/>
  <c r="K1337" i="5" s="1"/>
  <c r="G1338" i="5"/>
  <c r="K1338" i="5" s="1"/>
  <c r="G1339" i="5"/>
  <c r="K1339" i="5" s="1"/>
  <c r="G1340" i="5"/>
  <c r="K1340" i="5" s="1"/>
  <c r="G1341" i="5"/>
  <c r="K1341" i="5" s="1"/>
  <c r="G1342" i="5"/>
  <c r="K1342" i="5" s="1"/>
  <c r="G1343" i="5"/>
  <c r="K1343" i="5" s="1"/>
  <c r="G1344" i="5"/>
  <c r="K1344" i="5" s="1"/>
  <c r="G1345" i="5"/>
  <c r="K1345" i="5" s="1"/>
  <c r="G1346" i="5"/>
  <c r="K1346" i="5" s="1"/>
  <c r="G1347" i="5"/>
  <c r="K1347" i="5" s="1"/>
  <c r="G1348" i="5"/>
  <c r="K1348" i="5" s="1"/>
  <c r="G1349" i="5"/>
  <c r="K1349" i="5" s="1"/>
  <c r="G1350" i="5"/>
  <c r="K1350" i="5" s="1"/>
  <c r="G1351" i="5"/>
  <c r="K1351" i="5" s="1"/>
  <c r="G1352" i="5"/>
  <c r="K1352" i="5" s="1"/>
  <c r="G1353" i="5"/>
  <c r="K1353" i="5" s="1"/>
  <c r="G1354" i="5"/>
  <c r="K1354" i="5" s="1"/>
  <c r="G1355" i="5"/>
  <c r="K1355" i="5" s="1"/>
  <c r="G1356" i="5"/>
  <c r="K1356" i="5" s="1"/>
  <c r="G1357" i="5"/>
  <c r="K1357" i="5" s="1"/>
  <c r="G1358" i="5"/>
  <c r="K1358" i="5" s="1"/>
  <c r="G1359" i="5"/>
  <c r="K1359" i="5" s="1"/>
  <c r="G1360" i="5"/>
  <c r="K1360" i="5" s="1"/>
  <c r="G1361" i="5"/>
  <c r="K1361" i="5" s="1"/>
  <c r="G1362" i="5"/>
  <c r="K1362" i="5" s="1"/>
  <c r="G1363" i="5"/>
  <c r="K1363" i="5" s="1"/>
  <c r="G1364" i="5"/>
  <c r="K1364" i="5" s="1"/>
  <c r="G1365" i="5"/>
  <c r="K1365" i="5" s="1"/>
  <c r="G1366" i="5"/>
  <c r="K1366" i="5" s="1"/>
  <c r="G1367" i="5"/>
  <c r="K1367" i="5" s="1"/>
  <c r="G1368" i="5"/>
  <c r="K1368" i="5" s="1"/>
  <c r="G1369" i="5"/>
  <c r="K1369" i="5" s="1"/>
  <c r="G1370" i="5"/>
  <c r="K1370" i="5" s="1"/>
  <c r="G1371" i="5"/>
  <c r="K1371" i="5" s="1"/>
  <c r="G1372" i="5"/>
  <c r="K1372" i="5" s="1"/>
  <c r="G1373" i="5"/>
  <c r="K1373" i="5" s="1"/>
  <c r="G1374" i="5"/>
  <c r="K1374" i="5" s="1"/>
  <c r="G1375" i="5"/>
  <c r="K1375" i="5" s="1"/>
  <c r="G1376" i="5"/>
  <c r="K1376" i="5" s="1"/>
  <c r="G1377" i="5"/>
  <c r="K1377" i="5" s="1"/>
  <c r="G1378" i="5"/>
  <c r="K1378" i="5" s="1"/>
  <c r="G1379" i="5"/>
  <c r="K1379" i="5" s="1"/>
  <c r="G1380" i="5"/>
  <c r="K1380" i="5" s="1"/>
  <c r="G1381" i="5"/>
  <c r="K1381" i="5" s="1"/>
  <c r="G1382" i="5"/>
  <c r="K1382" i="5" s="1"/>
  <c r="G1383" i="5"/>
  <c r="K1383" i="5" s="1"/>
  <c r="G1384" i="5"/>
  <c r="K1384" i="5" s="1"/>
  <c r="G1385" i="5"/>
  <c r="K1385" i="5" s="1"/>
  <c r="G1386" i="5"/>
  <c r="K1386" i="5" s="1"/>
  <c r="G1387" i="5"/>
  <c r="K1387" i="5" s="1"/>
  <c r="G1388" i="5"/>
  <c r="K1388" i="5" s="1"/>
  <c r="G1389" i="5"/>
  <c r="K1389" i="5" s="1"/>
  <c r="G1390" i="5"/>
  <c r="K1390" i="5" s="1"/>
  <c r="G1391" i="5"/>
  <c r="K1391" i="5" s="1"/>
  <c r="G1392" i="5"/>
  <c r="K1392" i="5" s="1"/>
  <c r="G1393" i="5"/>
  <c r="K1393" i="5" s="1"/>
  <c r="G1394" i="5"/>
  <c r="K1394" i="5" s="1"/>
  <c r="G1395" i="5"/>
  <c r="K1395" i="5" s="1"/>
  <c r="G1396" i="5"/>
  <c r="K1396" i="5" s="1"/>
  <c r="G1397" i="5"/>
  <c r="K1397" i="5" s="1"/>
  <c r="G1398" i="5"/>
  <c r="K1398" i="5" s="1"/>
  <c r="G1399" i="5"/>
  <c r="K1399" i="5" s="1"/>
  <c r="G1400" i="5"/>
  <c r="K1400" i="5" s="1"/>
  <c r="G1401" i="5"/>
  <c r="K1401" i="5" s="1"/>
  <c r="G1402" i="5"/>
  <c r="K1402" i="5" s="1"/>
  <c r="G1403" i="5"/>
  <c r="K1403" i="5" s="1"/>
  <c r="G1404" i="5"/>
  <c r="K1404" i="5" s="1"/>
  <c r="G1405" i="5"/>
  <c r="K1405" i="5" s="1"/>
  <c r="G1406" i="5"/>
  <c r="K1406" i="5" s="1"/>
  <c r="G1407" i="5"/>
  <c r="K1407" i="5" s="1"/>
  <c r="G1408" i="5"/>
  <c r="K1408" i="5" s="1"/>
  <c r="G1409" i="5"/>
  <c r="K1409" i="5" s="1"/>
  <c r="G1410" i="5"/>
  <c r="K1410" i="5" s="1"/>
  <c r="G1411" i="5"/>
  <c r="K1411" i="5" s="1"/>
  <c r="G1412" i="5"/>
  <c r="K1412" i="5" s="1"/>
  <c r="G1413" i="5"/>
  <c r="K1413" i="5" s="1"/>
  <c r="G1414" i="5"/>
  <c r="K1414" i="5" s="1"/>
  <c r="G1415" i="5"/>
  <c r="K1415" i="5" s="1"/>
  <c r="G1416" i="5"/>
  <c r="K1416" i="5" s="1"/>
  <c r="G1417" i="5"/>
  <c r="K1417" i="5" s="1"/>
  <c r="G1418" i="5"/>
  <c r="K1418" i="5" s="1"/>
  <c r="G1419" i="5"/>
  <c r="K1419" i="5" s="1"/>
  <c r="G1420" i="5"/>
  <c r="K1420" i="5" s="1"/>
  <c r="G1421" i="5"/>
  <c r="K1421" i="5" s="1"/>
  <c r="G1422" i="5"/>
  <c r="K1422" i="5" s="1"/>
  <c r="G1423" i="5"/>
  <c r="K1423" i="5" s="1"/>
  <c r="G1424" i="5"/>
  <c r="K1424" i="5" s="1"/>
  <c r="G1425" i="5"/>
  <c r="K1425" i="5" s="1"/>
  <c r="G1426" i="5"/>
  <c r="K1426" i="5" s="1"/>
  <c r="G1427" i="5"/>
  <c r="K1427" i="5" s="1"/>
  <c r="G1428" i="5"/>
  <c r="K1428" i="5" s="1"/>
  <c r="G1429" i="5"/>
  <c r="K1429" i="5" s="1"/>
  <c r="G1430" i="5"/>
  <c r="K1430" i="5" s="1"/>
  <c r="G1431" i="5"/>
  <c r="K1431" i="5" s="1"/>
  <c r="G1432" i="5"/>
  <c r="K1432" i="5" s="1"/>
  <c r="G1433" i="5"/>
  <c r="K1433" i="5" s="1"/>
  <c r="G1434" i="5"/>
  <c r="K1434" i="5" s="1"/>
  <c r="G1435" i="5"/>
  <c r="K1435" i="5" s="1"/>
  <c r="G1436" i="5"/>
  <c r="K1436" i="5" s="1"/>
  <c r="G1437" i="5"/>
  <c r="K1437" i="5" s="1"/>
  <c r="G1438" i="5"/>
  <c r="K1438" i="5" s="1"/>
  <c r="G1439" i="5"/>
  <c r="K1439" i="5" s="1"/>
  <c r="G1440" i="5"/>
  <c r="K1440" i="5" s="1"/>
  <c r="G1441" i="5"/>
  <c r="K1441" i="5" s="1"/>
  <c r="G1442" i="5"/>
  <c r="K1442" i="5" s="1"/>
  <c r="G1443" i="5"/>
  <c r="K1443" i="5" s="1"/>
  <c r="G1444" i="5"/>
  <c r="K1444" i="5" s="1"/>
  <c r="G1445" i="5"/>
  <c r="K1445" i="5" s="1"/>
  <c r="G1446" i="5"/>
  <c r="K1446" i="5" s="1"/>
  <c r="G1447" i="5"/>
  <c r="K1447" i="5" s="1"/>
  <c r="G1448" i="5"/>
  <c r="K1448" i="5" s="1"/>
  <c r="G1449" i="5"/>
  <c r="K1449" i="5" s="1"/>
  <c r="G1450" i="5"/>
  <c r="K1450" i="5" s="1"/>
  <c r="G1451" i="5"/>
  <c r="K1451" i="5" s="1"/>
  <c r="G1452" i="5"/>
  <c r="K1452" i="5" s="1"/>
  <c r="G1453" i="5"/>
  <c r="K1453" i="5" s="1"/>
  <c r="G1454" i="5"/>
  <c r="K1454" i="5" s="1"/>
  <c r="G1455" i="5"/>
  <c r="K1455" i="5" s="1"/>
  <c r="G1456" i="5"/>
  <c r="K1456" i="5" s="1"/>
  <c r="G1457" i="5"/>
  <c r="K1457" i="5" s="1"/>
  <c r="G1458" i="5"/>
  <c r="K1458" i="5" s="1"/>
  <c r="G1459" i="5"/>
  <c r="K1459" i="5" s="1"/>
  <c r="G1460" i="5"/>
  <c r="K1460" i="5" s="1"/>
  <c r="G1461" i="5"/>
  <c r="K1461" i="5" s="1"/>
  <c r="G1462" i="5"/>
  <c r="K1462" i="5" s="1"/>
  <c r="G1463" i="5"/>
  <c r="K1463" i="5" s="1"/>
  <c r="G1464" i="5"/>
  <c r="K1464" i="5" s="1"/>
  <c r="G1465" i="5"/>
  <c r="K1465" i="5" s="1"/>
  <c r="G1466" i="5"/>
  <c r="K1466" i="5" s="1"/>
  <c r="G1467" i="5"/>
  <c r="K1467" i="5" s="1"/>
  <c r="G1468" i="5"/>
  <c r="K1468" i="5" s="1"/>
  <c r="G1469" i="5"/>
  <c r="K1469" i="5" s="1"/>
  <c r="G1470" i="5"/>
  <c r="K1470" i="5" s="1"/>
  <c r="G1471" i="5"/>
  <c r="K1471" i="5" s="1"/>
  <c r="G1472" i="5"/>
  <c r="K1472" i="5" s="1"/>
  <c r="G1473" i="5"/>
  <c r="K1473" i="5" s="1"/>
  <c r="G1474" i="5"/>
  <c r="K1474" i="5" s="1"/>
  <c r="G1475" i="5"/>
  <c r="K1475" i="5" s="1"/>
  <c r="G1476" i="5"/>
  <c r="K1476" i="5" s="1"/>
  <c r="G1477" i="5"/>
  <c r="K1477" i="5" s="1"/>
  <c r="G1478" i="5"/>
  <c r="K1478" i="5" s="1"/>
  <c r="G1479" i="5"/>
  <c r="K1479" i="5" s="1"/>
  <c r="G1480" i="5"/>
  <c r="K1480" i="5" s="1"/>
  <c r="G1481" i="5"/>
  <c r="K1481" i="5" s="1"/>
  <c r="G1482" i="5"/>
  <c r="K1482" i="5" s="1"/>
  <c r="G1483" i="5"/>
  <c r="K1483" i="5" s="1"/>
  <c r="G1484" i="5"/>
  <c r="K1484" i="5" s="1"/>
  <c r="G1485" i="5"/>
  <c r="K1485" i="5" s="1"/>
  <c r="G1486" i="5"/>
  <c r="K1486" i="5" s="1"/>
  <c r="G1487" i="5"/>
  <c r="K1487" i="5" s="1"/>
  <c r="G1488" i="5"/>
  <c r="K1488" i="5" s="1"/>
  <c r="G1489" i="5"/>
  <c r="K1489" i="5" s="1"/>
  <c r="G1490" i="5"/>
  <c r="K1490" i="5" s="1"/>
  <c r="G1491" i="5"/>
  <c r="K1491" i="5" s="1"/>
  <c r="G1492" i="5"/>
  <c r="K1492" i="5" s="1"/>
  <c r="G1493" i="5"/>
  <c r="K1493" i="5" s="1"/>
  <c r="G1494" i="5"/>
  <c r="K1494" i="5" s="1"/>
  <c r="G1495" i="5"/>
  <c r="K1495" i="5" s="1"/>
  <c r="G1496" i="5"/>
  <c r="K1496" i="5" s="1"/>
  <c r="G1497" i="5"/>
  <c r="K1497" i="5" s="1"/>
  <c r="G1498" i="5"/>
  <c r="K1498" i="5" s="1"/>
  <c r="G1499" i="5"/>
  <c r="K1499" i="5" s="1"/>
  <c r="G1500" i="5"/>
  <c r="K1500" i="5" s="1"/>
  <c r="G1501" i="5"/>
  <c r="K1501" i="5" s="1"/>
  <c r="G1502" i="5"/>
  <c r="K1502" i="5" s="1"/>
  <c r="G1503" i="5"/>
  <c r="K1503" i="5" s="1"/>
  <c r="G1504" i="5"/>
  <c r="K1504" i="5" s="1"/>
  <c r="G1505" i="5"/>
  <c r="K1505" i="5" s="1"/>
  <c r="G1506" i="5"/>
  <c r="K1506" i="5" s="1"/>
  <c r="G1507" i="5"/>
  <c r="K1507" i="5" s="1"/>
  <c r="G1508" i="5"/>
  <c r="K1508" i="5" s="1"/>
  <c r="G1509" i="5"/>
  <c r="K1509" i="5" s="1"/>
  <c r="G1510" i="5"/>
  <c r="K1510" i="5" s="1"/>
  <c r="G1511" i="5"/>
  <c r="K1511" i="5" s="1"/>
  <c r="G1512" i="5"/>
  <c r="K1512" i="5" s="1"/>
  <c r="G1513" i="5"/>
  <c r="K1513" i="5" s="1"/>
  <c r="G1514" i="5"/>
  <c r="K1514" i="5" s="1"/>
  <c r="G1515" i="5"/>
  <c r="K1515" i="5" s="1"/>
  <c r="G1516" i="5"/>
  <c r="K1516" i="5" s="1"/>
  <c r="G1517" i="5"/>
  <c r="K1517" i="5" s="1"/>
  <c r="G1518" i="5"/>
  <c r="K1518" i="5" s="1"/>
  <c r="G1519" i="5"/>
  <c r="K1519" i="5" s="1"/>
  <c r="G1520" i="5"/>
  <c r="K1520" i="5" s="1"/>
  <c r="G1521" i="5"/>
  <c r="K1521" i="5" s="1"/>
  <c r="G1522" i="5"/>
  <c r="K1522" i="5" s="1"/>
  <c r="G1523" i="5"/>
  <c r="K1523" i="5" s="1"/>
  <c r="G1524" i="5"/>
  <c r="K1524" i="5" s="1"/>
  <c r="G1525" i="5"/>
  <c r="K1525" i="5" s="1"/>
  <c r="G1526" i="5"/>
  <c r="K1526" i="5" s="1"/>
  <c r="G1527" i="5"/>
  <c r="K1527" i="5" s="1"/>
  <c r="G1528" i="5"/>
  <c r="K1528" i="5" s="1"/>
  <c r="G1529" i="5"/>
  <c r="K1529" i="5" s="1"/>
  <c r="G1530" i="5"/>
  <c r="K1530" i="5" s="1"/>
  <c r="G1531" i="5"/>
  <c r="K1531" i="5" s="1"/>
  <c r="G1532" i="5"/>
  <c r="K1532" i="5" s="1"/>
  <c r="G1533" i="5"/>
  <c r="K1533" i="5" s="1"/>
  <c r="G1534" i="5"/>
  <c r="K1534" i="5" s="1"/>
  <c r="G1535" i="5"/>
  <c r="K1535" i="5" s="1"/>
  <c r="G1536" i="5"/>
  <c r="K1536" i="5" s="1"/>
  <c r="G1537" i="5"/>
  <c r="K1537" i="5" s="1"/>
  <c r="G1538" i="5"/>
  <c r="K1538" i="5" s="1"/>
  <c r="G1539" i="5"/>
  <c r="K1539" i="5" s="1"/>
  <c r="G1540" i="5"/>
  <c r="K1540" i="5" s="1"/>
  <c r="G1541" i="5"/>
  <c r="K1541" i="5" s="1"/>
  <c r="G1542" i="5"/>
  <c r="K1542" i="5" s="1"/>
  <c r="G1543" i="5"/>
  <c r="K1543" i="5" s="1"/>
  <c r="G1544" i="5"/>
  <c r="K1544" i="5" s="1"/>
  <c r="G1545" i="5"/>
  <c r="K1545" i="5" s="1"/>
  <c r="G1546" i="5"/>
  <c r="K1546" i="5" s="1"/>
  <c r="G1547" i="5"/>
  <c r="K1547" i="5" s="1"/>
  <c r="G1548" i="5"/>
  <c r="K1548" i="5" s="1"/>
  <c r="G1549" i="5"/>
  <c r="K1549" i="5" s="1"/>
  <c r="G1550" i="5"/>
  <c r="K1550" i="5" s="1"/>
  <c r="G1551" i="5"/>
  <c r="K1551" i="5" s="1"/>
  <c r="G1552" i="5"/>
  <c r="K1552" i="5" s="1"/>
  <c r="G1553" i="5"/>
  <c r="K1553" i="5" s="1"/>
  <c r="G1554" i="5"/>
  <c r="K1554" i="5" s="1"/>
  <c r="G1555" i="5"/>
  <c r="K1555" i="5" s="1"/>
  <c r="G1556" i="5"/>
  <c r="K1556" i="5" s="1"/>
  <c r="G1557" i="5"/>
  <c r="K1557" i="5" s="1"/>
  <c r="G1558" i="5"/>
  <c r="K1558" i="5" s="1"/>
  <c r="G1559" i="5"/>
  <c r="K1559" i="5" s="1"/>
  <c r="G1560" i="5"/>
  <c r="K1560" i="5" s="1"/>
  <c r="G1561" i="5"/>
  <c r="K1561" i="5" s="1"/>
  <c r="G1562" i="5"/>
  <c r="K1562" i="5" s="1"/>
  <c r="G1563" i="5"/>
  <c r="K1563" i="5" s="1"/>
  <c r="G1564" i="5"/>
  <c r="K1564" i="5" s="1"/>
  <c r="G1565" i="5"/>
  <c r="K1565" i="5" s="1"/>
  <c r="G1566" i="5"/>
  <c r="K1566" i="5" s="1"/>
  <c r="G1567" i="5"/>
  <c r="K1567" i="5" s="1"/>
  <c r="G1568" i="5"/>
  <c r="K1568" i="5" s="1"/>
  <c r="G1569" i="5"/>
  <c r="K1569" i="5" s="1"/>
  <c r="G1570" i="5"/>
  <c r="K1570" i="5" s="1"/>
  <c r="G1571" i="5"/>
  <c r="K1571" i="5" s="1"/>
  <c r="G1572" i="5"/>
  <c r="K1572" i="5" s="1"/>
  <c r="G1573" i="5"/>
  <c r="K1573" i="5" s="1"/>
  <c r="G1574" i="5"/>
  <c r="K1574" i="5" s="1"/>
  <c r="G1575" i="5"/>
  <c r="K1575" i="5" s="1"/>
  <c r="G1576" i="5"/>
  <c r="K1576" i="5" s="1"/>
  <c r="G1577" i="5"/>
  <c r="K1577" i="5" s="1"/>
  <c r="G1578" i="5"/>
  <c r="K1578" i="5" s="1"/>
  <c r="G1579" i="5"/>
  <c r="K1579" i="5" s="1"/>
  <c r="G1580" i="5"/>
  <c r="K1580" i="5" s="1"/>
  <c r="G1581" i="5"/>
  <c r="K1581" i="5" s="1"/>
  <c r="G1582" i="5"/>
  <c r="K1582" i="5" s="1"/>
  <c r="G1583" i="5"/>
  <c r="K1583" i="5" s="1"/>
  <c r="G1584" i="5"/>
  <c r="K1584" i="5" s="1"/>
  <c r="G1585" i="5"/>
  <c r="K1585" i="5" s="1"/>
  <c r="G1586" i="5"/>
  <c r="K1586" i="5" s="1"/>
  <c r="G1587" i="5"/>
  <c r="K1587" i="5" s="1"/>
  <c r="G1588" i="5"/>
  <c r="K1588" i="5" s="1"/>
  <c r="G1589" i="5"/>
  <c r="K1589" i="5" s="1"/>
  <c r="G1590" i="5"/>
  <c r="K1590" i="5" s="1"/>
  <c r="G1591" i="5"/>
  <c r="K1591" i="5" s="1"/>
  <c r="G1592" i="5"/>
  <c r="K1592" i="5" s="1"/>
  <c r="G1593" i="5"/>
  <c r="K1593" i="5" s="1"/>
  <c r="G1594" i="5"/>
  <c r="K1594" i="5" s="1"/>
  <c r="G1595" i="5"/>
  <c r="K1595" i="5" s="1"/>
  <c r="G1596" i="5"/>
  <c r="K1596" i="5" s="1"/>
  <c r="G1597" i="5"/>
  <c r="K1597" i="5" s="1"/>
  <c r="G1598" i="5"/>
  <c r="K1598" i="5" s="1"/>
  <c r="G1599" i="5"/>
  <c r="K1599" i="5" s="1"/>
  <c r="G1600" i="5"/>
  <c r="K1600" i="5" s="1"/>
  <c r="G1601" i="5"/>
  <c r="K1601" i="5" s="1"/>
  <c r="G1602" i="5"/>
  <c r="K1602" i="5" s="1"/>
  <c r="G1603" i="5"/>
  <c r="K1603" i="5" s="1"/>
  <c r="G1604" i="5"/>
  <c r="K1604" i="5" s="1"/>
  <c r="G1605" i="5"/>
  <c r="K1605" i="5" s="1"/>
  <c r="G1606" i="5"/>
  <c r="K1606" i="5" s="1"/>
  <c r="G1607" i="5"/>
  <c r="K1607" i="5" s="1"/>
  <c r="G1608" i="5"/>
  <c r="K1608" i="5" s="1"/>
  <c r="G1609" i="5"/>
  <c r="K1609" i="5" s="1"/>
  <c r="G1610" i="5"/>
  <c r="K1610" i="5" s="1"/>
  <c r="G1611" i="5"/>
  <c r="K1611" i="5" s="1"/>
  <c r="G1612" i="5"/>
  <c r="K1612" i="5" s="1"/>
  <c r="G1613" i="5"/>
  <c r="K1613" i="5" s="1"/>
  <c r="G1614" i="5"/>
  <c r="K1614" i="5" s="1"/>
  <c r="G1615" i="5"/>
  <c r="K1615" i="5" s="1"/>
  <c r="G1616" i="5"/>
  <c r="K1616" i="5" s="1"/>
  <c r="G1617" i="5"/>
  <c r="K1617" i="5" s="1"/>
  <c r="G1618" i="5"/>
  <c r="K1618" i="5" s="1"/>
  <c r="G1619" i="5"/>
  <c r="K1619" i="5" s="1"/>
  <c r="G1620" i="5"/>
  <c r="K1620" i="5" s="1"/>
  <c r="G1621" i="5"/>
  <c r="K1621" i="5" s="1"/>
  <c r="G1622" i="5"/>
  <c r="K1622" i="5" s="1"/>
  <c r="G1623" i="5"/>
  <c r="K1623" i="5" s="1"/>
  <c r="G1624" i="5"/>
  <c r="K1624" i="5" s="1"/>
  <c r="G1625" i="5"/>
  <c r="K1625" i="5" s="1"/>
  <c r="G1626" i="5"/>
  <c r="K1626" i="5" s="1"/>
  <c r="G1627" i="5"/>
  <c r="K1627" i="5" s="1"/>
  <c r="G1628" i="5"/>
  <c r="K1628" i="5" s="1"/>
  <c r="G1629" i="5"/>
  <c r="K1629" i="5" s="1"/>
  <c r="G1630" i="5"/>
  <c r="K1630" i="5" s="1"/>
  <c r="G1631" i="5"/>
  <c r="K1631" i="5" s="1"/>
  <c r="G1632" i="5"/>
  <c r="K1632" i="5" s="1"/>
  <c r="G1633" i="5"/>
  <c r="K1633" i="5" s="1"/>
  <c r="G1634" i="5"/>
  <c r="K1634" i="5" s="1"/>
  <c r="G1635" i="5"/>
  <c r="K1635" i="5" s="1"/>
  <c r="G1636" i="5"/>
  <c r="K1636" i="5" s="1"/>
  <c r="G1637" i="5"/>
  <c r="K1637" i="5" s="1"/>
  <c r="G1638" i="5"/>
  <c r="K1638" i="5" s="1"/>
  <c r="G1639" i="5"/>
  <c r="K1639" i="5" s="1"/>
  <c r="G1640" i="5"/>
  <c r="K1640" i="5" s="1"/>
  <c r="G1641" i="5"/>
  <c r="K1641" i="5" s="1"/>
  <c r="G1642" i="5"/>
  <c r="K1642" i="5" s="1"/>
  <c r="G1643" i="5"/>
  <c r="K1643" i="5" s="1"/>
  <c r="G1644" i="5"/>
  <c r="K1644" i="5" s="1"/>
  <c r="G1645" i="5"/>
  <c r="K1645" i="5" s="1"/>
  <c r="G1646" i="5"/>
  <c r="K1646" i="5" s="1"/>
  <c r="G1647" i="5"/>
  <c r="K1647" i="5" s="1"/>
  <c r="G1648" i="5"/>
  <c r="K1648" i="5" s="1"/>
  <c r="G1649" i="5"/>
  <c r="K1649" i="5" s="1"/>
  <c r="G1650" i="5"/>
  <c r="K1650" i="5" s="1"/>
  <c r="G1651" i="5"/>
  <c r="K1651" i="5" s="1"/>
  <c r="G1652" i="5"/>
  <c r="K1652" i="5" s="1"/>
  <c r="G1653" i="5"/>
  <c r="K1653" i="5" s="1"/>
  <c r="G1654" i="5"/>
  <c r="K1654" i="5" s="1"/>
  <c r="G1655" i="5"/>
  <c r="K1655" i="5" s="1"/>
  <c r="G1656" i="5"/>
  <c r="K1656" i="5" s="1"/>
  <c r="G1657" i="5"/>
  <c r="K1657" i="5" s="1"/>
  <c r="G1658" i="5"/>
  <c r="K1658" i="5" s="1"/>
  <c r="G1659" i="5"/>
  <c r="K1659" i="5" s="1"/>
  <c r="G1660" i="5"/>
  <c r="K1660" i="5" s="1"/>
  <c r="G1661" i="5"/>
  <c r="K1661" i="5" s="1"/>
  <c r="G1662" i="5"/>
  <c r="K1662" i="5" s="1"/>
  <c r="G1663" i="5"/>
  <c r="K1663" i="5" s="1"/>
  <c r="G1664" i="5"/>
  <c r="K1664" i="5" s="1"/>
  <c r="G1665" i="5"/>
  <c r="K1665" i="5" s="1"/>
  <c r="G1666" i="5"/>
  <c r="K1666" i="5" s="1"/>
  <c r="G1667" i="5"/>
  <c r="K1667" i="5" s="1"/>
  <c r="G1668" i="5"/>
  <c r="K1668" i="5" s="1"/>
  <c r="G1669" i="5"/>
  <c r="K1669" i="5" s="1"/>
  <c r="G1670" i="5"/>
  <c r="K1670" i="5" s="1"/>
  <c r="G1671" i="5"/>
  <c r="K1671" i="5" s="1"/>
  <c r="G1672" i="5"/>
  <c r="K1672" i="5" s="1"/>
  <c r="G1673" i="5"/>
  <c r="K1673" i="5" s="1"/>
  <c r="G1674" i="5"/>
  <c r="K1674" i="5" s="1"/>
  <c r="G1675" i="5"/>
  <c r="K1675" i="5" s="1"/>
  <c r="G1676" i="5"/>
  <c r="K1676" i="5" s="1"/>
  <c r="G1677" i="5"/>
  <c r="K1677" i="5" s="1"/>
  <c r="G1678" i="5"/>
  <c r="K1678" i="5" s="1"/>
  <c r="G1679" i="5"/>
  <c r="K1679" i="5" s="1"/>
  <c r="G1680" i="5"/>
  <c r="K1680" i="5" s="1"/>
  <c r="G1681" i="5"/>
  <c r="K1681" i="5" s="1"/>
  <c r="G1682" i="5"/>
  <c r="K1682" i="5" s="1"/>
  <c r="G1683" i="5"/>
  <c r="K1683" i="5" s="1"/>
  <c r="G1684" i="5"/>
  <c r="K1684" i="5" s="1"/>
  <c r="G1685" i="5"/>
  <c r="K1685" i="5" s="1"/>
  <c r="G1686" i="5"/>
  <c r="K1686" i="5" s="1"/>
  <c r="G1687" i="5"/>
  <c r="K1687" i="5" s="1"/>
  <c r="G1688" i="5"/>
  <c r="K1688" i="5" s="1"/>
  <c r="G1689" i="5"/>
  <c r="K1689" i="5" s="1"/>
  <c r="G1690" i="5"/>
  <c r="K1690" i="5" s="1"/>
  <c r="G1691" i="5"/>
  <c r="K1691" i="5" s="1"/>
  <c r="G1692" i="5"/>
  <c r="K1692" i="5" s="1"/>
  <c r="G1693" i="5"/>
  <c r="K1693" i="5" s="1"/>
  <c r="G1694" i="5"/>
  <c r="K1694" i="5" s="1"/>
  <c r="G1695" i="5"/>
  <c r="K1695" i="5" s="1"/>
  <c r="G1696" i="5"/>
  <c r="K1696" i="5" s="1"/>
  <c r="G1697" i="5"/>
  <c r="K1697" i="5" s="1"/>
  <c r="G1698" i="5"/>
  <c r="K1698" i="5" s="1"/>
  <c r="G1699" i="5"/>
  <c r="K1699" i="5" s="1"/>
  <c r="G1700" i="5"/>
  <c r="K1700" i="5" s="1"/>
  <c r="G1701" i="5"/>
  <c r="K1701" i="5" s="1"/>
  <c r="G1702" i="5"/>
  <c r="K1702" i="5" s="1"/>
  <c r="G1703" i="5"/>
  <c r="K1703" i="5" s="1"/>
  <c r="G1704" i="5"/>
  <c r="K1704" i="5" s="1"/>
  <c r="G1705" i="5"/>
  <c r="K1705" i="5" s="1"/>
  <c r="G1706" i="5"/>
  <c r="K1706" i="5" s="1"/>
  <c r="G1707" i="5"/>
  <c r="K1707" i="5" s="1"/>
  <c r="G1708" i="5"/>
  <c r="K1708" i="5" s="1"/>
  <c r="G1709" i="5"/>
  <c r="K1709" i="5" s="1"/>
  <c r="G1710" i="5"/>
  <c r="K1710" i="5" s="1"/>
  <c r="G1711" i="5"/>
  <c r="K1711" i="5" s="1"/>
  <c r="G1712" i="5"/>
  <c r="K1712" i="5" s="1"/>
  <c r="G1713" i="5"/>
  <c r="K1713" i="5" s="1"/>
  <c r="G1714" i="5"/>
  <c r="K1714" i="5" s="1"/>
  <c r="G1715" i="5"/>
  <c r="K1715" i="5" s="1"/>
  <c r="G1716" i="5"/>
  <c r="K1716" i="5" s="1"/>
  <c r="G1717" i="5"/>
  <c r="K1717" i="5" s="1"/>
  <c r="G1718" i="5"/>
  <c r="K1718" i="5" s="1"/>
  <c r="G1719" i="5"/>
  <c r="K1719" i="5" s="1"/>
  <c r="G1720" i="5"/>
  <c r="K1720" i="5" s="1"/>
  <c r="G1721" i="5"/>
  <c r="K1721" i="5" s="1"/>
  <c r="G1722" i="5"/>
  <c r="K1722" i="5" s="1"/>
  <c r="G1723" i="5"/>
  <c r="K1723" i="5" s="1"/>
  <c r="G1724" i="5"/>
  <c r="K1724" i="5" s="1"/>
  <c r="G1725" i="5"/>
  <c r="K1725" i="5" s="1"/>
  <c r="G1726" i="5"/>
  <c r="K1726" i="5" s="1"/>
  <c r="G1727" i="5"/>
  <c r="K1727" i="5" s="1"/>
  <c r="G1728" i="5"/>
  <c r="K1728" i="5" s="1"/>
  <c r="G1729" i="5"/>
  <c r="K1729" i="5" s="1"/>
  <c r="G1730" i="5"/>
  <c r="K1730" i="5" s="1"/>
  <c r="G1731" i="5"/>
  <c r="K1731" i="5" s="1"/>
  <c r="G1732" i="5"/>
  <c r="K1732" i="5" s="1"/>
  <c r="G1733" i="5"/>
  <c r="K1733" i="5" s="1"/>
  <c r="G1734" i="5"/>
  <c r="K1734" i="5" s="1"/>
  <c r="G1735" i="5"/>
  <c r="K1735" i="5" s="1"/>
  <c r="G1736" i="5"/>
  <c r="K1736" i="5" s="1"/>
  <c r="G1737" i="5"/>
  <c r="K1737" i="5" s="1"/>
  <c r="G1738" i="5"/>
  <c r="K1738" i="5" s="1"/>
  <c r="G1739" i="5"/>
  <c r="K1739" i="5" s="1"/>
  <c r="G1740" i="5"/>
  <c r="K1740" i="5" s="1"/>
  <c r="G1741" i="5"/>
  <c r="K1741" i="5" s="1"/>
  <c r="G1742" i="5"/>
  <c r="K1742" i="5" s="1"/>
  <c r="G1743" i="5"/>
  <c r="K1743" i="5" s="1"/>
  <c r="G1744" i="5"/>
  <c r="K1744" i="5" s="1"/>
  <c r="G1745" i="5"/>
  <c r="K1745" i="5" s="1"/>
  <c r="G1746" i="5"/>
  <c r="K1746" i="5" s="1"/>
  <c r="G1747" i="5"/>
  <c r="K1747" i="5" s="1"/>
  <c r="G1748" i="5"/>
  <c r="K1748" i="5" s="1"/>
  <c r="G1749" i="5"/>
  <c r="K1749" i="5" s="1"/>
  <c r="G1750" i="5"/>
  <c r="K1750" i="5" s="1"/>
  <c r="G1751" i="5"/>
  <c r="K1751" i="5" s="1"/>
  <c r="G1752" i="5"/>
  <c r="K1752" i="5" s="1"/>
  <c r="G1753" i="5"/>
  <c r="K1753" i="5" s="1"/>
  <c r="G1754" i="5"/>
  <c r="K1754" i="5" s="1"/>
  <c r="G1755" i="5"/>
  <c r="K1755" i="5" s="1"/>
  <c r="G1756" i="5"/>
  <c r="K1756" i="5" s="1"/>
  <c r="G1757" i="5"/>
  <c r="K1757" i="5" s="1"/>
  <c r="G1758" i="5"/>
  <c r="K1758" i="5" s="1"/>
  <c r="G1759" i="5"/>
  <c r="K1759" i="5" s="1"/>
  <c r="G1760" i="5"/>
  <c r="K1760" i="5" s="1"/>
  <c r="G1761" i="5"/>
  <c r="K1761" i="5" s="1"/>
  <c r="G1762" i="5"/>
  <c r="K1762" i="5" s="1"/>
  <c r="G1763" i="5"/>
  <c r="K1763" i="5" s="1"/>
  <c r="G1764" i="5"/>
  <c r="K1764" i="5" s="1"/>
  <c r="G1765" i="5"/>
  <c r="K1765" i="5" s="1"/>
  <c r="G1766" i="5"/>
  <c r="K1766" i="5" s="1"/>
  <c r="G1767" i="5"/>
  <c r="K1767" i="5" s="1"/>
  <c r="G1768" i="5"/>
  <c r="K1768" i="5" s="1"/>
  <c r="G1769" i="5"/>
  <c r="K1769" i="5" s="1"/>
  <c r="G1770" i="5"/>
  <c r="K1770" i="5" s="1"/>
  <c r="G1771" i="5"/>
  <c r="K1771" i="5" s="1"/>
  <c r="G1772" i="5"/>
  <c r="K1772" i="5" s="1"/>
  <c r="G1773" i="5"/>
  <c r="K1773" i="5" s="1"/>
  <c r="G1774" i="5"/>
  <c r="K1774" i="5" s="1"/>
  <c r="G1775" i="5"/>
  <c r="K1775" i="5" s="1"/>
  <c r="G1776" i="5"/>
  <c r="K1776" i="5" s="1"/>
  <c r="G1777" i="5"/>
  <c r="K1777" i="5" s="1"/>
  <c r="G1778" i="5"/>
  <c r="K1778" i="5" s="1"/>
  <c r="G1779" i="5"/>
  <c r="K1779" i="5" s="1"/>
  <c r="G1780" i="5"/>
  <c r="K1780" i="5" s="1"/>
  <c r="G1781" i="5"/>
  <c r="K1781" i="5" s="1"/>
  <c r="G1782" i="5"/>
  <c r="K1782" i="5" s="1"/>
  <c r="G1783" i="5"/>
  <c r="K1783" i="5" s="1"/>
  <c r="G1784" i="5"/>
  <c r="K1784" i="5" s="1"/>
  <c r="G1785" i="5"/>
  <c r="K1785" i="5" s="1"/>
  <c r="G1786" i="5"/>
  <c r="K1786" i="5" s="1"/>
  <c r="G1787" i="5"/>
  <c r="K1787" i="5" s="1"/>
  <c r="G1788" i="5"/>
  <c r="K1788" i="5" s="1"/>
  <c r="G1789" i="5"/>
  <c r="K1789" i="5" s="1"/>
  <c r="G1790" i="5"/>
  <c r="K1790" i="5" s="1"/>
  <c r="G1791" i="5"/>
  <c r="K1791" i="5" s="1"/>
  <c r="G1792" i="5"/>
  <c r="K1792" i="5" s="1"/>
  <c r="G1793" i="5"/>
  <c r="K1793" i="5" s="1"/>
  <c r="G1794" i="5"/>
  <c r="K1794" i="5" s="1"/>
  <c r="G1795" i="5"/>
  <c r="K1795" i="5" s="1"/>
  <c r="G1796" i="5"/>
  <c r="K1796" i="5" s="1"/>
  <c r="G1797" i="5"/>
  <c r="K1797" i="5" s="1"/>
  <c r="G1798" i="5"/>
  <c r="K1798" i="5" s="1"/>
  <c r="G1799" i="5"/>
  <c r="K1799" i="5" s="1"/>
  <c r="G1800" i="5"/>
  <c r="K1800" i="5" s="1"/>
  <c r="G1801" i="5"/>
  <c r="K1801" i="5" s="1"/>
  <c r="G1802" i="5"/>
  <c r="K1802" i="5" s="1"/>
  <c r="G1803" i="5"/>
  <c r="K1803" i="5" s="1"/>
  <c r="G1804" i="5"/>
  <c r="K1804" i="5" s="1"/>
  <c r="G1805" i="5"/>
  <c r="K1805" i="5" s="1"/>
  <c r="G1806" i="5"/>
  <c r="K1806" i="5" s="1"/>
  <c r="G1807" i="5"/>
  <c r="K1807" i="5" s="1"/>
  <c r="G1808" i="5"/>
  <c r="K1808" i="5" s="1"/>
  <c r="G1809" i="5"/>
  <c r="K1809" i="5" s="1"/>
  <c r="G1810" i="5"/>
  <c r="K1810" i="5" s="1"/>
  <c r="G1811" i="5"/>
  <c r="K1811" i="5" s="1"/>
  <c r="G1812" i="5"/>
  <c r="K1812" i="5" s="1"/>
  <c r="G1813" i="5"/>
  <c r="K1813" i="5" s="1"/>
  <c r="G1814" i="5"/>
  <c r="K1814" i="5" s="1"/>
  <c r="G1815" i="5"/>
  <c r="K1815" i="5" s="1"/>
  <c r="G1816" i="5"/>
  <c r="K1816" i="5" s="1"/>
  <c r="G1817" i="5"/>
  <c r="K1817" i="5" s="1"/>
  <c r="G1818" i="5"/>
  <c r="K1818" i="5" s="1"/>
  <c r="G1819" i="5"/>
  <c r="K1819" i="5" s="1"/>
  <c r="G1820" i="5"/>
  <c r="K1820" i="5" s="1"/>
  <c r="G1821" i="5"/>
  <c r="K1821" i="5" s="1"/>
  <c r="G1822" i="5"/>
  <c r="K1822" i="5" s="1"/>
  <c r="G1823" i="5"/>
  <c r="K1823" i="5" s="1"/>
  <c r="G1824" i="5"/>
  <c r="K1824" i="5" s="1"/>
  <c r="G1825" i="5"/>
  <c r="K1825" i="5" s="1"/>
  <c r="G1826" i="5"/>
  <c r="K1826" i="5" s="1"/>
  <c r="G1827" i="5"/>
  <c r="K1827" i="5" s="1"/>
  <c r="G1828" i="5"/>
  <c r="K1828" i="5" s="1"/>
  <c r="G1829" i="5"/>
  <c r="K1829" i="5" s="1"/>
  <c r="G1830" i="5"/>
  <c r="K1830" i="5" s="1"/>
  <c r="G1831" i="5"/>
  <c r="K1831" i="5" s="1"/>
  <c r="G1832" i="5"/>
  <c r="K1832" i="5" s="1"/>
  <c r="G1833" i="5"/>
  <c r="K1833" i="5" s="1"/>
  <c r="G1834" i="5"/>
  <c r="K1834" i="5" s="1"/>
  <c r="G1835" i="5"/>
  <c r="K1835" i="5" s="1"/>
  <c r="G1836" i="5"/>
  <c r="K1836" i="5" s="1"/>
  <c r="G1837" i="5"/>
  <c r="K1837" i="5" s="1"/>
  <c r="G1838" i="5"/>
  <c r="K1838" i="5" s="1"/>
  <c r="G1839" i="5"/>
  <c r="K1839" i="5" s="1"/>
  <c r="G1840" i="5"/>
  <c r="K1840" i="5" s="1"/>
  <c r="G1841" i="5"/>
  <c r="K1841" i="5" s="1"/>
  <c r="G1842" i="5"/>
  <c r="K1842" i="5" s="1"/>
  <c r="G1843" i="5"/>
  <c r="K1843" i="5" s="1"/>
  <c r="G1844" i="5"/>
  <c r="K1844" i="5" s="1"/>
  <c r="G1845" i="5"/>
  <c r="K1845" i="5" s="1"/>
  <c r="G1846" i="5"/>
  <c r="K1846" i="5" s="1"/>
  <c r="G1847" i="5"/>
  <c r="K1847" i="5" s="1"/>
  <c r="G1848" i="5"/>
  <c r="K1848" i="5" s="1"/>
  <c r="G1849" i="5"/>
  <c r="K1849" i="5" s="1"/>
  <c r="G1850" i="5"/>
  <c r="K1850" i="5" s="1"/>
  <c r="G1851" i="5"/>
  <c r="K1851" i="5" s="1"/>
  <c r="G1852" i="5"/>
  <c r="K1852" i="5" s="1"/>
  <c r="G1853" i="5"/>
  <c r="K1853" i="5" s="1"/>
  <c r="G1854" i="5"/>
  <c r="K1854" i="5" s="1"/>
  <c r="G1855" i="5"/>
  <c r="K1855" i="5" s="1"/>
  <c r="G1856" i="5"/>
  <c r="K1856" i="5" s="1"/>
  <c r="G1857" i="5"/>
  <c r="K1857" i="5" s="1"/>
  <c r="G1858" i="5"/>
  <c r="K1858" i="5" s="1"/>
  <c r="G1859" i="5"/>
  <c r="K1859" i="5" s="1"/>
  <c r="G1860" i="5"/>
  <c r="K1860" i="5" s="1"/>
  <c r="G1861" i="5"/>
  <c r="K1861" i="5" s="1"/>
  <c r="G1862" i="5"/>
  <c r="K1862" i="5" s="1"/>
  <c r="G1863" i="5"/>
  <c r="K1863" i="5" s="1"/>
  <c r="G1864" i="5"/>
  <c r="K1864" i="5" s="1"/>
  <c r="G1865" i="5"/>
  <c r="K1865" i="5" s="1"/>
  <c r="G1866" i="5"/>
  <c r="K1866" i="5" s="1"/>
  <c r="G1867" i="5"/>
  <c r="K1867" i="5" s="1"/>
  <c r="G1868" i="5"/>
  <c r="K1868" i="5" s="1"/>
  <c r="G1869" i="5"/>
  <c r="K1869" i="5" s="1"/>
  <c r="G1870" i="5"/>
  <c r="K1870" i="5" s="1"/>
  <c r="G1871" i="5"/>
  <c r="K1871" i="5" s="1"/>
  <c r="G1872" i="5"/>
  <c r="K1872" i="5" s="1"/>
  <c r="G1873" i="5"/>
  <c r="K1873" i="5" s="1"/>
  <c r="G1874" i="5"/>
  <c r="K1874" i="5" s="1"/>
  <c r="G1875" i="5"/>
  <c r="K1875" i="5" s="1"/>
  <c r="G1876" i="5"/>
  <c r="K1876" i="5" s="1"/>
  <c r="G1877" i="5"/>
  <c r="K1877" i="5" s="1"/>
  <c r="G1878" i="5"/>
  <c r="K1878" i="5" s="1"/>
  <c r="G1879" i="5"/>
  <c r="K1879" i="5" s="1"/>
  <c r="G1880" i="5"/>
  <c r="K1880" i="5" s="1"/>
  <c r="G1881" i="5"/>
  <c r="K1881" i="5" s="1"/>
  <c r="G1882" i="5"/>
  <c r="K1882" i="5" s="1"/>
  <c r="G1883" i="5"/>
  <c r="K1883" i="5" s="1"/>
  <c r="G1884" i="5"/>
  <c r="K1884" i="5" s="1"/>
  <c r="G1885" i="5"/>
  <c r="K1885" i="5" s="1"/>
  <c r="G1886" i="5"/>
  <c r="K1886" i="5" s="1"/>
  <c r="G1887" i="5"/>
  <c r="K1887" i="5" s="1"/>
  <c r="G1888" i="5"/>
  <c r="K1888" i="5" s="1"/>
  <c r="G1889" i="5"/>
  <c r="K1889" i="5" s="1"/>
  <c r="G1890" i="5"/>
  <c r="K1890" i="5" s="1"/>
  <c r="G1891" i="5"/>
  <c r="K1891" i="5" s="1"/>
  <c r="G1892" i="5"/>
  <c r="K1892" i="5" s="1"/>
  <c r="G1893" i="5"/>
  <c r="K1893" i="5" s="1"/>
  <c r="G1894" i="5"/>
  <c r="K1894" i="5" s="1"/>
  <c r="G1895" i="5"/>
  <c r="K1895" i="5" s="1"/>
  <c r="G1896" i="5"/>
  <c r="K1896" i="5" s="1"/>
  <c r="G1897" i="5"/>
  <c r="K1897" i="5" s="1"/>
  <c r="G1898" i="5"/>
  <c r="K1898" i="5" s="1"/>
  <c r="G1899" i="5"/>
  <c r="K1899" i="5" s="1"/>
  <c r="G1900" i="5"/>
  <c r="K1900" i="5" s="1"/>
  <c r="G1901" i="5"/>
  <c r="K1901" i="5" s="1"/>
  <c r="G1902" i="5"/>
  <c r="K1902" i="5" s="1"/>
  <c r="G1903" i="5"/>
  <c r="K1903" i="5" s="1"/>
  <c r="G1904" i="5"/>
  <c r="K1904" i="5" s="1"/>
  <c r="G1905" i="5"/>
  <c r="K1905" i="5" s="1"/>
  <c r="G1906" i="5"/>
  <c r="K1906" i="5" s="1"/>
  <c r="G1907" i="5"/>
  <c r="K1907" i="5" s="1"/>
  <c r="G1908" i="5"/>
  <c r="K1908" i="5" s="1"/>
  <c r="G1909" i="5"/>
  <c r="K1909" i="5" s="1"/>
  <c r="G1910" i="5"/>
  <c r="K1910" i="5" s="1"/>
  <c r="G1911" i="5"/>
  <c r="K1911" i="5" s="1"/>
  <c r="G1912" i="5"/>
  <c r="K1912" i="5" s="1"/>
  <c r="G1913" i="5"/>
  <c r="K1913" i="5" s="1"/>
  <c r="G1914" i="5"/>
  <c r="K1914" i="5" s="1"/>
  <c r="G1915" i="5"/>
  <c r="K1915" i="5" s="1"/>
  <c r="G1916" i="5"/>
  <c r="K1916" i="5" s="1"/>
  <c r="G1917" i="5"/>
  <c r="K1917" i="5" s="1"/>
  <c r="G1918" i="5"/>
  <c r="K1918" i="5" s="1"/>
  <c r="G1919" i="5"/>
  <c r="K1919" i="5" s="1"/>
  <c r="G1920" i="5"/>
  <c r="K1920" i="5" s="1"/>
  <c r="G1921" i="5"/>
  <c r="K1921" i="5" s="1"/>
  <c r="G1922" i="5"/>
  <c r="K1922" i="5" s="1"/>
  <c r="G1923" i="5"/>
  <c r="K1923" i="5" s="1"/>
  <c r="G1924" i="5"/>
  <c r="K1924" i="5" s="1"/>
  <c r="G1925" i="5"/>
  <c r="K1925" i="5" s="1"/>
  <c r="G1926" i="5"/>
  <c r="K1926" i="5" s="1"/>
  <c r="G1927" i="5"/>
  <c r="K1927" i="5" s="1"/>
  <c r="G1928" i="5"/>
  <c r="K1928" i="5" s="1"/>
  <c r="G1929" i="5"/>
  <c r="K1929" i="5" s="1"/>
  <c r="G1930" i="5"/>
  <c r="K1930" i="5" s="1"/>
  <c r="G1931" i="5"/>
  <c r="K1931" i="5" s="1"/>
  <c r="G1932" i="5"/>
  <c r="K1932" i="5" s="1"/>
  <c r="G1933" i="5"/>
  <c r="K1933" i="5" s="1"/>
  <c r="G1934" i="5"/>
  <c r="K1934" i="5" s="1"/>
  <c r="G1935" i="5"/>
  <c r="K1935" i="5" s="1"/>
  <c r="G1936" i="5"/>
  <c r="K1936" i="5" s="1"/>
  <c r="G1937" i="5"/>
  <c r="K1937" i="5" s="1"/>
  <c r="G1938" i="5"/>
  <c r="K1938" i="5" s="1"/>
  <c r="G1939" i="5"/>
  <c r="K1939" i="5" s="1"/>
  <c r="G1940" i="5"/>
  <c r="K1940" i="5" s="1"/>
  <c r="G1941" i="5"/>
  <c r="K1941" i="5" s="1"/>
  <c r="G1942" i="5"/>
  <c r="K1942" i="5" s="1"/>
  <c r="G1943" i="5"/>
  <c r="K1943" i="5" s="1"/>
  <c r="G1944" i="5"/>
  <c r="K1944" i="5" s="1"/>
  <c r="G1945" i="5"/>
  <c r="K1945" i="5" s="1"/>
  <c r="G1946" i="5"/>
  <c r="K1946" i="5" s="1"/>
  <c r="G1947" i="5"/>
  <c r="K1947" i="5" s="1"/>
  <c r="G1948" i="5"/>
  <c r="K1948" i="5" s="1"/>
  <c r="G1949" i="5"/>
  <c r="K1949" i="5" s="1"/>
  <c r="G1950" i="5"/>
  <c r="K1950" i="5" s="1"/>
  <c r="G1951" i="5"/>
  <c r="K1951" i="5" s="1"/>
  <c r="G1952" i="5"/>
  <c r="K1952" i="5" s="1"/>
  <c r="G1953" i="5"/>
  <c r="K1953" i="5" s="1"/>
  <c r="G1954" i="5"/>
  <c r="K1954" i="5" s="1"/>
  <c r="G1955" i="5"/>
  <c r="K1955" i="5" s="1"/>
  <c r="G1956" i="5"/>
  <c r="K1956" i="5" s="1"/>
  <c r="G1957" i="5"/>
  <c r="K1957" i="5" s="1"/>
  <c r="G1958" i="5"/>
  <c r="K1958" i="5" s="1"/>
  <c r="G1959" i="5"/>
  <c r="K1959" i="5" s="1"/>
  <c r="G1960" i="5"/>
  <c r="K1960" i="5" s="1"/>
  <c r="G1961" i="5"/>
  <c r="K1961" i="5" s="1"/>
  <c r="G1962" i="5"/>
  <c r="K1962" i="5" s="1"/>
  <c r="G1963" i="5"/>
  <c r="K1963" i="5" s="1"/>
  <c r="G1964" i="5"/>
  <c r="K1964" i="5" s="1"/>
  <c r="G1965" i="5"/>
  <c r="K1965" i="5" s="1"/>
  <c r="G1966" i="5"/>
  <c r="K1966" i="5" s="1"/>
  <c r="G1967" i="5"/>
  <c r="K1967" i="5" s="1"/>
  <c r="G1968" i="5"/>
  <c r="K1968" i="5" s="1"/>
  <c r="G1969" i="5"/>
  <c r="K1969" i="5" s="1"/>
  <c r="G1970" i="5"/>
  <c r="K1970" i="5" s="1"/>
  <c r="G1971" i="5"/>
  <c r="K1971" i="5" s="1"/>
  <c r="G1972" i="5"/>
  <c r="K1972" i="5" s="1"/>
  <c r="G1973" i="5"/>
  <c r="K1973" i="5" s="1"/>
  <c r="G1974" i="5"/>
  <c r="K1974" i="5" s="1"/>
  <c r="G1975" i="5"/>
  <c r="K1975" i="5" s="1"/>
  <c r="G1976" i="5"/>
  <c r="K1976" i="5" s="1"/>
  <c r="G1977" i="5"/>
  <c r="K1977" i="5" s="1"/>
  <c r="G1978" i="5"/>
  <c r="K1978" i="5" s="1"/>
  <c r="G1979" i="5"/>
  <c r="K1979" i="5" s="1"/>
  <c r="G1980" i="5"/>
  <c r="K1980" i="5" s="1"/>
  <c r="G1981" i="5"/>
  <c r="K1981" i="5" s="1"/>
  <c r="G1982" i="5"/>
  <c r="K1982" i="5" s="1"/>
  <c r="G1983" i="5"/>
  <c r="K1983" i="5" s="1"/>
  <c r="G1984" i="5"/>
  <c r="K1984" i="5" s="1"/>
  <c r="G1985" i="5"/>
  <c r="K1985" i="5" s="1"/>
  <c r="G1986" i="5"/>
  <c r="K1986" i="5" s="1"/>
  <c r="G1987" i="5"/>
  <c r="K1987" i="5" s="1"/>
  <c r="G1988" i="5"/>
  <c r="K1988" i="5" s="1"/>
  <c r="G1989" i="5"/>
  <c r="K1989" i="5" s="1"/>
  <c r="G1990" i="5"/>
  <c r="K1990" i="5" s="1"/>
  <c r="G1991" i="5"/>
  <c r="K1991" i="5" s="1"/>
  <c r="G1992" i="5"/>
  <c r="K1992" i="5" s="1"/>
  <c r="G1993" i="5"/>
  <c r="K1993" i="5" s="1"/>
  <c r="G1994" i="5"/>
  <c r="K1994" i="5" s="1"/>
  <c r="G1995" i="5"/>
  <c r="K1995" i="5" s="1"/>
  <c r="G1996" i="5"/>
  <c r="K1996" i="5" s="1"/>
  <c r="G1997" i="5"/>
  <c r="K1997" i="5" s="1"/>
  <c r="G1998" i="5"/>
  <c r="K1998" i="5" s="1"/>
  <c r="G1999" i="5"/>
  <c r="K1999" i="5" s="1"/>
  <c r="G2000" i="5"/>
  <c r="K2000" i="5" s="1"/>
  <c r="G2001" i="5"/>
  <c r="K2001" i="5" s="1"/>
  <c r="G2002" i="5"/>
  <c r="K2002" i="5" s="1"/>
  <c r="G2003" i="5"/>
  <c r="K2003" i="5" s="1"/>
  <c r="G2004" i="5"/>
  <c r="K2004" i="5" s="1"/>
  <c r="G2005" i="5"/>
  <c r="K2005" i="5" s="1"/>
  <c r="G2006" i="5"/>
  <c r="K2006" i="5" s="1"/>
  <c r="G2007" i="5"/>
  <c r="K2007" i="5" s="1"/>
  <c r="G2008" i="5"/>
  <c r="K2008" i="5" s="1"/>
  <c r="G2009" i="5"/>
  <c r="K2009" i="5" s="1"/>
  <c r="G2010" i="5"/>
  <c r="K2010" i="5" s="1"/>
  <c r="G2011" i="5"/>
  <c r="K2011" i="5" s="1"/>
  <c r="G2012" i="5"/>
  <c r="K2012" i="5" s="1"/>
  <c r="G2013" i="5"/>
  <c r="K2013" i="5" s="1"/>
  <c r="G2014" i="5"/>
  <c r="K2014" i="5" s="1"/>
  <c r="G2015" i="5"/>
  <c r="K2015" i="5" s="1"/>
  <c r="G2016" i="5"/>
  <c r="K2016" i="5" s="1"/>
  <c r="G2017" i="5"/>
  <c r="K2017" i="5" s="1"/>
  <c r="G2018" i="5"/>
  <c r="K2018" i="5" s="1"/>
  <c r="G2019" i="5"/>
  <c r="K2019" i="5" s="1"/>
  <c r="G2020" i="5"/>
  <c r="K2020" i="5" s="1"/>
  <c r="G2021" i="5"/>
  <c r="K2021" i="5" s="1"/>
  <c r="G2022" i="5"/>
  <c r="K2022" i="5" s="1"/>
  <c r="G2023" i="5"/>
  <c r="K2023" i="5" s="1"/>
  <c r="G2024" i="5"/>
  <c r="K2024" i="5" s="1"/>
  <c r="G2025" i="5"/>
  <c r="K2025" i="5" s="1"/>
  <c r="G2026" i="5"/>
  <c r="K2026" i="5" s="1"/>
  <c r="G2027" i="5"/>
  <c r="K2027" i="5" s="1"/>
  <c r="G2028" i="5"/>
  <c r="K2028" i="5" s="1"/>
  <c r="G2029" i="5"/>
  <c r="K2029" i="5" s="1"/>
  <c r="G2030" i="5"/>
  <c r="K2030" i="5" s="1"/>
  <c r="G2031" i="5"/>
  <c r="K2031" i="5" s="1"/>
  <c r="G2032" i="5"/>
  <c r="K2032" i="5" s="1"/>
  <c r="G2033" i="5"/>
  <c r="K2033" i="5" s="1"/>
  <c r="G2034" i="5"/>
  <c r="K2034" i="5" s="1"/>
  <c r="G2035" i="5"/>
  <c r="K2035" i="5" s="1"/>
  <c r="G2036" i="5"/>
  <c r="K2036" i="5" s="1"/>
  <c r="G2037" i="5"/>
  <c r="K2037" i="5" s="1"/>
  <c r="G2038" i="5"/>
  <c r="K2038" i="5" s="1"/>
  <c r="G2039" i="5"/>
  <c r="K2039" i="5" s="1"/>
  <c r="G2040" i="5"/>
  <c r="K2040" i="5" s="1"/>
  <c r="G2041" i="5"/>
  <c r="K2041" i="5" s="1"/>
  <c r="G2042" i="5"/>
  <c r="K2042" i="5" s="1"/>
  <c r="G2043" i="5"/>
  <c r="K2043" i="5" s="1"/>
  <c r="G2044" i="5"/>
  <c r="K2044" i="5" s="1"/>
  <c r="G2045" i="5"/>
  <c r="K2045" i="5" s="1"/>
  <c r="G2046" i="5"/>
  <c r="K2046" i="5" s="1"/>
  <c r="G2047" i="5"/>
  <c r="K2047" i="5" s="1"/>
  <c r="G2048" i="5"/>
  <c r="K2048" i="5" s="1"/>
  <c r="G2049" i="5"/>
  <c r="K2049" i="5" s="1"/>
  <c r="G2050" i="5"/>
  <c r="K2050" i="5" s="1"/>
  <c r="G2051" i="5"/>
  <c r="K2051" i="5" s="1"/>
  <c r="G2052" i="5"/>
  <c r="K2052" i="5" s="1"/>
  <c r="G2053" i="5"/>
  <c r="K2053" i="5" s="1"/>
  <c r="G2054" i="5"/>
  <c r="K2054" i="5" s="1"/>
  <c r="G2055" i="5"/>
  <c r="K2055" i="5" s="1"/>
  <c r="G2056" i="5"/>
  <c r="K2056" i="5" s="1"/>
  <c r="G2057" i="5"/>
  <c r="K2057" i="5" s="1"/>
  <c r="G2058" i="5"/>
  <c r="K2058" i="5" s="1"/>
  <c r="G2059" i="5"/>
  <c r="K2059" i="5" s="1"/>
  <c r="G2060" i="5"/>
  <c r="K2060" i="5" s="1"/>
  <c r="G2061" i="5"/>
  <c r="K2061" i="5" s="1"/>
  <c r="G2062" i="5"/>
  <c r="K2062" i="5" s="1"/>
  <c r="G2063" i="5"/>
  <c r="K2063" i="5" s="1"/>
  <c r="G2064" i="5"/>
  <c r="K2064" i="5" s="1"/>
  <c r="G2065" i="5"/>
  <c r="K2065" i="5" s="1"/>
  <c r="G2066" i="5"/>
  <c r="K2066" i="5" s="1"/>
  <c r="G2067" i="5"/>
  <c r="K2067" i="5" s="1"/>
  <c r="G2068" i="5"/>
  <c r="K2068" i="5" s="1"/>
  <c r="G2069" i="5"/>
  <c r="K2069" i="5" s="1"/>
  <c r="G2070" i="5"/>
  <c r="K2070" i="5" s="1"/>
  <c r="G2071" i="5"/>
  <c r="K2071" i="5" s="1"/>
  <c r="G2072" i="5"/>
  <c r="K2072" i="5" s="1"/>
  <c r="G2073" i="5"/>
  <c r="K2073" i="5" s="1"/>
  <c r="G2074" i="5"/>
  <c r="K2074" i="5" s="1"/>
  <c r="G2075" i="5"/>
  <c r="K2075" i="5" s="1"/>
  <c r="G2076" i="5"/>
  <c r="K2076" i="5" s="1"/>
  <c r="G2077" i="5"/>
  <c r="K2077" i="5" s="1"/>
  <c r="G2078" i="5"/>
  <c r="K2078" i="5" s="1"/>
  <c r="G2079" i="5"/>
  <c r="K2079" i="5" s="1"/>
  <c r="G2080" i="5"/>
  <c r="K2080" i="5" s="1"/>
  <c r="G2081" i="5"/>
  <c r="K2081" i="5" s="1"/>
  <c r="G2082" i="5"/>
  <c r="K2082" i="5" s="1"/>
  <c r="G2083" i="5"/>
  <c r="K2083" i="5" s="1"/>
  <c r="G2084" i="5"/>
  <c r="K2084" i="5" s="1"/>
  <c r="G2085" i="5"/>
  <c r="K2085" i="5" s="1"/>
  <c r="G2086" i="5"/>
  <c r="K2086" i="5" s="1"/>
  <c r="G2087" i="5"/>
  <c r="K2087" i="5" s="1"/>
  <c r="G2088" i="5"/>
  <c r="K2088" i="5" s="1"/>
  <c r="G2089" i="5"/>
  <c r="K2089" i="5" s="1"/>
  <c r="G2090" i="5"/>
  <c r="K2090" i="5" s="1"/>
  <c r="G2091" i="5"/>
  <c r="K2091" i="5" s="1"/>
  <c r="G2092" i="5"/>
  <c r="K2092" i="5" s="1"/>
  <c r="G2093" i="5"/>
  <c r="K2093" i="5" s="1"/>
  <c r="G2094" i="5"/>
  <c r="K2094" i="5" s="1"/>
  <c r="G2095" i="5"/>
  <c r="K2095" i="5" s="1"/>
  <c r="G2096" i="5"/>
  <c r="K2096" i="5" s="1"/>
  <c r="G2097" i="5"/>
  <c r="K2097" i="5" s="1"/>
  <c r="G2098" i="5"/>
  <c r="K2098" i="5" s="1"/>
  <c r="G2099" i="5"/>
  <c r="K2099" i="5" s="1"/>
  <c r="G2100" i="5"/>
  <c r="K2100" i="5" s="1"/>
  <c r="G2101" i="5"/>
  <c r="K2101" i="5" s="1"/>
  <c r="G2102" i="5"/>
  <c r="K2102" i="5" s="1"/>
  <c r="G2103" i="5"/>
  <c r="K2103" i="5" s="1"/>
  <c r="G2104" i="5"/>
  <c r="K2104" i="5" s="1"/>
  <c r="G2105" i="5"/>
  <c r="K2105" i="5" s="1"/>
  <c r="G2106" i="5"/>
  <c r="K2106" i="5" s="1"/>
  <c r="G2107" i="5"/>
  <c r="K2107" i="5" s="1"/>
  <c r="G2108" i="5"/>
  <c r="K2108" i="5" s="1"/>
  <c r="G2109" i="5"/>
  <c r="K2109" i="5" s="1"/>
  <c r="G2110" i="5"/>
  <c r="K2110" i="5" s="1"/>
  <c r="G2111" i="5"/>
  <c r="K2111" i="5" s="1"/>
  <c r="G2112" i="5"/>
  <c r="K2112" i="5" s="1"/>
  <c r="G2113" i="5"/>
  <c r="K2113" i="5" s="1"/>
  <c r="G2114" i="5"/>
  <c r="K2114" i="5" s="1"/>
  <c r="G2115" i="5"/>
  <c r="K2115" i="5" s="1"/>
  <c r="G2116" i="5"/>
  <c r="K2116" i="5" s="1"/>
  <c r="G2117" i="5"/>
  <c r="K2117" i="5" s="1"/>
  <c r="G2118" i="5"/>
  <c r="K2118" i="5" s="1"/>
  <c r="G2119" i="5"/>
  <c r="K2119" i="5" s="1"/>
  <c r="G2120" i="5"/>
  <c r="K2120" i="5" s="1"/>
  <c r="G2121" i="5"/>
  <c r="K2121" i="5" s="1"/>
  <c r="G2122" i="5"/>
  <c r="K2122" i="5" s="1"/>
  <c r="G2123" i="5"/>
  <c r="K2123" i="5" s="1"/>
  <c r="G2124" i="5"/>
  <c r="K2124" i="5" s="1"/>
  <c r="G2125" i="5"/>
  <c r="K2125" i="5" s="1"/>
  <c r="G2126" i="5"/>
  <c r="K2126" i="5" s="1"/>
  <c r="G2127" i="5"/>
  <c r="K2127" i="5" s="1"/>
  <c r="G2128" i="5"/>
  <c r="K2128" i="5" s="1"/>
  <c r="G2129" i="5"/>
  <c r="K2129" i="5" s="1"/>
  <c r="G2130" i="5"/>
  <c r="K2130" i="5" s="1"/>
  <c r="G2131" i="5"/>
  <c r="K2131" i="5" s="1"/>
  <c r="G2132" i="5"/>
  <c r="K2132" i="5" s="1"/>
  <c r="G2133" i="5"/>
  <c r="K2133" i="5" s="1"/>
  <c r="G2134" i="5"/>
  <c r="K2134" i="5" s="1"/>
  <c r="G2135" i="5"/>
  <c r="K2135" i="5" s="1"/>
  <c r="G2136" i="5"/>
  <c r="K2136" i="5" s="1"/>
  <c r="G2137" i="5"/>
  <c r="K2137" i="5" s="1"/>
  <c r="G2138" i="5"/>
  <c r="K2138" i="5" s="1"/>
  <c r="G2139" i="5"/>
  <c r="K2139" i="5" s="1"/>
  <c r="G2140" i="5"/>
  <c r="K2140" i="5" s="1"/>
  <c r="G2141" i="5"/>
  <c r="K2141" i="5" s="1"/>
  <c r="G2142" i="5"/>
  <c r="K2142" i="5" s="1"/>
  <c r="G2143" i="5"/>
  <c r="K2143" i="5" s="1"/>
  <c r="G2144" i="5"/>
  <c r="K2144" i="5" s="1"/>
  <c r="G2145" i="5"/>
  <c r="K2145" i="5" s="1"/>
  <c r="G2146" i="5"/>
  <c r="K2146" i="5" s="1"/>
  <c r="G2147" i="5"/>
  <c r="K2147" i="5" s="1"/>
  <c r="G2148" i="5"/>
  <c r="K2148" i="5" s="1"/>
  <c r="G2149" i="5"/>
  <c r="K2149" i="5" s="1"/>
  <c r="G2150" i="5"/>
  <c r="K2150" i="5" s="1"/>
  <c r="G2151" i="5"/>
  <c r="K2151" i="5" s="1"/>
  <c r="G2152" i="5"/>
  <c r="K2152" i="5" s="1"/>
  <c r="G2153" i="5"/>
  <c r="K2153" i="5" s="1"/>
  <c r="G2154" i="5"/>
  <c r="K2154" i="5" s="1"/>
  <c r="G2155" i="5"/>
  <c r="K2155" i="5" s="1"/>
  <c r="G2156" i="5"/>
  <c r="K2156" i="5" s="1"/>
  <c r="G2157" i="5"/>
  <c r="K2157" i="5" s="1"/>
  <c r="G2158" i="5"/>
  <c r="K2158" i="5" s="1"/>
  <c r="G2159" i="5"/>
  <c r="K2159" i="5" s="1"/>
  <c r="G2160" i="5"/>
  <c r="K2160" i="5" s="1"/>
  <c r="G2161" i="5"/>
  <c r="K2161" i="5" s="1"/>
  <c r="G2162" i="5"/>
  <c r="K2162" i="5" s="1"/>
  <c r="G2163" i="5"/>
  <c r="K2163" i="5" s="1"/>
  <c r="G2164" i="5"/>
  <c r="K2164" i="5" s="1"/>
  <c r="G2165" i="5"/>
  <c r="K2165" i="5" s="1"/>
  <c r="G2166" i="5"/>
  <c r="K2166" i="5" s="1"/>
  <c r="G2167" i="5"/>
  <c r="K2167" i="5" s="1"/>
  <c r="G2168" i="5"/>
  <c r="K2168" i="5" s="1"/>
  <c r="G2169" i="5"/>
  <c r="K2169" i="5" s="1"/>
  <c r="G2170" i="5"/>
  <c r="K2170" i="5" s="1"/>
  <c r="G2171" i="5"/>
  <c r="K2171" i="5" s="1"/>
  <c r="G2172" i="5"/>
  <c r="K2172" i="5" s="1"/>
  <c r="G2173" i="5"/>
  <c r="K2173" i="5" s="1"/>
  <c r="G2174" i="5"/>
  <c r="K2174" i="5" s="1"/>
  <c r="G2175" i="5"/>
  <c r="K2175" i="5" s="1"/>
  <c r="G2176" i="5"/>
  <c r="K2176" i="5" s="1"/>
  <c r="G2177" i="5"/>
  <c r="K2177" i="5" s="1"/>
  <c r="G2178" i="5"/>
  <c r="K2178" i="5" s="1"/>
  <c r="G2179" i="5"/>
  <c r="K2179" i="5" s="1"/>
  <c r="G2180" i="5"/>
  <c r="K2180" i="5" s="1"/>
  <c r="G2181" i="5"/>
  <c r="K2181" i="5" s="1"/>
  <c r="G2182" i="5"/>
  <c r="K2182" i="5" s="1"/>
  <c r="G2183" i="5"/>
  <c r="K2183" i="5" s="1"/>
  <c r="G2184" i="5"/>
  <c r="K2184" i="5" s="1"/>
  <c r="G2185" i="5"/>
  <c r="K2185" i="5" s="1"/>
  <c r="G2186" i="5"/>
  <c r="K2186" i="5" s="1"/>
  <c r="G2187" i="5"/>
  <c r="K2187" i="5" s="1"/>
  <c r="G2188" i="5"/>
  <c r="K2188" i="5" s="1"/>
  <c r="G2189" i="5"/>
  <c r="K2189" i="5" s="1"/>
  <c r="G2190" i="5"/>
  <c r="K2190" i="5" s="1"/>
  <c r="G2191" i="5"/>
  <c r="K2191" i="5" s="1"/>
  <c r="G2192" i="5"/>
  <c r="K2192" i="5" s="1"/>
  <c r="G2193" i="5"/>
  <c r="K2193" i="5" s="1"/>
  <c r="G2194" i="5"/>
  <c r="K2194" i="5" s="1"/>
  <c r="G2195" i="5"/>
  <c r="K2195" i="5" s="1"/>
  <c r="G2196" i="5"/>
  <c r="K2196" i="5" s="1"/>
  <c r="G2697" i="5"/>
  <c r="K2697" i="5" s="1"/>
  <c r="G2698" i="5"/>
  <c r="K2698" i="5" s="1"/>
  <c r="G2699" i="5"/>
  <c r="K2699" i="5" s="1"/>
  <c r="G2700" i="5"/>
  <c r="K2700" i="5" s="1"/>
  <c r="G2701" i="5"/>
  <c r="K2701" i="5" s="1"/>
  <c r="G2702" i="5"/>
  <c r="K2702" i="5" s="1"/>
  <c r="G2703" i="5"/>
  <c r="K2703" i="5" s="1"/>
  <c r="G2704" i="5"/>
  <c r="K2704" i="5" s="1"/>
  <c r="G2705" i="5"/>
  <c r="K2705" i="5" s="1"/>
  <c r="G2706" i="5"/>
  <c r="K2706" i="5" s="1"/>
  <c r="G2707" i="5"/>
  <c r="K2707" i="5" s="1"/>
  <c r="G2708" i="5"/>
  <c r="K2708" i="5" s="1"/>
  <c r="G2709" i="5"/>
  <c r="K2709" i="5" s="1"/>
  <c r="G2710" i="5"/>
  <c r="K2710" i="5" s="1"/>
  <c r="G2711" i="5"/>
  <c r="K2711" i="5" s="1"/>
  <c r="G2712" i="5"/>
  <c r="K2712" i="5" s="1"/>
  <c r="G2713" i="5"/>
  <c r="K2713" i="5" s="1"/>
  <c r="G2714" i="5"/>
  <c r="K2714" i="5" s="1"/>
  <c r="G2715" i="5"/>
  <c r="K2715" i="5" s="1"/>
  <c r="G2716" i="5"/>
  <c r="K2716" i="5" s="1"/>
  <c r="G2717" i="5"/>
  <c r="K2717" i="5" s="1"/>
  <c r="G2718" i="5"/>
  <c r="K2718" i="5" s="1"/>
  <c r="G2719" i="5"/>
  <c r="K2719" i="5" s="1"/>
  <c r="G2720" i="5"/>
  <c r="K2720" i="5" s="1"/>
  <c r="G2721" i="5"/>
  <c r="K2721" i="5" s="1"/>
  <c r="G2722" i="5"/>
  <c r="K2722" i="5" s="1"/>
  <c r="G2723" i="5"/>
  <c r="K2723" i="5" s="1"/>
  <c r="G2724" i="5"/>
  <c r="K2724" i="5" s="1"/>
  <c r="G2725" i="5"/>
  <c r="K2725" i="5" s="1"/>
  <c r="G2726" i="5"/>
  <c r="K2726" i="5" s="1"/>
  <c r="G2727" i="5"/>
  <c r="K2727" i="5" s="1"/>
  <c r="G2728" i="5"/>
  <c r="K2728" i="5" s="1"/>
  <c r="G2729" i="5"/>
  <c r="K2729" i="5" s="1"/>
  <c r="G2730" i="5"/>
  <c r="K2730" i="5" s="1"/>
  <c r="G2731" i="5"/>
  <c r="K2731" i="5" s="1"/>
  <c r="G2732" i="5"/>
  <c r="K2732" i="5" s="1"/>
  <c r="G2733" i="5"/>
  <c r="K2733" i="5" s="1"/>
  <c r="G2734" i="5"/>
  <c r="K2734" i="5" s="1"/>
  <c r="G2735" i="5"/>
  <c r="K2735" i="5" s="1"/>
  <c r="G2736" i="5"/>
  <c r="K2736" i="5" s="1"/>
  <c r="G2737" i="5"/>
  <c r="K2737" i="5" s="1"/>
  <c r="G2738" i="5"/>
  <c r="K2738" i="5" s="1"/>
  <c r="G2739" i="5"/>
  <c r="K2739" i="5" s="1"/>
  <c r="G2740" i="5"/>
  <c r="K2740" i="5" s="1"/>
  <c r="G2741" i="5"/>
  <c r="K2741" i="5" s="1"/>
  <c r="G2742" i="5"/>
  <c r="K2742" i="5" s="1"/>
  <c r="G2743" i="5"/>
  <c r="K2743" i="5" s="1"/>
  <c r="G2744" i="5"/>
  <c r="K2744" i="5" s="1"/>
  <c r="G2745" i="5"/>
  <c r="K2745" i="5" s="1"/>
  <c r="G2746" i="5"/>
  <c r="K2746" i="5" s="1"/>
  <c r="G2747" i="5"/>
  <c r="K2747" i="5" s="1"/>
  <c r="G2748" i="5"/>
  <c r="K2748" i="5" s="1"/>
  <c r="G2749" i="5"/>
  <c r="K2749" i="5" s="1"/>
  <c r="G2750" i="5"/>
  <c r="K2750" i="5" s="1"/>
  <c r="G2751" i="5"/>
  <c r="K2751" i="5" s="1"/>
  <c r="G2752" i="5"/>
  <c r="K2752" i="5" s="1"/>
  <c r="G2753" i="5"/>
  <c r="K2753" i="5" s="1"/>
  <c r="G2754" i="5"/>
  <c r="K2754" i="5" s="1"/>
  <c r="G2755" i="5"/>
  <c r="K2755" i="5" s="1"/>
  <c r="G2756" i="5"/>
  <c r="K2756" i="5" s="1"/>
  <c r="G2757" i="5"/>
  <c r="K2757" i="5" s="1"/>
  <c r="G2758" i="5"/>
  <c r="K2758" i="5" s="1"/>
  <c r="G2759" i="5"/>
  <c r="K2759" i="5" s="1"/>
  <c r="G2760" i="5"/>
  <c r="K2760" i="5" s="1"/>
  <c r="G2761" i="5"/>
  <c r="K2761" i="5" s="1"/>
  <c r="G2762" i="5"/>
  <c r="K2762" i="5" s="1"/>
  <c r="G2763" i="5"/>
  <c r="K2763" i="5" s="1"/>
  <c r="G2764" i="5"/>
  <c r="K2764" i="5" s="1"/>
  <c r="G2765" i="5"/>
  <c r="K2765" i="5" s="1"/>
  <c r="G2766" i="5"/>
  <c r="K2766" i="5" s="1"/>
  <c r="G2767" i="5"/>
  <c r="K2767" i="5" s="1"/>
  <c r="G2768" i="5"/>
  <c r="K2768" i="5" s="1"/>
  <c r="G2769" i="5"/>
  <c r="K2769" i="5" s="1"/>
  <c r="G2770" i="5"/>
  <c r="K2770" i="5" s="1"/>
  <c r="G2771" i="5"/>
  <c r="K2771" i="5" s="1"/>
  <c r="G2772" i="5"/>
  <c r="K2772" i="5" s="1"/>
  <c r="G2773" i="5"/>
  <c r="K2773" i="5" s="1"/>
  <c r="G2774" i="5"/>
  <c r="K2774" i="5" s="1"/>
  <c r="G2775" i="5"/>
  <c r="K2775" i="5" s="1"/>
  <c r="G2776" i="5"/>
  <c r="K2776" i="5" s="1"/>
  <c r="G2777" i="5"/>
  <c r="K2777" i="5" s="1"/>
  <c r="G2778" i="5"/>
  <c r="K2778" i="5" s="1"/>
  <c r="G2779" i="5"/>
  <c r="K2779" i="5" s="1"/>
  <c r="G2780" i="5"/>
  <c r="K2780" i="5" s="1"/>
  <c r="G2781" i="5"/>
  <c r="K2781" i="5" s="1"/>
  <c r="G2782" i="5"/>
  <c r="K2782" i="5" s="1"/>
  <c r="G2783" i="5"/>
  <c r="K2783" i="5" s="1"/>
  <c r="G2784" i="5"/>
  <c r="K2784" i="5" s="1"/>
  <c r="G2785" i="5"/>
  <c r="K2785" i="5" s="1"/>
  <c r="G2786" i="5"/>
  <c r="K2786" i="5" s="1"/>
  <c r="G2787" i="5"/>
  <c r="K2787" i="5" s="1"/>
  <c r="G2788" i="5"/>
  <c r="K2788" i="5" s="1"/>
  <c r="G2789" i="5"/>
  <c r="K2789" i="5" s="1"/>
  <c r="G2790" i="5"/>
  <c r="K2790" i="5" s="1"/>
  <c r="G2791" i="5"/>
  <c r="K2791" i="5" s="1"/>
  <c r="G2792" i="5"/>
  <c r="K2792" i="5" s="1"/>
  <c r="G2793" i="5"/>
  <c r="K2793" i="5" s="1"/>
  <c r="G2794" i="5"/>
  <c r="K2794" i="5" s="1"/>
  <c r="G2795" i="5"/>
  <c r="K2795" i="5" s="1"/>
  <c r="G2796" i="5"/>
  <c r="K2796" i="5" s="1"/>
  <c r="G2797" i="5"/>
  <c r="K2797" i="5" s="1"/>
  <c r="G2798" i="5"/>
  <c r="K2798" i="5" s="1"/>
  <c r="G2799" i="5"/>
  <c r="K2799" i="5" s="1"/>
  <c r="G2800" i="5"/>
  <c r="K2800" i="5" s="1"/>
  <c r="G2801" i="5"/>
  <c r="K2801" i="5" s="1"/>
  <c r="G2802" i="5"/>
  <c r="K2802" i="5" s="1"/>
  <c r="G2803" i="5"/>
  <c r="K2803" i="5" s="1"/>
  <c r="G2804" i="5"/>
  <c r="K2804" i="5" s="1"/>
  <c r="G2805" i="5"/>
  <c r="K2805" i="5" s="1"/>
  <c r="G2806" i="5"/>
  <c r="K2806" i="5" s="1"/>
  <c r="G2807" i="5"/>
  <c r="K2807" i="5" s="1"/>
  <c r="G2808" i="5"/>
  <c r="K2808" i="5" s="1"/>
  <c r="G2809" i="5"/>
  <c r="K2809" i="5" s="1"/>
  <c r="G2810" i="5"/>
  <c r="K2810" i="5" s="1"/>
  <c r="G2811" i="5"/>
  <c r="K2811" i="5" s="1"/>
  <c r="G2812" i="5"/>
  <c r="K2812" i="5" s="1"/>
  <c r="G2813" i="5"/>
  <c r="K2813" i="5" s="1"/>
  <c r="G2814" i="5"/>
  <c r="K2814" i="5" s="1"/>
  <c r="G2815" i="5"/>
  <c r="K2815" i="5" s="1"/>
  <c r="G2816" i="5"/>
  <c r="K2816" i="5" s="1"/>
  <c r="G2817" i="5"/>
  <c r="K2817" i="5" s="1"/>
  <c r="G2818" i="5"/>
  <c r="K2818" i="5" s="1"/>
  <c r="G2819" i="5"/>
  <c r="K2819" i="5" s="1"/>
  <c r="G2820" i="5"/>
  <c r="K2820" i="5" s="1"/>
  <c r="G2821" i="5"/>
  <c r="K2821" i="5" s="1"/>
  <c r="G2822" i="5"/>
  <c r="K2822" i="5" s="1"/>
  <c r="G2823" i="5"/>
  <c r="K2823" i="5" s="1"/>
  <c r="G2824" i="5"/>
  <c r="K2824" i="5" s="1"/>
  <c r="G2825" i="5"/>
  <c r="K2825" i="5" s="1"/>
  <c r="G2826" i="5"/>
  <c r="K2826" i="5" s="1"/>
  <c r="G2827" i="5"/>
  <c r="K2827" i="5" s="1"/>
  <c r="G2828" i="5"/>
  <c r="K2828" i="5" s="1"/>
  <c r="G2829" i="5"/>
  <c r="K2829" i="5" s="1"/>
  <c r="G2830" i="5"/>
  <c r="K2830" i="5" s="1"/>
  <c r="G2831" i="5"/>
  <c r="K2831" i="5" s="1"/>
  <c r="G2832" i="5"/>
  <c r="K2832" i="5" s="1"/>
  <c r="G2833" i="5"/>
  <c r="K2833" i="5" s="1"/>
  <c r="G2834" i="5"/>
  <c r="K2834" i="5" s="1"/>
  <c r="G2835" i="5"/>
  <c r="K2835" i="5" s="1"/>
  <c r="G2836" i="5"/>
  <c r="K2836" i="5" s="1"/>
  <c r="G2837" i="5"/>
  <c r="K2837" i="5" s="1"/>
  <c r="G2838" i="5"/>
  <c r="K2838" i="5" s="1"/>
  <c r="G2839" i="5"/>
  <c r="K2839" i="5" s="1"/>
  <c r="G2840" i="5"/>
  <c r="K2840" i="5" s="1"/>
  <c r="G2841" i="5"/>
  <c r="K2841" i="5" s="1"/>
  <c r="G2842" i="5"/>
  <c r="K2842" i="5" s="1"/>
  <c r="G2843" i="5"/>
  <c r="K2843" i="5" s="1"/>
  <c r="G2844" i="5"/>
  <c r="K2844" i="5" s="1"/>
  <c r="G2845" i="5"/>
  <c r="K2845" i="5" s="1"/>
  <c r="G2846" i="5"/>
  <c r="K2846" i="5" s="1"/>
  <c r="G2847" i="5"/>
  <c r="K2847" i="5" s="1"/>
  <c r="G2848" i="5"/>
  <c r="K2848" i="5" s="1"/>
  <c r="G2849" i="5"/>
  <c r="K2849" i="5" s="1"/>
  <c r="G2850" i="5"/>
  <c r="K2850" i="5" s="1"/>
  <c r="G2851" i="5"/>
  <c r="K2851" i="5" s="1"/>
  <c r="G2852" i="5"/>
  <c r="K2852" i="5" s="1"/>
  <c r="G2853" i="5"/>
  <c r="K2853" i="5" s="1"/>
  <c r="G2854" i="5"/>
  <c r="K2854" i="5" s="1"/>
  <c r="G2855" i="5"/>
  <c r="K2855" i="5" s="1"/>
  <c r="G2856" i="5"/>
  <c r="K2856" i="5" s="1"/>
  <c r="G2857" i="5"/>
  <c r="K2857" i="5" s="1"/>
  <c r="G2858" i="5"/>
  <c r="K2858" i="5" s="1"/>
  <c r="G2859" i="5"/>
  <c r="K2859" i="5" s="1"/>
  <c r="G2860" i="5"/>
  <c r="K2860" i="5" s="1"/>
  <c r="G2861" i="5"/>
  <c r="K2861" i="5" s="1"/>
  <c r="G2862" i="5"/>
  <c r="K2862" i="5" s="1"/>
  <c r="G2863" i="5"/>
  <c r="K2863" i="5" s="1"/>
  <c r="G2864" i="5"/>
  <c r="K2864" i="5" s="1"/>
  <c r="G2865" i="5"/>
  <c r="K2865" i="5" s="1"/>
  <c r="G2866" i="5"/>
  <c r="K2866" i="5" s="1"/>
  <c r="G2867" i="5"/>
  <c r="K2867" i="5" s="1"/>
  <c r="G2868" i="5"/>
  <c r="K2868" i="5" s="1"/>
  <c r="G2869" i="5"/>
  <c r="K2869" i="5" s="1"/>
  <c r="G2870" i="5"/>
  <c r="K2870" i="5" s="1"/>
  <c r="G2871" i="5"/>
  <c r="K2871" i="5" s="1"/>
  <c r="G2872" i="5"/>
  <c r="K2872" i="5" s="1"/>
  <c r="G2873" i="5"/>
  <c r="K2873" i="5" s="1"/>
  <c r="G2874" i="5"/>
  <c r="K2874" i="5" s="1"/>
  <c r="G2875" i="5"/>
  <c r="K2875" i="5" s="1"/>
  <c r="G2876" i="5"/>
  <c r="K2876" i="5" s="1"/>
  <c r="G2877" i="5"/>
  <c r="K2877" i="5" s="1"/>
  <c r="G2878" i="5"/>
  <c r="K2878" i="5" s="1"/>
  <c r="G2879" i="5"/>
  <c r="K2879" i="5" s="1"/>
  <c r="G2880" i="5"/>
  <c r="K2880" i="5" s="1"/>
  <c r="G2881" i="5"/>
  <c r="K2881" i="5" s="1"/>
  <c r="G2882" i="5"/>
  <c r="K2882" i="5" s="1"/>
  <c r="G2883" i="5"/>
  <c r="K2883" i="5" s="1"/>
  <c r="G2884" i="5"/>
  <c r="K2884" i="5" s="1"/>
  <c r="G2885" i="5"/>
  <c r="K2885" i="5" s="1"/>
  <c r="G2886" i="5"/>
  <c r="K2886" i="5" s="1"/>
  <c r="G2887" i="5"/>
  <c r="K2887" i="5" s="1"/>
  <c r="G2888" i="5"/>
  <c r="K2888" i="5" s="1"/>
  <c r="G2889" i="5"/>
  <c r="K2889" i="5" s="1"/>
  <c r="G2890" i="5"/>
  <c r="K2890" i="5" s="1"/>
  <c r="G2891" i="5"/>
  <c r="K2891" i="5" s="1"/>
  <c r="G2892" i="5"/>
  <c r="K2892" i="5" s="1"/>
  <c r="G2893" i="5"/>
  <c r="K2893" i="5" s="1"/>
  <c r="G2894" i="5"/>
  <c r="K2894" i="5" s="1"/>
  <c r="G2895" i="5"/>
  <c r="K2895" i="5" s="1"/>
  <c r="G2896" i="5"/>
  <c r="K2896" i="5" s="1"/>
  <c r="G2897" i="5"/>
  <c r="K2897" i="5" s="1"/>
  <c r="G2898" i="5"/>
  <c r="K2898" i="5" s="1"/>
  <c r="G2899" i="5"/>
  <c r="K2899" i="5" s="1"/>
  <c r="G2900" i="5"/>
  <c r="K2900" i="5" s="1"/>
  <c r="G2901" i="5"/>
  <c r="K2901" i="5" s="1"/>
  <c r="G2902" i="5"/>
  <c r="K2902" i="5" s="1"/>
  <c r="G2903" i="5"/>
  <c r="K2903" i="5" s="1"/>
  <c r="G2904" i="5"/>
  <c r="K2904" i="5" s="1"/>
  <c r="G2905" i="5"/>
  <c r="K2905" i="5" s="1"/>
  <c r="G2906" i="5"/>
  <c r="K2906" i="5" s="1"/>
  <c r="G2907" i="5"/>
  <c r="K2907" i="5" s="1"/>
  <c r="G2908" i="5"/>
  <c r="K2908" i="5" s="1"/>
  <c r="G2909" i="5"/>
  <c r="K2909" i="5" s="1"/>
  <c r="G2910" i="5"/>
  <c r="K2910" i="5" s="1"/>
  <c r="G2911" i="5"/>
  <c r="K2911" i="5" s="1"/>
  <c r="G2912" i="5"/>
  <c r="K2912" i="5" s="1"/>
  <c r="G2913" i="5"/>
  <c r="K2913" i="5" s="1"/>
  <c r="G2914" i="5"/>
  <c r="K2914" i="5" s="1"/>
  <c r="G2915" i="5"/>
  <c r="K2915" i="5" s="1"/>
  <c r="G2916" i="5"/>
  <c r="K2916" i="5" s="1"/>
  <c r="G2917" i="5"/>
  <c r="K2917" i="5" s="1"/>
  <c r="G2918" i="5"/>
  <c r="K2918" i="5" s="1"/>
  <c r="G2919" i="5"/>
  <c r="K2919" i="5" s="1"/>
  <c r="G2920" i="5"/>
  <c r="K2920" i="5" s="1"/>
  <c r="G2921" i="5"/>
  <c r="K2921" i="5" s="1"/>
  <c r="G2922" i="5"/>
  <c r="K2922" i="5" s="1"/>
  <c r="G2923" i="5"/>
  <c r="K2923" i="5" s="1"/>
  <c r="G2924" i="5"/>
  <c r="K2924" i="5" s="1"/>
  <c r="G2925" i="5"/>
  <c r="K2925" i="5" s="1"/>
  <c r="G2926" i="5"/>
  <c r="K2926" i="5" s="1"/>
  <c r="G2927" i="5"/>
  <c r="K2927" i="5" s="1"/>
  <c r="G2928" i="5"/>
  <c r="K2928" i="5" s="1"/>
  <c r="G2929" i="5"/>
  <c r="K2929" i="5" s="1"/>
  <c r="G2930" i="5"/>
  <c r="K2930" i="5" s="1"/>
  <c r="G2931" i="5"/>
  <c r="K2931" i="5" s="1"/>
  <c r="G2932" i="5"/>
  <c r="K2932" i="5" s="1"/>
  <c r="G2933" i="5"/>
  <c r="K2933" i="5" s="1"/>
  <c r="G2934" i="5"/>
  <c r="K2934" i="5" s="1"/>
  <c r="G2935" i="5"/>
  <c r="K2935" i="5" s="1"/>
  <c r="G2936" i="5"/>
  <c r="K2936" i="5" s="1"/>
  <c r="G2937" i="5"/>
  <c r="K2937" i="5" s="1"/>
  <c r="G2938" i="5"/>
  <c r="K2938" i="5" s="1"/>
  <c r="G2939" i="5"/>
  <c r="K2939" i="5" s="1"/>
  <c r="G2940" i="5"/>
  <c r="K2940" i="5" s="1"/>
  <c r="G2941" i="5"/>
  <c r="K2941" i="5" s="1"/>
  <c r="G2942" i="5"/>
  <c r="K2942" i="5" s="1"/>
  <c r="G2943" i="5"/>
  <c r="K2943" i="5" s="1"/>
  <c r="G2944" i="5"/>
  <c r="K2944" i="5" s="1"/>
  <c r="G2945" i="5"/>
  <c r="K2945" i="5" s="1"/>
  <c r="G2946" i="5"/>
  <c r="K2946" i="5" s="1"/>
  <c r="G2947" i="5"/>
  <c r="K2947" i="5" s="1"/>
  <c r="G2948" i="5"/>
  <c r="K2948" i="5" s="1"/>
  <c r="G2949" i="5"/>
  <c r="K2949" i="5" s="1"/>
  <c r="G2950" i="5"/>
  <c r="K2950" i="5" s="1"/>
  <c r="G2951" i="5"/>
  <c r="K2951" i="5" s="1"/>
  <c r="G2952" i="5"/>
  <c r="K2952" i="5" s="1"/>
  <c r="G2953" i="5"/>
  <c r="K2953" i="5" s="1"/>
  <c r="G2954" i="5"/>
  <c r="K2954" i="5" s="1"/>
  <c r="G2955" i="5"/>
  <c r="K2955" i="5" s="1"/>
  <c r="G2956" i="5"/>
  <c r="K2956" i="5" s="1"/>
  <c r="G2957" i="5"/>
  <c r="K2957" i="5" s="1"/>
  <c r="G2958" i="5"/>
  <c r="K2958" i="5" s="1"/>
  <c r="G2959" i="5"/>
  <c r="K2959" i="5" s="1"/>
  <c r="G2960" i="5"/>
  <c r="K2960" i="5" s="1"/>
  <c r="G2961" i="5"/>
  <c r="K2961" i="5" s="1"/>
  <c r="G2962" i="5"/>
  <c r="K2962" i="5" s="1"/>
  <c r="G2963" i="5"/>
  <c r="K2963" i="5" s="1"/>
  <c r="G2964" i="5"/>
  <c r="K2964" i="5" s="1"/>
  <c r="G2965" i="5"/>
  <c r="K2965" i="5" s="1"/>
  <c r="G2966" i="5"/>
  <c r="K2966" i="5" s="1"/>
  <c r="G2967" i="5"/>
  <c r="K2967" i="5" s="1"/>
  <c r="G2968" i="5"/>
  <c r="K2968" i="5" s="1"/>
  <c r="G2969" i="5"/>
  <c r="K2969" i="5" s="1"/>
  <c r="G2970" i="5"/>
  <c r="K2970" i="5" s="1"/>
  <c r="G2971" i="5"/>
  <c r="K2971" i="5" s="1"/>
  <c r="G2972" i="5"/>
  <c r="K2972" i="5" s="1"/>
  <c r="G2973" i="5"/>
  <c r="K2973" i="5" s="1"/>
  <c r="G2974" i="5"/>
  <c r="K2974" i="5" s="1"/>
  <c r="G2975" i="5"/>
  <c r="K2975" i="5" s="1"/>
  <c r="G2976" i="5"/>
  <c r="K2976" i="5" s="1"/>
  <c r="G2977" i="5"/>
  <c r="K2977" i="5" s="1"/>
  <c r="G2978" i="5"/>
  <c r="K2978" i="5" s="1"/>
  <c r="G2979" i="5"/>
  <c r="K2979" i="5" s="1"/>
  <c r="G2980" i="5"/>
  <c r="K2980" i="5" s="1"/>
  <c r="G2981" i="5"/>
  <c r="K2981" i="5" s="1"/>
  <c r="G2982" i="5"/>
  <c r="K2982" i="5" s="1"/>
  <c r="G2983" i="5"/>
  <c r="K2983" i="5" s="1"/>
  <c r="G2984" i="5"/>
  <c r="K2984" i="5" s="1"/>
  <c r="G2985" i="5"/>
  <c r="K2985" i="5" s="1"/>
  <c r="G2986" i="5"/>
  <c r="K2986" i="5" s="1"/>
  <c r="G2987" i="5"/>
  <c r="K2987" i="5" s="1"/>
  <c r="G2988" i="5"/>
  <c r="K2988" i="5" s="1"/>
  <c r="G2989" i="5"/>
  <c r="K2989" i="5" s="1"/>
  <c r="G2990" i="5"/>
  <c r="K2990" i="5" s="1"/>
  <c r="G2991" i="5"/>
  <c r="K2991" i="5" s="1"/>
  <c r="G2992" i="5"/>
  <c r="K2992" i="5" s="1"/>
  <c r="G2993" i="5"/>
  <c r="K2993" i="5" s="1"/>
  <c r="G2994" i="5"/>
  <c r="K2994" i="5" s="1"/>
  <c r="G2995" i="5"/>
  <c r="K2995" i="5" s="1"/>
  <c r="G2996" i="5"/>
  <c r="K2996" i="5" s="1"/>
  <c r="G2997" i="5"/>
  <c r="K2997" i="5" s="1"/>
  <c r="G2998" i="5"/>
  <c r="K2998" i="5" s="1"/>
  <c r="G2999" i="5"/>
  <c r="K2999" i="5" s="1"/>
  <c r="G3000" i="5"/>
  <c r="K3000" i="5" s="1"/>
  <c r="G3001" i="5"/>
  <c r="K3001" i="5" s="1"/>
  <c r="G3002" i="5"/>
  <c r="K3002" i="5" s="1"/>
  <c r="G3003" i="5"/>
  <c r="K3003" i="5" s="1"/>
  <c r="G3004" i="5"/>
  <c r="K3004" i="5" s="1"/>
  <c r="G3005" i="5"/>
  <c r="K3005" i="5" s="1"/>
  <c r="G3006" i="5"/>
  <c r="K3006" i="5" s="1"/>
  <c r="G3007" i="5"/>
  <c r="K3007" i="5" s="1"/>
  <c r="G3008" i="5"/>
  <c r="K3008" i="5" s="1"/>
  <c r="G3009" i="5"/>
  <c r="K3009" i="5" s="1"/>
  <c r="G3010" i="5"/>
  <c r="K3010" i="5" s="1"/>
  <c r="G3011" i="5"/>
  <c r="K3011" i="5" s="1"/>
  <c r="G3012" i="5"/>
  <c r="K3012" i="5" s="1"/>
  <c r="G3013" i="5"/>
  <c r="K3013" i="5" s="1"/>
  <c r="G3014" i="5"/>
  <c r="K3014" i="5" s="1"/>
  <c r="G3015" i="5"/>
  <c r="K3015" i="5" s="1"/>
  <c r="G3016" i="5"/>
  <c r="K3016" i="5" s="1"/>
  <c r="G3017" i="5"/>
  <c r="K3017" i="5" s="1"/>
  <c r="G3018" i="5"/>
  <c r="K3018" i="5" s="1"/>
  <c r="G3019" i="5"/>
  <c r="K3019" i="5" s="1"/>
  <c r="G3020" i="5"/>
  <c r="K3020" i="5" s="1"/>
  <c r="G3021" i="5"/>
  <c r="K3021" i="5" s="1"/>
  <c r="G3022" i="5"/>
  <c r="K3022" i="5" s="1"/>
  <c r="G3023" i="5"/>
  <c r="K3023" i="5" s="1"/>
  <c r="G3024" i="5"/>
  <c r="K3024" i="5" s="1"/>
  <c r="G3025" i="5"/>
  <c r="K3025" i="5" s="1"/>
  <c r="G3026" i="5"/>
  <c r="K3026" i="5" s="1"/>
  <c r="G3027" i="5"/>
  <c r="K3027" i="5" s="1"/>
  <c r="G3028" i="5"/>
  <c r="K3028" i="5" s="1"/>
  <c r="G3029" i="5"/>
  <c r="K3029" i="5" s="1"/>
  <c r="G3030" i="5"/>
  <c r="K3030" i="5" s="1"/>
  <c r="G3031" i="5"/>
  <c r="K3031" i="5" s="1"/>
  <c r="G3032" i="5"/>
  <c r="K3032" i="5" s="1"/>
  <c r="G3033" i="5"/>
  <c r="K3033" i="5" s="1"/>
  <c r="G3034" i="5"/>
  <c r="K3034" i="5" s="1"/>
  <c r="G3035" i="5"/>
  <c r="K3035" i="5" s="1"/>
  <c r="G3036" i="5"/>
  <c r="K3036" i="5" s="1"/>
  <c r="G3037" i="5"/>
  <c r="K3037" i="5" s="1"/>
  <c r="G3038" i="5"/>
  <c r="K3038" i="5" s="1"/>
  <c r="G3039" i="5"/>
  <c r="K3039" i="5" s="1"/>
  <c r="G3040" i="5"/>
  <c r="K3040" i="5" s="1"/>
  <c r="G3041" i="5"/>
  <c r="K3041" i="5" s="1"/>
  <c r="G3042" i="5"/>
  <c r="K3042" i="5" s="1"/>
  <c r="G3043" i="5"/>
  <c r="K3043" i="5" s="1"/>
  <c r="G3044" i="5"/>
  <c r="K3044" i="5" s="1"/>
  <c r="G3045" i="5"/>
  <c r="K3045" i="5" s="1"/>
  <c r="G3046" i="5"/>
  <c r="K3046" i="5" s="1"/>
  <c r="G3047" i="5"/>
  <c r="K3047" i="5" s="1"/>
  <c r="G3048" i="5"/>
  <c r="K3048" i="5" s="1"/>
  <c r="G3049" i="5"/>
  <c r="K3049" i="5" s="1"/>
  <c r="G3050" i="5"/>
  <c r="K3050" i="5" s="1"/>
  <c r="G3051" i="5"/>
  <c r="K3051" i="5" s="1"/>
  <c r="G3052" i="5"/>
  <c r="K3052" i="5" s="1"/>
  <c r="G3053" i="5"/>
  <c r="K3053" i="5" s="1"/>
  <c r="G3054" i="5"/>
  <c r="K3054" i="5" s="1"/>
  <c r="G3055" i="5"/>
  <c r="K3055" i="5" s="1"/>
  <c r="G3056" i="5"/>
  <c r="K3056" i="5" s="1"/>
  <c r="G3057" i="5"/>
  <c r="K3057" i="5" s="1"/>
  <c r="G3058" i="5"/>
  <c r="K3058" i="5" s="1"/>
  <c r="G3059" i="5"/>
  <c r="K3059" i="5" s="1"/>
  <c r="G3060" i="5"/>
  <c r="K3060" i="5" s="1"/>
  <c r="G3061" i="5"/>
  <c r="K3061" i="5" s="1"/>
  <c r="G3062" i="5"/>
  <c r="K3062" i="5" s="1"/>
  <c r="G3063" i="5"/>
  <c r="K3063" i="5" s="1"/>
  <c r="G3064" i="5"/>
  <c r="K3064" i="5" s="1"/>
  <c r="G3065" i="5"/>
  <c r="K3065" i="5" s="1"/>
  <c r="G3066" i="5"/>
  <c r="K3066" i="5" s="1"/>
  <c r="G3067" i="5"/>
  <c r="K3067" i="5" s="1"/>
  <c r="G3068" i="5"/>
  <c r="K3068" i="5" s="1"/>
  <c r="G3069" i="5"/>
  <c r="K3069" i="5" s="1"/>
  <c r="G3070" i="5"/>
  <c r="K3070" i="5" s="1"/>
  <c r="G3071" i="5"/>
  <c r="K3071" i="5" s="1"/>
  <c r="G3072" i="5"/>
  <c r="K3072" i="5" s="1"/>
  <c r="G3073" i="5"/>
  <c r="K3073" i="5" s="1"/>
  <c r="G3074" i="5"/>
  <c r="K3074" i="5" s="1"/>
  <c r="G3075" i="5"/>
  <c r="K3075" i="5" s="1"/>
  <c r="G3076" i="5"/>
  <c r="K3076" i="5" s="1"/>
  <c r="G3077" i="5"/>
  <c r="K3077" i="5" s="1"/>
  <c r="G3078" i="5"/>
  <c r="K3078" i="5" s="1"/>
  <c r="G3079" i="5"/>
  <c r="K3079" i="5" s="1"/>
  <c r="G3080" i="5"/>
  <c r="K3080" i="5" s="1"/>
  <c r="G3081" i="5"/>
  <c r="K3081" i="5" s="1"/>
  <c r="G3082" i="5"/>
  <c r="K3082" i="5" s="1"/>
  <c r="G3083" i="5"/>
  <c r="K3083" i="5" s="1"/>
  <c r="G3084" i="5"/>
  <c r="K3084" i="5" s="1"/>
  <c r="G3085" i="5"/>
  <c r="K3085" i="5" s="1"/>
  <c r="G3086" i="5"/>
  <c r="K3086" i="5" s="1"/>
  <c r="G3087" i="5"/>
  <c r="K3087" i="5" s="1"/>
  <c r="G3088" i="5"/>
  <c r="K3088" i="5" s="1"/>
  <c r="G3089" i="5"/>
  <c r="K3089" i="5" s="1"/>
  <c r="G3090" i="5"/>
  <c r="K3090" i="5" s="1"/>
  <c r="G3091" i="5"/>
  <c r="K3091" i="5" s="1"/>
  <c r="G3092" i="5"/>
  <c r="K3092" i="5" s="1"/>
  <c r="G3093" i="5"/>
  <c r="K3093" i="5" s="1"/>
  <c r="G3094" i="5"/>
  <c r="K3094" i="5" s="1"/>
  <c r="G3095" i="5"/>
  <c r="K3095" i="5" s="1"/>
  <c r="G3096" i="5"/>
  <c r="K3096" i="5" s="1"/>
  <c r="G3097" i="5"/>
  <c r="K3097" i="5" s="1"/>
  <c r="G3098" i="5"/>
  <c r="K3098" i="5" s="1"/>
  <c r="G3099" i="5"/>
  <c r="K3099" i="5" s="1"/>
  <c r="G3100" i="5"/>
  <c r="K3100" i="5" s="1"/>
  <c r="G3101" i="5"/>
  <c r="K3101" i="5" s="1"/>
  <c r="G3102" i="5"/>
  <c r="K3102" i="5" s="1"/>
  <c r="G3103" i="5"/>
  <c r="K3103" i="5" s="1"/>
  <c r="G3104" i="5"/>
  <c r="K3104" i="5" s="1"/>
  <c r="G3105" i="5"/>
  <c r="K3105" i="5" s="1"/>
  <c r="G3106" i="5"/>
  <c r="K3106" i="5" s="1"/>
  <c r="G3107" i="5"/>
  <c r="K3107" i="5" s="1"/>
  <c r="G3108" i="5"/>
  <c r="K3108" i="5" s="1"/>
  <c r="G3109" i="5"/>
  <c r="K3109" i="5" s="1"/>
  <c r="G3110" i="5"/>
  <c r="K3110" i="5" s="1"/>
  <c r="G3111" i="5"/>
  <c r="K3111" i="5" s="1"/>
  <c r="G3112" i="5"/>
  <c r="K3112" i="5" s="1"/>
  <c r="G3113" i="5"/>
  <c r="K3113" i="5" s="1"/>
  <c r="G3114" i="5"/>
  <c r="K3114" i="5" s="1"/>
  <c r="G3115" i="5"/>
  <c r="K3115" i="5" s="1"/>
  <c r="G3116" i="5"/>
  <c r="K3116" i="5" s="1"/>
  <c r="G3117" i="5"/>
  <c r="K3117" i="5" s="1"/>
  <c r="G3118" i="5"/>
  <c r="K3118" i="5" s="1"/>
  <c r="G3119" i="5"/>
  <c r="K3119" i="5" s="1"/>
  <c r="G3120" i="5"/>
  <c r="K3120" i="5" s="1"/>
  <c r="G3121" i="5"/>
  <c r="K3121" i="5" s="1"/>
  <c r="G3122" i="5"/>
  <c r="K3122" i="5" s="1"/>
  <c r="G3123" i="5"/>
  <c r="K3123" i="5" s="1"/>
  <c r="G3124" i="5"/>
  <c r="K3124" i="5" s="1"/>
  <c r="G3125" i="5"/>
  <c r="K3125" i="5" s="1"/>
  <c r="G3126" i="5"/>
  <c r="K3126" i="5" s="1"/>
  <c r="G3127" i="5"/>
  <c r="K3127" i="5" s="1"/>
  <c r="G3128" i="5"/>
  <c r="K3128" i="5" s="1"/>
  <c r="G3129" i="5"/>
  <c r="K3129" i="5" s="1"/>
  <c r="G3130" i="5"/>
  <c r="K3130" i="5" s="1"/>
  <c r="G3131" i="5"/>
  <c r="K3131" i="5" s="1"/>
  <c r="G3132" i="5"/>
  <c r="K3132" i="5" s="1"/>
  <c r="G3133" i="5"/>
  <c r="K3133" i="5" s="1"/>
  <c r="G3134" i="5"/>
  <c r="K3134" i="5" s="1"/>
  <c r="G3135" i="5"/>
  <c r="K3135" i="5" s="1"/>
  <c r="G3136" i="5"/>
  <c r="K3136" i="5" s="1"/>
  <c r="G3137" i="5"/>
  <c r="K3137" i="5" s="1"/>
  <c r="G3138" i="5"/>
  <c r="K3138" i="5" s="1"/>
  <c r="G3139" i="5"/>
  <c r="K3139" i="5" s="1"/>
  <c r="G3140" i="5"/>
  <c r="K3140" i="5" s="1"/>
  <c r="G3141" i="5"/>
  <c r="K3141" i="5" s="1"/>
  <c r="G3142" i="5"/>
  <c r="K3142" i="5" s="1"/>
  <c r="G3143" i="5"/>
  <c r="K3143" i="5" s="1"/>
  <c r="G3144" i="5"/>
  <c r="K3144" i="5" s="1"/>
  <c r="G3145" i="5"/>
  <c r="K3145" i="5" s="1"/>
  <c r="G3146" i="5"/>
  <c r="K3146" i="5" s="1"/>
  <c r="G3147" i="5"/>
  <c r="K3147" i="5" s="1"/>
  <c r="G3148" i="5"/>
  <c r="K3148" i="5" s="1"/>
  <c r="G3149" i="5"/>
  <c r="K3149" i="5" s="1"/>
  <c r="G3150" i="5"/>
  <c r="K3150" i="5" s="1"/>
  <c r="G3151" i="5"/>
  <c r="K3151" i="5" s="1"/>
  <c r="G3152" i="5"/>
  <c r="K3152" i="5" s="1"/>
  <c r="G3153" i="5"/>
  <c r="K3153" i="5" s="1"/>
  <c r="G3154" i="5"/>
  <c r="K3154" i="5" s="1"/>
  <c r="G3155" i="5"/>
  <c r="K3155" i="5" s="1"/>
  <c r="G3156" i="5"/>
  <c r="K3156" i="5" s="1"/>
  <c r="G3157" i="5"/>
  <c r="K3157" i="5" s="1"/>
  <c r="G3158" i="5"/>
  <c r="K3158" i="5" s="1"/>
  <c r="G3159" i="5"/>
  <c r="K3159" i="5" s="1"/>
  <c r="G3160" i="5"/>
  <c r="K3160" i="5" s="1"/>
  <c r="G3161" i="5"/>
  <c r="K3161" i="5" s="1"/>
  <c r="G3162" i="5"/>
  <c r="K3162" i="5" s="1"/>
  <c r="G3163" i="5"/>
  <c r="K3163" i="5" s="1"/>
  <c r="G3164" i="5"/>
  <c r="K3164" i="5" s="1"/>
  <c r="G3165" i="5"/>
  <c r="K3165" i="5" s="1"/>
  <c r="G3166" i="5"/>
  <c r="K3166" i="5" s="1"/>
  <c r="G3167" i="5"/>
  <c r="K3167" i="5" s="1"/>
  <c r="G3168" i="5"/>
  <c r="K3168" i="5" s="1"/>
  <c r="G3169" i="5"/>
  <c r="K3169" i="5" s="1"/>
  <c r="G3170" i="5"/>
  <c r="K3170" i="5" s="1"/>
  <c r="G3171" i="5"/>
  <c r="K3171" i="5" s="1"/>
  <c r="G3172" i="5"/>
  <c r="K3172" i="5" s="1"/>
  <c r="G3173" i="5"/>
  <c r="K3173" i="5" s="1"/>
  <c r="G3174" i="5"/>
  <c r="K3174" i="5" s="1"/>
  <c r="G3175" i="5"/>
  <c r="K3175" i="5" s="1"/>
  <c r="G3176" i="5"/>
  <c r="K3176" i="5" s="1"/>
  <c r="G3177" i="5"/>
  <c r="K3177" i="5" s="1"/>
  <c r="G3178" i="5"/>
  <c r="K3178" i="5" s="1"/>
  <c r="G3179" i="5"/>
  <c r="K3179" i="5" s="1"/>
  <c r="G3180" i="5"/>
  <c r="K3180" i="5" s="1"/>
  <c r="G3181" i="5"/>
  <c r="K3181" i="5" s="1"/>
  <c r="G3182" i="5"/>
  <c r="K3182" i="5" s="1"/>
  <c r="G3183" i="5"/>
  <c r="K3183" i="5" s="1"/>
  <c r="G3184" i="5"/>
  <c r="K3184" i="5" s="1"/>
  <c r="G3185" i="5"/>
  <c r="K3185" i="5" s="1"/>
  <c r="G3186" i="5"/>
  <c r="K3186" i="5" s="1"/>
  <c r="G3187" i="5"/>
  <c r="K3187" i="5" s="1"/>
  <c r="G3188" i="5"/>
  <c r="K3188" i="5" s="1"/>
  <c r="G3189" i="5"/>
  <c r="K3189" i="5" s="1"/>
  <c r="G3190" i="5"/>
  <c r="K3190" i="5" s="1"/>
  <c r="G3191" i="5"/>
  <c r="K3191" i="5" s="1"/>
  <c r="G3192" i="5"/>
  <c r="K3192" i="5" s="1"/>
  <c r="G3193" i="5"/>
  <c r="K3193" i="5" s="1"/>
  <c r="G3194" i="5"/>
  <c r="K3194" i="5" s="1"/>
  <c r="G3195" i="5"/>
  <c r="K3195" i="5" s="1"/>
  <c r="G3196" i="5"/>
  <c r="K3196" i="5" s="1"/>
  <c r="G3197" i="5"/>
  <c r="K3197" i="5" s="1"/>
  <c r="G3198" i="5"/>
  <c r="K3198" i="5" s="1"/>
  <c r="G3199" i="5"/>
  <c r="K3199" i="5" s="1"/>
  <c r="G3200" i="5"/>
  <c r="K3200" i="5" s="1"/>
  <c r="G3201" i="5"/>
  <c r="K3201" i="5" s="1"/>
  <c r="G3202" i="5"/>
  <c r="K3202" i="5" s="1"/>
  <c r="G3203" i="5"/>
  <c r="K3203" i="5" s="1"/>
  <c r="G3204" i="5"/>
  <c r="K3204" i="5" s="1"/>
  <c r="G3205" i="5"/>
  <c r="K3205" i="5" s="1"/>
  <c r="G3206" i="5"/>
  <c r="K3206" i="5" s="1"/>
  <c r="G3207" i="5"/>
  <c r="K3207" i="5" s="1"/>
  <c r="G3208" i="5"/>
  <c r="K3208" i="5" s="1"/>
  <c r="G3209" i="5"/>
  <c r="K3209" i="5" s="1"/>
  <c r="G3210" i="5"/>
  <c r="K3210" i="5" s="1"/>
  <c r="G3211" i="5"/>
  <c r="K3211" i="5" s="1"/>
  <c r="G3212" i="5"/>
  <c r="K3212" i="5" s="1"/>
  <c r="G3213" i="5"/>
  <c r="K3213" i="5" s="1"/>
  <c r="G3214" i="5"/>
  <c r="K3214" i="5" s="1"/>
  <c r="G3215" i="5"/>
  <c r="K3215" i="5" s="1"/>
  <c r="G3216" i="5"/>
  <c r="K3216" i="5" s="1"/>
  <c r="G3217" i="5"/>
  <c r="K3217" i="5" s="1"/>
  <c r="G3218" i="5"/>
  <c r="K3218" i="5" s="1"/>
  <c r="G3219" i="5"/>
  <c r="K3219" i="5" s="1"/>
  <c r="G3220" i="5"/>
  <c r="K3220" i="5" s="1"/>
  <c r="G3221" i="5"/>
  <c r="K3221" i="5" s="1"/>
  <c r="G3222" i="5"/>
  <c r="K3222" i="5" s="1"/>
  <c r="G3223" i="5"/>
  <c r="K3223" i="5" s="1"/>
  <c r="G3224" i="5"/>
  <c r="K3224" i="5" s="1"/>
  <c r="G3225" i="5"/>
  <c r="K3225" i="5" s="1"/>
  <c r="G3226" i="5"/>
  <c r="K3226" i="5" s="1"/>
  <c r="G3227" i="5"/>
  <c r="K3227" i="5" s="1"/>
  <c r="G3228" i="5"/>
  <c r="K3228" i="5" s="1"/>
  <c r="G3229" i="5"/>
  <c r="K3229" i="5" s="1"/>
  <c r="G3230" i="5"/>
  <c r="K3230" i="5" s="1"/>
  <c r="G3231" i="5"/>
  <c r="K3231" i="5" s="1"/>
  <c r="G3232" i="5"/>
  <c r="K3232" i="5" s="1"/>
  <c r="G3233" i="5"/>
  <c r="K3233" i="5" s="1"/>
  <c r="G3234" i="5"/>
  <c r="K3234" i="5" s="1"/>
  <c r="G3235" i="5"/>
  <c r="K3235" i="5" s="1"/>
  <c r="G3236" i="5"/>
  <c r="K3236" i="5" s="1"/>
  <c r="G3237" i="5"/>
  <c r="K3237" i="5" s="1"/>
  <c r="G3238" i="5"/>
  <c r="K3238" i="5" s="1"/>
  <c r="G3239" i="5"/>
  <c r="K3239" i="5" s="1"/>
  <c r="G3240" i="5"/>
  <c r="K3240" i="5" s="1"/>
  <c r="G3241" i="5"/>
  <c r="K3241" i="5" s="1"/>
  <c r="G3242" i="5"/>
  <c r="K3242" i="5" s="1"/>
  <c r="G3243" i="5"/>
  <c r="K3243" i="5" s="1"/>
  <c r="G3244" i="5"/>
  <c r="K3244" i="5" s="1"/>
  <c r="G3245" i="5"/>
  <c r="K3245" i="5" s="1"/>
  <c r="G3246" i="5"/>
  <c r="K3246" i="5" s="1"/>
  <c r="G3247" i="5"/>
  <c r="K3247" i="5" s="1"/>
  <c r="G3248" i="5"/>
  <c r="K3248" i="5" s="1"/>
  <c r="G3249" i="5"/>
  <c r="K3249" i="5" s="1"/>
  <c r="G3250" i="5"/>
  <c r="K3250" i="5" s="1"/>
  <c r="G3251" i="5"/>
  <c r="K3251" i="5" s="1"/>
  <c r="G3252" i="5"/>
  <c r="K3252" i="5" s="1"/>
  <c r="G3253" i="5"/>
  <c r="K3253" i="5" s="1"/>
  <c r="G3254" i="5"/>
  <c r="K3254" i="5" s="1"/>
  <c r="G3255" i="5"/>
  <c r="K3255" i="5" s="1"/>
  <c r="G3256" i="5"/>
  <c r="K3256" i="5" s="1"/>
  <c r="G3257" i="5"/>
  <c r="K3257" i="5" s="1"/>
  <c r="G3258" i="5"/>
  <c r="K3258" i="5" s="1"/>
  <c r="G3259" i="5"/>
  <c r="K3259" i="5" s="1"/>
  <c r="G3260" i="5"/>
  <c r="K3260" i="5" s="1"/>
  <c r="G3261" i="5"/>
  <c r="K3261" i="5" s="1"/>
  <c r="G3262" i="5"/>
  <c r="K3262" i="5" s="1"/>
  <c r="G3263" i="5"/>
  <c r="K3263" i="5" s="1"/>
  <c r="G3264" i="5"/>
  <c r="K3264" i="5" s="1"/>
  <c r="G3265" i="5"/>
  <c r="K3265" i="5" s="1"/>
  <c r="G3266" i="5"/>
  <c r="K3266" i="5" s="1"/>
  <c r="G3267" i="5"/>
  <c r="K3267" i="5" s="1"/>
  <c r="G3268" i="5"/>
  <c r="K3268" i="5" s="1"/>
  <c r="G3269" i="5"/>
  <c r="K3269" i="5" s="1"/>
  <c r="G3270" i="5"/>
  <c r="K3270" i="5" s="1"/>
  <c r="G3271" i="5"/>
  <c r="K3271" i="5" s="1"/>
  <c r="G3272" i="5"/>
  <c r="K3272" i="5" s="1"/>
  <c r="G3273" i="5"/>
  <c r="K3273" i="5" s="1"/>
  <c r="G3274" i="5"/>
  <c r="K3274" i="5" s="1"/>
  <c r="G3275" i="5"/>
  <c r="K3275" i="5" s="1"/>
  <c r="G3276" i="5"/>
  <c r="K3276" i="5" s="1"/>
  <c r="G3277" i="5"/>
  <c r="K3277" i="5" s="1"/>
  <c r="G3278" i="5"/>
  <c r="K3278" i="5" s="1"/>
  <c r="G3279" i="5"/>
  <c r="K3279" i="5" s="1"/>
  <c r="G3280" i="5"/>
  <c r="K3280" i="5" s="1"/>
  <c r="G3281" i="5"/>
  <c r="K3281" i="5" s="1"/>
  <c r="G3282" i="5"/>
  <c r="K3282" i="5" s="1"/>
  <c r="G3283" i="5"/>
  <c r="K3283" i="5" s="1"/>
  <c r="G3284" i="5"/>
  <c r="K3284" i="5" s="1"/>
  <c r="G3285" i="5"/>
  <c r="K3285" i="5" s="1"/>
  <c r="G3286" i="5"/>
  <c r="K3286" i="5" s="1"/>
  <c r="G3287" i="5"/>
  <c r="K3287" i="5" s="1"/>
  <c r="G3288" i="5"/>
  <c r="K3288" i="5" s="1"/>
  <c r="G3289" i="5"/>
  <c r="K3289" i="5" s="1"/>
  <c r="G3290" i="5"/>
  <c r="K3290" i="5" s="1"/>
  <c r="G3291" i="5"/>
  <c r="K3291" i="5" s="1"/>
  <c r="G3292" i="5"/>
  <c r="K3292" i="5" s="1"/>
  <c r="G3293" i="5"/>
  <c r="K3293" i="5" s="1"/>
  <c r="G3294" i="5"/>
  <c r="K3294" i="5" s="1"/>
  <c r="G3295" i="5"/>
  <c r="K3295" i="5" s="1"/>
  <c r="G3296" i="5"/>
  <c r="K3296" i="5" s="1"/>
  <c r="G3297" i="5"/>
  <c r="K3297" i="5" s="1"/>
  <c r="G3298" i="5"/>
  <c r="K3298" i="5" s="1"/>
  <c r="G3299" i="5"/>
  <c r="K3299" i="5" s="1"/>
  <c r="G3300" i="5"/>
  <c r="K3300" i="5" s="1"/>
  <c r="G3301" i="5"/>
  <c r="K3301" i="5" s="1"/>
  <c r="G3302" i="5"/>
  <c r="K3302" i="5" s="1"/>
  <c r="G3303" i="5"/>
  <c r="K3303" i="5" s="1"/>
  <c r="G3304" i="5"/>
  <c r="K3304" i="5" s="1"/>
  <c r="G3305" i="5"/>
  <c r="K3305" i="5" s="1"/>
  <c r="G3306" i="5"/>
  <c r="K3306" i="5" s="1"/>
  <c r="G3307" i="5"/>
  <c r="K3307" i="5" s="1"/>
  <c r="G3308" i="5"/>
  <c r="K3308" i="5" s="1"/>
  <c r="G3309" i="5"/>
  <c r="K3309" i="5" s="1"/>
  <c r="G3310" i="5"/>
  <c r="K3310" i="5" s="1"/>
  <c r="G3311" i="5"/>
  <c r="K3311" i="5" s="1"/>
  <c r="G3312" i="5"/>
  <c r="K3312" i="5" s="1"/>
  <c r="G3313" i="5"/>
  <c r="K3313" i="5" s="1"/>
  <c r="G3314" i="5"/>
  <c r="K3314" i="5" s="1"/>
  <c r="G3315" i="5"/>
  <c r="K3315" i="5" s="1"/>
  <c r="G3316" i="5"/>
  <c r="K3316" i="5" s="1"/>
  <c r="G3317" i="5"/>
  <c r="K3317" i="5" s="1"/>
  <c r="G3318" i="5"/>
  <c r="K3318" i="5" s="1"/>
  <c r="G3319" i="5"/>
  <c r="K3319" i="5" s="1"/>
  <c r="G3320" i="5"/>
  <c r="K3320" i="5" s="1"/>
  <c r="G3321" i="5"/>
  <c r="K3321" i="5" s="1"/>
  <c r="G3322" i="5"/>
  <c r="K3322" i="5" s="1"/>
  <c r="G3323" i="5"/>
  <c r="K3323" i="5" s="1"/>
  <c r="G3324" i="5"/>
  <c r="K3324" i="5" s="1"/>
  <c r="G3325" i="5"/>
  <c r="K3325" i="5" s="1"/>
  <c r="G3326" i="5"/>
  <c r="K3326" i="5" s="1"/>
  <c r="G3327" i="5"/>
  <c r="K3327" i="5" s="1"/>
  <c r="G3328" i="5"/>
  <c r="K3328" i="5" s="1"/>
  <c r="G3329" i="5"/>
  <c r="K3329" i="5" s="1"/>
  <c r="G3330" i="5"/>
  <c r="K3330" i="5" s="1"/>
  <c r="G3331" i="5"/>
  <c r="K3331" i="5" s="1"/>
  <c r="G3332" i="5"/>
  <c r="K3332" i="5" s="1"/>
  <c r="G3333" i="5"/>
  <c r="K3333" i="5" s="1"/>
  <c r="G3334" i="5"/>
  <c r="K3334" i="5" s="1"/>
  <c r="G3335" i="5"/>
  <c r="K3335" i="5" s="1"/>
  <c r="G3336" i="5"/>
  <c r="K3336" i="5" s="1"/>
  <c r="G3337" i="5"/>
  <c r="K3337" i="5" s="1"/>
  <c r="G3338" i="5"/>
  <c r="K3338" i="5" s="1"/>
  <c r="G3339" i="5"/>
  <c r="K3339" i="5" s="1"/>
  <c r="G3340" i="5"/>
  <c r="K3340" i="5" s="1"/>
  <c r="G3341" i="5"/>
  <c r="K3341" i="5" s="1"/>
  <c r="G3342" i="5"/>
  <c r="K3342" i="5" s="1"/>
  <c r="G3343" i="5"/>
  <c r="K3343" i="5" s="1"/>
  <c r="G3344" i="5"/>
  <c r="K3344" i="5" s="1"/>
  <c r="G3345" i="5"/>
  <c r="K3345" i="5" s="1"/>
  <c r="G3346" i="5"/>
  <c r="K3346" i="5" s="1"/>
  <c r="G3347" i="5"/>
  <c r="K3347" i="5" s="1"/>
  <c r="G3348" i="5"/>
  <c r="K3348" i="5" s="1"/>
  <c r="G3349" i="5"/>
  <c r="K3349" i="5" s="1"/>
  <c r="G3350" i="5"/>
  <c r="K3350" i="5" s="1"/>
  <c r="G3351" i="5"/>
  <c r="K3351" i="5" s="1"/>
  <c r="G3352" i="5"/>
  <c r="K3352" i="5" s="1"/>
  <c r="G3353" i="5"/>
  <c r="K3353" i="5" s="1"/>
  <c r="G3354" i="5"/>
  <c r="K3354" i="5" s="1"/>
  <c r="G3355" i="5"/>
  <c r="K3355" i="5" s="1"/>
  <c r="G3356" i="5"/>
  <c r="K3356" i="5" s="1"/>
  <c r="G3357" i="5"/>
  <c r="K3357" i="5" s="1"/>
  <c r="G3358" i="5"/>
  <c r="K3358" i="5" s="1"/>
  <c r="G3359" i="5"/>
  <c r="K3359" i="5" s="1"/>
  <c r="G3360" i="5"/>
  <c r="K3360" i="5" s="1"/>
  <c r="G3361" i="5"/>
  <c r="K3361" i="5" s="1"/>
  <c r="G3362" i="5"/>
  <c r="K3362" i="5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G3" i="3"/>
  <c r="G4" i="3"/>
  <c r="K4" i="3" s="1"/>
  <c r="G5" i="3"/>
  <c r="K5" i="3" s="1"/>
  <c r="G6" i="3"/>
  <c r="K6" i="3" s="1"/>
  <c r="G7" i="3"/>
  <c r="K7" i="3" s="1"/>
  <c r="G8" i="3"/>
  <c r="K8" i="3" s="1"/>
  <c r="G9" i="3"/>
  <c r="K9" i="3" s="1"/>
  <c r="G10" i="3"/>
  <c r="K10" i="3" s="1"/>
  <c r="G11" i="3"/>
  <c r="K11" i="3" s="1"/>
  <c r="G12" i="3"/>
  <c r="K12" i="3" s="1"/>
  <c r="G13" i="3"/>
  <c r="K13" i="3" s="1"/>
  <c r="G14" i="3"/>
  <c r="K14" i="3" s="1"/>
  <c r="G15" i="3"/>
  <c r="K15" i="3" s="1"/>
  <c r="G16" i="3"/>
  <c r="K16" i="3" s="1"/>
  <c r="G17" i="3"/>
  <c r="K17" i="3" s="1"/>
  <c r="G18" i="3"/>
  <c r="K18" i="3" s="1"/>
  <c r="G19" i="3"/>
  <c r="K19" i="3" s="1"/>
  <c r="G20" i="3"/>
  <c r="K20" i="3" s="1"/>
  <c r="G21" i="3"/>
  <c r="K21" i="3" s="1"/>
  <c r="G22" i="3"/>
  <c r="K22" i="3" s="1"/>
  <c r="G23" i="3"/>
  <c r="K23" i="3" s="1"/>
  <c r="G24" i="3"/>
  <c r="K24" i="3" s="1"/>
  <c r="G25" i="3"/>
  <c r="K25" i="3" s="1"/>
  <c r="G26" i="3"/>
  <c r="K26" i="3" s="1"/>
  <c r="G27" i="3"/>
  <c r="K27" i="3" s="1"/>
  <c r="G28" i="3"/>
  <c r="K28" i="3" s="1"/>
  <c r="G29" i="3"/>
  <c r="K29" i="3" s="1"/>
  <c r="G30" i="3"/>
  <c r="K30" i="3" s="1"/>
  <c r="G31" i="3"/>
  <c r="K31" i="3" s="1"/>
  <c r="G32" i="3"/>
  <c r="K32" i="3" s="1"/>
  <c r="G33" i="3"/>
  <c r="K33" i="3" s="1"/>
  <c r="G34" i="3"/>
  <c r="K34" i="3" s="1"/>
  <c r="G35" i="3"/>
  <c r="K35" i="3" s="1"/>
  <c r="G36" i="3"/>
  <c r="K36" i="3" s="1"/>
  <c r="G37" i="3"/>
  <c r="K37" i="3" s="1"/>
  <c r="G38" i="3"/>
  <c r="K38" i="3" s="1"/>
  <c r="G39" i="3"/>
  <c r="K39" i="3" s="1"/>
  <c r="G40" i="3"/>
  <c r="K40" i="3" s="1"/>
  <c r="G41" i="3"/>
  <c r="K41" i="3" s="1"/>
  <c r="G42" i="3"/>
  <c r="K42" i="3" s="1"/>
  <c r="G43" i="3"/>
  <c r="K43" i="3" s="1"/>
  <c r="G44" i="3"/>
  <c r="K44" i="3" s="1"/>
  <c r="G45" i="3"/>
  <c r="K45" i="3" s="1"/>
  <c r="G46" i="3"/>
  <c r="K46" i="3" s="1"/>
  <c r="G47" i="3"/>
  <c r="K47" i="3" s="1"/>
  <c r="G48" i="3"/>
  <c r="K48" i="3" s="1"/>
  <c r="G49" i="3"/>
  <c r="K49" i="3" s="1"/>
  <c r="G50" i="3"/>
  <c r="K50" i="3" s="1"/>
  <c r="G51" i="3"/>
  <c r="K51" i="3" s="1"/>
  <c r="G52" i="3"/>
  <c r="K52" i="3" s="1"/>
  <c r="G53" i="3"/>
  <c r="K53" i="3" s="1"/>
  <c r="G54" i="3"/>
  <c r="K54" i="3" s="1"/>
  <c r="G55" i="3"/>
  <c r="K55" i="3" s="1"/>
  <c r="G56" i="3"/>
  <c r="K56" i="3" s="1"/>
  <c r="G57" i="3"/>
  <c r="K57" i="3" s="1"/>
  <c r="G58" i="3"/>
  <c r="K58" i="3" s="1"/>
  <c r="G59" i="3"/>
  <c r="K59" i="3" s="1"/>
  <c r="G60" i="3"/>
  <c r="K60" i="3" s="1"/>
  <c r="G61" i="3"/>
  <c r="K61" i="3" s="1"/>
  <c r="G62" i="3"/>
  <c r="K62" i="3" s="1"/>
  <c r="G63" i="3"/>
  <c r="K63" i="3" s="1"/>
  <c r="G64" i="3"/>
  <c r="K64" i="3" s="1"/>
  <c r="G65" i="3"/>
  <c r="K65" i="3" s="1"/>
  <c r="G66" i="3"/>
  <c r="K66" i="3" s="1"/>
  <c r="G67" i="3"/>
  <c r="K67" i="3" s="1"/>
  <c r="G68" i="3"/>
  <c r="K68" i="3" s="1"/>
  <c r="G69" i="3"/>
  <c r="K69" i="3" s="1"/>
  <c r="G70" i="3"/>
  <c r="K70" i="3" s="1"/>
  <c r="G71" i="3"/>
  <c r="K71" i="3" s="1"/>
  <c r="G72" i="3"/>
  <c r="K72" i="3" s="1"/>
  <c r="G73" i="3"/>
  <c r="K73" i="3" s="1"/>
  <c r="G74" i="3"/>
  <c r="K74" i="3" s="1"/>
  <c r="G75" i="3"/>
  <c r="K75" i="3" s="1"/>
  <c r="G76" i="3"/>
  <c r="K76" i="3" s="1"/>
  <c r="G77" i="3"/>
  <c r="K77" i="3" s="1"/>
  <c r="G78" i="3"/>
  <c r="K78" i="3" s="1"/>
  <c r="G79" i="3"/>
  <c r="K79" i="3" s="1"/>
  <c r="G80" i="3"/>
  <c r="K80" i="3" s="1"/>
  <c r="G81" i="3"/>
  <c r="K81" i="3" s="1"/>
  <c r="G82" i="3"/>
  <c r="K82" i="3" s="1"/>
  <c r="G83" i="3"/>
  <c r="K83" i="3" s="1"/>
  <c r="G84" i="3"/>
  <c r="K84" i="3" s="1"/>
  <c r="G85" i="3"/>
  <c r="K85" i="3" s="1"/>
  <c r="G86" i="3"/>
  <c r="K86" i="3" s="1"/>
  <c r="G87" i="3"/>
  <c r="K87" i="3" s="1"/>
  <c r="G88" i="3"/>
  <c r="K88" i="3" s="1"/>
  <c r="G89" i="3"/>
  <c r="K89" i="3" s="1"/>
  <c r="G90" i="3"/>
  <c r="K90" i="3" s="1"/>
  <c r="G91" i="3"/>
  <c r="K91" i="3" s="1"/>
  <c r="G92" i="3"/>
  <c r="K92" i="3" s="1"/>
  <c r="G93" i="3"/>
  <c r="K93" i="3" s="1"/>
  <c r="G94" i="3"/>
  <c r="K94" i="3" s="1"/>
  <c r="G95" i="3"/>
  <c r="K95" i="3" s="1"/>
  <c r="G96" i="3"/>
  <c r="K96" i="3" s="1"/>
  <c r="G97" i="3"/>
  <c r="K97" i="3" s="1"/>
  <c r="G98" i="3"/>
  <c r="K98" i="3" s="1"/>
  <c r="G99" i="3"/>
  <c r="K99" i="3" s="1"/>
  <c r="G100" i="3"/>
  <c r="K100" i="3" s="1"/>
  <c r="G101" i="3"/>
  <c r="K101" i="3" s="1"/>
  <c r="G102" i="3"/>
  <c r="K102" i="3" s="1"/>
  <c r="G103" i="3"/>
  <c r="K103" i="3" s="1"/>
  <c r="G104" i="3"/>
  <c r="K104" i="3" s="1"/>
  <c r="G105" i="3"/>
  <c r="K105" i="3" s="1"/>
  <c r="G106" i="3"/>
  <c r="K106" i="3" s="1"/>
  <c r="G107" i="3"/>
  <c r="K107" i="3" s="1"/>
  <c r="G108" i="3"/>
  <c r="K108" i="3" s="1"/>
  <c r="G109" i="3"/>
  <c r="K109" i="3" s="1"/>
  <c r="G110" i="3"/>
  <c r="K110" i="3" s="1"/>
  <c r="G111" i="3"/>
  <c r="K111" i="3" s="1"/>
  <c r="G112" i="3"/>
  <c r="K112" i="3" s="1"/>
  <c r="G113" i="3"/>
  <c r="K113" i="3" s="1"/>
  <c r="G114" i="3"/>
  <c r="K114" i="3" s="1"/>
  <c r="G115" i="3"/>
  <c r="K115" i="3" s="1"/>
  <c r="G116" i="3"/>
  <c r="K116" i="3" s="1"/>
  <c r="G117" i="3"/>
  <c r="K117" i="3" s="1"/>
  <c r="G118" i="3"/>
  <c r="K118" i="3" s="1"/>
  <c r="G119" i="3"/>
  <c r="K119" i="3" s="1"/>
  <c r="G120" i="3"/>
  <c r="K120" i="3" s="1"/>
  <c r="G121" i="3"/>
  <c r="K121" i="3" s="1"/>
  <c r="G122" i="3"/>
  <c r="K122" i="3" s="1"/>
  <c r="G123" i="3"/>
  <c r="K123" i="3" s="1"/>
  <c r="G124" i="3"/>
  <c r="K124" i="3" s="1"/>
  <c r="G125" i="3"/>
  <c r="K125" i="3" s="1"/>
  <c r="G126" i="3"/>
  <c r="K126" i="3" s="1"/>
  <c r="G127" i="3"/>
  <c r="K127" i="3" s="1"/>
  <c r="G128" i="3"/>
  <c r="K128" i="3" s="1"/>
  <c r="G129" i="3"/>
  <c r="K129" i="3" s="1"/>
  <c r="G130" i="3"/>
  <c r="K130" i="3" s="1"/>
  <c r="G131" i="3"/>
  <c r="K131" i="3" s="1"/>
  <c r="G132" i="3"/>
  <c r="K132" i="3" s="1"/>
  <c r="G133" i="3"/>
  <c r="K133" i="3" s="1"/>
  <c r="G134" i="3"/>
  <c r="K134" i="3" s="1"/>
  <c r="G135" i="3"/>
  <c r="K135" i="3" s="1"/>
  <c r="G136" i="3"/>
  <c r="K136" i="3" s="1"/>
  <c r="G137" i="3"/>
  <c r="K137" i="3" s="1"/>
  <c r="G138" i="3"/>
  <c r="K138" i="3" s="1"/>
  <c r="G139" i="3"/>
  <c r="K139" i="3" s="1"/>
  <c r="G140" i="3"/>
  <c r="K140" i="3" s="1"/>
  <c r="G141" i="3"/>
  <c r="K141" i="3" s="1"/>
  <c r="G142" i="3"/>
  <c r="K142" i="3" s="1"/>
  <c r="G143" i="3"/>
  <c r="K143" i="3" s="1"/>
  <c r="G144" i="3"/>
  <c r="K144" i="3" s="1"/>
  <c r="G145" i="3"/>
  <c r="K145" i="3" s="1"/>
  <c r="G146" i="3"/>
  <c r="K146" i="3" s="1"/>
  <c r="G147" i="3"/>
  <c r="K147" i="3" s="1"/>
  <c r="G148" i="3"/>
  <c r="K148" i="3" s="1"/>
  <c r="G149" i="3"/>
  <c r="K149" i="3" s="1"/>
  <c r="G150" i="3"/>
  <c r="K150" i="3" s="1"/>
  <c r="G151" i="3"/>
  <c r="K151" i="3" s="1"/>
  <c r="G152" i="3"/>
  <c r="K152" i="3" s="1"/>
  <c r="G153" i="3"/>
  <c r="K153" i="3" s="1"/>
  <c r="G154" i="3"/>
  <c r="K154" i="3" s="1"/>
  <c r="G155" i="3"/>
  <c r="K155" i="3" s="1"/>
  <c r="G156" i="3"/>
  <c r="K156" i="3" s="1"/>
  <c r="G157" i="3"/>
  <c r="K157" i="3" s="1"/>
  <c r="G158" i="3"/>
  <c r="K158" i="3" s="1"/>
  <c r="G159" i="3"/>
  <c r="K159" i="3" s="1"/>
  <c r="G160" i="3"/>
  <c r="K160" i="3" s="1"/>
  <c r="G161" i="3"/>
  <c r="K161" i="3" s="1"/>
  <c r="G162" i="3"/>
  <c r="K162" i="3" s="1"/>
  <c r="G163" i="3"/>
  <c r="K163" i="3" s="1"/>
  <c r="G164" i="3"/>
  <c r="K164" i="3" s="1"/>
  <c r="G165" i="3"/>
  <c r="K165" i="3" s="1"/>
  <c r="G166" i="3"/>
  <c r="K166" i="3" s="1"/>
  <c r="G167" i="3"/>
  <c r="K167" i="3" s="1"/>
  <c r="G168" i="3"/>
  <c r="K168" i="3" s="1"/>
  <c r="G169" i="3"/>
  <c r="K169" i="3" s="1"/>
  <c r="G170" i="3"/>
  <c r="K170" i="3" s="1"/>
  <c r="G171" i="3"/>
  <c r="K171" i="3" s="1"/>
  <c r="G172" i="3"/>
  <c r="K172" i="3" s="1"/>
  <c r="G173" i="3"/>
  <c r="K173" i="3" s="1"/>
  <c r="G174" i="3"/>
  <c r="K174" i="3" s="1"/>
  <c r="G175" i="3"/>
  <c r="K175" i="3" s="1"/>
  <c r="G176" i="3"/>
  <c r="K176" i="3" s="1"/>
  <c r="G177" i="3"/>
  <c r="K177" i="3" s="1"/>
  <c r="G178" i="3"/>
  <c r="K178" i="3" s="1"/>
  <c r="G179" i="3"/>
  <c r="K179" i="3" s="1"/>
  <c r="G180" i="3"/>
  <c r="K180" i="3" s="1"/>
  <c r="G181" i="3"/>
  <c r="K181" i="3" s="1"/>
  <c r="G182" i="3"/>
  <c r="K182" i="3" s="1"/>
  <c r="G183" i="3"/>
  <c r="K183" i="3" s="1"/>
  <c r="G184" i="3"/>
  <c r="K184" i="3" s="1"/>
  <c r="G185" i="3"/>
  <c r="K185" i="3" s="1"/>
  <c r="G186" i="3"/>
  <c r="K186" i="3" s="1"/>
  <c r="G187" i="3"/>
  <c r="K187" i="3" s="1"/>
  <c r="G188" i="3"/>
  <c r="K188" i="3" s="1"/>
  <c r="G189" i="3"/>
  <c r="K189" i="3" s="1"/>
  <c r="G190" i="3"/>
  <c r="K190" i="3" s="1"/>
  <c r="G191" i="3"/>
  <c r="K191" i="3" s="1"/>
  <c r="G192" i="3"/>
  <c r="K192" i="3" s="1"/>
  <c r="G193" i="3"/>
  <c r="K193" i="3" s="1"/>
  <c r="G194" i="3"/>
  <c r="K194" i="3" s="1"/>
  <c r="G195" i="3"/>
  <c r="K195" i="3" s="1"/>
  <c r="G196" i="3"/>
  <c r="K196" i="3" s="1"/>
  <c r="G197" i="3"/>
  <c r="K197" i="3" s="1"/>
  <c r="G198" i="3"/>
  <c r="K198" i="3" s="1"/>
  <c r="G199" i="3"/>
  <c r="K199" i="3" s="1"/>
  <c r="G200" i="3"/>
  <c r="K200" i="3" s="1"/>
  <c r="G201" i="3"/>
  <c r="K201" i="3" s="1"/>
  <c r="G202" i="3"/>
  <c r="K202" i="3" s="1"/>
  <c r="G203" i="3"/>
  <c r="K203" i="3" s="1"/>
  <c r="G204" i="3"/>
  <c r="K204" i="3" s="1"/>
  <c r="G205" i="3"/>
  <c r="K205" i="3" s="1"/>
  <c r="G206" i="3"/>
  <c r="K206" i="3" s="1"/>
  <c r="G207" i="3"/>
  <c r="K207" i="3" s="1"/>
  <c r="G208" i="3"/>
  <c r="K208" i="3" s="1"/>
  <c r="G209" i="3"/>
  <c r="K209" i="3" s="1"/>
  <c r="G210" i="3"/>
  <c r="K210" i="3" s="1"/>
  <c r="G211" i="3"/>
  <c r="K211" i="3" s="1"/>
  <c r="G212" i="3"/>
  <c r="K212" i="3" s="1"/>
  <c r="G213" i="3"/>
  <c r="K213" i="3" s="1"/>
  <c r="G214" i="3"/>
  <c r="K214" i="3" s="1"/>
  <c r="G215" i="3"/>
  <c r="K215" i="3" s="1"/>
  <c r="G216" i="3"/>
  <c r="K216" i="3" s="1"/>
  <c r="G217" i="3"/>
  <c r="K217" i="3" s="1"/>
  <c r="G218" i="3"/>
  <c r="K218" i="3" s="1"/>
  <c r="G219" i="3"/>
  <c r="K219" i="3" s="1"/>
  <c r="G220" i="3"/>
  <c r="K220" i="3" s="1"/>
  <c r="G221" i="3"/>
  <c r="K221" i="3" s="1"/>
  <c r="G222" i="3"/>
  <c r="K222" i="3" s="1"/>
  <c r="G223" i="3"/>
  <c r="K223" i="3" s="1"/>
  <c r="G224" i="3"/>
  <c r="K224" i="3" s="1"/>
  <c r="G225" i="3"/>
  <c r="K225" i="3" s="1"/>
  <c r="G226" i="3"/>
  <c r="K226" i="3" s="1"/>
  <c r="G227" i="3"/>
  <c r="K227" i="3" s="1"/>
  <c r="G228" i="3"/>
  <c r="K228" i="3" s="1"/>
  <c r="G229" i="3"/>
  <c r="K229" i="3" s="1"/>
  <c r="G230" i="3"/>
  <c r="K230" i="3" s="1"/>
  <c r="G231" i="3"/>
  <c r="K231" i="3" s="1"/>
  <c r="G232" i="3"/>
  <c r="K232" i="3" s="1"/>
  <c r="G233" i="3"/>
  <c r="K233" i="3" s="1"/>
  <c r="G234" i="3"/>
  <c r="K234" i="3" s="1"/>
  <c r="G235" i="3"/>
  <c r="K235" i="3" s="1"/>
  <c r="G236" i="3"/>
  <c r="K236" i="3" s="1"/>
  <c r="G237" i="3"/>
  <c r="K237" i="3" s="1"/>
  <c r="G238" i="3"/>
  <c r="K238" i="3" s="1"/>
  <c r="G239" i="3"/>
  <c r="K239" i="3" s="1"/>
  <c r="G240" i="3"/>
  <c r="K240" i="3" s="1"/>
  <c r="G241" i="3"/>
  <c r="K241" i="3" s="1"/>
  <c r="G242" i="3"/>
  <c r="K242" i="3" s="1"/>
  <c r="G243" i="3"/>
  <c r="K243" i="3" s="1"/>
  <c r="G244" i="3"/>
  <c r="K244" i="3" s="1"/>
  <c r="G245" i="3"/>
  <c r="K245" i="3" s="1"/>
  <c r="G246" i="3"/>
  <c r="K246" i="3" s="1"/>
  <c r="G247" i="3"/>
  <c r="K247" i="3" s="1"/>
  <c r="G248" i="3"/>
  <c r="K248" i="3" s="1"/>
  <c r="G249" i="3"/>
  <c r="K249" i="3" s="1"/>
  <c r="G250" i="3"/>
  <c r="K250" i="3" s="1"/>
  <c r="G251" i="3"/>
  <c r="K251" i="3" s="1"/>
  <c r="G252" i="3"/>
  <c r="K252" i="3" s="1"/>
  <c r="G253" i="3"/>
  <c r="K253" i="3" s="1"/>
  <c r="G254" i="3"/>
  <c r="K254" i="3" s="1"/>
  <c r="G255" i="3"/>
  <c r="K255" i="3" s="1"/>
  <c r="G256" i="3"/>
  <c r="K256" i="3" s="1"/>
  <c r="G257" i="3"/>
  <c r="K257" i="3" s="1"/>
  <c r="G258" i="3"/>
  <c r="K258" i="3" s="1"/>
  <c r="G259" i="3"/>
  <c r="K259" i="3" s="1"/>
  <c r="G260" i="3"/>
  <c r="K260" i="3" s="1"/>
  <c r="G261" i="3"/>
  <c r="K261" i="3" s="1"/>
  <c r="G262" i="3"/>
  <c r="K262" i="3" s="1"/>
  <c r="G263" i="3"/>
  <c r="K263" i="3" s="1"/>
  <c r="G264" i="3"/>
  <c r="K264" i="3" s="1"/>
  <c r="G265" i="3"/>
  <c r="K265" i="3" s="1"/>
  <c r="G266" i="3"/>
  <c r="K266" i="3" s="1"/>
  <c r="G267" i="3"/>
  <c r="K267" i="3" s="1"/>
  <c r="G268" i="3"/>
  <c r="K268" i="3" s="1"/>
  <c r="G269" i="3"/>
  <c r="K269" i="3" s="1"/>
  <c r="G270" i="3"/>
  <c r="K270" i="3" s="1"/>
  <c r="G271" i="3"/>
  <c r="K271" i="3" s="1"/>
  <c r="G272" i="3"/>
  <c r="K272" i="3" s="1"/>
  <c r="G273" i="3"/>
  <c r="K273" i="3" s="1"/>
  <c r="G274" i="3"/>
  <c r="K274" i="3" s="1"/>
  <c r="G275" i="3"/>
  <c r="K275" i="3" s="1"/>
  <c r="G276" i="3"/>
  <c r="K276" i="3" s="1"/>
  <c r="G277" i="3"/>
  <c r="K277" i="3" s="1"/>
  <c r="G278" i="3"/>
  <c r="K278" i="3" s="1"/>
  <c r="G279" i="3"/>
  <c r="K279" i="3" s="1"/>
  <c r="G280" i="3"/>
  <c r="K280" i="3" s="1"/>
  <c r="G281" i="3"/>
  <c r="K281" i="3" s="1"/>
  <c r="G282" i="3"/>
  <c r="K282" i="3" s="1"/>
  <c r="G283" i="3"/>
  <c r="K283" i="3" s="1"/>
  <c r="G284" i="3"/>
  <c r="K284" i="3" s="1"/>
  <c r="G285" i="3"/>
  <c r="K285" i="3" s="1"/>
  <c r="G286" i="3"/>
  <c r="K286" i="3" s="1"/>
  <c r="G287" i="3"/>
  <c r="K287" i="3" s="1"/>
  <c r="G288" i="3"/>
  <c r="K288" i="3" s="1"/>
  <c r="G289" i="3"/>
  <c r="K289" i="3" s="1"/>
  <c r="G290" i="3"/>
  <c r="K290" i="3" s="1"/>
  <c r="G291" i="3"/>
  <c r="K291" i="3" s="1"/>
  <c r="G292" i="3"/>
  <c r="K292" i="3" s="1"/>
  <c r="G293" i="3"/>
  <c r="K293" i="3" s="1"/>
  <c r="G294" i="3"/>
  <c r="K294" i="3" s="1"/>
  <c r="G295" i="3"/>
  <c r="K295" i="3" s="1"/>
  <c r="G296" i="3"/>
  <c r="K296" i="3" s="1"/>
  <c r="G297" i="3"/>
  <c r="K297" i="3" s="1"/>
  <c r="G298" i="3"/>
  <c r="K298" i="3" s="1"/>
  <c r="G299" i="3"/>
  <c r="K299" i="3" s="1"/>
  <c r="G300" i="3"/>
  <c r="K300" i="3" s="1"/>
  <c r="G301" i="3"/>
  <c r="K301" i="3" s="1"/>
  <c r="G302" i="3"/>
  <c r="K302" i="3" s="1"/>
  <c r="G303" i="3"/>
  <c r="K303" i="3" s="1"/>
  <c r="G304" i="3"/>
  <c r="K304" i="3" s="1"/>
  <c r="G305" i="3"/>
  <c r="K305" i="3" s="1"/>
  <c r="G306" i="3"/>
  <c r="K306" i="3" s="1"/>
  <c r="G307" i="3"/>
  <c r="K307" i="3" s="1"/>
  <c r="G308" i="3"/>
  <c r="K308" i="3" s="1"/>
  <c r="G309" i="3"/>
  <c r="K309" i="3" s="1"/>
  <c r="G310" i="3"/>
  <c r="K310" i="3" s="1"/>
  <c r="G311" i="3"/>
  <c r="K311" i="3" s="1"/>
  <c r="G312" i="3"/>
  <c r="K312" i="3" s="1"/>
  <c r="G313" i="3"/>
  <c r="K313" i="3" s="1"/>
  <c r="G314" i="3"/>
  <c r="K314" i="3" s="1"/>
  <c r="G315" i="3"/>
  <c r="K315" i="3" s="1"/>
  <c r="G316" i="3"/>
  <c r="K316" i="3" s="1"/>
  <c r="G317" i="3"/>
  <c r="K317" i="3" s="1"/>
  <c r="G318" i="3"/>
  <c r="K318" i="3" s="1"/>
  <c r="G319" i="3"/>
  <c r="K319" i="3" s="1"/>
  <c r="G320" i="3"/>
  <c r="K320" i="3" s="1"/>
  <c r="G321" i="3"/>
  <c r="K321" i="3" s="1"/>
  <c r="G322" i="3"/>
  <c r="K322" i="3" s="1"/>
  <c r="G323" i="3"/>
  <c r="K323" i="3" s="1"/>
  <c r="G324" i="3"/>
  <c r="K324" i="3" s="1"/>
  <c r="G325" i="3"/>
  <c r="K325" i="3" s="1"/>
  <c r="G326" i="3"/>
  <c r="K326" i="3" s="1"/>
  <c r="G327" i="3"/>
  <c r="K327" i="3" s="1"/>
  <c r="G328" i="3"/>
  <c r="K328" i="3" s="1"/>
  <c r="G329" i="3"/>
  <c r="K329" i="3" s="1"/>
  <c r="G330" i="3"/>
  <c r="K330" i="3" s="1"/>
  <c r="G331" i="3"/>
  <c r="K331" i="3" s="1"/>
  <c r="G332" i="3"/>
  <c r="K332" i="3" s="1"/>
  <c r="G333" i="3"/>
  <c r="K333" i="3" s="1"/>
  <c r="G334" i="3"/>
  <c r="K334" i="3" s="1"/>
  <c r="G335" i="3"/>
  <c r="K335" i="3" s="1"/>
  <c r="G336" i="3"/>
  <c r="K336" i="3" s="1"/>
  <c r="G337" i="3"/>
  <c r="K337" i="3" s="1"/>
  <c r="G338" i="3"/>
  <c r="K338" i="3" s="1"/>
  <c r="G339" i="3"/>
  <c r="K339" i="3" s="1"/>
  <c r="G340" i="3"/>
  <c r="K340" i="3" s="1"/>
  <c r="G341" i="3"/>
  <c r="K341" i="3" s="1"/>
  <c r="G342" i="3"/>
  <c r="K342" i="3" s="1"/>
  <c r="G343" i="3"/>
  <c r="K343" i="3" s="1"/>
  <c r="G344" i="3"/>
  <c r="K344" i="3" s="1"/>
  <c r="G345" i="3"/>
  <c r="K345" i="3" s="1"/>
  <c r="G346" i="3"/>
  <c r="K346" i="3" s="1"/>
  <c r="G347" i="3"/>
  <c r="K347" i="3" s="1"/>
  <c r="G348" i="3"/>
  <c r="K348" i="3" s="1"/>
  <c r="G349" i="3"/>
  <c r="K349" i="3" s="1"/>
  <c r="G350" i="3"/>
  <c r="K350" i="3" s="1"/>
  <c r="G351" i="3"/>
  <c r="K351" i="3" s="1"/>
  <c r="G352" i="3"/>
  <c r="K352" i="3" s="1"/>
  <c r="G353" i="3"/>
  <c r="K353" i="3" s="1"/>
  <c r="G354" i="3"/>
  <c r="K354" i="3" s="1"/>
  <c r="G355" i="3"/>
  <c r="K355" i="3" s="1"/>
  <c r="G356" i="3"/>
  <c r="K356" i="3" s="1"/>
  <c r="G357" i="3"/>
  <c r="K357" i="3" s="1"/>
  <c r="G358" i="3"/>
  <c r="K358" i="3" s="1"/>
  <c r="G359" i="3"/>
  <c r="K359" i="3" s="1"/>
  <c r="G360" i="3"/>
  <c r="K360" i="3" s="1"/>
  <c r="G361" i="3"/>
  <c r="K361" i="3" s="1"/>
  <c r="G362" i="3"/>
  <c r="K362" i="3" s="1"/>
  <c r="G363" i="3"/>
  <c r="K363" i="3" s="1"/>
  <c r="G364" i="3"/>
  <c r="K364" i="3" s="1"/>
  <c r="G365" i="3"/>
  <c r="K365" i="3" s="1"/>
  <c r="G366" i="3"/>
  <c r="K366" i="3" s="1"/>
  <c r="G367" i="3"/>
  <c r="K367" i="3" s="1"/>
  <c r="G368" i="3"/>
  <c r="K368" i="3" s="1"/>
  <c r="G369" i="3"/>
  <c r="K369" i="3" s="1"/>
  <c r="G370" i="3"/>
  <c r="K370" i="3" s="1"/>
  <c r="G371" i="3"/>
  <c r="K371" i="3" s="1"/>
  <c r="G372" i="3"/>
  <c r="K372" i="3" s="1"/>
  <c r="G373" i="3"/>
  <c r="K373" i="3" s="1"/>
  <c r="G374" i="3"/>
  <c r="K374" i="3" s="1"/>
  <c r="G375" i="3"/>
  <c r="K375" i="3" s="1"/>
  <c r="G376" i="3"/>
  <c r="K376" i="3" s="1"/>
  <c r="G377" i="3"/>
  <c r="K377" i="3" s="1"/>
  <c r="G378" i="3"/>
  <c r="K378" i="3" s="1"/>
  <c r="G379" i="3"/>
  <c r="K379" i="3" s="1"/>
  <c r="G380" i="3"/>
  <c r="K380" i="3" s="1"/>
  <c r="G381" i="3"/>
  <c r="K381" i="3" s="1"/>
  <c r="G382" i="3"/>
  <c r="K382" i="3" s="1"/>
  <c r="G383" i="3"/>
  <c r="K383" i="3" s="1"/>
  <c r="G384" i="3"/>
  <c r="K384" i="3" s="1"/>
  <c r="G385" i="3"/>
  <c r="K385" i="3" s="1"/>
  <c r="G386" i="3"/>
  <c r="K386" i="3" s="1"/>
  <c r="G387" i="3"/>
  <c r="K387" i="3" s="1"/>
  <c r="G388" i="3"/>
  <c r="K388" i="3" s="1"/>
  <c r="G389" i="3"/>
  <c r="K389" i="3" s="1"/>
  <c r="G390" i="3"/>
  <c r="K390" i="3" s="1"/>
  <c r="G391" i="3"/>
  <c r="K391" i="3" s="1"/>
  <c r="G392" i="3"/>
  <c r="K392" i="3" s="1"/>
  <c r="G393" i="3"/>
  <c r="K393" i="3" s="1"/>
  <c r="G394" i="3"/>
  <c r="K394" i="3" s="1"/>
  <c r="G395" i="3"/>
  <c r="K395" i="3" s="1"/>
  <c r="G396" i="3"/>
  <c r="K396" i="3" s="1"/>
  <c r="G397" i="3"/>
  <c r="K397" i="3" s="1"/>
  <c r="G398" i="3"/>
  <c r="K398" i="3" s="1"/>
  <c r="G399" i="3"/>
  <c r="K399" i="3" s="1"/>
  <c r="G400" i="3"/>
  <c r="K400" i="3" s="1"/>
  <c r="G401" i="3"/>
  <c r="K401" i="3" s="1"/>
  <c r="G402" i="3"/>
  <c r="K402" i="3" s="1"/>
  <c r="G403" i="3"/>
  <c r="K403" i="3" s="1"/>
  <c r="G404" i="3"/>
  <c r="K404" i="3" s="1"/>
  <c r="G405" i="3"/>
  <c r="K405" i="3" s="1"/>
  <c r="G406" i="3"/>
  <c r="K406" i="3" s="1"/>
  <c r="G407" i="3"/>
  <c r="K407" i="3" s="1"/>
  <c r="G408" i="3"/>
  <c r="K408" i="3" s="1"/>
  <c r="G409" i="3"/>
  <c r="K409" i="3" s="1"/>
  <c r="G410" i="3"/>
  <c r="K410" i="3" s="1"/>
  <c r="G411" i="3"/>
  <c r="K411" i="3" s="1"/>
  <c r="G412" i="3"/>
  <c r="K412" i="3" s="1"/>
  <c r="G413" i="3"/>
  <c r="K413" i="3" s="1"/>
  <c r="G414" i="3"/>
  <c r="K414" i="3" s="1"/>
  <c r="G415" i="3"/>
  <c r="K415" i="3" s="1"/>
  <c r="G416" i="3"/>
  <c r="K416" i="3" s="1"/>
  <c r="G417" i="3"/>
  <c r="K417" i="3" s="1"/>
  <c r="G418" i="3"/>
  <c r="K418" i="3" s="1"/>
  <c r="G419" i="3"/>
  <c r="K419" i="3" s="1"/>
  <c r="G420" i="3"/>
  <c r="K420" i="3" s="1"/>
  <c r="G421" i="3"/>
  <c r="K421" i="3" s="1"/>
  <c r="G422" i="3"/>
  <c r="K422" i="3" s="1"/>
  <c r="G423" i="3"/>
  <c r="K423" i="3" s="1"/>
  <c r="G424" i="3"/>
  <c r="K424" i="3" s="1"/>
  <c r="G425" i="3"/>
  <c r="K425" i="3" s="1"/>
  <c r="G426" i="3"/>
  <c r="K426" i="3" s="1"/>
  <c r="G427" i="3"/>
  <c r="K427" i="3" s="1"/>
  <c r="G428" i="3"/>
  <c r="K428" i="3" s="1"/>
  <c r="G429" i="3"/>
  <c r="K429" i="3" s="1"/>
  <c r="G430" i="3"/>
  <c r="K430" i="3" s="1"/>
  <c r="G431" i="3"/>
  <c r="K431" i="3" s="1"/>
  <c r="G432" i="3"/>
  <c r="K432" i="3" s="1"/>
  <c r="G433" i="3"/>
  <c r="K433" i="3" s="1"/>
  <c r="G434" i="3"/>
  <c r="K434" i="3" s="1"/>
  <c r="G435" i="3"/>
  <c r="K435" i="3" s="1"/>
  <c r="G436" i="3"/>
  <c r="K436" i="3" s="1"/>
  <c r="G437" i="3"/>
  <c r="K437" i="3" s="1"/>
  <c r="G438" i="3"/>
  <c r="K438" i="3" s="1"/>
  <c r="G439" i="3"/>
  <c r="K439" i="3" s="1"/>
  <c r="G440" i="3"/>
  <c r="K440" i="3" s="1"/>
  <c r="G441" i="3"/>
  <c r="K441" i="3" s="1"/>
  <c r="G442" i="3"/>
  <c r="K442" i="3" s="1"/>
  <c r="G443" i="3"/>
  <c r="K443" i="3" s="1"/>
  <c r="G444" i="3"/>
  <c r="K444" i="3" s="1"/>
  <c r="G445" i="3"/>
  <c r="K445" i="3" s="1"/>
  <c r="G446" i="3"/>
  <c r="K446" i="3" s="1"/>
  <c r="G447" i="3"/>
  <c r="K447" i="3" s="1"/>
  <c r="G448" i="3"/>
  <c r="K448" i="3" s="1"/>
  <c r="G449" i="3"/>
  <c r="K449" i="3" s="1"/>
  <c r="G450" i="3"/>
  <c r="K450" i="3" s="1"/>
  <c r="G451" i="3"/>
  <c r="K451" i="3" s="1"/>
  <c r="G452" i="3"/>
  <c r="K452" i="3" s="1"/>
  <c r="G453" i="3"/>
  <c r="K453" i="3" s="1"/>
  <c r="G454" i="3"/>
  <c r="K454" i="3" s="1"/>
  <c r="G455" i="3"/>
  <c r="K455" i="3" s="1"/>
  <c r="G456" i="3"/>
  <c r="K456" i="3" s="1"/>
  <c r="G457" i="3"/>
  <c r="K457" i="3" s="1"/>
  <c r="G458" i="3"/>
  <c r="K458" i="3" s="1"/>
  <c r="G459" i="3"/>
  <c r="K459" i="3" s="1"/>
  <c r="G460" i="3"/>
  <c r="K460" i="3" s="1"/>
  <c r="G461" i="3"/>
  <c r="K461" i="3" s="1"/>
  <c r="G462" i="3"/>
  <c r="K462" i="3" s="1"/>
  <c r="G463" i="3"/>
  <c r="K463" i="3" s="1"/>
  <c r="G464" i="3"/>
  <c r="K464" i="3" s="1"/>
  <c r="G465" i="3"/>
  <c r="K465" i="3" s="1"/>
  <c r="G466" i="3"/>
  <c r="K466" i="3" s="1"/>
  <c r="G467" i="3"/>
  <c r="K467" i="3" s="1"/>
  <c r="G468" i="3"/>
  <c r="K468" i="3" s="1"/>
  <c r="G469" i="3"/>
  <c r="K469" i="3" s="1"/>
  <c r="G470" i="3"/>
  <c r="K470" i="3" s="1"/>
  <c r="G471" i="3"/>
  <c r="K471" i="3" s="1"/>
  <c r="G472" i="3"/>
  <c r="K472" i="3" s="1"/>
  <c r="G473" i="3"/>
  <c r="K473" i="3" s="1"/>
  <c r="G474" i="3"/>
  <c r="K474" i="3" s="1"/>
  <c r="G475" i="3"/>
  <c r="K475" i="3" s="1"/>
  <c r="G476" i="3"/>
  <c r="K476" i="3" s="1"/>
  <c r="G477" i="3"/>
  <c r="K477" i="3" s="1"/>
  <c r="G478" i="3"/>
  <c r="K478" i="3" s="1"/>
  <c r="G479" i="3"/>
  <c r="K479" i="3" s="1"/>
  <c r="G480" i="3"/>
  <c r="K480" i="3" s="1"/>
  <c r="G481" i="3"/>
  <c r="K481" i="3" s="1"/>
  <c r="G482" i="3"/>
  <c r="K482" i="3" s="1"/>
  <c r="G483" i="3"/>
  <c r="K483" i="3" s="1"/>
  <c r="G484" i="3"/>
  <c r="K484" i="3" s="1"/>
  <c r="G485" i="3"/>
  <c r="K485" i="3" s="1"/>
  <c r="G486" i="3"/>
  <c r="K486" i="3" s="1"/>
  <c r="G487" i="3"/>
  <c r="K487" i="3" s="1"/>
  <c r="G488" i="3"/>
  <c r="K488" i="3" s="1"/>
  <c r="G489" i="3"/>
  <c r="K489" i="3" s="1"/>
  <c r="G490" i="3"/>
  <c r="K490" i="3" s="1"/>
  <c r="G491" i="3"/>
  <c r="K491" i="3" s="1"/>
  <c r="G492" i="3"/>
  <c r="K492" i="3" s="1"/>
  <c r="G493" i="3"/>
  <c r="K493" i="3" s="1"/>
  <c r="G494" i="3"/>
  <c r="K494" i="3" s="1"/>
  <c r="G495" i="3"/>
  <c r="K495" i="3" s="1"/>
  <c r="G496" i="3"/>
  <c r="K496" i="3" s="1"/>
  <c r="G497" i="3"/>
  <c r="K497" i="3" s="1"/>
  <c r="G498" i="3"/>
  <c r="K498" i="3" s="1"/>
  <c r="G499" i="3"/>
  <c r="K499" i="3" s="1"/>
  <c r="G500" i="3"/>
  <c r="K500" i="3" s="1"/>
  <c r="G501" i="3"/>
  <c r="K501" i="3" s="1"/>
  <c r="G502" i="3"/>
  <c r="K502" i="3" s="1"/>
  <c r="G503" i="3"/>
  <c r="K503" i="3" s="1"/>
  <c r="G504" i="3"/>
  <c r="K504" i="3" s="1"/>
  <c r="G505" i="3"/>
  <c r="K505" i="3" s="1"/>
  <c r="G506" i="3"/>
  <c r="K506" i="3" s="1"/>
  <c r="G507" i="3"/>
  <c r="K507" i="3" s="1"/>
  <c r="G508" i="3"/>
  <c r="K508" i="3" s="1"/>
  <c r="G509" i="3"/>
  <c r="K509" i="3" s="1"/>
  <c r="G510" i="3"/>
  <c r="K510" i="3" s="1"/>
  <c r="G511" i="3"/>
  <c r="K511" i="3" s="1"/>
  <c r="G512" i="3"/>
  <c r="K512" i="3" s="1"/>
  <c r="G513" i="3"/>
  <c r="K513" i="3" s="1"/>
  <c r="G514" i="3"/>
  <c r="K514" i="3" s="1"/>
  <c r="G515" i="3"/>
  <c r="K515" i="3" s="1"/>
  <c r="G516" i="3"/>
  <c r="K516" i="3" s="1"/>
  <c r="G517" i="3"/>
  <c r="K517" i="3" s="1"/>
  <c r="G518" i="3"/>
  <c r="K518" i="3" s="1"/>
  <c r="G519" i="3"/>
  <c r="K519" i="3" s="1"/>
  <c r="G520" i="3"/>
  <c r="K520" i="3" s="1"/>
  <c r="G521" i="3"/>
  <c r="K521" i="3" s="1"/>
  <c r="G522" i="3"/>
  <c r="K522" i="3" s="1"/>
  <c r="G523" i="3"/>
  <c r="K523" i="3" s="1"/>
  <c r="G524" i="3"/>
  <c r="K524" i="3" s="1"/>
  <c r="G525" i="3"/>
  <c r="K525" i="3" s="1"/>
  <c r="G526" i="3"/>
  <c r="K526" i="3" s="1"/>
  <c r="G527" i="3"/>
  <c r="K527" i="3" s="1"/>
  <c r="G528" i="3"/>
  <c r="K528" i="3" s="1"/>
  <c r="G529" i="3"/>
  <c r="K529" i="3" s="1"/>
  <c r="G530" i="3"/>
  <c r="K530" i="3" s="1"/>
  <c r="G531" i="3"/>
  <c r="K531" i="3" s="1"/>
  <c r="G532" i="3"/>
  <c r="K532" i="3" s="1"/>
  <c r="G533" i="3"/>
  <c r="K533" i="3" s="1"/>
  <c r="G534" i="3"/>
  <c r="K534" i="3" s="1"/>
  <c r="G535" i="3"/>
  <c r="K535" i="3" s="1"/>
  <c r="G536" i="3"/>
  <c r="K536" i="3" s="1"/>
  <c r="G537" i="3"/>
  <c r="K537" i="3" s="1"/>
  <c r="G538" i="3"/>
  <c r="K538" i="3" s="1"/>
  <c r="G539" i="3"/>
  <c r="K539" i="3" s="1"/>
  <c r="G540" i="3"/>
  <c r="K540" i="3" s="1"/>
  <c r="G541" i="3"/>
  <c r="K541" i="3" s="1"/>
  <c r="G542" i="3"/>
  <c r="K542" i="3" s="1"/>
  <c r="G543" i="3"/>
  <c r="K543" i="3" s="1"/>
  <c r="G544" i="3"/>
  <c r="K544" i="3" s="1"/>
  <c r="G545" i="3"/>
  <c r="K545" i="3" s="1"/>
  <c r="G546" i="3"/>
  <c r="K546" i="3" s="1"/>
  <c r="G547" i="3"/>
  <c r="K547" i="3" s="1"/>
  <c r="G548" i="3"/>
  <c r="K548" i="3" s="1"/>
  <c r="G549" i="3"/>
  <c r="K549" i="3" s="1"/>
  <c r="G550" i="3"/>
  <c r="K550" i="3" s="1"/>
  <c r="G551" i="3"/>
  <c r="K551" i="3" s="1"/>
  <c r="G552" i="3"/>
  <c r="K552" i="3" s="1"/>
  <c r="G553" i="3"/>
  <c r="K553" i="3" s="1"/>
  <c r="G554" i="3"/>
  <c r="K554" i="3" s="1"/>
  <c r="G555" i="3"/>
  <c r="K555" i="3" s="1"/>
  <c r="G556" i="3"/>
  <c r="K556" i="3" s="1"/>
  <c r="G557" i="3"/>
  <c r="K557" i="3" s="1"/>
  <c r="G558" i="3"/>
  <c r="K558" i="3" s="1"/>
  <c r="G559" i="3"/>
  <c r="K559" i="3" s="1"/>
  <c r="G560" i="3"/>
  <c r="K560" i="3" s="1"/>
  <c r="G561" i="3"/>
  <c r="K561" i="3" s="1"/>
  <c r="G562" i="3"/>
  <c r="K562" i="3" s="1"/>
  <c r="G563" i="3"/>
  <c r="K563" i="3" s="1"/>
  <c r="G564" i="3"/>
  <c r="K564" i="3" s="1"/>
  <c r="G565" i="3"/>
  <c r="K565" i="3" s="1"/>
  <c r="G566" i="3"/>
  <c r="K566" i="3" s="1"/>
  <c r="G567" i="3"/>
  <c r="K567" i="3" s="1"/>
  <c r="G568" i="3"/>
  <c r="K568" i="3" s="1"/>
  <c r="G569" i="3"/>
  <c r="K569" i="3" s="1"/>
  <c r="G570" i="3"/>
  <c r="K570" i="3" s="1"/>
  <c r="G571" i="3"/>
  <c r="K571" i="3" s="1"/>
  <c r="G572" i="3"/>
  <c r="K572" i="3" s="1"/>
  <c r="G573" i="3"/>
  <c r="K573" i="3" s="1"/>
  <c r="G574" i="3"/>
  <c r="K574" i="3" s="1"/>
  <c r="G575" i="3"/>
  <c r="K575" i="3" s="1"/>
  <c r="G576" i="3"/>
  <c r="K576" i="3" s="1"/>
  <c r="G577" i="3"/>
  <c r="K577" i="3" s="1"/>
  <c r="G578" i="3"/>
  <c r="K578" i="3" s="1"/>
  <c r="G579" i="3"/>
  <c r="K579" i="3" s="1"/>
  <c r="G580" i="3"/>
  <c r="K580" i="3" s="1"/>
  <c r="G581" i="3"/>
  <c r="K581" i="3" s="1"/>
  <c r="G582" i="3"/>
  <c r="K582" i="3" s="1"/>
  <c r="G583" i="3"/>
  <c r="K583" i="3" s="1"/>
  <c r="G584" i="3"/>
  <c r="K584" i="3" s="1"/>
  <c r="G585" i="3"/>
  <c r="K585" i="3" s="1"/>
  <c r="G586" i="3"/>
  <c r="K586" i="3" s="1"/>
  <c r="G587" i="3"/>
  <c r="K587" i="3" s="1"/>
  <c r="G588" i="3"/>
  <c r="K588" i="3" s="1"/>
  <c r="G589" i="3"/>
  <c r="K589" i="3" s="1"/>
  <c r="G590" i="3"/>
  <c r="K590" i="3" s="1"/>
  <c r="G591" i="3"/>
  <c r="K591" i="3" s="1"/>
  <c r="G592" i="3"/>
  <c r="K592" i="3" s="1"/>
  <c r="G593" i="3"/>
  <c r="K593" i="3" s="1"/>
  <c r="G594" i="3"/>
  <c r="K594" i="3" s="1"/>
  <c r="G595" i="3"/>
  <c r="K595" i="3" s="1"/>
  <c r="G596" i="3"/>
  <c r="K596" i="3" s="1"/>
  <c r="G597" i="3"/>
  <c r="K597" i="3" s="1"/>
  <c r="G598" i="3"/>
  <c r="K598" i="3" s="1"/>
  <c r="G599" i="3"/>
  <c r="K599" i="3" s="1"/>
  <c r="G600" i="3"/>
  <c r="K600" i="3" s="1"/>
  <c r="G601" i="3"/>
  <c r="K601" i="3" s="1"/>
  <c r="G602" i="3"/>
  <c r="K602" i="3" s="1"/>
  <c r="G603" i="3"/>
  <c r="K603" i="3" s="1"/>
  <c r="G604" i="3"/>
  <c r="K604" i="3" s="1"/>
  <c r="G605" i="3"/>
  <c r="K605" i="3" s="1"/>
  <c r="G606" i="3"/>
  <c r="K606" i="3" s="1"/>
  <c r="G607" i="3"/>
  <c r="K607" i="3" s="1"/>
  <c r="G608" i="3"/>
  <c r="K608" i="3" s="1"/>
  <c r="G609" i="3"/>
  <c r="K609" i="3" s="1"/>
  <c r="G610" i="3"/>
  <c r="K610" i="3" s="1"/>
  <c r="G611" i="3"/>
  <c r="K611" i="3" s="1"/>
  <c r="G612" i="3"/>
  <c r="K612" i="3" s="1"/>
  <c r="G613" i="3"/>
  <c r="K613" i="3" s="1"/>
  <c r="G614" i="3"/>
  <c r="K614" i="3" s="1"/>
  <c r="G615" i="3"/>
  <c r="K615" i="3" s="1"/>
  <c r="G616" i="3"/>
  <c r="K616" i="3" s="1"/>
  <c r="G617" i="3"/>
  <c r="K617" i="3" s="1"/>
  <c r="G618" i="3"/>
  <c r="K618" i="3" s="1"/>
  <c r="G619" i="3"/>
  <c r="K619" i="3" s="1"/>
  <c r="G620" i="3"/>
  <c r="K620" i="3" s="1"/>
  <c r="G621" i="3"/>
  <c r="K621" i="3" s="1"/>
  <c r="G622" i="3"/>
  <c r="K622" i="3" s="1"/>
  <c r="G623" i="3"/>
  <c r="K623" i="3" s="1"/>
  <c r="G624" i="3"/>
  <c r="K624" i="3" s="1"/>
  <c r="G625" i="3"/>
  <c r="K625" i="3" s="1"/>
  <c r="G626" i="3"/>
  <c r="K626" i="3" s="1"/>
  <c r="G627" i="3"/>
  <c r="K627" i="3" s="1"/>
  <c r="G628" i="3"/>
  <c r="K628" i="3" s="1"/>
  <c r="G629" i="3"/>
  <c r="K629" i="3" s="1"/>
  <c r="G630" i="3"/>
  <c r="K630" i="3" s="1"/>
  <c r="G631" i="3"/>
  <c r="K631" i="3" s="1"/>
  <c r="G632" i="3"/>
  <c r="K632" i="3" s="1"/>
  <c r="G633" i="3"/>
  <c r="K633" i="3" s="1"/>
  <c r="G634" i="3"/>
  <c r="K634" i="3" s="1"/>
  <c r="G635" i="3"/>
  <c r="K635" i="3" s="1"/>
  <c r="G636" i="3"/>
  <c r="K636" i="3" s="1"/>
  <c r="G637" i="3"/>
  <c r="K637" i="3" s="1"/>
  <c r="G638" i="3"/>
  <c r="K638" i="3" s="1"/>
  <c r="G639" i="3"/>
  <c r="K639" i="3" s="1"/>
  <c r="G640" i="3"/>
  <c r="K640" i="3" s="1"/>
  <c r="G641" i="3"/>
  <c r="K641" i="3" s="1"/>
  <c r="G642" i="3"/>
  <c r="K642" i="3" s="1"/>
  <c r="G643" i="3"/>
  <c r="K643" i="3" s="1"/>
  <c r="G644" i="3"/>
  <c r="K644" i="3" s="1"/>
  <c r="G645" i="3"/>
  <c r="K645" i="3" s="1"/>
  <c r="G646" i="3"/>
  <c r="K646" i="3" s="1"/>
  <c r="G647" i="3"/>
  <c r="K647" i="3" s="1"/>
  <c r="G648" i="3"/>
  <c r="K648" i="3" s="1"/>
  <c r="G649" i="3"/>
  <c r="K649" i="3" s="1"/>
  <c r="G650" i="3"/>
  <c r="K650" i="3" s="1"/>
  <c r="G651" i="3"/>
  <c r="K651" i="3" s="1"/>
  <c r="G652" i="3"/>
  <c r="K652" i="3" s="1"/>
  <c r="G653" i="3"/>
  <c r="K653" i="3" s="1"/>
  <c r="G654" i="3"/>
  <c r="K654" i="3" s="1"/>
  <c r="G655" i="3"/>
  <c r="K655" i="3" s="1"/>
  <c r="G656" i="3"/>
  <c r="K656" i="3" s="1"/>
  <c r="G657" i="3"/>
  <c r="K657" i="3" s="1"/>
  <c r="G658" i="3"/>
  <c r="K658" i="3" s="1"/>
  <c r="G659" i="3"/>
  <c r="K659" i="3" s="1"/>
  <c r="G660" i="3"/>
  <c r="K660" i="3" s="1"/>
  <c r="G661" i="3"/>
  <c r="K661" i="3" s="1"/>
  <c r="G662" i="3"/>
  <c r="K662" i="3" s="1"/>
  <c r="G663" i="3"/>
  <c r="K663" i="3" s="1"/>
  <c r="G664" i="3"/>
  <c r="K664" i="3" s="1"/>
  <c r="G665" i="3"/>
  <c r="K665" i="3" s="1"/>
  <c r="G666" i="3"/>
  <c r="K666" i="3" s="1"/>
  <c r="G667" i="3"/>
  <c r="K667" i="3" s="1"/>
  <c r="G668" i="3"/>
  <c r="K668" i="3" s="1"/>
  <c r="G669" i="3"/>
  <c r="K669" i="3" s="1"/>
  <c r="G670" i="3"/>
  <c r="K670" i="3" s="1"/>
  <c r="G671" i="3"/>
  <c r="K671" i="3" s="1"/>
  <c r="G672" i="3"/>
  <c r="K672" i="3" s="1"/>
  <c r="G673" i="3"/>
  <c r="K673" i="3" s="1"/>
  <c r="G674" i="3"/>
  <c r="K674" i="3" s="1"/>
  <c r="G675" i="3"/>
  <c r="K675" i="3" s="1"/>
  <c r="G676" i="3"/>
  <c r="K676" i="3" s="1"/>
  <c r="G677" i="3"/>
  <c r="K677" i="3" s="1"/>
  <c r="G678" i="3"/>
  <c r="K678" i="3" s="1"/>
  <c r="G679" i="3"/>
  <c r="K679" i="3" s="1"/>
  <c r="G680" i="3"/>
  <c r="K680" i="3" s="1"/>
  <c r="G681" i="3"/>
  <c r="K681" i="3" s="1"/>
  <c r="G682" i="3"/>
  <c r="K682" i="3" s="1"/>
  <c r="G683" i="3"/>
  <c r="K683" i="3" s="1"/>
  <c r="G684" i="3"/>
  <c r="K684" i="3" s="1"/>
  <c r="G685" i="3"/>
  <c r="K685" i="3" s="1"/>
  <c r="G686" i="3"/>
  <c r="K686" i="3" s="1"/>
  <c r="G687" i="3"/>
  <c r="K687" i="3" s="1"/>
  <c r="G688" i="3"/>
  <c r="K688" i="3" s="1"/>
  <c r="G689" i="3"/>
  <c r="K689" i="3" s="1"/>
  <c r="G690" i="3"/>
  <c r="K690" i="3" s="1"/>
  <c r="G691" i="3"/>
  <c r="K691" i="3" s="1"/>
  <c r="G692" i="3"/>
  <c r="K692" i="3" s="1"/>
  <c r="G693" i="3"/>
  <c r="K693" i="3" s="1"/>
  <c r="G694" i="3"/>
  <c r="K694" i="3" s="1"/>
  <c r="G695" i="3"/>
  <c r="K695" i="3" s="1"/>
  <c r="G696" i="3"/>
  <c r="K696" i="3" s="1"/>
  <c r="G697" i="3"/>
  <c r="K697" i="3" s="1"/>
  <c r="G698" i="3"/>
  <c r="K698" i="3" s="1"/>
  <c r="G699" i="3"/>
  <c r="K699" i="3" s="1"/>
  <c r="G700" i="3"/>
  <c r="K700" i="3" s="1"/>
  <c r="G701" i="3"/>
  <c r="K701" i="3" s="1"/>
  <c r="G702" i="3"/>
  <c r="K702" i="3" s="1"/>
  <c r="G703" i="3"/>
  <c r="K703" i="3" s="1"/>
  <c r="G704" i="3"/>
  <c r="K704" i="3" s="1"/>
  <c r="G705" i="3"/>
  <c r="K705" i="3" s="1"/>
  <c r="G706" i="3"/>
  <c r="K706" i="3" s="1"/>
  <c r="G707" i="3"/>
  <c r="K707" i="3" s="1"/>
  <c r="G708" i="3"/>
  <c r="K708" i="3" s="1"/>
  <c r="G709" i="3"/>
  <c r="K709" i="3" s="1"/>
  <c r="G710" i="3"/>
  <c r="K710" i="3" s="1"/>
  <c r="G711" i="3"/>
  <c r="K711" i="3" s="1"/>
  <c r="G712" i="3"/>
  <c r="K712" i="3" s="1"/>
  <c r="G713" i="3"/>
  <c r="K713" i="3" s="1"/>
  <c r="G714" i="3"/>
  <c r="K714" i="3" s="1"/>
  <c r="G715" i="3"/>
  <c r="K715" i="3" s="1"/>
  <c r="G716" i="3"/>
  <c r="K716" i="3" s="1"/>
  <c r="G717" i="3"/>
  <c r="K717" i="3" s="1"/>
  <c r="G718" i="3"/>
  <c r="K718" i="3" s="1"/>
  <c r="G719" i="3"/>
  <c r="K719" i="3" s="1"/>
  <c r="G720" i="3"/>
  <c r="K720" i="3" s="1"/>
  <c r="G721" i="3"/>
  <c r="K721" i="3" s="1"/>
  <c r="G722" i="3"/>
  <c r="K722" i="3" s="1"/>
  <c r="G723" i="3"/>
  <c r="K723" i="3" s="1"/>
  <c r="G724" i="3"/>
  <c r="K724" i="3" s="1"/>
  <c r="G725" i="3"/>
  <c r="K725" i="3" s="1"/>
  <c r="G726" i="3"/>
  <c r="K726" i="3" s="1"/>
  <c r="G727" i="3"/>
  <c r="K727" i="3" s="1"/>
  <c r="G728" i="3"/>
  <c r="K728" i="3" s="1"/>
  <c r="G729" i="3"/>
  <c r="K729" i="3" s="1"/>
  <c r="G730" i="3"/>
  <c r="K730" i="3" s="1"/>
  <c r="G731" i="3"/>
  <c r="K731" i="3" s="1"/>
  <c r="G732" i="3"/>
  <c r="K732" i="3" s="1"/>
  <c r="G733" i="3"/>
  <c r="K733" i="3" s="1"/>
  <c r="G734" i="3"/>
  <c r="K734" i="3" s="1"/>
  <c r="G735" i="3"/>
  <c r="K735" i="3" s="1"/>
  <c r="G736" i="3"/>
  <c r="K736" i="3" s="1"/>
  <c r="G737" i="3"/>
  <c r="K737" i="3" s="1"/>
  <c r="G738" i="3"/>
  <c r="K738" i="3" s="1"/>
  <c r="G739" i="3"/>
  <c r="K739" i="3" s="1"/>
  <c r="G740" i="3"/>
  <c r="K740" i="3" s="1"/>
  <c r="G741" i="3"/>
  <c r="K741" i="3" s="1"/>
  <c r="G742" i="3"/>
  <c r="K742" i="3" s="1"/>
  <c r="G743" i="3"/>
  <c r="K743" i="3" s="1"/>
  <c r="G744" i="3"/>
  <c r="K744" i="3" s="1"/>
  <c r="G745" i="3"/>
  <c r="K745" i="3" s="1"/>
  <c r="G746" i="3"/>
  <c r="K746" i="3" s="1"/>
  <c r="G747" i="3"/>
  <c r="K747" i="3" s="1"/>
  <c r="G748" i="3"/>
  <c r="K748" i="3" s="1"/>
  <c r="G749" i="3"/>
  <c r="K749" i="3" s="1"/>
  <c r="G750" i="3"/>
  <c r="K750" i="3" s="1"/>
  <c r="G751" i="3"/>
  <c r="K751" i="3" s="1"/>
  <c r="G752" i="3"/>
  <c r="K752" i="3" s="1"/>
  <c r="G753" i="3"/>
  <c r="K753" i="3" s="1"/>
  <c r="G754" i="3"/>
  <c r="K754" i="3" s="1"/>
  <c r="G755" i="3"/>
  <c r="K755" i="3" s="1"/>
  <c r="G756" i="3"/>
  <c r="K756" i="3" s="1"/>
  <c r="G757" i="3"/>
  <c r="K757" i="3" s="1"/>
  <c r="G758" i="3"/>
  <c r="K758" i="3" s="1"/>
  <c r="G759" i="3"/>
  <c r="K759" i="3" s="1"/>
  <c r="G760" i="3"/>
  <c r="K760" i="3" s="1"/>
  <c r="G761" i="3"/>
  <c r="K761" i="3" s="1"/>
  <c r="G762" i="3"/>
  <c r="K762" i="3" s="1"/>
  <c r="G763" i="3"/>
  <c r="K763" i="3" s="1"/>
  <c r="G764" i="3"/>
  <c r="K764" i="3" s="1"/>
  <c r="G765" i="3"/>
  <c r="K765" i="3" s="1"/>
  <c r="G766" i="3"/>
  <c r="K766" i="3" s="1"/>
  <c r="G767" i="3"/>
  <c r="K767" i="3" s="1"/>
  <c r="G768" i="3"/>
  <c r="K768" i="3" s="1"/>
  <c r="G769" i="3"/>
  <c r="K769" i="3" s="1"/>
  <c r="G770" i="3"/>
  <c r="K770" i="3" s="1"/>
  <c r="G771" i="3"/>
  <c r="K771" i="3" s="1"/>
  <c r="G772" i="3"/>
  <c r="K772" i="3" s="1"/>
  <c r="G773" i="3"/>
  <c r="K773" i="3" s="1"/>
  <c r="G774" i="3"/>
  <c r="K774" i="3" s="1"/>
  <c r="G775" i="3"/>
  <c r="K775" i="3" s="1"/>
  <c r="G776" i="3"/>
  <c r="K776" i="3" s="1"/>
  <c r="G777" i="3"/>
  <c r="K777" i="3" s="1"/>
  <c r="G778" i="3"/>
  <c r="K778" i="3" s="1"/>
  <c r="G779" i="3"/>
  <c r="K779" i="3" s="1"/>
  <c r="G780" i="3"/>
  <c r="K780" i="3" s="1"/>
  <c r="G781" i="3"/>
  <c r="K781" i="3" s="1"/>
  <c r="G782" i="3"/>
  <c r="K782" i="3" s="1"/>
  <c r="G783" i="3"/>
  <c r="K783" i="3" s="1"/>
  <c r="G784" i="3"/>
  <c r="K784" i="3" s="1"/>
  <c r="G785" i="3"/>
  <c r="K785" i="3" s="1"/>
  <c r="G786" i="3"/>
  <c r="K786" i="3" s="1"/>
  <c r="G787" i="3"/>
  <c r="K787" i="3" s="1"/>
  <c r="G788" i="3"/>
  <c r="K788" i="3" s="1"/>
  <c r="G789" i="3"/>
  <c r="K789" i="3" s="1"/>
  <c r="G790" i="3"/>
  <c r="K790" i="3" s="1"/>
  <c r="G791" i="3"/>
  <c r="K791" i="3" s="1"/>
  <c r="G792" i="3"/>
  <c r="K792" i="3" s="1"/>
  <c r="G793" i="3"/>
  <c r="K793" i="3" s="1"/>
  <c r="G794" i="3"/>
  <c r="K794" i="3" s="1"/>
  <c r="G795" i="3"/>
  <c r="K795" i="3" s="1"/>
  <c r="G796" i="3"/>
  <c r="K796" i="3" s="1"/>
  <c r="G797" i="3"/>
  <c r="K797" i="3" s="1"/>
  <c r="G798" i="3"/>
  <c r="K798" i="3" s="1"/>
  <c r="G799" i="3"/>
  <c r="K799" i="3" s="1"/>
  <c r="G800" i="3"/>
  <c r="K800" i="3" s="1"/>
  <c r="G801" i="3"/>
  <c r="K801" i="3" s="1"/>
  <c r="G802" i="3"/>
  <c r="K802" i="3" s="1"/>
  <c r="G803" i="3"/>
  <c r="K803" i="3" s="1"/>
  <c r="G804" i="3"/>
  <c r="K804" i="3" s="1"/>
  <c r="G805" i="3"/>
  <c r="K805" i="3" s="1"/>
  <c r="G806" i="3"/>
  <c r="K806" i="3" s="1"/>
  <c r="G807" i="3"/>
  <c r="K807" i="3" s="1"/>
  <c r="G808" i="3"/>
  <c r="K808" i="3" s="1"/>
  <c r="G809" i="3"/>
  <c r="K809" i="3" s="1"/>
  <c r="G810" i="3"/>
  <c r="K810" i="3" s="1"/>
  <c r="G811" i="3"/>
  <c r="K811" i="3" s="1"/>
  <c r="G812" i="3"/>
  <c r="K812" i="3" s="1"/>
  <c r="G813" i="3"/>
  <c r="K813" i="3" s="1"/>
  <c r="G814" i="3"/>
  <c r="K814" i="3" s="1"/>
  <c r="G815" i="3"/>
  <c r="K815" i="3" s="1"/>
  <c r="G816" i="3"/>
  <c r="K816" i="3" s="1"/>
  <c r="G817" i="3"/>
  <c r="K817" i="3" s="1"/>
  <c r="G818" i="3"/>
  <c r="K818" i="3" s="1"/>
  <c r="G819" i="3"/>
  <c r="K819" i="3" s="1"/>
  <c r="G820" i="3"/>
  <c r="K820" i="3" s="1"/>
  <c r="G821" i="3"/>
  <c r="K821" i="3" s="1"/>
  <c r="G822" i="3"/>
  <c r="K822" i="3" s="1"/>
  <c r="G823" i="3"/>
  <c r="K823" i="3" s="1"/>
  <c r="G824" i="3"/>
  <c r="K824" i="3" s="1"/>
  <c r="G825" i="3"/>
  <c r="K825" i="3" s="1"/>
  <c r="G826" i="3"/>
  <c r="K826" i="3" s="1"/>
  <c r="G827" i="3"/>
  <c r="K827" i="3" s="1"/>
  <c r="G828" i="3"/>
  <c r="K828" i="3" s="1"/>
  <c r="G829" i="3"/>
  <c r="K829" i="3" s="1"/>
  <c r="G830" i="3"/>
  <c r="K830" i="3" s="1"/>
  <c r="G831" i="3"/>
  <c r="K831" i="3" s="1"/>
  <c r="G832" i="3"/>
  <c r="K832" i="3" s="1"/>
  <c r="G833" i="3"/>
  <c r="K833" i="3" s="1"/>
  <c r="G834" i="3"/>
  <c r="K834" i="3" s="1"/>
  <c r="G835" i="3"/>
  <c r="K835" i="3" s="1"/>
  <c r="G836" i="3"/>
  <c r="K836" i="3" s="1"/>
  <c r="G837" i="3"/>
  <c r="K837" i="3" s="1"/>
  <c r="G838" i="3"/>
  <c r="K838" i="3" s="1"/>
  <c r="G839" i="3"/>
  <c r="K839" i="3" s="1"/>
  <c r="G840" i="3"/>
  <c r="K840" i="3" s="1"/>
  <c r="G841" i="3"/>
  <c r="K841" i="3" s="1"/>
  <c r="G842" i="3"/>
  <c r="K842" i="3" s="1"/>
  <c r="G843" i="3"/>
  <c r="K843" i="3" s="1"/>
  <c r="G844" i="3"/>
  <c r="K844" i="3" s="1"/>
  <c r="G845" i="3"/>
  <c r="K845" i="3" s="1"/>
  <c r="G846" i="3"/>
  <c r="K846" i="3" s="1"/>
  <c r="G847" i="3"/>
  <c r="K847" i="3" s="1"/>
  <c r="G848" i="3"/>
  <c r="K848" i="3" s="1"/>
  <c r="G849" i="3"/>
  <c r="K849" i="3" s="1"/>
  <c r="G850" i="3"/>
  <c r="K850" i="3" s="1"/>
  <c r="G851" i="3"/>
  <c r="K851" i="3" s="1"/>
  <c r="G852" i="3"/>
  <c r="K852" i="3" s="1"/>
  <c r="G853" i="3"/>
  <c r="K853" i="3" s="1"/>
  <c r="G854" i="3"/>
  <c r="K854" i="3" s="1"/>
  <c r="G855" i="3"/>
  <c r="K855" i="3" s="1"/>
  <c r="G856" i="3"/>
  <c r="K856" i="3" s="1"/>
  <c r="G857" i="3"/>
  <c r="K857" i="3" s="1"/>
  <c r="G858" i="3"/>
  <c r="K858" i="3" s="1"/>
  <c r="G859" i="3"/>
  <c r="K859" i="3" s="1"/>
  <c r="G860" i="3"/>
  <c r="K860" i="3" s="1"/>
  <c r="G861" i="3"/>
  <c r="K861" i="3" s="1"/>
  <c r="G862" i="3"/>
  <c r="K862" i="3" s="1"/>
  <c r="G863" i="3"/>
  <c r="K863" i="3" s="1"/>
  <c r="G864" i="3"/>
  <c r="K864" i="3" s="1"/>
  <c r="G865" i="3"/>
  <c r="K865" i="3" s="1"/>
  <c r="G866" i="3"/>
  <c r="K866" i="3" s="1"/>
  <c r="G867" i="3"/>
  <c r="K867" i="3" s="1"/>
  <c r="G868" i="3"/>
  <c r="K868" i="3" s="1"/>
  <c r="G869" i="3"/>
  <c r="K869" i="3" s="1"/>
  <c r="G870" i="3"/>
  <c r="K870" i="3" s="1"/>
  <c r="G871" i="3"/>
  <c r="K871" i="3" s="1"/>
  <c r="G872" i="3"/>
  <c r="K872" i="3" s="1"/>
  <c r="G873" i="3"/>
  <c r="K873" i="3" s="1"/>
  <c r="G874" i="3"/>
  <c r="K874" i="3" s="1"/>
  <c r="G875" i="3"/>
  <c r="K875" i="3" s="1"/>
  <c r="G876" i="3"/>
  <c r="K876" i="3" s="1"/>
  <c r="G877" i="3"/>
  <c r="K877" i="3" s="1"/>
  <c r="G878" i="3"/>
  <c r="K878" i="3" s="1"/>
  <c r="G879" i="3"/>
  <c r="K879" i="3" s="1"/>
  <c r="G880" i="3"/>
  <c r="K880" i="3" s="1"/>
  <c r="G881" i="3"/>
  <c r="K881" i="3" s="1"/>
  <c r="G882" i="3"/>
  <c r="K882" i="3" s="1"/>
  <c r="G883" i="3"/>
  <c r="K883" i="3" s="1"/>
  <c r="G884" i="3"/>
  <c r="K884" i="3" s="1"/>
  <c r="G885" i="3"/>
  <c r="K885" i="3" s="1"/>
  <c r="G886" i="3"/>
  <c r="K886" i="3" s="1"/>
  <c r="G887" i="3"/>
  <c r="K887" i="3" s="1"/>
  <c r="G888" i="3"/>
  <c r="K888" i="3" s="1"/>
  <c r="G889" i="3"/>
  <c r="K889" i="3" s="1"/>
  <c r="G890" i="3"/>
  <c r="K890" i="3" s="1"/>
  <c r="G891" i="3"/>
  <c r="K891" i="3" s="1"/>
  <c r="G892" i="3"/>
  <c r="K892" i="3" s="1"/>
  <c r="G893" i="3"/>
  <c r="K893" i="3" s="1"/>
  <c r="G894" i="3"/>
  <c r="K894" i="3" s="1"/>
  <c r="G895" i="3"/>
  <c r="K895" i="3" s="1"/>
  <c r="G896" i="3"/>
  <c r="K896" i="3" s="1"/>
  <c r="G897" i="3"/>
  <c r="K897" i="3" s="1"/>
  <c r="G898" i="3"/>
  <c r="K898" i="3" s="1"/>
  <c r="G899" i="3"/>
  <c r="K899" i="3" s="1"/>
  <c r="G900" i="3"/>
  <c r="K900" i="3" s="1"/>
  <c r="G901" i="3"/>
  <c r="K901" i="3" s="1"/>
  <c r="G902" i="3"/>
  <c r="K902" i="3" s="1"/>
  <c r="G903" i="3"/>
  <c r="K903" i="3" s="1"/>
  <c r="G904" i="3"/>
  <c r="K904" i="3" s="1"/>
  <c r="G905" i="3"/>
  <c r="K905" i="3" s="1"/>
  <c r="G906" i="3"/>
  <c r="K906" i="3" s="1"/>
  <c r="G907" i="3"/>
  <c r="K907" i="3" s="1"/>
  <c r="G908" i="3"/>
  <c r="K908" i="3" s="1"/>
  <c r="G909" i="3"/>
  <c r="K909" i="3" s="1"/>
  <c r="G910" i="3"/>
  <c r="K910" i="3" s="1"/>
  <c r="G911" i="3"/>
  <c r="K911" i="3" s="1"/>
  <c r="G912" i="3"/>
  <c r="K912" i="3" s="1"/>
  <c r="G913" i="3"/>
  <c r="K913" i="3" s="1"/>
  <c r="G914" i="3"/>
  <c r="K914" i="3" s="1"/>
  <c r="G915" i="3"/>
  <c r="K915" i="3" s="1"/>
  <c r="G916" i="3"/>
  <c r="K916" i="3" s="1"/>
  <c r="G917" i="3"/>
  <c r="K917" i="3" s="1"/>
  <c r="G918" i="3"/>
  <c r="K918" i="3" s="1"/>
  <c r="G919" i="3"/>
  <c r="K919" i="3" s="1"/>
  <c r="G920" i="3"/>
  <c r="K920" i="3" s="1"/>
  <c r="G921" i="3"/>
  <c r="K921" i="3" s="1"/>
  <c r="G922" i="3"/>
  <c r="K922" i="3" s="1"/>
  <c r="G923" i="3"/>
  <c r="K923" i="3" s="1"/>
  <c r="G924" i="3"/>
  <c r="K924" i="3" s="1"/>
  <c r="G925" i="3"/>
  <c r="K925" i="3" s="1"/>
  <c r="G926" i="3"/>
  <c r="K926" i="3" s="1"/>
  <c r="G927" i="3"/>
  <c r="K927" i="3" s="1"/>
  <c r="G928" i="3"/>
  <c r="K928" i="3" s="1"/>
  <c r="G929" i="3"/>
  <c r="K929" i="3" s="1"/>
  <c r="G930" i="3"/>
  <c r="K930" i="3" s="1"/>
  <c r="G931" i="3"/>
  <c r="K931" i="3" s="1"/>
  <c r="G932" i="3"/>
  <c r="K932" i="3" s="1"/>
  <c r="G933" i="3"/>
  <c r="K933" i="3" s="1"/>
  <c r="G934" i="3"/>
  <c r="K934" i="3" s="1"/>
  <c r="G935" i="3"/>
  <c r="K935" i="3" s="1"/>
  <c r="G936" i="3"/>
  <c r="K936" i="3" s="1"/>
  <c r="G937" i="3"/>
  <c r="K937" i="3" s="1"/>
  <c r="G938" i="3"/>
  <c r="K938" i="3" s="1"/>
  <c r="G939" i="3"/>
  <c r="K939" i="3" s="1"/>
  <c r="G940" i="3"/>
  <c r="K940" i="3" s="1"/>
  <c r="G941" i="3"/>
  <c r="K941" i="3" s="1"/>
  <c r="G942" i="3"/>
  <c r="K942" i="3" s="1"/>
  <c r="G943" i="3"/>
  <c r="K943" i="3" s="1"/>
  <c r="G944" i="3"/>
  <c r="K944" i="3" s="1"/>
  <c r="G945" i="3"/>
  <c r="K945" i="3" s="1"/>
  <c r="G946" i="3"/>
  <c r="K946" i="3" s="1"/>
  <c r="G947" i="3"/>
  <c r="K947" i="3" s="1"/>
  <c r="G948" i="3"/>
  <c r="K948" i="3" s="1"/>
  <c r="G949" i="3"/>
  <c r="K949" i="3" s="1"/>
  <c r="G950" i="3"/>
  <c r="K950" i="3" s="1"/>
  <c r="G951" i="3"/>
  <c r="K951" i="3" s="1"/>
  <c r="G952" i="3"/>
  <c r="K952" i="3" s="1"/>
  <c r="G953" i="3"/>
  <c r="K953" i="3" s="1"/>
  <c r="G954" i="3"/>
  <c r="K954" i="3" s="1"/>
  <c r="G955" i="3"/>
  <c r="K955" i="3" s="1"/>
  <c r="G956" i="3"/>
  <c r="K956" i="3" s="1"/>
  <c r="G957" i="3"/>
  <c r="K957" i="3" s="1"/>
  <c r="G958" i="3"/>
  <c r="K958" i="3" s="1"/>
  <c r="G959" i="3"/>
  <c r="K959" i="3" s="1"/>
  <c r="G960" i="3"/>
  <c r="K960" i="3" s="1"/>
  <c r="G961" i="3"/>
  <c r="K961" i="3" s="1"/>
  <c r="G962" i="3"/>
  <c r="K962" i="3" s="1"/>
  <c r="G963" i="3"/>
  <c r="K963" i="3" s="1"/>
  <c r="G964" i="3"/>
  <c r="K964" i="3" s="1"/>
  <c r="G965" i="3"/>
  <c r="K965" i="3" s="1"/>
  <c r="G966" i="3"/>
  <c r="K966" i="3" s="1"/>
  <c r="G967" i="3"/>
  <c r="K967" i="3" s="1"/>
  <c r="G968" i="3"/>
  <c r="K968" i="3" s="1"/>
  <c r="G969" i="3"/>
  <c r="K969" i="3" s="1"/>
  <c r="G970" i="3"/>
  <c r="K970" i="3" s="1"/>
  <c r="G971" i="3"/>
  <c r="K971" i="3" s="1"/>
  <c r="G972" i="3"/>
  <c r="K972" i="3" s="1"/>
  <c r="G973" i="3"/>
  <c r="K973" i="3" s="1"/>
  <c r="G974" i="3"/>
  <c r="K974" i="3" s="1"/>
  <c r="G975" i="3"/>
  <c r="K975" i="3" s="1"/>
  <c r="G976" i="3"/>
  <c r="K976" i="3" s="1"/>
  <c r="G977" i="3"/>
  <c r="K977" i="3" s="1"/>
  <c r="G978" i="3"/>
  <c r="K978" i="3" s="1"/>
  <c r="G979" i="3"/>
  <c r="K979" i="3" s="1"/>
  <c r="G980" i="3"/>
  <c r="K980" i="3" s="1"/>
  <c r="G981" i="3"/>
  <c r="K981" i="3" s="1"/>
  <c r="G982" i="3"/>
  <c r="K982" i="3" s="1"/>
  <c r="G983" i="3"/>
  <c r="K983" i="3" s="1"/>
  <c r="G984" i="3"/>
  <c r="K984" i="3" s="1"/>
  <c r="G985" i="3"/>
  <c r="K985" i="3" s="1"/>
  <c r="G986" i="3"/>
  <c r="K986" i="3" s="1"/>
  <c r="G987" i="3"/>
  <c r="K987" i="3" s="1"/>
  <c r="G988" i="3"/>
  <c r="K988" i="3" s="1"/>
  <c r="G989" i="3"/>
  <c r="K989" i="3" s="1"/>
  <c r="G990" i="3"/>
  <c r="K990" i="3" s="1"/>
  <c r="G991" i="3"/>
  <c r="K991" i="3" s="1"/>
  <c r="G992" i="3"/>
  <c r="K992" i="3" s="1"/>
  <c r="G993" i="3"/>
  <c r="K993" i="3" s="1"/>
  <c r="G994" i="3"/>
  <c r="K994" i="3" s="1"/>
  <c r="G995" i="3"/>
  <c r="K995" i="3" s="1"/>
  <c r="G996" i="3"/>
  <c r="K996" i="3" s="1"/>
  <c r="G997" i="3"/>
  <c r="K997" i="3" s="1"/>
  <c r="G998" i="3"/>
  <c r="K998" i="3" s="1"/>
  <c r="G999" i="3"/>
  <c r="K999" i="3" s="1"/>
  <c r="G1000" i="3"/>
  <c r="K1000" i="3" s="1"/>
  <c r="G1001" i="3"/>
  <c r="K1001" i="3" s="1"/>
  <c r="G1002" i="3"/>
  <c r="K1002" i="3" s="1"/>
  <c r="G1003" i="3"/>
  <c r="K1003" i="3" s="1"/>
  <c r="G1004" i="3"/>
  <c r="K1004" i="3" s="1"/>
  <c r="G1005" i="3"/>
  <c r="K1005" i="3" s="1"/>
  <c r="G1006" i="3"/>
  <c r="K1006" i="3" s="1"/>
  <c r="G1007" i="3"/>
  <c r="K1007" i="3" s="1"/>
  <c r="G1008" i="3"/>
  <c r="K1008" i="3" s="1"/>
  <c r="G1009" i="3"/>
  <c r="K1009" i="3" s="1"/>
  <c r="G1010" i="3"/>
  <c r="K1010" i="3" s="1"/>
  <c r="G1011" i="3"/>
  <c r="K1011" i="3" s="1"/>
  <c r="G1012" i="3"/>
  <c r="K1012" i="3" s="1"/>
  <c r="G1013" i="3"/>
  <c r="K1013" i="3" s="1"/>
  <c r="G1014" i="3"/>
  <c r="K1014" i="3" s="1"/>
  <c r="G1015" i="3"/>
  <c r="K1015" i="3" s="1"/>
  <c r="G1016" i="3"/>
  <c r="K1016" i="3" s="1"/>
  <c r="G1017" i="3"/>
  <c r="K1017" i="3" s="1"/>
  <c r="G1018" i="3"/>
  <c r="K1018" i="3" s="1"/>
  <c r="G1019" i="3"/>
  <c r="K1019" i="3" s="1"/>
  <c r="G1020" i="3"/>
  <c r="K1020" i="3" s="1"/>
  <c r="G1021" i="3"/>
  <c r="K1021" i="3" s="1"/>
  <c r="G1022" i="3"/>
  <c r="K1022" i="3" s="1"/>
  <c r="G1023" i="3"/>
  <c r="K1023" i="3" s="1"/>
  <c r="G1024" i="3"/>
  <c r="K1024" i="3" s="1"/>
  <c r="G1025" i="3"/>
  <c r="K1025" i="3" s="1"/>
  <c r="G1026" i="3"/>
  <c r="K1026" i="3" s="1"/>
  <c r="G1027" i="3"/>
  <c r="K1027" i="3" s="1"/>
  <c r="G1028" i="3"/>
  <c r="K1028" i="3" s="1"/>
  <c r="G1029" i="3"/>
  <c r="K1029" i="3" s="1"/>
  <c r="G1030" i="3"/>
  <c r="K1030" i="3" s="1"/>
  <c r="G1031" i="3"/>
  <c r="K1031" i="3" s="1"/>
  <c r="G1032" i="3"/>
  <c r="K1032" i="3" s="1"/>
  <c r="G1033" i="3"/>
  <c r="K1033" i="3" s="1"/>
  <c r="G1034" i="3"/>
  <c r="K1034" i="3" s="1"/>
  <c r="G1035" i="3"/>
  <c r="K1035" i="3" s="1"/>
  <c r="G1036" i="3"/>
  <c r="K1036" i="3" s="1"/>
  <c r="G1037" i="3"/>
  <c r="K1037" i="3" s="1"/>
  <c r="G1038" i="3"/>
  <c r="K1038" i="3" s="1"/>
  <c r="G1039" i="3"/>
  <c r="K1039" i="3" s="1"/>
  <c r="G1040" i="3"/>
  <c r="K1040" i="3" s="1"/>
  <c r="G1041" i="3"/>
  <c r="K1041" i="3" s="1"/>
  <c r="G1042" i="3"/>
  <c r="K1042" i="3" s="1"/>
  <c r="G1043" i="3"/>
  <c r="K1043" i="3" s="1"/>
  <c r="G1044" i="3"/>
  <c r="K1044" i="3" s="1"/>
  <c r="G1045" i="3"/>
  <c r="K1045" i="3" s="1"/>
  <c r="G1046" i="3"/>
  <c r="K1046" i="3" s="1"/>
  <c r="G1047" i="3"/>
  <c r="K1047" i="3" s="1"/>
  <c r="G1048" i="3"/>
  <c r="K1048" i="3" s="1"/>
  <c r="G1049" i="3"/>
  <c r="K1049" i="3" s="1"/>
  <c r="G1050" i="3"/>
  <c r="K1050" i="3" s="1"/>
  <c r="G1051" i="3"/>
  <c r="K1051" i="3" s="1"/>
  <c r="G1052" i="3"/>
  <c r="K1052" i="3" s="1"/>
  <c r="G1053" i="3"/>
  <c r="K1053" i="3" s="1"/>
  <c r="G1054" i="3"/>
  <c r="K1054" i="3" s="1"/>
  <c r="G1055" i="3"/>
  <c r="K1055" i="3" s="1"/>
  <c r="G1056" i="3"/>
  <c r="K1056" i="3" s="1"/>
  <c r="G1057" i="3"/>
  <c r="K1057" i="3" s="1"/>
  <c r="G1058" i="3"/>
  <c r="K1058" i="3" s="1"/>
  <c r="G1059" i="3"/>
  <c r="K1059" i="3" s="1"/>
  <c r="G1060" i="3"/>
  <c r="K1060" i="3" s="1"/>
  <c r="G1061" i="3"/>
  <c r="K1061" i="3" s="1"/>
  <c r="G1062" i="3"/>
  <c r="K1062" i="3" s="1"/>
  <c r="G1063" i="3"/>
  <c r="K1063" i="3" s="1"/>
  <c r="G1064" i="3"/>
  <c r="K1064" i="3" s="1"/>
  <c r="G1065" i="3"/>
  <c r="K1065" i="3" s="1"/>
  <c r="G1066" i="3"/>
  <c r="K1066" i="3" s="1"/>
  <c r="G1067" i="3"/>
  <c r="K1067" i="3" s="1"/>
  <c r="G1068" i="3"/>
  <c r="K1068" i="3" s="1"/>
  <c r="G1069" i="3"/>
  <c r="K1069" i="3" s="1"/>
  <c r="G1070" i="3"/>
  <c r="K1070" i="3" s="1"/>
  <c r="G1071" i="3"/>
  <c r="K1071" i="3" s="1"/>
  <c r="G1072" i="3"/>
  <c r="K1072" i="3" s="1"/>
  <c r="G1073" i="3"/>
  <c r="K1073" i="3" s="1"/>
  <c r="G1074" i="3"/>
  <c r="K1074" i="3" s="1"/>
  <c r="G1075" i="3"/>
  <c r="K1075" i="3" s="1"/>
  <c r="G1076" i="3"/>
  <c r="K1076" i="3" s="1"/>
  <c r="G1077" i="3"/>
  <c r="K1077" i="3" s="1"/>
  <c r="G1078" i="3"/>
  <c r="K1078" i="3" s="1"/>
  <c r="G1079" i="3"/>
  <c r="K1079" i="3" s="1"/>
  <c r="G1080" i="3"/>
  <c r="K1080" i="3" s="1"/>
  <c r="G1081" i="3"/>
  <c r="K1081" i="3" s="1"/>
  <c r="G1082" i="3"/>
  <c r="K1082" i="3" s="1"/>
  <c r="G1083" i="3"/>
  <c r="K1083" i="3" s="1"/>
  <c r="G1084" i="3"/>
  <c r="K1084" i="3" s="1"/>
  <c r="G1085" i="3"/>
  <c r="K1085" i="3" s="1"/>
  <c r="G1086" i="3"/>
  <c r="K1086" i="3" s="1"/>
  <c r="G1087" i="3"/>
  <c r="K1087" i="3" s="1"/>
  <c r="G1088" i="3"/>
  <c r="K1088" i="3" s="1"/>
  <c r="G1089" i="3"/>
  <c r="K1089" i="3" s="1"/>
  <c r="G1090" i="3"/>
  <c r="K1090" i="3" s="1"/>
  <c r="G1091" i="3"/>
  <c r="K1091" i="3" s="1"/>
  <c r="G1092" i="3"/>
  <c r="K1092" i="3" s="1"/>
  <c r="G1093" i="3"/>
  <c r="K1093" i="3" s="1"/>
  <c r="G1094" i="3"/>
  <c r="K1094" i="3" s="1"/>
  <c r="G1095" i="3"/>
  <c r="K1095" i="3" s="1"/>
  <c r="G1096" i="3"/>
  <c r="K1096" i="3" s="1"/>
  <c r="G1097" i="3"/>
  <c r="K1097" i="3" s="1"/>
  <c r="G1098" i="3"/>
  <c r="K1098" i="3" s="1"/>
  <c r="G1099" i="3"/>
  <c r="K1099" i="3" s="1"/>
  <c r="G1100" i="3"/>
  <c r="K1100" i="3" s="1"/>
  <c r="G1101" i="3"/>
  <c r="K1101" i="3" s="1"/>
  <c r="G1102" i="3"/>
  <c r="K1102" i="3" s="1"/>
  <c r="G1103" i="3"/>
  <c r="K1103" i="3" s="1"/>
  <c r="G1104" i="3"/>
  <c r="K1104" i="3" s="1"/>
  <c r="G1105" i="3"/>
  <c r="K1105" i="3" s="1"/>
  <c r="G1106" i="3"/>
  <c r="K1106" i="3" s="1"/>
  <c r="G1107" i="3"/>
  <c r="K1107" i="3" s="1"/>
  <c r="G1108" i="3"/>
  <c r="K1108" i="3" s="1"/>
  <c r="G1109" i="3"/>
  <c r="K1109" i="3" s="1"/>
  <c r="G1110" i="3"/>
  <c r="K1110" i="3" s="1"/>
  <c r="G1111" i="3"/>
  <c r="K1111" i="3" s="1"/>
  <c r="G1112" i="3"/>
  <c r="K1112" i="3" s="1"/>
  <c r="G1113" i="3"/>
  <c r="K1113" i="3" s="1"/>
  <c r="G1114" i="3"/>
  <c r="K1114" i="3" s="1"/>
  <c r="G1115" i="3"/>
  <c r="K1115" i="3" s="1"/>
  <c r="G1116" i="3"/>
  <c r="K1116" i="3" s="1"/>
  <c r="G1117" i="3"/>
  <c r="K1117" i="3" s="1"/>
  <c r="G1118" i="3"/>
  <c r="K1118" i="3" s="1"/>
  <c r="G1119" i="3"/>
  <c r="K1119" i="3" s="1"/>
  <c r="G1120" i="3"/>
  <c r="K1120" i="3" s="1"/>
  <c r="G1121" i="3"/>
  <c r="K1121" i="3" s="1"/>
  <c r="G1122" i="3"/>
  <c r="K1122" i="3" s="1"/>
  <c r="G1123" i="3"/>
  <c r="K1123" i="3" s="1"/>
  <c r="G1124" i="3"/>
  <c r="K1124" i="3" s="1"/>
  <c r="G1125" i="3"/>
  <c r="K1125" i="3" s="1"/>
  <c r="G1126" i="3"/>
  <c r="K1126" i="3" s="1"/>
  <c r="G1127" i="3"/>
  <c r="K1127" i="3" s="1"/>
  <c r="G1128" i="3"/>
  <c r="K1128" i="3" s="1"/>
  <c r="G1129" i="3"/>
  <c r="K1129" i="3" s="1"/>
  <c r="G1130" i="3"/>
  <c r="K1130" i="3" s="1"/>
  <c r="G1131" i="3"/>
  <c r="K1131" i="3" s="1"/>
  <c r="G1132" i="3"/>
  <c r="K1132" i="3" s="1"/>
  <c r="G1133" i="3"/>
  <c r="K1133" i="3" s="1"/>
  <c r="G1134" i="3"/>
  <c r="K1134" i="3" s="1"/>
  <c r="G1135" i="3"/>
  <c r="K1135" i="3" s="1"/>
  <c r="G1136" i="3"/>
  <c r="K1136" i="3" s="1"/>
  <c r="G1137" i="3"/>
  <c r="K1137" i="3" s="1"/>
  <c r="G1138" i="3"/>
  <c r="K1138" i="3" s="1"/>
  <c r="G1139" i="3"/>
  <c r="K1139" i="3" s="1"/>
  <c r="G1140" i="3"/>
  <c r="K1140" i="3" s="1"/>
  <c r="G1141" i="3"/>
  <c r="K1141" i="3" s="1"/>
  <c r="G1142" i="3"/>
  <c r="K1142" i="3" s="1"/>
  <c r="G1143" i="3"/>
  <c r="K1143" i="3" s="1"/>
  <c r="G1144" i="3"/>
  <c r="K1144" i="3" s="1"/>
  <c r="G1145" i="3"/>
  <c r="K1145" i="3" s="1"/>
  <c r="G1146" i="3"/>
  <c r="K1146" i="3" s="1"/>
  <c r="G1147" i="3"/>
  <c r="K1147" i="3" s="1"/>
  <c r="G1148" i="3"/>
  <c r="K1148" i="3" s="1"/>
  <c r="G1149" i="3"/>
  <c r="K1149" i="3" s="1"/>
  <c r="G1150" i="3"/>
  <c r="K1150" i="3" s="1"/>
  <c r="G1151" i="3"/>
  <c r="K1151" i="3" s="1"/>
  <c r="G1152" i="3"/>
  <c r="K1152" i="3" s="1"/>
  <c r="G1153" i="3"/>
  <c r="K1153" i="3" s="1"/>
  <c r="G1154" i="3"/>
  <c r="K1154" i="3" s="1"/>
  <c r="G1155" i="3"/>
  <c r="K1155" i="3" s="1"/>
  <c r="G1156" i="3"/>
  <c r="K1156" i="3" s="1"/>
  <c r="G1157" i="3"/>
  <c r="K1157" i="3" s="1"/>
  <c r="G1158" i="3"/>
  <c r="K1158" i="3" s="1"/>
  <c r="G1159" i="3"/>
  <c r="K1159" i="3" s="1"/>
  <c r="G1160" i="3"/>
  <c r="K1160" i="3" s="1"/>
  <c r="G1161" i="3"/>
  <c r="K1161" i="3" s="1"/>
  <c r="G1162" i="3"/>
  <c r="K1162" i="3" s="1"/>
  <c r="G1163" i="3"/>
  <c r="K1163" i="3" s="1"/>
  <c r="G1164" i="3"/>
  <c r="K1164" i="3" s="1"/>
  <c r="G1165" i="3"/>
  <c r="K1165" i="3" s="1"/>
  <c r="G1166" i="3"/>
  <c r="K1166" i="3" s="1"/>
  <c r="G1167" i="3"/>
  <c r="K1167" i="3" s="1"/>
  <c r="G1168" i="3"/>
  <c r="K1168" i="3" s="1"/>
  <c r="G1169" i="3"/>
  <c r="K1169" i="3" s="1"/>
  <c r="G1170" i="3"/>
  <c r="K1170" i="3" s="1"/>
  <c r="G1171" i="3"/>
  <c r="K1171" i="3" s="1"/>
  <c r="G1172" i="3"/>
  <c r="K1172" i="3" s="1"/>
  <c r="G1173" i="3"/>
  <c r="K1173" i="3" s="1"/>
  <c r="G1174" i="3"/>
  <c r="K1174" i="3" s="1"/>
  <c r="G1175" i="3"/>
  <c r="K1175" i="3" s="1"/>
  <c r="G1176" i="3"/>
  <c r="K1176" i="3" s="1"/>
  <c r="G1177" i="3"/>
  <c r="K1177" i="3" s="1"/>
  <c r="G1178" i="3"/>
  <c r="K1178" i="3" s="1"/>
  <c r="G1179" i="3"/>
  <c r="K1179" i="3" s="1"/>
  <c r="G1180" i="3"/>
  <c r="K1180" i="3" s="1"/>
  <c r="G1181" i="3"/>
  <c r="K1181" i="3" s="1"/>
  <c r="G1182" i="3"/>
  <c r="K1182" i="3" s="1"/>
  <c r="G1183" i="3"/>
  <c r="K1183" i="3" s="1"/>
  <c r="G1184" i="3"/>
  <c r="K1184" i="3" s="1"/>
  <c r="G1185" i="3"/>
  <c r="K1185" i="3" s="1"/>
  <c r="G1186" i="3"/>
  <c r="K1186" i="3" s="1"/>
  <c r="G1187" i="3"/>
  <c r="K1187" i="3" s="1"/>
  <c r="G1188" i="3"/>
  <c r="K1188" i="3" s="1"/>
  <c r="G1189" i="3"/>
  <c r="K1189" i="3" s="1"/>
  <c r="G1190" i="3"/>
  <c r="K1190" i="3" s="1"/>
  <c r="G1191" i="3"/>
  <c r="K1191" i="3" s="1"/>
  <c r="G1192" i="3"/>
  <c r="K1192" i="3" s="1"/>
  <c r="G1193" i="3"/>
  <c r="K1193" i="3" s="1"/>
  <c r="G1194" i="3"/>
  <c r="K1194" i="3" s="1"/>
  <c r="G1195" i="3"/>
  <c r="K1195" i="3" s="1"/>
  <c r="G1196" i="3"/>
  <c r="K1196" i="3" s="1"/>
  <c r="G1197" i="3"/>
  <c r="K1197" i="3" s="1"/>
  <c r="G1198" i="3"/>
  <c r="K1198" i="3" s="1"/>
  <c r="G1199" i="3"/>
  <c r="K1199" i="3" s="1"/>
  <c r="G1200" i="3"/>
  <c r="K1200" i="3" s="1"/>
  <c r="G1201" i="3"/>
  <c r="K1201" i="3" s="1"/>
  <c r="G1202" i="3"/>
  <c r="K1202" i="3" s="1"/>
  <c r="G1203" i="3"/>
  <c r="K1203" i="3" s="1"/>
  <c r="G1204" i="3"/>
  <c r="K1204" i="3" s="1"/>
  <c r="G1205" i="3"/>
  <c r="K1205" i="3" s="1"/>
  <c r="G1206" i="3"/>
  <c r="K1206" i="3" s="1"/>
  <c r="G1207" i="3"/>
  <c r="K1207" i="3" s="1"/>
  <c r="G1208" i="3"/>
  <c r="K1208" i="3" s="1"/>
  <c r="G1209" i="3"/>
  <c r="K1209" i="3" s="1"/>
  <c r="G1210" i="3"/>
  <c r="K1210" i="3" s="1"/>
  <c r="G1211" i="3"/>
  <c r="K1211" i="3" s="1"/>
  <c r="G1212" i="3"/>
  <c r="K1212" i="3" s="1"/>
  <c r="G1213" i="3"/>
  <c r="K1213" i="3" s="1"/>
  <c r="G1214" i="3"/>
  <c r="K1214" i="3" s="1"/>
  <c r="G1215" i="3"/>
  <c r="K1215" i="3" s="1"/>
  <c r="G1216" i="3"/>
  <c r="K1216" i="3" s="1"/>
  <c r="G1217" i="3"/>
  <c r="K1217" i="3" s="1"/>
  <c r="G1218" i="3"/>
  <c r="K1218" i="3" s="1"/>
  <c r="G1219" i="3"/>
  <c r="K1219" i="3" s="1"/>
  <c r="G1220" i="3"/>
  <c r="K1220" i="3" s="1"/>
  <c r="G1221" i="3"/>
  <c r="K1221" i="3" s="1"/>
  <c r="G1222" i="3"/>
  <c r="K1222" i="3" s="1"/>
  <c r="G1223" i="3"/>
  <c r="K1223" i="3" s="1"/>
  <c r="G1224" i="3"/>
  <c r="K1224" i="3" s="1"/>
  <c r="G1225" i="3"/>
  <c r="K1225" i="3" s="1"/>
  <c r="G1226" i="3"/>
  <c r="K1226" i="3" s="1"/>
  <c r="G1227" i="3"/>
  <c r="K1227" i="3" s="1"/>
  <c r="G1228" i="3"/>
  <c r="K1228" i="3" s="1"/>
  <c r="G1229" i="3"/>
  <c r="K1229" i="3" s="1"/>
  <c r="G1230" i="3"/>
  <c r="K1230" i="3" s="1"/>
  <c r="G1231" i="3"/>
  <c r="K1231" i="3" s="1"/>
  <c r="G1232" i="3"/>
  <c r="K1232" i="3" s="1"/>
  <c r="G1233" i="3"/>
  <c r="K1233" i="3" s="1"/>
  <c r="G1234" i="3"/>
  <c r="K1234" i="3" s="1"/>
  <c r="G1235" i="3"/>
  <c r="K1235" i="3" s="1"/>
  <c r="G1236" i="3"/>
  <c r="K1236" i="3" s="1"/>
  <c r="G1237" i="3"/>
  <c r="K1237" i="3" s="1"/>
  <c r="G1238" i="3"/>
  <c r="K1238" i="3" s="1"/>
  <c r="G1239" i="3"/>
  <c r="K1239" i="3" s="1"/>
  <c r="G1240" i="3"/>
  <c r="K1240" i="3" s="1"/>
  <c r="G1241" i="3"/>
  <c r="K1241" i="3" s="1"/>
  <c r="G1242" i="3"/>
  <c r="K1242" i="3" s="1"/>
  <c r="G1243" i="3"/>
  <c r="K1243" i="3" s="1"/>
  <c r="G1244" i="3"/>
  <c r="K1244" i="3" s="1"/>
  <c r="G1245" i="3"/>
  <c r="K1245" i="3" s="1"/>
  <c r="G1246" i="3"/>
  <c r="K1246" i="3" s="1"/>
  <c r="G1247" i="3"/>
  <c r="K1247" i="3" s="1"/>
  <c r="G1248" i="3"/>
  <c r="K1248" i="3" s="1"/>
  <c r="G1249" i="3"/>
  <c r="K1249" i="3" s="1"/>
  <c r="G1250" i="3"/>
  <c r="K1250" i="3" s="1"/>
  <c r="G1251" i="3"/>
  <c r="K1251" i="3" s="1"/>
  <c r="G1252" i="3"/>
  <c r="K1252" i="3" s="1"/>
  <c r="G1253" i="3"/>
  <c r="K1253" i="3" s="1"/>
  <c r="G1254" i="3"/>
  <c r="K1254" i="3" s="1"/>
  <c r="G1255" i="3"/>
  <c r="K1255" i="3" s="1"/>
  <c r="G1256" i="3"/>
  <c r="K1256" i="3" s="1"/>
  <c r="G1257" i="3"/>
  <c r="K1257" i="3" s="1"/>
  <c r="G1258" i="3"/>
  <c r="K1258" i="3" s="1"/>
  <c r="G1259" i="3"/>
  <c r="K1259" i="3" s="1"/>
  <c r="G1260" i="3"/>
  <c r="K1260" i="3" s="1"/>
  <c r="G1261" i="3"/>
  <c r="K1261" i="3" s="1"/>
  <c r="G1262" i="3"/>
  <c r="K1262" i="3" s="1"/>
  <c r="G1263" i="3"/>
  <c r="K1263" i="3" s="1"/>
  <c r="G1264" i="3"/>
  <c r="K1264" i="3" s="1"/>
  <c r="G1265" i="3"/>
  <c r="K1265" i="3" s="1"/>
  <c r="G1266" i="3"/>
  <c r="K1266" i="3" s="1"/>
  <c r="G1267" i="3"/>
  <c r="K1267" i="3" s="1"/>
  <c r="G1268" i="3"/>
  <c r="K1268" i="3" s="1"/>
  <c r="G1269" i="3"/>
  <c r="K1269" i="3" s="1"/>
  <c r="G1270" i="3"/>
  <c r="K1270" i="3" s="1"/>
  <c r="G1271" i="3"/>
  <c r="K1271" i="3" s="1"/>
  <c r="G1272" i="3"/>
  <c r="K1272" i="3" s="1"/>
  <c r="G1273" i="3"/>
  <c r="K1273" i="3" s="1"/>
  <c r="G1274" i="3"/>
  <c r="K1274" i="3" s="1"/>
  <c r="G1275" i="3"/>
  <c r="K1275" i="3" s="1"/>
  <c r="G1276" i="3"/>
  <c r="K1276" i="3" s="1"/>
  <c r="G1277" i="3"/>
  <c r="K1277" i="3" s="1"/>
  <c r="G1278" i="3"/>
  <c r="K1278" i="3" s="1"/>
  <c r="G1279" i="3"/>
  <c r="K1279" i="3" s="1"/>
  <c r="G1280" i="3"/>
  <c r="K1280" i="3" s="1"/>
  <c r="G1281" i="3"/>
  <c r="K1281" i="3" s="1"/>
  <c r="G1282" i="3"/>
  <c r="K1282" i="3" s="1"/>
  <c r="G1283" i="3"/>
  <c r="K1283" i="3" s="1"/>
  <c r="G1284" i="3"/>
  <c r="K1284" i="3" s="1"/>
  <c r="G1285" i="3"/>
  <c r="K1285" i="3" s="1"/>
  <c r="G1286" i="3"/>
  <c r="K1286" i="3" s="1"/>
  <c r="G1287" i="3"/>
  <c r="K1287" i="3" s="1"/>
  <c r="G1288" i="3"/>
  <c r="K1288" i="3" s="1"/>
  <c r="G1289" i="3"/>
  <c r="K1289" i="3" s="1"/>
  <c r="G1290" i="3"/>
  <c r="K1290" i="3" s="1"/>
  <c r="G1291" i="3"/>
  <c r="K1291" i="3" s="1"/>
  <c r="G1292" i="3"/>
  <c r="K1292" i="3" s="1"/>
  <c r="G1293" i="3"/>
  <c r="K1293" i="3" s="1"/>
  <c r="G1294" i="3"/>
  <c r="K1294" i="3" s="1"/>
  <c r="G1295" i="3"/>
  <c r="K1295" i="3" s="1"/>
  <c r="G1296" i="3"/>
  <c r="K1296" i="3" s="1"/>
  <c r="G1297" i="3"/>
  <c r="K1297" i="3" s="1"/>
  <c r="G1298" i="3"/>
  <c r="K1298" i="3" s="1"/>
  <c r="G1299" i="3"/>
  <c r="K1299" i="3" s="1"/>
  <c r="G1300" i="3"/>
  <c r="K1300" i="3" s="1"/>
  <c r="G1301" i="3"/>
  <c r="K1301" i="3" s="1"/>
  <c r="G1302" i="3"/>
  <c r="K1302" i="3" s="1"/>
  <c r="G1303" i="3"/>
  <c r="K1303" i="3" s="1"/>
  <c r="G1304" i="3"/>
  <c r="K1304" i="3" s="1"/>
  <c r="G1305" i="3"/>
  <c r="K1305" i="3" s="1"/>
  <c r="G1306" i="3"/>
  <c r="K1306" i="3" s="1"/>
  <c r="G1307" i="3"/>
  <c r="K1307" i="3" s="1"/>
  <c r="G1308" i="3"/>
  <c r="K1308" i="3" s="1"/>
  <c r="G1309" i="3"/>
  <c r="K1309" i="3" s="1"/>
  <c r="G1310" i="3"/>
  <c r="K1310" i="3" s="1"/>
  <c r="G1311" i="3"/>
  <c r="K1311" i="3" s="1"/>
  <c r="G1312" i="3"/>
  <c r="K1312" i="3" s="1"/>
  <c r="G1313" i="3"/>
  <c r="K1313" i="3" s="1"/>
  <c r="G1314" i="3"/>
  <c r="K1314" i="3" s="1"/>
  <c r="G1315" i="3"/>
  <c r="K1315" i="3" s="1"/>
  <c r="G1316" i="3"/>
  <c r="K1316" i="3" s="1"/>
  <c r="G1317" i="3"/>
  <c r="K1317" i="3" s="1"/>
  <c r="G1318" i="3"/>
  <c r="K1318" i="3" s="1"/>
  <c r="G1319" i="3"/>
  <c r="K1319" i="3" s="1"/>
  <c r="G1320" i="3"/>
  <c r="K1320" i="3" s="1"/>
  <c r="G1321" i="3"/>
  <c r="K1321" i="3" s="1"/>
  <c r="G1322" i="3"/>
  <c r="K1322" i="3" s="1"/>
  <c r="G1323" i="3"/>
  <c r="K1323" i="3" s="1"/>
  <c r="G1324" i="3"/>
  <c r="K1324" i="3" s="1"/>
  <c r="G1325" i="3"/>
  <c r="K1325" i="3" s="1"/>
  <c r="G1326" i="3"/>
  <c r="K1326" i="3" s="1"/>
  <c r="G1327" i="3"/>
  <c r="K1327" i="3" s="1"/>
  <c r="G1328" i="3"/>
  <c r="K1328" i="3" s="1"/>
  <c r="G1329" i="3"/>
  <c r="K1329" i="3" s="1"/>
  <c r="G1330" i="3"/>
  <c r="K1330" i="3" s="1"/>
  <c r="G1331" i="3"/>
  <c r="K1331" i="3" s="1"/>
  <c r="G1332" i="3"/>
  <c r="K1332" i="3" s="1"/>
  <c r="G1333" i="3"/>
  <c r="K1333" i="3" s="1"/>
  <c r="G1334" i="3"/>
  <c r="K1334" i="3" s="1"/>
  <c r="G1335" i="3"/>
  <c r="K1335" i="3" s="1"/>
  <c r="G1336" i="3"/>
  <c r="K1336" i="3" s="1"/>
  <c r="G1337" i="3"/>
  <c r="K1337" i="3" s="1"/>
  <c r="G1338" i="3"/>
  <c r="K1338" i="3" s="1"/>
  <c r="G1339" i="3"/>
  <c r="K1339" i="3" s="1"/>
  <c r="G1340" i="3"/>
  <c r="K1340" i="3" s="1"/>
  <c r="G1341" i="3"/>
  <c r="K1341" i="3" s="1"/>
  <c r="G1342" i="3"/>
  <c r="K1342" i="3" s="1"/>
  <c r="G1343" i="3"/>
  <c r="K1343" i="3" s="1"/>
  <c r="G1344" i="3"/>
  <c r="K1344" i="3" s="1"/>
  <c r="G1345" i="3"/>
  <c r="K1345" i="3" s="1"/>
  <c r="G1346" i="3"/>
  <c r="K1346" i="3" s="1"/>
  <c r="G1347" i="3"/>
  <c r="K1347" i="3" s="1"/>
  <c r="G1348" i="3"/>
  <c r="K1348" i="3" s="1"/>
  <c r="G1349" i="3"/>
  <c r="K1349" i="3" s="1"/>
  <c r="G1350" i="3"/>
  <c r="K1350" i="3" s="1"/>
  <c r="G1351" i="3"/>
  <c r="K1351" i="3" s="1"/>
  <c r="G1352" i="3"/>
  <c r="K1352" i="3" s="1"/>
  <c r="G1353" i="3"/>
  <c r="K1353" i="3" s="1"/>
  <c r="G1354" i="3"/>
  <c r="K1354" i="3" s="1"/>
  <c r="G1355" i="3"/>
  <c r="K1355" i="3" s="1"/>
  <c r="G1356" i="3"/>
  <c r="K1356" i="3" s="1"/>
  <c r="G1357" i="3"/>
  <c r="K1357" i="3" s="1"/>
  <c r="G1358" i="3"/>
  <c r="K1358" i="3" s="1"/>
  <c r="G1359" i="3"/>
  <c r="K1359" i="3" s="1"/>
  <c r="G1360" i="3"/>
  <c r="K1360" i="3" s="1"/>
  <c r="G1361" i="3"/>
  <c r="K1361" i="3" s="1"/>
  <c r="G1362" i="3"/>
  <c r="K1362" i="3" s="1"/>
  <c r="G1363" i="3"/>
  <c r="K1363" i="3" s="1"/>
  <c r="G1364" i="3"/>
  <c r="K1364" i="3" s="1"/>
  <c r="G1365" i="3"/>
  <c r="K1365" i="3" s="1"/>
  <c r="G1366" i="3"/>
  <c r="K1366" i="3" s="1"/>
  <c r="G1367" i="3"/>
  <c r="K1367" i="3" s="1"/>
  <c r="G1368" i="3"/>
  <c r="K1368" i="3" s="1"/>
  <c r="G1369" i="3"/>
  <c r="K1369" i="3" s="1"/>
  <c r="G1370" i="3"/>
  <c r="K1370" i="3" s="1"/>
  <c r="G1371" i="3"/>
  <c r="K1371" i="3" s="1"/>
  <c r="G1372" i="3"/>
  <c r="K1372" i="3" s="1"/>
  <c r="G1373" i="3"/>
  <c r="K1373" i="3" s="1"/>
  <c r="G1374" i="3"/>
  <c r="K1374" i="3" s="1"/>
  <c r="G1375" i="3"/>
  <c r="K1375" i="3" s="1"/>
  <c r="G1376" i="3"/>
  <c r="K1376" i="3" s="1"/>
  <c r="G1377" i="3"/>
  <c r="K1377" i="3" s="1"/>
  <c r="G1378" i="3"/>
  <c r="K1378" i="3" s="1"/>
  <c r="G1379" i="3"/>
  <c r="K1379" i="3" s="1"/>
  <c r="G1380" i="3"/>
  <c r="K1380" i="3" s="1"/>
  <c r="G1381" i="3"/>
  <c r="K1381" i="3" s="1"/>
  <c r="G1382" i="3"/>
  <c r="K1382" i="3" s="1"/>
  <c r="G1383" i="3"/>
  <c r="K1383" i="3" s="1"/>
  <c r="G1384" i="3"/>
  <c r="K1384" i="3" s="1"/>
  <c r="G1385" i="3"/>
  <c r="K1385" i="3" s="1"/>
  <c r="G1386" i="3"/>
  <c r="K1386" i="3" s="1"/>
  <c r="G1387" i="3"/>
  <c r="K1387" i="3" s="1"/>
  <c r="G1388" i="3"/>
  <c r="K1388" i="3" s="1"/>
  <c r="G1389" i="3"/>
  <c r="K1389" i="3" s="1"/>
  <c r="G1390" i="3"/>
  <c r="K1390" i="3" s="1"/>
  <c r="G1391" i="3"/>
  <c r="K1391" i="3" s="1"/>
  <c r="G1392" i="3"/>
  <c r="K1392" i="3" s="1"/>
  <c r="G1393" i="3"/>
  <c r="K1393" i="3" s="1"/>
  <c r="G1394" i="3"/>
  <c r="K1394" i="3" s="1"/>
  <c r="G1395" i="3"/>
  <c r="K1395" i="3" s="1"/>
  <c r="G1396" i="3"/>
  <c r="K1396" i="3" s="1"/>
  <c r="G1397" i="3"/>
  <c r="K1397" i="3" s="1"/>
  <c r="G1398" i="3"/>
  <c r="K1398" i="3" s="1"/>
  <c r="G1399" i="3"/>
  <c r="K1399" i="3" s="1"/>
  <c r="G1400" i="3"/>
  <c r="K1400" i="3" s="1"/>
  <c r="G1401" i="3"/>
  <c r="K1401" i="3" s="1"/>
  <c r="G1402" i="3"/>
  <c r="K1402" i="3" s="1"/>
  <c r="G1403" i="3"/>
  <c r="K1403" i="3" s="1"/>
  <c r="G1404" i="3"/>
  <c r="K1404" i="3" s="1"/>
  <c r="G1405" i="3"/>
  <c r="K1405" i="3" s="1"/>
  <c r="G1406" i="3"/>
  <c r="K1406" i="3" s="1"/>
  <c r="G1407" i="3"/>
  <c r="K1407" i="3" s="1"/>
  <c r="G1408" i="3"/>
  <c r="K1408" i="3" s="1"/>
  <c r="G1409" i="3"/>
  <c r="K1409" i="3" s="1"/>
  <c r="G1410" i="3"/>
  <c r="K1410" i="3" s="1"/>
  <c r="G1411" i="3"/>
  <c r="K1411" i="3" s="1"/>
  <c r="G1412" i="3"/>
  <c r="K1412" i="3" s="1"/>
  <c r="G1413" i="3"/>
  <c r="K1413" i="3" s="1"/>
  <c r="G1414" i="3"/>
  <c r="K1414" i="3" s="1"/>
  <c r="G1415" i="3"/>
  <c r="K1415" i="3" s="1"/>
  <c r="G1416" i="3"/>
  <c r="K1416" i="3" s="1"/>
  <c r="G1417" i="3"/>
  <c r="K1417" i="3" s="1"/>
  <c r="G1418" i="3"/>
  <c r="K1418" i="3" s="1"/>
  <c r="G1419" i="3"/>
  <c r="K1419" i="3" s="1"/>
  <c r="G1420" i="3"/>
  <c r="K1420" i="3" s="1"/>
  <c r="G1421" i="3"/>
  <c r="K1421" i="3" s="1"/>
  <c r="G1422" i="3"/>
  <c r="K1422" i="3" s="1"/>
  <c r="G1423" i="3"/>
  <c r="K1423" i="3" s="1"/>
  <c r="G1424" i="3"/>
  <c r="K1424" i="3" s="1"/>
  <c r="G1425" i="3"/>
  <c r="K1425" i="3" s="1"/>
  <c r="G1426" i="3"/>
  <c r="K1426" i="3" s="1"/>
  <c r="G1427" i="3"/>
  <c r="K1427" i="3" s="1"/>
  <c r="G1428" i="3"/>
  <c r="K1428" i="3" s="1"/>
  <c r="G1429" i="3"/>
  <c r="K1429" i="3" s="1"/>
  <c r="G1430" i="3"/>
  <c r="K1430" i="3" s="1"/>
  <c r="G1431" i="3"/>
  <c r="K1431" i="3" s="1"/>
  <c r="G1432" i="3"/>
  <c r="K1432" i="3" s="1"/>
  <c r="G1433" i="3"/>
  <c r="K1433" i="3" s="1"/>
  <c r="G1434" i="3"/>
  <c r="K1434" i="3" s="1"/>
  <c r="G1435" i="3"/>
  <c r="K1435" i="3" s="1"/>
  <c r="G1436" i="3"/>
  <c r="K1436" i="3" s="1"/>
  <c r="G1437" i="3"/>
  <c r="K1437" i="3" s="1"/>
  <c r="G1438" i="3"/>
  <c r="K1438" i="3" s="1"/>
  <c r="G1439" i="3"/>
  <c r="K1439" i="3" s="1"/>
  <c r="G1440" i="3"/>
  <c r="K1440" i="3" s="1"/>
  <c r="G1441" i="3"/>
  <c r="K1441" i="3" s="1"/>
  <c r="G1442" i="3"/>
  <c r="K1442" i="3" s="1"/>
  <c r="G1443" i="3"/>
  <c r="K1443" i="3" s="1"/>
  <c r="G1444" i="3"/>
  <c r="K1444" i="3" s="1"/>
  <c r="G1445" i="3"/>
  <c r="K1445" i="3" s="1"/>
  <c r="G1446" i="3"/>
  <c r="K1446" i="3" s="1"/>
  <c r="G1447" i="3"/>
  <c r="K1447" i="3" s="1"/>
  <c r="G1448" i="3"/>
  <c r="K1448" i="3" s="1"/>
  <c r="G1449" i="3"/>
  <c r="K1449" i="3" s="1"/>
  <c r="G1450" i="3"/>
  <c r="K1450" i="3" s="1"/>
  <c r="G1451" i="3"/>
  <c r="K1451" i="3" s="1"/>
  <c r="G1452" i="3"/>
  <c r="K1452" i="3" s="1"/>
  <c r="G1453" i="3"/>
  <c r="K1453" i="3" s="1"/>
  <c r="G1454" i="3"/>
  <c r="K1454" i="3" s="1"/>
  <c r="G1455" i="3"/>
  <c r="K1455" i="3" s="1"/>
  <c r="G1456" i="3"/>
  <c r="K1456" i="3" s="1"/>
  <c r="G1457" i="3"/>
  <c r="K1457" i="3" s="1"/>
  <c r="G1458" i="3"/>
  <c r="K1458" i="3" s="1"/>
  <c r="G1459" i="3"/>
  <c r="K1459" i="3" s="1"/>
  <c r="G1460" i="3"/>
  <c r="K1460" i="3" s="1"/>
  <c r="G1461" i="3"/>
  <c r="K1461" i="3" s="1"/>
  <c r="G1462" i="3"/>
  <c r="K1462" i="3" s="1"/>
  <c r="G1463" i="3"/>
  <c r="K1463" i="3" s="1"/>
  <c r="G1464" i="3"/>
  <c r="K1464" i="3" s="1"/>
  <c r="G1465" i="3"/>
  <c r="K1465" i="3" s="1"/>
  <c r="G1466" i="3"/>
  <c r="K1466" i="3" s="1"/>
  <c r="G1467" i="3"/>
  <c r="K1467" i="3" s="1"/>
  <c r="G1468" i="3"/>
  <c r="K1468" i="3" s="1"/>
  <c r="G1469" i="3"/>
  <c r="K1469" i="3" s="1"/>
  <c r="G1470" i="3"/>
  <c r="K1470" i="3" s="1"/>
  <c r="G1471" i="3"/>
  <c r="K1471" i="3" s="1"/>
  <c r="G1472" i="3"/>
  <c r="K1472" i="3" s="1"/>
  <c r="G1473" i="3"/>
  <c r="K1473" i="3" s="1"/>
  <c r="G1474" i="3"/>
  <c r="K1474" i="3" s="1"/>
  <c r="G1475" i="3"/>
  <c r="K1475" i="3" s="1"/>
  <c r="G1476" i="3"/>
  <c r="K1476" i="3" s="1"/>
  <c r="G1477" i="3"/>
  <c r="K1477" i="3" s="1"/>
  <c r="G1478" i="3"/>
  <c r="K1478" i="3" s="1"/>
  <c r="G1479" i="3"/>
  <c r="K1479" i="3" s="1"/>
  <c r="G1480" i="3"/>
  <c r="K1480" i="3" s="1"/>
  <c r="G1481" i="3"/>
  <c r="K1481" i="3" s="1"/>
  <c r="G1482" i="3"/>
  <c r="K1482" i="3" s="1"/>
  <c r="G1483" i="3"/>
  <c r="K1483" i="3" s="1"/>
  <c r="G1484" i="3"/>
  <c r="K1484" i="3" s="1"/>
  <c r="G1485" i="3"/>
  <c r="K1485" i="3" s="1"/>
  <c r="G1486" i="3"/>
  <c r="K1486" i="3" s="1"/>
  <c r="G1487" i="3"/>
  <c r="K1487" i="3" s="1"/>
  <c r="G1488" i="3"/>
  <c r="K1488" i="3" s="1"/>
  <c r="G1489" i="3"/>
  <c r="K1489" i="3" s="1"/>
  <c r="G1490" i="3"/>
  <c r="K1490" i="3" s="1"/>
  <c r="G1491" i="3"/>
  <c r="K1491" i="3" s="1"/>
  <c r="G1492" i="3"/>
  <c r="K1492" i="3" s="1"/>
  <c r="G1493" i="3"/>
  <c r="K1493" i="3" s="1"/>
  <c r="G1494" i="3"/>
  <c r="K1494" i="3" s="1"/>
  <c r="G1495" i="3"/>
  <c r="K1495" i="3" s="1"/>
  <c r="G1496" i="3"/>
  <c r="K1496" i="3" s="1"/>
  <c r="G1497" i="3"/>
  <c r="K1497" i="3" s="1"/>
  <c r="G1498" i="3"/>
  <c r="K1498" i="3" s="1"/>
  <c r="G1499" i="3"/>
  <c r="K1499" i="3" s="1"/>
  <c r="G1500" i="3"/>
  <c r="K1500" i="3" s="1"/>
  <c r="G1501" i="3"/>
  <c r="K1501" i="3" s="1"/>
  <c r="G1502" i="3"/>
  <c r="K1502" i="3" s="1"/>
  <c r="G1503" i="3"/>
  <c r="K1503" i="3" s="1"/>
  <c r="G1504" i="3"/>
  <c r="K1504" i="3" s="1"/>
  <c r="G1505" i="3"/>
  <c r="K1505" i="3" s="1"/>
  <c r="G1506" i="3"/>
  <c r="K1506" i="3" s="1"/>
  <c r="G1507" i="3"/>
  <c r="K1507" i="3" s="1"/>
  <c r="G1508" i="3"/>
  <c r="K1508" i="3" s="1"/>
  <c r="G1509" i="3"/>
  <c r="K1509" i="3" s="1"/>
  <c r="G1510" i="3"/>
  <c r="K1510" i="3" s="1"/>
  <c r="G1511" i="3"/>
  <c r="K1511" i="3" s="1"/>
  <c r="G1512" i="3"/>
  <c r="K1512" i="3" s="1"/>
  <c r="G1513" i="3"/>
  <c r="K1513" i="3" s="1"/>
  <c r="G1514" i="3"/>
  <c r="K1514" i="3" s="1"/>
  <c r="G1515" i="3"/>
  <c r="K1515" i="3" s="1"/>
  <c r="G1516" i="3"/>
  <c r="K1516" i="3" s="1"/>
  <c r="G1517" i="3"/>
  <c r="K1517" i="3" s="1"/>
  <c r="G1518" i="3"/>
  <c r="K1518" i="3" s="1"/>
  <c r="G1519" i="3"/>
  <c r="K1519" i="3" s="1"/>
  <c r="G1520" i="3"/>
  <c r="K1520" i="3" s="1"/>
  <c r="G1521" i="3"/>
  <c r="K1521" i="3" s="1"/>
  <c r="G1522" i="3"/>
  <c r="K1522" i="3" s="1"/>
  <c r="G1523" i="3"/>
  <c r="K1523" i="3" s="1"/>
  <c r="G1524" i="3"/>
  <c r="K1524" i="3" s="1"/>
  <c r="G1525" i="3"/>
  <c r="K1525" i="3" s="1"/>
  <c r="G1526" i="3"/>
  <c r="K1526" i="3" s="1"/>
  <c r="G1527" i="3"/>
  <c r="K1527" i="3" s="1"/>
  <c r="G1528" i="3"/>
  <c r="K1528" i="3" s="1"/>
  <c r="G1529" i="3"/>
  <c r="K1529" i="3" s="1"/>
  <c r="G1530" i="3"/>
  <c r="K1530" i="3" s="1"/>
  <c r="G1531" i="3"/>
  <c r="K1531" i="3" s="1"/>
  <c r="G1532" i="3"/>
  <c r="K1532" i="3" s="1"/>
  <c r="G1533" i="3"/>
  <c r="K1533" i="3" s="1"/>
  <c r="G1534" i="3"/>
  <c r="K1534" i="3" s="1"/>
  <c r="G1535" i="3"/>
  <c r="K1535" i="3" s="1"/>
  <c r="G1536" i="3"/>
  <c r="K1536" i="3" s="1"/>
  <c r="G1537" i="3"/>
  <c r="K1537" i="3" s="1"/>
  <c r="G1538" i="3"/>
  <c r="K1538" i="3" s="1"/>
  <c r="G1539" i="3"/>
  <c r="K1539" i="3" s="1"/>
  <c r="G1540" i="3"/>
  <c r="K1540" i="3" s="1"/>
  <c r="G1541" i="3"/>
  <c r="K1541" i="3" s="1"/>
  <c r="G1542" i="3"/>
  <c r="K1542" i="3" s="1"/>
  <c r="G1543" i="3"/>
  <c r="K1543" i="3" s="1"/>
  <c r="G1544" i="3"/>
  <c r="K1544" i="3" s="1"/>
  <c r="G1545" i="3"/>
  <c r="K1545" i="3" s="1"/>
  <c r="G1546" i="3"/>
  <c r="K1546" i="3" s="1"/>
  <c r="G1547" i="3"/>
  <c r="K1547" i="3" s="1"/>
  <c r="G1548" i="3"/>
  <c r="K1548" i="3" s="1"/>
  <c r="G1549" i="3"/>
  <c r="K1549" i="3" s="1"/>
  <c r="G1550" i="3"/>
  <c r="K1550" i="3" s="1"/>
  <c r="G1551" i="3"/>
  <c r="K1551" i="3" s="1"/>
  <c r="G1552" i="3"/>
  <c r="K1552" i="3" s="1"/>
  <c r="G1553" i="3"/>
  <c r="K1553" i="3" s="1"/>
  <c r="G1554" i="3"/>
  <c r="K1554" i="3" s="1"/>
  <c r="G1555" i="3"/>
  <c r="K1555" i="3" s="1"/>
  <c r="G1556" i="3"/>
  <c r="K1556" i="3" s="1"/>
  <c r="G1557" i="3"/>
  <c r="K1557" i="3" s="1"/>
  <c r="G1558" i="3"/>
  <c r="K1558" i="3" s="1"/>
  <c r="G1559" i="3"/>
  <c r="K1559" i="3" s="1"/>
  <c r="G1560" i="3"/>
  <c r="K1560" i="3" s="1"/>
  <c r="G1561" i="3"/>
  <c r="K1561" i="3" s="1"/>
  <c r="G1562" i="3"/>
  <c r="K1562" i="3" s="1"/>
  <c r="G1563" i="3"/>
  <c r="K1563" i="3" s="1"/>
  <c r="G1564" i="3"/>
  <c r="K1564" i="3" s="1"/>
  <c r="G1565" i="3"/>
  <c r="K1565" i="3" s="1"/>
  <c r="G1566" i="3"/>
  <c r="K1566" i="3" s="1"/>
  <c r="G1567" i="3"/>
  <c r="K1567" i="3" s="1"/>
  <c r="G1568" i="3"/>
  <c r="K1568" i="3" s="1"/>
  <c r="G1569" i="3"/>
  <c r="K1569" i="3" s="1"/>
  <c r="G1570" i="3"/>
  <c r="K1570" i="3" s="1"/>
  <c r="G1571" i="3"/>
  <c r="K1571" i="3" s="1"/>
  <c r="G1572" i="3"/>
  <c r="K1572" i="3" s="1"/>
  <c r="G1573" i="3"/>
  <c r="K1573" i="3" s="1"/>
  <c r="G1574" i="3"/>
  <c r="K1574" i="3" s="1"/>
  <c r="G1575" i="3"/>
  <c r="K1575" i="3" s="1"/>
  <c r="G1576" i="3"/>
  <c r="K1576" i="3" s="1"/>
  <c r="G1577" i="3"/>
  <c r="K1577" i="3" s="1"/>
  <c r="G1578" i="3"/>
  <c r="K1578" i="3" s="1"/>
  <c r="G1579" i="3"/>
  <c r="K1579" i="3" s="1"/>
  <c r="G1580" i="3"/>
  <c r="K1580" i="3" s="1"/>
  <c r="G1581" i="3"/>
  <c r="K1581" i="3" s="1"/>
  <c r="G1582" i="3"/>
  <c r="K1582" i="3" s="1"/>
  <c r="G1583" i="3"/>
  <c r="K1583" i="3" s="1"/>
  <c r="G1584" i="3"/>
  <c r="K1584" i="3" s="1"/>
  <c r="G1585" i="3"/>
  <c r="K1585" i="3" s="1"/>
  <c r="G1586" i="3"/>
  <c r="K1586" i="3" s="1"/>
  <c r="G1587" i="3"/>
  <c r="K1587" i="3" s="1"/>
  <c r="G1588" i="3"/>
  <c r="K1588" i="3" s="1"/>
  <c r="G1589" i="3"/>
  <c r="K1589" i="3" s="1"/>
  <c r="G1590" i="3"/>
  <c r="K1590" i="3" s="1"/>
  <c r="G1591" i="3"/>
  <c r="K1591" i="3" s="1"/>
  <c r="G1592" i="3"/>
  <c r="K1592" i="3" s="1"/>
  <c r="G1593" i="3"/>
  <c r="K1593" i="3" s="1"/>
  <c r="G1594" i="3"/>
  <c r="K1594" i="3" s="1"/>
  <c r="G1595" i="3"/>
  <c r="K1595" i="3" s="1"/>
  <c r="G1596" i="3"/>
  <c r="K1596" i="3" s="1"/>
  <c r="G1597" i="3"/>
  <c r="K1597" i="3" s="1"/>
  <c r="G1598" i="3"/>
  <c r="K1598" i="3" s="1"/>
  <c r="G1599" i="3"/>
  <c r="K1599" i="3" s="1"/>
  <c r="G1600" i="3"/>
  <c r="K1600" i="3" s="1"/>
  <c r="G1601" i="3"/>
  <c r="K1601" i="3" s="1"/>
  <c r="G1602" i="3"/>
  <c r="K1602" i="3" s="1"/>
  <c r="G1603" i="3"/>
  <c r="K1603" i="3" s="1"/>
  <c r="G1604" i="3"/>
  <c r="K1604" i="3" s="1"/>
  <c r="G1605" i="3"/>
  <c r="K1605" i="3" s="1"/>
  <c r="G1606" i="3"/>
  <c r="K1606" i="3" s="1"/>
  <c r="G1607" i="3"/>
  <c r="K1607" i="3" s="1"/>
  <c r="G1608" i="3"/>
  <c r="K1608" i="3" s="1"/>
  <c r="G1609" i="3"/>
  <c r="K1609" i="3" s="1"/>
  <c r="G1610" i="3"/>
  <c r="K1610" i="3" s="1"/>
  <c r="G1611" i="3"/>
  <c r="K1611" i="3" s="1"/>
  <c r="G1612" i="3"/>
  <c r="K1612" i="3" s="1"/>
  <c r="G1613" i="3"/>
  <c r="K1613" i="3" s="1"/>
  <c r="G1614" i="3"/>
  <c r="K1614" i="3" s="1"/>
  <c r="G1615" i="3"/>
  <c r="K1615" i="3" s="1"/>
  <c r="G1616" i="3"/>
  <c r="K1616" i="3" s="1"/>
  <c r="G1617" i="3"/>
  <c r="K1617" i="3" s="1"/>
  <c r="G1618" i="3"/>
  <c r="K1618" i="3" s="1"/>
  <c r="G1619" i="3"/>
  <c r="K1619" i="3" s="1"/>
  <c r="G1620" i="3"/>
  <c r="K1620" i="3" s="1"/>
  <c r="G1621" i="3"/>
  <c r="K1621" i="3" s="1"/>
  <c r="G1622" i="3"/>
  <c r="K1622" i="3" s="1"/>
  <c r="G1623" i="3"/>
  <c r="K1623" i="3" s="1"/>
  <c r="G1624" i="3"/>
  <c r="K1624" i="3" s="1"/>
  <c r="G1625" i="3"/>
  <c r="K1625" i="3" s="1"/>
  <c r="G1626" i="3"/>
  <c r="K1626" i="3" s="1"/>
  <c r="G1627" i="3"/>
  <c r="K1627" i="3" s="1"/>
  <c r="G1628" i="3"/>
  <c r="K1628" i="3" s="1"/>
  <c r="G1629" i="3"/>
  <c r="K1629" i="3" s="1"/>
  <c r="G1630" i="3"/>
  <c r="K1630" i="3" s="1"/>
  <c r="G1631" i="3"/>
  <c r="K1631" i="3" s="1"/>
  <c r="G1632" i="3"/>
  <c r="K1632" i="3" s="1"/>
  <c r="G1633" i="3"/>
  <c r="K1633" i="3" s="1"/>
  <c r="G1634" i="3"/>
  <c r="K1634" i="3" s="1"/>
  <c r="G1635" i="3"/>
  <c r="K1635" i="3" s="1"/>
  <c r="G1636" i="3"/>
  <c r="K1636" i="3" s="1"/>
  <c r="G1637" i="3"/>
  <c r="K1637" i="3" s="1"/>
  <c r="G1638" i="3"/>
  <c r="K1638" i="3" s="1"/>
  <c r="G1639" i="3"/>
  <c r="K1639" i="3" s="1"/>
  <c r="G1640" i="3"/>
  <c r="K1640" i="3" s="1"/>
  <c r="G1641" i="3"/>
  <c r="K1641" i="3" s="1"/>
  <c r="G1642" i="3"/>
  <c r="K1642" i="3" s="1"/>
  <c r="G1643" i="3"/>
  <c r="K1643" i="3" s="1"/>
  <c r="G1644" i="3"/>
  <c r="K1644" i="3" s="1"/>
  <c r="G1645" i="3"/>
  <c r="K1645" i="3" s="1"/>
  <c r="G1646" i="3"/>
  <c r="K1646" i="3" s="1"/>
  <c r="G1647" i="3"/>
  <c r="K1647" i="3" s="1"/>
  <c r="G1648" i="3"/>
  <c r="K1648" i="3" s="1"/>
  <c r="G1649" i="3"/>
  <c r="K1649" i="3" s="1"/>
  <c r="G1650" i="3"/>
  <c r="K1650" i="3" s="1"/>
  <c r="G1651" i="3"/>
  <c r="K1651" i="3" s="1"/>
  <c r="G1652" i="3"/>
  <c r="K1652" i="3" s="1"/>
  <c r="G1653" i="3"/>
  <c r="K1653" i="3" s="1"/>
  <c r="G1654" i="3"/>
  <c r="K1654" i="3" s="1"/>
  <c r="G1655" i="3"/>
  <c r="K1655" i="3" s="1"/>
  <c r="G1656" i="3"/>
  <c r="K1656" i="3" s="1"/>
  <c r="G1657" i="3"/>
  <c r="K1657" i="3" s="1"/>
  <c r="G1658" i="3"/>
  <c r="K1658" i="3" s="1"/>
  <c r="G1659" i="3"/>
  <c r="K1659" i="3" s="1"/>
  <c r="G1660" i="3"/>
  <c r="K1660" i="3" s="1"/>
  <c r="G1661" i="3"/>
  <c r="K1661" i="3" s="1"/>
  <c r="G1662" i="3"/>
  <c r="K1662" i="3" s="1"/>
  <c r="G1663" i="3"/>
  <c r="K1663" i="3" s="1"/>
  <c r="G1664" i="3"/>
  <c r="K1664" i="3" s="1"/>
  <c r="G1665" i="3"/>
  <c r="K1665" i="3" s="1"/>
  <c r="G1666" i="3"/>
  <c r="K1666" i="3" s="1"/>
  <c r="G1667" i="3"/>
  <c r="K1667" i="3" s="1"/>
  <c r="G1668" i="3"/>
  <c r="K1668" i="3" s="1"/>
  <c r="G1669" i="3"/>
  <c r="K1669" i="3" s="1"/>
  <c r="G1670" i="3"/>
  <c r="K1670" i="3" s="1"/>
  <c r="G1671" i="3"/>
  <c r="K1671" i="3" s="1"/>
  <c r="G1672" i="3"/>
  <c r="K1672" i="3" s="1"/>
  <c r="G1673" i="3"/>
  <c r="K1673" i="3" s="1"/>
  <c r="G1674" i="3"/>
  <c r="K1674" i="3" s="1"/>
  <c r="G1675" i="3"/>
  <c r="K1675" i="3" s="1"/>
  <c r="G1676" i="3"/>
  <c r="K1676" i="3" s="1"/>
  <c r="G1677" i="3"/>
  <c r="K1677" i="3" s="1"/>
  <c r="G1678" i="3"/>
  <c r="K1678" i="3" s="1"/>
  <c r="G1679" i="3"/>
  <c r="K1679" i="3" s="1"/>
  <c r="G1680" i="3"/>
  <c r="K1680" i="3" s="1"/>
  <c r="G1681" i="3"/>
  <c r="K1681" i="3" s="1"/>
  <c r="G1682" i="3"/>
  <c r="K1682" i="3" s="1"/>
  <c r="G1683" i="3"/>
  <c r="K1683" i="3" s="1"/>
  <c r="G1684" i="3"/>
  <c r="K1684" i="3" s="1"/>
  <c r="G1685" i="3"/>
  <c r="K1685" i="3" s="1"/>
  <c r="G1686" i="3"/>
  <c r="K1686" i="3" s="1"/>
  <c r="G1687" i="3"/>
  <c r="K1687" i="3" s="1"/>
  <c r="G1688" i="3"/>
  <c r="K1688" i="3" s="1"/>
  <c r="G1689" i="3"/>
  <c r="K1689" i="3" s="1"/>
  <c r="G1690" i="3"/>
  <c r="K1690" i="3" s="1"/>
  <c r="G1691" i="3"/>
  <c r="K1691" i="3" s="1"/>
  <c r="G1692" i="3"/>
  <c r="K1692" i="3" s="1"/>
  <c r="G1693" i="3"/>
  <c r="K1693" i="3" s="1"/>
  <c r="G1694" i="3"/>
  <c r="K1694" i="3" s="1"/>
  <c r="G1695" i="3"/>
  <c r="K1695" i="3" s="1"/>
  <c r="G1696" i="3"/>
  <c r="K1696" i="3" s="1"/>
  <c r="G1697" i="3"/>
  <c r="K1697" i="3" s="1"/>
  <c r="G1698" i="3"/>
  <c r="K1698" i="3" s="1"/>
  <c r="G1699" i="3"/>
  <c r="K1699" i="3" s="1"/>
  <c r="G1700" i="3"/>
  <c r="K1700" i="3" s="1"/>
  <c r="G1701" i="3"/>
  <c r="K1701" i="3" s="1"/>
  <c r="G1702" i="3"/>
  <c r="K1702" i="3" s="1"/>
  <c r="G1703" i="3"/>
  <c r="K1703" i="3" s="1"/>
  <c r="G1704" i="3"/>
  <c r="K1704" i="3" s="1"/>
  <c r="G1705" i="3"/>
  <c r="K1705" i="3" s="1"/>
  <c r="G1706" i="3"/>
  <c r="K1706" i="3" s="1"/>
  <c r="G1707" i="3"/>
  <c r="K1707" i="3" s="1"/>
  <c r="G1708" i="3"/>
  <c r="K1708" i="3" s="1"/>
  <c r="G1709" i="3"/>
  <c r="K1709" i="3" s="1"/>
  <c r="G1710" i="3"/>
  <c r="K1710" i="3" s="1"/>
  <c r="G1711" i="3"/>
  <c r="K1711" i="3" s="1"/>
  <c r="G1712" i="3"/>
  <c r="K1712" i="3" s="1"/>
  <c r="G1713" i="3"/>
  <c r="K1713" i="3" s="1"/>
  <c r="G1714" i="3"/>
  <c r="K1714" i="3" s="1"/>
  <c r="G1715" i="3"/>
  <c r="K1715" i="3" s="1"/>
  <c r="G1716" i="3"/>
  <c r="K1716" i="3" s="1"/>
  <c r="G1717" i="3"/>
  <c r="K1717" i="3" s="1"/>
  <c r="G1718" i="3"/>
  <c r="K1718" i="3" s="1"/>
  <c r="G1719" i="3"/>
  <c r="K1719" i="3" s="1"/>
  <c r="G1720" i="3"/>
  <c r="K1720" i="3" s="1"/>
  <c r="G1721" i="3"/>
  <c r="K1721" i="3" s="1"/>
  <c r="G1722" i="3"/>
  <c r="K1722" i="3" s="1"/>
  <c r="G1723" i="3"/>
  <c r="K1723" i="3" s="1"/>
  <c r="G1724" i="3"/>
  <c r="K1724" i="3" s="1"/>
  <c r="G1725" i="3"/>
  <c r="K1725" i="3" s="1"/>
  <c r="G1726" i="3"/>
  <c r="K1726" i="3" s="1"/>
  <c r="G1727" i="3"/>
  <c r="K1727" i="3" s="1"/>
  <c r="G1728" i="3"/>
  <c r="K1728" i="3" s="1"/>
  <c r="G1729" i="3"/>
  <c r="K1729" i="3" s="1"/>
  <c r="G1730" i="3"/>
  <c r="K1730" i="3" s="1"/>
  <c r="G1731" i="3"/>
  <c r="K1731" i="3" s="1"/>
  <c r="G1732" i="3"/>
  <c r="K1732" i="3" s="1"/>
  <c r="G1733" i="3"/>
  <c r="K1733" i="3" s="1"/>
  <c r="G1734" i="3"/>
  <c r="K1734" i="3" s="1"/>
  <c r="G1735" i="3"/>
  <c r="K1735" i="3" s="1"/>
  <c r="G1736" i="3"/>
  <c r="K1736" i="3" s="1"/>
  <c r="G1737" i="3"/>
  <c r="K1737" i="3" s="1"/>
  <c r="G1738" i="3"/>
  <c r="K1738" i="3" s="1"/>
  <c r="G1739" i="3"/>
  <c r="K1739" i="3" s="1"/>
  <c r="G1740" i="3"/>
  <c r="K1740" i="3" s="1"/>
  <c r="G1741" i="3"/>
  <c r="K1741" i="3" s="1"/>
  <c r="G1742" i="3"/>
  <c r="K1742" i="3" s="1"/>
  <c r="G1743" i="3"/>
  <c r="K1743" i="3" s="1"/>
  <c r="G1744" i="3"/>
  <c r="K1744" i="3" s="1"/>
  <c r="G1745" i="3"/>
  <c r="K1745" i="3" s="1"/>
  <c r="G1746" i="3"/>
  <c r="K1746" i="3" s="1"/>
  <c r="G1747" i="3"/>
  <c r="K1747" i="3" s="1"/>
  <c r="G1748" i="3"/>
  <c r="K1748" i="3" s="1"/>
  <c r="G1749" i="3"/>
  <c r="K1749" i="3" s="1"/>
  <c r="G1750" i="3"/>
  <c r="K1750" i="3" s="1"/>
  <c r="G1751" i="3"/>
  <c r="K1751" i="3" s="1"/>
  <c r="G1752" i="3"/>
  <c r="K1752" i="3" s="1"/>
  <c r="G1753" i="3"/>
  <c r="K1753" i="3" s="1"/>
  <c r="G1754" i="3"/>
  <c r="K1754" i="3" s="1"/>
  <c r="G1755" i="3"/>
  <c r="K1755" i="3" s="1"/>
  <c r="G1756" i="3"/>
  <c r="K1756" i="3" s="1"/>
  <c r="G1757" i="3"/>
  <c r="K1757" i="3" s="1"/>
  <c r="G1758" i="3"/>
  <c r="K1758" i="3" s="1"/>
  <c r="G1759" i="3"/>
  <c r="K1759" i="3" s="1"/>
  <c r="G1760" i="3"/>
  <c r="K1760" i="3" s="1"/>
  <c r="G1761" i="3"/>
  <c r="K1761" i="3" s="1"/>
  <c r="G1762" i="3"/>
  <c r="K1762" i="3" s="1"/>
  <c r="G1763" i="3"/>
  <c r="K1763" i="3" s="1"/>
  <c r="G1764" i="3"/>
  <c r="K1764" i="3" s="1"/>
  <c r="G1765" i="3"/>
  <c r="K1765" i="3" s="1"/>
  <c r="G1766" i="3"/>
  <c r="K1766" i="3" s="1"/>
  <c r="G1767" i="3"/>
  <c r="K1767" i="3" s="1"/>
  <c r="G1768" i="3"/>
  <c r="K1768" i="3" s="1"/>
  <c r="G1769" i="3"/>
  <c r="K1769" i="3" s="1"/>
  <c r="G1770" i="3"/>
  <c r="K1770" i="3" s="1"/>
  <c r="G1771" i="3"/>
  <c r="K1771" i="3" s="1"/>
  <c r="G1772" i="3"/>
  <c r="K1772" i="3" s="1"/>
  <c r="G1773" i="3"/>
  <c r="K1773" i="3" s="1"/>
  <c r="G1774" i="3"/>
  <c r="K1774" i="3" s="1"/>
  <c r="G1775" i="3"/>
  <c r="K1775" i="3" s="1"/>
  <c r="G1776" i="3"/>
  <c r="K1776" i="3" s="1"/>
  <c r="G1777" i="3"/>
  <c r="K1777" i="3" s="1"/>
  <c r="G1778" i="3"/>
  <c r="K1778" i="3" s="1"/>
  <c r="G1779" i="3"/>
  <c r="K1779" i="3" s="1"/>
  <c r="G1780" i="3"/>
  <c r="K1780" i="3" s="1"/>
  <c r="G1781" i="3"/>
  <c r="K1781" i="3" s="1"/>
  <c r="G1782" i="3"/>
  <c r="K1782" i="3" s="1"/>
  <c r="G1783" i="3"/>
  <c r="K1783" i="3" s="1"/>
  <c r="G1784" i="3"/>
  <c r="K1784" i="3" s="1"/>
  <c r="G1785" i="3"/>
  <c r="K1785" i="3" s="1"/>
  <c r="G1786" i="3"/>
  <c r="K1786" i="3" s="1"/>
  <c r="G1787" i="3"/>
  <c r="K1787" i="3" s="1"/>
  <c r="G1788" i="3"/>
  <c r="K1788" i="3" s="1"/>
  <c r="G1789" i="3"/>
  <c r="K1789" i="3" s="1"/>
  <c r="G1790" i="3"/>
  <c r="K1790" i="3" s="1"/>
  <c r="G1791" i="3"/>
  <c r="K1791" i="3" s="1"/>
  <c r="G1792" i="3"/>
  <c r="K1792" i="3" s="1"/>
  <c r="G1793" i="3"/>
  <c r="K1793" i="3" s="1"/>
  <c r="G1794" i="3"/>
  <c r="K1794" i="3" s="1"/>
  <c r="G1795" i="3"/>
  <c r="K1795" i="3" s="1"/>
  <c r="G1796" i="3"/>
  <c r="K1796" i="3" s="1"/>
  <c r="G1797" i="3"/>
  <c r="K1797" i="3" s="1"/>
  <c r="G1798" i="3"/>
  <c r="K1798" i="3" s="1"/>
  <c r="G1799" i="3"/>
  <c r="K1799" i="3" s="1"/>
  <c r="G1800" i="3"/>
  <c r="K1800" i="3" s="1"/>
  <c r="G1801" i="3"/>
  <c r="K1801" i="3" s="1"/>
  <c r="G1802" i="3"/>
  <c r="K1802" i="3" s="1"/>
  <c r="G1803" i="3"/>
  <c r="K1803" i="3" s="1"/>
  <c r="G1804" i="3"/>
  <c r="K1804" i="3" s="1"/>
  <c r="G1805" i="3"/>
  <c r="K1805" i="3" s="1"/>
  <c r="G1806" i="3"/>
  <c r="K1806" i="3" s="1"/>
  <c r="G1807" i="3"/>
  <c r="K1807" i="3" s="1"/>
  <c r="G1808" i="3"/>
  <c r="K1808" i="3" s="1"/>
  <c r="G1809" i="3"/>
  <c r="K1809" i="3" s="1"/>
  <c r="G1810" i="3"/>
  <c r="K1810" i="3" s="1"/>
  <c r="G1811" i="3"/>
  <c r="K1811" i="3" s="1"/>
  <c r="G1812" i="3"/>
  <c r="K1812" i="3" s="1"/>
  <c r="G1813" i="3"/>
  <c r="K1813" i="3" s="1"/>
  <c r="G1814" i="3"/>
  <c r="K1814" i="3" s="1"/>
  <c r="G1815" i="3"/>
  <c r="K1815" i="3" s="1"/>
  <c r="G1816" i="3"/>
  <c r="K1816" i="3" s="1"/>
  <c r="G1817" i="3"/>
  <c r="K1817" i="3" s="1"/>
  <c r="G1818" i="3"/>
  <c r="K1818" i="3" s="1"/>
  <c r="G1819" i="3"/>
  <c r="K1819" i="3" s="1"/>
  <c r="G1820" i="3"/>
  <c r="K1820" i="3" s="1"/>
  <c r="G1821" i="3"/>
  <c r="K1821" i="3" s="1"/>
  <c r="G1822" i="3"/>
  <c r="K1822" i="3" s="1"/>
  <c r="G1823" i="3"/>
  <c r="K1823" i="3" s="1"/>
  <c r="G1824" i="3"/>
  <c r="K1824" i="3" s="1"/>
  <c r="G1825" i="3"/>
  <c r="K1825" i="3" s="1"/>
  <c r="G1826" i="3"/>
  <c r="K1826" i="3" s="1"/>
  <c r="G1827" i="3"/>
  <c r="K1827" i="3" s="1"/>
  <c r="G1828" i="3"/>
  <c r="K1828" i="3" s="1"/>
  <c r="G1829" i="3"/>
  <c r="K1829" i="3" s="1"/>
  <c r="G1830" i="3"/>
  <c r="K1830" i="3" s="1"/>
  <c r="G1831" i="3"/>
  <c r="K1831" i="3" s="1"/>
  <c r="G1832" i="3"/>
  <c r="K1832" i="3" s="1"/>
  <c r="G1833" i="3"/>
  <c r="K1833" i="3" s="1"/>
  <c r="G1834" i="3"/>
  <c r="K1834" i="3" s="1"/>
  <c r="G1835" i="3"/>
  <c r="K1835" i="3" s="1"/>
  <c r="G1836" i="3"/>
  <c r="K1836" i="3" s="1"/>
  <c r="G1837" i="3"/>
  <c r="K1837" i="3" s="1"/>
  <c r="G1838" i="3"/>
  <c r="K1838" i="3" s="1"/>
  <c r="G1839" i="3"/>
  <c r="K1839" i="3" s="1"/>
  <c r="G1840" i="3"/>
  <c r="K1840" i="3" s="1"/>
  <c r="G1841" i="3"/>
  <c r="K1841" i="3" s="1"/>
  <c r="G1842" i="3"/>
  <c r="K1842" i="3" s="1"/>
  <c r="G1843" i="3"/>
  <c r="K1843" i="3" s="1"/>
  <c r="G1844" i="3"/>
  <c r="K1844" i="3" s="1"/>
  <c r="G1845" i="3"/>
  <c r="K1845" i="3" s="1"/>
  <c r="G1846" i="3"/>
  <c r="K1846" i="3" s="1"/>
  <c r="G1847" i="3"/>
  <c r="K1847" i="3" s="1"/>
  <c r="G1848" i="3"/>
  <c r="K1848" i="3" s="1"/>
  <c r="G1849" i="3"/>
  <c r="K1849" i="3" s="1"/>
  <c r="G1850" i="3"/>
  <c r="K1850" i="3" s="1"/>
  <c r="G1851" i="3"/>
  <c r="K1851" i="3" s="1"/>
  <c r="G1852" i="3"/>
  <c r="K1852" i="3" s="1"/>
  <c r="G1853" i="3"/>
  <c r="K1853" i="3" s="1"/>
  <c r="G1854" i="3"/>
  <c r="K1854" i="3" s="1"/>
  <c r="G1855" i="3"/>
  <c r="K1855" i="3" s="1"/>
  <c r="G1856" i="3"/>
  <c r="K1856" i="3" s="1"/>
  <c r="G1857" i="3"/>
  <c r="K1857" i="3" s="1"/>
  <c r="G1858" i="3"/>
  <c r="K1858" i="3" s="1"/>
  <c r="G1859" i="3"/>
  <c r="K1859" i="3" s="1"/>
  <c r="G1860" i="3"/>
  <c r="K1860" i="3" s="1"/>
  <c r="G1861" i="3"/>
  <c r="K1861" i="3" s="1"/>
  <c r="G1862" i="3"/>
  <c r="K1862" i="3" s="1"/>
  <c r="G1863" i="3"/>
  <c r="K1863" i="3" s="1"/>
  <c r="G1864" i="3"/>
  <c r="K1864" i="3" s="1"/>
  <c r="G1865" i="3"/>
  <c r="K1865" i="3" s="1"/>
  <c r="G1866" i="3"/>
  <c r="K1866" i="3" s="1"/>
  <c r="G1867" i="3"/>
  <c r="K1867" i="3" s="1"/>
  <c r="G1868" i="3"/>
  <c r="K1868" i="3" s="1"/>
  <c r="G1869" i="3"/>
  <c r="K1869" i="3" s="1"/>
  <c r="G1870" i="3"/>
  <c r="K1870" i="3" s="1"/>
  <c r="G1871" i="3"/>
  <c r="K1871" i="3" s="1"/>
  <c r="G1872" i="3"/>
  <c r="K1872" i="3" s="1"/>
  <c r="G1873" i="3"/>
  <c r="K1873" i="3" s="1"/>
  <c r="G1874" i="3"/>
  <c r="K1874" i="3" s="1"/>
  <c r="G1875" i="3"/>
  <c r="K1875" i="3" s="1"/>
  <c r="G1876" i="3"/>
  <c r="K1876" i="3" s="1"/>
  <c r="G1877" i="3"/>
  <c r="K1877" i="3" s="1"/>
  <c r="G1878" i="3"/>
  <c r="K1878" i="3" s="1"/>
  <c r="G1879" i="3"/>
  <c r="K1879" i="3" s="1"/>
  <c r="G1880" i="3"/>
  <c r="K1880" i="3" s="1"/>
  <c r="G1881" i="3"/>
  <c r="K1881" i="3" s="1"/>
  <c r="G1882" i="3"/>
  <c r="K1882" i="3" s="1"/>
  <c r="G1883" i="3"/>
  <c r="K1883" i="3" s="1"/>
  <c r="G1884" i="3"/>
  <c r="K1884" i="3" s="1"/>
  <c r="G1885" i="3"/>
  <c r="K1885" i="3" s="1"/>
  <c r="G1886" i="3"/>
  <c r="K1886" i="3" s="1"/>
  <c r="G1887" i="3"/>
  <c r="K1887" i="3" s="1"/>
  <c r="G1888" i="3"/>
  <c r="K1888" i="3" s="1"/>
  <c r="G1889" i="3"/>
  <c r="K1889" i="3" s="1"/>
  <c r="G1890" i="3"/>
  <c r="K1890" i="3" s="1"/>
  <c r="G1891" i="3"/>
  <c r="K1891" i="3" s="1"/>
  <c r="G1892" i="3"/>
  <c r="K1892" i="3" s="1"/>
  <c r="G1893" i="3"/>
  <c r="K1893" i="3" s="1"/>
  <c r="G1894" i="3"/>
  <c r="K1894" i="3" s="1"/>
  <c r="G1895" i="3"/>
  <c r="K1895" i="3" s="1"/>
  <c r="G1896" i="3"/>
  <c r="K1896" i="3" s="1"/>
  <c r="G1897" i="3"/>
  <c r="K1897" i="3" s="1"/>
  <c r="G1898" i="3"/>
  <c r="K1898" i="3" s="1"/>
  <c r="G1899" i="3"/>
  <c r="K1899" i="3" s="1"/>
  <c r="G1900" i="3"/>
  <c r="K1900" i="3" s="1"/>
  <c r="G1901" i="3"/>
  <c r="K1901" i="3" s="1"/>
  <c r="G1902" i="3"/>
  <c r="K1902" i="3" s="1"/>
  <c r="G1903" i="3"/>
  <c r="K1903" i="3" s="1"/>
  <c r="G1904" i="3"/>
  <c r="K1904" i="3" s="1"/>
  <c r="G1905" i="3"/>
  <c r="K1905" i="3" s="1"/>
  <c r="G1906" i="3"/>
  <c r="K1906" i="3" s="1"/>
  <c r="G1907" i="3"/>
  <c r="K1907" i="3" s="1"/>
  <c r="G1908" i="3"/>
  <c r="K1908" i="3" s="1"/>
  <c r="G1909" i="3"/>
  <c r="K1909" i="3" s="1"/>
  <c r="G1910" i="3"/>
  <c r="K1910" i="3" s="1"/>
  <c r="G1911" i="3"/>
  <c r="K1911" i="3" s="1"/>
  <c r="G1912" i="3"/>
  <c r="K1912" i="3" s="1"/>
  <c r="G1913" i="3"/>
  <c r="K1913" i="3" s="1"/>
  <c r="G1914" i="3"/>
  <c r="K1914" i="3" s="1"/>
  <c r="G1915" i="3"/>
  <c r="K1915" i="3" s="1"/>
  <c r="G1916" i="3"/>
  <c r="K1916" i="3" s="1"/>
  <c r="G1917" i="3"/>
  <c r="K1917" i="3" s="1"/>
  <c r="G1918" i="3"/>
  <c r="K1918" i="3" s="1"/>
  <c r="G1919" i="3"/>
  <c r="K1919" i="3" s="1"/>
  <c r="G1920" i="3"/>
  <c r="K1920" i="3" s="1"/>
  <c r="G1921" i="3"/>
  <c r="K1921" i="3" s="1"/>
  <c r="G1922" i="3"/>
  <c r="K1922" i="3" s="1"/>
  <c r="G1923" i="3"/>
  <c r="K1923" i="3" s="1"/>
  <c r="G1924" i="3"/>
  <c r="K1924" i="3" s="1"/>
  <c r="G1925" i="3"/>
  <c r="K1925" i="3" s="1"/>
  <c r="G1926" i="3"/>
  <c r="K1926" i="3" s="1"/>
  <c r="G1927" i="3"/>
  <c r="K1927" i="3" s="1"/>
  <c r="G1928" i="3"/>
  <c r="K1928" i="3" s="1"/>
  <c r="G1929" i="3"/>
  <c r="K1929" i="3" s="1"/>
  <c r="G1930" i="3"/>
  <c r="K1930" i="3" s="1"/>
  <c r="G1931" i="3"/>
  <c r="K1931" i="3" s="1"/>
  <c r="G1932" i="3"/>
  <c r="K1932" i="3" s="1"/>
  <c r="G1933" i="3"/>
  <c r="K1933" i="3" s="1"/>
  <c r="G1934" i="3"/>
  <c r="K1934" i="3" s="1"/>
  <c r="G1935" i="3"/>
  <c r="K1935" i="3" s="1"/>
  <c r="G1936" i="3"/>
  <c r="K1936" i="3" s="1"/>
  <c r="G1937" i="3"/>
  <c r="K1937" i="3" s="1"/>
  <c r="G1938" i="3"/>
  <c r="K1938" i="3" s="1"/>
  <c r="G1939" i="3"/>
  <c r="K1939" i="3" s="1"/>
  <c r="G1940" i="3"/>
  <c r="K1940" i="3" s="1"/>
  <c r="G1941" i="3"/>
  <c r="K1941" i="3" s="1"/>
  <c r="G1942" i="3"/>
  <c r="K1942" i="3" s="1"/>
  <c r="G1943" i="3"/>
  <c r="K1943" i="3" s="1"/>
  <c r="G1944" i="3"/>
  <c r="K1944" i="3" s="1"/>
  <c r="G1945" i="3"/>
  <c r="K1945" i="3" s="1"/>
  <c r="G1946" i="3"/>
  <c r="K1946" i="3" s="1"/>
  <c r="G1947" i="3"/>
  <c r="K1947" i="3" s="1"/>
  <c r="G1948" i="3"/>
  <c r="K1948" i="3" s="1"/>
  <c r="G1949" i="3"/>
  <c r="K1949" i="3" s="1"/>
  <c r="G1950" i="3"/>
  <c r="K1950" i="3" s="1"/>
  <c r="G1951" i="3"/>
  <c r="K1951" i="3" s="1"/>
  <c r="G1952" i="3"/>
  <c r="K1952" i="3" s="1"/>
  <c r="G1953" i="3"/>
  <c r="K1953" i="3" s="1"/>
  <c r="G1954" i="3"/>
  <c r="K1954" i="3" s="1"/>
  <c r="G1955" i="3"/>
  <c r="K1955" i="3" s="1"/>
  <c r="G1956" i="3"/>
  <c r="K1956" i="3" s="1"/>
  <c r="G1957" i="3"/>
  <c r="K1957" i="3" s="1"/>
  <c r="G1958" i="3"/>
  <c r="K1958" i="3" s="1"/>
  <c r="G1959" i="3"/>
  <c r="K1959" i="3" s="1"/>
  <c r="G1960" i="3"/>
  <c r="K1960" i="3" s="1"/>
  <c r="G1961" i="3"/>
  <c r="K1961" i="3" s="1"/>
  <c r="G1962" i="3"/>
  <c r="K1962" i="3" s="1"/>
  <c r="G1963" i="3"/>
  <c r="K1963" i="3" s="1"/>
  <c r="G1964" i="3"/>
  <c r="K1964" i="3" s="1"/>
  <c r="G1965" i="3"/>
  <c r="K1965" i="3" s="1"/>
  <c r="G1966" i="3"/>
  <c r="K1966" i="3" s="1"/>
  <c r="G1967" i="3"/>
  <c r="K1967" i="3" s="1"/>
  <c r="G1968" i="3"/>
  <c r="K1968" i="3" s="1"/>
  <c r="G1969" i="3"/>
  <c r="K1969" i="3" s="1"/>
  <c r="G1970" i="3"/>
  <c r="K1970" i="3" s="1"/>
  <c r="G1971" i="3"/>
  <c r="K1971" i="3" s="1"/>
  <c r="G1972" i="3"/>
  <c r="K1972" i="3" s="1"/>
  <c r="G1973" i="3"/>
  <c r="K1973" i="3" s="1"/>
  <c r="G1974" i="3"/>
  <c r="K1974" i="3" s="1"/>
  <c r="G1975" i="3"/>
  <c r="K1975" i="3" s="1"/>
  <c r="G1976" i="3"/>
  <c r="K1976" i="3" s="1"/>
  <c r="G1977" i="3"/>
  <c r="K1977" i="3" s="1"/>
  <c r="G1978" i="3"/>
  <c r="K1978" i="3" s="1"/>
  <c r="G1979" i="3"/>
  <c r="K1979" i="3" s="1"/>
  <c r="G1980" i="3"/>
  <c r="K1980" i="3" s="1"/>
  <c r="G1981" i="3"/>
  <c r="K1981" i="3" s="1"/>
  <c r="G1982" i="3"/>
  <c r="K1982" i="3" s="1"/>
  <c r="G1983" i="3"/>
  <c r="K1983" i="3" s="1"/>
  <c r="G1984" i="3"/>
  <c r="K1984" i="3" s="1"/>
  <c r="G1985" i="3"/>
  <c r="K1985" i="3" s="1"/>
  <c r="G1986" i="3"/>
  <c r="K1986" i="3" s="1"/>
  <c r="G1987" i="3"/>
  <c r="K1987" i="3" s="1"/>
  <c r="G1988" i="3"/>
  <c r="K1988" i="3" s="1"/>
  <c r="G1989" i="3"/>
  <c r="K1989" i="3" s="1"/>
  <c r="G1990" i="3"/>
  <c r="K1990" i="3" s="1"/>
  <c r="G1991" i="3"/>
  <c r="K1991" i="3" s="1"/>
  <c r="G1992" i="3"/>
  <c r="K1992" i="3" s="1"/>
  <c r="G1993" i="3"/>
  <c r="K1993" i="3" s="1"/>
  <c r="G1994" i="3"/>
  <c r="K1994" i="3" s="1"/>
  <c r="G1995" i="3"/>
  <c r="K1995" i="3" s="1"/>
  <c r="G1996" i="3"/>
  <c r="K1996" i="3" s="1"/>
  <c r="G1997" i="3"/>
  <c r="K1997" i="3" s="1"/>
  <c r="G1998" i="3"/>
  <c r="K1998" i="3" s="1"/>
  <c r="G1999" i="3"/>
  <c r="K1999" i="3" s="1"/>
  <c r="G2000" i="3"/>
  <c r="K2000" i="3" s="1"/>
  <c r="G2001" i="3"/>
  <c r="K2001" i="3" s="1"/>
  <c r="G2002" i="3"/>
  <c r="K2002" i="3" s="1"/>
  <c r="G2003" i="3"/>
  <c r="K2003" i="3" s="1"/>
  <c r="G2004" i="3"/>
  <c r="K2004" i="3" s="1"/>
  <c r="G2005" i="3"/>
  <c r="K2005" i="3" s="1"/>
  <c r="G2006" i="3"/>
  <c r="K2006" i="3" s="1"/>
  <c r="G2007" i="3"/>
  <c r="K2007" i="3" s="1"/>
  <c r="G2008" i="3"/>
  <c r="K2008" i="3" s="1"/>
  <c r="G2009" i="3"/>
  <c r="K2009" i="3" s="1"/>
  <c r="G2010" i="3"/>
  <c r="K2010" i="3" s="1"/>
  <c r="G2011" i="3"/>
  <c r="K2011" i="3" s="1"/>
  <c r="G2012" i="3"/>
  <c r="K2012" i="3" s="1"/>
  <c r="G2013" i="3"/>
  <c r="K2013" i="3" s="1"/>
  <c r="G2014" i="3"/>
  <c r="K2014" i="3" s="1"/>
  <c r="G2015" i="3"/>
  <c r="K2015" i="3" s="1"/>
  <c r="G2016" i="3"/>
  <c r="K2016" i="3" s="1"/>
  <c r="G2017" i="3"/>
  <c r="K2017" i="3" s="1"/>
  <c r="G2018" i="3"/>
  <c r="K2018" i="3" s="1"/>
  <c r="G2019" i="3"/>
  <c r="K2019" i="3" s="1"/>
  <c r="G2020" i="3"/>
  <c r="K2020" i="3" s="1"/>
  <c r="G2021" i="3"/>
  <c r="K2021" i="3" s="1"/>
  <c r="G2022" i="3"/>
  <c r="K2022" i="3" s="1"/>
  <c r="G2023" i="3"/>
  <c r="K2023" i="3" s="1"/>
  <c r="G2024" i="3"/>
  <c r="K2024" i="3" s="1"/>
  <c r="G2025" i="3"/>
  <c r="K2025" i="3" s="1"/>
  <c r="G2026" i="3"/>
  <c r="K2026" i="3" s="1"/>
  <c r="G2027" i="3"/>
  <c r="K2027" i="3" s="1"/>
  <c r="G2028" i="3"/>
  <c r="K2028" i="3" s="1"/>
  <c r="G2029" i="3"/>
  <c r="K2029" i="3" s="1"/>
  <c r="G2030" i="3"/>
  <c r="K2030" i="3" s="1"/>
  <c r="G2031" i="3"/>
  <c r="K2031" i="3" s="1"/>
  <c r="G2032" i="3"/>
  <c r="K2032" i="3" s="1"/>
  <c r="G2033" i="3"/>
  <c r="K2033" i="3" s="1"/>
  <c r="G2034" i="3"/>
  <c r="K2034" i="3" s="1"/>
  <c r="G2035" i="3"/>
  <c r="K2035" i="3" s="1"/>
  <c r="G2036" i="3"/>
  <c r="K2036" i="3" s="1"/>
  <c r="G2037" i="3"/>
  <c r="K2037" i="3" s="1"/>
  <c r="G2038" i="3"/>
  <c r="K2038" i="3" s="1"/>
  <c r="G2039" i="3"/>
  <c r="K2039" i="3" s="1"/>
  <c r="G2040" i="3"/>
  <c r="K2040" i="3" s="1"/>
  <c r="G2041" i="3"/>
  <c r="K2041" i="3" s="1"/>
  <c r="G2042" i="3"/>
  <c r="K2042" i="3" s="1"/>
  <c r="G2043" i="3"/>
  <c r="K2043" i="3" s="1"/>
  <c r="G2044" i="3"/>
  <c r="K2044" i="3" s="1"/>
  <c r="G2045" i="3"/>
  <c r="K2045" i="3" s="1"/>
  <c r="G2046" i="3"/>
  <c r="K2046" i="3" s="1"/>
  <c r="G2047" i="3"/>
  <c r="K2047" i="3" s="1"/>
  <c r="G2048" i="3"/>
  <c r="K2048" i="3" s="1"/>
  <c r="G2049" i="3"/>
  <c r="K2049" i="3" s="1"/>
  <c r="G2050" i="3"/>
  <c r="K2050" i="3" s="1"/>
  <c r="G2051" i="3"/>
  <c r="K2051" i="3" s="1"/>
  <c r="G2052" i="3"/>
  <c r="K2052" i="3" s="1"/>
  <c r="G2053" i="3"/>
  <c r="K2053" i="3" s="1"/>
  <c r="G2054" i="3"/>
  <c r="K2054" i="3" s="1"/>
  <c r="G2055" i="3"/>
  <c r="K2055" i="3" s="1"/>
  <c r="G2056" i="3"/>
  <c r="K2056" i="3" s="1"/>
  <c r="G2057" i="3"/>
  <c r="K2057" i="3" s="1"/>
  <c r="G2058" i="3"/>
  <c r="K2058" i="3" s="1"/>
  <c r="G2059" i="3"/>
  <c r="K2059" i="3" s="1"/>
  <c r="G2060" i="3"/>
  <c r="K2060" i="3" s="1"/>
  <c r="G2061" i="3"/>
  <c r="K2061" i="3" s="1"/>
  <c r="G2062" i="3"/>
  <c r="K2062" i="3" s="1"/>
  <c r="G2063" i="3"/>
  <c r="K2063" i="3" s="1"/>
  <c r="G2064" i="3"/>
  <c r="K2064" i="3" s="1"/>
  <c r="G2065" i="3"/>
  <c r="K2065" i="3" s="1"/>
  <c r="G2066" i="3"/>
  <c r="K2066" i="3" s="1"/>
  <c r="G2067" i="3"/>
  <c r="K2067" i="3" s="1"/>
  <c r="G2068" i="3"/>
  <c r="K2068" i="3" s="1"/>
  <c r="G2069" i="3"/>
  <c r="K2069" i="3" s="1"/>
  <c r="G2070" i="3"/>
  <c r="K2070" i="3" s="1"/>
  <c r="G2071" i="3"/>
  <c r="K2071" i="3" s="1"/>
  <c r="G2072" i="3"/>
  <c r="K2072" i="3" s="1"/>
  <c r="G2073" i="3"/>
  <c r="K2073" i="3" s="1"/>
  <c r="G2074" i="3"/>
  <c r="K2074" i="3" s="1"/>
  <c r="G2075" i="3"/>
  <c r="K2075" i="3" s="1"/>
  <c r="G2076" i="3"/>
  <c r="K2076" i="3" s="1"/>
  <c r="G2077" i="3"/>
  <c r="K2077" i="3" s="1"/>
  <c r="G2078" i="3"/>
  <c r="K2078" i="3" s="1"/>
  <c r="G2079" i="3"/>
  <c r="K2079" i="3" s="1"/>
  <c r="G2080" i="3"/>
  <c r="K2080" i="3" s="1"/>
  <c r="G2081" i="3"/>
  <c r="K2081" i="3" s="1"/>
  <c r="G2082" i="3"/>
  <c r="K2082" i="3" s="1"/>
  <c r="G2083" i="3"/>
  <c r="K2083" i="3" s="1"/>
  <c r="G2084" i="3"/>
  <c r="K2084" i="3" s="1"/>
  <c r="G2085" i="3"/>
  <c r="K2085" i="3" s="1"/>
  <c r="G2086" i="3"/>
  <c r="K2086" i="3" s="1"/>
  <c r="G2087" i="3"/>
  <c r="K2087" i="3" s="1"/>
  <c r="G2088" i="3"/>
  <c r="K2088" i="3" s="1"/>
  <c r="G2089" i="3"/>
  <c r="K2089" i="3" s="1"/>
  <c r="G2090" i="3"/>
  <c r="K2090" i="3" s="1"/>
  <c r="G2091" i="3"/>
  <c r="K2091" i="3" s="1"/>
  <c r="G2092" i="3"/>
  <c r="K2092" i="3" s="1"/>
  <c r="G2093" i="3"/>
  <c r="K2093" i="3" s="1"/>
  <c r="G2094" i="3"/>
  <c r="K2094" i="3" s="1"/>
  <c r="G2095" i="3"/>
  <c r="K2095" i="3" s="1"/>
  <c r="G2096" i="3"/>
  <c r="K2096" i="3" s="1"/>
  <c r="G2097" i="3"/>
  <c r="K2097" i="3" s="1"/>
  <c r="G2098" i="3"/>
  <c r="K2098" i="3" s="1"/>
  <c r="G2099" i="3"/>
  <c r="K2099" i="3" s="1"/>
  <c r="G2100" i="3"/>
  <c r="K2100" i="3" s="1"/>
  <c r="G2101" i="3"/>
  <c r="K2101" i="3" s="1"/>
  <c r="G2102" i="3"/>
  <c r="K2102" i="3" s="1"/>
  <c r="G2103" i="3"/>
  <c r="K2103" i="3" s="1"/>
  <c r="G2104" i="3"/>
  <c r="K2104" i="3" s="1"/>
  <c r="G2105" i="3"/>
  <c r="K2105" i="3" s="1"/>
  <c r="G2106" i="3"/>
  <c r="K2106" i="3" s="1"/>
  <c r="G2107" i="3"/>
  <c r="K2107" i="3" s="1"/>
  <c r="G2108" i="3"/>
  <c r="K2108" i="3" s="1"/>
  <c r="G2109" i="3"/>
  <c r="K2109" i="3" s="1"/>
  <c r="G2110" i="3"/>
  <c r="K2110" i="3" s="1"/>
  <c r="G2111" i="3"/>
  <c r="K2111" i="3" s="1"/>
  <c r="G2112" i="3"/>
  <c r="K2112" i="3" s="1"/>
  <c r="G2113" i="3"/>
  <c r="K2113" i="3" s="1"/>
  <c r="G2114" i="3"/>
  <c r="K2114" i="3" s="1"/>
  <c r="G2115" i="3"/>
  <c r="K2115" i="3" s="1"/>
  <c r="G2116" i="3"/>
  <c r="K2116" i="3" s="1"/>
  <c r="G2117" i="3"/>
  <c r="K2117" i="3" s="1"/>
  <c r="G2118" i="3"/>
  <c r="K2118" i="3" s="1"/>
  <c r="G2119" i="3"/>
  <c r="K2119" i="3" s="1"/>
  <c r="G2120" i="3"/>
  <c r="K2120" i="3" s="1"/>
  <c r="G2121" i="3"/>
  <c r="K2121" i="3" s="1"/>
  <c r="G2122" i="3"/>
  <c r="K2122" i="3" s="1"/>
  <c r="G2123" i="3"/>
  <c r="K2123" i="3" s="1"/>
  <c r="G2124" i="3"/>
  <c r="K2124" i="3" s="1"/>
  <c r="G2125" i="3"/>
  <c r="K2125" i="3" s="1"/>
  <c r="G2126" i="3"/>
  <c r="K2126" i="3" s="1"/>
  <c r="G2127" i="3"/>
  <c r="K2127" i="3" s="1"/>
  <c r="G2128" i="3"/>
  <c r="K2128" i="3" s="1"/>
  <c r="G2129" i="3"/>
  <c r="K2129" i="3" s="1"/>
  <c r="G2130" i="3"/>
  <c r="K2130" i="3" s="1"/>
  <c r="G2131" i="3"/>
  <c r="K2131" i="3" s="1"/>
  <c r="G2132" i="3"/>
  <c r="K2132" i="3" s="1"/>
  <c r="G2133" i="3"/>
  <c r="K2133" i="3" s="1"/>
  <c r="G2134" i="3"/>
  <c r="K2134" i="3" s="1"/>
  <c r="G2135" i="3"/>
  <c r="K2135" i="3" s="1"/>
  <c r="G2136" i="3"/>
  <c r="K2136" i="3" s="1"/>
  <c r="G2137" i="3"/>
  <c r="K2137" i="3" s="1"/>
  <c r="G2138" i="3"/>
  <c r="K2138" i="3" s="1"/>
  <c r="G2139" i="3"/>
  <c r="K2139" i="3" s="1"/>
  <c r="G2140" i="3"/>
  <c r="K2140" i="3" s="1"/>
  <c r="G2141" i="3"/>
  <c r="K2141" i="3" s="1"/>
  <c r="G2142" i="3"/>
  <c r="K2142" i="3" s="1"/>
  <c r="G2143" i="3"/>
  <c r="K2143" i="3" s="1"/>
  <c r="G2144" i="3"/>
  <c r="K2144" i="3" s="1"/>
  <c r="G2145" i="3"/>
  <c r="K2145" i="3" s="1"/>
  <c r="G2146" i="3"/>
  <c r="K2146" i="3" s="1"/>
  <c r="G2147" i="3"/>
  <c r="K2147" i="3" s="1"/>
  <c r="G2148" i="3"/>
  <c r="K2148" i="3" s="1"/>
  <c r="G2149" i="3"/>
  <c r="K2149" i="3" s="1"/>
  <c r="G2150" i="3"/>
  <c r="K2150" i="3" s="1"/>
  <c r="G2151" i="3"/>
  <c r="K2151" i="3" s="1"/>
  <c r="G2152" i="3"/>
  <c r="K2152" i="3" s="1"/>
  <c r="G2153" i="3"/>
  <c r="K2153" i="3" s="1"/>
  <c r="G2154" i="3"/>
  <c r="K2154" i="3" s="1"/>
  <c r="G2155" i="3"/>
  <c r="K2155" i="3" s="1"/>
  <c r="G2156" i="3"/>
  <c r="K2156" i="3" s="1"/>
  <c r="G2157" i="3"/>
  <c r="K2157" i="3" s="1"/>
  <c r="G2158" i="3"/>
  <c r="K2158" i="3" s="1"/>
  <c r="G2159" i="3"/>
  <c r="K2159" i="3" s="1"/>
  <c r="G2160" i="3"/>
  <c r="K2160" i="3" s="1"/>
  <c r="G2161" i="3"/>
  <c r="K2161" i="3" s="1"/>
  <c r="G2162" i="3"/>
  <c r="K2162" i="3" s="1"/>
  <c r="G2163" i="3"/>
  <c r="K2163" i="3" s="1"/>
  <c r="G2164" i="3"/>
  <c r="K2164" i="3" s="1"/>
  <c r="G2165" i="3"/>
  <c r="K2165" i="3" s="1"/>
  <c r="G2166" i="3"/>
  <c r="K2166" i="3" s="1"/>
  <c r="G2167" i="3"/>
  <c r="K2167" i="3" s="1"/>
  <c r="G2168" i="3"/>
  <c r="K2168" i="3" s="1"/>
  <c r="G2169" i="3"/>
  <c r="K2169" i="3" s="1"/>
  <c r="G2170" i="3"/>
  <c r="K2170" i="3" s="1"/>
  <c r="G2171" i="3"/>
  <c r="K2171" i="3" s="1"/>
  <c r="G2172" i="3"/>
  <c r="K2172" i="3" s="1"/>
  <c r="G2173" i="3"/>
  <c r="K2173" i="3" s="1"/>
  <c r="G2174" i="3"/>
  <c r="K2174" i="3" s="1"/>
  <c r="G2175" i="3"/>
  <c r="K2175" i="3" s="1"/>
  <c r="G2176" i="3"/>
  <c r="K2176" i="3" s="1"/>
  <c r="G2177" i="3"/>
  <c r="K2177" i="3" s="1"/>
  <c r="G2178" i="3"/>
  <c r="K2178" i="3" s="1"/>
  <c r="G2179" i="3"/>
  <c r="K2179" i="3" s="1"/>
  <c r="G2180" i="3"/>
  <c r="K2180" i="3" s="1"/>
  <c r="G2181" i="3"/>
  <c r="K2181" i="3" s="1"/>
  <c r="G2182" i="3"/>
  <c r="K2182" i="3" s="1"/>
  <c r="G2183" i="3"/>
  <c r="K2183" i="3" s="1"/>
  <c r="G2184" i="3"/>
  <c r="K2184" i="3" s="1"/>
  <c r="G2185" i="3"/>
  <c r="K2185" i="3" s="1"/>
  <c r="G2186" i="3"/>
  <c r="K2186" i="3" s="1"/>
  <c r="G2187" i="3"/>
  <c r="K2187" i="3" s="1"/>
  <c r="G2188" i="3"/>
  <c r="K2188" i="3" s="1"/>
  <c r="G2189" i="3"/>
  <c r="K2189" i="3" s="1"/>
  <c r="G2190" i="3"/>
  <c r="K2190" i="3" s="1"/>
  <c r="G2191" i="3"/>
  <c r="K2191" i="3" s="1"/>
  <c r="G2192" i="3"/>
  <c r="K2192" i="3" s="1"/>
  <c r="G2193" i="3"/>
  <c r="K2193" i="3" s="1"/>
  <c r="G2194" i="3"/>
  <c r="K2194" i="3" s="1"/>
  <c r="G2195" i="3"/>
  <c r="K2195" i="3" s="1"/>
  <c r="G2196" i="3"/>
  <c r="K2196" i="3" s="1"/>
  <c r="G2683" i="3"/>
  <c r="K2683" i="3" s="1"/>
  <c r="G2684" i="3"/>
  <c r="K2684" i="3" s="1"/>
  <c r="G2685" i="3"/>
  <c r="K2685" i="3" s="1"/>
  <c r="G2686" i="3"/>
  <c r="K2686" i="3" s="1"/>
  <c r="G2687" i="3"/>
  <c r="K2687" i="3" s="1"/>
  <c r="G2688" i="3"/>
  <c r="K2688" i="3" s="1"/>
  <c r="G2689" i="3"/>
  <c r="K2689" i="3" s="1"/>
  <c r="G2690" i="3"/>
  <c r="K2690" i="3" s="1"/>
  <c r="G2691" i="3"/>
  <c r="K2691" i="3" s="1"/>
  <c r="G2692" i="3"/>
  <c r="K2692" i="3" s="1"/>
  <c r="G2693" i="3"/>
  <c r="K2693" i="3" s="1"/>
  <c r="G2694" i="3"/>
  <c r="K2694" i="3" s="1"/>
  <c r="G2695" i="3"/>
  <c r="K2695" i="3" s="1"/>
  <c r="G2696" i="3"/>
  <c r="K2696" i="3" s="1"/>
  <c r="G2697" i="3"/>
  <c r="K2697" i="3" s="1"/>
  <c r="G2698" i="3"/>
  <c r="K2698" i="3" s="1"/>
  <c r="G2699" i="3"/>
  <c r="K2699" i="3" s="1"/>
  <c r="G2700" i="3"/>
  <c r="K2700" i="3" s="1"/>
  <c r="G2701" i="3"/>
  <c r="K2701" i="3" s="1"/>
  <c r="G2702" i="3"/>
  <c r="K2702" i="3" s="1"/>
  <c r="G2703" i="3"/>
  <c r="K2703" i="3" s="1"/>
  <c r="G2704" i="3"/>
  <c r="K2704" i="3" s="1"/>
  <c r="G2705" i="3"/>
  <c r="K2705" i="3" s="1"/>
  <c r="G2706" i="3"/>
  <c r="K2706" i="3" s="1"/>
  <c r="G2707" i="3"/>
  <c r="K2707" i="3" s="1"/>
  <c r="G2708" i="3"/>
  <c r="K2708" i="3" s="1"/>
  <c r="G2709" i="3"/>
  <c r="K2709" i="3" s="1"/>
  <c r="G2710" i="3"/>
  <c r="K2710" i="3" s="1"/>
  <c r="G2711" i="3"/>
  <c r="K2711" i="3" s="1"/>
  <c r="G2712" i="3"/>
  <c r="K2712" i="3" s="1"/>
  <c r="G2713" i="3"/>
  <c r="K2713" i="3" s="1"/>
  <c r="G2714" i="3"/>
  <c r="K2714" i="3" s="1"/>
  <c r="G2715" i="3"/>
  <c r="K2715" i="3" s="1"/>
  <c r="G2716" i="3"/>
  <c r="K2716" i="3" s="1"/>
  <c r="G2717" i="3"/>
  <c r="K2717" i="3" s="1"/>
  <c r="G2718" i="3"/>
  <c r="K2718" i="3" s="1"/>
  <c r="G2719" i="3"/>
  <c r="K2719" i="3" s="1"/>
  <c r="G2720" i="3"/>
  <c r="K2720" i="3" s="1"/>
  <c r="G2721" i="3"/>
  <c r="K2721" i="3" s="1"/>
  <c r="G2722" i="3"/>
  <c r="K2722" i="3" s="1"/>
  <c r="G2723" i="3"/>
  <c r="K2723" i="3" s="1"/>
  <c r="G2724" i="3"/>
  <c r="K2724" i="3" s="1"/>
  <c r="G2725" i="3"/>
  <c r="K2725" i="3" s="1"/>
  <c r="G2726" i="3"/>
  <c r="K2726" i="3" s="1"/>
  <c r="G2727" i="3"/>
  <c r="K2727" i="3" s="1"/>
  <c r="G2728" i="3"/>
  <c r="K2728" i="3" s="1"/>
  <c r="G2729" i="3"/>
  <c r="K2729" i="3" s="1"/>
  <c r="G2730" i="3"/>
  <c r="K2730" i="3" s="1"/>
  <c r="G2731" i="3"/>
  <c r="K2731" i="3" s="1"/>
  <c r="G2732" i="3"/>
  <c r="K2732" i="3" s="1"/>
  <c r="G2733" i="3"/>
  <c r="K2733" i="3" s="1"/>
  <c r="G2734" i="3"/>
  <c r="K2734" i="3" s="1"/>
  <c r="G2735" i="3"/>
  <c r="K2735" i="3" s="1"/>
  <c r="G2736" i="3"/>
  <c r="K2736" i="3" s="1"/>
  <c r="G2737" i="3"/>
  <c r="K2737" i="3" s="1"/>
  <c r="G2738" i="3"/>
  <c r="K2738" i="3" s="1"/>
  <c r="G2739" i="3"/>
  <c r="K2739" i="3" s="1"/>
  <c r="G2740" i="3"/>
  <c r="K2740" i="3" s="1"/>
  <c r="G2741" i="3"/>
  <c r="K2741" i="3" s="1"/>
  <c r="G2742" i="3"/>
  <c r="K2742" i="3" s="1"/>
  <c r="G2743" i="3"/>
  <c r="K2743" i="3" s="1"/>
  <c r="G2744" i="3"/>
  <c r="K2744" i="3" s="1"/>
  <c r="G2745" i="3"/>
  <c r="K2745" i="3" s="1"/>
  <c r="G2746" i="3"/>
  <c r="K2746" i="3" s="1"/>
  <c r="G2747" i="3"/>
  <c r="K2747" i="3" s="1"/>
  <c r="G2748" i="3"/>
  <c r="K2748" i="3" s="1"/>
  <c r="G2749" i="3"/>
  <c r="K2749" i="3" s="1"/>
  <c r="G2750" i="3"/>
  <c r="K2750" i="3" s="1"/>
  <c r="G2751" i="3"/>
  <c r="K2751" i="3" s="1"/>
  <c r="G2752" i="3"/>
  <c r="K2752" i="3" s="1"/>
  <c r="G2753" i="3"/>
  <c r="K2753" i="3" s="1"/>
  <c r="G2754" i="3"/>
  <c r="K2754" i="3" s="1"/>
  <c r="G2755" i="3"/>
  <c r="K2755" i="3" s="1"/>
  <c r="G2756" i="3"/>
  <c r="K2756" i="3" s="1"/>
  <c r="G2757" i="3"/>
  <c r="K2757" i="3" s="1"/>
  <c r="G2758" i="3"/>
  <c r="K2758" i="3" s="1"/>
  <c r="G2759" i="3"/>
  <c r="K2759" i="3" s="1"/>
  <c r="G2760" i="3"/>
  <c r="K2760" i="3" s="1"/>
  <c r="G2761" i="3"/>
  <c r="K2761" i="3" s="1"/>
  <c r="G2762" i="3"/>
  <c r="K2762" i="3" s="1"/>
  <c r="G2763" i="3"/>
  <c r="K2763" i="3" s="1"/>
  <c r="G2764" i="3"/>
  <c r="K2764" i="3" s="1"/>
  <c r="G2765" i="3"/>
  <c r="K2765" i="3" s="1"/>
  <c r="G2766" i="3"/>
  <c r="K2766" i="3" s="1"/>
  <c r="G2767" i="3"/>
  <c r="K2767" i="3" s="1"/>
  <c r="G2768" i="3"/>
  <c r="K2768" i="3" s="1"/>
  <c r="G2769" i="3"/>
  <c r="K2769" i="3" s="1"/>
  <c r="G2770" i="3"/>
  <c r="K2770" i="3" s="1"/>
  <c r="G2771" i="3"/>
  <c r="K2771" i="3" s="1"/>
  <c r="G2772" i="3"/>
  <c r="K2772" i="3" s="1"/>
  <c r="G2773" i="3"/>
  <c r="K2773" i="3" s="1"/>
  <c r="G2774" i="3"/>
  <c r="K2774" i="3" s="1"/>
  <c r="G2775" i="3"/>
  <c r="K2775" i="3" s="1"/>
  <c r="G2776" i="3"/>
  <c r="K2776" i="3" s="1"/>
  <c r="G2777" i="3"/>
  <c r="K2777" i="3" s="1"/>
  <c r="G2778" i="3"/>
  <c r="K2778" i="3" s="1"/>
  <c r="G2779" i="3"/>
  <c r="K2779" i="3" s="1"/>
  <c r="G2780" i="3"/>
  <c r="K2780" i="3" s="1"/>
  <c r="G2781" i="3"/>
  <c r="K2781" i="3" s="1"/>
  <c r="G2782" i="3"/>
  <c r="K2782" i="3" s="1"/>
  <c r="G2783" i="3"/>
  <c r="K2783" i="3" s="1"/>
  <c r="G2784" i="3"/>
  <c r="K2784" i="3" s="1"/>
  <c r="G2785" i="3"/>
  <c r="K2785" i="3" s="1"/>
  <c r="G2786" i="3"/>
  <c r="K2786" i="3" s="1"/>
  <c r="G2787" i="3"/>
  <c r="K2787" i="3" s="1"/>
  <c r="G2788" i="3"/>
  <c r="K2788" i="3" s="1"/>
  <c r="G2789" i="3"/>
  <c r="K2789" i="3" s="1"/>
  <c r="G2790" i="3"/>
  <c r="K2790" i="3" s="1"/>
  <c r="G2791" i="3"/>
  <c r="K2791" i="3" s="1"/>
  <c r="G2792" i="3"/>
  <c r="K2792" i="3" s="1"/>
  <c r="G2793" i="3"/>
  <c r="K2793" i="3" s="1"/>
  <c r="G2794" i="3"/>
  <c r="K2794" i="3" s="1"/>
  <c r="G2795" i="3"/>
  <c r="K2795" i="3" s="1"/>
  <c r="G2796" i="3"/>
  <c r="K2796" i="3" s="1"/>
  <c r="G2797" i="3"/>
  <c r="K2797" i="3" s="1"/>
  <c r="G2798" i="3"/>
  <c r="K2798" i="3" s="1"/>
  <c r="G2799" i="3"/>
  <c r="K2799" i="3" s="1"/>
  <c r="G2800" i="3"/>
  <c r="K2800" i="3" s="1"/>
  <c r="G2801" i="3"/>
  <c r="K2801" i="3" s="1"/>
  <c r="G2802" i="3"/>
  <c r="K2802" i="3" s="1"/>
  <c r="G2803" i="3"/>
  <c r="K2803" i="3" s="1"/>
  <c r="G2804" i="3"/>
  <c r="K2804" i="3" s="1"/>
  <c r="G2805" i="3"/>
  <c r="K2805" i="3" s="1"/>
  <c r="G2806" i="3"/>
  <c r="K2806" i="3" s="1"/>
  <c r="G2807" i="3"/>
  <c r="K2807" i="3" s="1"/>
  <c r="G2808" i="3"/>
  <c r="K2808" i="3" s="1"/>
  <c r="G2809" i="3"/>
  <c r="K2809" i="3" s="1"/>
  <c r="G2810" i="3"/>
  <c r="K2810" i="3" s="1"/>
  <c r="G2811" i="3"/>
  <c r="K2811" i="3" s="1"/>
  <c r="G2812" i="3"/>
  <c r="K2812" i="3" s="1"/>
  <c r="G2813" i="3"/>
  <c r="K2813" i="3" s="1"/>
  <c r="G2814" i="3"/>
  <c r="K2814" i="3" s="1"/>
  <c r="G2815" i="3"/>
  <c r="K2815" i="3" s="1"/>
  <c r="G2816" i="3"/>
  <c r="K2816" i="3" s="1"/>
  <c r="G2817" i="3"/>
  <c r="K2817" i="3" s="1"/>
  <c r="G2818" i="3"/>
  <c r="K2818" i="3" s="1"/>
  <c r="G2819" i="3"/>
  <c r="K2819" i="3" s="1"/>
  <c r="G2820" i="3"/>
  <c r="K2820" i="3" s="1"/>
  <c r="G2821" i="3"/>
  <c r="K2821" i="3" s="1"/>
  <c r="G2822" i="3"/>
  <c r="K2822" i="3" s="1"/>
  <c r="G2823" i="3"/>
  <c r="K2823" i="3" s="1"/>
  <c r="G2824" i="3"/>
  <c r="K2824" i="3" s="1"/>
  <c r="G2825" i="3"/>
  <c r="K2825" i="3" s="1"/>
  <c r="G2826" i="3"/>
  <c r="K2826" i="3" s="1"/>
  <c r="G2827" i="3"/>
  <c r="K2827" i="3" s="1"/>
  <c r="G2828" i="3"/>
  <c r="K2828" i="3" s="1"/>
  <c r="G2829" i="3"/>
  <c r="K2829" i="3" s="1"/>
  <c r="G2830" i="3"/>
  <c r="K2830" i="3" s="1"/>
  <c r="G2831" i="3"/>
  <c r="K2831" i="3" s="1"/>
  <c r="G2832" i="3"/>
  <c r="K2832" i="3" s="1"/>
  <c r="G2833" i="3"/>
  <c r="K2833" i="3" s="1"/>
  <c r="G2834" i="3"/>
  <c r="K2834" i="3" s="1"/>
  <c r="G2835" i="3"/>
  <c r="K2835" i="3" s="1"/>
  <c r="G2836" i="3"/>
  <c r="K2836" i="3" s="1"/>
  <c r="G2837" i="3"/>
  <c r="K2837" i="3" s="1"/>
  <c r="G2838" i="3"/>
  <c r="K2838" i="3" s="1"/>
  <c r="G2839" i="3"/>
  <c r="K2839" i="3" s="1"/>
  <c r="G2840" i="3"/>
  <c r="K2840" i="3" s="1"/>
  <c r="G2841" i="3"/>
  <c r="K2841" i="3" s="1"/>
  <c r="G2842" i="3"/>
  <c r="K2842" i="3" s="1"/>
  <c r="G2843" i="3"/>
  <c r="K2843" i="3" s="1"/>
  <c r="G2844" i="3"/>
  <c r="K2844" i="3" s="1"/>
  <c r="G2845" i="3"/>
  <c r="K2845" i="3" s="1"/>
  <c r="G2846" i="3"/>
  <c r="K2846" i="3" s="1"/>
  <c r="G2847" i="3"/>
  <c r="K2847" i="3" s="1"/>
  <c r="G2848" i="3"/>
  <c r="K2848" i="3" s="1"/>
  <c r="G2849" i="3"/>
  <c r="K2849" i="3" s="1"/>
  <c r="G2850" i="3"/>
  <c r="K2850" i="3" s="1"/>
  <c r="G2851" i="3"/>
  <c r="K2851" i="3" s="1"/>
  <c r="G2852" i="3"/>
  <c r="K2852" i="3" s="1"/>
  <c r="G2853" i="3"/>
  <c r="K2853" i="3" s="1"/>
  <c r="G2854" i="3"/>
  <c r="K2854" i="3" s="1"/>
  <c r="G2855" i="3"/>
  <c r="K2855" i="3" s="1"/>
  <c r="G2856" i="3"/>
  <c r="K2856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U162" i="7"/>
  <c r="P162" i="7"/>
  <c r="U161" i="7"/>
  <c r="P161" i="7"/>
  <c r="U160" i="7"/>
  <c r="P160" i="7"/>
  <c r="U159" i="7"/>
  <c r="P159" i="7"/>
  <c r="U158" i="7"/>
  <c r="P158" i="7"/>
  <c r="U157" i="7"/>
  <c r="P157" i="7"/>
  <c r="U156" i="7"/>
  <c r="P156" i="7"/>
  <c r="U155" i="7"/>
  <c r="P155" i="7"/>
  <c r="U154" i="7"/>
  <c r="P154" i="7"/>
  <c r="U153" i="7"/>
  <c r="P153" i="7"/>
  <c r="U152" i="7"/>
  <c r="P152" i="7"/>
  <c r="U151" i="7"/>
  <c r="P151" i="7"/>
  <c r="U150" i="7"/>
  <c r="P150" i="7"/>
  <c r="U149" i="7"/>
  <c r="P149" i="7"/>
  <c r="U148" i="7"/>
  <c r="P148" i="7"/>
  <c r="U147" i="7"/>
  <c r="P147" i="7"/>
  <c r="U146" i="7"/>
  <c r="P146" i="7"/>
  <c r="U145" i="7"/>
  <c r="P145" i="7"/>
  <c r="U144" i="7"/>
  <c r="P144" i="7"/>
  <c r="U143" i="7"/>
  <c r="P143" i="7"/>
  <c r="U142" i="7"/>
  <c r="P142" i="7"/>
  <c r="U141" i="7"/>
  <c r="P141" i="7"/>
  <c r="U140" i="7"/>
  <c r="P140" i="7"/>
  <c r="U139" i="7"/>
  <c r="P139" i="7"/>
  <c r="U138" i="7"/>
  <c r="P138" i="7"/>
  <c r="U137" i="7"/>
  <c r="P137" i="7"/>
  <c r="U136" i="7"/>
  <c r="P136" i="7"/>
  <c r="U135" i="7"/>
  <c r="P135" i="7"/>
  <c r="U134" i="7"/>
  <c r="P134" i="7"/>
  <c r="U133" i="7"/>
  <c r="P133" i="7"/>
  <c r="U132" i="7"/>
  <c r="P132" i="7"/>
  <c r="U131" i="7"/>
  <c r="P131" i="7"/>
  <c r="U130" i="7"/>
  <c r="P130" i="7"/>
  <c r="U129" i="7"/>
  <c r="P129" i="7"/>
  <c r="U128" i="7"/>
  <c r="P128" i="7"/>
  <c r="U127" i="7"/>
  <c r="P127" i="7"/>
  <c r="U126" i="7"/>
  <c r="P126" i="7"/>
  <c r="U125" i="7"/>
  <c r="P125" i="7"/>
  <c r="U124" i="7"/>
  <c r="P124" i="7"/>
  <c r="U123" i="7"/>
  <c r="P123" i="7"/>
  <c r="U122" i="7"/>
  <c r="P122" i="7"/>
  <c r="U121" i="7"/>
  <c r="P121" i="7"/>
  <c r="U120" i="7"/>
  <c r="P120" i="7"/>
  <c r="U119" i="7"/>
  <c r="P119" i="7"/>
  <c r="U118" i="7"/>
  <c r="P118" i="7"/>
  <c r="U117" i="7"/>
  <c r="P117" i="7"/>
  <c r="U116" i="7"/>
  <c r="P116" i="7"/>
  <c r="U115" i="7"/>
  <c r="P115" i="7"/>
  <c r="U114" i="7"/>
  <c r="P114" i="7"/>
  <c r="U113" i="7"/>
  <c r="P113" i="7"/>
  <c r="U112" i="7"/>
  <c r="P112" i="7"/>
  <c r="U111" i="7"/>
  <c r="P111" i="7"/>
  <c r="U110" i="7"/>
  <c r="P110" i="7"/>
  <c r="U109" i="7"/>
  <c r="P109" i="7"/>
  <c r="U108" i="7"/>
  <c r="P108" i="7"/>
  <c r="U107" i="7"/>
  <c r="P107" i="7"/>
  <c r="U106" i="7"/>
  <c r="P106" i="7"/>
  <c r="U105" i="7"/>
  <c r="P105" i="7"/>
  <c r="U104" i="7"/>
  <c r="P104" i="7"/>
  <c r="U103" i="7"/>
  <c r="P103" i="7"/>
  <c r="U102" i="7"/>
  <c r="P102" i="7"/>
  <c r="U101" i="7"/>
  <c r="P101" i="7"/>
  <c r="U100" i="7"/>
  <c r="P100" i="7"/>
  <c r="U99" i="7"/>
  <c r="P99" i="7"/>
  <c r="U98" i="7"/>
  <c r="P98" i="7"/>
  <c r="U97" i="7"/>
  <c r="P97" i="7"/>
  <c r="U96" i="7"/>
  <c r="P96" i="7"/>
  <c r="U95" i="7"/>
  <c r="P95" i="7"/>
  <c r="U94" i="7"/>
  <c r="P94" i="7"/>
  <c r="U93" i="7"/>
  <c r="P93" i="7"/>
  <c r="U92" i="7"/>
  <c r="P92" i="7"/>
  <c r="U91" i="7"/>
  <c r="P91" i="7"/>
  <c r="U90" i="7"/>
  <c r="P90" i="7"/>
  <c r="U89" i="7"/>
  <c r="P89" i="7"/>
  <c r="U88" i="7"/>
  <c r="P88" i="7"/>
  <c r="U87" i="7"/>
  <c r="P87" i="7"/>
  <c r="U86" i="7"/>
  <c r="P86" i="7"/>
  <c r="U85" i="7"/>
  <c r="P85" i="7"/>
  <c r="U84" i="7"/>
  <c r="P84" i="7"/>
  <c r="U83" i="7"/>
  <c r="P83" i="7"/>
  <c r="U82" i="7"/>
  <c r="P82" i="7"/>
  <c r="U81" i="7"/>
  <c r="P81" i="7"/>
  <c r="U80" i="7"/>
  <c r="P80" i="7"/>
  <c r="U79" i="7"/>
  <c r="P79" i="7"/>
  <c r="U78" i="7"/>
  <c r="P78" i="7"/>
  <c r="U77" i="7"/>
  <c r="P77" i="7"/>
  <c r="U76" i="7"/>
  <c r="P76" i="7"/>
  <c r="U75" i="7"/>
  <c r="P75" i="7"/>
  <c r="U74" i="7"/>
  <c r="P74" i="7"/>
  <c r="U73" i="7"/>
  <c r="P73" i="7"/>
  <c r="U72" i="7"/>
  <c r="P72" i="7"/>
  <c r="U71" i="7"/>
  <c r="P71" i="7"/>
  <c r="U70" i="7"/>
  <c r="P70" i="7"/>
  <c r="U69" i="7"/>
  <c r="P69" i="7"/>
  <c r="U68" i="7"/>
  <c r="P68" i="7"/>
  <c r="U67" i="7"/>
  <c r="P67" i="7"/>
  <c r="U66" i="7"/>
  <c r="P66" i="7"/>
  <c r="U65" i="7"/>
  <c r="P65" i="7"/>
  <c r="U64" i="7"/>
  <c r="P64" i="7"/>
  <c r="U63" i="7"/>
  <c r="P63" i="7"/>
  <c r="U62" i="7"/>
  <c r="P62" i="7"/>
  <c r="U61" i="7"/>
  <c r="P61" i="7"/>
  <c r="U60" i="7"/>
  <c r="P60" i="7"/>
  <c r="U59" i="7"/>
  <c r="P59" i="7"/>
  <c r="U58" i="7"/>
  <c r="P58" i="7"/>
  <c r="U57" i="7"/>
  <c r="P57" i="7"/>
  <c r="U56" i="7"/>
  <c r="P56" i="7"/>
  <c r="U55" i="7"/>
  <c r="P55" i="7"/>
  <c r="U54" i="7"/>
  <c r="P54" i="7"/>
  <c r="U53" i="7"/>
  <c r="P53" i="7"/>
  <c r="U52" i="7"/>
  <c r="P52" i="7"/>
  <c r="U51" i="7"/>
  <c r="P51" i="7"/>
  <c r="U50" i="7"/>
  <c r="P50" i="7"/>
  <c r="U49" i="7"/>
  <c r="P49" i="7"/>
  <c r="U48" i="7"/>
  <c r="P48" i="7"/>
  <c r="U47" i="7"/>
  <c r="P47" i="7"/>
  <c r="U46" i="7"/>
  <c r="P46" i="7"/>
  <c r="U45" i="7"/>
  <c r="P45" i="7"/>
  <c r="U44" i="7"/>
  <c r="P44" i="7"/>
  <c r="U43" i="7"/>
  <c r="P43" i="7"/>
  <c r="U42" i="7"/>
  <c r="P42" i="7"/>
  <c r="U41" i="7"/>
  <c r="P41" i="7"/>
  <c r="U40" i="7"/>
  <c r="P40" i="7"/>
  <c r="U39" i="7"/>
  <c r="P39" i="7"/>
  <c r="U38" i="7"/>
  <c r="P38" i="7"/>
  <c r="U37" i="7"/>
  <c r="P37" i="7"/>
  <c r="U36" i="7"/>
  <c r="P36" i="7"/>
  <c r="U35" i="7"/>
  <c r="P35" i="7"/>
  <c r="U34" i="7"/>
  <c r="P34" i="7"/>
  <c r="U33" i="7"/>
  <c r="P33" i="7"/>
  <c r="U32" i="7"/>
  <c r="P32" i="7"/>
  <c r="U31" i="7"/>
  <c r="P31" i="7"/>
  <c r="U30" i="7"/>
  <c r="P30" i="7"/>
  <c r="U29" i="7"/>
  <c r="P29" i="7"/>
  <c r="U28" i="7"/>
  <c r="P28" i="7"/>
  <c r="U27" i="7"/>
  <c r="P27" i="7"/>
  <c r="U26" i="7"/>
  <c r="P26" i="7"/>
  <c r="U25" i="7"/>
  <c r="P25" i="7"/>
  <c r="U24" i="7"/>
  <c r="P24" i="7"/>
  <c r="U23" i="7"/>
  <c r="P23" i="7"/>
  <c r="U22" i="7"/>
  <c r="P22" i="7"/>
  <c r="U21" i="7"/>
  <c r="P21" i="7"/>
  <c r="U20" i="7"/>
  <c r="P20" i="7"/>
  <c r="U19" i="7"/>
  <c r="P19" i="7"/>
  <c r="U18" i="7"/>
  <c r="P18" i="7"/>
  <c r="U17" i="7"/>
  <c r="P17" i="7"/>
  <c r="U16" i="7"/>
  <c r="P16" i="7"/>
  <c r="U15" i="7"/>
  <c r="P15" i="7"/>
  <c r="U14" i="7"/>
  <c r="P14" i="7"/>
  <c r="L2" i="5"/>
  <c r="H2" i="5"/>
  <c r="G2" i="5"/>
  <c r="F2" i="5"/>
  <c r="E2" i="5"/>
  <c r="D2" i="5"/>
  <c r="C2" i="5"/>
  <c r="B2" i="5"/>
  <c r="L2" i="3"/>
  <c r="U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14" i="1"/>
  <c r="H2" i="3"/>
  <c r="G2" i="3"/>
  <c r="F2" i="3"/>
  <c r="E2" i="3"/>
  <c r="D2" i="3"/>
  <c r="C2" i="3"/>
  <c r="B2" i="3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D10" i="2"/>
  <c r="K2263" i="3" l="1"/>
  <c r="K2257" i="3"/>
  <c r="K2248" i="5"/>
  <c r="I2230" i="5"/>
  <c r="J2230" i="5" s="1"/>
  <c r="K2210" i="5"/>
  <c r="I2340" i="5"/>
  <c r="J2340" i="5" s="1"/>
  <c r="I2261" i="3"/>
  <c r="J2261" i="3" s="1"/>
  <c r="I2260" i="3"/>
  <c r="J2260" i="3" s="1"/>
  <c r="I2259" i="3"/>
  <c r="J2259" i="3" s="1"/>
  <c r="I2257" i="3"/>
  <c r="J2257" i="3" s="1"/>
  <c r="I2265" i="5"/>
  <c r="J2265" i="5" s="1"/>
  <c r="I2229" i="5"/>
  <c r="J2229" i="5" s="1"/>
  <c r="I2228" i="5"/>
  <c r="J2228" i="5" s="1"/>
  <c r="I2209" i="5"/>
  <c r="J2209" i="5" s="1"/>
  <c r="I2201" i="5"/>
  <c r="J2201" i="5" s="1"/>
  <c r="I2320" i="5"/>
  <c r="J2320" i="5" s="1"/>
  <c r="I2319" i="5"/>
  <c r="J2319" i="5" s="1"/>
  <c r="I2213" i="3"/>
  <c r="J2213" i="3" s="1"/>
  <c r="I2212" i="3"/>
  <c r="J2212" i="3" s="1"/>
  <c r="I2211" i="3"/>
  <c r="J2211" i="3" s="1"/>
  <c r="I2197" i="5"/>
  <c r="J2197" i="5" s="1"/>
  <c r="K2337" i="3"/>
  <c r="I2278" i="5"/>
  <c r="J2278" i="5" s="1"/>
  <c r="I2256" i="5"/>
  <c r="J2256" i="5" s="1"/>
  <c r="I2240" i="5"/>
  <c r="J2240" i="5" s="1"/>
  <c r="I2218" i="5"/>
  <c r="J2218" i="5" s="1"/>
  <c r="I2291" i="5"/>
  <c r="J2291" i="5" s="1"/>
  <c r="I2299" i="5"/>
  <c r="J2299" i="5" s="1"/>
  <c r="I2298" i="5"/>
  <c r="J2298" i="5" s="1"/>
  <c r="K2317" i="5"/>
  <c r="I2335" i="5"/>
  <c r="J2335" i="5" s="1"/>
  <c r="K2321" i="3"/>
  <c r="I2277" i="5"/>
  <c r="J2277" i="5" s="1"/>
  <c r="I2276" i="5"/>
  <c r="J2276" i="5" s="1"/>
  <c r="I2238" i="5"/>
  <c r="J2238" i="5" s="1"/>
  <c r="I2217" i="5"/>
  <c r="J2217" i="5" s="1"/>
  <c r="K2216" i="5"/>
  <c r="I2290" i="5"/>
  <c r="J2290" i="5" s="1"/>
  <c r="K2289" i="5"/>
  <c r="I2314" i="5"/>
  <c r="J2314" i="5" s="1"/>
  <c r="I2313" i="5"/>
  <c r="J2313" i="5" s="1"/>
  <c r="I2332" i="5"/>
  <c r="J2332" i="5" s="1"/>
  <c r="K2331" i="5"/>
  <c r="K2330" i="5"/>
  <c r="I2325" i="3"/>
  <c r="J2325" i="3" s="1"/>
  <c r="I2323" i="3"/>
  <c r="J2323" i="3" s="1"/>
  <c r="I2321" i="3"/>
  <c r="J2321" i="3" s="1"/>
  <c r="I2274" i="5"/>
  <c r="J2274" i="5" s="1"/>
  <c r="I2254" i="5"/>
  <c r="J2254" i="5" s="1"/>
  <c r="I2237" i="5"/>
  <c r="J2237" i="5" s="1"/>
  <c r="K2288" i="5"/>
  <c r="I2330" i="5"/>
  <c r="J2330" i="5" s="1"/>
  <c r="K2329" i="5"/>
  <c r="I2304" i="3"/>
  <c r="J2304" i="3" s="1"/>
  <c r="I2273" i="5"/>
  <c r="J2273" i="5" s="1"/>
  <c r="I2253" i="5"/>
  <c r="J2253" i="5" s="1"/>
  <c r="I2252" i="5"/>
  <c r="J2252" i="5" s="1"/>
  <c r="I2231" i="5"/>
  <c r="J2231" i="5" s="1"/>
  <c r="I2287" i="5"/>
  <c r="J2287" i="5" s="1"/>
  <c r="K2286" i="5"/>
  <c r="I2309" i="5"/>
  <c r="J2309" i="5" s="1"/>
  <c r="I2308" i="5"/>
  <c r="J2308" i="5" s="1"/>
  <c r="I2336" i="3"/>
  <c r="J2336" i="3" s="1"/>
  <c r="K2330" i="3"/>
  <c r="K2295" i="3"/>
  <c r="I2263" i="3"/>
  <c r="J2263" i="3" s="1"/>
  <c r="I2224" i="3"/>
  <c r="J2224" i="3" s="1"/>
  <c r="K2218" i="3"/>
  <c r="I2275" i="5"/>
  <c r="J2275" i="5" s="1"/>
  <c r="I2266" i="5"/>
  <c r="J2266" i="5" s="1"/>
  <c r="I2257" i="5"/>
  <c r="J2257" i="5" s="1"/>
  <c r="I2239" i="5"/>
  <c r="J2239" i="5" s="1"/>
  <c r="K2280" i="5"/>
  <c r="I2339" i="5"/>
  <c r="J2339" i="5" s="1"/>
  <c r="I2330" i="3"/>
  <c r="J2330" i="3" s="1"/>
  <c r="K2327" i="3"/>
  <c r="I2295" i="3"/>
  <c r="J2295" i="3" s="1"/>
  <c r="I2293" i="3"/>
  <c r="J2293" i="3" s="1"/>
  <c r="I2291" i="3"/>
  <c r="J2291" i="3" s="1"/>
  <c r="I2256" i="3"/>
  <c r="J2256" i="3" s="1"/>
  <c r="I2253" i="3"/>
  <c r="J2253" i="3" s="1"/>
  <c r="K2248" i="3"/>
  <c r="I2218" i="3"/>
  <c r="J2218" i="3" s="1"/>
  <c r="I2216" i="3"/>
  <c r="J2216" i="3" s="1"/>
  <c r="K2215" i="3"/>
  <c r="K2208" i="5"/>
  <c r="K2297" i="5"/>
  <c r="K2326" i="5"/>
  <c r="I2327" i="3"/>
  <c r="J2327" i="3" s="1"/>
  <c r="I2288" i="3"/>
  <c r="J2288" i="3" s="1"/>
  <c r="K2282" i="3"/>
  <c r="I2250" i="3"/>
  <c r="J2250" i="3" s="1"/>
  <c r="K2247" i="3"/>
  <c r="I2215" i="3"/>
  <c r="J2215" i="3" s="1"/>
  <c r="K2209" i="3"/>
  <c r="K2272" i="5"/>
  <c r="K2207" i="5"/>
  <c r="K2296" i="5"/>
  <c r="K2307" i="5"/>
  <c r="I2316" i="5"/>
  <c r="J2316" i="5" s="1"/>
  <c r="K2323" i="5"/>
  <c r="I2328" i="5"/>
  <c r="J2328" i="5" s="1"/>
  <c r="I2327" i="5"/>
  <c r="J2327" i="5" s="1"/>
  <c r="I2320" i="3"/>
  <c r="J2320" i="3" s="1"/>
  <c r="I2317" i="3"/>
  <c r="J2317" i="3" s="1"/>
  <c r="K2312" i="3"/>
  <c r="I2282" i="3"/>
  <c r="J2282" i="3" s="1"/>
  <c r="I2280" i="3"/>
  <c r="J2280" i="3" s="1"/>
  <c r="K2279" i="3"/>
  <c r="I2247" i="3"/>
  <c r="J2247" i="3" s="1"/>
  <c r="I2245" i="3"/>
  <c r="J2245" i="3" s="1"/>
  <c r="I2244" i="3"/>
  <c r="J2244" i="3" s="1"/>
  <c r="I2243" i="3"/>
  <c r="J2243" i="3" s="1"/>
  <c r="I2209" i="3"/>
  <c r="J2209" i="3" s="1"/>
  <c r="K2200" i="3"/>
  <c r="I2263" i="5"/>
  <c r="J2263" i="5" s="1"/>
  <c r="I2235" i="5"/>
  <c r="J2235" i="5" s="1"/>
  <c r="I2226" i="5"/>
  <c r="J2226" i="5" s="1"/>
  <c r="K2215" i="5"/>
  <c r="I2207" i="5"/>
  <c r="J2207" i="5" s="1"/>
  <c r="I2206" i="5"/>
  <c r="J2206" i="5" s="1"/>
  <c r="K2205" i="5"/>
  <c r="I2307" i="5"/>
  <c r="J2307" i="5" s="1"/>
  <c r="I2306" i="5"/>
  <c r="J2306" i="5" s="1"/>
  <c r="K2305" i="5"/>
  <c r="I2315" i="5"/>
  <c r="J2315" i="5" s="1"/>
  <c r="I2325" i="5"/>
  <c r="J2325" i="5" s="1"/>
  <c r="I2323" i="5"/>
  <c r="J2323" i="5" s="1"/>
  <c r="I2322" i="5"/>
  <c r="J2322" i="5" s="1"/>
  <c r="I2314" i="3"/>
  <c r="J2314" i="3" s="1"/>
  <c r="K2311" i="3"/>
  <c r="I2279" i="3"/>
  <c r="J2279" i="3" s="1"/>
  <c r="I2277" i="3"/>
  <c r="J2277" i="3" s="1"/>
  <c r="I2275" i="3"/>
  <c r="J2275" i="3" s="1"/>
  <c r="K2273" i="3"/>
  <c r="I2241" i="3"/>
  <c r="J2241" i="3" s="1"/>
  <c r="K2239" i="3"/>
  <c r="I2208" i="3"/>
  <c r="J2208" i="3" s="1"/>
  <c r="I2207" i="3"/>
  <c r="J2207" i="3" s="1"/>
  <c r="I2205" i="3"/>
  <c r="J2205" i="3" s="1"/>
  <c r="I2203" i="3"/>
  <c r="J2203" i="3" s="1"/>
  <c r="K2199" i="3"/>
  <c r="I2271" i="5"/>
  <c r="J2271" i="5" s="1"/>
  <c r="I2262" i="5"/>
  <c r="J2262" i="5" s="1"/>
  <c r="I2243" i="5"/>
  <c r="J2243" i="5" s="1"/>
  <c r="I2234" i="5"/>
  <c r="J2234" i="5" s="1"/>
  <c r="K2224" i="5"/>
  <c r="I2345" i="5"/>
  <c r="J2345" i="5" s="1"/>
  <c r="K2344" i="5"/>
  <c r="K2343" i="5"/>
  <c r="I2344" i="3"/>
  <c r="J2344" i="3" s="1"/>
  <c r="K2343" i="3"/>
  <c r="I2311" i="3"/>
  <c r="J2311" i="3" s="1"/>
  <c r="I2309" i="3"/>
  <c r="J2309" i="3" s="1"/>
  <c r="I2307" i="3"/>
  <c r="J2307" i="3" s="1"/>
  <c r="I2273" i="3"/>
  <c r="J2273" i="3" s="1"/>
  <c r="I2270" i="5"/>
  <c r="J2270" i="5" s="1"/>
  <c r="I2251" i="5"/>
  <c r="J2251" i="5" s="1"/>
  <c r="I2242" i="5"/>
  <c r="J2242" i="5" s="1"/>
  <c r="I2233" i="5"/>
  <c r="J2233" i="5" s="1"/>
  <c r="K2232" i="5"/>
  <c r="K2223" i="5"/>
  <c r="I2214" i="5"/>
  <c r="J2214" i="5" s="1"/>
  <c r="K2213" i="5"/>
  <c r="I2295" i="5"/>
  <c r="J2295" i="5" s="1"/>
  <c r="K2294" i="5"/>
  <c r="I2286" i="5"/>
  <c r="J2286" i="5" s="1"/>
  <c r="K2283" i="5"/>
  <c r="K2318" i="5"/>
  <c r="I2334" i="5"/>
  <c r="J2334" i="5" s="1"/>
  <c r="I2343" i="5"/>
  <c r="J2343" i="5" s="1"/>
  <c r="K2342" i="5"/>
  <c r="I2343" i="3"/>
  <c r="J2343" i="3" s="1"/>
  <c r="I2341" i="3"/>
  <c r="J2341" i="3" s="1"/>
  <c r="I2339" i="3"/>
  <c r="J2339" i="3" s="1"/>
  <c r="I2305" i="3"/>
  <c r="J2305" i="3" s="1"/>
  <c r="K2303" i="3"/>
  <c r="I2272" i="3"/>
  <c r="J2272" i="3" s="1"/>
  <c r="K2266" i="3"/>
  <c r="I2234" i="3"/>
  <c r="J2234" i="3" s="1"/>
  <c r="K2231" i="3"/>
  <c r="I2269" i="5"/>
  <c r="J2269" i="5" s="1"/>
  <c r="I2268" i="5"/>
  <c r="J2268" i="5" s="1"/>
  <c r="I2259" i="5"/>
  <c r="J2259" i="5" s="1"/>
  <c r="I2250" i="5"/>
  <c r="J2250" i="5" s="1"/>
  <c r="I2241" i="5"/>
  <c r="J2241" i="5" s="1"/>
  <c r="I2204" i="5"/>
  <c r="J2204" i="5" s="1"/>
  <c r="I2203" i="5"/>
  <c r="J2203" i="5" s="1"/>
  <c r="K2202" i="5"/>
  <c r="I2294" i="5"/>
  <c r="J2294" i="5" s="1"/>
  <c r="I2293" i="5"/>
  <c r="J2293" i="5" s="1"/>
  <c r="I2292" i="5"/>
  <c r="J2292" i="5" s="1"/>
  <c r="I2304" i="5"/>
  <c r="J2304" i="5" s="1"/>
  <c r="I2311" i="5"/>
  <c r="J2311" i="5" s="1"/>
  <c r="I2333" i="5"/>
  <c r="J2333" i="5" s="1"/>
  <c r="I2197" i="3"/>
  <c r="J2197" i="3" s="1"/>
  <c r="K2336" i="5"/>
  <c r="K2324" i="5"/>
  <c r="K2301" i="5"/>
  <c r="I2279" i="5"/>
  <c r="J2279" i="5" s="1"/>
  <c r="I2198" i="5"/>
  <c r="J2198" i="5" s="1"/>
  <c r="K2212" i="5"/>
  <c r="I2340" i="3"/>
  <c r="J2340" i="3" s="1"/>
  <c r="K2339" i="3"/>
  <c r="I2338" i="3"/>
  <c r="J2338" i="3" s="1"/>
  <c r="I2329" i="3"/>
  <c r="J2329" i="3" s="1"/>
  <c r="K2328" i="3"/>
  <c r="K2319" i="3"/>
  <c r="K2294" i="3"/>
  <c r="I2283" i="3"/>
  <c r="J2283" i="3" s="1"/>
  <c r="I2276" i="3"/>
  <c r="J2276" i="3" s="1"/>
  <c r="K2275" i="3"/>
  <c r="I2274" i="3"/>
  <c r="J2274" i="3" s="1"/>
  <c r="I2265" i="3"/>
  <c r="J2265" i="3" s="1"/>
  <c r="K2264" i="3"/>
  <c r="K2255" i="3"/>
  <c r="K2230" i="3"/>
  <c r="I2220" i="3"/>
  <c r="J2220" i="3" s="1"/>
  <c r="I2219" i="3"/>
  <c r="J2219" i="3" s="1"/>
  <c r="K2212" i="3"/>
  <c r="K2211" i="3"/>
  <c r="I2210" i="3"/>
  <c r="J2210" i="3" s="1"/>
  <c r="I2199" i="3"/>
  <c r="J2199" i="3" s="1"/>
  <c r="K2302" i="3"/>
  <c r="K2285" i="3"/>
  <c r="K2283" i="3"/>
  <c r="K2238" i="3"/>
  <c r="K2221" i="3"/>
  <c r="K2220" i="3"/>
  <c r="K2219" i="3"/>
  <c r="K2198" i="3"/>
  <c r="I2345" i="3"/>
  <c r="J2345" i="3" s="1"/>
  <c r="K2335" i="3"/>
  <c r="K2310" i="3"/>
  <c r="I2299" i="3"/>
  <c r="J2299" i="3" s="1"/>
  <c r="K2293" i="3"/>
  <c r="I2292" i="3"/>
  <c r="J2292" i="3" s="1"/>
  <c r="K2291" i="3"/>
  <c r="I2290" i="3"/>
  <c r="J2290" i="3" s="1"/>
  <c r="I2281" i="3"/>
  <c r="J2281" i="3" s="1"/>
  <c r="K2271" i="3"/>
  <c r="K2246" i="3"/>
  <c r="I2236" i="3"/>
  <c r="J2236" i="3" s="1"/>
  <c r="I2235" i="3"/>
  <c r="J2235" i="3" s="1"/>
  <c r="K2229" i="3"/>
  <c r="K2228" i="3"/>
  <c r="K2227" i="3"/>
  <c r="I2226" i="3"/>
  <c r="J2226" i="3" s="1"/>
  <c r="I2217" i="3"/>
  <c r="J2217" i="3" s="1"/>
  <c r="K2207" i="3"/>
  <c r="K2301" i="3"/>
  <c r="K2237" i="3"/>
  <c r="I2315" i="3"/>
  <c r="J2315" i="3" s="1"/>
  <c r="K2309" i="3"/>
  <c r="I2308" i="3"/>
  <c r="J2308" i="3" s="1"/>
  <c r="I2306" i="3"/>
  <c r="J2306" i="3" s="1"/>
  <c r="I2297" i="3"/>
  <c r="J2297" i="3" s="1"/>
  <c r="K2296" i="3"/>
  <c r="K2287" i="3"/>
  <c r="I2252" i="3"/>
  <c r="J2252" i="3" s="1"/>
  <c r="I2251" i="3"/>
  <c r="J2251" i="3" s="1"/>
  <c r="K2245" i="3"/>
  <c r="I2242" i="3"/>
  <c r="J2242" i="3" s="1"/>
  <c r="I2233" i="3"/>
  <c r="J2233" i="3" s="1"/>
  <c r="K2232" i="3"/>
  <c r="K2223" i="3"/>
  <c r="K2334" i="3"/>
  <c r="I2333" i="3"/>
  <c r="J2333" i="3" s="1"/>
  <c r="K2315" i="3"/>
  <c r="K2270" i="3"/>
  <c r="I2269" i="3"/>
  <c r="J2269" i="3" s="1"/>
  <c r="K2252" i="3"/>
  <c r="K2251" i="3"/>
  <c r="K2202" i="3"/>
  <c r="I2331" i="3"/>
  <c r="J2331" i="3" s="1"/>
  <c r="I2324" i="3"/>
  <c r="J2324" i="3" s="1"/>
  <c r="I2322" i="3"/>
  <c r="J2322" i="3" s="1"/>
  <c r="I2313" i="3"/>
  <c r="J2313" i="3" s="1"/>
  <c r="I2267" i="3"/>
  <c r="J2267" i="3" s="1"/>
  <c r="I2258" i="3"/>
  <c r="J2258" i="3" s="1"/>
  <c r="I2249" i="3"/>
  <c r="J2249" i="3" s="1"/>
  <c r="I2204" i="3"/>
  <c r="J2204" i="3" s="1"/>
  <c r="I2201" i="3"/>
  <c r="J2201" i="3" s="1"/>
  <c r="I2342" i="3"/>
  <c r="J2342" i="3" s="1"/>
  <c r="I2334" i="3"/>
  <c r="J2334" i="3" s="1"/>
  <c r="I2326" i="3"/>
  <c r="J2326" i="3" s="1"/>
  <c r="I2318" i="3"/>
  <c r="J2318" i="3" s="1"/>
  <c r="I2310" i="3"/>
  <c r="J2310" i="3" s="1"/>
  <c r="I2302" i="3"/>
  <c r="J2302" i="3" s="1"/>
  <c r="I2294" i="3"/>
  <c r="J2294" i="3" s="1"/>
  <c r="I2286" i="3"/>
  <c r="J2286" i="3" s="1"/>
  <c r="I2278" i="3"/>
  <c r="J2278" i="3" s="1"/>
  <c r="I2270" i="3"/>
  <c r="J2270" i="3" s="1"/>
  <c r="I2262" i="3"/>
  <c r="J2262" i="3" s="1"/>
  <c r="I2254" i="3"/>
  <c r="J2254" i="3" s="1"/>
  <c r="I2246" i="3"/>
  <c r="J2246" i="3" s="1"/>
  <c r="I2238" i="3"/>
  <c r="J2238" i="3" s="1"/>
  <c r="I2230" i="3"/>
  <c r="J2230" i="3" s="1"/>
  <c r="I2222" i="3"/>
  <c r="J2222" i="3" s="1"/>
  <c r="I2214" i="3"/>
  <c r="J2214" i="3" s="1"/>
  <c r="I2206" i="3"/>
  <c r="J2206" i="3" s="1"/>
  <c r="I2198" i="3"/>
  <c r="J2198" i="3" s="1"/>
  <c r="K2340" i="3"/>
  <c r="K2332" i="3"/>
  <c r="K2324" i="3"/>
  <c r="K2316" i="3"/>
  <c r="K2308" i="3"/>
  <c r="K2300" i="3"/>
  <c r="K2292" i="3"/>
  <c r="K2284" i="3"/>
  <c r="K2276" i="3"/>
  <c r="K2268" i="3"/>
  <c r="K2204" i="3"/>
  <c r="K32" i="5"/>
  <c r="K24" i="5"/>
  <c r="K8" i="5"/>
  <c r="K2" i="3"/>
  <c r="K2" i="5"/>
  <c r="K3" i="3"/>
  <c r="K3" i="5"/>
  <c r="I2" i="5"/>
  <c r="J2" i="5" s="1"/>
  <c r="I2843" i="3"/>
  <c r="J2843" i="3" s="1"/>
  <c r="I2779" i="3"/>
  <c r="J2779" i="3" s="1"/>
  <c r="I2715" i="3"/>
  <c r="J2715" i="3" s="1"/>
  <c r="I1885" i="3"/>
  <c r="J1885" i="3" s="1"/>
  <c r="I1373" i="3"/>
  <c r="J1373" i="3" s="1"/>
  <c r="I3092" i="5"/>
  <c r="J3092" i="5" s="1"/>
  <c r="I3348" i="5"/>
  <c r="J3348" i="5" s="1"/>
  <c r="I3284" i="5"/>
  <c r="J3284" i="5" s="1"/>
  <c r="I3220" i="5"/>
  <c r="J3220" i="5" s="1"/>
  <c r="I3156" i="5"/>
  <c r="J3156" i="5" s="1"/>
  <c r="I3028" i="5"/>
  <c r="J3028" i="5" s="1"/>
  <c r="I2964" i="5"/>
  <c r="J2964" i="5" s="1"/>
  <c r="I2852" i="3"/>
  <c r="J2852" i="3" s="1"/>
  <c r="I2844" i="3"/>
  <c r="J2844" i="3" s="1"/>
  <c r="I2836" i="3"/>
  <c r="J2836" i="3" s="1"/>
  <c r="I2828" i="3"/>
  <c r="J2828" i="3" s="1"/>
  <c r="I2820" i="3"/>
  <c r="J2820" i="3" s="1"/>
  <c r="I2812" i="3"/>
  <c r="J2812" i="3" s="1"/>
  <c r="I2804" i="3"/>
  <c r="J2804" i="3" s="1"/>
  <c r="I2796" i="3"/>
  <c r="J2796" i="3" s="1"/>
  <c r="I2788" i="3"/>
  <c r="J2788" i="3" s="1"/>
  <c r="I2780" i="3"/>
  <c r="J2780" i="3" s="1"/>
  <c r="I2772" i="3"/>
  <c r="J2772" i="3" s="1"/>
  <c r="I2764" i="3"/>
  <c r="J2764" i="3" s="1"/>
  <c r="I2756" i="3"/>
  <c r="J2756" i="3" s="1"/>
  <c r="I2748" i="3"/>
  <c r="J2748" i="3" s="1"/>
  <c r="I2740" i="3"/>
  <c r="J2740" i="3" s="1"/>
  <c r="I2732" i="3"/>
  <c r="J2732" i="3" s="1"/>
  <c r="I2724" i="3"/>
  <c r="J2724" i="3" s="1"/>
  <c r="I2716" i="3"/>
  <c r="J2716" i="3" s="1"/>
  <c r="I2708" i="3"/>
  <c r="J2708" i="3" s="1"/>
  <c r="I2700" i="3"/>
  <c r="J2700" i="3" s="1"/>
  <c r="I2692" i="3"/>
  <c r="J2692" i="3" s="1"/>
  <c r="I2684" i="3"/>
  <c r="J2684" i="3" s="1"/>
  <c r="I2077" i="3"/>
  <c r="J2077" i="3" s="1"/>
  <c r="I1565" i="3"/>
  <c r="J1565" i="3" s="1"/>
  <c r="I559" i="3"/>
  <c r="J559" i="3" s="1"/>
  <c r="I2825" i="3"/>
  <c r="J2825" i="3" s="1"/>
  <c r="I2793" i="3"/>
  <c r="J2793" i="3" s="1"/>
  <c r="I2761" i="3"/>
  <c r="J2761" i="3" s="1"/>
  <c r="I2729" i="3"/>
  <c r="J2729" i="3" s="1"/>
  <c r="I2705" i="3"/>
  <c r="J2705" i="3" s="1"/>
  <c r="I2851" i="3"/>
  <c r="J2851" i="3" s="1"/>
  <c r="I2835" i="3"/>
  <c r="J2835" i="3" s="1"/>
  <c r="I2827" i="3"/>
  <c r="J2827" i="3" s="1"/>
  <c r="I2819" i="3"/>
  <c r="J2819" i="3" s="1"/>
  <c r="I2811" i="3"/>
  <c r="J2811" i="3" s="1"/>
  <c r="I2803" i="3"/>
  <c r="J2803" i="3" s="1"/>
  <c r="I2795" i="3"/>
  <c r="J2795" i="3" s="1"/>
  <c r="I2787" i="3"/>
  <c r="J2787" i="3" s="1"/>
  <c r="I2771" i="3"/>
  <c r="J2771" i="3" s="1"/>
  <c r="I2763" i="3"/>
  <c r="J2763" i="3" s="1"/>
  <c r="I2755" i="3"/>
  <c r="J2755" i="3" s="1"/>
  <c r="I2747" i="3"/>
  <c r="J2747" i="3" s="1"/>
  <c r="I2739" i="3"/>
  <c r="J2739" i="3" s="1"/>
  <c r="I2731" i="3"/>
  <c r="J2731" i="3" s="1"/>
  <c r="I2723" i="3"/>
  <c r="J2723" i="3" s="1"/>
  <c r="I2707" i="3"/>
  <c r="J2707" i="3" s="1"/>
  <c r="I2699" i="3"/>
  <c r="J2699" i="3" s="1"/>
  <c r="I2691" i="3"/>
  <c r="J2691" i="3" s="1"/>
  <c r="I2683" i="3"/>
  <c r="J2683" i="3" s="1"/>
  <c r="I2189" i="3"/>
  <c r="J2189" i="3" s="1"/>
  <c r="I2181" i="3"/>
  <c r="J2181" i="3" s="1"/>
  <c r="I2173" i="3"/>
  <c r="J2173" i="3" s="1"/>
  <c r="I2165" i="3"/>
  <c r="J2165" i="3" s="1"/>
  <c r="I2157" i="3"/>
  <c r="J2157" i="3" s="1"/>
  <c r="I2149" i="3"/>
  <c r="J2149" i="3" s="1"/>
  <c r="I2133" i="3"/>
  <c r="J2133" i="3" s="1"/>
  <c r="I2125" i="3"/>
  <c r="J2125" i="3" s="1"/>
  <c r="I2117" i="3"/>
  <c r="J2117" i="3" s="1"/>
  <c r="I2109" i="3"/>
  <c r="J2109" i="3" s="1"/>
  <c r="I2101" i="3"/>
  <c r="J2101" i="3" s="1"/>
  <c r="I2093" i="3"/>
  <c r="J2093" i="3" s="1"/>
  <c r="I2085" i="3"/>
  <c r="J2085" i="3" s="1"/>
  <c r="I2069" i="3"/>
  <c r="J2069" i="3" s="1"/>
  <c r="I2061" i="3"/>
  <c r="J2061" i="3" s="1"/>
  <c r="I2053" i="3"/>
  <c r="J2053" i="3" s="1"/>
  <c r="I2045" i="3"/>
  <c r="J2045" i="3" s="1"/>
  <c r="I2037" i="3"/>
  <c r="J2037" i="3" s="1"/>
  <c r="I2029" i="3"/>
  <c r="J2029" i="3" s="1"/>
  <c r="I2021" i="3"/>
  <c r="J2021" i="3" s="1"/>
  <c r="I2005" i="3"/>
  <c r="J2005" i="3" s="1"/>
  <c r="I1997" i="3"/>
  <c r="J1997" i="3" s="1"/>
  <c r="I1989" i="3"/>
  <c r="J1989" i="3" s="1"/>
  <c r="I1981" i="3"/>
  <c r="J1981" i="3" s="1"/>
  <c r="I1973" i="3"/>
  <c r="J1973" i="3" s="1"/>
  <c r="I1965" i="3"/>
  <c r="J1965" i="3" s="1"/>
  <c r="I1957" i="3"/>
  <c r="J1957" i="3" s="1"/>
  <c r="I1941" i="3"/>
  <c r="J1941" i="3" s="1"/>
  <c r="I1933" i="3"/>
  <c r="J1933" i="3" s="1"/>
  <c r="I1925" i="3"/>
  <c r="J1925" i="3" s="1"/>
  <c r="I1917" i="3"/>
  <c r="J1917" i="3" s="1"/>
  <c r="I1909" i="3"/>
  <c r="J1909" i="3" s="1"/>
  <c r="I1901" i="3"/>
  <c r="J1901" i="3" s="1"/>
  <c r="I1893" i="3"/>
  <c r="J1893" i="3" s="1"/>
  <c r="I1877" i="3"/>
  <c r="J1877" i="3" s="1"/>
  <c r="I1869" i="3"/>
  <c r="J1869" i="3" s="1"/>
  <c r="I1861" i="3"/>
  <c r="J1861" i="3" s="1"/>
  <c r="I1853" i="3"/>
  <c r="J1853" i="3" s="1"/>
  <c r="I1845" i="3"/>
  <c r="J1845" i="3" s="1"/>
  <c r="I1837" i="3"/>
  <c r="J1837" i="3" s="1"/>
  <c r="I1829" i="3"/>
  <c r="J1829" i="3" s="1"/>
  <c r="I1813" i="3"/>
  <c r="J1813" i="3" s="1"/>
  <c r="I1805" i="3"/>
  <c r="J1805" i="3" s="1"/>
  <c r="I1797" i="3"/>
  <c r="J1797" i="3" s="1"/>
  <c r="I1789" i="3"/>
  <c r="J1789" i="3" s="1"/>
  <c r="I1781" i="3"/>
  <c r="J1781" i="3" s="1"/>
  <c r="I1773" i="3"/>
  <c r="J1773" i="3" s="1"/>
  <c r="I1765" i="3"/>
  <c r="J1765" i="3" s="1"/>
  <c r="I1749" i="3"/>
  <c r="J1749" i="3" s="1"/>
  <c r="I1741" i="3"/>
  <c r="J1741" i="3" s="1"/>
  <c r="I1733" i="3"/>
  <c r="J1733" i="3" s="1"/>
  <c r="I1725" i="3"/>
  <c r="J1725" i="3" s="1"/>
  <c r="I1717" i="3"/>
  <c r="J1717" i="3" s="1"/>
  <c r="I1709" i="3"/>
  <c r="J1709" i="3" s="1"/>
  <c r="I1701" i="3"/>
  <c r="J1701" i="3" s="1"/>
  <c r="I1685" i="3"/>
  <c r="J1685" i="3" s="1"/>
  <c r="I1677" i="3"/>
  <c r="J1677" i="3" s="1"/>
  <c r="I1669" i="3"/>
  <c r="J1669" i="3" s="1"/>
  <c r="I1661" i="3"/>
  <c r="J1661" i="3" s="1"/>
  <c r="I1653" i="3"/>
  <c r="J1653" i="3" s="1"/>
  <c r="I1645" i="3"/>
  <c r="J1645" i="3" s="1"/>
  <c r="I1637" i="3"/>
  <c r="J1637" i="3" s="1"/>
  <c r="I1621" i="3"/>
  <c r="J1621" i="3" s="1"/>
  <c r="I1613" i="3"/>
  <c r="J1613" i="3" s="1"/>
  <c r="I1605" i="3"/>
  <c r="J1605" i="3" s="1"/>
  <c r="I1597" i="3"/>
  <c r="J1597" i="3" s="1"/>
  <c r="I1589" i="3"/>
  <c r="J1589" i="3" s="1"/>
  <c r="I1581" i="3"/>
  <c r="J1581" i="3" s="1"/>
  <c r="I1573" i="3"/>
  <c r="J1573" i="3" s="1"/>
  <c r="I1557" i="3"/>
  <c r="J1557" i="3" s="1"/>
  <c r="I1549" i="3"/>
  <c r="J1549" i="3" s="1"/>
  <c r="I1541" i="3"/>
  <c r="J1541" i="3" s="1"/>
  <c r="I1533" i="3"/>
  <c r="J1533" i="3" s="1"/>
  <c r="I1525" i="3"/>
  <c r="J1525" i="3" s="1"/>
  <c r="I1517" i="3"/>
  <c r="J1517" i="3" s="1"/>
  <c r="I1509" i="3"/>
  <c r="J1509" i="3" s="1"/>
  <c r="I1493" i="3"/>
  <c r="J1493" i="3" s="1"/>
  <c r="I1485" i="3"/>
  <c r="J1485" i="3" s="1"/>
  <c r="I1477" i="3"/>
  <c r="J1477" i="3" s="1"/>
  <c r="I1469" i="3"/>
  <c r="J1469" i="3" s="1"/>
  <c r="I1461" i="3"/>
  <c r="J1461" i="3" s="1"/>
  <c r="I1453" i="3"/>
  <c r="J1453" i="3" s="1"/>
  <c r="I1445" i="3"/>
  <c r="J1445" i="3" s="1"/>
  <c r="I1429" i="3"/>
  <c r="J1429" i="3" s="1"/>
  <c r="I1421" i="3"/>
  <c r="J1421" i="3" s="1"/>
  <c r="I1413" i="3"/>
  <c r="J1413" i="3" s="1"/>
  <c r="I1405" i="3"/>
  <c r="J1405" i="3" s="1"/>
  <c r="I1397" i="3"/>
  <c r="J1397" i="3" s="1"/>
  <c r="I1389" i="3"/>
  <c r="J1389" i="3" s="1"/>
  <c r="I1381" i="3"/>
  <c r="J1381" i="3" s="1"/>
  <c r="I1365" i="3"/>
  <c r="J1365" i="3" s="1"/>
  <c r="I1357" i="3"/>
  <c r="J1357" i="3" s="1"/>
  <c r="I1349" i="3"/>
  <c r="J1349" i="3" s="1"/>
  <c r="I1341" i="3"/>
  <c r="J1341" i="3" s="1"/>
  <c r="I1333" i="3"/>
  <c r="J1333" i="3" s="1"/>
  <c r="I1325" i="3"/>
  <c r="J1325" i="3" s="1"/>
  <c r="I1317" i="3"/>
  <c r="J1317" i="3" s="1"/>
  <c r="I1301" i="3"/>
  <c r="J1301" i="3" s="1"/>
  <c r="I1293" i="3"/>
  <c r="J1293" i="3" s="1"/>
  <c r="I1285" i="3"/>
  <c r="J1285" i="3" s="1"/>
  <c r="I1277" i="3"/>
  <c r="J1277" i="3" s="1"/>
  <c r="I1269" i="3"/>
  <c r="J1269" i="3" s="1"/>
  <c r="I1261" i="3"/>
  <c r="J1261" i="3" s="1"/>
  <c r="I1253" i="3"/>
  <c r="J1253" i="3" s="1"/>
  <c r="I1237" i="3"/>
  <c r="J1237" i="3" s="1"/>
  <c r="I1229" i="3"/>
  <c r="J1229" i="3" s="1"/>
  <c r="I1221" i="3"/>
  <c r="J1221" i="3" s="1"/>
  <c r="I2013" i="3"/>
  <c r="J2013" i="3" s="1"/>
  <c r="I1501" i="3"/>
  <c r="J1501" i="3" s="1"/>
  <c r="I303" i="3"/>
  <c r="J303" i="3" s="1"/>
  <c r="I2849" i="3"/>
  <c r="J2849" i="3" s="1"/>
  <c r="I2817" i="3"/>
  <c r="J2817" i="3" s="1"/>
  <c r="I2785" i="3"/>
  <c r="J2785" i="3" s="1"/>
  <c r="I2737" i="3"/>
  <c r="J2737" i="3" s="1"/>
  <c r="I2697" i="3"/>
  <c r="J2697" i="3" s="1"/>
  <c r="I2850" i="3"/>
  <c r="J2850" i="3" s="1"/>
  <c r="I2842" i="3"/>
  <c r="J2842" i="3" s="1"/>
  <c r="I2834" i="3"/>
  <c r="J2834" i="3" s="1"/>
  <c r="I2826" i="3"/>
  <c r="J2826" i="3" s="1"/>
  <c r="I2818" i="3"/>
  <c r="J2818" i="3" s="1"/>
  <c r="I2810" i="3"/>
  <c r="J2810" i="3" s="1"/>
  <c r="I2802" i="3"/>
  <c r="J2802" i="3" s="1"/>
  <c r="I2794" i="3"/>
  <c r="J2794" i="3" s="1"/>
  <c r="I2786" i="3"/>
  <c r="J2786" i="3" s="1"/>
  <c r="I2778" i="3"/>
  <c r="J2778" i="3" s="1"/>
  <c r="I2770" i="3"/>
  <c r="J2770" i="3" s="1"/>
  <c r="I2762" i="3"/>
  <c r="J2762" i="3" s="1"/>
  <c r="I2754" i="3"/>
  <c r="J2754" i="3" s="1"/>
  <c r="I2746" i="3"/>
  <c r="J2746" i="3" s="1"/>
  <c r="I2738" i="3"/>
  <c r="J2738" i="3" s="1"/>
  <c r="I2730" i="3"/>
  <c r="J2730" i="3" s="1"/>
  <c r="I2722" i="3"/>
  <c r="J2722" i="3" s="1"/>
  <c r="I2714" i="3"/>
  <c r="J2714" i="3" s="1"/>
  <c r="I2706" i="3"/>
  <c r="J2706" i="3" s="1"/>
  <c r="I2698" i="3"/>
  <c r="J2698" i="3" s="1"/>
  <c r="I2690" i="3"/>
  <c r="J2690" i="3" s="1"/>
  <c r="I1949" i="3"/>
  <c r="J1949" i="3" s="1"/>
  <c r="I1437" i="3"/>
  <c r="J1437" i="3" s="1"/>
  <c r="I47" i="3"/>
  <c r="J47" i="3" s="1"/>
  <c r="I2833" i="3"/>
  <c r="J2833" i="3" s="1"/>
  <c r="I2809" i="3"/>
  <c r="J2809" i="3" s="1"/>
  <c r="I2769" i="3"/>
  <c r="J2769" i="3" s="1"/>
  <c r="I2753" i="3"/>
  <c r="J2753" i="3" s="1"/>
  <c r="I2721" i="3"/>
  <c r="J2721" i="3" s="1"/>
  <c r="I2689" i="3"/>
  <c r="J2689" i="3" s="1"/>
  <c r="I2856" i="3"/>
  <c r="J2856" i="3" s="1"/>
  <c r="I2848" i="3"/>
  <c r="J2848" i="3" s="1"/>
  <c r="I2840" i="3"/>
  <c r="J2840" i="3" s="1"/>
  <c r="I2832" i="3"/>
  <c r="J2832" i="3" s="1"/>
  <c r="I2824" i="3"/>
  <c r="J2824" i="3" s="1"/>
  <c r="I2816" i="3"/>
  <c r="J2816" i="3" s="1"/>
  <c r="I2808" i="3"/>
  <c r="J2808" i="3" s="1"/>
  <c r="I2800" i="3"/>
  <c r="J2800" i="3" s="1"/>
  <c r="I2792" i="3"/>
  <c r="J2792" i="3" s="1"/>
  <c r="I2784" i="3"/>
  <c r="J2784" i="3" s="1"/>
  <c r="I2776" i="3"/>
  <c r="J2776" i="3" s="1"/>
  <c r="I2768" i="3"/>
  <c r="J2768" i="3" s="1"/>
  <c r="I2760" i="3"/>
  <c r="J2760" i="3" s="1"/>
  <c r="I2752" i="3"/>
  <c r="J2752" i="3" s="1"/>
  <c r="I2744" i="3"/>
  <c r="J2744" i="3" s="1"/>
  <c r="I2736" i="3"/>
  <c r="J2736" i="3" s="1"/>
  <c r="I2728" i="3"/>
  <c r="J2728" i="3" s="1"/>
  <c r="I2720" i="3"/>
  <c r="J2720" i="3" s="1"/>
  <c r="I2712" i="3"/>
  <c r="J2712" i="3" s="1"/>
  <c r="I2704" i="3"/>
  <c r="J2704" i="3" s="1"/>
  <c r="I2696" i="3"/>
  <c r="J2696" i="3" s="1"/>
  <c r="I2688" i="3"/>
  <c r="J2688" i="3" s="1"/>
  <c r="I1821" i="3"/>
  <c r="J1821" i="3" s="1"/>
  <c r="I1309" i="3"/>
  <c r="J1309" i="3" s="1"/>
  <c r="I2855" i="3"/>
  <c r="J2855" i="3" s="1"/>
  <c r="I2847" i="3"/>
  <c r="J2847" i="3" s="1"/>
  <c r="I2839" i="3"/>
  <c r="J2839" i="3" s="1"/>
  <c r="I2831" i="3"/>
  <c r="J2831" i="3" s="1"/>
  <c r="I2823" i="3"/>
  <c r="J2823" i="3" s="1"/>
  <c r="I2815" i="3"/>
  <c r="J2815" i="3" s="1"/>
  <c r="I2807" i="3"/>
  <c r="J2807" i="3" s="1"/>
  <c r="I2799" i="3"/>
  <c r="J2799" i="3" s="1"/>
  <c r="I2791" i="3"/>
  <c r="J2791" i="3" s="1"/>
  <c r="I2783" i="3"/>
  <c r="J2783" i="3" s="1"/>
  <c r="I2775" i="3"/>
  <c r="J2775" i="3" s="1"/>
  <c r="I2767" i="3"/>
  <c r="J2767" i="3" s="1"/>
  <c r="I2759" i="3"/>
  <c r="J2759" i="3" s="1"/>
  <c r="I2751" i="3"/>
  <c r="J2751" i="3" s="1"/>
  <c r="I2743" i="3"/>
  <c r="J2743" i="3" s="1"/>
  <c r="I2735" i="3"/>
  <c r="J2735" i="3" s="1"/>
  <c r="I2727" i="3"/>
  <c r="J2727" i="3" s="1"/>
  <c r="I2719" i="3"/>
  <c r="J2719" i="3" s="1"/>
  <c r="I2711" i="3"/>
  <c r="J2711" i="3" s="1"/>
  <c r="I2703" i="3"/>
  <c r="J2703" i="3" s="1"/>
  <c r="I2695" i="3"/>
  <c r="J2695" i="3" s="1"/>
  <c r="I2687" i="3"/>
  <c r="J2687" i="3" s="1"/>
  <c r="I2193" i="3"/>
  <c r="J2193" i="3" s="1"/>
  <c r="I2185" i="3"/>
  <c r="J2185" i="3" s="1"/>
  <c r="I2177" i="3"/>
  <c r="J2177" i="3" s="1"/>
  <c r="I2169" i="3"/>
  <c r="J2169" i="3" s="1"/>
  <c r="I2161" i="3"/>
  <c r="J2161" i="3" s="1"/>
  <c r="I2153" i="3"/>
  <c r="J2153" i="3" s="1"/>
  <c r="I2145" i="3"/>
  <c r="J2145" i="3" s="1"/>
  <c r="I2137" i="3"/>
  <c r="J2137" i="3" s="1"/>
  <c r="I2129" i="3"/>
  <c r="J2129" i="3" s="1"/>
  <c r="I2121" i="3"/>
  <c r="J2121" i="3" s="1"/>
  <c r="I2113" i="3"/>
  <c r="J2113" i="3" s="1"/>
  <c r="I2105" i="3"/>
  <c r="J2105" i="3" s="1"/>
  <c r="I2097" i="3"/>
  <c r="J2097" i="3" s="1"/>
  <c r="I2089" i="3"/>
  <c r="J2089" i="3" s="1"/>
  <c r="I2081" i="3"/>
  <c r="J2081" i="3" s="1"/>
  <c r="I2073" i="3"/>
  <c r="J2073" i="3" s="1"/>
  <c r="I2065" i="3"/>
  <c r="J2065" i="3" s="1"/>
  <c r="I2057" i="3"/>
  <c r="J2057" i="3" s="1"/>
  <c r="I2049" i="3"/>
  <c r="J2049" i="3" s="1"/>
  <c r="I2041" i="3"/>
  <c r="J2041" i="3" s="1"/>
  <c r="I2033" i="3"/>
  <c r="J2033" i="3" s="1"/>
  <c r="I2025" i="3"/>
  <c r="J2025" i="3" s="1"/>
  <c r="I2017" i="3"/>
  <c r="J2017" i="3" s="1"/>
  <c r="I2009" i="3"/>
  <c r="J2009" i="3" s="1"/>
  <c r="I2001" i="3"/>
  <c r="J2001" i="3" s="1"/>
  <c r="I1993" i="3"/>
  <c r="J1993" i="3" s="1"/>
  <c r="I1985" i="3"/>
  <c r="J1985" i="3" s="1"/>
  <c r="I1977" i="3"/>
  <c r="J1977" i="3" s="1"/>
  <c r="I1969" i="3"/>
  <c r="J1969" i="3" s="1"/>
  <c r="I1961" i="3"/>
  <c r="J1961" i="3" s="1"/>
  <c r="I1953" i="3"/>
  <c r="J1953" i="3" s="1"/>
  <c r="I1945" i="3"/>
  <c r="J1945" i="3" s="1"/>
  <c r="I1937" i="3"/>
  <c r="J1937" i="3" s="1"/>
  <c r="I1929" i="3"/>
  <c r="J1929" i="3" s="1"/>
  <c r="I1921" i="3"/>
  <c r="J1921" i="3" s="1"/>
  <c r="I1913" i="3"/>
  <c r="J1913" i="3" s="1"/>
  <c r="I1905" i="3"/>
  <c r="J1905" i="3" s="1"/>
  <c r="I1897" i="3"/>
  <c r="J1897" i="3" s="1"/>
  <c r="I1889" i="3"/>
  <c r="J1889" i="3" s="1"/>
  <c r="I1881" i="3"/>
  <c r="J1881" i="3" s="1"/>
  <c r="I1873" i="3"/>
  <c r="J1873" i="3" s="1"/>
  <c r="I1865" i="3"/>
  <c r="J1865" i="3" s="1"/>
  <c r="I1857" i="3"/>
  <c r="J1857" i="3" s="1"/>
  <c r="I1849" i="3"/>
  <c r="J1849" i="3" s="1"/>
  <c r="I1841" i="3"/>
  <c r="J1841" i="3" s="1"/>
  <c r="I1833" i="3"/>
  <c r="J1833" i="3" s="1"/>
  <c r="I1825" i="3"/>
  <c r="J1825" i="3" s="1"/>
  <c r="I1817" i="3"/>
  <c r="J1817" i="3" s="1"/>
  <c r="I1809" i="3"/>
  <c r="J1809" i="3" s="1"/>
  <c r="I1801" i="3"/>
  <c r="J1801" i="3" s="1"/>
  <c r="I1793" i="3"/>
  <c r="J1793" i="3" s="1"/>
  <c r="I1785" i="3"/>
  <c r="J1785" i="3" s="1"/>
  <c r="I1777" i="3"/>
  <c r="J1777" i="3" s="1"/>
  <c r="I1769" i="3"/>
  <c r="J1769" i="3" s="1"/>
  <c r="I1761" i="3"/>
  <c r="J1761" i="3" s="1"/>
  <c r="I1753" i="3"/>
  <c r="J1753" i="3" s="1"/>
  <c r="I1745" i="3"/>
  <c r="J1745" i="3" s="1"/>
  <c r="I1737" i="3"/>
  <c r="J1737" i="3" s="1"/>
  <c r="I1729" i="3"/>
  <c r="J1729" i="3" s="1"/>
  <c r="I1721" i="3"/>
  <c r="J1721" i="3" s="1"/>
  <c r="I1713" i="3"/>
  <c r="J1713" i="3" s="1"/>
  <c r="I1705" i="3"/>
  <c r="J1705" i="3" s="1"/>
  <c r="I1697" i="3"/>
  <c r="J1697" i="3" s="1"/>
  <c r="I1689" i="3"/>
  <c r="J1689" i="3" s="1"/>
  <c r="I1681" i="3"/>
  <c r="J1681" i="3" s="1"/>
  <c r="I1673" i="3"/>
  <c r="J1673" i="3" s="1"/>
  <c r="I1665" i="3"/>
  <c r="J1665" i="3" s="1"/>
  <c r="I1657" i="3"/>
  <c r="J1657" i="3" s="1"/>
  <c r="I1649" i="3"/>
  <c r="J1649" i="3" s="1"/>
  <c r="I1641" i="3"/>
  <c r="J1641" i="3" s="1"/>
  <c r="I1633" i="3"/>
  <c r="J1633" i="3" s="1"/>
  <c r="I1625" i="3"/>
  <c r="J1625" i="3" s="1"/>
  <c r="I1617" i="3"/>
  <c r="J1617" i="3" s="1"/>
  <c r="I1609" i="3"/>
  <c r="J1609" i="3" s="1"/>
  <c r="I1601" i="3"/>
  <c r="J1601" i="3" s="1"/>
  <c r="I1593" i="3"/>
  <c r="J1593" i="3" s="1"/>
  <c r="I1585" i="3"/>
  <c r="J1585" i="3" s="1"/>
  <c r="I1577" i="3"/>
  <c r="J1577" i="3" s="1"/>
  <c r="I1569" i="3"/>
  <c r="J1569" i="3" s="1"/>
  <c r="I1561" i="3"/>
  <c r="J1561" i="3" s="1"/>
  <c r="I1553" i="3"/>
  <c r="J1553" i="3" s="1"/>
  <c r="I1545" i="3"/>
  <c r="J1545" i="3" s="1"/>
  <c r="I1537" i="3"/>
  <c r="J1537" i="3" s="1"/>
  <c r="I1529" i="3"/>
  <c r="J1529" i="3" s="1"/>
  <c r="I1521" i="3"/>
  <c r="J1521" i="3" s="1"/>
  <c r="I1513" i="3"/>
  <c r="J1513" i="3" s="1"/>
  <c r="I1505" i="3"/>
  <c r="J1505" i="3" s="1"/>
  <c r="I1497" i="3"/>
  <c r="J1497" i="3" s="1"/>
  <c r="I1489" i="3"/>
  <c r="J1489" i="3" s="1"/>
  <c r="I1481" i="3"/>
  <c r="J1481" i="3" s="1"/>
  <c r="I1473" i="3"/>
  <c r="J1473" i="3" s="1"/>
  <c r="I1465" i="3"/>
  <c r="J1465" i="3" s="1"/>
  <c r="I1457" i="3"/>
  <c r="J1457" i="3" s="1"/>
  <c r="I1449" i="3"/>
  <c r="J1449" i="3" s="1"/>
  <c r="I1441" i="3"/>
  <c r="J1441" i="3" s="1"/>
  <c r="I1433" i="3"/>
  <c r="J1433" i="3" s="1"/>
  <c r="I1425" i="3"/>
  <c r="J1425" i="3" s="1"/>
  <c r="I1417" i="3"/>
  <c r="J1417" i="3" s="1"/>
  <c r="I1409" i="3"/>
  <c r="J1409" i="3" s="1"/>
  <c r="I1401" i="3"/>
  <c r="J1401" i="3" s="1"/>
  <c r="I1393" i="3"/>
  <c r="J1393" i="3" s="1"/>
  <c r="I1385" i="3"/>
  <c r="J1385" i="3" s="1"/>
  <c r="I1377" i="3"/>
  <c r="J1377" i="3" s="1"/>
  <c r="I1369" i="3"/>
  <c r="J1369" i="3" s="1"/>
  <c r="I1361" i="3"/>
  <c r="J1361" i="3" s="1"/>
  <c r="I1353" i="3"/>
  <c r="J1353" i="3" s="1"/>
  <c r="I1345" i="3"/>
  <c r="J1345" i="3" s="1"/>
  <c r="I1337" i="3"/>
  <c r="J1337" i="3" s="1"/>
  <c r="I1329" i="3"/>
  <c r="J1329" i="3" s="1"/>
  <c r="I1321" i="3"/>
  <c r="J1321" i="3" s="1"/>
  <c r="I1313" i="3"/>
  <c r="J1313" i="3" s="1"/>
  <c r="I1305" i="3"/>
  <c r="J1305" i="3" s="1"/>
  <c r="I1297" i="3"/>
  <c r="J1297" i="3" s="1"/>
  <c r="I1289" i="3"/>
  <c r="J1289" i="3" s="1"/>
  <c r="I1281" i="3"/>
  <c r="J1281" i="3" s="1"/>
  <c r="I1273" i="3"/>
  <c r="J1273" i="3" s="1"/>
  <c r="I1265" i="3"/>
  <c r="J1265" i="3" s="1"/>
  <c r="I1257" i="3"/>
  <c r="J1257" i="3" s="1"/>
  <c r="I1249" i="3"/>
  <c r="J1249" i="3" s="1"/>
  <c r="I1241" i="3"/>
  <c r="J1241" i="3" s="1"/>
  <c r="I1233" i="3"/>
  <c r="J1233" i="3" s="1"/>
  <c r="I1225" i="3"/>
  <c r="J1225" i="3" s="1"/>
  <c r="I1217" i="3"/>
  <c r="J1217" i="3" s="1"/>
  <c r="I1209" i="3"/>
  <c r="J1209" i="3" s="1"/>
  <c r="I1201" i="3"/>
  <c r="J1201" i="3" s="1"/>
  <c r="I1193" i="3"/>
  <c r="J1193" i="3" s="1"/>
  <c r="I1185" i="3"/>
  <c r="J1185" i="3" s="1"/>
  <c r="I1177" i="3"/>
  <c r="J1177" i="3" s="1"/>
  <c r="I1169" i="3"/>
  <c r="J1169" i="3" s="1"/>
  <c r="I1161" i="3"/>
  <c r="J1161" i="3" s="1"/>
  <c r="I1153" i="3"/>
  <c r="J1153" i="3" s="1"/>
  <c r="I1145" i="3"/>
  <c r="J1145" i="3" s="1"/>
  <c r="I1137" i="3"/>
  <c r="J1137" i="3" s="1"/>
  <c r="I1129" i="3"/>
  <c r="J1129" i="3" s="1"/>
  <c r="I1121" i="3"/>
  <c r="J1121" i="3" s="1"/>
  <c r="I1113" i="3"/>
  <c r="J1113" i="3" s="1"/>
  <c r="I1105" i="3"/>
  <c r="J1105" i="3" s="1"/>
  <c r="I1097" i="3"/>
  <c r="J1097" i="3" s="1"/>
  <c r="I1089" i="3"/>
  <c r="J1089" i="3" s="1"/>
  <c r="I1081" i="3"/>
  <c r="J1081" i="3" s="1"/>
  <c r="I1073" i="3"/>
  <c r="J1073" i="3" s="1"/>
  <c r="I1065" i="3"/>
  <c r="J1065" i="3" s="1"/>
  <c r="I1057" i="3"/>
  <c r="J1057" i="3" s="1"/>
  <c r="I1049" i="3"/>
  <c r="J1049" i="3" s="1"/>
  <c r="I1041" i="3"/>
  <c r="J1041" i="3" s="1"/>
  <c r="I1033" i="3"/>
  <c r="J1033" i="3" s="1"/>
  <c r="I1025" i="3"/>
  <c r="J1025" i="3" s="1"/>
  <c r="I1017" i="3"/>
  <c r="J1017" i="3" s="1"/>
  <c r="I1009" i="3"/>
  <c r="J1009" i="3" s="1"/>
  <c r="I1001" i="3"/>
  <c r="J1001" i="3" s="1"/>
  <c r="I993" i="3"/>
  <c r="J993" i="3" s="1"/>
  <c r="I985" i="3"/>
  <c r="J985" i="3" s="1"/>
  <c r="I977" i="3"/>
  <c r="J977" i="3" s="1"/>
  <c r="I969" i="3"/>
  <c r="J969" i="3" s="1"/>
  <c r="I961" i="3"/>
  <c r="J961" i="3" s="1"/>
  <c r="I953" i="3"/>
  <c r="J953" i="3" s="1"/>
  <c r="I945" i="3"/>
  <c r="J945" i="3" s="1"/>
  <c r="I937" i="3"/>
  <c r="J937" i="3" s="1"/>
  <c r="I929" i="3"/>
  <c r="J929" i="3" s="1"/>
  <c r="I921" i="3"/>
  <c r="J921" i="3" s="1"/>
  <c r="I913" i="3"/>
  <c r="J913" i="3" s="1"/>
  <c r="I905" i="3"/>
  <c r="J905" i="3" s="1"/>
  <c r="I897" i="3"/>
  <c r="J897" i="3" s="1"/>
  <c r="I889" i="3"/>
  <c r="J889" i="3" s="1"/>
  <c r="I881" i="3"/>
  <c r="J881" i="3" s="1"/>
  <c r="I873" i="3"/>
  <c r="J873" i="3" s="1"/>
  <c r="I865" i="3"/>
  <c r="J865" i="3" s="1"/>
  <c r="I857" i="3"/>
  <c r="J857" i="3" s="1"/>
  <c r="I849" i="3"/>
  <c r="J849" i="3" s="1"/>
  <c r="I841" i="3"/>
  <c r="J841" i="3" s="1"/>
  <c r="I833" i="3"/>
  <c r="J833" i="3" s="1"/>
  <c r="I825" i="3"/>
  <c r="J825" i="3" s="1"/>
  <c r="I817" i="3"/>
  <c r="J817" i="3" s="1"/>
  <c r="I809" i="3"/>
  <c r="J809" i="3" s="1"/>
  <c r="I801" i="3"/>
  <c r="J801" i="3" s="1"/>
  <c r="I793" i="3"/>
  <c r="J793" i="3" s="1"/>
  <c r="I785" i="3"/>
  <c r="J785" i="3" s="1"/>
  <c r="I777" i="3"/>
  <c r="J777" i="3" s="1"/>
  <c r="I769" i="3"/>
  <c r="J769" i="3" s="1"/>
  <c r="I761" i="3"/>
  <c r="J761" i="3" s="1"/>
  <c r="I753" i="3"/>
  <c r="J753" i="3" s="1"/>
  <c r="I745" i="3"/>
  <c r="J745" i="3" s="1"/>
  <c r="I737" i="3"/>
  <c r="J737" i="3" s="1"/>
  <c r="I729" i="3"/>
  <c r="J729" i="3" s="1"/>
  <c r="I721" i="3"/>
  <c r="J721" i="3" s="1"/>
  <c r="I713" i="3"/>
  <c r="J713" i="3" s="1"/>
  <c r="I705" i="3"/>
  <c r="J705" i="3" s="1"/>
  <c r="I697" i="3"/>
  <c r="J697" i="3" s="1"/>
  <c r="I689" i="3"/>
  <c r="J689" i="3" s="1"/>
  <c r="I681" i="3"/>
  <c r="J681" i="3" s="1"/>
  <c r="I673" i="3"/>
  <c r="J673" i="3" s="1"/>
  <c r="I665" i="3"/>
  <c r="J665" i="3" s="1"/>
  <c r="I657" i="3"/>
  <c r="J657" i="3" s="1"/>
  <c r="I649" i="3"/>
  <c r="J649" i="3" s="1"/>
  <c r="I641" i="3"/>
  <c r="J641" i="3" s="1"/>
  <c r="I633" i="3"/>
  <c r="J633" i="3" s="1"/>
  <c r="I625" i="3"/>
  <c r="J625" i="3" s="1"/>
  <c r="I617" i="3"/>
  <c r="J617" i="3" s="1"/>
  <c r="I609" i="3"/>
  <c r="J609" i="3" s="1"/>
  <c r="I601" i="3"/>
  <c r="J601" i="3" s="1"/>
  <c r="I593" i="3"/>
  <c r="J593" i="3" s="1"/>
  <c r="I585" i="3"/>
  <c r="J585" i="3" s="1"/>
  <c r="I577" i="3"/>
  <c r="J577" i="3" s="1"/>
  <c r="I569" i="3"/>
  <c r="J569" i="3" s="1"/>
  <c r="I561" i="3"/>
  <c r="J561" i="3" s="1"/>
  <c r="I553" i="3"/>
  <c r="J553" i="3" s="1"/>
  <c r="I545" i="3"/>
  <c r="J545" i="3" s="1"/>
  <c r="I537" i="3"/>
  <c r="J537" i="3" s="1"/>
  <c r="I529" i="3"/>
  <c r="J529" i="3" s="1"/>
  <c r="I521" i="3"/>
  <c r="J521" i="3" s="1"/>
  <c r="I513" i="3"/>
  <c r="J513" i="3" s="1"/>
  <c r="I505" i="3"/>
  <c r="J505" i="3" s="1"/>
  <c r="I497" i="3"/>
  <c r="J497" i="3" s="1"/>
  <c r="I489" i="3"/>
  <c r="J489" i="3" s="1"/>
  <c r="I481" i="3"/>
  <c r="J481" i="3" s="1"/>
  <c r="I473" i="3"/>
  <c r="J473" i="3" s="1"/>
  <c r="I465" i="3"/>
  <c r="J465" i="3" s="1"/>
  <c r="I457" i="3"/>
  <c r="J457" i="3" s="1"/>
  <c r="I449" i="3"/>
  <c r="J449" i="3" s="1"/>
  <c r="I441" i="3"/>
  <c r="J441" i="3" s="1"/>
  <c r="I433" i="3"/>
  <c r="J433" i="3" s="1"/>
  <c r="I425" i="3"/>
  <c r="J425" i="3" s="1"/>
  <c r="I417" i="3"/>
  <c r="J417" i="3" s="1"/>
  <c r="I409" i="3"/>
  <c r="J409" i="3" s="1"/>
  <c r="I401" i="3"/>
  <c r="J401" i="3" s="1"/>
  <c r="I393" i="3"/>
  <c r="J393" i="3" s="1"/>
  <c r="I385" i="3"/>
  <c r="J385" i="3" s="1"/>
  <c r="I377" i="3"/>
  <c r="J377" i="3" s="1"/>
  <c r="I369" i="3"/>
  <c r="J369" i="3" s="1"/>
  <c r="I361" i="3"/>
  <c r="J361" i="3" s="1"/>
  <c r="I353" i="3"/>
  <c r="J353" i="3" s="1"/>
  <c r="I345" i="3"/>
  <c r="J345" i="3" s="1"/>
  <c r="I337" i="3"/>
  <c r="J337" i="3" s="1"/>
  <c r="I329" i="3"/>
  <c r="J329" i="3" s="1"/>
  <c r="I321" i="3"/>
  <c r="J321" i="3" s="1"/>
  <c r="I313" i="3"/>
  <c r="J313" i="3" s="1"/>
  <c r="I305" i="3"/>
  <c r="J305" i="3" s="1"/>
  <c r="I297" i="3"/>
  <c r="J297" i="3" s="1"/>
  <c r="I289" i="3"/>
  <c r="J289" i="3" s="1"/>
  <c r="I281" i="3"/>
  <c r="J281" i="3" s="1"/>
  <c r="I273" i="3"/>
  <c r="J273" i="3" s="1"/>
  <c r="I265" i="3"/>
  <c r="J265" i="3" s="1"/>
  <c r="I257" i="3"/>
  <c r="J257" i="3" s="1"/>
  <c r="I249" i="3"/>
  <c r="J249" i="3" s="1"/>
  <c r="I241" i="3"/>
  <c r="J241" i="3" s="1"/>
  <c r="I233" i="3"/>
  <c r="J233" i="3" s="1"/>
  <c r="I225" i="3"/>
  <c r="J225" i="3" s="1"/>
  <c r="I217" i="3"/>
  <c r="J217" i="3" s="1"/>
  <c r="I209" i="3"/>
  <c r="J209" i="3" s="1"/>
  <c r="I201" i="3"/>
  <c r="J201" i="3" s="1"/>
  <c r="I193" i="3"/>
  <c r="J193" i="3" s="1"/>
  <c r="I185" i="3"/>
  <c r="J185" i="3" s="1"/>
  <c r="I177" i="3"/>
  <c r="J177" i="3" s="1"/>
  <c r="I169" i="3"/>
  <c r="J169" i="3" s="1"/>
  <c r="I161" i="3"/>
  <c r="J161" i="3" s="1"/>
  <c r="I153" i="3"/>
  <c r="J153" i="3" s="1"/>
  <c r="I145" i="3"/>
  <c r="J145" i="3" s="1"/>
  <c r="I137" i="3"/>
  <c r="J137" i="3" s="1"/>
  <c r="I129" i="3"/>
  <c r="J129" i="3" s="1"/>
  <c r="I121" i="3"/>
  <c r="J121" i="3" s="1"/>
  <c r="I113" i="3"/>
  <c r="J113" i="3" s="1"/>
  <c r="I105" i="3"/>
  <c r="J105" i="3" s="1"/>
  <c r="I97" i="3"/>
  <c r="J97" i="3" s="1"/>
  <c r="I89" i="3"/>
  <c r="J89" i="3" s="1"/>
  <c r="I81" i="3"/>
  <c r="J81" i="3" s="1"/>
  <c r="I73" i="3"/>
  <c r="J73" i="3" s="1"/>
  <c r="I65" i="3"/>
  <c r="J65" i="3" s="1"/>
  <c r="I57" i="3"/>
  <c r="J57" i="3" s="1"/>
  <c r="I49" i="3"/>
  <c r="J49" i="3" s="1"/>
  <c r="I41" i="3"/>
  <c r="J41" i="3" s="1"/>
  <c r="I1757" i="3"/>
  <c r="J1757" i="3" s="1"/>
  <c r="I1245" i="3"/>
  <c r="J1245" i="3" s="1"/>
  <c r="I2854" i="3"/>
  <c r="J2854" i="3" s="1"/>
  <c r="I2846" i="3"/>
  <c r="J2846" i="3" s="1"/>
  <c r="I2838" i="3"/>
  <c r="J2838" i="3" s="1"/>
  <c r="I2830" i="3"/>
  <c r="J2830" i="3" s="1"/>
  <c r="I2822" i="3"/>
  <c r="J2822" i="3" s="1"/>
  <c r="I2814" i="3"/>
  <c r="J2814" i="3" s="1"/>
  <c r="I2806" i="3"/>
  <c r="J2806" i="3" s="1"/>
  <c r="I2798" i="3"/>
  <c r="J2798" i="3" s="1"/>
  <c r="I2790" i="3"/>
  <c r="J2790" i="3" s="1"/>
  <c r="I2782" i="3"/>
  <c r="J2782" i="3" s="1"/>
  <c r="I2774" i="3"/>
  <c r="J2774" i="3" s="1"/>
  <c r="I2766" i="3"/>
  <c r="J2766" i="3" s="1"/>
  <c r="I2758" i="3"/>
  <c r="J2758" i="3" s="1"/>
  <c r="I2750" i="3"/>
  <c r="J2750" i="3" s="1"/>
  <c r="I2742" i="3"/>
  <c r="J2742" i="3" s="1"/>
  <c r="I2734" i="3"/>
  <c r="J2734" i="3" s="1"/>
  <c r="I2726" i="3"/>
  <c r="J2726" i="3" s="1"/>
  <c r="I2718" i="3"/>
  <c r="J2718" i="3" s="1"/>
  <c r="I2710" i="3"/>
  <c r="J2710" i="3" s="1"/>
  <c r="I2702" i="3"/>
  <c r="J2702" i="3" s="1"/>
  <c r="I2694" i="3"/>
  <c r="J2694" i="3" s="1"/>
  <c r="I2686" i="3"/>
  <c r="J2686" i="3" s="1"/>
  <c r="I1693" i="3"/>
  <c r="J1693" i="3" s="1"/>
  <c r="I1071" i="3"/>
  <c r="J1071" i="3" s="1"/>
  <c r="I2841" i="3"/>
  <c r="J2841" i="3" s="1"/>
  <c r="I2801" i="3"/>
  <c r="J2801" i="3" s="1"/>
  <c r="I2777" i="3"/>
  <c r="J2777" i="3" s="1"/>
  <c r="I2745" i="3"/>
  <c r="J2745" i="3" s="1"/>
  <c r="I2713" i="3"/>
  <c r="J2713" i="3" s="1"/>
  <c r="I15" i="3"/>
  <c r="J15" i="3" s="1"/>
  <c r="I2853" i="3"/>
  <c r="J2853" i="3" s="1"/>
  <c r="I2845" i="3"/>
  <c r="J2845" i="3" s="1"/>
  <c r="I2837" i="3"/>
  <c r="J2837" i="3" s="1"/>
  <c r="I2829" i="3"/>
  <c r="J2829" i="3" s="1"/>
  <c r="I2821" i="3"/>
  <c r="J2821" i="3" s="1"/>
  <c r="I2813" i="3"/>
  <c r="J2813" i="3" s="1"/>
  <c r="I2805" i="3"/>
  <c r="J2805" i="3" s="1"/>
  <c r="I2797" i="3"/>
  <c r="J2797" i="3" s="1"/>
  <c r="I2789" i="3"/>
  <c r="J2789" i="3" s="1"/>
  <c r="I2781" i="3"/>
  <c r="J2781" i="3" s="1"/>
  <c r="I2773" i="3"/>
  <c r="J2773" i="3" s="1"/>
  <c r="I2765" i="3"/>
  <c r="J2765" i="3" s="1"/>
  <c r="I2757" i="3"/>
  <c r="J2757" i="3" s="1"/>
  <c r="I2749" i="3"/>
  <c r="J2749" i="3" s="1"/>
  <c r="I2741" i="3"/>
  <c r="J2741" i="3" s="1"/>
  <c r="I2733" i="3"/>
  <c r="J2733" i="3" s="1"/>
  <c r="I2725" i="3"/>
  <c r="J2725" i="3" s="1"/>
  <c r="I2717" i="3"/>
  <c r="J2717" i="3" s="1"/>
  <c r="I2709" i="3"/>
  <c r="J2709" i="3" s="1"/>
  <c r="I2701" i="3"/>
  <c r="J2701" i="3" s="1"/>
  <c r="I2693" i="3"/>
  <c r="J2693" i="3" s="1"/>
  <c r="I2685" i="3"/>
  <c r="J2685" i="3" s="1"/>
  <c r="I1199" i="3"/>
  <c r="J1199" i="3" s="1"/>
  <c r="I1167" i="3"/>
  <c r="J1167" i="3" s="1"/>
  <c r="I1135" i="3"/>
  <c r="J1135" i="3" s="1"/>
  <c r="I1103" i="3"/>
  <c r="J1103" i="3" s="1"/>
  <c r="I1039" i="3"/>
  <c r="J1039" i="3" s="1"/>
  <c r="I1007" i="3"/>
  <c r="J1007" i="3" s="1"/>
  <c r="I975" i="3"/>
  <c r="J975" i="3" s="1"/>
  <c r="I943" i="3"/>
  <c r="J943" i="3" s="1"/>
  <c r="I911" i="3"/>
  <c r="J911" i="3" s="1"/>
  <c r="I879" i="3"/>
  <c r="J879" i="3" s="1"/>
  <c r="I847" i="3"/>
  <c r="J847" i="3" s="1"/>
  <c r="I783" i="3"/>
  <c r="J783" i="3" s="1"/>
  <c r="I751" i="3"/>
  <c r="J751" i="3" s="1"/>
  <c r="I719" i="3"/>
  <c r="J719" i="3" s="1"/>
  <c r="I687" i="3"/>
  <c r="J687" i="3" s="1"/>
  <c r="I655" i="3"/>
  <c r="J655" i="3" s="1"/>
  <c r="I623" i="3"/>
  <c r="J623" i="3" s="1"/>
  <c r="I591" i="3"/>
  <c r="J591" i="3" s="1"/>
  <c r="I527" i="3"/>
  <c r="J527" i="3" s="1"/>
  <c r="I495" i="3"/>
  <c r="J495" i="3" s="1"/>
  <c r="I463" i="3"/>
  <c r="J463" i="3" s="1"/>
  <c r="I431" i="3"/>
  <c r="J431" i="3" s="1"/>
  <c r="I399" i="3"/>
  <c r="J399" i="3" s="1"/>
  <c r="I367" i="3"/>
  <c r="J367" i="3" s="1"/>
  <c r="I335" i="3"/>
  <c r="J335" i="3" s="1"/>
  <c r="I271" i="3"/>
  <c r="J271" i="3" s="1"/>
  <c r="I239" i="3"/>
  <c r="J239" i="3" s="1"/>
  <c r="I207" i="3"/>
  <c r="J207" i="3" s="1"/>
  <c r="I175" i="3"/>
  <c r="J175" i="3" s="1"/>
  <c r="I143" i="3"/>
  <c r="J143" i="3" s="1"/>
  <c r="I111" i="3"/>
  <c r="J111" i="3" s="1"/>
  <c r="I79" i="3"/>
  <c r="J79" i="3" s="1"/>
  <c r="I2141" i="3"/>
  <c r="J2141" i="3" s="1"/>
  <c r="I1629" i="3"/>
  <c r="J1629" i="3" s="1"/>
  <c r="I815" i="3"/>
  <c r="J815" i="3" s="1"/>
  <c r="I2192" i="3"/>
  <c r="J2192" i="3" s="1"/>
  <c r="I2184" i="3"/>
  <c r="J2184" i="3" s="1"/>
  <c r="I2176" i="3"/>
  <c r="J2176" i="3" s="1"/>
  <c r="I2168" i="3"/>
  <c r="J2168" i="3" s="1"/>
  <c r="I2160" i="3"/>
  <c r="J2160" i="3" s="1"/>
  <c r="I2152" i="3"/>
  <c r="J2152" i="3" s="1"/>
  <c r="I2144" i="3"/>
  <c r="J2144" i="3" s="1"/>
  <c r="I2136" i="3"/>
  <c r="J2136" i="3" s="1"/>
  <c r="I2128" i="3"/>
  <c r="J2128" i="3" s="1"/>
  <c r="I2120" i="3"/>
  <c r="J2120" i="3" s="1"/>
  <c r="I2112" i="3"/>
  <c r="J2112" i="3" s="1"/>
  <c r="I2104" i="3"/>
  <c r="J2104" i="3" s="1"/>
  <c r="I2096" i="3"/>
  <c r="J2096" i="3" s="1"/>
  <c r="I2088" i="3"/>
  <c r="J2088" i="3" s="1"/>
  <c r="I2080" i="3"/>
  <c r="J2080" i="3" s="1"/>
  <c r="I2072" i="3"/>
  <c r="J2072" i="3" s="1"/>
  <c r="I2064" i="3"/>
  <c r="J2064" i="3" s="1"/>
  <c r="I2056" i="3"/>
  <c r="J2056" i="3" s="1"/>
  <c r="I2048" i="3"/>
  <c r="J2048" i="3" s="1"/>
  <c r="I2040" i="3"/>
  <c r="J2040" i="3" s="1"/>
  <c r="I2032" i="3"/>
  <c r="J2032" i="3" s="1"/>
  <c r="I2024" i="3"/>
  <c r="J2024" i="3" s="1"/>
  <c r="I2016" i="3"/>
  <c r="J2016" i="3" s="1"/>
  <c r="I2008" i="3"/>
  <c r="J2008" i="3" s="1"/>
  <c r="I2000" i="3"/>
  <c r="J2000" i="3" s="1"/>
  <c r="I1992" i="3"/>
  <c r="J1992" i="3" s="1"/>
  <c r="I1984" i="3"/>
  <c r="J1984" i="3" s="1"/>
  <c r="I1976" i="3"/>
  <c r="J1976" i="3" s="1"/>
  <c r="I1968" i="3"/>
  <c r="J1968" i="3" s="1"/>
  <c r="I1960" i="3"/>
  <c r="J1960" i="3" s="1"/>
  <c r="I1952" i="3"/>
  <c r="J1952" i="3" s="1"/>
  <c r="I1944" i="3"/>
  <c r="J1944" i="3" s="1"/>
  <c r="I1936" i="3"/>
  <c r="J1936" i="3" s="1"/>
  <c r="I1928" i="3"/>
  <c r="J1928" i="3" s="1"/>
  <c r="I1920" i="3"/>
  <c r="J1920" i="3" s="1"/>
  <c r="I1912" i="3"/>
  <c r="J1912" i="3" s="1"/>
  <c r="I1904" i="3"/>
  <c r="J1904" i="3" s="1"/>
  <c r="I1896" i="3"/>
  <c r="J1896" i="3" s="1"/>
  <c r="I1888" i="3"/>
  <c r="J1888" i="3" s="1"/>
  <c r="I1880" i="3"/>
  <c r="J1880" i="3" s="1"/>
  <c r="I1872" i="3"/>
  <c r="J1872" i="3" s="1"/>
  <c r="I1864" i="3"/>
  <c r="J1864" i="3" s="1"/>
  <c r="I1856" i="3"/>
  <c r="J1856" i="3" s="1"/>
  <c r="I1848" i="3"/>
  <c r="J1848" i="3" s="1"/>
  <c r="I1840" i="3"/>
  <c r="J1840" i="3" s="1"/>
  <c r="I1832" i="3"/>
  <c r="J1832" i="3" s="1"/>
  <c r="I1824" i="3"/>
  <c r="J1824" i="3" s="1"/>
  <c r="I1816" i="3"/>
  <c r="J1816" i="3" s="1"/>
  <c r="I1808" i="3"/>
  <c r="J1808" i="3" s="1"/>
  <c r="I1800" i="3"/>
  <c r="J1800" i="3" s="1"/>
  <c r="I1792" i="3"/>
  <c r="J1792" i="3" s="1"/>
  <c r="I1784" i="3"/>
  <c r="J1784" i="3" s="1"/>
  <c r="I1776" i="3"/>
  <c r="J1776" i="3" s="1"/>
  <c r="I1768" i="3"/>
  <c r="J1768" i="3" s="1"/>
  <c r="I1760" i="3"/>
  <c r="J1760" i="3" s="1"/>
  <c r="I1752" i="3"/>
  <c r="J1752" i="3" s="1"/>
  <c r="I1744" i="3"/>
  <c r="J1744" i="3" s="1"/>
  <c r="I1736" i="3"/>
  <c r="J1736" i="3" s="1"/>
  <c r="I1728" i="3"/>
  <c r="J1728" i="3" s="1"/>
  <c r="I1720" i="3"/>
  <c r="J1720" i="3" s="1"/>
  <c r="I1712" i="3"/>
  <c r="J1712" i="3" s="1"/>
  <c r="I1704" i="3"/>
  <c r="J1704" i="3" s="1"/>
  <c r="I1696" i="3"/>
  <c r="J1696" i="3" s="1"/>
  <c r="I1688" i="3"/>
  <c r="J1688" i="3" s="1"/>
  <c r="I1680" i="3"/>
  <c r="J1680" i="3" s="1"/>
  <c r="I1672" i="3"/>
  <c r="J1672" i="3" s="1"/>
  <c r="I1664" i="3"/>
  <c r="J1664" i="3" s="1"/>
  <c r="I1656" i="3"/>
  <c r="J1656" i="3" s="1"/>
  <c r="I1648" i="3"/>
  <c r="J1648" i="3" s="1"/>
  <c r="I1640" i="3"/>
  <c r="J1640" i="3" s="1"/>
  <c r="I1632" i="3"/>
  <c r="J1632" i="3" s="1"/>
  <c r="I1624" i="3"/>
  <c r="J1624" i="3" s="1"/>
  <c r="I1616" i="3"/>
  <c r="J1616" i="3" s="1"/>
  <c r="I1608" i="3"/>
  <c r="J1608" i="3" s="1"/>
  <c r="I1600" i="3"/>
  <c r="J1600" i="3" s="1"/>
  <c r="I1592" i="3"/>
  <c r="J1592" i="3" s="1"/>
  <c r="I1584" i="3"/>
  <c r="J1584" i="3" s="1"/>
  <c r="I1576" i="3"/>
  <c r="J1576" i="3" s="1"/>
  <c r="I1568" i="3"/>
  <c r="J1568" i="3" s="1"/>
  <c r="I1560" i="3"/>
  <c r="J1560" i="3" s="1"/>
  <c r="I1552" i="3"/>
  <c r="J1552" i="3" s="1"/>
  <c r="I1544" i="3"/>
  <c r="J1544" i="3" s="1"/>
  <c r="I1536" i="3"/>
  <c r="J1536" i="3" s="1"/>
  <c r="I1528" i="3"/>
  <c r="J1528" i="3" s="1"/>
  <c r="I1520" i="3"/>
  <c r="J1520" i="3" s="1"/>
  <c r="I1512" i="3"/>
  <c r="J1512" i="3" s="1"/>
  <c r="I1504" i="3"/>
  <c r="J1504" i="3" s="1"/>
  <c r="I1496" i="3"/>
  <c r="J1496" i="3" s="1"/>
  <c r="I1488" i="3"/>
  <c r="J1488" i="3" s="1"/>
  <c r="I1480" i="3"/>
  <c r="J1480" i="3" s="1"/>
  <c r="I1472" i="3"/>
  <c r="J1472" i="3" s="1"/>
  <c r="I1464" i="3"/>
  <c r="J1464" i="3" s="1"/>
  <c r="I1456" i="3"/>
  <c r="J1456" i="3" s="1"/>
  <c r="I1448" i="3"/>
  <c r="J1448" i="3" s="1"/>
  <c r="I1440" i="3"/>
  <c r="J1440" i="3" s="1"/>
  <c r="I1432" i="3"/>
  <c r="J1432" i="3" s="1"/>
  <c r="I1424" i="3"/>
  <c r="J1424" i="3" s="1"/>
  <c r="I1416" i="3"/>
  <c r="J1416" i="3" s="1"/>
  <c r="I1408" i="3"/>
  <c r="J1408" i="3" s="1"/>
  <c r="I1400" i="3"/>
  <c r="J1400" i="3" s="1"/>
  <c r="I1392" i="3"/>
  <c r="J1392" i="3" s="1"/>
  <c r="I1384" i="3"/>
  <c r="J1384" i="3" s="1"/>
  <c r="I1376" i="3"/>
  <c r="J1376" i="3" s="1"/>
  <c r="I1368" i="3"/>
  <c r="J1368" i="3" s="1"/>
  <c r="I1360" i="3"/>
  <c r="J1360" i="3" s="1"/>
  <c r="I1352" i="3"/>
  <c r="J1352" i="3" s="1"/>
  <c r="I1344" i="3"/>
  <c r="J1344" i="3" s="1"/>
  <c r="I1336" i="3"/>
  <c r="J1336" i="3" s="1"/>
  <c r="I1328" i="3"/>
  <c r="J1328" i="3" s="1"/>
  <c r="I1320" i="3"/>
  <c r="J1320" i="3" s="1"/>
  <c r="I1312" i="3"/>
  <c r="J1312" i="3" s="1"/>
  <c r="I1304" i="3"/>
  <c r="J1304" i="3" s="1"/>
  <c r="I1296" i="3"/>
  <c r="J1296" i="3" s="1"/>
  <c r="I1288" i="3"/>
  <c r="J1288" i="3" s="1"/>
  <c r="I1280" i="3"/>
  <c r="J1280" i="3" s="1"/>
  <c r="I1272" i="3"/>
  <c r="J1272" i="3" s="1"/>
  <c r="I1264" i="3"/>
  <c r="J1264" i="3" s="1"/>
  <c r="I1256" i="3"/>
  <c r="J1256" i="3" s="1"/>
  <c r="I1248" i="3"/>
  <c r="J1248" i="3" s="1"/>
  <c r="I1240" i="3"/>
  <c r="J1240" i="3" s="1"/>
  <c r="I1232" i="3"/>
  <c r="J1232" i="3" s="1"/>
  <c r="I1224" i="3"/>
  <c r="J1224" i="3" s="1"/>
  <c r="I1216" i="3"/>
  <c r="J1216" i="3" s="1"/>
  <c r="I1208" i="3"/>
  <c r="J1208" i="3" s="1"/>
  <c r="I1200" i="3"/>
  <c r="J1200" i="3" s="1"/>
  <c r="I1192" i="3"/>
  <c r="J1192" i="3" s="1"/>
  <c r="I1184" i="3"/>
  <c r="J1184" i="3" s="1"/>
  <c r="I1176" i="3"/>
  <c r="J1176" i="3" s="1"/>
  <c r="I1168" i="3"/>
  <c r="J1168" i="3" s="1"/>
  <c r="I1160" i="3"/>
  <c r="J1160" i="3" s="1"/>
  <c r="I1152" i="3"/>
  <c r="J1152" i="3" s="1"/>
  <c r="I1144" i="3"/>
  <c r="J1144" i="3" s="1"/>
  <c r="I1136" i="3"/>
  <c r="J1136" i="3" s="1"/>
  <c r="I1128" i="3"/>
  <c r="J1128" i="3" s="1"/>
  <c r="I1120" i="3"/>
  <c r="J1120" i="3" s="1"/>
  <c r="I1112" i="3"/>
  <c r="J1112" i="3" s="1"/>
  <c r="I1104" i="3"/>
  <c r="J1104" i="3" s="1"/>
  <c r="I1096" i="3"/>
  <c r="J1096" i="3" s="1"/>
  <c r="I1088" i="3"/>
  <c r="J1088" i="3" s="1"/>
  <c r="I1080" i="3"/>
  <c r="J1080" i="3" s="1"/>
  <c r="I1072" i="3"/>
  <c r="J1072" i="3" s="1"/>
  <c r="I1064" i="3"/>
  <c r="J1064" i="3" s="1"/>
  <c r="I1056" i="3"/>
  <c r="J1056" i="3" s="1"/>
  <c r="I1048" i="3"/>
  <c r="J1048" i="3" s="1"/>
  <c r="I1040" i="3"/>
  <c r="J1040" i="3" s="1"/>
  <c r="I1032" i="3"/>
  <c r="J1032" i="3" s="1"/>
  <c r="I1024" i="3"/>
  <c r="J1024" i="3" s="1"/>
  <c r="I1016" i="3"/>
  <c r="J1016" i="3" s="1"/>
  <c r="I1008" i="3"/>
  <c r="J1008" i="3" s="1"/>
  <c r="I1000" i="3"/>
  <c r="J1000" i="3" s="1"/>
  <c r="I992" i="3"/>
  <c r="J992" i="3" s="1"/>
  <c r="I984" i="3"/>
  <c r="J984" i="3" s="1"/>
  <c r="I976" i="3"/>
  <c r="J976" i="3" s="1"/>
  <c r="I968" i="3"/>
  <c r="J968" i="3" s="1"/>
  <c r="I960" i="3"/>
  <c r="J960" i="3" s="1"/>
  <c r="I952" i="3"/>
  <c r="J952" i="3" s="1"/>
  <c r="I944" i="3"/>
  <c r="J944" i="3" s="1"/>
  <c r="I936" i="3"/>
  <c r="J936" i="3" s="1"/>
  <c r="I928" i="3"/>
  <c r="J928" i="3" s="1"/>
  <c r="I920" i="3"/>
  <c r="J920" i="3" s="1"/>
  <c r="I912" i="3"/>
  <c r="J912" i="3" s="1"/>
  <c r="I904" i="3"/>
  <c r="J904" i="3" s="1"/>
  <c r="I896" i="3"/>
  <c r="J896" i="3" s="1"/>
  <c r="I888" i="3"/>
  <c r="J888" i="3" s="1"/>
  <c r="I880" i="3"/>
  <c r="J880" i="3" s="1"/>
  <c r="I872" i="3"/>
  <c r="J872" i="3" s="1"/>
  <c r="I864" i="3"/>
  <c r="J864" i="3" s="1"/>
  <c r="I856" i="3"/>
  <c r="J856" i="3" s="1"/>
  <c r="I848" i="3"/>
  <c r="J848" i="3" s="1"/>
  <c r="I840" i="3"/>
  <c r="J840" i="3" s="1"/>
  <c r="I832" i="3"/>
  <c r="J832" i="3" s="1"/>
  <c r="I824" i="3"/>
  <c r="J824" i="3" s="1"/>
  <c r="I816" i="3"/>
  <c r="J816" i="3" s="1"/>
  <c r="I808" i="3"/>
  <c r="J808" i="3" s="1"/>
  <c r="I800" i="3"/>
  <c r="J800" i="3" s="1"/>
  <c r="I792" i="3"/>
  <c r="J792" i="3" s="1"/>
  <c r="I784" i="3"/>
  <c r="J784" i="3" s="1"/>
  <c r="I776" i="3"/>
  <c r="J776" i="3" s="1"/>
  <c r="I768" i="3"/>
  <c r="J768" i="3" s="1"/>
  <c r="I760" i="3"/>
  <c r="J760" i="3" s="1"/>
  <c r="I752" i="3"/>
  <c r="J752" i="3" s="1"/>
  <c r="I744" i="3"/>
  <c r="J744" i="3" s="1"/>
  <c r="I736" i="3"/>
  <c r="J736" i="3" s="1"/>
  <c r="I728" i="3"/>
  <c r="J728" i="3" s="1"/>
  <c r="I720" i="3"/>
  <c r="J720" i="3" s="1"/>
  <c r="I712" i="3"/>
  <c r="J712" i="3" s="1"/>
  <c r="I704" i="3"/>
  <c r="J704" i="3" s="1"/>
  <c r="I696" i="3"/>
  <c r="J696" i="3" s="1"/>
  <c r="I688" i="3"/>
  <c r="J688" i="3" s="1"/>
  <c r="I680" i="3"/>
  <c r="J680" i="3" s="1"/>
  <c r="I672" i="3"/>
  <c r="J672" i="3" s="1"/>
  <c r="I664" i="3"/>
  <c r="J664" i="3" s="1"/>
  <c r="I656" i="3"/>
  <c r="J656" i="3" s="1"/>
  <c r="I648" i="3"/>
  <c r="J648" i="3" s="1"/>
  <c r="I640" i="3"/>
  <c r="J640" i="3" s="1"/>
  <c r="I632" i="3"/>
  <c r="J632" i="3" s="1"/>
  <c r="I624" i="3"/>
  <c r="J624" i="3" s="1"/>
  <c r="I616" i="3"/>
  <c r="J616" i="3" s="1"/>
  <c r="I608" i="3"/>
  <c r="J608" i="3" s="1"/>
  <c r="I600" i="3"/>
  <c r="J600" i="3" s="1"/>
  <c r="I592" i="3"/>
  <c r="J592" i="3" s="1"/>
  <c r="I584" i="3"/>
  <c r="J584" i="3" s="1"/>
  <c r="I576" i="3"/>
  <c r="J576" i="3" s="1"/>
  <c r="I568" i="3"/>
  <c r="J568" i="3" s="1"/>
  <c r="I560" i="3"/>
  <c r="J560" i="3" s="1"/>
  <c r="I552" i="3"/>
  <c r="J552" i="3" s="1"/>
  <c r="I544" i="3"/>
  <c r="J544" i="3" s="1"/>
  <c r="I536" i="3"/>
  <c r="J536" i="3" s="1"/>
  <c r="I528" i="3"/>
  <c r="J528" i="3" s="1"/>
  <c r="I520" i="3"/>
  <c r="J520" i="3" s="1"/>
  <c r="I512" i="3"/>
  <c r="J512" i="3" s="1"/>
  <c r="I504" i="3"/>
  <c r="J504" i="3" s="1"/>
  <c r="I496" i="3"/>
  <c r="J496" i="3" s="1"/>
  <c r="I488" i="3"/>
  <c r="J488" i="3" s="1"/>
  <c r="I480" i="3"/>
  <c r="J480" i="3" s="1"/>
  <c r="I472" i="3"/>
  <c r="J472" i="3" s="1"/>
  <c r="I464" i="3"/>
  <c r="J464" i="3" s="1"/>
  <c r="I456" i="3"/>
  <c r="J456" i="3" s="1"/>
  <c r="I448" i="3"/>
  <c r="J448" i="3" s="1"/>
  <c r="I440" i="3"/>
  <c r="J440" i="3" s="1"/>
  <c r="I432" i="3"/>
  <c r="J432" i="3" s="1"/>
  <c r="I424" i="3"/>
  <c r="J424" i="3" s="1"/>
  <c r="I416" i="3"/>
  <c r="J416" i="3" s="1"/>
  <c r="I408" i="3"/>
  <c r="J408" i="3" s="1"/>
  <c r="I400" i="3"/>
  <c r="J400" i="3" s="1"/>
  <c r="I392" i="3"/>
  <c r="J392" i="3" s="1"/>
  <c r="I384" i="3"/>
  <c r="J384" i="3" s="1"/>
  <c r="I376" i="3"/>
  <c r="J376" i="3" s="1"/>
  <c r="I368" i="3"/>
  <c r="J368" i="3" s="1"/>
  <c r="I360" i="3"/>
  <c r="J360" i="3" s="1"/>
  <c r="I352" i="3"/>
  <c r="J352" i="3" s="1"/>
  <c r="I344" i="3"/>
  <c r="J344" i="3" s="1"/>
  <c r="I336" i="3"/>
  <c r="J336" i="3" s="1"/>
  <c r="I328" i="3"/>
  <c r="J328" i="3" s="1"/>
  <c r="I320" i="3"/>
  <c r="J320" i="3" s="1"/>
  <c r="I312" i="3"/>
  <c r="J312" i="3" s="1"/>
  <c r="I304" i="3"/>
  <c r="J304" i="3" s="1"/>
  <c r="I296" i="3"/>
  <c r="J296" i="3" s="1"/>
  <c r="I288" i="3"/>
  <c r="J288" i="3" s="1"/>
  <c r="I280" i="3"/>
  <c r="J280" i="3" s="1"/>
  <c r="I272" i="3"/>
  <c r="J272" i="3" s="1"/>
  <c r="I264" i="3"/>
  <c r="J264" i="3" s="1"/>
  <c r="I256" i="3"/>
  <c r="J256" i="3" s="1"/>
  <c r="I248" i="3"/>
  <c r="J248" i="3" s="1"/>
  <c r="I240" i="3"/>
  <c r="J240" i="3" s="1"/>
  <c r="I232" i="3"/>
  <c r="J232" i="3" s="1"/>
  <c r="I224" i="3"/>
  <c r="J224" i="3" s="1"/>
  <c r="I216" i="3"/>
  <c r="J216" i="3" s="1"/>
  <c r="I208" i="3"/>
  <c r="J208" i="3" s="1"/>
  <c r="I200" i="3"/>
  <c r="J200" i="3" s="1"/>
  <c r="I192" i="3"/>
  <c r="J192" i="3" s="1"/>
  <c r="I184" i="3"/>
  <c r="J184" i="3" s="1"/>
  <c r="I176" i="3"/>
  <c r="J176" i="3" s="1"/>
  <c r="I168" i="3"/>
  <c r="J168" i="3" s="1"/>
  <c r="I160" i="3"/>
  <c r="J160" i="3" s="1"/>
  <c r="I152" i="3"/>
  <c r="J152" i="3" s="1"/>
  <c r="I144" i="3"/>
  <c r="J144" i="3" s="1"/>
  <c r="I136" i="3"/>
  <c r="J136" i="3" s="1"/>
  <c r="I128" i="3"/>
  <c r="J128" i="3" s="1"/>
  <c r="I120" i="3"/>
  <c r="J120" i="3" s="1"/>
  <c r="I112" i="3"/>
  <c r="J112" i="3" s="1"/>
  <c r="I104" i="3"/>
  <c r="J104" i="3" s="1"/>
  <c r="I96" i="3"/>
  <c r="J96" i="3" s="1"/>
  <c r="I88" i="3"/>
  <c r="J88" i="3" s="1"/>
  <c r="I80" i="3"/>
  <c r="J80" i="3" s="1"/>
  <c r="I72" i="3"/>
  <c r="J72" i="3" s="1"/>
  <c r="I64" i="3"/>
  <c r="J64" i="3" s="1"/>
  <c r="I56" i="3"/>
  <c r="J56" i="3" s="1"/>
  <c r="I48" i="3"/>
  <c r="J48" i="3" s="1"/>
  <c r="I40" i="3"/>
  <c r="J40" i="3" s="1"/>
  <c r="I2191" i="3"/>
  <c r="J2191" i="3" s="1"/>
  <c r="I2183" i="3"/>
  <c r="J2183" i="3" s="1"/>
  <c r="I2175" i="3"/>
  <c r="J2175" i="3" s="1"/>
  <c r="I2167" i="3"/>
  <c r="J2167" i="3" s="1"/>
  <c r="I2159" i="3"/>
  <c r="J2159" i="3" s="1"/>
  <c r="I2151" i="3"/>
  <c r="J2151" i="3" s="1"/>
  <c r="I2143" i="3"/>
  <c r="J2143" i="3" s="1"/>
  <c r="I2135" i="3"/>
  <c r="J2135" i="3" s="1"/>
  <c r="I2127" i="3"/>
  <c r="J2127" i="3" s="1"/>
  <c r="I2119" i="3"/>
  <c r="J2119" i="3" s="1"/>
  <c r="I2111" i="3"/>
  <c r="J2111" i="3" s="1"/>
  <c r="I2103" i="3"/>
  <c r="J2103" i="3" s="1"/>
  <c r="I2095" i="3"/>
  <c r="J2095" i="3" s="1"/>
  <c r="I2087" i="3"/>
  <c r="J2087" i="3" s="1"/>
  <c r="I2079" i="3"/>
  <c r="J2079" i="3" s="1"/>
  <c r="I2071" i="3"/>
  <c r="J2071" i="3" s="1"/>
  <c r="I2063" i="3"/>
  <c r="J2063" i="3" s="1"/>
  <c r="I2055" i="3"/>
  <c r="J2055" i="3" s="1"/>
  <c r="I2047" i="3"/>
  <c r="J2047" i="3" s="1"/>
  <c r="I2039" i="3"/>
  <c r="J2039" i="3" s="1"/>
  <c r="I2031" i="3"/>
  <c r="J2031" i="3" s="1"/>
  <c r="I2023" i="3"/>
  <c r="J2023" i="3" s="1"/>
  <c r="I2015" i="3"/>
  <c r="J2015" i="3" s="1"/>
  <c r="I2007" i="3"/>
  <c r="J2007" i="3" s="1"/>
  <c r="I1999" i="3"/>
  <c r="J1999" i="3" s="1"/>
  <c r="I1991" i="3"/>
  <c r="J1991" i="3" s="1"/>
  <c r="I1983" i="3"/>
  <c r="J1983" i="3" s="1"/>
  <c r="I1975" i="3"/>
  <c r="J1975" i="3" s="1"/>
  <c r="I1967" i="3"/>
  <c r="J1967" i="3" s="1"/>
  <c r="I1959" i="3"/>
  <c r="J1959" i="3" s="1"/>
  <c r="I1951" i="3"/>
  <c r="J1951" i="3" s="1"/>
  <c r="I1943" i="3"/>
  <c r="J1943" i="3" s="1"/>
  <c r="I1935" i="3"/>
  <c r="J1935" i="3" s="1"/>
  <c r="I1927" i="3"/>
  <c r="J1927" i="3" s="1"/>
  <c r="I1919" i="3"/>
  <c r="J1919" i="3" s="1"/>
  <c r="I1911" i="3"/>
  <c r="J1911" i="3" s="1"/>
  <c r="I1903" i="3"/>
  <c r="J1903" i="3" s="1"/>
  <c r="I1895" i="3"/>
  <c r="J1895" i="3" s="1"/>
  <c r="I1887" i="3"/>
  <c r="J1887" i="3" s="1"/>
  <c r="I1879" i="3"/>
  <c r="J1879" i="3" s="1"/>
  <c r="I1871" i="3"/>
  <c r="J1871" i="3" s="1"/>
  <c r="I1863" i="3"/>
  <c r="J1863" i="3" s="1"/>
  <c r="I1855" i="3"/>
  <c r="J1855" i="3" s="1"/>
  <c r="I1847" i="3"/>
  <c r="J1847" i="3" s="1"/>
  <c r="I1839" i="3"/>
  <c r="J1839" i="3" s="1"/>
  <c r="I1831" i="3"/>
  <c r="J1831" i="3" s="1"/>
  <c r="I1823" i="3"/>
  <c r="J1823" i="3" s="1"/>
  <c r="I1815" i="3"/>
  <c r="J1815" i="3" s="1"/>
  <c r="I1807" i="3"/>
  <c r="J1807" i="3" s="1"/>
  <c r="I1799" i="3"/>
  <c r="J1799" i="3" s="1"/>
  <c r="I1791" i="3"/>
  <c r="J1791" i="3" s="1"/>
  <c r="I1783" i="3"/>
  <c r="J1783" i="3" s="1"/>
  <c r="I1775" i="3"/>
  <c r="J1775" i="3" s="1"/>
  <c r="I1767" i="3"/>
  <c r="J1767" i="3" s="1"/>
  <c r="I1759" i="3"/>
  <c r="J1759" i="3" s="1"/>
  <c r="I1751" i="3"/>
  <c r="J1751" i="3" s="1"/>
  <c r="I1743" i="3"/>
  <c r="J1743" i="3" s="1"/>
  <c r="I1735" i="3"/>
  <c r="J1735" i="3" s="1"/>
  <c r="I1727" i="3"/>
  <c r="J1727" i="3" s="1"/>
  <c r="I1719" i="3"/>
  <c r="J1719" i="3" s="1"/>
  <c r="I1711" i="3"/>
  <c r="J1711" i="3" s="1"/>
  <c r="I1703" i="3"/>
  <c r="J1703" i="3" s="1"/>
  <c r="I1695" i="3"/>
  <c r="J1695" i="3" s="1"/>
  <c r="I1687" i="3"/>
  <c r="J1687" i="3" s="1"/>
  <c r="I1679" i="3"/>
  <c r="J1679" i="3" s="1"/>
  <c r="I1671" i="3"/>
  <c r="J1671" i="3" s="1"/>
  <c r="I1663" i="3"/>
  <c r="J1663" i="3" s="1"/>
  <c r="I1655" i="3"/>
  <c r="J1655" i="3" s="1"/>
  <c r="I1647" i="3"/>
  <c r="J1647" i="3" s="1"/>
  <c r="I1639" i="3"/>
  <c r="J1639" i="3" s="1"/>
  <c r="I1631" i="3"/>
  <c r="J1631" i="3" s="1"/>
  <c r="I1623" i="3"/>
  <c r="J1623" i="3" s="1"/>
  <c r="I1615" i="3"/>
  <c r="J1615" i="3" s="1"/>
  <c r="I1607" i="3"/>
  <c r="J1607" i="3" s="1"/>
  <c r="I1599" i="3"/>
  <c r="J1599" i="3" s="1"/>
  <c r="I1591" i="3"/>
  <c r="J1591" i="3" s="1"/>
  <c r="I1583" i="3"/>
  <c r="J1583" i="3" s="1"/>
  <c r="I1575" i="3"/>
  <c r="J1575" i="3" s="1"/>
  <c r="I1567" i="3"/>
  <c r="J1567" i="3" s="1"/>
  <c r="I1559" i="3"/>
  <c r="J1559" i="3" s="1"/>
  <c r="I1551" i="3"/>
  <c r="J1551" i="3" s="1"/>
  <c r="I1543" i="3"/>
  <c r="J1543" i="3" s="1"/>
  <c r="I1535" i="3"/>
  <c r="J1535" i="3" s="1"/>
  <c r="I1527" i="3"/>
  <c r="J1527" i="3" s="1"/>
  <c r="I1519" i="3"/>
  <c r="J1519" i="3" s="1"/>
  <c r="I1511" i="3"/>
  <c r="J1511" i="3" s="1"/>
  <c r="I1503" i="3"/>
  <c r="J1503" i="3" s="1"/>
  <c r="I1495" i="3"/>
  <c r="J1495" i="3" s="1"/>
  <c r="I1487" i="3"/>
  <c r="J1487" i="3" s="1"/>
  <c r="I1479" i="3"/>
  <c r="J1479" i="3" s="1"/>
  <c r="I1471" i="3"/>
  <c r="J1471" i="3" s="1"/>
  <c r="I1463" i="3"/>
  <c r="J1463" i="3" s="1"/>
  <c r="I1455" i="3"/>
  <c r="J1455" i="3" s="1"/>
  <c r="I1447" i="3"/>
  <c r="J1447" i="3" s="1"/>
  <c r="I1439" i="3"/>
  <c r="J1439" i="3" s="1"/>
  <c r="I1431" i="3"/>
  <c r="J1431" i="3" s="1"/>
  <c r="I1423" i="3"/>
  <c r="J1423" i="3" s="1"/>
  <c r="I1415" i="3"/>
  <c r="J1415" i="3" s="1"/>
  <c r="I1407" i="3"/>
  <c r="J1407" i="3" s="1"/>
  <c r="I1399" i="3"/>
  <c r="J1399" i="3" s="1"/>
  <c r="I1391" i="3"/>
  <c r="J1391" i="3" s="1"/>
  <c r="I1383" i="3"/>
  <c r="J1383" i="3" s="1"/>
  <c r="I1375" i="3"/>
  <c r="J1375" i="3" s="1"/>
  <c r="I1367" i="3"/>
  <c r="J1367" i="3" s="1"/>
  <c r="I1359" i="3"/>
  <c r="J1359" i="3" s="1"/>
  <c r="I1351" i="3"/>
  <c r="J1351" i="3" s="1"/>
  <c r="I1343" i="3"/>
  <c r="J1343" i="3" s="1"/>
  <c r="I1335" i="3"/>
  <c r="J1335" i="3" s="1"/>
  <c r="I1327" i="3"/>
  <c r="J1327" i="3" s="1"/>
  <c r="I1319" i="3"/>
  <c r="J1319" i="3" s="1"/>
  <c r="I1311" i="3"/>
  <c r="J1311" i="3" s="1"/>
  <c r="I1303" i="3"/>
  <c r="J1303" i="3" s="1"/>
  <c r="I1295" i="3"/>
  <c r="J1295" i="3" s="1"/>
  <c r="I1287" i="3"/>
  <c r="J1287" i="3" s="1"/>
  <c r="I1279" i="3"/>
  <c r="J1279" i="3" s="1"/>
  <c r="I1271" i="3"/>
  <c r="J1271" i="3" s="1"/>
  <c r="I1263" i="3"/>
  <c r="J1263" i="3" s="1"/>
  <c r="I1255" i="3"/>
  <c r="J1255" i="3" s="1"/>
  <c r="I1247" i="3"/>
  <c r="J1247" i="3" s="1"/>
  <c r="I1239" i="3"/>
  <c r="J1239" i="3" s="1"/>
  <c r="I1231" i="3"/>
  <c r="J1231" i="3" s="1"/>
  <c r="I1223" i="3"/>
  <c r="J1223" i="3" s="1"/>
  <c r="I1215" i="3"/>
  <c r="J1215" i="3" s="1"/>
  <c r="I1207" i="3"/>
  <c r="J1207" i="3" s="1"/>
  <c r="I1191" i="3"/>
  <c r="J1191" i="3" s="1"/>
  <c r="I1183" i="3"/>
  <c r="J1183" i="3" s="1"/>
  <c r="I1175" i="3"/>
  <c r="J1175" i="3" s="1"/>
  <c r="I1159" i="3"/>
  <c r="J1159" i="3" s="1"/>
  <c r="I1151" i="3"/>
  <c r="J1151" i="3" s="1"/>
  <c r="I1143" i="3"/>
  <c r="J1143" i="3" s="1"/>
  <c r="I1127" i="3"/>
  <c r="J1127" i="3" s="1"/>
  <c r="I1119" i="3"/>
  <c r="J1119" i="3" s="1"/>
  <c r="I1111" i="3"/>
  <c r="J1111" i="3" s="1"/>
  <c r="I1095" i="3"/>
  <c r="J1095" i="3" s="1"/>
  <c r="I1087" i="3"/>
  <c r="J1087" i="3" s="1"/>
  <c r="I1079" i="3"/>
  <c r="J1079" i="3" s="1"/>
  <c r="I1063" i="3"/>
  <c r="J1063" i="3" s="1"/>
  <c r="I1055" i="3"/>
  <c r="J1055" i="3" s="1"/>
  <c r="I1047" i="3"/>
  <c r="J1047" i="3" s="1"/>
  <c r="I1031" i="3"/>
  <c r="J1031" i="3" s="1"/>
  <c r="I1023" i="3"/>
  <c r="J1023" i="3" s="1"/>
  <c r="I1015" i="3"/>
  <c r="J1015" i="3" s="1"/>
  <c r="I999" i="3"/>
  <c r="J999" i="3" s="1"/>
  <c r="I991" i="3"/>
  <c r="J991" i="3" s="1"/>
  <c r="I983" i="3"/>
  <c r="J983" i="3" s="1"/>
  <c r="I967" i="3"/>
  <c r="J967" i="3" s="1"/>
  <c r="I959" i="3"/>
  <c r="J959" i="3" s="1"/>
  <c r="I951" i="3"/>
  <c r="J951" i="3" s="1"/>
  <c r="I935" i="3"/>
  <c r="J935" i="3" s="1"/>
  <c r="I927" i="3"/>
  <c r="J927" i="3" s="1"/>
  <c r="I919" i="3"/>
  <c r="J919" i="3" s="1"/>
  <c r="I903" i="3"/>
  <c r="J903" i="3" s="1"/>
  <c r="I895" i="3"/>
  <c r="J895" i="3" s="1"/>
  <c r="I887" i="3"/>
  <c r="J887" i="3" s="1"/>
  <c r="I871" i="3"/>
  <c r="J871" i="3" s="1"/>
  <c r="I863" i="3"/>
  <c r="J863" i="3" s="1"/>
  <c r="I855" i="3"/>
  <c r="J855" i="3" s="1"/>
  <c r="I839" i="3"/>
  <c r="J839" i="3" s="1"/>
  <c r="I831" i="3"/>
  <c r="J831" i="3" s="1"/>
  <c r="I823" i="3"/>
  <c r="J823" i="3" s="1"/>
  <c r="I807" i="3"/>
  <c r="J807" i="3" s="1"/>
  <c r="I799" i="3"/>
  <c r="J799" i="3" s="1"/>
  <c r="I791" i="3"/>
  <c r="J791" i="3" s="1"/>
  <c r="I775" i="3"/>
  <c r="J775" i="3" s="1"/>
  <c r="I767" i="3"/>
  <c r="J767" i="3" s="1"/>
  <c r="I759" i="3"/>
  <c r="J759" i="3" s="1"/>
  <c r="I743" i="3"/>
  <c r="J743" i="3" s="1"/>
  <c r="I735" i="3"/>
  <c r="J735" i="3" s="1"/>
  <c r="I727" i="3"/>
  <c r="J727" i="3" s="1"/>
  <c r="I711" i="3"/>
  <c r="J711" i="3" s="1"/>
  <c r="I703" i="3"/>
  <c r="J703" i="3" s="1"/>
  <c r="I695" i="3"/>
  <c r="J695" i="3" s="1"/>
  <c r="I679" i="3"/>
  <c r="J679" i="3" s="1"/>
  <c r="I671" i="3"/>
  <c r="J671" i="3" s="1"/>
  <c r="I663" i="3"/>
  <c r="J663" i="3" s="1"/>
  <c r="I647" i="3"/>
  <c r="J647" i="3" s="1"/>
  <c r="I639" i="3"/>
  <c r="J639" i="3" s="1"/>
  <c r="I631" i="3"/>
  <c r="J631" i="3" s="1"/>
  <c r="I615" i="3"/>
  <c r="J615" i="3" s="1"/>
  <c r="I607" i="3"/>
  <c r="J607" i="3" s="1"/>
  <c r="I599" i="3"/>
  <c r="J599" i="3" s="1"/>
  <c r="I583" i="3"/>
  <c r="J583" i="3" s="1"/>
  <c r="I575" i="3"/>
  <c r="J575" i="3" s="1"/>
  <c r="I567" i="3"/>
  <c r="J567" i="3" s="1"/>
  <c r="I551" i="3"/>
  <c r="J551" i="3" s="1"/>
  <c r="I543" i="3"/>
  <c r="J543" i="3" s="1"/>
  <c r="I535" i="3"/>
  <c r="J535" i="3" s="1"/>
  <c r="I519" i="3"/>
  <c r="J519" i="3" s="1"/>
  <c r="I511" i="3"/>
  <c r="J511" i="3" s="1"/>
  <c r="I503" i="3"/>
  <c r="J503" i="3" s="1"/>
  <c r="I487" i="3"/>
  <c r="J487" i="3" s="1"/>
  <c r="I479" i="3"/>
  <c r="J479" i="3" s="1"/>
  <c r="I471" i="3"/>
  <c r="J471" i="3" s="1"/>
  <c r="I455" i="3"/>
  <c r="J455" i="3" s="1"/>
  <c r="I447" i="3"/>
  <c r="J447" i="3" s="1"/>
  <c r="I439" i="3"/>
  <c r="J439" i="3" s="1"/>
  <c r="I423" i="3"/>
  <c r="J423" i="3" s="1"/>
  <c r="I415" i="3"/>
  <c r="J415" i="3" s="1"/>
  <c r="I407" i="3"/>
  <c r="J407" i="3" s="1"/>
  <c r="I391" i="3"/>
  <c r="J391" i="3" s="1"/>
  <c r="I383" i="3"/>
  <c r="J383" i="3" s="1"/>
  <c r="I375" i="3"/>
  <c r="J375" i="3" s="1"/>
  <c r="I359" i="3"/>
  <c r="J359" i="3" s="1"/>
  <c r="I351" i="3"/>
  <c r="J351" i="3" s="1"/>
  <c r="I343" i="3"/>
  <c r="J343" i="3" s="1"/>
  <c r="I327" i="3"/>
  <c r="J327" i="3" s="1"/>
  <c r="I319" i="3"/>
  <c r="J319" i="3" s="1"/>
  <c r="I311" i="3"/>
  <c r="J311" i="3" s="1"/>
  <c r="I295" i="3"/>
  <c r="J295" i="3" s="1"/>
  <c r="I287" i="3"/>
  <c r="J287" i="3" s="1"/>
  <c r="I279" i="3"/>
  <c r="J279" i="3" s="1"/>
  <c r="I263" i="3"/>
  <c r="J263" i="3" s="1"/>
  <c r="I255" i="3"/>
  <c r="J255" i="3" s="1"/>
  <c r="I247" i="3"/>
  <c r="J247" i="3" s="1"/>
  <c r="I231" i="3"/>
  <c r="J231" i="3" s="1"/>
  <c r="I223" i="3"/>
  <c r="J223" i="3" s="1"/>
  <c r="I215" i="3"/>
  <c r="J215" i="3" s="1"/>
  <c r="I199" i="3"/>
  <c r="J199" i="3" s="1"/>
  <c r="I191" i="3"/>
  <c r="J191" i="3" s="1"/>
  <c r="I183" i="3"/>
  <c r="J183" i="3" s="1"/>
  <c r="I167" i="3"/>
  <c r="J167" i="3" s="1"/>
  <c r="I159" i="3"/>
  <c r="J159" i="3" s="1"/>
  <c r="I151" i="3"/>
  <c r="J151" i="3" s="1"/>
  <c r="I135" i="3"/>
  <c r="J135" i="3" s="1"/>
  <c r="I127" i="3"/>
  <c r="J127" i="3" s="1"/>
  <c r="I119" i="3"/>
  <c r="J119" i="3" s="1"/>
  <c r="I103" i="3"/>
  <c r="J103" i="3" s="1"/>
  <c r="I95" i="3"/>
  <c r="J95" i="3" s="1"/>
  <c r="I87" i="3"/>
  <c r="J87" i="3" s="1"/>
  <c r="I71" i="3"/>
  <c r="J71" i="3" s="1"/>
  <c r="I63" i="3"/>
  <c r="J63" i="3" s="1"/>
  <c r="I55" i="3"/>
  <c r="J55" i="3" s="1"/>
  <c r="I39" i="3"/>
  <c r="J39" i="3" s="1"/>
  <c r="I31" i="3"/>
  <c r="J31" i="3" s="1"/>
  <c r="I23" i="3"/>
  <c r="J23" i="3" s="1"/>
  <c r="I7" i="3"/>
  <c r="J7" i="3" s="1"/>
  <c r="I2190" i="3"/>
  <c r="J2190" i="3" s="1"/>
  <c r="I2182" i="3"/>
  <c r="J2182" i="3" s="1"/>
  <c r="I2174" i="3"/>
  <c r="J2174" i="3" s="1"/>
  <c r="I2166" i="3"/>
  <c r="J2166" i="3" s="1"/>
  <c r="I2158" i="3"/>
  <c r="J2158" i="3" s="1"/>
  <c r="I2150" i="3"/>
  <c r="J2150" i="3" s="1"/>
  <c r="I2142" i="3"/>
  <c r="J2142" i="3" s="1"/>
  <c r="I2134" i="3"/>
  <c r="J2134" i="3" s="1"/>
  <c r="I2126" i="3"/>
  <c r="J2126" i="3" s="1"/>
  <c r="I2118" i="3"/>
  <c r="J2118" i="3" s="1"/>
  <c r="I2110" i="3"/>
  <c r="J2110" i="3" s="1"/>
  <c r="I2102" i="3"/>
  <c r="J2102" i="3" s="1"/>
  <c r="I2094" i="3"/>
  <c r="J2094" i="3" s="1"/>
  <c r="I2086" i="3"/>
  <c r="J2086" i="3" s="1"/>
  <c r="I2078" i="3"/>
  <c r="J2078" i="3" s="1"/>
  <c r="I2070" i="3"/>
  <c r="J2070" i="3" s="1"/>
  <c r="I2062" i="3"/>
  <c r="J2062" i="3" s="1"/>
  <c r="I2054" i="3"/>
  <c r="J2054" i="3" s="1"/>
  <c r="I2046" i="3"/>
  <c r="J2046" i="3" s="1"/>
  <c r="I2038" i="3"/>
  <c r="J2038" i="3" s="1"/>
  <c r="I2030" i="3"/>
  <c r="J2030" i="3" s="1"/>
  <c r="I2022" i="3"/>
  <c r="J2022" i="3" s="1"/>
  <c r="I2014" i="3"/>
  <c r="J2014" i="3" s="1"/>
  <c r="I2006" i="3"/>
  <c r="J2006" i="3" s="1"/>
  <c r="I1998" i="3"/>
  <c r="J1998" i="3" s="1"/>
  <c r="I1990" i="3"/>
  <c r="J1990" i="3" s="1"/>
  <c r="I1982" i="3"/>
  <c r="J1982" i="3" s="1"/>
  <c r="I1974" i="3"/>
  <c r="J1974" i="3" s="1"/>
  <c r="I1966" i="3"/>
  <c r="J1966" i="3" s="1"/>
  <c r="I1958" i="3"/>
  <c r="J1958" i="3" s="1"/>
  <c r="I1950" i="3"/>
  <c r="J1950" i="3" s="1"/>
  <c r="I1942" i="3"/>
  <c r="J1942" i="3" s="1"/>
  <c r="I1934" i="3"/>
  <c r="J1934" i="3" s="1"/>
  <c r="I1926" i="3"/>
  <c r="J1926" i="3" s="1"/>
  <c r="I1918" i="3"/>
  <c r="J1918" i="3" s="1"/>
  <c r="I1910" i="3"/>
  <c r="J1910" i="3" s="1"/>
  <c r="I1902" i="3"/>
  <c r="J1902" i="3" s="1"/>
  <c r="I1894" i="3"/>
  <c r="J1894" i="3" s="1"/>
  <c r="I1886" i="3"/>
  <c r="J1886" i="3" s="1"/>
  <c r="I1878" i="3"/>
  <c r="J1878" i="3" s="1"/>
  <c r="I1870" i="3"/>
  <c r="J1870" i="3" s="1"/>
  <c r="I1862" i="3"/>
  <c r="J1862" i="3" s="1"/>
  <c r="I1854" i="3"/>
  <c r="J1854" i="3" s="1"/>
  <c r="I1846" i="3"/>
  <c r="J1846" i="3" s="1"/>
  <c r="I1838" i="3"/>
  <c r="J1838" i="3" s="1"/>
  <c r="I1830" i="3"/>
  <c r="J1830" i="3" s="1"/>
  <c r="I1822" i="3"/>
  <c r="J1822" i="3" s="1"/>
  <c r="I1814" i="3"/>
  <c r="J1814" i="3" s="1"/>
  <c r="I1806" i="3"/>
  <c r="J1806" i="3" s="1"/>
  <c r="I1798" i="3"/>
  <c r="J1798" i="3" s="1"/>
  <c r="I1790" i="3"/>
  <c r="J1790" i="3" s="1"/>
  <c r="I1782" i="3"/>
  <c r="J1782" i="3" s="1"/>
  <c r="I1774" i="3"/>
  <c r="J1774" i="3" s="1"/>
  <c r="I1766" i="3"/>
  <c r="J1766" i="3" s="1"/>
  <c r="I1758" i="3"/>
  <c r="J1758" i="3" s="1"/>
  <c r="I1750" i="3"/>
  <c r="J1750" i="3" s="1"/>
  <c r="I1742" i="3"/>
  <c r="J1742" i="3" s="1"/>
  <c r="I1734" i="3"/>
  <c r="J1734" i="3" s="1"/>
  <c r="I1726" i="3"/>
  <c r="J1726" i="3" s="1"/>
  <c r="I1718" i="3"/>
  <c r="J1718" i="3" s="1"/>
  <c r="I1710" i="3"/>
  <c r="J1710" i="3" s="1"/>
  <c r="I1702" i="3"/>
  <c r="J1702" i="3" s="1"/>
  <c r="I1694" i="3"/>
  <c r="J1694" i="3" s="1"/>
  <c r="I1686" i="3"/>
  <c r="J1686" i="3" s="1"/>
  <c r="I1678" i="3"/>
  <c r="J1678" i="3" s="1"/>
  <c r="I1670" i="3"/>
  <c r="J1670" i="3" s="1"/>
  <c r="I1662" i="3"/>
  <c r="J1662" i="3" s="1"/>
  <c r="I1654" i="3"/>
  <c r="J1654" i="3" s="1"/>
  <c r="I1646" i="3"/>
  <c r="J1646" i="3" s="1"/>
  <c r="I1638" i="3"/>
  <c r="J1638" i="3" s="1"/>
  <c r="I1630" i="3"/>
  <c r="J1630" i="3" s="1"/>
  <c r="I1622" i="3"/>
  <c r="J1622" i="3" s="1"/>
  <c r="I1614" i="3"/>
  <c r="J1614" i="3" s="1"/>
  <c r="I1606" i="3"/>
  <c r="J1606" i="3" s="1"/>
  <c r="I1598" i="3"/>
  <c r="J1598" i="3" s="1"/>
  <c r="I1590" i="3"/>
  <c r="J1590" i="3" s="1"/>
  <c r="I1582" i="3"/>
  <c r="J1582" i="3" s="1"/>
  <c r="I1574" i="3"/>
  <c r="J1574" i="3" s="1"/>
  <c r="I1566" i="3"/>
  <c r="J1566" i="3" s="1"/>
  <c r="I1558" i="3"/>
  <c r="J1558" i="3" s="1"/>
  <c r="I1550" i="3"/>
  <c r="J1550" i="3" s="1"/>
  <c r="I1542" i="3"/>
  <c r="J1542" i="3" s="1"/>
  <c r="I1534" i="3"/>
  <c r="J1534" i="3" s="1"/>
  <c r="I1526" i="3"/>
  <c r="J1526" i="3" s="1"/>
  <c r="I1518" i="3"/>
  <c r="J1518" i="3" s="1"/>
  <c r="I1510" i="3"/>
  <c r="J1510" i="3" s="1"/>
  <c r="I1502" i="3"/>
  <c r="J1502" i="3" s="1"/>
  <c r="I1494" i="3"/>
  <c r="J1494" i="3" s="1"/>
  <c r="I1486" i="3"/>
  <c r="J1486" i="3" s="1"/>
  <c r="I1478" i="3"/>
  <c r="J1478" i="3" s="1"/>
  <c r="I1470" i="3"/>
  <c r="J1470" i="3" s="1"/>
  <c r="I1462" i="3"/>
  <c r="J1462" i="3" s="1"/>
  <c r="I1454" i="3"/>
  <c r="J1454" i="3" s="1"/>
  <c r="I1446" i="3"/>
  <c r="J1446" i="3" s="1"/>
  <c r="I1438" i="3"/>
  <c r="J1438" i="3" s="1"/>
  <c r="I1430" i="3"/>
  <c r="J1430" i="3" s="1"/>
  <c r="I1422" i="3"/>
  <c r="J1422" i="3" s="1"/>
  <c r="I1414" i="3"/>
  <c r="J1414" i="3" s="1"/>
  <c r="I1406" i="3"/>
  <c r="J1406" i="3" s="1"/>
  <c r="I1398" i="3"/>
  <c r="J1398" i="3" s="1"/>
  <c r="I1390" i="3"/>
  <c r="J1390" i="3" s="1"/>
  <c r="I1382" i="3"/>
  <c r="J1382" i="3" s="1"/>
  <c r="I1374" i="3"/>
  <c r="J1374" i="3" s="1"/>
  <c r="I1366" i="3"/>
  <c r="J1366" i="3" s="1"/>
  <c r="I1358" i="3"/>
  <c r="J1358" i="3" s="1"/>
  <c r="I1350" i="3"/>
  <c r="J1350" i="3" s="1"/>
  <c r="I1342" i="3"/>
  <c r="J1342" i="3" s="1"/>
  <c r="I1334" i="3"/>
  <c r="J1334" i="3" s="1"/>
  <c r="I1326" i="3"/>
  <c r="J1326" i="3" s="1"/>
  <c r="I1318" i="3"/>
  <c r="J1318" i="3" s="1"/>
  <c r="I1310" i="3"/>
  <c r="J1310" i="3" s="1"/>
  <c r="I1302" i="3"/>
  <c r="J1302" i="3" s="1"/>
  <c r="I1294" i="3"/>
  <c r="J1294" i="3" s="1"/>
  <c r="I1286" i="3"/>
  <c r="J1286" i="3" s="1"/>
  <c r="I1278" i="3"/>
  <c r="J1278" i="3" s="1"/>
  <c r="I1270" i="3"/>
  <c r="J1270" i="3" s="1"/>
  <c r="I1262" i="3"/>
  <c r="J1262" i="3" s="1"/>
  <c r="I1254" i="3"/>
  <c r="J1254" i="3" s="1"/>
  <c r="I1246" i="3"/>
  <c r="J1246" i="3" s="1"/>
  <c r="I1238" i="3"/>
  <c r="J1238" i="3" s="1"/>
  <c r="I1230" i="3"/>
  <c r="J1230" i="3" s="1"/>
  <c r="I1222" i="3"/>
  <c r="J1222" i="3" s="1"/>
  <c r="I1214" i="3"/>
  <c r="J1214" i="3" s="1"/>
  <c r="I1206" i="3"/>
  <c r="J1206" i="3" s="1"/>
  <c r="I1198" i="3"/>
  <c r="J1198" i="3" s="1"/>
  <c r="I1190" i="3"/>
  <c r="J1190" i="3" s="1"/>
  <c r="I1182" i="3"/>
  <c r="J1182" i="3" s="1"/>
  <c r="I1174" i="3"/>
  <c r="J1174" i="3" s="1"/>
  <c r="I1166" i="3"/>
  <c r="J1166" i="3" s="1"/>
  <c r="I1158" i="3"/>
  <c r="J1158" i="3" s="1"/>
  <c r="I1150" i="3"/>
  <c r="J1150" i="3" s="1"/>
  <c r="I1142" i="3"/>
  <c r="J1142" i="3" s="1"/>
  <c r="I1134" i="3"/>
  <c r="J1134" i="3" s="1"/>
  <c r="I1126" i="3"/>
  <c r="J1126" i="3" s="1"/>
  <c r="I1118" i="3"/>
  <c r="J1118" i="3" s="1"/>
  <c r="I1110" i="3"/>
  <c r="J1110" i="3" s="1"/>
  <c r="I1102" i="3"/>
  <c r="J1102" i="3" s="1"/>
  <c r="I1094" i="3"/>
  <c r="J1094" i="3" s="1"/>
  <c r="I1086" i="3"/>
  <c r="J1086" i="3" s="1"/>
  <c r="I1078" i="3"/>
  <c r="J1078" i="3" s="1"/>
  <c r="I1070" i="3"/>
  <c r="J1070" i="3" s="1"/>
  <c r="I1062" i="3"/>
  <c r="J1062" i="3" s="1"/>
  <c r="I1054" i="3"/>
  <c r="J1054" i="3" s="1"/>
  <c r="I1046" i="3"/>
  <c r="J1046" i="3" s="1"/>
  <c r="I1038" i="3"/>
  <c r="J1038" i="3" s="1"/>
  <c r="I1030" i="3"/>
  <c r="J1030" i="3" s="1"/>
  <c r="I1022" i="3"/>
  <c r="J1022" i="3" s="1"/>
  <c r="I1014" i="3"/>
  <c r="J1014" i="3" s="1"/>
  <c r="I1006" i="3"/>
  <c r="J1006" i="3" s="1"/>
  <c r="I998" i="3"/>
  <c r="J998" i="3" s="1"/>
  <c r="I990" i="3"/>
  <c r="J990" i="3" s="1"/>
  <c r="I982" i="3"/>
  <c r="J982" i="3" s="1"/>
  <c r="I974" i="3"/>
  <c r="J974" i="3" s="1"/>
  <c r="I966" i="3"/>
  <c r="J966" i="3" s="1"/>
  <c r="I958" i="3"/>
  <c r="J958" i="3" s="1"/>
  <c r="I950" i="3"/>
  <c r="J950" i="3" s="1"/>
  <c r="I942" i="3"/>
  <c r="J942" i="3" s="1"/>
  <c r="I934" i="3"/>
  <c r="J934" i="3" s="1"/>
  <c r="I926" i="3"/>
  <c r="J926" i="3" s="1"/>
  <c r="I918" i="3"/>
  <c r="J918" i="3" s="1"/>
  <c r="I910" i="3"/>
  <c r="J910" i="3" s="1"/>
  <c r="I902" i="3"/>
  <c r="J902" i="3" s="1"/>
  <c r="I894" i="3"/>
  <c r="J894" i="3" s="1"/>
  <c r="I886" i="3"/>
  <c r="J886" i="3" s="1"/>
  <c r="I878" i="3"/>
  <c r="J878" i="3" s="1"/>
  <c r="I870" i="3"/>
  <c r="J870" i="3" s="1"/>
  <c r="I862" i="3"/>
  <c r="J862" i="3" s="1"/>
  <c r="I854" i="3"/>
  <c r="J854" i="3" s="1"/>
  <c r="I846" i="3"/>
  <c r="J846" i="3" s="1"/>
  <c r="I838" i="3"/>
  <c r="J838" i="3" s="1"/>
  <c r="I830" i="3"/>
  <c r="J830" i="3" s="1"/>
  <c r="I822" i="3"/>
  <c r="J822" i="3" s="1"/>
  <c r="I814" i="3"/>
  <c r="J814" i="3" s="1"/>
  <c r="I806" i="3"/>
  <c r="J806" i="3" s="1"/>
  <c r="I798" i="3"/>
  <c r="J798" i="3" s="1"/>
  <c r="I790" i="3"/>
  <c r="J790" i="3" s="1"/>
  <c r="I782" i="3"/>
  <c r="J782" i="3" s="1"/>
  <c r="I774" i="3"/>
  <c r="J774" i="3" s="1"/>
  <c r="I766" i="3"/>
  <c r="J766" i="3" s="1"/>
  <c r="I758" i="3"/>
  <c r="J758" i="3" s="1"/>
  <c r="I750" i="3"/>
  <c r="J750" i="3" s="1"/>
  <c r="I742" i="3"/>
  <c r="J742" i="3" s="1"/>
  <c r="I734" i="3"/>
  <c r="J734" i="3" s="1"/>
  <c r="I726" i="3"/>
  <c r="J726" i="3" s="1"/>
  <c r="I718" i="3"/>
  <c r="J718" i="3" s="1"/>
  <c r="I710" i="3"/>
  <c r="J710" i="3" s="1"/>
  <c r="I702" i="3"/>
  <c r="J702" i="3" s="1"/>
  <c r="I694" i="3"/>
  <c r="J694" i="3" s="1"/>
  <c r="I686" i="3"/>
  <c r="J686" i="3" s="1"/>
  <c r="I678" i="3"/>
  <c r="J678" i="3" s="1"/>
  <c r="I670" i="3"/>
  <c r="J670" i="3" s="1"/>
  <c r="I662" i="3"/>
  <c r="J662" i="3" s="1"/>
  <c r="I654" i="3"/>
  <c r="J654" i="3" s="1"/>
  <c r="I646" i="3"/>
  <c r="J646" i="3" s="1"/>
  <c r="I638" i="3"/>
  <c r="J638" i="3" s="1"/>
  <c r="I630" i="3"/>
  <c r="J630" i="3" s="1"/>
  <c r="I622" i="3"/>
  <c r="J622" i="3" s="1"/>
  <c r="I614" i="3"/>
  <c r="J614" i="3" s="1"/>
  <c r="I606" i="3"/>
  <c r="J606" i="3" s="1"/>
  <c r="I598" i="3"/>
  <c r="J598" i="3" s="1"/>
  <c r="I590" i="3"/>
  <c r="J590" i="3" s="1"/>
  <c r="I582" i="3"/>
  <c r="J582" i="3" s="1"/>
  <c r="I574" i="3"/>
  <c r="J574" i="3" s="1"/>
  <c r="I566" i="3"/>
  <c r="J566" i="3" s="1"/>
  <c r="I558" i="3"/>
  <c r="J558" i="3" s="1"/>
  <c r="I550" i="3"/>
  <c r="J550" i="3" s="1"/>
  <c r="I542" i="3"/>
  <c r="J542" i="3" s="1"/>
  <c r="I534" i="3"/>
  <c r="J534" i="3" s="1"/>
  <c r="I526" i="3"/>
  <c r="J526" i="3" s="1"/>
  <c r="I518" i="3"/>
  <c r="J518" i="3" s="1"/>
  <c r="I510" i="3"/>
  <c r="J510" i="3" s="1"/>
  <c r="I502" i="3"/>
  <c r="J502" i="3" s="1"/>
  <c r="I494" i="3"/>
  <c r="J494" i="3" s="1"/>
  <c r="I486" i="3"/>
  <c r="J486" i="3" s="1"/>
  <c r="I478" i="3"/>
  <c r="J478" i="3" s="1"/>
  <c r="I470" i="3"/>
  <c r="J470" i="3" s="1"/>
  <c r="I462" i="3"/>
  <c r="J462" i="3" s="1"/>
  <c r="I454" i="3"/>
  <c r="J454" i="3" s="1"/>
  <c r="I446" i="3"/>
  <c r="J446" i="3" s="1"/>
  <c r="I438" i="3"/>
  <c r="J438" i="3" s="1"/>
  <c r="I430" i="3"/>
  <c r="J430" i="3" s="1"/>
  <c r="I422" i="3"/>
  <c r="J422" i="3" s="1"/>
  <c r="I414" i="3"/>
  <c r="J414" i="3" s="1"/>
  <c r="I406" i="3"/>
  <c r="J406" i="3" s="1"/>
  <c r="I398" i="3"/>
  <c r="J398" i="3" s="1"/>
  <c r="I390" i="3"/>
  <c r="J390" i="3" s="1"/>
  <c r="I382" i="3"/>
  <c r="J382" i="3" s="1"/>
  <c r="I374" i="3"/>
  <c r="J374" i="3" s="1"/>
  <c r="I366" i="3"/>
  <c r="J366" i="3" s="1"/>
  <c r="I358" i="3"/>
  <c r="J358" i="3" s="1"/>
  <c r="I350" i="3"/>
  <c r="J350" i="3" s="1"/>
  <c r="I342" i="3"/>
  <c r="J342" i="3" s="1"/>
  <c r="I334" i="3"/>
  <c r="J334" i="3" s="1"/>
  <c r="I326" i="3"/>
  <c r="J326" i="3" s="1"/>
  <c r="I318" i="3"/>
  <c r="J318" i="3" s="1"/>
  <c r="I310" i="3"/>
  <c r="J310" i="3" s="1"/>
  <c r="I302" i="3"/>
  <c r="J302" i="3" s="1"/>
  <c r="I294" i="3"/>
  <c r="J294" i="3" s="1"/>
  <c r="I286" i="3"/>
  <c r="J286" i="3" s="1"/>
  <c r="I278" i="3"/>
  <c r="J278" i="3" s="1"/>
  <c r="I270" i="3"/>
  <c r="J270" i="3" s="1"/>
  <c r="I262" i="3"/>
  <c r="J262" i="3" s="1"/>
  <c r="I254" i="3"/>
  <c r="J254" i="3" s="1"/>
  <c r="I246" i="3"/>
  <c r="J246" i="3" s="1"/>
  <c r="I238" i="3"/>
  <c r="J238" i="3" s="1"/>
  <c r="I230" i="3"/>
  <c r="J230" i="3" s="1"/>
  <c r="I222" i="3"/>
  <c r="J222" i="3" s="1"/>
  <c r="I214" i="3"/>
  <c r="J214" i="3" s="1"/>
  <c r="I206" i="3"/>
  <c r="J206" i="3" s="1"/>
  <c r="I198" i="3"/>
  <c r="J198" i="3" s="1"/>
  <c r="I190" i="3"/>
  <c r="J190" i="3" s="1"/>
  <c r="I182" i="3"/>
  <c r="J182" i="3" s="1"/>
  <c r="I174" i="3"/>
  <c r="J174" i="3" s="1"/>
  <c r="I166" i="3"/>
  <c r="J166" i="3" s="1"/>
  <c r="I158" i="3"/>
  <c r="J158" i="3" s="1"/>
  <c r="I150" i="3"/>
  <c r="J150" i="3" s="1"/>
  <c r="I142" i="3"/>
  <c r="J142" i="3" s="1"/>
  <c r="I134" i="3"/>
  <c r="J134" i="3" s="1"/>
  <c r="I126" i="3"/>
  <c r="J126" i="3" s="1"/>
  <c r="I118" i="3"/>
  <c r="J118" i="3" s="1"/>
  <c r="I110" i="3"/>
  <c r="J110" i="3" s="1"/>
  <c r="I102" i="3"/>
  <c r="J102" i="3" s="1"/>
  <c r="I94" i="3"/>
  <c r="J94" i="3" s="1"/>
  <c r="I86" i="3"/>
  <c r="J86" i="3" s="1"/>
  <c r="I78" i="3"/>
  <c r="J78" i="3" s="1"/>
  <c r="I70" i="3"/>
  <c r="J70" i="3" s="1"/>
  <c r="I62" i="3"/>
  <c r="J62" i="3" s="1"/>
  <c r="I54" i="3"/>
  <c r="J54" i="3" s="1"/>
  <c r="I46" i="3"/>
  <c r="J46" i="3" s="1"/>
  <c r="I1213" i="3"/>
  <c r="J1213" i="3" s="1"/>
  <c r="I1205" i="3"/>
  <c r="J1205" i="3" s="1"/>
  <c r="I1197" i="3"/>
  <c r="J1197" i="3" s="1"/>
  <c r="I1189" i="3"/>
  <c r="J1189" i="3" s="1"/>
  <c r="I1181" i="3"/>
  <c r="J1181" i="3" s="1"/>
  <c r="I1173" i="3"/>
  <c r="J1173" i="3" s="1"/>
  <c r="I1165" i="3"/>
  <c r="J1165" i="3" s="1"/>
  <c r="I1157" i="3"/>
  <c r="J1157" i="3" s="1"/>
  <c r="I1149" i="3"/>
  <c r="J1149" i="3" s="1"/>
  <c r="I1141" i="3"/>
  <c r="J1141" i="3" s="1"/>
  <c r="I1133" i="3"/>
  <c r="J1133" i="3" s="1"/>
  <c r="I1125" i="3"/>
  <c r="J1125" i="3" s="1"/>
  <c r="I1117" i="3"/>
  <c r="J1117" i="3" s="1"/>
  <c r="I1109" i="3"/>
  <c r="J1109" i="3" s="1"/>
  <c r="I1101" i="3"/>
  <c r="J1101" i="3" s="1"/>
  <c r="I1093" i="3"/>
  <c r="J1093" i="3" s="1"/>
  <c r="I1085" i="3"/>
  <c r="J1085" i="3" s="1"/>
  <c r="I1077" i="3"/>
  <c r="J1077" i="3" s="1"/>
  <c r="I1069" i="3"/>
  <c r="J1069" i="3" s="1"/>
  <c r="I1061" i="3"/>
  <c r="J1061" i="3" s="1"/>
  <c r="I1053" i="3"/>
  <c r="J1053" i="3" s="1"/>
  <c r="I1045" i="3"/>
  <c r="J1045" i="3" s="1"/>
  <c r="I1037" i="3"/>
  <c r="J1037" i="3" s="1"/>
  <c r="I1029" i="3"/>
  <c r="J1029" i="3" s="1"/>
  <c r="I1021" i="3"/>
  <c r="J1021" i="3" s="1"/>
  <c r="I1013" i="3"/>
  <c r="J1013" i="3" s="1"/>
  <c r="I1005" i="3"/>
  <c r="J1005" i="3" s="1"/>
  <c r="I997" i="3"/>
  <c r="J997" i="3" s="1"/>
  <c r="I989" i="3"/>
  <c r="J989" i="3" s="1"/>
  <c r="I981" i="3"/>
  <c r="J981" i="3" s="1"/>
  <c r="I973" i="3"/>
  <c r="J973" i="3" s="1"/>
  <c r="I965" i="3"/>
  <c r="J965" i="3" s="1"/>
  <c r="I957" i="3"/>
  <c r="J957" i="3" s="1"/>
  <c r="I949" i="3"/>
  <c r="J949" i="3" s="1"/>
  <c r="I941" i="3"/>
  <c r="J941" i="3" s="1"/>
  <c r="I933" i="3"/>
  <c r="J933" i="3" s="1"/>
  <c r="I925" i="3"/>
  <c r="J925" i="3" s="1"/>
  <c r="I917" i="3"/>
  <c r="J917" i="3" s="1"/>
  <c r="I909" i="3"/>
  <c r="J909" i="3" s="1"/>
  <c r="I901" i="3"/>
  <c r="J901" i="3" s="1"/>
  <c r="I893" i="3"/>
  <c r="J893" i="3" s="1"/>
  <c r="I885" i="3"/>
  <c r="J885" i="3" s="1"/>
  <c r="I877" i="3"/>
  <c r="J877" i="3" s="1"/>
  <c r="I869" i="3"/>
  <c r="J869" i="3" s="1"/>
  <c r="I861" i="3"/>
  <c r="J861" i="3" s="1"/>
  <c r="I853" i="3"/>
  <c r="J853" i="3" s="1"/>
  <c r="I845" i="3"/>
  <c r="J845" i="3" s="1"/>
  <c r="I837" i="3"/>
  <c r="J837" i="3" s="1"/>
  <c r="I829" i="3"/>
  <c r="J829" i="3" s="1"/>
  <c r="I821" i="3"/>
  <c r="J821" i="3" s="1"/>
  <c r="I813" i="3"/>
  <c r="J813" i="3" s="1"/>
  <c r="I805" i="3"/>
  <c r="J805" i="3" s="1"/>
  <c r="I797" i="3"/>
  <c r="J797" i="3" s="1"/>
  <c r="I789" i="3"/>
  <c r="J789" i="3" s="1"/>
  <c r="I781" i="3"/>
  <c r="J781" i="3" s="1"/>
  <c r="I773" i="3"/>
  <c r="J773" i="3" s="1"/>
  <c r="I765" i="3"/>
  <c r="J765" i="3" s="1"/>
  <c r="I757" i="3"/>
  <c r="J757" i="3" s="1"/>
  <c r="I749" i="3"/>
  <c r="J749" i="3" s="1"/>
  <c r="I741" i="3"/>
  <c r="J741" i="3" s="1"/>
  <c r="I733" i="3"/>
  <c r="J733" i="3" s="1"/>
  <c r="I725" i="3"/>
  <c r="J725" i="3" s="1"/>
  <c r="I717" i="3"/>
  <c r="J717" i="3" s="1"/>
  <c r="I709" i="3"/>
  <c r="J709" i="3" s="1"/>
  <c r="I701" i="3"/>
  <c r="J701" i="3" s="1"/>
  <c r="I693" i="3"/>
  <c r="J693" i="3" s="1"/>
  <c r="I685" i="3"/>
  <c r="J685" i="3" s="1"/>
  <c r="I677" i="3"/>
  <c r="J677" i="3" s="1"/>
  <c r="I669" i="3"/>
  <c r="J669" i="3" s="1"/>
  <c r="I661" i="3"/>
  <c r="J661" i="3" s="1"/>
  <c r="I653" i="3"/>
  <c r="J653" i="3" s="1"/>
  <c r="I645" i="3"/>
  <c r="J645" i="3" s="1"/>
  <c r="I637" i="3"/>
  <c r="J637" i="3" s="1"/>
  <c r="I629" i="3"/>
  <c r="J629" i="3" s="1"/>
  <c r="I621" i="3"/>
  <c r="J621" i="3" s="1"/>
  <c r="I613" i="3"/>
  <c r="J613" i="3" s="1"/>
  <c r="I605" i="3"/>
  <c r="J605" i="3" s="1"/>
  <c r="I597" i="3"/>
  <c r="J597" i="3" s="1"/>
  <c r="I589" i="3"/>
  <c r="J589" i="3" s="1"/>
  <c r="I581" i="3"/>
  <c r="J581" i="3" s="1"/>
  <c r="I573" i="3"/>
  <c r="J573" i="3" s="1"/>
  <c r="I565" i="3"/>
  <c r="J565" i="3" s="1"/>
  <c r="I557" i="3"/>
  <c r="J557" i="3" s="1"/>
  <c r="I549" i="3"/>
  <c r="J549" i="3" s="1"/>
  <c r="I541" i="3"/>
  <c r="J541" i="3" s="1"/>
  <c r="I533" i="3"/>
  <c r="J533" i="3" s="1"/>
  <c r="I525" i="3"/>
  <c r="J525" i="3" s="1"/>
  <c r="I517" i="3"/>
  <c r="J517" i="3" s="1"/>
  <c r="I509" i="3"/>
  <c r="J509" i="3" s="1"/>
  <c r="I501" i="3"/>
  <c r="J501" i="3" s="1"/>
  <c r="I493" i="3"/>
  <c r="J493" i="3" s="1"/>
  <c r="I485" i="3"/>
  <c r="J485" i="3" s="1"/>
  <c r="I477" i="3"/>
  <c r="J477" i="3" s="1"/>
  <c r="I469" i="3"/>
  <c r="J469" i="3" s="1"/>
  <c r="I461" i="3"/>
  <c r="J461" i="3" s="1"/>
  <c r="I453" i="3"/>
  <c r="J453" i="3" s="1"/>
  <c r="I445" i="3"/>
  <c r="J445" i="3" s="1"/>
  <c r="I437" i="3"/>
  <c r="J437" i="3" s="1"/>
  <c r="I429" i="3"/>
  <c r="J429" i="3" s="1"/>
  <c r="I421" i="3"/>
  <c r="J421" i="3" s="1"/>
  <c r="I413" i="3"/>
  <c r="J413" i="3" s="1"/>
  <c r="I405" i="3"/>
  <c r="J405" i="3" s="1"/>
  <c r="I397" i="3"/>
  <c r="J397" i="3" s="1"/>
  <c r="I389" i="3"/>
  <c r="J389" i="3" s="1"/>
  <c r="I381" i="3"/>
  <c r="J381" i="3" s="1"/>
  <c r="I373" i="3"/>
  <c r="J373" i="3" s="1"/>
  <c r="I365" i="3"/>
  <c r="J365" i="3" s="1"/>
  <c r="I357" i="3"/>
  <c r="J357" i="3" s="1"/>
  <c r="I349" i="3"/>
  <c r="J349" i="3" s="1"/>
  <c r="I341" i="3"/>
  <c r="J341" i="3" s="1"/>
  <c r="I333" i="3"/>
  <c r="J333" i="3" s="1"/>
  <c r="I325" i="3"/>
  <c r="J325" i="3" s="1"/>
  <c r="I317" i="3"/>
  <c r="J317" i="3" s="1"/>
  <c r="I309" i="3"/>
  <c r="J309" i="3" s="1"/>
  <c r="I301" i="3"/>
  <c r="J301" i="3" s="1"/>
  <c r="I293" i="3"/>
  <c r="J293" i="3" s="1"/>
  <c r="I285" i="3"/>
  <c r="J285" i="3" s="1"/>
  <c r="I277" i="3"/>
  <c r="J277" i="3" s="1"/>
  <c r="I269" i="3"/>
  <c r="J269" i="3" s="1"/>
  <c r="I261" i="3"/>
  <c r="J261" i="3" s="1"/>
  <c r="I253" i="3"/>
  <c r="J253" i="3" s="1"/>
  <c r="I245" i="3"/>
  <c r="J245" i="3" s="1"/>
  <c r="I237" i="3"/>
  <c r="J237" i="3" s="1"/>
  <c r="I229" i="3"/>
  <c r="J229" i="3" s="1"/>
  <c r="I221" i="3"/>
  <c r="J221" i="3" s="1"/>
  <c r="I213" i="3"/>
  <c r="J213" i="3" s="1"/>
  <c r="I205" i="3"/>
  <c r="J205" i="3" s="1"/>
  <c r="I197" i="3"/>
  <c r="J197" i="3" s="1"/>
  <c r="I189" i="3"/>
  <c r="J189" i="3" s="1"/>
  <c r="I181" i="3"/>
  <c r="J181" i="3" s="1"/>
  <c r="I173" i="3"/>
  <c r="J173" i="3" s="1"/>
  <c r="I165" i="3"/>
  <c r="J165" i="3" s="1"/>
  <c r="I157" i="3"/>
  <c r="J157" i="3" s="1"/>
  <c r="I149" i="3"/>
  <c r="J149" i="3" s="1"/>
  <c r="I141" i="3"/>
  <c r="J141" i="3" s="1"/>
  <c r="I133" i="3"/>
  <c r="J133" i="3" s="1"/>
  <c r="I125" i="3"/>
  <c r="J125" i="3" s="1"/>
  <c r="I117" i="3"/>
  <c r="J117" i="3" s="1"/>
  <c r="I109" i="3"/>
  <c r="J109" i="3" s="1"/>
  <c r="I101" i="3"/>
  <c r="J101" i="3" s="1"/>
  <c r="I93" i="3"/>
  <c r="J93" i="3" s="1"/>
  <c r="I85" i="3"/>
  <c r="J85" i="3" s="1"/>
  <c r="I77" i="3"/>
  <c r="J77" i="3" s="1"/>
  <c r="I69" i="3"/>
  <c r="J69" i="3" s="1"/>
  <c r="I61" i="3"/>
  <c r="J61" i="3" s="1"/>
  <c r="I53" i="3"/>
  <c r="J53" i="3" s="1"/>
  <c r="I45" i="3"/>
  <c r="J45" i="3" s="1"/>
  <c r="I37" i="3"/>
  <c r="J37" i="3" s="1"/>
  <c r="I29" i="3"/>
  <c r="J29" i="3" s="1"/>
  <c r="I21" i="3"/>
  <c r="J21" i="3" s="1"/>
  <c r="I13" i="3"/>
  <c r="J13" i="3" s="1"/>
  <c r="I5" i="3"/>
  <c r="J5" i="3" s="1"/>
  <c r="I2196" i="3"/>
  <c r="J2196" i="3" s="1"/>
  <c r="I2188" i="3"/>
  <c r="J2188" i="3" s="1"/>
  <c r="I2180" i="3"/>
  <c r="J2180" i="3" s="1"/>
  <c r="I2172" i="3"/>
  <c r="J2172" i="3" s="1"/>
  <c r="I2164" i="3"/>
  <c r="J2164" i="3" s="1"/>
  <c r="I2156" i="3"/>
  <c r="J2156" i="3" s="1"/>
  <c r="I2148" i="3"/>
  <c r="J2148" i="3" s="1"/>
  <c r="I2140" i="3"/>
  <c r="J2140" i="3" s="1"/>
  <c r="I2132" i="3"/>
  <c r="J2132" i="3" s="1"/>
  <c r="I2124" i="3"/>
  <c r="J2124" i="3" s="1"/>
  <c r="I2116" i="3"/>
  <c r="J2116" i="3" s="1"/>
  <c r="I2108" i="3"/>
  <c r="J2108" i="3" s="1"/>
  <c r="I2100" i="3"/>
  <c r="J2100" i="3" s="1"/>
  <c r="I2092" i="3"/>
  <c r="J2092" i="3" s="1"/>
  <c r="I2084" i="3"/>
  <c r="J2084" i="3" s="1"/>
  <c r="I2076" i="3"/>
  <c r="J2076" i="3" s="1"/>
  <c r="I2068" i="3"/>
  <c r="J2068" i="3" s="1"/>
  <c r="I2060" i="3"/>
  <c r="J2060" i="3" s="1"/>
  <c r="I2052" i="3"/>
  <c r="J2052" i="3" s="1"/>
  <c r="I2044" i="3"/>
  <c r="J2044" i="3" s="1"/>
  <c r="I2036" i="3"/>
  <c r="J2036" i="3" s="1"/>
  <c r="I2028" i="3"/>
  <c r="J2028" i="3" s="1"/>
  <c r="I2020" i="3"/>
  <c r="J2020" i="3" s="1"/>
  <c r="I2012" i="3"/>
  <c r="J2012" i="3" s="1"/>
  <c r="I2004" i="3"/>
  <c r="J2004" i="3" s="1"/>
  <c r="I1996" i="3"/>
  <c r="J1996" i="3" s="1"/>
  <c r="I1988" i="3"/>
  <c r="J1988" i="3" s="1"/>
  <c r="I1980" i="3"/>
  <c r="J1980" i="3" s="1"/>
  <c r="I1972" i="3"/>
  <c r="J1972" i="3" s="1"/>
  <c r="I1964" i="3"/>
  <c r="J1964" i="3" s="1"/>
  <c r="I1956" i="3"/>
  <c r="J1956" i="3" s="1"/>
  <c r="I1948" i="3"/>
  <c r="J1948" i="3" s="1"/>
  <c r="I1940" i="3"/>
  <c r="J1940" i="3" s="1"/>
  <c r="I1932" i="3"/>
  <c r="J1932" i="3" s="1"/>
  <c r="I1924" i="3"/>
  <c r="J1924" i="3" s="1"/>
  <c r="I1916" i="3"/>
  <c r="J1916" i="3" s="1"/>
  <c r="I1908" i="3"/>
  <c r="J1908" i="3" s="1"/>
  <c r="I1900" i="3"/>
  <c r="J1900" i="3" s="1"/>
  <c r="I1892" i="3"/>
  <c r="J1892" i="3" s="1"/>
  <c r="I1884" i="3"/>
  <c r="J1884" i="3" s="1"/>
  <c r="I1876" i="3"/>
  <c r="J1876" i="3" s="1"/>
  <c r="I1868" i="3"/>
  <c r="J1868" i="3" s="1"/>
  <c r="I1860" i="3"/>
  <c r="J1860" i="3" s="1"/>
  <c r="I1852" i="3"/>
  <c r="J1852" i="3" s="1"/>
  <c r="I1844" i="3"/>
  <c r="J1844" i="3" s="1"/>
  <c r="I1836" i="3"/>
  <c r="J1836" i="3" s="1"/>
  <c r="I1828" i="3"/>
  <c r="J1828" i="3" s="1"/>
  <c r="I1820" i="3"/>
  <c r="J1820" i="3" s="1"/>
  <c r="I1812" i="3"/>
  <c r="J1812" i="3" s="1"/>
  <c r="I1804" i="3"/>
  <c r="J1804" i="3" s="1"/>
  <c r="I1796" i="3"/>
  <c r="J1796" i="3" s="1"/>
  <c r="I1788" i="3"/>
  <c r="J1788" i="3" s="1"/>
  <c r="I1780" i="3"/>
  <c r="J1780" i="3" s="1"/>
  <c r="I1772" i="3"/>
  <c r="J1772" i="3" s="1"/>
  <c r="I1764" i="3"/>
  <c r="J1764" i="3" s="1"/>
  <c r="I1756" i="3"/>
  <c r="J1756" i="3" s="1"/>
  <c r="I1748" i="3"/>
  <c r="J1748" i="3" s="1"/>
  <c r="I1740" i="3"/>
  <c r="J1740" i="3" s="1"/>
  <c r="I1732" i="3"/>
  <c r="J1732" i="3" s="1"/>
  <c r="I1724" i="3"/>
  <c r="J1724" i="3" s="1"/>
  <c r="I1716" i="3"/>
  <c r="J1716" i="3" s="1"/>
  <c r="I1708" i="3"/>
  <c r="J1708" i="3" s="1"/>
  <c r="I1700" i="3"/>
  <c r="J1700" i="3" s="1"/>
  <c r="I1692" i="3"/>
  <c r="J1692" i="3" s="1"/>
  <c r="I1684" i="3"/>
  <c r="J1684" i="3" s="1"/>
  <c r="I1676" i="3"/>
  <c r="J1676" i="3" s="1"/>
  <c r="I1668" i="3"/>
  <c r="J1668" i="3" s="1"/>
  <c r="I1660" i="3"/>
  <c r="J1660" i="3" s="1"/>
  <c r="I1652" i="3"/>
  <c r="J1652" i="3" s="1"/>
  <c r="I1644" i="3"/>
  <c r="J1644" i="3" s="1"/>
  <c r="I1636" i="3"/>
  <c r="J1636" i="3" s="1"/>
  <c r="I1628" i="3"/>
  <c r="J1628" i="3" s="1"/>
  <c r="I1620" i="3"/>
  <c r="J1620" i="3" s="1"/>
  <c r="I1612" i="3"/>
  <c r="J1612" i="3" s="1"/>
  <c r="I1604" i="3"/>
  <c r="J1604" i="3" s="1"/>
  <c r="I1596" i="3"/>
  <c r="J1596" i="3" s="1"/>
  <c r="I1588" i="3"/>
  <c r="J1588" i="3" s="1"/>
  <c r="I1580" i="3"/>
  <c r="J1580" i="3" s="1"/>
  <c r="I1572" i="3"/>
  <c r="J1572" i="3" s="1"/>
  <c r="I1564" i="3"/>
  <c r="J1564" i="3" s="1"/>
  <c r="I1556" i="3"/>
  <c r="J1556" i="3" s="1"/>
  <c r="I1548" i="3"/>
  <c r="J1548" i="3" s="1"/>
  <c r="I1540" i="3"/>
  <c r="J1540" i="3" s="1"/>
  <c r="I1532" i="3"/>
  <c r="J1532" i="3" s="1"/>
  <c r="I1524" i="3"/>
  <c r="J1524" i="3" s="1"/>
  <c r="I1516" i="3"/>
  <c r="J1516" i="3" s="1"/>
  <c r="I1508" i="3"/>
  <c r="J1508" i="3" s="1"/>
  <c r="I1500" i="3"/>
  <c r="J1500" i="3" s="1"/>
  <c r="I1492" i="3"/>
  <c r="J1492" i="3" s="1"/>
  <c r="I1484" i="3"/>
  <c r="J1484" i="3" s="1"/>
  <c r="I1476" i="3"/>
  <c r="J1476" i="3" s="1"/>
  <c r="I1468" i="3"/>
  <c r="J1468" i="3" s="1"/>
  <c r="I1460" i="3"/>
  <c r="J1460" i="3" s="1"/>
  <c r="I1452" i="3"/>
  <c r="J1452" i="3" s="1"/>
  <c r="I1444" i="3"/>
  <c r="J1444" i="3" s="1"/>
  <c r="I1436" i="3"/>
  <c r="J1436" i="3" s="1"/>
  <c r="I1428" i="3"/>
  <c r="J1428" i="3" s="1"/>
  <c r="I1420" i="3"/>
  <c r="J1420" i="3" s="1"/>
  <c r="I1412" i="3"/>
  <c r="J1412" i="3" s="1"/>
  <c r="I1404" i="3"/>
  <c r="J1404" i="3" s="1"/>
  <c r="I1396" i="3"/>
  <c r="J1396" i="3" s="1"/>
  <c r="I1388" i="3"/>
  <c r="J1388" i="3" s="1"/>
  <c r="I1380" i="3"/>
  <c r="J1380" i="3" s="1"/>
  <c r="I1372" i="3"/>
  <c r="J1372" i="3" s="1"/>
  <c r="I1364" i="3"/>
  <c r="J1364" i="3" s="1"/>
  <c r="I1356" i="3"/>
  <c r="J1356" i="3" s="1"/>
  <c r="I1348" i="3"/>
  <c r="J1348" i="3" s="1"/>
  <c r="I1340" i="3"/>
  <c r="J1340" i="3" s="1"/>
  <c r="I1332" i="3"/>
  <c r="J1332" i="3" s="1"/>
  <c r="I1324" i="3"/>
  <c r="J1324" i="3" s="1"/>
  <c r="I1316" i="3"/>
  <c r="J1316" i="3" s="1"/>
  <c r="I1308" i="3"/>
  <c r="J1308" i="3" s="1"/>
  <c r="I1300" i="3"/>
  <c r="J1300" i="3" s="1"/>
  <c r="I1292" i="3"/>
  <c r="J1292" i="3" s="1"/>
  <c r="I1284" i="3"/>
  <c r="J1284" i="3" s="1"/>
  <c r="I1276" i="3"/>
  <c r="J1276" i="3" s="1"/>
  <c r="I1268" i="3"/>
  <c r="J1268" i="3" s="1"/>
  <c r="I1260" i="3"/>
  <c r="J1260" i="3" s="1"/>
  <c r="I1252" i="3"/>
  <c r="J1252" i="3" s="1"/>
  <c r="I1244" i="3"/>
  <c r="J1244" i="3" s="1"/>
  <c r="I1236" i="3"/>
  <c r="J1236" i="3" s="1"/>
  <c r="I1228" i="3"/>
  <c r="J1228" i="3" s="1"/>
  <c r="I1220" i="3"/>
  <c r="J1220" i="3" s="1"/>
  <c r="I1212" i="3"/>
  <c r="J1212" i="3" s="1"/>
  <c r="I1204" i="3"/>
  <c r="J1204" i="3" s="1"/>
  <c r="I1196" i="3"/>
  <c r="J1196" i="3" s="1"/>
  <c r="I1188" i="3"/>
  <c r="J1188" i="3" s="1"/>
  <c r="I1180" i="3"/>
  <c r="J1180" i="3" s="1"/>
  <c r="I1172" i="3"/>
  <c r="J1172" i="3" s="1"/>
  <c r="I1164" i="3"/>
  <c r="J1164" i="3" s="1"/>
  <c r="I1156" i="3"/>
  <c r="J1156" i="3" s="1"/>
  <c r="I1148" i="3"/>
  <c r="J1148" i="3" s="1"/>
  <c r="I1140" i="3"/>
  <c r="J1140" i="3" s="1"/>
  <c r="I1132" i="3"/>
  <c r="J1132" i="3" s="1"/>
  <c r="I1124" i="3"/>
  <c r="J1124" i="3" s="1"/>
  <c r="I1116" i="3"/>
  <c r="J1116" i="3" s="1"/>
  <c r="I1108" i="3"/>
  <c r="J1108" i="3" s="1"/>
  <c r="I1100" i="3"/>
  <c r="J1100" i="3" s="1"/>
  <c r="I1092" i="3"/>
  <c r="J1092" i="3" s="1"/>
  <c r="I1084" i="3"/>
  <c r="J1084" i="3" s="1"/>
  <c r="I1076" i="3"/>
  <c r="J1076" i="3" s="1"/>
  <c r="I1068" i="3"/>
  <c r="J1068" i="3" s="1"/>
  <c r="I1060" i="3"/>
  <c r="J1060" i="3" s="1"/>
  <c r="I1052" i="3"/>
  <c r="J1052" i="3" s="1"/>
  <c r="I1044" i="3"/>
  <c r="J1044" i="3" s="1"/>
  <c r="I1036" i="3"/>
  <c r="J1036" i="3" s="1"/>
  <c r="I1028" i="3"/>
  <c r="J1028" i="3" s="1"/>
  <c r="I1020" i="3"/>
  <c r="J1020" i="3" s="1"/>
  <c r="I1012" i="3"/>
  <c r="J1012" i="3" s="1"/>
  <c r="I1004" i="3"/>
  <c r="J1004" i="3" s="1"/>
  <c r="I996" i="3"/>
  <c r="J996" i="3" s="1"/>
  <c r="I988" i="3"/>
  <c r="J988" i="3" s="1"/>
  <c r="I980" i="3"/>
  <c r="J980" i="3" s="1"/>
  <c r="I972" i="3"/>
  <c r="J972" i="3" s="1"/>
  <c r="I964" i="3"/>
  <c r="J964" i="3" s="1"/>
  <c r="I956" i="3"/>
  <c r="J956" i="3" s="1"/>
  <c r="I948" i="3"/>
  <c r="J948" i="3" s="1"/>
  <c r="I940" i="3"/>
  <c r="J940" i="3" s="1"/>
  <c r="I932" i="3"/>
  <c r="J932" i="3" s="1"/>
  <c r="I924" i="3"/>
  <c r="J924" i="3" s="1"/>
  <c r="I916" i="3"/>
  <c r="J916" i="3" s="1"/>
  <c r="I908" i="3"/>
  <c r="J908" i="3" s="1"/>
  <c r="I900" i="3"/>
  <c r="J900" i="3" s="1"/>
  <c r="I892" i="3"/>
  <c r="J892" i="3" s="1"/>
  <c r="I884" i="3"/>
  <c r="J884" i="3" s="1"/>
  <c r="I876" i="3"/>
  <c r="J876" i="3" s="1"/>
  <c r="I868" i="3"/>
  <c r="J868" i="3" s="1"/>
  <c r="I860" i="3"/>
  <c r="J860" i="3" s="1"/>
  <c r="I852" i="3"/>
  <c r="J852" i="3" s="1"/>
  <c r="I844" i="3"/>
  <c r="J844" i="3" s="1"/>
  <c r="I836" i="3"/>
  <c r="J836" i="3" s="1"/>
  <c r="I828" i="3"/>
  <c r="J828" i="3" s="1"/>
  <c r="I820" i="3"/>
  <c r="J820" i="3" s="1"/>
  <c r="I812" i="3"/>
  <c r="J812" i="3" s="1"/>
  <c r="I804" i="3"/>
  <c r="J804" i="3" s="1"/>
  <c r="I796" i="3"/>
  <c r="J796" i="3" s="1"/>
  <c r="I788" i="3"/>
  <c r="J788" i="3" s="1"/>
  <c r="I780" i="3"/>
  <c r="J780" i="3" s="1"/>
  <c r="I772" i="3"/>
  <c r="J772" i="3" s="1"/>
  <c r="I764" i="3"/>
  <c r="J764" i="3" s="1"/>
  <c r="I756" i="3"/>
  <c r="J756" i="3" s="1"/>
  <c r="I748" i="3"/>
  <c r="J748" i="3" s="1"/>
  <c r="I740" i="3"/>
  <c r="J740" i="3" s="1"/>
  <c r="I732" i="3"/>
  <c r="J732" i="3" s="1"/>
  <c r="I724" i="3"/>
  <c r="J724" i="3" s="1"/>
  <c r="I716" i="3"/>
  <c r="J716" i="3" s="1"/>
  <c r="I708" i="3"/>
  <c r="J708" i="3" s="1"/>
  <c r="I700" i="3"/>
  <c r="J700" i="3" s="1"/>
  <c r="I692" i="3"/>
  <c r="J692" i="3" s="1"/>
  <c r="I684" i="3"/>
  <c r="J684" i="3" s="1"/>
  <c r="I676" i="3"/>
  <c r="J676" i="3" s="1"/>
  <c r="I668" i="3"/>
  <c r="J668" i="3" s="1"/>
  <c r="I660" i="3"/>
  <c r="J660" i="3" s="1"/>
  <c r="I652" i="3"/>
  <c r="J652" i="3" s="1"/>
  <c r="I644" i="3"/>
  <c r="J644" i="3" s="1"/>
  <c r="I636" i="3"/>
  <c r="J636" i="3" s="1"/>
  <c r="I628" i="3"/>
  <c r="J628" i="3" s="1"/>
  <c r="I620" i="3"/>
  <c r="J620" i="3" s="1"/>
  <c r="I612" i="3"/>
  <c r="J612" i="3" s="1"/>
  <c r="I604" i="3"/>
  <c r="J604" i="3" s="1"/>
  <c r="I596" i="3"/>
  <c r="J596" i="3" s="1"/>
  <c r="I588" i="3"/>
  <c r="J588" i="3" s="1"/>
  <c r="I580" i="3"/>
  <c r="J580" i="3" s="1"/>
  <c r="I572" i="3"/>
  <c r="J572" i="3" s="1"/>
  <c r="I564" i="3"/>
  <c r="J564" i="3" s="1"/>
  <c r="I556" i="3"/>
  <c r="J556" i="3" s="1"/>
  <c r="I548" i="3"/>
  <c r="J548" i="3" s="1"/>
  <c r="I540" i="3"/>
  <c r="J540" i="3" s="1"/>
  <c r="I532" i="3"/>
  <c r="J532" i="3" s="1"/>
  <c r="I524" i="3"/>
  <c r="J524" i="3" s="1"/>
  <c r="I516" i="3"/>
  <c r="J516" i="3" s="1"/>
  <c r="I508" i="3"/>
  <c r="J508" i="3" s="1"/>
  <c r="I500" i="3"/>
  <c r="J500" i="3" s="1"/>
  <c r="I492" i="3"/>
  <c r="J492" i="3" s="1"/>
  <c r="I484" i="3"/>
  <c r="J484" i="3" s="1"/>
  <c r="I476" i="3"/>
  <c r="J476" i="3" s="1"/>
  <c r="I468" i="3"/>
  <c r="J468" i="3" s="1"/>
  <c r="I460" i="3"/>
  <c r="J460" i="3" s="1"/>
  <c r="I452" i="3"/>
  <c r="J452" i="3" s="1"/>
  <c r="I444" i="3"/>
  <c r="J444" i="3" s="1"/>
  <c r="I436" i="3"/>
  <c r="J436" i="3" s="1"/>
  <c r="I428" i="3"/>
  <c r="J428" i="3" s="1"/>
  <c r="I420" i="3"/>
  <c r="J420" i="3" s="1"/>
  <c r="I412" i="3"/>
  <c r="J412" i="3" s="1"/>
  <c r="I404" i="3"/>
  <c r="J404" i="3" s="1"/>
  <c r="I396" i="3"/>
  <c r="J396" i="3" s="1"/>
  <c r="I388" i="3"/>
  <c r="J388" i="3" s="1"/>
  <c r="I380" i="3"/>
  <c r="J380" i="3" s="1"/>
  <c r="I372" i="3"/>
  <c r="J372" i="3" s="1"/>
  <c r="I364" i="3"/>
  <c r="J364" i="3" s="1"/>
  <c r="I356" i="3"/>
  <c r="J356" i="3" s="1"/>
  <c r="I348" i="3"/>
  <c r="J348" i="3" s="1"/>
  <c r="I340" i="3"/>
  <c r="J340" i="3" s="1"/>
  <c r="I332" i="3"/>
  <c r="J332" i="3" s="1"/>
  <c r="I324" i="3"/>
  <c r="J324" i="3" s="1"/>
  <c r="I316" i="3"/>
  <c r="J316" i="3" s="1"/>
  <c r="I308" i="3"/>
  <c r="J308" i="3" s="1"/>
  <c r="I300" i="3"/>
  <c r="J300" i="3" s="1"/>
  <c r="I292" i="3"/>
  <c r="J292" i="3" s="1"/>
  <c r="I284" i="3"/>
  <c r="J284" i="3" s="1"/>
  <c r="I276" i="3"/>
  <c r="J276" i="3" s="1"/>
  <c r="I268" i="3"/>
  <c r="J268" i="3" s="1"/>
  <c r="I260" i="3"/>
  <c r="J260" i="3" s="1"/>
  <c r="I252" i="3"/>
  <c r="J252" i="3" s="1"/>
  <c r="I244" i="3"/>
  <c r="J244" i="3" s="1"/>
  <c r="I236" i="3"/>
  <c r="J236" i="3" s="1"/>
  <c r="I228" i="3"/>
  <c r="J228" i="3" s="1"/>
  <c r="I220" i="3"/>
  <c r="J220" i="3" s="1"/>
  <c r="I212" i="3"/>
  <c r="J212" i="3" s="1"/>
  <c r="I204" i="3"/>
  <c r="J204" i="3" s="1"/>
  <c r="I196" i="3"/>
  <c r="J196" i="3" s="1"/>
  <c r="I188" i="3"/>
  <c r="J188" i="3" s="1"/>
  <c r="I180" i="3"/>
  <c r="J180" i="3" s="1"/>
  <c r="I172" i="3"/>
  <c r="J172" i="3" s="1"/>
  <c r="I164" i="3"/>
  <c r="J164" i="3" s="1"/>
  <c r="I156" i="3"/>
  <c r="J156" i="3" s="1"/>
  <c r="I148" i="3"/>
  <c r="J148" i="3" s="1"/>
  <c r="I140" i="3"/>
  <c r="J140" i="3" s="1"/>
  <c r="I132" i="3"/>
  <c r="J132" i="3" s="1"/>
  <c r="I124" i="3"/>
  <c r="J124" i="3" s="1"/>
  <c r="I116" i="3"/>
  <c r="J116" i="3" s="1"/>
  <c r="I108" i="3"/>
  <c r="J108" i="3" s="1"/>
  <c r="I100" i="3"/>
  <c r="J100" i="3" s="1"/>
  <c r="I92" i="3"/>
  <c r="J92" i="3" s="1"/>
  <c r="I84" i="3"/>
  <c r="J84" i="3" s="1"/>
  <c r="I76" i="3"/>
  <c r="J76" i="3" s="1"/>
  <c r="I68" i="3"/>
  <c r="J68" i="3" s="1"/>
  <c r="I60" i="3"/>
  <c r="J60" i="3" s="1"/>
  <c r="I52" i="3"/>
  <c r="J52" i="3" s="1"/>
  <c r="I44" i="3"/>
  <c r="J44" i="3" s="1"/>
  <c r="I2195" i="3"/>
  <c r="J2195" i="3" s="1"/>
  <c r="I2187" i="3"/>
  <c r="J2187" i="3" s="1"/>
  <c r="I2179" i="3"/>
  <c r="J2179" i="3" s="1"/>
  <c r="I2171" i="3"/>
  <c r="J2171" i="3" s="1"/>
  <c r="I2163" i="3"/>
  <c r="J2163" i="3" s="1"/>
  <c r="I2155" i="3"/>
  <c r="J2155" i="3" s="1"/>
  <c r="I2147" i="3"/>
  <c r="J2147" i="3" s="1"/>
  <c r="I2139" i="3"/>
  <c r="J2139" i="3" s="1"/>
  <c r="I2131" i="3"/>
  <c r="J2131" i="3" s="1"/>
  <c r="I2123" i="3"/>
  <c r="J2123" i="3" s="1"/>
  <c r="I2115" i="3"/>
  <c r="J2115" i="3" s="1"/>
  <c r="I2107" i="3"/>
  <c r="J2107" i="3" s="1"/>
  <c r="I2099" i="3"/>
  <c r="J2099" i="3" s="1"/>
  <c r="I2091" i="3"/>
  <c r="J2091" i="3" s="1"/>
  <c r="I2083" i="3"/>
  <c r="J2083" i="3" s="1"/>
  <c r="I2075" i="3"/>
  <c r="J2075" i="3" s="1"/>
  <c r="I2067" i="3"/>
  <c r="J2067" i="3" s="1"/>
  <c r="I2059" i="3"/>
  <c r="J2059" i="3" s="1"/>
  <c r="I2051" i="3"/>
  <c r="J2051" i="3" s="1"/>
  <c r="I2043" i="3"/>
  <c r="J2043" i="3" s="1"/>
  <c r="I2035" i="3"/>
  <c r="J2035" i="3" s="1"/>
  <c r="I2027" i="3"/>
  <c r="J2027" i="3" s="1"/>
  <c r="I2019" i="3"/>
  <c r="J2019" i="3" s="1"/>
  <c r="I2011" i="3"/>
  <c r="J2011" i="3" s="1"/>
  <c r="I2003" i="3"/>
  <c r="J2003" i="3" s="1"/>
  <c r="I1995" i="3"/>
  <c r="J1995" i="3" s="1"/>
  <c r="I1987" i="3"/>
  <c r="J1987" i="3" s="1"/>
  <c r="I1979" i="3"/>
  <c r="J1979" i="3" s="1"/>
  <c r="I1971" i="3"/>
  <c r="J1971" i="3" s="1"/>
  <c r="I1963" i="3"/>
  <c r="J1963" i="3" s="1"/>
  <c r="I1955" i="3"/>
  <c r="J1955" i="3" s="1"/>
  <c r="I1947" i="3"/>
  <c r="J1947" i="3" s="1"/>
  <c r="I1939" i="3"/>
  <c r="J1939" i="3" s="1"/>
  <c r="I1931" i="3"/>
  <c r="J1931" i="3" s="1"/>
  <c r="I1923" i="3"/>
  <c r="J1923" i="3" s="1"/>
  <c r="I1915" i="3"/>
  <c r="J1915" i="3" s="1"/>
  <c r="I1907" i="3"/>
  <c r="J1907" i="3" s="1"/>
  <c r="I1899" i="3"/>
  <c r="J1899" i="3" s="1"/>
  <c r="I1891" i="3"/>
  <c r="J1891" i="3" s="1"/>
  <c r="I1883" i="3"/>
  <c r="J1883" i="3" s="1"/>
  <c r="I1875" i="3"/>
  <c r="J1875" i="3" s="1"/>
  <c r="I1867" i="3"/>
  <c r="J1867" i="3" s="1"/>
  <c r="I1859" i="3"/>
  <c r="J1859" i="3" s="1"/>
  <c r="I1851" i="3"/>
  <c r="J1851" i="3" s="1"/>
  <c r="I1843" i="3"/>
  <c r="J1843" i="3" s="1"/>
  <c r="I1835" i="3"/>
  <c r="J1835" i="3" s="1"/>
  <c r="I1827" i="3"/>
  <c r="J1827" i="3" s="1"/>
  <c r="I1819" i="3"/>
  <c r="J1819" i="3" s="1"/>
  <c r="I1811" i="3"/>
  <c r="J1811" i="3" s="1"/>
  <c r="I1803" i="3"/>
  <c r="J1803" i="3" s="1"/>
  <c r="I1795" i="3"/>
  <c r="J1795" i="3" s="1"/>
  <c r="I1787" i="3"/>
  <c r="J1787" i="3" s="1"/>
  <c r="I1779" i="3"/>
  <c r="J1779" i="3" s="1"/>
  <c r="I1771" i="3"/>
  <c r="J1771" i="3" s="1"/>
  <c r="I1763" i="3"/>
  <c r="J1763" i="3" s="1"/>
  <c r="I1755" i="3"/>
  <c r="J1755" i="3" s="1"/>
  <c r="I1747" i="3"/>
  <c r="J1747" i="3" s="1"/>
  <c r="I1739" i="3"/>
  <c r="J1739" i="3" s="1"/>
  <c r="I1731" i="3"/>
  <c r="J1731" i="3" s="1"/>
  <c r="I1723" i="3"/>
  <c r="J1723" i="3" s="1"/>
  <c r="I1715" i="3"/>
  <c r="J1715" i="3" s="1"/>
  <c r="I1707" i="3"/>
  <c r="J1707" i="3" s="1"/>
  <c r="I1699" i="3"/>
  <c r="J1699" i="3" s="1"/>
  <c r="I1691" i="3"/>
  <c r="J1691" i="3" s="1"/>
  <c r="I1683" i="3"/>
  <c r="J1683" i="3" s="1"/>
  <c r="I1675" i="3"/>
  <c r="J1675" i="3" s="1"/>
  <c r="I1667" i="3"/>
  <c r="J1667" i="3" s="1"/>
  <c r="I1659" i="3"/>
  <c r="J1659" i="3" s="1"/>
  <c r="I1651" i="3"/>
  <c r="J1651" i="3" s="1"/>
  <c r="I1643" i="3"/>
  <c r="J1643" i="3" s="1"/>
  <c r="I1635" i="3"/>
  <c r="J1635" i="3" s="1"/>
  <c r="I1627" i="3"/>
  <c r="J1627" i="3" s="1"/>
  <c r="I1619" i="3"/>
  <c r="J1619" i="3" s="1"/>
  <c r="I1611" i="3"/>
  <c r="J1611" i="3" s="1"/>
  <c r="I1603" i="3"/>
  <c r="J1603" i="3" s="1"/>
  <c r="I1595" i="3"/>
  <c r="J1595" i="3" s="1"/>
  <c r="I1587" i="3"/>
  <c r="J1587" i="3" s="1"/>
  <c r="I1579" i="3"/>
  <c r="J1579" i="3" s="1"/>
  <c r="I1571" i="3"/>
  <c r="J1571" i="3" s="1"/>
  <c r="I1563" i="3"/>
  <c r="J1563" i="3" s="1"/>
  <c r="I1555" i="3"/>
  <c r="J1555" i="3" s="1"/>
  <c r="I1547" i="3"/>
  <c r="J1547" i="3" s="1"/>
  <c r="I1539" i="3"/>
  <c r="J1539" i="3" s="1"/>
  <c r="I1531" i="3"/>
  <c r="J1531" i="3" s="1"/>
  <c r="I1523" i="3"/>
  <c r="J1523" i="3" s="1"/>
  <c r="I1515" i="3"/>
  <c r="J1515" i="3" s="1"/>
  <c r="I1507" i="3"/>
  <c r="J1507" i="3" s="1"/>
  <c r="I1499" i="3"/>
  <c r="J1499" i="3" s="1"/>
  <c r="I1491" i="3"/>
  <c r="J1491" i="3" s="1"/>
  <c r="I1483" i="3"/>
  <c r="J1483" i="3" s="1"/>
  <c r="I1475" i="3"/>
  <c r="J1475" i="3" s="1"/>
  <c r="I1467" i="3"/>
  <c r="J1467" i="3" s="1"/>
  <c r="I1459" i="3"/>
  <c r="J1459" i="3" s="1"/>
  <c r="I1451" i="3"/>
  <c r="J1451" i="3" s="1"/>
  <c r="I1443" i="3"/>
  <c r="J1443" i="3" s="1"/>
  <c r="I1435" i="3"/>
  <c r="J1435" i="3" s="1"/>
  <c r="I1427" i="3"/>
  <c r="J1427" i="3" s="1"/>
  <c r="I1419" i="3"/>
  <c r="J1419" i="3" s="1"/>
  <c r="I1411" i="3"/>
  <c r="J1411" i="3" s="1"/>
  <c r="I1403" i="3"/>
  <c r="J1403" i="3" s="1"/>
  <c r="I1395" i="3"/>
  <c r="J1395" i="3" s="1"/>
  <c r="I1387" i="3"/>
  <c r="J1387" i="3" s="1"/>
  <c r="I1379" i="3"/>
  <c r="J1379" i="3" s="1"/>
  <c r="I1371" i="3"/>
  <c r="J1371" i="3" s="1"/>
  <c r="I1363" i="3"/>
  <c r="J1363" i="3" s="1"/>
  <c r="I1355" i="3"/>
  <c r="J1355" i="3" s="1"/>
  <c r="I1347" i="3"/>
  <c r="J1347" i="3" s="1"/>
  <c r="I1339" i="3"/>
  <c r="J1339" i="3" s="1"/>
  <c r="I1331" i="3"/>
  <c r="J1331" i="3" s="1"/>
  <c r="I1323" i="3"/>
  <c r="J1323" i="3" s="1"/>
  <c r="I1315" i="3"/>
  <c r="J1315" i="3" s="1"/>
  <c r="I1307" i="3"/>
  <c r="J1307" i="3" s="1"/>
  <c r="I1299" i="3"/>
  <c r="J1299" i="3" s="1"/>
  <c r="I1291" i="3"/>
  <c r="J1291" i="3" s="1"/>
  <c r="I1283" i="3"/>
  <c r="J1283" i="3" s="1"/>
  <c r="I1275" i="3"/>
  <c r="J1275" i="3" s="1"/>
  <c r="I1267" i="3"/>
  <c r="J1267" i="3" s="1"/>
  <c r="I1259" i="3"/>
  <c r="J1259" i="3" s="1"/>
  <c r="I1251" i="3"/>
  <c r="J1251" i="3" s="1"/>
  <c r="I1243" i="3"/>
  <c r="J1243" i="3" s="1"/>
  <c r="I1235" i="3"/>
  <c r="J1235" i="3" s="1"/>
  <c r="I1227" i="3"/>
  <c r="J1227" i="3" s="1"/>
  <c r="I1219" i="3"/>
  <c r="J1219" i="3" s="1"/>
  <c r="I1211" i="3"/>
  <c r="J1211" i="3" s="1"/>
  <c r="I1203" i="3"/>
  <c r="J1203" i="3" s="1"/>
  <c r="I1195" i="3"/>
  <c r="J1195" i="3" s="1"/>
  <c r="I1187" i="3"/>
  <c r="J1187" i="3" s="1"/>
  <c r="I1179" i="3"/>
  <c r="J1179" i="3" s="1"/>
  <c r="I1171" i="3"/>
  <c r="J1171" i="3" s="1"/>
  <c r="I1163" i="3"/>
  <c r="J1163" i="3" s="1"/>
  <c r="I1155" i="3"/>
  <c r="J1155" i="3" s="1"/>
  <c r="I1147" i="3"/>
  <c r="J1147" i="3" s="1"/>
  <c r="I1139" i="3"/>
  <c r="J1139" i="3" s="1"/>
  <c r="I1131" i="3"/>
  <c r="J1131" i="3" s="1"/>
  <c r="I1123" i="3"/>
  <c r="J1123" i="3" s="1"/>
  <c r="I1115" i="3"/>
  <c r="J1115" i="3" s="1"/>
  <c r="I1107" i="3"/>
  <c r="J1107" i="3" s="1"/>
  <c r="I1099" i="3"/>
  <c r="J1099" i="3" s="1"/>
  <c r="I1091" i="3"/>
  <c r="J1091" i="3" s="1"/>
  <c r="I1083" i="3"/>
  <c r="J1083" i="3" s="1"/>
  <c r="I1075" i="3"/>
  <c r="J1075" i="3" s="1"/>
  <c r="I1067" i="3"/>
  <c r="J1067" i="3" s="1"/>
  <c r="I1059" i="3"/>
  <c r="J1059" i="3" s="1"/>
  <c r="I1051" i="3"/>
  <c r="J1051" i="3" s="1"/>
  <c r="I1043" i="3"/>
  <c r="J1043" i="3" s="1"/>
  <c r="I1035" i="3"/>
  <c r="J1035" i="3" s="1"/>
  <c r="I1027" i="3"/>
  <c r="J1027" i="3" s="1"/>
  <c r="I1019" i="3"/>
  <c r="J1019" i="3" s="1"/>
  <c r="I1011" i="3"/>
  <c r="J1011" i="3" s="1"/>
  <c r="I1003" i="3"/>
  <c r="J1003" i="3" s="1"/>
  <c r="I995" i="3"/>
  <c r="J995" i="3" s="1"/>
  <c r="I987" i="3"/>
  <c r="J987" i="3" s="1"/>
  <c r="I979" i="3"/>
  <c r="J979" i="3" s="1"/>
  <c r="I971" i="3"/>
  <c r="J971" i="3" s="1"/>
  <c r="I963" i="3"/>
  <c r="J963" i="3" s="1"/>
  <c r="I955" i="3"/>
  <c r="J955" i="3" s="1"/>
  <c r="I947" i="3"/>
  <c r="J947" i="3" s="1"/>
  <c r="I939" i="3"/>
  <c r="J939" i="3" s="1"/>
  <c r="I931" i="3"/>
  <c r="J931" i="3" s="1"/>
  <c r="I923" i="3"/>
  <c r="J923" i="3" s="1"/>
  <c r="I915" i="3"/>
  <c r="J915" i="3" s="1"/>
  <c r="I907" i="3"/>
  <c r="J907" i="3" s="1"/>
  <c r="I899" i="3"/>
  <c r="J899" i="3" s="1"/>
  <c r="I891" i="3"/>
  <c r="J891" i="3" s="1"/>
  <c r="I883" i="3"/>
  <c r="J883" i="3" s="1"/>
  <c r="I875" i="3"/>
  <c r="J875" i="3" s="1"/>
  <c r="I867" i="3"/>
  <c r="J867" i="3" s="1"/>
  <c r="I859" i="3"/>
  <c r="J859" i="3" s="1"/>
  <c r="I851" i="3"/>
  <c r="J851" i="3" s="1"/>
  <c r="I843" i="3"/>
  <c r="J843" i="3" s="1"/>
  <c r="I835" i="3"/>
  <c r="J835" i="3" s="1"/>
  <c r="I827" i="3"/>
  <c r="J827" i="3" s="1"/>
  <c r="I819" i="3"/>
  <c r="J819" i="3" s="1"/>
  <c r="I811" i="3"/>
  <c r="J811" i="3" s="1"/>
  <c r="I803" i="3"/>
  <c r="J803" i="3" s="1"/>
  <c r="I795" i="3"/>
  <c r="J795" i="3" s="1"/>
  <c r="I787" i="3"/>
  <c r="J787" i="3" s="1"/>
  <c r="I779" i="3"/>
  <c r="J779" i="3" s="1"/>
  <c r="I771" i="3"/>
  <c r="J771" i="3" s="1"/>
  <c r="I763" i="3"/>
  <c r="J763" i="3" s="1"/>
  <c r="I755" i="3"/>
  <c r="J755" i="3" s="1"/>
  <c r="I747" i="3"/>
  <c r="J747" i="3" s="1"/>
  <c r="I739" i="3"/>
  <c r="J739" i="3" s="1"/>
  <c r="I731" i="3"/>
  <c r="J731" i="3" s="1"/>
  <c r="I723" i="3"/>
  <c r="J723" i="3" s="1"/>
  <c r="I715" i="3"/>
  <c r="J715" i="3" s="1"/>
  <c r="I707" i="3"/>
  <c r="J707" i="3" s="1"/>
  <c r="I699" i="3"/>
  <c r="J699" i="3" s="1"/>
  <c r="I691" i="3"/>
  <c r="J691" i="3" s="1"/>
  <c r="I683" i="3"/>
  <c r="J683" i="3" s="1"/>
  <c r="I675" i="3"/>
  <c r="J675" i="3" s="1"/>
  <c r="I667" i="3"/>
  <c r="J667" i="3" s="1"/>
  <c r="I659" i="3"/>
  <c r="J659" i="3" s="1"/>
  <c r="I651" i="3"/>
  <c r="J651" i="3" s="1"/>
  <c r="I643" i="3"/>
  <c r="J643" i="3" s="1"/>
  <c r="I635" i="3"/>
  <c r="J635" i="3" s="1"/>
  <c r="I627" i="3"/>
  <c r="J627" i="3" s="1"/>
  <c r="I619" i="3"/>
  <c r="J619" i="3" s="1"/>
  <c r="I611" i="3"/>
  <c r="J611" i="3" s="1"/>
  <c r="I603" i="3"/>
  <c r="J603" i="3" s="1"/>
  <c r="I595" i="3"/>
  <c r="J595" i="3" s="1"/>
  <c r="I587" i="3"/>
  <c r="J587" i="3" s="1"/>
  <c r="I579" i="3"/>
  <c r="J579" i="3" s="1"/>
  <c r="I571" i="3"/>
  <c r="J571" i="3" s="1"/>
  <c r="I563" i="3"/>
  <c r="J563" i="3" s="1"/>
  <c r="I555" i="3"/>
  <c r="J555" i="3" s="1"/>
  <c r="I547" i="3"/>
  <c r="J547" i="3" s="1"/>
  <c r="I539" i="3"/>
  <c r="J539" i="3" s="1"/>
  <c r="I531" i="3"/>
  <c r="J531" i="3" s="1"/>
  <c r="I523" i="3"/>
  <c r="J523" i="3" s="1"/>
  <c r="I515" i="3"/>
  <c r="J515" i="3" s="1"/>
  <c r="I507" i="3"/>
  <c r="J507" i="3" s="1"/>
  <c r="I499" i="3"/>
  <c r="J499" i="3" s="1"/>
  <c r="I491" i="3"/>
  <c r="J491" i="3" s="1"/>
  <c r="I483" i="3"/>
  <c r="J483" i="3" s="1"/>
  <c r="I475" i="3"/>
  <c r="J475" i="3" s="1"/>
  <c r="I467" i="3"/>
  <c r="J467" i="3" s="1"/>
  <c r="I459" i="3"/>
  <c r="J459" i="3" s="1"/>
  <c r="I451" i="3"/>
  <c r="J451" i="3" s="1"/>
  <c r="I443" i="3"/>
  <c r="J443" i="3" s="1"/>
  <c r="I435" i="3"/>
  <c r="J435" i="3" s="1"/>
  <c r="I427" i="3"/>
  <c r="J427" i="3" s="1"/>
  <c r="I419" i="3"/>
  <c r="J419" i="3" s="1"/>
  <c r="I411" i="3"/>
  <c r="J411" i="3" s="1"/>
  <c r="I403" i="3"/>
  <c r="J403" i="3" s="1"/>
  <c r="I395" i="3"/>
  <c r="J395" i="3" s="1"/>
  <c r="I387" i="3"/>
  <c r="J387" i="3" s="1"/>
  <c r="I379" i="3"/>
  <c r="J379" i="3" s="1"/>
  <c r="I371" i="3"/>
  <c r="J371" i="3" s="1"/>
  <c r="I363" i="3"/>
  <c r="J363" i="3" s="1"/>
  <c r="I355" i="3"/>
  <c r="J355" i="3" s="1"/>
  <c r="I347" i="3"/>
  <c r="J347" i="3" s="1"/>
  <c r="I339" i="3"/>
  <c r="J339" i="3" s="1"/>
  <c r="I331" i="3"/>
  <c r="J331" i="3" s="1"/>
  <c r="I323" i="3"/>
  <c r="J323" i="3" s="1"/>
  <c r="I315" i="3"/>
  <c r="J315" i="3" s="1"/>
  <c r="I307" i="3"/>
  <c r="J307" i="3" s="1"/>
  <c r="I299" i="3"/>
  <c r="J299" i="3" s="1"/>
  <c r="I291" i="3"/>
  <c r="J291" i="3" s="1"/>
  <c r="I283" i="3"/>
  <c r="J283" i="3" s="1"/>
  <c r="I275" i="3"/>
  <c r="J275" i="3" s="1"/>
  <c r="I267" i="3"/>
  <c r="J267" i="3" s="1"/>
  <c r="I259" i="3"/>
  <c r="J259" i="3" s="1"/>
  <c r="I251" i="3"/>
  <c r="J251" i="3" s="1"/>
  <c r="I243" i="3"/>
  <c r="J243" i="3" s="1"/>
  <c r="I235" i="3"/>
  <c r="J235" i="3" s="1"/>
  <c r="I227" i="3"/>
  <c r="J227" i="3" s="1"/>
  <c r="I219" i="3"/>
  <c r="J219" i="3" s="1"/>
  <c r="I211" i="3"/>
  <c r="J211" i="3" s="1"/>
  <c r="I203" i="3"/>
  <c r="J203" i="3" s="1"/>
  <c r="I195" i="3"/>
  <c r="J195" i="3" s="1"/>
  <c r="I187" i="3"/>
  <c r="J187" i="3" s="1"/>
  <c r="I179" i="3"/>
  <c r="J179" i="3" s="1"/>
  <c r="I171" i="3"/>
  <c r="J171" i="3" s="1"/>
  <c r="I163" i="3"/>
  <c r="J163" i="3" s="1"/>
  <c r="I155" i="3"/>
  <c r="J155" i="3" s="1"/>
  <c r="I147" i="3"/>
  <c r="J147" i="3" s="1"/>
  <c r="I139" i="3"/>
  <c r="J139" i="3" s="1"/>
  <c r="I131" i="3"/>
  <c r="J131" i="3" s="1"/>
  <c r="I123" i="3"/>
  <c r="J123" i="3" s="1"/>
  <c r="I115" i="3"/>
  <c r="J115" i="3" s="1"/>
  <c r="I107" i="3"/>
  <c r="J107" i="3" s="1"/>
  <c r="I99" i="3"/>
  <c r="J99" i="3" s="1"/>
  <c r="I91" i="3"/>
  <c r="J91" i="3" s="1"/>
  <c r="I83" i="3"/>
  <c r="J83" i="3" s="1"/>
  <c r="I75" i="3"/>
  <c r="J75" i="3" s="1"/>
  <c r="I67" i="3"/>
  <c r="J67" i="3" s="1"/>
  <c r="I59" i="3"/>
  <c r="J59" i="3" s="1"/>
  <c r="I51" i="3"/>
  <c r="J51" i="3" s="1"/>
  <c r="I43" i="3"/>
  <c r="J43" i="3" s="1"/>
  <c r="I2194" i="3"/>
  <c r="J2194" i="3" s="1"/>
  <c r="I2186" i="3"/>
  <c r="J2186" i="3" s="1"/>
  <c r="I2178" i="3"/>
  <c r="J2178" i="3" s="1"/>
  <c r="I2170" i="3"/>
  <c r="J2170" i="3" s="1"/>
  <c r="I2162" i="3"/>
  <c r="J2162" i="3" s="1"/>
  <c r="I2154" i="3"/>
  <c r="J2154" i="3" s="1"/>
  <c r="I2146" i="3"/>
  <c r="J2146" i="3" s="1"/>
  <c r="I2138" i="3"/>
  <c r="J2138" i="3" s="1"/>
  <c r="I2130" i="3"/>
  <c r="J2130" i="3" s="1"/>
  <c r="I2122" i="3"/>
  <c r="J2122" i="3" s="1"/>
  <c r="I2114" i="3"/>
  <c r="J2114" i="3" s="1"/>
  <c r="I2106" i="3"/>
  <c r="J2106" i="3" s="1"/>
  <c r="I2098" i="3"/>
  <c r="J2098" i="3" s="1"/>
  <c r="I2090" i="3"/>
  <c r="J2090" i="3" s="1"/>
  <c r="I2082" i="3"/>
  <c r="J2082" i="3" s="1"/>
  <c r="I2074" i="3"/>
  <c r="J2074" i="3" s="1"/>
  <c r="I2066" i="3"/>
  <c r="J2066" i="3" s="1"/>
  <c r="I2058" i="3"/>
  <c r="J2058" i="3" s="1"/>
  <c r="I2050" i="3"/>
  <c r="J2050" i="3" s="1"/>
  <c r="I2042" i="3"/>
  <c r="J2042" i="3" s="1"/>
  <c r="I2034" i="3"/>
  <c r="J2034" i="3" s="1"/>
  <c r="I2026" i="3"/>
  <c r="J2026" i="3" s="1"/>
  <c r="I2018" i="3"/>
  <c r="J2018" i="3" s="1"/>
  <c r="I2010" i="3"/>
  <c r="J2010" i="3" s="1"/>
  <c r="I2002" i="3"/>
  <c r="J2002" i="3" s="1"/>
  <c r="I1994" i="3"/>
  <c r="J1994" i="3" s="1"/>
  <c r="I1986" i="3"/>
  <c r="J1986" i="3" s="1"/>
  <c r="I1978" i="3"/>
  <c r="J1978" i="3" s="1"/>
  <c r="I1970" i="3"/>
  <c r="J1970" i="3" s="1"/>
  <c r="I1962" i="3"/>
  <c r="J1962" i="3" s="1"/>
  <c r="I1954" i="3"/>
  <c r="J1954" i="3" s="1"/>
  <c r="I1946" i="3"/>
  <c r="J1946" i="3" s="1"/>
  <c r="I1938" i="3"/>
  <c r="J1938" i="3" s="1"/>
  <c r="I1930" i="3"/>
  <c r="J1930" i="3" s="1"/>
  <c r="I1922" i="3"/>
  <c r="J1922" i="3" s="1"/>
  <c r="I1914" i="3"/>
  <c r="J1914" i="3" s="1"/>
  <c r="I1906" i="3"/>
  <c r="J1906" i="3" s="1"/>
  <c r="I1898" i="3"/>
  <c r="J1898" i="3" s="1"/>
  <c r="I1890" i="3"/>
  <c r="J1890" i="3" s="1"/>
  <c r="I1882" i="3"/>
  <c r="J1882" i="3" s="1"/>
  <c r="I1874" i="3"/>
  <c r="J1874" i="3" s="1"/>
  <c r="I1866" i="3"/>
  <c r="J1866" i="3" s="1"/>
  <c r="I1858" i="3"/>
  <c r="J1858" i="3" s="1"/>
  <c r="I1850" i="3"/>
  <c r="J1850" i="3" s="1"/>
  <c r="I1842" i="3"/>
  <c r="J1842" i="3" s="1"/>
  <c r="I1834" i="3"/>
  <c r="J1834" i="3" s="1"/>
  <c r="I1826" i="3"/>
  <c r="J1826" i="3" s="1"/>
  <c r="I1818" i="3"/>
  <c r="J1818" i="3" s="1"/>
  <c r="I1810" i="3"/>
  <c r="J1810" i="3" s="1"/>
  <c r="I1802" i="3"/>
  <c r="J1802" i="3" s="1"/>
  <c r="I1794" i="3"/>
  <c r="J1794" i="3" s="1"/>
  <c r="I1786" i="3"/>
  <c r="J1786" i="3" s="1"/>
  <c r="I1778" i="3"/>
  <c r="J1778" i="3" s="1"/>
  <c r="I1770" i="3"/>
  <c r="J1770" i="3" s="1"/>
  <c r="I1762" i="3"/>
  <c r="J1762" i="3" s="1"/>
  <c r="I1754" i="3"/>
  <c r="J1754" i="3" s="1"/>
  <c r="I1746" i="3"/>
  <c r="J1746" i="3" s="1"/>
  <c r="I1738" i="3"/>
  <c r="J1738" i="3" s="1"/>
  <c r="I1730" i="3"/>
  <c r="J1730" i="3" s="1"/>
  <c r="I1722" i="3"/>
  <c r="J1722" i="3" s="1"/>
  <c r="I1714" i="3"/>
  <c r="J1714" i="3" s="1"/>
  <c r="I1706" i="3"/>
  <c r="J1706" i="3" s="1"/>
  <c r="I1698" i="3"/>
  <c r="J1698" i="3" s="1"/>
  <c r="I1690" i="3"/>
  <c r="J1690" i="3" s="1"/>
  <c r="I1682" i="3"/>
  <c r="J1682" i="3" s="1"/>
  <c r="I1674" i="3"/>
  <c r="J1674" i="3" s="1"/>
  <c r="I1666" i="3"/>
  <c r="J1666" i="3" s="1"/>
  <c r="I1658" i="3"/>
  <c r="J1658" i="3" s="1"/>
  <c r="I1650" i="3"/>
  <c r="J1650" i="3" s="1"/>
  <c r="I1642" i="3"/>
  <c r="J1642" i="3" s="1"/>
  <c r="I1634" i="3"/>
  <c r="J1634" i="3" s="1"/>
  <c r="I1626" i="3"/>
  <c r="J1626" i="3" s="1"/>
  <c r="I1618" i="3"/>
  <c r="J1618" i="3" s="1"/>
  <c r="I1610" i="3"/>
  <c r="J1610" i="3" s="1"/>
  <c r="I1602" i="3"/>
  <c r="J1602" i="3" s="1"/>
  <c r="I1594" i="3"/>
  <c r="J1594" i="3" s="1"/>
  <c r="I1586" i="3"/>
  <c r="J1586" i="3" s="1"/>
  <c r="I1578" i="3"/>
  <c r="J1578" i="3" s="1"/>
  <c r="I1570" i="3"/>
  <c r="J1570" i="3" s="1"/>
  <c r="I1562" i="3"/>
  <c r="J1562" i="3" s="1"/>
  <c r="I1554" i="3"/>
  <c r="J1554" i="3" s="1"/>
  <c r="I1546" i="3"/>
  <c r="J1546" i="3" s="1"/>
  <c r="I1538" i="3"/>
  <c r="J1538" i="3" s="1"/>
  <c r="I1530" i="3"/>
  <c r="J1530" i="3" s="1"/>
  <c r="I1522" i="3"/>
  <c r="J1522" i="3" s="1"/>
  <c r="I1514" i="3"/>
  <c r="J1514" i="3" s="1"/>
  <c r="I1506" i="3"/>
  <c r="J1506" i="3" s="1"/>
  <c r="I1498" i="3"/>
  <c r="J1498" i="3" s="1"/>
  <c r="I1490" i="3"/>
  <c r="J1490" i="3" s="1"/>
  <c r="I1482" i="3"/>
  <c r="J1482" i="3" s="1"/>
  <c r="I1474" i="3"/>
  <c r="J1474" i="3" s="1"/>
  <c r="I1466" i="3"/>
  <c r="J1466" i="3" s="1"/>
  <c r="I1458" i="3"/>
  <c r="J1458" i="3" s="1"/>
  <c r="I1450" i="3"/>
  <c r="J1450" i="3" s="1"/>
  <c r="I1442" i="3"/>
  <c r="J1442" i="3" s="1"/>
  <c r="I1434" i="3"/>
  <c r="J1434" i="3" s="1"/>
  <c r="I1426" i="3"/>
  <c r="J1426" i="3" s="1"/>
  <c r="I1418" i="3"/>
  <c r="J1418" i="3" s="1"/>
  <c r="I1410" i="3"/>
  <c r="J1410" i="3" s="1"/>
  <c r="I1402" i="3"/>
  <c r="J1402" i="3" s="1"/>
  <c r="I1394" i="3"/>
  <c r="J1394" i="3" s="1"/>
  <c r="I1386" i="3"/>
  <c r="J1386" i="3" s="1"/>
  <c r="I1378" i="3"/>
  <c r="J1378" i="3" s="1"/>
  <c r="I1370" i="3"/>
  <c r="J1370" i="3" s="1"/>
  <c r="I1362" i="3"/>
  <c r="J1362" i="3" s="1"/>
  <c r="I1354" i="3"/>
  <c r="J1354" i="3" s="1"/>
  <c r="I1346" i="3"/>
  <c r="J1346" i="3" s="1"/>
  <c r="I1338" i="3"/>
  <c r="J1338" i="3" s="1"/>
  <c r="I1330" i="3"/>
  <c r="J1330" i="3" s="1"/>
  <c r="I1322" i="3"/>
  <c r="J1322" i="3" s="1"/>
  <c r="I1314" i="3"/>
  <c r="J1314" i="3" s="1"/>
  <c r="I1306" i="3"/>
  <c r="J1306" i="3" s="1"/>
  <c r="I1298" i="3"/>
  <c r="J1298" i="3" s="1"/>
  <c r="I1290" i="3"/>
  <c r="J1290" i="3" s="1"/>
  <c r="I1282" i="3"/>
  <c r="J1282" i="3" s="1"/>
  <c r="I1274" i="3"/>
  <c r="J1274" i="3" s="1"/>
  <c r="I1266" i="3"/>
  <c r="J1266" i="3" s="1"/>
  <c r="I1258" i="3"/>
  <c r="J1258" i="3" s="1"/>
  <c r="I1250" i="3"/>
  <c r="J1250" i="3" s="1"/>
  <c r="I1242" i="3"/>
  <c r="J1242" i="3" s="1"/>
  <c r="I1234" i="3"/>
  <c r="J1234" i="3" s="1"/>
  <c r="I1226" i="3"/>
  <c r="J1226" i="3" s="1"/>
  <c r="I1218" i="3"/>
  <c r="J1218" i="3" s="1"/>
  <c r="I1210" i="3"/>
  <c r="J1210" i="3" s="1"/>
  <c r="I1202" i="3"/>
  <c r="J1202" i="3" s="1"/>
  <c r="I1194" i="3"/>
  <c r="J1194" i="3" s="1"/>
  <c r="I1186" i="3"/>
  <c r="J1186" i="3" s="1"/>
  <c r="I1178" i="3"/>
  <c r="J1178" i="3" s="1"/>
  <c r="I1170" i="3"/>
  <c r="J1170" i="3" s="1"/>
  <c r="I1162" i="3"/>
  <c r="J1162" i="3" s="1"/>
  <c r="I1154" i="3"/>
  <c r="J1154" i="3" s="1"/>
  <c r="I1146" i="3"/>
  <c r="J1146" i="3" s="1"/>
  <c r="I1138" i="3"/>
  <c r="J1138" i="3" s="1"/>
  <c r="I1130" i="3"/>
  <c r="J1130" i="3" s="1"/>
  <c r="I1122" i="3"/>
  <c r="J1122" i="3" s="1"/>
  <c r="I1114" i="3"/>
  <c r="J1114" i="3" s="1"/>
  <c r="I1106" i="3"/>
  <c r="J1106" i="3" s="1"/>
  <c r="I1098" i="3"/>
  <c r="J1098" i="3" s="1"/>
  <c r="I1090" i="3"/>
  <c r="J1090" i="3" s="1"/>
  <c r="I1082" i="3"/>
  <c r="J1082" i="3" s="1"/>
  <c r="I1074" i="3"/>
  <c r="J1074" i="3" s="1"/>
  <c r="I1066" i="3"/>
  <c r="J1066" i="3" s="1"/>
  <c r="I1058" i="3"/>
  <c r="J1058" i="3" s="1"/>
  <c r="I1050" i="3"/>
  <c r="J1050" i="3" s="1"/>
  <c r="I1042" i="3"/>
  <c r="J1042" i="3" s="1"/>
  <c r="I1034" i="3"/>
  <c r="J1034" i="3" s="1"/>
  <c r="I1026" i="3"/>
  <c r="J1026" i="3" s="1"/>
  <c r="I1018" i="3"/>
  <c r="J1018" i="3" s="1"/>
  <c r="I1010" i="3"/>
  <c r="J1010" i="3" s="1"/>
  <c r="I1002" i="3"/>
  <c r="J1002" i="3" s="1"/>
  <c r="I994" i="3"/>
  <c r="J994" i="3" s="1"/>
  <c r="I986" i="3"/>
  <c r="J986" i="3" s="1"/>
  <c r="I978" i="3"/>
  <c r="J978" i="3" s="1"/>
  <c r="I970" i="3"/>
  <c r="J970" i="3" s="1"/>
  <c r="I962" i="3"/>
  <c r="J962" i="3" s="1"/>
  <c r="I954" i="3"/>
  <c r="J954" i="3" s="1"/>
  <c r="I946" i="3"/>
  <c r="J946" i="3" s="1"/>
  <c r="I938" i="3"/>
  <c r="J938" i="3" s="1"/>
  <c r="I930" i="3"/>
  <c r="J930" i="3" s="1"/>
  <c r="I922" i="3"/>
  <c r="J922" i="3" s="1"/>
  <c r="I914" i="3"/>
  <c r="J914" i="3" s="1"/>
  <c r="I906" i="3"/>
  <c r="J906" i="3" s="1"/>
  <c r="I898" i="3"/>
  <c r="J898" i="3" s="1"/>
  <c r="I890" i="3"/>
  <c r="J890" i="3" s="1"/>
  <c r="I882" i="3"/>
  <c r="J882" i="3" s="1"/>
  <c r="I874" i="3"/>
  <c r="J874" i="3" s="1"/>
  <c r="I866" i="3"/>
  <c r="J866" i="3" s="1"/>
  <c r="I858" i="3"/>
  <c r="J858" i="3" s="1"/>
  <c r="I850" i="3"/>
  <c r="J850" i="3" s="1"/>
  <c r="I842" i="3"/>
  <c r="J842" i="3" s="1"/>
  <c r="I834" i="3"/>
  <c r="J834" i="3" s="1"/>
  <c r="I826" i="3"/>
  <c r="J826" i="3" s="1"/>
  <c r="I818" i="3"/>
  <c r="J818" i="3" s="1"/>
  <c r="I810" i="3"/>
  <c r="J810" i="3" s="1"/>
  <c r="I802" i="3"/>
  <c r="J802" i="3" s="1"/>
  <c r="I794" i="3"/>
  <c r="J794" i="3" s="1"/>
  <c r="I786" i="3"/>
  <c r="J786" i="3" s="1"/>
  <c r="I778" i="3"/>
  <c r="J778" i="3" s="1"/>
  <c r="I770" i="3"/>
  <c r="J770" i="3" s="1"/>
  <c r="I762" i="3"/>
  <c r="J762" i="3" s="1"/>
  <c r="I754" i="3"/>
  <c r="J754" i="3" s="1"/>
  <c r="I746" i="3"/>
  <c r="J746" i="3" s="1"/>
  <c r="I738" i="3"/>
  <c r="J738" i="3" s="1"/>
  <c r="I730" i="3"/>
  <c r="J730" i="3" s="1"/>
  <c r="I722" i="3"/>
  <c r="J722" i="3" s="1"/>
  <c r="I714" i="3"/>
  <c r="J714" i="3" s="1"/>
  <c r="I706" i="3"/>
  <c r="J706" i="3" s="1"/>
  <c r="I698" i="3"/>
  <c r="J698" i="3" s="1"/>
  <c r="I690" i="3"/>
  <c r="J690" i="3" s="1"/>
  <c r="I682" i="3"/>
  <c r="J682" i="3" s="1"/>
  <c r="I674" i="3"/>
  <c r="J674" i="3" s="1"/>
  <c r="I666" i="3"/>
  <c r="J666" i="3" s="1"/>
  <c r="I658" i="3"/>
  <c r="J658" i="3" s="1"/>
  <c r="I650" i="3"/>
  <c r="J650" i="3" s="1"/>
  <c r="I642" i="3"/>
  <c r="J642" i="3" s="1"/>
  <c r="I634" i="3"/>
  <c r="J634" i="3" s="1"/>
  <c r="I626" i="3"/>
  <c r="J626" i="3" s="1"/>
  <c r="I618" i="3"/>
  <c r="J618" i="3" s="1"/>
  <c r="I610" i="3"/>
  <c r="J610" i="3" s="1"/>
  <c r="I602" i="3"/>
  <c r="J602" i="3" s="1"/>
  <c r="I594" i="3"/>
  <c r="J594" i="3" s="1"/>
  <c r="I586" i="3"/>
  <c r="J586" i="3" s="1"/>
  <c r="I578" i="3"/>
  <c r="J578" i="3" s="1"/>
  <c r="I570" i="3"/>
  <c r="J570" i="3" s="1"/>
  <c r="I562" i="3"/>
  <c r="J562" i="3" s="1"/>
  <c r="I554" i="3"/>
  <c r="J554" i="3" s="1"/>
  <c r="I546" i="3"/>
  <c r="J546" i="3" s="1"/>
  <c r="I538" i="3"/>
  <c r="J538" i="3" s="1"/>
  <c r="I530" i="3"/>
  <c r="J530" i="3" s="1"/>
  <c r="I522" i="3"/>
  <c r="J522" i="3" s="1"/>
  <c r="I514" i="3"/>
  <c r="J514" i="3" s="1"/>
  <c r="I506" i="3"/>
  <c r="J506" i="3" s="1"/>
  <c r="I498" i="3"/>
  <c r="J498" i="3" s="1"/>
  <c r="I490" i="3"/>
  <c r="J490" i="3" s="1"/>
  <c r="I482" i="3"/>
  <c r="J482" i="3" s="1"/>
  <c r="I474" i="3"/>
  <c r="J474" i="3" s="1"/>
  <c r="I466" i="3"/>
  <c r="J466" i="3" s="1"/>
  <c r="I458" i="3"/>
  <c r="J458" i="3" s="1"/>
  <c r="I450" i="3"/>
  <c r="J450" i="3" s="1"/>
  <c r="I442" i="3"/>
  <c r="J442" i="3" s="1"/>
  <c r="I434" i="3"/>
  <c r="J434" i="3" s="1"/>
  <c r="I426" i="3"/>
  <c r="J426" i="3" s="1"/>
  <c r="I418" i="3"/>
  <c r="J418" i="3" s="1"/>
  <c r="I410" i="3"/>
  <c r="J410" i="3" s="1"/>
  <c r="I402" i="3"/>
  <c r="J402" i="3" s="1"/>
  <c r="I394" i="3"/>
  <c r="J394" i="3" s="1"/>
  <c r="I386" i="3"/>
  <c r="J386" i="3" s="1"/>
  <c r="I378" i="3"/>
  <c r="J378" i="3" s="1"/>
  <c r="I370" i="3"/>
  <c r="J370" i="3" s="1"/>
  <c r="I362" i="3"/>
  <c r="J362" i="3" s="1"/>
  <c r="I354" i="3"/>
  <c r="J354" i="3" s="1"/>
  <c r="I346" i="3"/>
  <c r="J346" i="3" s="1"/>
  <c r="I338" i="3"/>
  <c r="J338" i="3" s="1"/>
  <c r="I330" i="3"/>
  <c r="J330" i="3" s="1"/>
  <c r="I322" i="3"/>
  <c r="J322" i="3" s="1"/>
  <c r="I314" i="3"/>
  <c r="J314" i="3" s="1"/>
  <c r="I306" i="3"/>
  <c r="J306" i="3" s="1"/>
  <c r="I298" i="3"/>
  <c r="J298" i="3" s="1"/>
  <c r="I290" i="3"/>
  <c r="J290" i="3" s="1"/>
  <c r="I282" i="3"/>
  <c r="J282" i="3" s="1"/>
  <c r="I274" i="3"/>
  <c r="J274" i="3" s="1"/>
  <c r="I266" i="3"/>
  <c r="J266" i="3" s="1"/>
  <c r="I258" i="3"/>
  <c r="J258" i="3" s="1"/>
  <c r="I250" i="3"/>
  <c r="J250" i="3" s="1"/>
  <c r="I242" i="3"/>
  <c r="J242" i="3" s="1"/>
  <c r="I234" i="3"/>
  <c r="J234" i="3" s="1"/>
  <c r="I226" i="3"/>
  <c r="J226" i="3" s="1"/>
  <c r="I218" i="3"/>
  <c r="J218" i="3" s="1"/>
  <c r="I210" i="3"/>
  <c r="J210" i="3" s="1"/>
  <c r="I202" i="3"/>
  <c r="J202" i="3" s="1"/>
  <c r="I194" i="3"/>
  <c r="J194" i="3" s="1"/>
  <c r="I186" i="3"/>
  <c r="J186" i="3" s="1"/>
  <c r="I178" i="3"/>
  <c r="J178" i="3" s="1"/>
  <c r="I170" i="3"/>
  <c r="J170" i="3" s="1"/>
  <c r="I162" i="3"/>
  <c r="J162" i="3" s="1"/>
  <c r="I154" i="3"/>
  <c r="J154" i="3" s="1"/>
  <c r="I146" i="3"/>
  <c r="J146" i="3" s="1"/>
  <c r="I138" i="3"/>
  <c r="J138" i="3" s="1"/>
  <c r="I130" i="3"/>
  <c r="J130" i="3" s="1"/>
  <c r="I122" i="3"/>
  <c r="J122" i="3" s="1"/>
  <c r="I114" i="3"/>
  <c r="J114" i="3" s="1"/>
  <c r="I106" i="3"/>
  <c r="J106" i="3" s="1"/>
  <c r="I98" i="3"/>
  <c r="J98" i="3" s="1"/>
  <c r="I90" i="3"/>
  <c r="J90" i="3" s="1"/>
  <c r="I82" i="3"/>
  <c r="J82" i="3" s="1"/>
  <c r="I74" i="3"/>
  <c r="J74" i="3" s="1"/>
  <c r="I66" i="3"/>
  <c r="J66" i="3" s="1"/>
  <c r="I58" i="3"/>
  <c r="J58" i="3" s="1"/>
  <c r="I50" i="3"/>
  <c r="J50" i="3" s="1"/>
  <c r="I42" i="3"/>
  <c r="J42" i="3" s="1"/>
  <c r="I36" i="3"/>
  <c r="J36" i="3" s="1"/>
  <c r="I28" i="3"/>
  <c r="J28" i="3" s="1"/>
  <c r="I20" i="3"/>
  <c r="J20" i="3" s="1"/>
  <c r="I12" i="3"/>
  <c r="J12" i="3" s="1"/>
  <c r="I4" i="3"/>
  <c r="J4" i="3" s="1"/>
  <c r="I35" i="3"/>
  <c r="J35" i="3" s="1"/>
  <c r="I27" i="3"/>
  <c r="J27" i="3" s="1"/>
  <c r="I19" i="3"/>
  <c r="J19" i="3" s="1"/>
  <c r="I11" i="3"/>
  <c r="J11" i="3" s="1"/>
  <c r="I3" i="3"/>
  <c r="J3" i="3" s="1"/>
  <c r="I34" i="3"/>
  <c r="J34" i="3" s="1"/>
  <c r="I26" i="3"/>
  <c r="J26" i="3" s="1"/>
  <c r="I18" i="3"/>
  <c r="J18" i="3" s="1"/>
  <c r="I10" i="3"/>
  <c r="J10" i="3" s="1"/>
  <c r="I33" i="3"/>
  <c r="J33" i="3" s="1"/>
  <c r="I25" i="3"/>
  <c r="J25" i="3" s="1"/>
  <c r="I17" i="3"/>
  <c r="J17" i="3" s="1"/>
  <c r="I9" i="3"/>
  <c r="J9" i="3" s="1"/>
  <c r="I32" i="3"/>
  <c r="J32" i="3" s="1"/>
  <c r="I24" i="3"/>
  <c r="J24" i="3" s="1"/>
  <c r="I16" i="3"/>
  <c r="J16" i="3" s="1"/>
  <c r="I8" i="3"/>
  <c r="J8" i="3" s="1"/>
  <c r="I38" i="3"/>
  <c r="J38" i="3" s="1"/>
  <c r="I30" i="3"/>
  <c r="J30" i="3" s="1"/>
  <c r="I22" i="3"/>
  <c r="J22" i="3" s="1"/>
  <c r="I14" i="3"/>
  <c r="J14" i="3" s="1"/>
  <c r="I6" i="3"/>
  <c r="J6" i="3" s="1"/>
  <c r="I2102" i="5"/>
  <c r="J2102" i="5" s="1"/>
  <c r="I2038" i="5"/>
  <c r="J2038" i="5" s="1"/>
  <c r="I1974" i="5"/>
  <c r="J1974" i="5" s="1"/>
  <c r="I1910" i="5"/>
  <c r="J1910" i="5" s="1"/>
  <c r="I1846" i="5"/>
  <c r="J1846" i="5" s="1"/>
  <c r="I1782" i="5"/>
  <c r="J1782" i="5" s="1"/>
  <c r="I1718" i="5"/>
  <c r="J1718" i="5" s="1"/>
  <c r="I3356" i="5"/>
  <c r="J3356" i="5" s="1"/>
  <c r="I3340" i="5"/>
  <c r="J3340" i="5" s="1"/>
  <c r="I3332" i="5"/>
  <c r="J3332" i="5" s="1"/>
  <c r="I3324" i="5"/>
  <c r="J3324" i="5" s="1"/>
  <c r="I3316" i="5"/>
  <c r="J3316" i="5" s="1"/>
  <c r="I3308" i="5"/>
  <c r="J3308" i="5" s="1"/>
  <c r="I3300" i="5"/>
  <c r="J3300" i="5" s="1"/>
  <c r="I3292" i="5"/>
  <c r="J3292" i="5" s="1"/>
  <c r="I3276" i="5"/>
  <c r="J3276" i="5" s="1"/>
  <c r="I3268" i="5"/>
  <c r="J3268" i="5" s="1"/>
  <c r="I3260" i="5"/>
  <c r="J3260" i="5" s="1"/>
  <c r="I3252" i="5"/>
  <c r="J3252" i="5" s="1"/>
  <c r="I3244" i="5"/>
  <c r="J3244" i="5" s="1"/>
  <c r="I3236" i="5"/>
  <c r="J3236" i="5" s="1"/>
  <c r="I3228" i="5"/>
  <c r="J3228" i="5" s="1"/>
  <c r="I3212" i="5"/>
  <c r="J3212" i="5" s="1"/>
  <c r="I3204" i="5"/>
  <c r="J3204" i="5" s="1"/>
  <c r="I3196" i="5"/>
  <c r="J3196" i="5" s="1"/>
  <c r="I3188" i="5"/>
  <c r="J3188" i="5" s="1"/>
  <c r="I3180" i="5"/>
  <c r="J3180" i="5" s="1"/>
  <c r="I3172" i="5"/>
  <c r="J3172" i="5" s="1"/>
  <c r="I3164" i="5"/>
  <c r="J3164" i="5" s="1"/>
  <c r="I3148" i="5"/>
  <c r="J3148" i="5" s="1"/>
  <c r="I3140" i="5"/>
  <c r="J3140" i="5" s="1"/>
  <c r="I3132" i="5"/>
  <c r="J3132" i="5" s="1"/>
  <c r="I3124" i="5"/>
  <c r="J3124" i="5" s="1"/>
  <c r="I3116" i="5"/>
  <c r="J3116" i="5" s="1"/>
  <c r="I3108" i="5"/>
  <c r="J3108" i="5" s="1"/>
  <c r="I3100" i="5"/>
  <c r="J3100" i="5" s="1"/>
  <c r="I3084" i="5"/>
  <c r="J3084" i="5" s="1"/>
  <c r="I3076" i="5"/>
  <c r="J3076" i="5" s="1"/>
  <c r="I3068" i="5"/>
  <c r="J3068" i="5" s="1"/>
  <c r="I3060" i="5"/>
  <c r="J3060" i="5" s="1"/>
  <c r="I3052" i="5"/>
  <c r="J3052" i="5" s="1"/>
  <c r="I3044" i="5"/>
  <c r="J3044" i="5" s="1"/>
  <c r="I3036" i="5"/>
  <c r="J3036" i="5" s="1"/>
  <c r="I3020" i="5"/>
  <c r="J3020" i="5" s="1"/>
  <c r="I3012" i="5"/>
  <c r="J3012" i="5" s="1"/>
  <c r="I3004" i="5"/>
  <c r="J3004" i="5" s="1"/>
  <c r="I2996" i="5"/>
  <c r="J2996" i="5" s="1"/>
  <c r="I2988" i="5"/>
  <c r="J2988" i="5" s="1"/>
  <c r="I2980" i="5"/>
  <c r="J2980" i="5" s="1"/>
  <c r="I2972" i="5"/>
  <c r="J2972" i="5" s="1"/>
  <c r="I2956" i="5"/>
  <c r="J2956" i="5" s="1"/>
  <c r="I2948" i="5"/>
  <c r="J2948" i="5" s="1"/>
  <c r="I2940" i="5"/>
  <c r="J2940" i="5" s="1"/>
  <c r="I2932" i="5"/>
  <c r="J2932" i="5" s="1"/>
  <c r="I2924" i="5"/>
  <c r="J2924" i="5" s="1"/>
  <c r="I2916" i="5"/>
  <c r="J2916" i="5" s="1"/>
  <c r="I2908" i="5"/>
  <c r="J2908" i="5" s="1"/>
  <c r="I2900" i="5"/>
  <c r="J2900" i="5" s="1"/>
  <c r="I2892" i="5"/>
  <c r="J2892" i="5" s="1"/>
  <c r="I2884" i="5"/>
  <c r="J2884" i="5" s="1"/>
  <c r="I2860" i="5"/>
  <c r="J2860" i="5" s="1"/>
  <c r="I2828" i="5"/>
  <c r="J2828" i="5" s="1"/>
  <c r="I2764" i="5"/>
  <c r="J2764" i="5" s="1"/>
  <c r="I2732" i="5"/>
  <c r="J2732" i="5" s="1"/>
  <c r="I2700" i="5"/>
  <c r="J2700" i="5" s="1"/>
  <c r="I2188" i="5"/>
  <c r="J2188" i="5" s="1"/>
  <c r="I2156" i="5"/>
  <c r="J2156" i="5" s="1"/>
  <c r="I2060" i="5"/>
  <c r="J2060" i="5" s="1"/>
  <c r="I1996" i="5"/>
  <c r="J1996" i="5" s="1"/>
  <c r="I1868" i="5"/>
  <c r="J1868" i="5" s="1"/>
  <c r="I1804" i="5"/>
  <c r="J1804" i="5" s="1"/>
  <c r="I1740" i="5"/>
  <c r="J1740" i="5" s="1"/>
  <c r="I1676" i="5"/>
  <c r="J1676" i="5" s="1"/>
  <c r="I1652" i="5"/>
  <c r="J1652" i="5" s="1"/>
  <c r="I1572" i="5"/>
  <c r="J1572" i="5" s="1"/>
  <c r="I1444" i="5"/>
  <c r="J1444" i="5" s="1"/>
  <c r="I1188" i="5"/>
  <c r="J1188" i="5" s="1"/>
  <c r="I1060" i="5"/>
  <c r="J1060" i="5" s="1"/>
  <c r="I932" i="5"/>
  <c r="J932" i="5" s="1"/>
  <c r="I804" i="5"/>
  <c r="J804" i="5" s="1"/>
  <c r="I676" i="5"/>
  <c r="J676" i="5" s="1"/>
  <c r="I531" i="5"/>
  <c r="J531" i="5" s="1"/>
  <c r="I2882" i="5"/>
  <c r="J2882" i="5" s="1"/>
  <c r="I2946" i="5"/>
  <c r="J2946" i="5" s="1"/>
  <c r="I2914" i="5"/>
  <c r="J2914" i="5" s="1"/>
  <c r="I2850" i="5"/>
  <c r="J2850" i="5" s="1"/>
  <c r="I2818" i="5"/>
  <c r="J2818" i="5" s="1"/>
  <c r="I2786" i="5"/>
  <c r="J2786" i="5" s="1"/>
  <c r="I2754" i="5"/>
  <c r="J2754" i="5" s="1"/>
  <c r="I2722" i="5"/>
  <c r="J2722" i="5" s="1"/>
  <c r="I2178" i="5"/>
  <c r="J2178" i="5" s="1"/>
  <c r="I2146" i="5"/>
  <c r="J2146" i="5" s="1"/>
  <c r="I2082" i="5"/>
  <c r="J2082" i="5" s="1"/>
  <c r="I2018" i="5"/>
  <c r="J2018" i="5" s="1"/>
  <c r="I1954" i="5"/>
  <c r="J1954" i="5" s="1"/>
  <c r="I1890" i="5"/>
  <c r="J1890" i="5" s="1"/>
  <c r="I1826" i="5"/>
  <c r="J1826" i="5" s="1"/>
  <c r="I1698" i="5"/>
  <c r="J1698" i="5" s="1"/>
  <c r="I2796" i="5"/>
  <c r="J2796" i="5" s="1"/>
  <c r="I3361" i="5"/>
  <c r="J3361" i="5" s="1"/>
  <c r="I3353" i="5"/>
  <c r="J3353" i="5" s="1"/>
  <c r="I3345" i="5"/>
  <c r="J3345" i="5" s="1"/>
  <c r="I3337" i="5"/>
  <c r="J3337" i="5" s="1"/>
  <c r="I3329" i="5"/>
  <c r="J3329" i="5" s="1"/>
  <c r="I3321" i="5"/>
  <c r="J3321" i="5" s="1"/>
  <c r="I3313" i="5"/>
  <c r="J3313" i="5" s="1"/>
  <c r="I3305" i="5"/>
  <c r="J3305" i="5" s="1"/>
  <c r="I3297" i="5"/>
  <c r="J3297" i="5" s="1"/>
  <c r="I3289" i="5"/>
  <c r="J3289" i="5" s="1"/>
  <c r="I3281" i="5"/>
  <c r="J3281" i="5" s="1"/>
  <c r="I3273" i="5"/>
  <c r="J3273" i="5" s="1"/>
  <c r="I3265" i="5"/>
  <c r="J3265" i="5" s="1"/>
  <c r="I3257" i="5"/>
  <c r="J3257" i="5" s="1"/>
  <c r="I3249" i="5"/>
  <c r="J3249" i="5" s="1"/>
  <c r="I3241" i="5"/>
  <c r="J3241" i="5" s="1"/>
  <c r="I3233" i="5"/>
  <c r="J3233" i="5" s="1"/>
  <c r="I3225" i="5"/>
  <c r="J3225" i="5" s="1"/>
  <c r="I3217" i="5"/>
  <c r="J3217" i="5" s="1"/>
  <c r="I3209" i="5"/>
  <c r="J3209" i="5" s="1"/>
  <c r="I3201" i="5"/>
  <c r="J3201" i="5" s="1"/>
  <c r="I3193" i="5"/>
  <c r="J3193" i="5" s="1"/>
  <c r="I3185" i="5"/>
  <c r="J3185" i="5" s="1"/>
  <c r="I3177" i="5"/>
  <c r="J3177" i="5" s="1"/>
  <c r="I3169" i="5"/>
  <c r="J3169" i="5" s="1"/>
  <c r="I3161" i="5"/>
  <c r="J3161" i="5" s="1"/>
  <c r="I3153" i="5"/>
  <c r="J3153" i="5" s="1"/>
  <c r="I3145" i="5"/>
  <c r="J3145" i="5" s="1"/>
  <c r="I3137" i="5"/>
  <c r="J3137" i="5" s="1"/>
  <c r="I3129" i="5"/>
  <c r="J3129" i="5" s="1"/>
  <c r="I3121" i="5"/>
  <c r="J3121" i="5" s="1"/>
  <c r="I3113" i="5"/>
  <c r="J3113" i="5" s="1"/>
  <c r="I3105" i="5"/>
  <c r="J3105" i="5" s="1"/>
  <c r="I3097" i="5"/>
  <c r="J3097" i="5" s="1"/>
  <c r="I3089" i="5"/>
  <c r="J3089" i="5" s="1"/>
  <c r="I3081" i="5"/>
  <c r="J3081" i="5" s="1"/>
  <c r="I3073" i="5"/>
  <c r="J3073" i="5" s="1"/>
  <c r="I3065" i="5"/>
  <c r="J3065" i="5" s="1"/>
  <c r="I3057" i="5"/>
  <c r="J3057" i="5" s="1"/>
  <c r="I3049" i="5"/>
  <c r="J3049" i="5" s="1"/>
  <c r="I3041" i="5"/>
  <c r="J3041" i="5" s="1"/>
  <c r="I3033" i="5"/>
  <c r="J3033" i="5" s="1"/>
  <c r="I3025" i="5"/>
  <c r="J3025" i="5" s="1"/>
  <c r="I3017" i="5"/>
  <c r="J3017" i="5" s="1"/>
  <c r="I3009" i="5"/>
  <c r="J3009" i="5" s="1"/>
  <c r="I3001" i="5"/>
  <c r="J3001" i="5" s="1"/>
  <c r="I2993" i="5"/>
  <c r="J2993" i="5" s="1"/>
  <c r="I2985" i="5"/>
  <c r="J2985" i="5" s="1"/>
  <c r="I2977" i="5"/>
  <c r="J2977" i="5" s="1"/>
  <c r="I2969" i="5"/>
  <c r="J2969" i="5" s="1"/>
  <c r="I2961" i="5"/>
  <c r="J2961" i="5" s="1"/>
  <c r="I2953" i="5"/>
  <c r="J2953" i="5" s="1"/>
  <c r="I2945" i="5"/>
  <c r="J2945" i="5" s="1"/>
  <c r="I2937" i="5"/>
  <c r="J2937" i="5" s="1"/>
  <c r="I2929" i="5"/>
  <c r="J2929" i="5" s="1"/>
  <c r="I2921" i="5"/>
  <c r="J2921" i="5" s="1"/>
  <c r="I2913" i="5"/>
  <c r="J2913" i="5" s="1"/>
  <c r="I2905" i="5"/>
  <c r="J2905" i="5" s="1"/>
  <c r="I2897" i="5"/>
  <c r="J2897" i="5" s="1"/>
  <c r="I2889" i="5"/>
  <c r="J2889" i="5" s="1"/>
  <c r="I2881" i="5"/>
  <c r="J2881" i="5" s="1"/>
  <c r="I2873" i="5"/>
  <c r="J2873" i="5" s="1"/>
  <c r="I2865" i="5"/>
  <c r="J2865" i="5" s="1"/>
  <c r="I2857" i="5"/>
  <c r="J2857" i="5" s="1"/>
  <c r="I2849" i="5"/>
  <c r="J2849" i="5" s="1"/>
  <c r="I2841" i="5"/>
  <c r="J2841" i="5" s="1"/>
  <c r="I2833" i="5"/>
  <c r="J2833" i="5" s="1"/>
  <c r="I2825" i="5"/>
  <c r="J2825" i="5" s="1"/>
  <c r="I2817" i="5"/>
  <c r="J2817" i="5" s="1"/>
  <c r="I2809" i="5"/>
  <c r="J2809" i="5" s="1"/>
  <c r="I2801" i="5"/>
  <c r="J2801" i="5" s="1"/>
  <c r="I2793" i="5"/>
  <c r="J2793" i="5" s="1"/>
  <c r="I2785" i="5"/>
  <c r="J2785" i="5" s="1"/>
  <c r="I2777" i="5"/>
  <c r="J2777" i="5" s="1"/>
  <c r="I2769" i="5"/>
  <c r="J2769" i="5" s="1"/>
  <c r="I2761" i="5"/>
  <c r="J2761" i="5" s="1"/>
  <c r="I2753" i="5"/>
  <c r="J2753" i="5" s="1"/>
  <c r="I2745" i="5"/>
  <c r="J2745" i="5" s="1"/>
  <c r="I2737" i="5"/>
  <c r="J2737" i="5" s="1"/>
  <c r="I2729" i="5"/>
  <c r="J2729" i="5" s="1"/>
  <c r="I2721" i="5"/>
  <c r="J2721" i="5" s="1"/>
  <c r="I2713" i="5"/>
  <c r="J2713" i="5" s="1"/>
  <c r="I2705" i="5"/>
  <c r="J2705" i="5" s="1"/>
  <c r="I2697" i="5"/>
  <c r="J2697" i="5" s="1"/>
  <c r="I2193" i="5"/>
  <c r="J2193" i="5" s="1"/>
  <c r="I2185" i="5"/>
  <c r="J2185" i="5" s="1"/>
  <c r="I2177" i="5"/>
  <c r="J2177" i="5" s="1"/>
  <c r="I2169" i="5"/>
  <c r="J2169" i="5" s="1"/>
  <c r="I2161" i="5"/>
  <c r="J2161" i="5" s="1"/>
  <c r="I2153" i="5"/>
  <c r="J2153" i="5" s="1"/>
  <c r="I2145" i="5"/>
  <c r="J2145" i="5" s="1"/>
  <c r="I2137" i="5"/>
  <c r="J2137" i="5" s="1"/>
  <c r="I2129" i="5"/>
  <c r="J2129" i="5" s="1"/>
  <c r="I2121" i="5"/>
  <c r="J2121" i="5" s="1"/>
  <c r="I2113" i="5"/>
  <c r="J2113" i="5" s="1"/>
  <c r="I2105" i="5"/>
  <c r="J2105" i="5" s="1"/>
  <c r="I2097" i="5"/>
  <c r="J2097" i="5" s="1"/>
  <c r="I2089" i="5"/>
  <c r="J2089" i="5" s="1"/>
  <c r="I2081" i="5"/>
  <c r="J2081" i="5" s="1"/>
  <c r="I2073" i="5"/>
  <c r="J2073" i="5" s="1"/>
  <c r="I2065" i="5"/>
  <c r="J2065" i="5" s="1"/>
  <c r="I2057" i="5"/>
  <c r="J2057" i="5" s="1"/>
  <c r="I2049" i="5"/>
  <c r="J2049" i="5" s="1"/>
  <c r="I2041" i="5"/>
  <c r="J2041" i="5" s="1"/>
  <c r="I2033" i="5"/>
  <c r="J2033" i="5" s="1"/>
  <c r="I2025" i="5"/>
  <c r="J2025" i="5" s="1"/>
  <c r="I2017" i="5"/>
  <c r="J2017" i="5" s="1"/>
  <c r="I2009" i="5"/>
  <c r="J2009" i="5" s="1"/>
  <c r="I2001" i="5"/>
  <c r="J2001" i="5" s="1"/>
  <c r="I1993" i="5"/>
  <c r="J1993" i="5" s="1"/>
  <c r="I1985" i="5"/>
  <c r="J1985" i="5" s="1"/>
  <c r="I1977" i="5"/>
  <c r="J1977" i="5" s="1"/>
  <c r="I1969" i="5"/>
  <c r="J1969" i="5" s="1"/>
  <c r="I1961" i="5"/>
  <c r="J1961" i="5" s="1"/>
  <c r="I1953" i="5"/>
  <c r="J1953" i="5" s="1"/>
  <c r="I1945" i="5"/>
  <c r="J1945" i="5" s="1"/>
  <c r="I1937" i="5"/>
  <c r="J1937" i="5" s="1"/>
  <c r="I1929" i="5"/>
  <c r="J1929" i="5" s="1"/>
  <c r="I1921" i="5"/>
  <c r="J1921" i="5" s="1"/>
  <c r="I1913" i="5"/>
  <c r="J1913" i="5" s="1"/>
  <c r="I1905" i="5"/>
  <c r="J1905" i="5" s="1"/>
  <c r="I1897" i="5"/>
  <c r="J1897" i="5" s="1"/>
  <c r="I1889" i="5"/>
  <c r="J1889" i="5" s="1"/>
  <c r="I1881" i="5"/>
  <c r="J1881" i="5" s="1"/>
  <c r="I1873" i="5"/>
  <c r="J1873" i="5" s="1"/>
  <c r="I1865" i="5"/>
  <c r="J1865" i="5" s="1"/>
  <c r="I1857" i="5"/>
  <c r="J1857" i="5" s="1"/>
  <c r="I1849" i="5"/>
  <c r="J1849" i="5" s="1"/>
  <c r="I1841" i="5"/>
  <c r="J1841" i="5" s="1"/>
  <c r="I1833" i="5"/>
  <c r="J1833" i="5" s="1"/>
  <c r="I1825" i="5"/>
  <c r="J1825" i="5" s="1"/>
  <c r="I1817" i="5"/>
  <c r="J1817" i="5" s="1"/>
  <c r="I1809" i="5"/>
  <c r="J1809" i="5" s="1"/>
  <c r="I1801" i="5"/>
  <c r="J1801" i="5" s="1"/>
  <c r="I1793" i="5"/>
  <c r="J1793" i="5" s="1"/>
  <c r="I1785" i="5"/>
  <c r="J1785" i="5" s="1"/>
  <c r="I1777" i="5"/>
  <c r="J1777" i="5" s="1"/>
  <c r="I1769" i="5"/>
  <c r="J1769" i="5" s="1"/>
  <c r="I1761" i="5"/>
  <c r="J1761" i="5" s="1"/>
  <c r="I1753" i="5"/>
  <c r="J1753" i="5" s="1"/>
  <c r="I1745" i="5"/>
  <c r="J1745" i="5" s="1"/>
  <c r="I1737" i="5"/>
  <c r="J1737" i="5" s="1"/>
  <c r="I1729" i="5"/>
  <c r="J1729" i="5" s="1"/>
  <c r="I1721" i="5"/>
  <c r="J1721" i="5" s="1"/>
  <c r="I1713" i="5"/>
  <c r="J1713" i="5" s="1"/>
  <c r="I1705" i="5"/>
  <c r="J1705" i="5" s="1"/>
  <c r="I1697" i="5"/>
  <c r="J1697" i="5" s="1"/>
  <c r="I1689" i="5"/>
  <c r="J1689" i="5" s="1"/>
  <c r="I1681" i="5"/>
  <c r="J1681" i="5" s="1"/>
  <c r="I1673" i="5"/>
  <c r="J1673" i="5" s="1"/>
  <c r="I1665" i="5"/>
  <c r="J1665" i="5" s="1"/>
  <c r="I1657" i="5"/>
  <c r="J1657" i="5" s="1"/>
  <c r="I1649" i="5"/>
  <c r="J1649" i="5" s="1"/>
  <c r="I1641" i="5"/>
  <c r="J1641" i="5" s="1"/>
  <c r="I1633" i="5"/>
  <c r="J1633" i="5" s="1"/>
  <c r="I1625" i="5"/>
  <c r="J1625" i="5" s="1"/>
  <c r="I1617" i="5"/>
  <c r="J1617" i="5" s="1"/>
  <c r="I1609" i="5"/>
  <c r="J1609" i="5" s="1"/>
  <c r="I1601" i="5"/>
  <c r="J1601" i="5" s="1"/>
  <c r="I1593" i="5"/>
  <c r="J1593" i="5" s="1"/>
  <c r="I1585" i="5"/>
  <c r="J1585" i="5" s="1"/>
  <c r="I1577" i="5"/>
  <c r="J1577" i="5" s="1"/>
  <c r="I1569" i="5"/>
  <c r="J1569" i="5" s="1"/>
  <c r="I1561" i="5"/>
  <c r="J1561" i="5" s="1"/>
  <c r="I1553" i="5"/>
  <c r="J1553" i="5" s="1"/>
  <c r="I1545" i="5"/>
  <c r="J1545" i="5" s="1"/>
  <c r="I1537" i="5"/>
  <c r="J1537" i="5" s="1"/>
  <c r="I1529" i="5"/>
  <c r="J1529" i="5" s="1"/>
  <c r="I1521" i="5"/>
  <c r="J1521" i="5" s="1"/>
  <c r="I1513" i="5"/>
  <c r="J1513" i="5" s="1"/>
  <c r="I1505" i="5"/>
  <c r="J1505" i="5" s="1"/>
  <c r="I1497" i="5"/>
  <c r="J1497" i="5" s="1"/>
  <c r="I1489" i="5"/>
  <c r="J1489" i="5" s="1"/>
  <c r="I1481" i="5"/>
  <c r="J1481" i="5" s="1"/>
  <c r="I1473" i="5"/>
  <c r="J1473" i="5" s="1"/>
  <c r="I1465" i="5"/>
  <c r="J1465" i="5" s="1"/>
  <c r="I1457" i="5"/>
  <c r="J1457" i="5" s="1"/>
  <c r="I1449" i="5"/>
  <c r="J1449" i="5" s="1"/>
  <c r="I1441" i="5"/>
  <c r="J1441" i="5" s="1"/>
  <c r="I1433" i="5"/>
  <c r="J1433" i="5" s="1"/>
  <c r="I1425" i="5"/>
  <c r="J1425" i="5" s="1"/>
  <c r="I1417" i="5"/>
  <c r="J1417" i="5" s="1"/>
  <c r="I1409" i="5"/>
  <c r="J1409" i="5" s="1"/>
  <c r="I1401" i="5"/>
  <c r="J1401" i="5" s="1"/>
  <c r="I1393" i="5"/>
  <c r="J1393" i="5" s="1"/>
  <c r="I1385" i="5"/>
  <c r="J1385" i="5" s="1"/>
  <c r="I1377" i="5"/>
  <c r="J1377" i="5" s="1"/>
  <c r="I1369" i="5"/>
  <c r="J1369" i="5" s="1"/>
  <c r="I1361" i="5"/>
  <c r="J1361" i="5" s="1"/>
  <c r="I1353" i="5"/>
  <c r="J1353" i="5" s="1"/>
  <c r="I1345" i="5"/>
  <c r="J1345" i="5" s="1"/>
  <c r="I1337" i="5"/>
  <c r="J1337" i="5" s="1"/>
  <c r="I1329" i="5"/>
  <c r="J1329" i="5" s="1"/>
  <c r="I1321" i="5"/>
  <c r="J1321" i="5" s="1"/>
  <c r="I1313" i="5"/>
  <c r="J1313" i="5" s="1"/>
  <c r="I1305" i="5"/>
  <c r="J1305" i="5" s="1"/>
  <c r="I1297" i="5"/>
  <c r="J1297" i="5" s="1"/>
  <c r="I1289" i="5"/>
  <c r="J1289" i="5" s="1"/>
  <c r="I1281" i="5"/>
  <c r="J1281" i="5" s="1"/>
  <c r="I1273" i="5"/>
  <c r="J1273" i="5" s="1"/>
  <c r="I1265" i="5"/>
  <c r="J1265" i="5" s="1"/>
  <c r="I1257" i="5"/>
  <c r="J1257" i="5" s="1"/>
  <c r="I1249" i="5"/>
  <c r="J1249" i="5" s="1"/>
  <c r="I1241" i="5"/>
  <c r="J1241" i="5" s="1"/>
  <c r="I1233" i="5"/>
  <c r="J1233" i="5" s="1"/>
  <c r="I1225" i="5"/>
  <c r="J1225" i="5" s="1"/>
  <c r="I1217" i="5"/>
  <c r="J1217" i="5" s="1"/>
  <c r="I1209" i="5"/>
  <c r="J1209" i="5" s="1"/>
  <c r="I1201" i="5"/>
  <c r="J1201" i="5" s="1"/>
  <c r="I1193" i="5"/>
  <c r="J1193" i="5" s="1"/>
  <c r="I1185" i="5"/>
  <c r="J1185" i="5" s="1"/>
  <c r="I1177" i="5"/>
  <c r="J1177" i="5" s="1"/>
  <c r="I1169" i="5"/>
  <c r="J1169" i="5" s="1"/>
  <c r="I1161" i="5"/>
  <c r="J1161" i="5" s="1"/>
  <c r="I1153" i="5"/>
  <c r="J1153" i="5" s="1"/>
  <c r="I1145" i="5"/>
  <c r="J1145" i="5" s="1"/>
  <c r="I1137" i="5"/>
  <c r="J1137" i="5" s="1"/>
  <c r="I1129" i="5"/>
  <c r="J1129" i="5" s="1"/>
  <c r="I1121" i="5"/>
  <c r="J1121" i="5" s="1"/>
  <c r="I1113" i="5"/>
  <c r="J1113" i="5" s="1"/>
  <c r="I1105" i="5"/>
  <c r="J1105" i="5" s="1"/>
  <c r="I1097" i="5"/>
  <c r="J1097" i="5" s="1"/>
  <c r="I1089" i="5"/>
  <c r="J1089" i="5" s="1"/>
  <c r="I1081" i="5"/>
  <c r="J1081" i="5" s="1"/>
  <c r="I1073" i="5"/>
  <c r="J1073" i="5" s="1"/>
  <c r="I1065" i="5"/>
  <c r="J1065" i="5" s="1"/>
  <c r="I1057" i="5"/>
  <c r="J1057" i="5" s="1"/>
  <c r="I1049" i="5"/>
  <c r="J1049" i="5" s="1"/>
  <c r="I1041" i="5"/>
  <c r="J1041" i="5" s="1"/>
  <c r="I1033" i="5"/>
  <c r="J1033" i="5" s="1"/>
  <c r="I1025" i="5"/>
  <c r="J1025" i="5" s="1"/>
  <c r="I1017" i="5"/>
  <c r="J1017" i="5" s="1"/>
  <c r="I1009" i="5"/>
  <c r="J1009" i="5" s="1"/>
  <c r="I1001" i="5"/>
  <c r="J1001" i="5" s="1"/>
  <c r="I993" i="5"/>
  <c r="J993" i="5" s="1"/>
  <c r="I985" i="5"/>
  <c r="J985" i="5" s="1"/>
  <c r="I977" i="5"/>
  <c r="J977" i="5" s="1"/>
  <c r="I969" i="5"/>
  <c r="J969" i="5" s="1"/>
  <c r="I961" i="5"/>
  <c r="J961" i="5" s="1"/>
  <c r="I953" i="5"/>
  <c r="J953" i="5" s="1"/>
  <c r="I945" i="5"/>
  <c r="J945" i="5" s="1"/>
  <c r="I353" i="5"/>
  <c r="J353" i="5" s="1"/>
  <c r="I289" i="5"/>
  <c r="J289" i="5" s="1"/>
  <c r="I2711" i="5"/>
  <c r="J2711" i="5" s="1"/>
  <c r="I1932" i="5"/>
  <c r="J1932" i="5" s="1"/>
  <c r="I3360" i="5"/>
  <c r="J3360" i="5" s="1"/>
  <c r="I1762" i="5"/>
  <c r="J1762" i="5" s="1"/>
  <c r="I3359" i="5"/>
  <c r="J3359" i="5" s="1"/>
  <c r="I3351" i="5"/>
  <c r="J3351" i="5" s="1"/>
  <c r="I3343" i="5"/>
  <c r="J3343" i="5" s="1"/>
  <c r="I3335" i="5"/>
  <c r="J3335" i="5" s="1"/>
  <c r="I3327" i="5"/>
  <c r="J3327" i="5" s="1"/>
  <c r="I3319" i="5"/>
  <c r="J3319" i="5" s="1"/>
  <c r="I3311" i="5"/>
  <c r="J3311" i="5" s="1"/>
  <c r="I3303" i="5"/>
  <c r="J3303" i="5" s="1"/>
  <c r="I3295" i="5"/>
  <c r="J3295" i="5" s="1"/>
  <c r="I3287" i="5"/>
  <c r="J3287" i="5" s="1"/>
  <c r="I3279" i="5"/>
  <c r="J3279" i="5" s="1"/>
  <c r="I3271" i="5"/>
  <c r="J3271" i="5" s="1"/>
  <c r="I3263" i="5"/>
  <c r="J3263" i="5" s="1"/>
  <c r="I3255" i="5"/>
  <c r="J3255" i="5" s="1"/>
  <c r="I3247" i="5"/>
  <c r="J3247" i="5" s="1"/>
  <c r="I3239" i="5"/>
  <c r="J3239" i="5" s="1"/>
  <c r="I3231" i="5"/>
  <c r="J3231" i="5" s="1"/>
  <c r="I3223" i="5"/>
  <c r="J3223" i="5" s="1"/>
  <c r="I3215" i="5"/>
  <c r="J3215" i="5" s="1"/>
  <c r="I3207" i="5"/>
  <c r="J3207" i="5" s="1"/>
  <c r="I3199" i="5"/>
  <c r="J3199" i="5" s="1"/>
  <c r="I3191" i="5"/>
  <c r="J3191" i="5" s="1"/>
  <c r="I3183" i="5"/>
  <c r="J3183" i="5" s="1"/>
  <c r="I3175" i="5"/>
  <c r="J3175" i="5" s="1"/>
  <c r="I3167" i="5"/>
  <c r="J3167" i="5" s="1"/>
  <c r="I3159" i="5"/>
  <c r="J3159" i="5" s="1"/>
  <c r="I3151" i="5"/>
  <c r="J3151" i="5" s="1"/>
  <c r="I3143" i="5"/>
  <c r="J3143" i="5" s="1"/>
  <c r="I3135" i="5"/>
  <c r="J3135" i="5" s="1"/>
  <c r="I3127" i="5"/>
  <c r="J3127" i="5" s="1"/>
  <c r="I3119" i="5"/>
  <c r="J3119" i="5" s="1"/>
  <c r="I3111" i="5"/>
  <c r="J3111" i="5" s="1"/>
  <c r="I3103" i="5"/>
  <c r="J3103" i="5" s="1"/>
  <c r="I3095" i="5"/>
  <c r="J3095" i="5" s="1"/>
  <c r="I3087" i="5"/>
  <c r="J3087" i="5" s="1"/>
  <c r="I3079" i="5"/>
  <c r="J3079" i="5" s="1"/>
  <c r="I3071" i="5"/>
  <c r="J3071" i="5" s="1"/>
  <c r="I3063" i="5"/>
  <c r="J3063" i="5" s="1"/>
  <c r="I3055" i="5"/>
  <c r="J3055" i="5" s="1"/>
  <c r="I3047" i="5"/>
  <c r="J3047" i="5" s="1"/>
  <c r="I3039" i="5"/>
  <c r="J3039" i="5" s="1"/>
  <c r="I3031" i="5"/>
  <c r="J3031" i="5" s="1"/>
  <c r="I3023" i="5"/>
  <c r="J3023" i="5" s="1"/>
  <c r="I3015" i="5"/>
  <c r="J3015" i="5" s="1"/>
  <c r="I3007" i="5"/>
  <c r="J3007" i="5" s="1"/>
  <c r="I2999" i="5"/>
  <c r="J2999" i="5" s="1"/>
  <c r="I2991" i="5"/>
  <c r="J2991" i="5" s="1"/>
  <c r="I2983" i="5"/>
  <c r="J2983" i="5" s="1"/>
  <c r="I2975" i="5"/>
  <c r="J2975" i="5" s="1"/>
  <c r="I2967" i="5"/>
  <c r="J2967" i="5" s="1"/>
  <c r="I2959" i="5"/>
  <c r="J2959" i="5" s="1"/>
  <c r="I2951" i="5"/>
  <c r="J2951" i="5" s="1"/>
  <c r="I2943" i="5"/>
  <c r="J2943" i="5" s="1"/>
  <c r="I2935" i="5"/>
  <c r="J2935" i="5" s="1"/>
  <c r="I2927" i="5"/>
  <c r="J2927" i="5" s="1"/>
  <c r="I2919" i="5"/>
  <c r="J2919" i="5" s="1"/>
  <c r="I2911" i="5"/>
  <c r="J2911" i="5" s="1"/>
  <c r="I2903" i="5"/>
  <c r="J2903" i="5" s="1"/>
  <c r="I2895" i="5"/>
  <c r="J2895" i="5" s="1"/>
  <c r="I2887" i="5"/>
  <c r="J2887" i="5" s="1"/>
  <c r="I2871" i="5"/>
  <c r="J2871" i="5" s="1"/>
  <c r="I2839" i="5"/>
  <c r="J2839" i="5" s="1"/>
  <c r="I2807" i="5"/>
  <c r="J2807" i="5" s="1"/>
  <c r="I2775" i="5"/>
  <c r="J2775" i="5" s="1"/>
  <c r="I2743" i="5"/>
  <c r="J2743" i="5" s="1"/>
  <c r="I2167" i="5"/>
  <c r="J2167" i="5" s="1"/>
  <c r="I2135" i="5"/>
  <c r="J2135" i="5" s="1"/>
  <c r="I2119" i="5"/>
  <c r="J2119" i="5" s="1"/>
  <c r="I1316" i="5"/>
  <c r="J1316" i="5" s="1"/>
  <c r="I3352" i="5"/>
  <c r="J3352" i="5" s="1"/>
  <c r="I3344" i="5"/>
  <c r="J3344" i="5" s="1"/>
  <c r="I3336" i="5"/>
  <c r="J3336" i="5" s="1"/>
  <c r="I3328" i="5"/>
  <c r="J3328" i="5" s="1"/>
  <c r="I3320" i="5"/>
  <c r="J3320" i="5" s="1"/>
  <c r="I3312" i="5"/>
  <c r="J3312" i="5" s="1"/>
  <c r="I3304" i="5"/>
  <c r="J3304" i="5" s="1"/>
  <c r="I3296" i="5"/>
  <c r="J3296" i="5" s="1"/>
  <c r="I3288" i="5"/>
  <c r="J3288" i="5" s="1"/>
  <c r="I3280" i="5"/>
  <c r="J3280" i="5" s="1"/>
  <c r="I3272" i="5"/>
  <c r="J3272" i="5" s="1"/>
  <c r="I3264" i="5"/>
  <c r="J3264" i="5" s="1"/>
  <c r="I3256" i="5"/>
  <c r="J3256" i="5" s="1"/>
  <c r="I3248" i="5"/>
  <c r="J3248" i="5" s="1"/>
  <c r="I3240" i="5"/>
  <c r="J3240" i="5" s="1"/>
  <c r="I3232" i="5"/>
  <c r="J3232" i="5" s="1"/>
  <c r="I3224" i="5"/>
  <c r="J3224" i="5" s="1"/>
  <c r="I3216" i="5"/>
  <c r="J3216" i="5" s="1"/>
  <c r="I3208" i="5"/>
  <c r="J3208" i="5" s="1"/>
  <c r="I3200" i="5"/>
  <c r="J3200" i="5" s="1"/>
  <c r="I3192" i="5"/>
  <c r="J3192" i="5" s="1"/>
  <c r="I3184" i="5"/>
  <c r="J3184" i="5" s="1"/>
  <c r="I3176" i="5"/>
  <c r="J3176" i="5" s="1"/>
  <c r="I3168" i="5"/>
  <c r="J3168" i="5" s="1"/>
  <c r="I3160" i="5"/>
  <c r="J3160" i="5" s="1"/>
  <c r="I3152" i="5"/>
  <c r="J3152" i="5" s="1"/>
  <c r="I3144" i="5"/>
  <c r="J3144" i="5" s="1"/>
  <c r="I3136" i="5"/>
  <c r="J3136" i="5" s="1"/>
  <c r="I3128" i="5"/>
  <c r="J3128" i="5" s="1"/>
  <c r="I3120" i="5"/>
  <c r="J3120" i="5" s="1"/>
  <c r="I3112" i="5"/>
  <c r="J3112" i="5" s="1"/>
  <c r="I3104" i="5"/>
  <c r="J3104" i="5" s="1"/>
  <c r="I3096" i="5"/>
  <c r="J3096" i="5" s="1"/>
  <c r="I3088" i="5"/>
  <c r="J3088" i="5" s="1"/>
  <c r="I3080" i="5"/>
  <c r="J3080" i="5" s="1"/>
  <c r="I3072" i="5"/>
  <c r="J3072" i="5" s="1"/>
  <c r="I3064" i="5"/>
  <c r="J3064" i="5" s="1"/>
  <c r="I3056" i="5"/>
  <c r="J3056" i="5" s="1"/>
  <c r="I3048" i="5"/>
  <c r="J3048" i="5" s="1"/>
  <c r="I3040" i="5"/>
  <c r="J3040" i="5" s="1"/>
  <c r="I3032" i="5"/>
  <c r="J3032" i="5" s="1"/>
  <c r="I3024" i="5"/>
  <c r="J3024" i="5" s="1"/>
  <c r="I3016" i="5"/>
  <c r="J3016" i="5" s="1"/>
  <c r="I3008" i="5"/>
  <c r="J3008" i="5" s="1"/>
  <c r="I3000" i="5"/>
  <c r="J3000" i="5" s="1"/>
  <c r="I2992" i="5"/>
  <c r="J2992" i="5" s="1"/>
  <c r="I2984" i="5"/>
  <c r="J2984" i="5" s="1"/>
  <c r="I2976" i="5"/>
  <c r="J2976" i="5" s="1"/>
  <c r="I2968" i="5"/>
  <c r="J2968" i="5" s="1"/>
  <c r="I2960" i="5"/>
  <c r="J2960" i="5" s="1"/>
  <c r="I2952" i="5"/>
  <c r="J2952" i="5" s="1"/>
  <c r="I2944" i="5"/>
  <c r="J2944" i="5" s="1"/>
  <c r="I2936" i="5"/>
  <c r="J2936" i="5" s="1"/>
  <c r="I2928" i="5"/>
  <c r="J2928" i="5" s="1"/>
  <c r="I2920" i="5"/>
  <c r="J2920" i="5" s="1"/>
  <c r="I2912" i="5"/>
  <c r="J2912" i="5" s="1"/>
  <c r="I2904" i="5"/>
  <c r="J2904" i="5" s="1"/>
  <c r="I2896" i="5"/>
  <c r="J2896" i="5" s="1"/>
  <c r="I2888" i="5"/>
  <c r="J2888" i="5" s="1"/>
  <c r="I2880" i="5"/>
  <c r="J2880" i="5" s="1"/>
  <c r="I2872" i="5"/>
  <c r="J2872" i="5" s="1"/>
  <c r="I2864" i="5"/>
  <c r="J2864" i="5" s="1"/>
  <c r="I2856" i="5"/>
  <c r="J2856" i="5" s="1"/>
  <c r="I2848" i="5"/>
  <c r="J2848" i="5" s="1"/>
  <c r="I2840" i="5"/>
  <c r="J2840" i="5" s="1"/>
  <c r="I2832" i="5"/>
  <c r="J2832" i="5" s="1"/>
  <c r="I2824" i="5"/>
  <c r="J2824" i="5" s="1"/>
  <c r="I2816" i="5"/>
  <c r="J2816" i="5" s="1"/>
  <c r="I2808" i="5"/>
  <c r="J2808" i="5" s="1"/>
  <c r="I2800" i="5"/>
  <c r="J2800" i="5" s="1"/>
  <c r="I2792" i="5"/>
  <c r="J2792" i="5" s="1"/>
  <c r="I2784" i="5"/>
  <c r="J2784" i="5" s="1"/>
  <c r="I2776" i="5"/>
  <c r="J2776" i="5" s="1"/>
  <c r="I2768" i="5"/>
  <c r="J2768" i="5" s="1"/>
  <c r="I2760" i="5"/>
  <c r="J2760" i="5" s="1"/>
  <c r="I2752" i="5"/>
  <c r="J2752" i="5" s="1"/>
  <c r="I2744" i="5"/>
  <c r="J2744" i="5" s="1"/>
  <c r="I2736" i="5"/>
  <c r="J2736" i="5" s="1"/>
  <c r="I2728" i="5"/>
  <c r="J2728" i="5" s="1"/>
  <c r="I2720" i="5"/>
  <c r="J2720" i="5" s="1"/>
  <c r="I2712" i="5"/>
  <c r="J2712" i="5" s="1"/>
  <c r="I2704" i="5"/>
  <c r="J2704" i="5" s="1"/>
  <c r="I2192" i="5"/>
  <c r="J2192" i="5" s="1"/>
  <c r="I2184" i="5"/>
  <c r="J2184" i="5" s="1"/>
  <c r="I2176" i="5"/>
  <c r="J2176" i="5" s="1"/>
  <c r="I2168" i="5"/>
  <c r="J2168" i="5" s="1"/>
  <c r="I2160" i="5"/>
  <c r="J2160" i="5" s="1"/>
  <c r="I2152" i="5"/>
  <c r="J2152" i="5" s="1"/>
  <c r="I2144" i="5"/>
  <c r="J2144" i="5" s="1"/>
  <c r="I2136" i="5"/>
  <c r="J2136" i="5" s="1"/>
  <c r="I2128" i="5"/>
  <c r="J2128" i="5" s="1"/>
  <c r="I2120" i="5"/>
  <c r="J2120" i="5" s="1"/>
  <c r="I2112" i="5"/>
  <c r="J2112" i="5" s="1"/>
  <c r="I2104" i="5"/>
  <c r="J2104" i="5" s="1"/>
  <c r="I2096" i="5"/>
  <c r="J2096" i="5" s="1"/>
  <c r="I2088" i="5"/>
  <c r="J2088" i="5" s="1"/>
  <c r="I2080" i="5"/>
  <c r="J2080" i="5" s="1"/>
  <c r="I2072" i="5"/>
  <c r="J2072" i="5" s="1"/>
  <c r="I2064" i="5"/>
  <c r="J2064" i="5" s="1"/>
  <c r="I2056" i="5"/>
  <c r="J2056" i="5" s="1"/>
  <c r="I2048" i="5"/>
  <c r="J2048" i="5" s="1"/>
  <c r="I2040" i="5"/>
  <c r="J2040" i="5" s="1"/>
  <c r="I2032" i="5"/>
  <c r="J2032" i="5" s="1"/>
  <c r="I2024" i="5"/>
  <c r="J2024" i="5" s="1"/>
  <c r="I2016" i="5"/>
  <c r="J2016" i="5" s="1"/>
  <c r="I2008" i="5"/>
  <c r="J2008" i="5" s="1"/>
  <c r="I2000" i="5"/>
  <c r="J2000" i="5" s="1"/>
  <c r="I1992" i="5"/>
  <c r="J1992" i="5" s="1"/>
  <c r="I1984" i="5"/>
  <c r="J1984" i="5" s="1"/>
  <c r="I1976" i="5"/>
  <c r="J1976" i="5" s="1"/>
  <c r="I1968" i="5"/>
  <c r="J1968" i="5" s="1"/>
  <c r="I1960" i="5"/>
  <c r="J1960" i="5" s="1"/>
  <c r="I1952" i="5"/>
  <c r="J1952" i="5" s="1"/>
  <c r="I1944" i="5"/>
  <c r="J1944" i="5" s="1"/>
  <c r="I1936" i="5"/>
  <c r="J1936" i="5" s="1"/>
  <c r="I1928" i="5"/>
  <c r="J1928" i="5" s="1"/>
  <c r="I1920" i="5"/>
  <c r="J1920" i="5" s="1"/>
  <c r="I1912" i="5"/>
  <c r="J1912" i="5" s="1"/>
  <c r="I1904" i="5"/>
  <c r="J1904" i="5" s="1"/>
  <c r="I1896" i="5"/>
  <c r="J1896" i="5" s="1"/>
  <c r="I1888" i="5"/>
  <c r="J1888" i="5" s="1"/>
  <c r="I1880" i="5"/>
  <c r="J1880" i="5" s="1"/>
  <c r="I1872" i="5"/>
  <c r="J1872" i="5" s="1"/>
  <c r="I1864" i="5"/>
  <c r="J1864" i="5" s="1"/>
  <c r="I1856" i="5"/>
  <c r="J1856" i="5" s="1"/>
  <c r="I1848" i="5"/>
  <c r="J1848" i="5" s="1"/>
  <c r="I1840" i="5"/>
  <c r="J1840" i="5" s="1"/>
  <c r="I1832" i="5"/>
  <c r="J1832" i="5" s="1"/>
  <c r="I1824" i="5"/>
  <c r="J1824" i="5" s="1"/>
  <c r="I1816" i="5"/>
  <c r="J1816" i="5" s="1"/>
  <c r="I1808" i="5"/>
  <c r="J1808" i="5" s="1"/>
  <c r="I1800" i="5"/>
  <c r="J1800" i="5" s="1"/>
  <c r="I1792" i="5"/>
  <c r="J1792" i="5" s="1"/>
  <c r="I1784" i="5"/>
  <c r="J1784" i="5" s="1"/>
  <c r="I1776" i="5"/>
  <c r="J1776" i="5" s="1"/>
  <c r="I1768" i="5"/>
  <c r="J1768" i="5" s="1"/>
  <c r="I1760" i="5"/>
  <c r="J1760" i="5" s="1"/>
  <c r="I1752" i="5"/>
  <c r="J1752" i="5" s="1"/>
  <c r="I1744" i="5"/>
  <c r="J1744" i="5" s="1"/>
  <c r="I1736" i="5"/>
  <c r="J1736" i="5" s="1"/>
  <c r="I1728" i="5"/>
  <c r="J1728" i="5" s="1"/>
  <c r="I1720" i="5"/>
  <c r="J1720" i="5" s="1"/>
  <c r="I1712" i="5"/>
  <c r="J1712" i="5" s="1"/>
  <c r="I1704" i="5"/>
  <c r="J1704" i="5" s="1"/>
  <c r="I1696" i="5"/>
  <c r="J1696" i="5" s="1"/>
  <c r="I1688" i="5"/>
  <c r="J1688" i="5" s="1"/>
  <c r="I1680" i="5"/>
  <c r="J1680" i="5" s="1"/>
  <c r="I1672" i="5"/>
  <c r="J1672" i="5" s="1"/>
  <c r="I1664" i="5"/>
  <c r="J1664" i="5" s="1"/>
  <c r="I1656" i="5"/>
  <c r="J1656" i="5" s="1"/>
  <c r="I1648" i="5"/>
  <c r="J1648" i="5" s="1"/>
  <c r="I1640" i="5"/>
  <c r="J1640" i="5" s="1"/>
  <c r="I1632" i="5"/>
  <c r="J1632" i="5" s="1"/>
  <c r="I1624" i="5"/>
  <c r="J1624" i="5" s="1"/>
  <c r="I1616" i="5"/>
  <c r="J1616" i="5" s="1"/>
  <c r="I1608" i="5"/>
  <c r="J1608" i="5" s="1"/>
  <c r="I1600" i="5"/>
  <c r="J1600" i="5" s="1"/>
  <c r="I1592" i="5"/>
  <c r="J1592" i="5" s="1"/>
  <c r="I1584" i="5"/>
  <c r="J1584" i="5" s="1"/>
  <c r="I1576" i="5"/>
  <c r="J1576" i="5" s="1"/>
  <c r="I1568" i="5"/>
  <c r="J1568" i="5" s="1"/>
  <c r="I1560" i="5"/>
  <c r="J1560" i="5" s="1"/>
  <c r="I1552" i="5"/>
  <c r="J1552" i="5" s="1"/>
  <c r="I1544" i="5"/>
  <c r="J1544" i="5" s="1"/>
  <c r="I1536" i="5"/>
  <c r="J1536" i="5" s="1"/>
  <c r="I1528" i="5"/>
  <c r="J1528" i="5" s="1"/>
  <c r="I1520" i="5"/>
  <c r="J1520" i="5" s="1"/>
  <c r="I1512" i="5"/>
  <c r="J1512" i="5" s="1"/>
  <c r="I1504" i="5"/>
  <c r="J1504" i="5" s="1"/>
  <c r="I1496" i="5"/>
  <c r="J1496" i="5" s="1"/>
  <c r="I1488" i="5"/>
  <c r="J1488" i="5" s="1"/>
  <c r="I1480" i="5"/>
  <c r="J1480" i="5" s="1"/>
  <c r="I1472" i="5"/>
  <c r="J1472" i="5" s="1"/>
  <c r="I1464" i="5"/>
  <c r="J1464" i="5" s="1"/>
  <c r="I1456" i="5"/>
  <c r="J1456" i="5" s="1"/>
  <c r="I1448" i="5"/>
  <c r="J1448" i="5" s="1"/>
  <c r="I1440" i="5"/>
  <c r="J1440" i="5" s="1"/>
  <c r="I1432" i="5"/>
  <c r="J1432" i="5" s="1"/>
  <c r="I1424" i="5"/>
  <c r="J1424" i="5" s="1"/>
  <c r="I1416" i="5"/>
  <c r="J1416" i="5" s="1"/>
  <c r="I1408" i="5"/>
  <c r="J1408" i="5" s="1"/>
  <c r="I1400" i="5"/>
  <c r="J1400" i="5" s="1"/>
  <c r="I1392" i="5"/>
  <c r="J1392" i="5" s="1"/>
  <c r="I1384" i="5"/>
  <c r="J1384" i="5" s="1"/>
  <c r="I1376" i="5"/>
  <c r="J1376" i="5" s="1"/>
  <c r="I1368" i="5"/>
  <c r="J1368" i="5" s="1"/>
  <c r="I1360" i="5"/>
  <c r="J1360" i="5" s="1"/>
  <c r="I1352" i="5"/>
  <c r="J1352" i="5" s="1"/>
  <c r="I1344" i="5"/>
  <c r="J1344" i="5" s="1"/>
  <c r="I1336" i="5"/>
  <c r="J1336" i="5" s="1"/>
  <c r="I1328" i="5"/>
  <c r="J1328" i="5" s="1"/>
  <c r="I1320" i="5"/>
  <c r="J1320" i="5" s="1"/>
  <c r="I1312" i="5"/>
  <c r="J1312" i="5" s="1"/>
  <c r="I1304" i="5"/>
  <c r="J1304" i="5" s="1"/>
  <c r="I1296" i="5"/>
  <c r="J1296" i="5" s="1"/>
  <c r="I1288" i="5"/>
  <c r="J1288" i="5" s="1"/>
  <c r="I1280" i="5"/>
  <c r="J1280" i="5" s="1"/>
  <c r="I1272" i="5"/>
  <c r="J1272" i="5" s="1"/>
  <c r="I1264" i="5"/>
  <c r="J1264" i="5" s="1"/>
  <c r="I1256" i="5"/>
  <c r="J1256" i="5" s="1"/>
  <c r="I1248" i="5"/>
  <c r="J1248" i="5" s="1"/>
  <c r="I1240" i="5"/>
  <c r="J1240" i="5" s="1"/>
  <c r="I1232" i="5"/>
  <c r="J1232" i="5" s="1"/>
  <c r="I1224" i="5"/>
  <c r="J1224" i="5" s="1"/>
  <c r="I1216" i="5"/>
  <c r="J1216" i="5" s="1"/>
  <c r="I1208" i="5"/>
  <c r="J1208" i="5" s="1"/>
  <c r="I1200" i="5"/>
  <c r="J1200" i="5" s="1"/>
  <c r="I1192" i="5"/>
  <c r="J1192" i="5" s="1"/>
  <c r="I1184" i="5"/>
  <c r="J1184" i="5" s="1"/>
  <c r="I1176" i="5"/>
  <c r="J1176" i="5" s="1"/>
  <c r="I1168" i="5"/>
  <c r="J1168" i="5" s="1"/>
  <c r="I1160" i="5"/>
  <c r="J1160" i="5" s="1"/>
  <c r="I1152" i="5"/>
  <c r="J1152" i="5" s="1"/>
  <c r="I1144" i="5"/>
  <c r="J1144" i="5" s="1"/>
  <c r="I1136" i="5"/>
  <c r="J1136" i="5" s="1"/>
  <c r="I1128" i="5"/>
  <c r="J1128" i="5" s="1"/>
  <c r="I1120" i="5"/>
  <c r="J1120" i="5" s="1"/>
  <c r="I1112" i="5"/>
  <c r="J1112" i="5" s="1"/>
  <c r="I1104" i="5"/>
  <c r="J1104" i="5" s="1"/>
  <c r="I1096" i="5"/>
  <c r="J1096" i="5" s="1"/>
  <c r="I1088" i="5"/>
  <c r="J1088" i="5" s="1"/>
  <c r="I1080" i="5"/>
  <c r="J1080" i="5" s="1"/>
  <c r="I1072" i="5"/>
  <c r="J1072" i="5" s="1"/>
  <c r="I1064" i="5"/>
  <c r="J1064" i="5" s="1"/>
  <c r="I1056" i="5"/>
  <c r="J1056" i="5" s="1"/>
  <c r="I1048" i="5"/>
  <c r="J1048" i="5" s="1"/>
  <c r="I1040" i="5"/>
  <c r="J1040" i="5" s="1"/>
  <c r="I1032" i="5"/>
  <c r="J1032" i="5" s="1"/>
  <c r="I1024" i="5"/>
  <c r="J1024" i="5" s="1"/>
  <c r="I1016" i="5"/>
  <c r="J1016" i="5" s="1"/>
  <c r="I1008" i="5"/>
  <c r="J1008" i="5" s="1"/>
  <c r="I1000" i="5"/>
  <c r="J1000" i="5" s="1"/>
  <c r="I992" i="5"/>
  <c r="J992" i="5" s="1"/>
  <c r="I984" i="5"/>
  <c r="J984" i="5" s="1"/>
  <c r="I976" i="5"/>
  <c r="J976" i="5" s="1"/>
  <c r="I968" i="5"/>
  <c r="J968" i="5" s="1"/>
  <c r="I960" i="5"/>
  <c r="J960" i="5" s="1"/>
  <c r="I952" i="5"/>
  <c r="J952" i="5" s="1"/>
  <c r="I944" i="5"/>
  <c r="J944" i="5" s="1"/>
  <c r="I2879" i="5"/>
  <c r="J2879" i="5" s="1"/>
  <c r="I2863" i="5"/>
  <c r="J2863" i="5" s="1"/>
  <c r="I2855" i="5"/>
  <c r="J2855" i="5" s="1"/>
  <c r="I2847" i="5"/>
  <c r="J2847" i="5" s="1"/>
  <c r="I2831" i="5"/>
  <c r="J2831" i="5" s="1"/>
  <c r="I2823" i="5"/>
  <c r="J2823" i="5" s="1"/>
  <c r="I2815" i="5"/>
  <c r="J2815" i="5" s="1"/>
  <c r="I2799" i="5"/>
  <c r="J2799" i="5" s="1"/>
  <c r="I2791" i="5"/>
  <c r="J2791" i="5" s="1"/>
  <c r="I2783" i="5"/>
  <c r="J2783" i="5" s="1"/>
  <c r="I2767" i="5"/>
  <c r="J2767" i="5" s="1"/>
  <c r="I2759" i="5"/>
  <c r="J2759" i="5" s="1"/>
  <c r="I2751" i="5"/>
  <c r="J2751" i="5" s="1"/>
  <c r="I2735" i="5"/>
  <c r="J2735" i="5" s="1"/>
  <c r="I2727" i="5"/>
  <c r="J2727" i="5" s="1"/>
  <c r="I2719" i="5"/>
  <c r="J2719" i="5" s="1"/>
  <c r="I2703" i="5"/>
  <c r="J2703" i="5" s="1"/>
  <c r="I2191" i="5"/>
  <c r="J2191" i="5" s="1"/>
  <c r="I2183" i="5"/>
  <c r="J2183" i="5" s="1"/>
  <c r="I2175" i="5"/>
  <c r="J2175" i="5" s="1"/>
  <c r="I2159" i="5"/>
  <c r="J2159" i="5" s="1"/>
  <c r="I2151" i="5"/>
  <c r="J2151" i="5" s="1"/>
  <c r="I2143" i="5"/>
  <c r="J2143" i="5" s="1"/>
  <c r="I2127" i="5"/>
  <c r="J2127" i="5" s="1"/>
  <c r="I2111" i="5"/>
  <c r="J2111" i="5" s="1"/>
  <c r="I2103" i="5"/>
  <c r="J2103" i="5" s="1"/>
  <c r="I2095" i="5"/>
  <c r="J2095" i="5" s="1"/>
  <c r="I2087" i="5"/>
  <c r="J2087" i="5" s="1"/>
  <c r="I2079" i="5"/>
  <c r="J2079" i="5" s="1"/>
  <c r="I2071" i="5"/>
  <c r="J2071" i="5" s="1"/>
  <c r="I2063" i="5"/>
  <c r="J2063" i="5" s="1"/>
  <c r="I2055" i="5"/>
  <c r="J2055" i="5" s="1"/>
  <c r="I2047" i="5"/>
  <c r="J2047" i="5" s="1"/>
  <c r="I2039" i="5"/>
  <c r="J2039" i="5" s="1"/>
  <c r="I2031" i="5"/>
  <c r="J2031" i="5" s="1"/>
  <c r="I2023" i="5"/>
  <c r="J2023" i="5" s="1"/>
  <c r="I2015" i="5"/>
  <c r="J2015" i="5" s="1"/>
  <c r="I2007" i="5"/>
  <c r="J2007" i="5" s="1"/>
  <c r="I1999" i="5"/>
  <c r="J1999" i="5" s="1"/>
  <c r="I1991" i="5"/>
  <c r="J1991" i="5" s="1"/>
  <c r="I1983" i="5"/>
  <c r="J1983" i="5" s="1"/>
  <c r="I1975" i="5"/>
  <c r="J1975" i="5" s="1"/>
  <c r="I1967" i="5"/>
  <c r="J1967" i="5" s="1"/>
  <c r="I1959" i="5"/>
  <c r="J1959" i="5" s="1"/>
  <c r="I1951" i="5"/>
  <c r="J1951" i="5" s="1"/>
  <c r="I1943" i="5"/>
  <c r="J1943" i="5" s="1"/>
  <c r="I1935" i="5"/>
  <c r="J1935" i="5" s="1"/>
  <c r="I1927" i="5"/>
  <c r="J1927" i="5" s="1"/>
  <c r="I1919" i="5"/>
  <c r="J1919" i="5" s="1"/>
  <c r="I1911" i="5"/>
  <c r="J1911" i="5" s="1"/>
  <c r="I1903" i="5"/>
  <c r="J1903" i="5" s="1"/>
  <c r="I1895" i="5"/>
  <c r="J1895" i="5" s="1"/>
  <c r="I1887" i="5"/>
  <c r="J1887" i="5" s="1"/>
  <c r="I1879" i="5"/>
  <c r="J1879" i="5" s="1"/>
  <c r="I1871" i="5"/>
  <c r="J1871" i="5" s="1"/>
  <c r="I1863" i="5"/>
  <c r="J1863" i="5" s="1"/>
  <c r="I1855" i="5"/>
  <c r="J1855" i="5" s="1"/>
  <c r="I1847" i="5"/>
  <c r="J1847" i="5" s="1"/>
  <c r="I1839" i="5"/>
  <c r="J1839" i="5" s="1"/>
  <c r="I1831" i="5"/>
  <c r="J1831" i="5" s="1"/>
  <c r="I1823" i="5"/>
  <c r="J1823" i="5" s="1"/>
  <c r="I1815" i="5"/>
  <c r="J1815" i="5" s="1"/>
  <c r="I1807" i="5"/>
  <c r="J1807" i="5" s="1"/>
  <c r="I1799" i="5"/>
  <c r="J1799" i="5" s="1"/>
  <c r="I1791" i="5"/>
  <c r="J1791" i="5" s="1"/>
  <c r="I1783" i="5"/>
  <c r="J1783" i="5" s="1"/>
  <c r="I1775" i="5"/>
  <c r="J1775" i="5" s="1"/>
  <c r="I1767" i="5"/>
  <c r="J1767" i="5" s="1"/>
  <c r="I1759" i="5"/>
  <c r="J1759" i="5" s="1"/>
  <c r="I1751" i="5"/>
  <c r="J1751" i="5" s="1"/>
  <c r="I1743" i="5"/>
  <c r="J1743" i="5" s="1"/>
  <c r="I1735" i="5"/>
  <c r="J1735" i="5" s="1"/>
  <c r="I1727" i="5"/>
  <c r="J1727" i="5" s="1"/>
  <c r="I1719" i="5"/>
  <c r="J1719" i="5" s="1"/>
  <c r="I1711" i="5"/>
  <c r="J1711" i="5" s="1"/>
  <c r="I1703" i="5"/>
  <c r="J1703" i="5" s="1"/>
  <c r="I1695" i="5"/>
  <c r="J1695" i="5" s="1"/>
  <c r="I1687" i="5"/>
  <c r="J1687" i="5" s="1"/>
  <c r="I1679" i="5"/>
  <c r="J1679" i="5" s="1"/>
  <c r="I1671" i="5"/>
  <c r="J1671" i="5" s="1"/>
  <c r="I1663" i="5"/>
  <c r="J1663" i="5" s="1"/>
  <c r="I1655" i="5"/>
  <c r="J1655" i="5" s="1"/>
  <c r="I1647" i="5"/>
  <c r="J1647" i="5" s="1"/>
  <c r="I1639" i="5"/>
  <c r="J1639" i="5" s="1"/>
  <c r="I1631" i="5"/>
  <c r="J1631" i="5" s="1"/>
  <c r="I1623" i="5"/>
  <c r="J1623" i="5" s="1"/>
  <c r="I1615" i="5"/>
  <c r="J1615" i="5" s="1"/>
  <c r="I1607" i="5"/>
  <c r="J1607" i="5" s="1"/>
  <c r="I1599" i="5"/>
  <c r="J1599" i="5" s="1"/>
  <c r="I1591" i="5"/>
  <c r="J1591" i="5" s="1"/>
  <c r="I1583" i="5"/>
  <c r="J1583" i="5" s="1"/>
  <c r="I1575" i="5"/>
  <c r="J1575" i="5" s="1"/>
  <c r="I1567" i="5"/>
  <c r="J1567" i="5" s="1"/>
  <c r="I1559" i="5"/>
  <c r="J1559" i="5" s="1"/>
  <c r="I1551" i="5"/>
  <c r="J1551" i="5" s="1"/>
  <c r="I1543" i="5"/>
  <c r="J1543" i="5" s="1"/>
  <c r="I1535" i="5"/>
  <c r="J1535" i="5" s="1"/>
  <c r="I1527" i="5"/>
  <c r="J1527" i="5" s="1"/>
  <c r="I1519" i="5"/>
  <c r="J1519" i="5" s="1"/>
  <c r="I1511" i="5"/>
  <c r="J1511" i="5" s="1"/>
  <c r="I1503" i="5"/>
  <c r="J1503" i="5" s="1"/>
  <c r="I1495" i="5"/>
  <c r="J1495" i="5" s="1"/>
  <c r="I1487" i="5"/>
  <c r="J1487" i="5" s="1"/>
  <c r="I1479" i="5"/>
  <c r="J1479" i="5" s="1"/>
  <c r="I1471" i="5"/>
  <c r="J1471" i="5" s="1"/>
  <c r="I1463" i="5"/>
  <c r="J1463" i="5" s="1"/>
  <c r="I1455" i="5"/>
  <c r="J1455" i="5" s="1"/>
  <c r="I1447" i="5"/>
  <c r="J1447" i="5" s="1"/>
  <c r="I1439" i="5"/>
  <c r="J1439" i="5" s="1"/>
  <c r="I1431" i="5"/>
  <c r="J1431" i="5" s="1"/>
  <c r="I1423" i="5"/>
  <c r="J1423" i="5" s="1"/>
  <c r="I1415" i="5"/>
  <c r="J1415" i="5" s="1"/>
  <c r="I1407" i="5"/>
  <c r="J1407" i="5" s="1"/>
  <c r="I1399" i="5"/>
  <c r="J1399" i="5" s="1"/>
  <c r="I1391" i="5"/>
  <c r="J1391" i="5" s="1"/>
  <c r="I1383" i="5"/>
  <c r="J1383" i="5" s="1"/>
  <c r="I1375" i="5"/>
  <c r="J1375" i="5" s="1"/>
  <c r="I1367" i="5"/>
  <c r="J1367" i="5" s="1"/>
  <c r="I1359" i="5"/>
  <c r="J1359" i="5" s="1"/>
  <c r="I1351" i="5"/>
  <c r="J1351" i="5" s="1"/>
  <c r="I1343" i="5"/>
  <c r="J1343" i="5" s="1"/>
  <c r="I1335" i="5"/>
  <c r="J1335" i="5" s="1"/>
  <c r="I1327" i="5"/>
  <c r="J1327" i="5" s="1"/>
  <c r="I1319" i="5"/>
  <c r="J1319" i="5" s="1"/>
  <c r="I1311" i="5"/>
  <c r="J1311" i="5" s="1"/>
  <c r="I1303" i="5"/>
  <c r="J1303" i="5" s="1"/>
  <c r="I1295" i="5"/>
  <c r="J1295" i="5" s="1"/>
  <c r="I1287" i="5"/>
  <c r="J1287" i="5" s="1"/>
  <c r="I1279" i="5"/>
  <c r="J1279" i="5" s="1"/>
  <c r="I1271" i="5"/>
  <c r="J1271" i="5" s="1"/>
  <c r="I1263" i="5"/>
  <c r="J1263" i="5" s="1"/>
  <c r="I1255" i="5"/>
  <c r="J1255" i="5" s="1"/>
  <c r="I1247" i="5"/>
  <c r="J1247" i="5" s="1"/>
  <c r="I1239" i="5"/>
  <c r="J1239" i="5" s="1"/>
  <c r="I1231" i="5"/>
  <c r="J1231" i="5" s="1"/>
  <c r="I1223" i="5"/>
  <c r="J1223" i="5" s="1"/>
  <c r="I1215" i="5"/>
  <c r="J1215" i="5" s="1"/>
  <c r="I1207" i="5"/>
  <c r="J1207" i="5" s="1"/>
  <c r="I1199" i="5"/>
  <c r="J1199" i="5" s="1"/>
  <c r="I1191" i="5"/>
  <c r="J1191" i="5" s="1"/>
  <c r="I1183" i="5"/>
  <c r="J1183" i="5" s="1"/>
  <c r="I1175" i="5"/>
  <c r="J1175" i="5" s="1"/>
  <c r="I1167" i="5"/>
  <c r="J1167" i="5" s="1"/>
  <c r="I1159" i="5"/>
  <c r="J1159" i="5" s="1"/>
  <c r="I1151" i="5"/>
  <c r="J1151" i="5" s="1"/>
  <c r="I1143" i="5"/>
  <c r="J1143" i="5" s="1"/>
  <c r="I1135" i="5"/>
  <c r="J1135" i="5" s="1"/>
  <c r="I1127" i="5"/>
  <c r="J1127" i="5" s="1"/>
  <c r="I1119" i="5"/>
  <c r="J1119" i="5" s="1"/>
  <c r="I1111" i="5"/>
  <c r="J1111" i="5" s="1"/>
  <c r="I1103" i="5"/>
  <c r="J1103" i="5" s="1"/>
  <c r="I1095" i="5"/>
  <c r="J1095" i="5" s="1"/>
  <c r="I1087" i="5"/>
  <c r="J1087" i="5" s="1"/>
  <c r="I1079" i="5"/>
  <c r="J1079" i="5" s="1"/>
  <c r="I1071" i="5"/>
  <c r="J1071" i="5" s="1"/>
  <c r="I1063" i="5"/>
  <c r="J1063" i="5" s="1"/>
  <c r="I1055" i="5"/>
  <c r="J1055" i="5" s="1"/>
  <c r="I1047" i="5"/>
  <c r="J1047" i="5" s="1"/>
  <c r="I1039" i="5"/>
  <c r="J1039" i="5" s="1"/>
  <c r="I1031" i="5"/>
  <c r="J1031" i="5" s="1"/>
  <c r="I1023" i="5"/>
  <c r="J1023" i="5" s="1"/>
  <c r="I1015" i="5"/>
  <c r="J1015" i="5" s="1"/>
  <c r="I1007" i="5"/>
  <c r="J1007" i="5" s="1"/>
  <c r="I999" i="5"/>
  <c r="J999" i="5" s="1"/>
  <c r="I991" i="5"/>
  <c r="J991" i="5" s="1"/>
  <c r="I983" i="5"/>
  <c r="J983" i="5" s="1"/>
  <c r="I975" i="5"/>
  <c r="J975" i="5" s="1"/>
  <c r="I967" i="5"/>
  <c r="J967" i="5" s="1"/>
  <c r="I959" i="5"/>
  <c r="J959" i="5" s="1"/>
  <c r="I951" i="5"/>
  <c r="J951" i="5" s="1"/>
  <c r="I943" i="5"/>
  <c r="J943" i="5" s="1"/>
  <c r="I3358" i="5"/>
  <c r="J3358" i="5" s="1"/>
  <c r="I3350" i="5"/>
  <c r="J3350" i="5" s="1"/>
  <c r="I3342" i="5"/>
  <c r="J3342" i="5" s="1"/>
  <c r="I3334" i="5"/>
  <c r="J3334" i="5" s="1"/>
  <c r="I3326" i="5"/>
  <c r="J3326" i="5" s="1"/>
  <c r="I3318" i="5"/>
  <c r="J3318" i="5" s="1"/>
  <c r="I3310" i="5"/>
  <c r="J3310" i="5" s="1"/>
  <c r="I3302" i="5"/>
  <c r="J3302" i="5" s="1"/>
  <c r="I3294" i="5"/>
  <c r="J3294" i="5" s="1"/>
  <c r="I3286" i="5"/>
  <c r="J3286" i="5" s="1"/>
  <c r="I3278" i="5"/>
  <c r="J3278" i="5" s="1"/>
  <c r="I3270" i="5"/>
  <c r="J3270" i="5" s="1"/>
  <c r="I3262" i="5"/>
  <c r="J3262" i="5" s="1"/>
  <c r="I3254" i="5"/>
  <c r="J3254" i="5" s="1"/>
  <c r="I3246" i="5"/>
  <c r="J3246" i="5" s="1"/>
  <c r="I3238" i="5"/>
  <c r="J3238" i="5" s="1"/>
  <c r="I3230" i="5"/>
  <c r="J3230" i="5" s="1"/>
  <c r="I3222" i="5"/>
  <c r="J3222" i="5" s="1"/>
  <c r="I3214" i="5"/>
  <c r="J3214" i="5" s="1"/>
  <c r="I3206" i="5"/>
  <c r="J3206" i="5" s="1"/>
  <c r="I3198" i="5"/>
  <c r="J3198" i="5" s="1"/>
  <c r="I3190" i="5"/>
  <c r="J3190" i="5" s="1"/>
  <c r="I3182" i="5"/>
  <c r="J3182" i="5" s="1"/>
  <c r="I3174" i="5"/>
  <c r="J3174" i="5" s="1"/>
  <c r="I3166" i="5"/>
  <c r="J3166" i="5" s="1"/>
  <c r="I3158" i="5"/>
  <c r="J3158" i="5" s="1"/>
  <c r="I3150" i="5"/>
  <c r="J3150" i="5" s="1"/>
  <c r="I3142" i="5"/>
  <c r="J3142" i="5" s="1"/>
  <c r="I3134" i="5"/>
  <c r="J3134" i="5" s="1"/>
  <c r="I3126" i="5"/>
  <c r="J3126" i="5" s="1"/>
  <c r="I3118" i="5"/>
  <c r="J3118" i="5" s="1"/>
  <c r="I3110" i="5"/>
  <c r="J3110" i="5" s="1"/>
  <c r="I3102" i="5"/>
  <c r="J3102" i="5" s="1"/>
  <c r="I3094" i="5"/>
  <c r="J3094" i="5" s="1"/>
  <c r="I3086" i="5"/>
  <c r="J3086" i="5" s="1"/>
  <c r="I3078" i="5"/>
  <c r="J3078" i="5" s="1"/>
  <c r="I3070" i="5"/>
  <c r="J3070" i="5" s="1"/>
  <c r="I3062" i="5"/>
  <c r="J3062" i="5" s="1"/>
  <c r="I3054" i="5"/>
  <c r="J3054" i="5" s="1"/>
  <c r="I3046" i="5"/>
  <c r="J3046" i="5" s="1"/>
  <c r="I3038" i="5"/>
  <c r="J3038" i="5" s="1"/>
  <c r="I3030" i="5"/>
  <c r="J3030" i="5" s="1"/>
  <c r="I3022" i="5"/>
  <c r="J3022" i="5" s="1"/>
  <c r="I3014" i="5"/>
  <c r="J3014" i="5" s="1"/>
  <c r="I3006" i="5"/>
  <c r="J3006" i="5" s="1"/>
  <c r="I2998" i="5"/>
  <c r="J2998" i="5" s="1"/>
  <c r="I2990" i="5"/>
  <c r="J2990" i="5" s="1"/>
  <c r="I2982" i="5"/>
  <c r="J2982" i="5" s="1"/>
  <c r="I2974" i="5"/>
  <c r="J2974" i="5" s="1"/>
  <c r="I2966" i="5"/>
  <c r="J2966" i="5" s="1"/>
  <c r="I2958" i="5"/>
  <c r="J2958" i="5" s="1"/>
  <c r="I2950" i="5"/>
  <c r="J2950" i="5" s="1"/>
  <c r="I2942" i="5"/>
  <c r="J2942" i="5" s="1"/>
  <c r="I2934" i="5"/>
  <c r="J2934" i="5" s="1"/>
  <c r="I2926" i="5"/>
  <c r="J2926" i="5" s="1"/>
  <c r="I2918" i="5"/>
  <c r="J2918" i="5" s="1"/>
  <c r="I2910" i="5"/>
  <c r="J2910" i="5" s="1"/>
  <c r="I2902" i="5"/>
  <c r="J2902" i="5" s="1"/>
  <c r="I2894" i="5"/>
  <c r="J2894" i="5" s="1"/>
  <c r="I2886" i="5"/>
  <c r="J2886" i="5" s="1"/>
  <c r="I2878" i="5"/>
  <c r="J2878" i="5" s="1"/>
  <c r="I2870" i="5"/>
  <c r="J2870" i="5" s="1"/>
  <c r="I2862" i="5"/>
  <c r="J2862" i="5" s="1"/>
  <c r="I2854" i="5"/>
  <c r="J2854" i="5" s="1"/>
  <c r="I2846" i="5"/>
  <c r="J2846" i="5" s="1"/>
  <c r="I2838" i="5"/>
  <c r="J2838" i="5" s="1"/>
  <c r="I2830" i="5"/>
  <c r="J2830" i="5" s="1"/>
  <c r="I2822" i="5"/>
  <c r="J2822" i="5" s="1"/>
  <c r="I2814" i="5"/>
  <c r="J2814" i="5" s="1"/>
  <c r="I2806" i="5"/>
  <c r="J2806" i="5" s="1"/>
  <c r="I2798" i="5"/>
  <c r="J2798" i="5" s="1"/>
  <c r="I2790" i="5"/>
  <c r="J2790" i="5" s="1"/>
  <c r="I2782" i="5"/>
  <c r="J2782" i="5" s="1"/>
  <c r="I2774" i="5"/>
  <c r="J2774" i="5" s="1"/>
  <c r="I2766" i="5"/>
  <c r="J2766" i="5" s="1"/>
  <c r="I2758" i="5"/>
  <c r="J2758" i="5" s="1"/>
  <c r="I2750" i="5"/>
  <c r="J2750" i="5" s="1"/>
  <c r="I2742" i="5"/>
  <c r="J2742" i="5" s="1"/>
  <c r="I2734" i="5"/>
  <c r="J2734" i="5" s="1"/>
  <c r="I2726" i="5"/>
  <c r="J2726" i="5" s="1"/>
  <c r="I2718" i="5"/>
  <c r="J2718" i="5" s="1"/>
  <c r="I2710" i="5"/>
  <c r="J2710" i="5" s="1"/>
  <c r="I2702" i="5"/>
  <c r="J2702" i="5" s="1"/>
  <c r="I2190" i="5"/>
  <c r="J2190" i="5" s="1"/>
  <c r="I2182" i="5"/>
  <c r="J2182" i="5" s="1"/>
  <c r="I2174" i="5"/>
  <c r="J2174" i="5" s="1"/>
  <c r="I2166" i="5"/>
  <c r="J2166" i="5" s="1"/>
  <c r="I2158" i="5"/>
  <c r="J2158" i="5" s="1"/>
  <c r="I2150" i="5"/>
  <c r="J2150" i="5" s="1"/>
  <c r="I2142" i="5"/>
  <c r="J2142" i="5" s="1"/>
  <c r="I2134" i="5"/>
  <c r="J2134" i="5" s="1"/>
  <c r="I2126" i="5"/>
  <c r="J2126" i="5" s="1"/>
  <c r="I2118" i="5"/>
  <c r="J2118" i="5" s="1"/>
  <c r="I2110" i="5"/>
  <c r="J2110" i="5" s="1"/>
  <c r="I2094" i="5"/>
  <c r="J2094" i="5" s="1"/>
  <c r="I2086" i="5"/>
  <c r="J2086" i="5" s="1"/>
  <c r="I2078" i="5"/>
  <c r="J2078" i="5" s="1"/>
  <c r="I2070" i="5"/>
  <c r="J2070" i="5" s="1"/>
  <c r="I2062" i="5"/>
  <c r="J2062" i="5" s="1"/>
  <c r="I2054" i="5"/>
  <c r="J2054" i="5" s="1"/>
  <c r="I2046" i="5"/>
  <c r="J2046" i="5" s="1"/>
  <c r="I2030" i="5"/>
  <c r="J2030" i="5" s="1"/>
  <c r="I2022" i="5"/>
  <c r="J2022" i="5" s="1"/>
  <c r="I2014" i="5"/>
  <c r="J2014" i="5" s="1"/>
  <c r="I2006" i="5"/>
  <c r="J2006" i="5" s="1"/>
  <c r="I1998" i="5"/>
  <c r="J1998" i="5" s="1"/>
  <c r="I1990" i="5"/>
  <c r="J1990" i="5" s="1"/>
  <c r="I1982" i="5"/>
  <c r="J1982" i="5" s="1"/>
  <c r="I1966" i="5"/>
  <c r="J1966" i="5" s="1"/>
  <c r="I1958" i="5"/>
  <c r="J1958" i="5" s="1"/>
  <c r="I1950" i="5"/>
  <c r="J1950" i="5" s="1"/>
  <c r="I1942" i="5"/>
  <c r="J1942" i="5" s="1"/>
  <c r="I1934" i="5"/>
  <c r="J1934" i="5" s="1"/>
  <c r="I1926" i="5"/>
  <c r="J1926" i="5" s="1"/>
  <c r="I1918" i="5"/>
  <c r="J1918" i="5" s="1"/>
  <c r="I1902" i="5"/>
  <c r="J1902" i="5" s="1"/>
  <c r="I1894" i="5"/>
  <c r="J1894" i="5" s="1"/>
  <c r="I1886" i="5"/>
  <c r="J1886" i="5" s="1"/>
  <c r="I1878" i="5"/>
  <c r="J1878" i="5" s="1"/>
  <c r="I1870" i="5"/>
  <c r="J1870" i="5" s="1"/>
  <c r="I1862" i="5"/>
  <c r="J1862" i="5" s="1"/>
  <c r="I1854" i="5"/>
  <c r="J1854" i="5" s="1"/>
  <c r="I1838" i="5"/>
  <c r="J1838" i="5" s="1"/>
  <c r="I1830" i="5"/>
  <c r="J1830" i="5" s="1"/>
  <c r="I1822" i="5"/>
  <c r="J1822" i="5" s="1"/>
  <c r="I1814" i="5"/>
  <c r="J1814" i="5" s="1"/>
  <c r="I1806" i="5"/>
  <c r="J1806" i="5" s="1"/>
  <c r="I1798" i="5"/>
  <c r="J1798" i="5" s="1"/>
  <c r="I1790" i="5"/>
  <c r="J1790" i="5" s="1"/>
  <c r="I1774" i="5"/>
  <c r="J1774" i="5" s="1"/>
  <c r="I1766" i="5"/>
  <c r="J1766" i="5" s="1"/>
  <c r="I1758" i="5"/>
  <c r="J1758" i="5" s="1"/>
  <c r="I1750" i="5"/>
  <c r="J1750" i="5" s="1"/>
  <c r="I1742" i="5"/>
  <c r="J1742" i="5" s="1"/>
  <c r="I1734" i="5"/>
  <c r="J1734" i="5" s="1"/>
  <c r="I1726" i="5"/>
  <c r="J1726" i="5" s="1"/>
  <c r="I1710" i="5"/>
  <c r="J1710" i="5" s="1"/>
  <c r="I1702" i="5"/>
  <c r="J1702" i="5" s="1"/>
  <c r="I1694" i="5"/>
  <c r="J1694" i="5" s="1"/>
  <c r="I1686" i="5"/>
  <c r="J1686" i="5" s="1"/>
  <c r="I1678" i="5"/>
  <c r="J1678" i="5" s="1"/>
  <c r="I1670" i="5"/>
  <c r="J1670" i="5" s="1"/>
  <c r="I1662" i="5"/>
  <c r="J1662" i="5" s="1"/>
  <c r="I1654" i="5"/>
  <c r="J1654" i="5" s="1"/>
  <c r="I1646" i="5"/>
  <c r="J1646" i="5" s="1"/>
  <c r="I1638" i="5"/>
  <c r="J1638" i="5" s="1"/>
  <c r="I1630" i="5"/>
  <c r="J1630" i="5" s="1"/>
  <c r="I1622" i="5"/>
  <c r="J1622" i="5" s="1"/>
  <c r="I1614" i="5"/>
  <c r="J1614" i="5" s="1"/>
  <c r="I1606" i="5"/>
  <c r="J1606" i="5" s="1"/>
  <c r="I1598" i="5"/>
  <c r="J1598" i="5" s="1"/>
  <c r="I1590" i="5"/>
  <c r="J1590" i="5" s="1"/>
  <c r="I1582" i="5"/>
  <c r="J1582" i="5" s="1"/>
  <c r="I1574" i="5"/>
  <c r="J1574" i="5" s="1"/>
  <c r="I1566" i="5"/>
  <c r="J1566" i="5" s="1"/>
  <c r="I1558" i="5"/>
  <c r="J1558" i="5" s="1"/>
  <c r="I1550" i="5"/>
  <c r="J1550" i="5" s="1"/>
  <c r="I1542" i="5"/>
  <c r="J1542" i="5" s="1"/>
  <c r="I1534" i="5"/>
  <c r="J1534" i="5" s="1"/>
  <c r="I1526" i="5"/>
  <c r="J1526" i="5" s="1"/>
  <c r="I1518" i="5"/>
  <c r="J1518" i="5" s="1"/>
  <c r="I1510" i="5"/>
  <c r="J1510" i="5" s="1"/>
  <c r="I1502" i="5"/>
  <c r="J1502" i="5" s="1"/>
  <c r="I1494" i="5"/>
  <c r="J1494" i="5" s="1"/>
  <c r="I1486" i="5"/>
  <c r="J1486" i="5" s="1"/>
  <c r="I1478" i="5"/>
  <c r="J1478" i="5" s="1"/>
  <c r="I1470" i="5"/>
  <c r="J1470" i="5" s="1"/>
  <c r="I1462" i="5"/>
  <c r="J1462" i="5" s="1"/>
  <c r="I1454" i="5"/>
  <c r="J1454" i="5" s="1"/>
  <c r="I1446" i="5"/>
  <c r="J1446" i="5" s="1"/>
  <c r="I1438" i="5"/>
  <c r="J1438" i="5" s="1"/>
  <c r="I1430" i="5"/>
  <c r="J1430" i="5" s="1"/>
  <c r="I1422" i="5"/>
  <c r="J1422" i="5" s="1"/>
  <c r="I1414" i="5"/>
  <c r="J1414" i="5" s="1"/>
  <c r="I1406" i="5"/>
  <c r="J1406" i="5" s="1"/>
  <c r="I1398" i="5"/>
  <c r="J1398" i="5" s="1"/>
  <c r="I1390" i="5"/>
  <c r="J1390" i="5" s="1"/>
  <c r="I1382" i="5"/>
  <c r="J1382" i="5" s="1"/>
  <c r="I1374" i="5"/>
  <c r="J1374" i="5" s="1"/>
  <c r="I1366" i="5"/>
  <c r="J1366" i="5" s="1"/>
  <c r="I1358" i="5"/>
  <c r="J1358" i="5" s="1"/>
  <c r="I1350" i="5"/>
  <c r="J1350" i="5" s="1"/>
  <c r="I1342" i="5"/>
  <c r="J1342" i="5" s="1"/>
  <c r="I1334" i="5"/>
  <c r="J1334" i="5" s="1"/>
  <c r="I1326" i="5"/>
  <c r="J1326" i="5" s="1"/>
  <c r="I1318" i="5"/>
  <c r="J1318" i="5" s="1"/>
  <c r="I1310" i="5"/>
  <c r="J1310" i="5" s="1"/>
  <c r="I1302" i="5"/>
  <c r="J1302" i="5" s="1"/>
  <c r="I1294" i="5"/>
  <c r="J1294" i="5" s="1"/>
  <c r="I1286" i="5"/>
  <c r="J1286" i="5" s="1"/>
  <c r="I1278" i="5"/>
  <c r="J1278" i="5" s="1"/>
  <c r="I1270" i="5"/>
  <c r="J1270" i="5" s="1"/>
  <c r="I1262" i="5"/>
  <c r="J1262" i="5" s="1"/>
  <c r="I1254" i="5"/>
  <c r="J1254" i="5" s="1"/>
  <c r="I1246" i="5"/>
  <c r="J1246" i="5" s="1"/>
  <c r="I1238" i="5"/>
  <c r="J1238" i="5" s="1"/>
  <c r="I1230" i="5"/>
  <c r="J1230" i="5" s="1"/>
  <c r="I1222" i="5"/>
  <c r="J1222" i="5" s="1"/>
  <c r="I1214" i="5"/>
  <c r="J1214" i="5" s="1"/>
  <c r="I1206" i="5"/>
  <c r="J1206" i="5" s="1"/>
  <c r="I1198" i="5"/>
  <c r="J1198" i="5" s="1"/>
  <c r="I1190" i="5"/>
  <c r="J1190" i="5" s="1"/>
  <c r="I1182" i="5"/>
  <c r="J1182" i="5" s="1"/>
  <c r="I1174" i="5"/>
  <c r="J1174" i="5" s="1"/>
  <c r="I1166" i="5"/>
  <c r="J1166" i="5" s="1"/>
  <c r="I1158" i="5"/>
  <c r="J1158" i="5" s="1"/>
  <c r="I1150" i="5"/>
  <c r="J1150" i="5" s="1"/>
  <c r="I1142" i="5"/>
  <c r="J1142" i="5" s="1"/>
  <c r="I1134" i="5"/>
  <c r="J1134" i="5" s="1"/>
  <c r="I1126" i="5"/>
  <c r="J1126" i="5" s="1"/>
  <c r="I1118" i="5"/>
  <c r="J1118" i="5" s="1"/>
  <c r="I1110" i="5"/>
  <c r="J1110" i="5" s="1"/>
  <c r="I1102" i="5"/>
  <c r="J1102" i="5" s="1"/>
  <c r="I1094" i="5"/>
  <c r="J1094" i="5" s="1"/>
  <c r="I1086" i="5"/>
  <c r="J1086" i="5" s="1"/>
  <c r="I1078" i="5"/>
  <c r="J1078" i="5" s="1"/>
  <c r="I1070" i="5"/>
  <c r="J1070" i="5" s="1"/>
  <c r="I1062" i="5"/>
  <c r="J1062" i="5" s="1"/>
  <c r="I1054" i="5"/>
  <c r="J1054" i="5" s="1"/>
  <c r="I1046" i="5"/>
  <c r="J1046" i="5" s="1"/>
  <c r="I1038" i="5"/>
  <c r="J1038" i="5" s="1"/>
  <c r="I1030" i="5"/>
  <c r="J1030" i="5" s="1"/>
  <c r="I1022" i="5"/>
  <c r="J1022" i="5" s="1"/>
  <c r="I1014" i="5"/>
  <c r="J1014" i="5" s="1"/>
  <c r="I1006" i="5"/>
  <c r="J1006" i="5" s="1"/>
  <c r="I998" i="5"/>
  <c r="J998" i="5" s="1"/>
  <c r="I990" i="5"/>
  <c r="J990" i="5" s="1"/>
  <c r="I982" i="5"/>
  <c r="J982" i="5" s="1"/>
  <c r="I974" i="5"/>
  <c r="J974" i="5" s="1"/>
  <c r="I574" i="5"/>
  <c r="J574" i="5" s="1"/>
  <c r="I542" i="5"/>
  <c r="J542" i="5" s="1"/>
  <c r="I510" i="5"/>
  <c r="J510" i="5" s="1"/>
  <c r="I486" i="5"/>
  <c r="J486" i="5" s="1"/>
  <c r="I438" i="5"/>
  <c r="J438" i="5" s="1"/>
  <c r="I422" i="5"/>
  <c r="J422" i="5" s="1"/>
  <c r="I390" i="5"/>
  <c r="J390" i="5" s="1"/>
  <c r="I3357" i="5"/>
  <c r="J3357" i="5" s="1"/>
  <c r="I3349" i="5"/>
  <c r="J3349" i="5" s="1"/>
  <c r="I3341" i="5"/>
  <c r="J3341" i="5" s="1"/>
  <c r="I3333" i="5"/>
  <c r="J3333" i="5" s="1"/>
  <c r="I3325" i="5"/>
  <c r="J3325" i="5" s="1"/>
  <c r="I3317" i="5"/>
  <c r="J3317" i="5" s="1"/>
  <c r="I3309" i="5"/>
  <c r="J3309" i="5" s="1"/>
  <c r="I3301" i="5"/>
  <c r="J3301" i="5" s="1"/>
  <c r="I3293" i="5"/>
  <c r="J3293" i="5" s="1"/>
  <c r="I3285" i="5"/>
  <c r="J3285" i="5" s="1"/>
  <c r="I3277" i="5"/>
  <c r="J3277" i="5" s="1"/>
  <c r="I3269" i="5"/>
  <c r="J3269" i="5" s="1"/>
  <c r="I3261" i="5"/>
  <c r="J3261" i="5" s="1"/>
  <c r="I3253" i="5"/>
  <c r="J3253" i="5" s="1"/>
  <c r="I3245" i="5"/>
  <c r="J3245" i="5" s="1"/>
  <c r="I3237" i="5"/>
  <c r="J3237" i="5" s="1"/>
  <c r="I3229" i="5"/>
  <c r="J3229" i="5" s="1"/>
  <c r="I3221" i="5"/>
  <c r="J3221" i="5" s="1"/>
  <c r="I3213" i="5"/>
  <c r="J3213" i="5" s="1"/>
  <c r="I3205" i="5"/>
  <c r="J3205" i="5" s="1"/>
  <c r="I3197" i="5"/>
  <c r="J3197" i="5" s="1"/>
  <c r="I3189" i="5"/>
  <c r="J3189" i="5" s="1"/>
  <c r="I3181" i="5"/>
  <c r="J3181" i="5" s="1"/>
  <c r="I3173" i="5"/>
  <c r="J3173" i="5" s="1"/>
  <c r="I3165" i="5"/>
  <c r="J3165" i="5" s="1"/>
  <c r="I3157" i="5"/>
  <c r="J3157" i="5" s="1"/>
  <c r="I3149" i="5"/>
  <c r="J3149" i="5" s="1"/>
  <c r="I3141" i="5"/>
  <c r="J3141" i="5" s="1"/>
  <c r="I3133" i="5"/>
  <c r="J3133" i="5" s="1"/>
  <c r="I3125" i="5"/>
  <c r="J3125" i="5" s="1"/>
  <c r="I3117" i="5"/>
  <c r="J3117" i="5" s="1"/>
  <c r="I3109" i="5"/>
  <c r="J3109" i="5" s="1"/>
  <c r="I3101" i="5"/>
  <c r="J3101" i="5" s="1"/>
  <c r="I3093" i="5"/>
  <c r="J3093" i="5" s="1"/>
  <c r="I3085" i="5"/>
  <c r="J3085" i="5" s="1"/>
  <c r="I3077" i="5"/>
  <c r="J3077" i="5" s="1"/>
  <c r="I3069" i="5"/>
  <c r="J3069" i="5" s="1"/>
  <c r="I3061" i="5"/>
  <c r="J3061" i="5" s="1"/>
  <c r="I3053" i="5"/>
  <c r="J3053" i="5" s="1"/>
  <c r="I3045" i="5"/>
  <c r="J3045" i="5" s="1"/>
  <c r="I3037" i="5"/>
  <c r="J3037" i="5" s="1"/>
  <c r="I3029" i="5"/>
  <c r="J3029" i="5" s="1"/>
  <c r="I3021" i="5"/>
  <c r="J3021" i="5" s="1"/>
  <c r="I3013" i="5"/>
  <c r="J3013" i="5" s="1"/>
  <c r="I3005" i="5"/>
  <c r="J3005" i="5" s="1"/>
  <c r="I2997" i="5"/>
  <c r="J2997" i="5" s="1"/>
  <c r="I2989" i="5"/>
  <c r="J2989" i="5" s="1"/>
  <c r="I2981" i="5"/>
  <c r="J2981" i="5" s="1"/>
  <c r="I2973" i="5"/>
  <c r="J2973" i="5" s="1"/>
  <c r="I2965" i="5"/>
  <c r="J2965" i="5" s="1"/>
  <c r="I2957" i="5"/>
  <c r="J2957" i="5" s="1"/>
  <c r="I2949" i="5"/>
  <c r="J2949" i="5" s="1"/>
  <c r="I2941" i="5"/>
  <c r="J2941" i="5" s="1"/>
  <c r="I2933" i="5"/>
  <c r="J2933" i="5" s="1"/>
  <c r="I2925" i="5"/>
  <c r="J2925" i="5" s="1"/>
  <c r="I2917" i="5"/>
  <c r="J2917" i="5" s="1"/>
  <c r="I2909" i="5"/>
  <c r="J2909" i="5" s="1"/>
  <c r="I2901" i="5"/>
  <c r="J2901" i="5" s="1"/>
  <c r="I2893" i="5"/>
  <c r="J2893" i="5" s="1"/>
  <c r="I2885" i="5"/>
  <c r="J2885" i="5" s="1"/>
  <c r="I2877" i="5"/>
  <c r="J2877" i="5" s="1"/>
  <c r="I2869" i="5"/>
  <c r="J2869" i="5" s="1"/>
  <c r="I2861" i="5"/>
  <c r="J2861" i="5" s="1"/>
  <c r="I2853" i="5"/>
  <c r="J2853" i="5" s="1"/>
  <c r="I2845" i="5"/>
  <c r="J2845" i="5" s="1"/>
  <c r="I2837" i="5"/>
  <c r="J2837" i="5" s="1"/>
  <c r="I2829" i="5"/>
  <c r="J2829" i="5" s="1"/>
  <c r="I2821" i="5"/>
  <c r="J2821" i="5" s="1"/>
  <c r="I2813" i="5"/>
  <c r="J2813" i="5" s="1"/>
  <c r="I2805" i="5"/>
  <c r="J2805" i="5" s="1"/>
  <c r="I2797" i="5"/>
  <c r="J2797" i="5" s="1"/>
  <c r="I2789" i="5"/>
  <c r="J2789" i="5" s="1"/>
  <c r="I2781" i="5"/>
  <c r="J2781" i="5" s="1"/>
  <c r="I2773" i="5"/>
  <c r="J2773" i="5" s="1"/>
  <c r="I2765" i="5"/>
  <c r="J2765" i="5" s="1"/>
  <c r="I2757" i="5"/>
  <c r="J2757" i="5" s="1"/>
  <c r="I2749" i="5"/>
  <c r="J2749" i="5" s="1"/>
  <c r="I2741" i="5"/>
  <c r="J2741" i="5" s="1"/>
  <c r="I2733" i="5"/>
  <c r="J2733" i="5" s="1"/>
  <c r="I2725" i="5"/>
  <c r="J2725" i="5" s="1"/>
  <c r="I2717" i="5"/>
  <c r="J2717" i="5" s="1"/>
  <c r="I2709" i="5"/>
  <c r="J2709" i="5" s="1"/>
  <c r="I2701" i="5"/>
  <c r="J2701" i="5" s="1"/>
  <c r="I2189" i="5"/>
  <c r="J2189" i="5" s="1"/>
  <c r="I2181" i="5"/>
  <c r="J2181" i="5" s="1"/>
  <c r="I2173" i="5"/>
  <c r="J2173" i="5" s="1"/>
  <c r="I2165" i="5"/>
  <c r="J2165" i="5" s="1"/>
  <c r="I2157" i="5"/>
  <c r="J2157" i="5" s="1"/>
  <c r="I2149" i="5"/>
  <c r="J2149" i="5" s="1"/>
  <c r="I2141" i="5"/>
  <c r="J2141" i="5" s="1"/>
  <c r="I2133" i="5"/>
  <c r="J2133" i="5" s="1"/>
  <c r="I2125" i="5"/>
  <c r="J2125" i="5" s="1"/>
  <c r="I2117" i="5"/>
  <c r="J2117" i="5" s="1"/>
  <c r="I2109" i="5"/>
  <c r="J2109" i="5" s="1"/>
  <c r="I2101" i="5"/>
  <c r="J2101" i="5" s="1"/>
  <c r="I2093" i="5"/>
  <c r="J2093" i="5" s="1"/>
  <c r="I2085" i="5"/>
  <c r="J2085" i="5" s="1"/>
  <c r="I2077" i="5"/>
  <c r="J2077" i="5" s="1"/>
  <c r="I2069" i="5"/>
  <c r="J2069" i="5" s="1"/>
  <c r="I2061" i="5"/>
  <c r="J2061" i="5" s="1"/>
  <c r="I2053" i="5"/>
  <c r="J2053" i="5" s="1"/>
  <c r="I2045" i="5"/>
  <c r="J2045" i="5" s="1"/>
  <c r="I2037" i="5"/>
  <c r="J2037" i="5" s="1"/>
  <c r="I2029" i="5"/>
  <c r="J2029" i="5" s="1"/>
  <c r="I2021" i="5"/>
  <c r="J2021" i="5" s="1"/>
  <c r="I2013" i="5"/>
  <c r="J2013" i="5" s="1"/>
  <c r="I2005" i="5"/>
  <c r="J2005" i="5" s="1"/>
  <c r="I1997" i="5"/>
  <c r="J1997" i="5" s="1"/>
  <c r="I1989" i="5"/>
  <c r="J1989" i="5" s="1"/>
  <c r="I1981" i="5"/>
  <c r="J1981" i="5" s="1"/>
  <c r="I1973" i="5"/>
  <c r="J1973" i="5" s="1"/>
  <c r="I1965" i="5"/>
  <c r="J1965" i="5" s="1"/>
  <c r="I1957" i="5"/>
  <c r="J1957" i="5" s="1"/>
  <c r="I1949" i="5"/>
  <c r="J1949" i="5" s="1"/>
  <c r="I1941" i="5"/>
  <c r="J1941" i="5" s="1"/>
  <c r="I1933" i="5"/>
  <c r="J1933" i="5" s="1"/>
  <c r="I1925" i="5"/>
  <c r="J1925" i="5" s="1"/>
  <c r="I1917" i="5"/>
  <c r="J1917" i="5" s="1"/>
  <c r="I1909" i="5"/>
  <c r="J1909" i="5" s="1"/>
  <c r="I1901" i="5"/>
  <c r="J1901" i="5" s="1"/>
  <c r="I1893" i="5"/>
  <c r="J1893" i="5" s="1"/>
  <c r="I1885" i="5"/>
  <c r="J1885" i="5" s="1"/>
  <c r="I1877" i="5"/>
  <c r="J1877" i="5" s="1"/>
  <c r="I1869" i="5"/>
  <c r="J1869" i="5" s="1"/>
  <c r="I1861" i="5"/>
  <c r="J1861" i="5" s="1"/>
  <c r="I1853" i="5"/>
  <c r="J1853" i="5" s="1"/>
  <c r="I1845" i="5"/>
  <c r="J1845" i="5" s="1"/>
  <c r="I1837" i="5"/>
  <c r="J1837" i="5" s="1"/>
  <c r="I1829" i="5"/>
  <c r="J1829" i="5" s="1"/>
  <c r="I1821" i="5"/>
  <c r="J1821" i="5" s="1"/>
  <c r="I1813" i="5"/>
  <c r="J1813" i="5" s="1"/>
  <c r="I1805" i="5"/>
  <c r="J1805" i="5" s="1"/>
  <c r="I1797" i="5"/>
  <c r="J1797" i="5" s="1"/>
  <c r="I1789" i="5"/>
  <c r="J1789" i="5" s="1"/>
  <c r="I1781" i="5"/>
  <c r="J1781" i="5" s="1"/>
  <c r="I1773" i="5"/>
  <c r="J1773" i="5" s="1"/>
  <c r="I1765" i="5"/>
  <c r="J1765" i="5" s="1"/>
  <c r="I1757" i="5"/>
  <c r="J1757" i="5" s="1"/>
  <c r="I1749" i="5"/>
  <c r="J1749" i="5" s="1"/>
  <c r="I1741" i="5"/>
  <c r="J1741" i="5" s="1"/>
  <c r="I1733" i="5"/>
  <c r="J1733" i="5" s="1"/>
  <c r="I1725" i="5"/>
  <c r="J1725" i="5" s="1"/>
  <c r="I1717" i="5"/>
  <c r="J1717" i="5" s="1"/>
  <c r="I1709" i="5"/>
  <c r="J1709" i="5" s="1"/>
  <c r="I1701" i="5"/>
  <c r="J1701" i="5" s="1"/>
  <c r="I1693" i="5"/>
  <c r="J1693" i="5" s="1"/>
  <c r="I1685" i="5"/>
  <c r="J1685" i="5" s="1"/>
  <c r="I1677" i="5"/>
  <c r="J1677" i="5" s="1"/>
  <c r="I1669" i="5"/>
  <c r="J1669" i="5" s="1"/>
  <c r="I1661" i="5"/>
  <c r="J1661" i="5" s="1"/>
  <c r="I1653" i="5"/>
  <c r="J1653" i="5" s="1"/>
  <c r="I1645" i="5"/>
  <c r="J1645" i="5" s="1"/>
  <c r="I1637" i="5"/>
  <c r="J1637" i="5" s="1"/>
  <c r="I1629" i="5"/>
  <c r="J1629" i="5" s="1"/>
  <c r="I1621" i="5"/>
  <c r="J1621" i="5" s="1"/>
  <c r="I1613" i="5"/>
  <c r="J1613" i="5" s="1"/>
  <c r="I1605" i="5"/>
  <c r="J1605" i="5" s="1"/>
  <c r="I1597" i="5"/>
  <c r="J1597" i="5" s="1"/>
  <c r="I1589" i="5"/>
  <c r="J1589" i="5" s="1"/>
  <c r="I1581" i="5"/>
  <c r="J1581" i="5" s="1"/>
  <c r="I1573" i="5"/>
  <c r="J1573" i="5" s="1"/>
  <c r="I1565" i="5"/>
  <c r="J1565" i="5" s="1"/>
  <c r="I1557" i="5"/>
  <c r="J1557" i="5" s="1"/>
  <c r="I1549" i="5"/>
  <c r="J1549" i="5" s="1"/>
  <c r="I1541" i="5"/>
  <c r="J1541" i="5" s="1"/>
  <c r="I1533" i="5"/>
  <c r="J1533" i="5" s="1"/>
  <c r="I1525" i="5"/>
  <c r="J1525" i="5" s="1"/>
  <c r="I1517" i="5"/>
  <c r="J1517" i="5" s="1"/>
  <c r="I1509" i="5"/>
  <c r="J1509" i="5" s="1"/>
  <c r="I1501" i="5"/>
  <c r="J1501" i="5" s="1"/>
  <c r="I1493" i="5"/>
  <c r="J1493" i="5" s="1"/>
  <c r="I1485" i="5"/>
  <c r="J1485" i="5" s="1"/>
  <c r="I1477" i="5"/>
  <c r="J1477" i="5" s="1"/>
  <c r="I1469" i="5"/>
  <c r="J1469" i="5" s="1"/>
  <c r="I1461" i="5"/>
  <c r="J1461" i="5" s="1"/>
  <c r="I1453" i="5"/>
  <c r="J1453" i="5" s="1"/>
  <c r="I1445" i="5"/>
  <c r="J1445" i="5" s="1"/>
  <c r="I1437" i="5"/>
  <c r="J1437" i="5" s="1"/>
  <c r="I2876" i="5"/>
  <c r="J2876" i="5" s="1"/>
  <c r="I2868" i="5"/>
  <c r="J2868" i="5" s="1"/>
  <c r="I2852" i="5"/>
  <c r="J2852" i="5" s="1"/>
  <c r="I2844" i="5"/>
  <c r="J2844" i="5" s="1"/>
  <c r="I2836" i="5"/>
  <c r="J2836" i="5" s="1"/>
  <c r="I2820" i="5"/>
  <c r="J2820" i="5" s="1"/>
  <c r="I2812" i="5"/>
  <c r="J2812" i="5" s="1"/>
  <c r="I2804" i="5"/>
  <c r="J2804" i="5" s="1"/>
  <c r="I2788" i="5"/>
  <c r="J2788" i="5" s="1"/>
  <c r="I2780" i="5"/>
  <c r="J2780" i="5" s="1"/>
  <c r="I2772" i="5"/>
  <c r="J2772" i="5" s="1"/>
  <c r="I2756" i="5"/>
  <c r="J2756" i="5" s="1"/>
  <c r="I2748" i="5"/>
  <c r="J2748" i="5" s="1"/>
  <c r="I2740" i="5"/>
  <c r="J2740" i="5" s="1"/>
  <c r="I2724" i="5"/>
  <c r="J2724" i="5" s="1"/>
  <c r="I2716" i="5"/>
  <c r="J2716" i="5" s="1"/>
  <c r="I2708" i="5"/>
  <c r="J2708" i="5" s="1"/>
  <c r="I2196" i="5"/>
  <c r="J2196" i="5" s="1"/>
  <c r="I2180" i="5"/>
  <c r="J2180" i="5" s="1"/>
  <c r="I2172" i="5"/>
  <c r="J2172" i="5" s="1"/>
  <c r="I2164" i="5"/>
  <c r="J2164" i="5" s="1"/>
  <c r="I2148" i="5"/>
  <c r="J2148" i="5" s="1"/>
  <c r="I2140" i="5"/>
  <c r="J2140" i="5" s="1"/>
  <c r="I2132" i="5"/>
  <c r="J2132" i="5" s="1"/>
  <c r="I2124" i="5"/>
  <c r="J2124" i="5" s="1"/>
  <c r="I2116" i="5"/>
  <c r="J2116" i="5" s="1"/>
  <c r="I2108" i="5"/>
  <c r="J2108" i="5" s="1"/>
  <c r="I2100" i="5"/>
  <c r="J2100" i="5" s="1"/>
  <c r="I2092" i="5"/>
  <c r="J2092" i="5" s="1"/>
  <c r="I2084" i="5"/>
  <c r="J2084" i="5" s="1"/>
  <c r="I2076" i="5"/>
  <c r="J2076" i="5" s="1"/>
  <c r="I2068" i="5"/>
  <c r="J2068" i="5" s="1"/>
  <c r="I2052" i="5"/>
  <c r="J2052" i="5" s="1"/>
  <c r="I2044" i="5"/>
  <c r="J2044" i="5" s="1"/>
  <c r="I2036" i="5"/>
  <c r="J2036" i="5" s="1"/>
  <c r="I2028" i="5"/>
  <c r="J2028" i="5" s="1"/>
  <c r="I2020" i="5"/>
  <c r="J2020" i="5" s="1"/>
  <c r="I2012" i="5"/>
  <c r="J2012" i="5" s="1"/>
  <c r="I2004" i="5"/>
  <c r="J2004" i="5" s="1"/>
  <c r="I1988" i="5"/>
  <c r="J1988" i="5" s="1"/>
  <c r="I1980" i="5"/>
  <c r="J1980" i="5" s="1"/>
  <c r="I1972" i="5"/>
  <c r="J1972" i="5" s="1"/>
  <c r="I1964" i="5"/>
  <c r="J1964" i="5" s="1"/>
  <c r="I1956" i="5"/>
  <c r="J1956" i="5" s="1"/>
  <c r="I1948" i="5"/>
  <c r="J1948" i="5" s="1"/>
  <c r="I1940" i="5"/>
  <c r="J1940" i="5" s="1"/>
  <c r="I1924" i="5"/>
  <c r="J1924" i="5" s="1"/>
  <c r="I1916" i="5"/>
  <c r="J1916" i="5" s="1"/>
  <c r="I1908" i="5"/>
  <c r="J1908" i="5" s="1"/>
  <c r="I1900" i="5"/>
  <c r="J1900" i="5" s="1"/>
  <c r="I1892" i="5"/>
  <c r="J1892" i="5" s="1"/>
  <c r="I1884" i="5"/>
  <c r="J1884" i="5" s="1"/>
  <c r="I1876" i="5"/>
  <c r="J1876" i="5" s="1"/>
  <c r="I1860" i="5"/>
  <c r="J1860" i="5" s="1"/>
  <c r="I1852" i="5"/>
  <c r="J1852" i="5" s="1"/>
  <c r="I1844" i="5"/>
  <c r="J1844" i="5" s="1"/>
  <c r="I1836" i="5"/>
  <c r="J1836" i="5" s="1"/>
  <c r="I1828" i="5"/>
  <c r="J1828" i="5" s="1"/>
  <c r="I1820" i="5"/>
  <c r="J1820" i="5" s="1"/>
  <c r="I1812" i="5"/>
  <c r="J1812" i="5" s="1"/>
  <c r="I1796" i="5"/>
  <c r="J1796" i="5" s="1"/>
  <c r="I1788" i="5"/>
  <c r="J1788" i="5" s="1"/>
  <c r="I1780" i="5"/>
  <c r="J1780" i="5" s="1"/>
  <c r="I1772" i="5"/>
  <c r="J1772" i="5" s="1"/>
  <c r="I1764" i="5"/>
  <c r="J1764" i="5" s="1"/>
  <c r="I1756" i="5"/>
  <c r="J1756" i="5" s="1"/>
  <c r="I1748" i="5"/>
  <c r="J1748" i="5" s="1"/>
  <c r="I1732" i="5"/>
  <c r="J1732" i="5" s="1"/>
  <c r="I1724" i="5"/>
  <c r="J1724" i="5" s="1"/>
  <c r="I1716" i="5"/>
  <c r="J1716" i="5" s="1"/>
  <c r="I1708" i="5"/>
  <c r="J1708" i="5" s="1"/>
  <c r="I1700" i="5"/>
  <c r="J1700" i="5" s="1"/>
  <c r="I1692" i="5"/>
  <c r="J1692" i="5" s="1"/>
  <c r="I1684" i="5"/>
  <c r="J1684" i="5" s="1"/>
  <c r="I1668" i="5"/>
  <c r="J1668" i="5" s="1"/>
  <c r="I1660" i="5"/>
  <c r="J1660" i="5" s="1"/>
  <c r="I1644" i="5"/>
  <c r="J1644" i="5" s="1"/>
  <c r="I1636" i="5"/>
  <c r="J1636" i="5" s="1"/>
  <c r="I1628" i="5"/>
  <c r="J1628" i="5" s="1"/>
  <c r="I1620" i="5"/>
  <c r="J1620" i="5" s="1"/>
  <c r="I1612" i="5"/>
  <c r="J1612" i="5" s="1"/>
  <c r="I1604" i="5"/>
  <c r="J1604" i="5" s="1"/>
  <c r="I1596" i="5"/>
  <c r="J1596" i="5" s="1"/>
  <c r="I1588" i="5"/>
  <c r="J1588" i="5" s="1"/>
  <c r="I1580" i="5"/>
  <c r="J1580" i="5" s="1"/>
  <c r="I1564" i="5"/>
  <c r="J1564" i="5" s="1"/>
  <c r="I1556" i="5"/>
  <c r="J1556" i="5" s="1"/>
  <c r="I1548" i="5"/>
  <c r="J1548" i="5" s="1"/>
  <c r="I1540" i="5"/>
  <c r="J1540" i="5" s="1"/>
  <c r="I1532" i="5"/>
  <c r="J1532" i="5" s="1"/>
  <c r="I1524" i="5"/>
  <c r="J1524" i="5" s="1"/>
  <c r="I1516" i="5"/>
  <c r="J1516" i="5" s="1"/>
  <c r="I1508" i="5"/>
  <c r="J1508" i="5" s="1"/>
  <c r="I1500" i="5"/>
  <c r="J1500" i="5" s="1"/>
  <c r="I1492" i="5"/>
  <c r="J1492" i="5" s="1"/>
  <c r="I1484" i="5"/>
  <c r="J1484" i="5" s="1"/>
  <c r="I1476" i="5"/>
  <c r="J1476" i="5" s="1"/>
  <c r="I1468" i="5"/>
  <c r="J1468" i="5" s="1"/>
  <c r="I1460" i="5"/>
  <c r="J1460" i="5" s="1"/>
  <c r="I1452" i="5"/>
  <c r="J1452" i="5" s="1"/>
  <c r="I1436" i="5"/>
  <c r="J1436" i="5" s="1"/>
  <c r="I1428" i="5"/>
  <c r="J1428" i="5" s="1"/>
  <c r="I1420" i="5"/>
  <c r="J1420" i="5" s="1"/>
  <c r="I1412" i="5"/>
  <c r="J1412" i="5" s="1"/>
  <c r="I1404" i="5"/>
  <c r="J1404" i="5" s="1"/>
  <c r="I1396" i="5"/>
  <c r="J1396" i="5" s="1"/>
  <c r="I1388" i="5"/>
  <c r="J1388" i="5" s="1"/>
  <c r="I1380" i="5"/>
  <c r="J1380" i="5" s="1"/>
  <c r="I1372" i="5"/>
  <c r="J1372" i="5" s="1"/>
  <c r="I1364" i="5"/>
  <c r="J1364" i="5" s="1"/>
  <c r="I1356" i="5"/>
  <c r="J1356" i="5" s="1"/>
  <c r="I1348" i="5"/>
  <c r="J1348" i="5" s="1"/>
  <c r="I1340" i="5"/>
  <c r="J1340" i="5" s="1"/>
  <c r="I1332" i="5"/>
  <c r="J1332" i="5" s="1"/>
  <c r="I1324" i="5"/>
  <c r="J1324" i="5" s="1"/>
  <c r="I1308" i="5"/>
  <c r="J1308" i="5" s="1"/>
  <c r="I1300" i="5"/>
  <c r="J1300" i="5" s="1"/>
  <c r="I1292" i="5"/>
  <c r="J1292" i="5" s="1"/>
  <c r="I1284" i="5"/>
  <c r="J1284" i="5" s="1"/>
  <c r="I1276" i="5"/>
  <c r="J1276" i="5" s="1"/>
  <c r="I1268" i="5"/>
  <c r="J1268" i="5" s="1"/>
  <c r="I1260" i="5"/>
  <c r="J1260" i="5" s="1"/>
  <c r="I1252" i="5"/>
  <c r="J1252" i="5" s="1"/>
  <c r="I1244" i="5"/>
  <c r="J1244" i="5" s="1"/>
  <c r="I1236" i="5"/>
  <c r="J1236" i="5" s="1"/>
  <c r="I1228" i="5"/>
  <c r="J1228" i="5" s="1"/>
  <c r="I1220" i="5"/>
  <c r="J1220" i="5" s="1"/>
  <c r="I1212" i="5"/>
  <c r="J1212" i="5" s="1"/>
  <c r="I1204" i="5"/>
  <c r="J1204" i="5" s="1"/>
  <c r="I1196" i="5"/>
  <c r="J1196" i="5" s="1"/>
  <c r="I1180" i="5"/>
  <c r="J1180" i="5" s="1"/>
  <c r="I1172" i="5"/>
  <c r="J1172" i="5" s="1"/>
  <c r="I1164" i="5"/>
  <c r="J1164" i="5" s="1"/>
  <c r="I1156" i="5"/>
  <c r="J1156" i="5" s="1"/>
  <c r="I1148" i="5"/>
  <c r="J1148" i="5" s="1"/>
  <c r="I1140" i="5"/>
  <c r="J1140" i="5" s="1"/>
  <c r="I1132" i="5"/>
  <c r="J1132" i="5" s="1"/>
  <c r="I1124" i="5"/>
  <c r="J1124" i="5" s="1"/>
  <c r="I1116" i="5"/>
  <c r="J1116" i="5" s="1"/>
  <c r="I1108" i="5"/>
  <c r="J1108" i="5" s="1"/>
  <c r="I1100" i="5"/>
  <c r="J1100" i="5" s="1"/>
  <c r="I1092" i="5"/>
  <c r="J1092" i="5" s="1"/>
  <c r="I1084" i="5"/>
  <c r="J1084" i="5" s="1"/>
  <c r="I1076" i="5"/>
  <c r="J1076" i="5" s="1"/>
  <c r="I1068" i="5"/>
  <c r="J1068" i="5" s="1"/>
  <c r="I1052" i="5"/>
  <c r="J1052" i="5" s="1"/>
  <c r="I1044" i="5"/>
  <c r="J1044" i="5" s="1"/>
  <c r="I1036" i="5"/>
  <c r="J1036" i="5" s="1"/>
  <c r="I1028" i="5"/>
  <c r="J1028" i="5" s="1"/>
  <c r="I1020" i="5"/>
  <c r="J1020" i="5" s="1"/>
  <c r="I1012" i="5"/>
  <c r="J1012" i="5" s="1"/>
  <c r="I1004" i="5"/>
  <c r="J1004" i="5" s="1"/>
  <c r="I996" i="5"/>
  <c r="J996" i="5" s="1"/>
  <c r="I988" i="5"/>
  <c r="J988" i="5" s="1"/>
  <c r="I980" i="5"/>
  <c r="J980" i="5" s="1"/>
  <c r="I972" i="5"/>
  <c r="J972" i="5" s="1"/>
  <c r="I964" i="5"/>
  <c r="J964" i="5" s="1"/>
  <c r="I956" i="5"/>
  <c r="J956" i="5" s="1"/>
  <c r="I948" i="5"/>
  <c r="J948" i="5" s="1"/>
  <c r="I940" i="5"/>
  <c r="J940" i="5" s="1"/>
  <c r="I924" i="5"/>
  <c r="J924" i="5" s="1"/>
  <c r="I916" i="5"/>
  <c r="J916" i="5" s="1"/>
  <c r="I908" i="5"/>
  <c r="J908" i="5" s="1"/>
  <c r="I900" i="5"/>
  <c r="J900" i="5" s="1"/>
  <c r="I892" i="5"/>
  <c r="J892" i="5" s="1"/>
  <c r="I884" i="5"/>
  <c r="J884" i="5" s="1"/>
  <c r="I876" i="5"/>
  <c r="J876" i="5" s="1"/>
  <c r="I868" i="5"/>
  <c r="J868" i="5" s="1"/>
  <c r="I860" i="5"/>
  <c r="J860" i="5" s="1"/>
  <c r="I852" i="5"/>
  <c r="J852" i="5" s="1"/>
  <c r="I844" i="5"/>
  <c r="J844" i="5" s="1"/>
  <c r="I836" i="5"/>
  <c r="J836" i="5" s="1"/>
  <c r="I828" i="5"/>
  <c r="J828" i="5" s="1"/>
  <c r="I820" i="5"/>
  <c r="J820" i="5" s="1"/>
  <c r="I812" i="5"/>
  <c r="J812" i="5" s="1"/>
  <c r="I796" i="5"/>
  <c r="J796" i="5" s="1"/>
  <c r="I788" i="5"/>
  <c r="J788" i="5" s="1"/>
  <c r="I780" i="5"/>
  <c r="J780" i="5" s="1"/>
  <c r="I772" i="5"/>
  <c r="J772" i="5" s="1"/>
  <c r="I764" i="5"/>
  <c r="J764" i="5" s="1"/>
  <c r="I756" i="5"/>
  <c r="J756" i="5" s="1"/>
  <c r="I748" i="5"/>
  <c r="J748" i="5" s="1"/>
  <c r="I740" i="5"/>
  <c r="J740" i="5" s="1"/>
  <c r="I732" i="5"/>
  <c r="J732" i="5" s="1"/>
  <c r="I724" i="5"/>
  <c r="J724" i="5" s="1"/>
  <c r="I716" i="5"/>
  <c r="J716" i="5" s="1"/>
  <c r="I708" i="5"/>
  <c r="J708" i="5" s="1"/>
  <c r="I700" i="5"/>
  <c r="J700" i="5" s="1"/>
  <c r="I692" i="5"/>
  <c r="J692" i="5" s="1"/>
  <c r="I684" i="5"/>
  <c r="J684" i="5" s="1"/>
  <c r="I668" i="5"/>
  <c r="J668" i="5" s="1"/>
  <c r="I660" i="5"/>
  <c r="J660" i="5" s="1"/>
  <c r="I652" i="5"/>
  <c r="J652" i="5" s="1"/>
  <c r="I644" i="5"/>
  <c r="J644" i="5" s="1"/>
  <c r="I636" i="5"/>
  <c r="J636" i="5" s="1"/>
  <c r="I628" i="5"/>
  <c r="J628" i="5" s="1"/>
  <c r="I620" i="5"/>
  <c r="J620" i="5" s="1"/>
  <c r="I612" i="5"/>
  <c r="J612" i="5" s="1"/>
  <c r="I604" i="5"/>
  <c r="J604" i="5" s="1"/>
  <c r="I596" i="5"/>
  <c r="J596" i="5" s="1"/>
  <c r="I588" i="5"/>
  <c r="J588" i="5" s="1"/>
  <c r="I580" i="5"/>
  <c r="J580" i="5" s="1"/>
  <c r="I572" i="5"/>
  <c r="J572" i="5" s="1"/>
  <c r="I564" i="5"/>
  <c r="J564" i="5" s="1"/>
  <c r="I556" i="5"/>
  <c r="J556" i="5" s="1"/>
  <c r="I548" i="5"/>
  <c r="J548" i="5" s="1"/>
  <c r="I540" i="5"/>
  <c r="J540" i="5" s="1"/>
  <c r="I532" i="5"/>
  <c r="J532" i="5" s="1"/>
  <c r="I524" i="5"/>
  <c r="J524" i="5" s="1"/>
  <c r="I516" i="5"/>
  <c r="J516" i="5" s="1"/>
  <c r="I508" i="5"/>
  <c r="J508" i="5" s="1"/>
  <c r="I500" i="5"/>
  <c r="J500" i="5" s="1"/>
  <c r="I492" i="5"/>
  <c r="J492" i="5" s="1"/>
  <c r="I484" i="5"/>
  <c r="J484" i="5" s="1"/>
  <c r="I476" i="5"/>
  <c r="J476" i="5" s="1"/>
  <c r="I468" i="5"/>
  <c r="J468" i="5" s="1"/>
  <c r="I460" i="5"/>
  <c r="J460" i="5" s="1"/>
  <c r="I452" i="5"/>
  <c r="J452" i="5" s="1"/>
  <c r="I444" i="5"/>
  <c r="J444" i="5" s="1"/>
  <c r="I436" i="5"/>
  <c r="J436" i="5" s="1"/>
  <c r="I428" i="5"/>
  <c r="J428" i="5" s="1"/>
  <c r="I420" i="5"/>
  <c r="J420" i="5" s="1"/>
  <c r="I412" i="5"/>
  <c r="J412" i="5" s="1"/>
  <c r="I404" i="5"/>
  <c r="J404" i="5" s="1"/>
  <c r="I396" i="5"/>
  <c r="J396" i="5" s="1"/>
  <c r="I388" i="5"/>
  <c r="J388" i="5" s="1"/>
  <c r="I380" i="5"/>
  <c r="J380" i="5" s="1"/>
  <c r="I372" i="5"/>
  <c r="J372" i="5" s="1"/>
  <c r="I364" i="5"/>
  <c r="J364" i="5" s="1"/>
  <c r="I356" i="5"/>
  <c r="J356" i="5" s="1"/>
  <c r="I348" i="5"/>
  <c r="J348" i="5" s="1"/>
  <c r="I340" i="5"/>
  <c r="J340" i="5" s="1"/>
  <c r="I332" i="5"/>
  <c r="J332" i="5" s="1"/>
  <c r="I324" i="5"/>
  <c r="J324" i="5" s="1"/>
  <c r="I316" i="5"/>
  <c r="J316" i="5" s="1"/>
  <c r="I308" i="5"/>
  <c r="J308" i="5" s="1"/>
  <c r="I300" i="5"/>
  <c r="J300" i="5" s="1"/>
  <c r="I292" i="5"/>
  <c r="J292" i="5" s="1"/>
  <c r="I284" i="5"/>
  <c r="J284" i="5" s="1"/>
  <c r="I276" i="5"/>
  <c r="J276" i="5" s="1"/>
  <c r="I268" i="5"/>
  <c r="J268" i="5" s="1"/>
  <c r="I260" i="5"/>
  <c r="J260" i="5" s="1"/>
  <c r="I252" i="5"/>
  <c r="J252" i="5" s="1"/>
  <c r="I244" i="5"/>
  <c r="J244" i="5" s="1"/>
  <c r="I236" i="5"/>
  <c r="J236" i="5" s="1"/>
  <c r="I228" i="5"/>
  <c r="J228" i="5" s="1"/>
  <c r="I220" i="5"/>
  <c r="J220" i="5" s="1"/>
  <c r="I212" i="5"/>
  <c r="J212" i="5" s="1"/>
  <c r="I204" i="5"/>
  <c r="J204" i="5" s="1"/>
  <c r="I196" i="5"/>
  <c r="J196" i="5" s="1"/>
  <c r="I188" i="5"/>
  <c r="J188" i="5" s="1"/>
  <c r="I180" i="5"/>
  <c r="J180" i="5" s="1"/>
  <c r="I172" i="5"/>
  <c r="J172" i="5" s="1"/>
  <c r="I164" i="5"/>
  <c r="J164" i="5" s="1"/>
  <c r="I156" i="5"/>
  <c r="J156" i="5" s="1"/>
  <c r="I148" i="5"/>
  <c r="J148" i="5" s="1"/>
  <c r="I140" i="5"/>
  <c r="J140" i="5" s="1"/>
  <c r="I132" i="5"/>
  <c r="J132" i="5" s="1"/>
  <c r="I124" i="5"/>
  <c r="J124" i="5" s="1"/>
  <c r="I116" i="5"/>
  <c r="J116" i="5" s="1"/>
  <c r="I108" i="5"/>
  <c r="J108" i="5" s="1"/>
  <c r="I100" i="5"/>
  <c r="J100" i="5" s="1"/>
  <c r="I92" i="5"/>
  <c r="J92" i="5" s="1"/>
  <c r="I84" i="5"/>
  <c r="J84" i="5" s="1"/>
  <c r="I76" i="5"/>
  <c r="J76" i="5" s="1"/>
  <c r="I68" i="5"/>
  <c r="J68" i="5" s="1"/>
  <c r="I60" i="5"/>
  <c r="J60" i="5" s="1"/>
  <c r="I52" i="5"/>
  <c r="J52" i="5" s="1"/>
  <c r="I44" i="5"/>
  <c r="J44" i="5" s="1"/>
  <c r="I36" i="5"/>
  <c r="J36" i="5" s="1"/>
  <c r="I28" i="5"/>
  <c r="J28" i="5" s="1"/>
  <c r="I20" i="5"/>
  <c r="J20" i="5" s="1"/>
  <c r="I12" i="5"/>
  <c r="J12" i="5" s="1"/>
  <c r="I4" i="5"/>
  <c r="J4" i="5" s="1"/>
  <c r="I3355" i="5"/>
  <c r="J3355" i="5" s="1"/>
  <c r="I3347" i="5"/>
  <c r="J3347" i="5" s="1"/>
  <c r="I3339" i="5"/>
  <c r="J3339" i="5" s="1"/>
  <c r="I3331" i="5"/>
  <c r="J3331" i="5" s="1"/>
  <c r="I3323" i="5"/>
  <c r="J3323" i="5" s="1"/>
  <c r="I3315" i="5"/>
  <c r="J3315" i="5" s="1"/>
  <c r="I3307" i="5"/>
  <c r="J3307" i="5" s="1"/>
  <c r="I3299" i="5"/>
  <c r="J3299" i="5" s="1"/>
  <c r="I3291" i="5"/>
  <c r="J3291" i="5" s="1"/>
  <c r="I3283" i="5"/>
  <c r="J3283" i="5" s="1"/>
  <c r="I3275" i="5"/>
  <c r="J3275" i="5" s="1"/>
  <c r="I3267" i="5"/>
  <c r="J3267" i="5" s="1"/>
  <c r="I3259" i="5"/>
  <c r="J3259" i="5" s="1"/>
  <c r="I3251" i="5"/>
  <c r="J3251" i="5" s="1"/>
  <c r="I3243" i="5"/>
  <c r="J3243" i="5" s="1"/>
  <c r="I3235" i="5"/>
  <c r="J3235" i="5" s="1"/>
  <c r="I3227" i="5"/>
  <c r="J3227" i="5" s="1"/>
  <c r="I3219" i="5"/>
  <c r="J3219" i="5" s="1"/>
  <c r="I3211" i="5"/>
  <c r="J3211" i="5" s="1"/>
  <c r="I3203" i="5"/>
  <c r="J3203" i="5" s="1"/>
  <c r="I3195" i="5"/>
  <c r="J3195" i="5" s="1"/>
  <c r="I3187" i="5"/>
  <c r="J3187" i="5" s="1"/>
  <c r="I3179" i="5"/>
  <c r="J3179" i="5" s="1"/>
  <c r="I3171" i="5"/>
  <c r="J3171" i="5" s="1"/>
  <c r="I3163" i="5"/>
  <c r="J3163" i="5" s="1"/>
  <c r="I3155" i="5"/>
  <c r="J3155" i="5" s="1"/>
  <c r="I3147" i="5"/>
  <c r="J3147" i="5" s="1"/>
  <c r="I3139" i="5"/>
  <c r="J3139" i="5" s="1"/>
  <c r="I3131" i="5"/>
  <c r="J3131" i="5" s="1"/>
  <c r="I3123" i="5"/>
  <c r="J3123" i="5" s="1"/>
  <c r="I3115" i="5"/>
  <c r="J3115" i="5" s="1"/>
  <c r="I3107" i="5"/>
  <c r="J3107" i="5" s="1"/>
  <c r="I3099" i="5"/>
  <c r="J3099" i="5" s="1"/>
  <c r="I3091" i="5"/>
  <c r="J3091" i="5" s="1"/>
  <c r="I3083" i="5"/>
  <c r="J3083" i="5" s="1"/>
  <c r="I3075" i="5"/>
  <c r="J3075" i="5" s="1"/>
  <c r="I3067" i="5"/>
  <c r="J3067" i="5" s="1"/>
  <c r="I3059" i="5"/>
  <c r="J3059" i="5" s="1"/>
  <c r="I3051" i="5"/>
  <c r="J3051" i="5" s="1"/>
  <c r="I3043" i="5"/>
  <c r="J3043" i="5" s="1"/>
  <c r="I3035" i="5"/>
  <c r="J3035" i="5" s="1"/>
  <c r="I3027" i="5"/>
  <c r="J3027" i="5" s="1"/>
  <c r="I3019" i="5"/>
  <c r="J3019" i="5" s="1"/>
  <c r="I3011" i="5"/>
  <c r="J3011" i="5" s="1"/>
  <c r="I3003" i="5"/>
  <c r="J3003" i="5" s="1"/>
  <c r="I2995" i="5"/>
  <c r="J2995" i="5" s="1"/>
  <c r="I2987" i="5"/>
  <c r="J2987" i="5" s="1"/>
  <c r="I2979" i="5"/>
  <c r="J2979" i="5" s="1"/>
  <c r="I2971" i="5"/>
  <c r="J2971" i="5" s="1"/>
  <c r="I2963" i="5"/>
  <c r="J2963" i="5" s="1"/>
  <c r="I2955" i="5"/>
  <c r="J2955" i="5" s="1"/>
  <c r="I2947" i="5"/>
  <c r="J2947" i="5" s="1"/>
  <c r="I2939" i="5"/>
  <c r="J2939" i="5" s="1"/>
  <c r="I2931" i="5"/>
  <c r="J2931" i="5" s="1"/>
  <c r="I2923" i="5"/>
  <c r="J2923" i="5" s="1"/>
  <c r="I2915" i="5"/>
  <c r="J2915" i="5" s="1"/>
  <c r="I2907" i="5"/>
  <c r="J2907" i="5" s="1"/>
  <c r="I2899" i="5"/>
  <c r="J2899" i="5" s="1"/>
  <c r="I2891" i="5"/>
  <c r="J2891" i="5" s="1"/>
  <c r="I2883" i="5"/>
  <c r="J2883" i="5" s="1"/>
  <c r="I2875" i="5"/>
  <c r="J2875" i="5" s="1"/>
  <c r="I2867" i="5"/>
  <c r="J2867" i="5" s="1"/>
  <c r="I2859" i="5"/>
  <c r="J2859" i="5" s="1"/>
  <c r="I2851" i="5"/>
  <c r="J2851" i="5" s="1"/>
  <c r="I2843" i="5"/>
  <c r="J2843" i="5" s="1"/>
  <c r="I2835" i="5"/>
  <c r="J2835" i="5" s="1"/>
  <c r="I2827" i="5"/>
  <c r="J2827" i="5" s="1"/>
  <c r="I2819" i="5"/>
  <c r="J2819" i="5" s="1"/>
  <c r="I2811" i="5"/>
  <c r="J2811" i="5" s="1"/>
  <c r="I2803" i="5"/>
  <c r="J2803" i="5" s="1"/>
  <c r="I2795" i="5"/>
  <c r="J2795" i="5" s="1"/>
  <c r="I2787" i="5"/>
  <c r="J2787" i="5" s="1"/>
  <c r="I2779" i="5"/>
  <c r="J2779" i="5" s="1"/>
  <c r="I2771" i="5"/>
  <c r="J2771" i="5" s="1"/>
  <c r="I2763" i="5"/>
  <c r="J2763" i="5" s="1"/>
  <c r="I2755" i="5"/>
  <c r="J2755" i="5" s="1"/>
  <c r="I2747" i="5"/>
  <c r="J2747" i="5" s="1"/>
  <c r="I2739" i="5"/>
  <c r="J2739" i="5" s="1"/>
  <c r="I2731" i="5"/>
  <c r="J2731" i="5" s="1"/>
  <c r="I2723" i="5"/>
  <c r="J2723" i="5" s="1"/>
  <c r="I2715" i="5"/>
  <c r="J2715" i="5" s="1"/>
  <c r="I2707" i="5"/>
  <c r="J2707" i="5" s="1"/>
  <c r="I2699" i="5"/>
  <c r="J2699" i="5" s="1"/>
  <c r="I2195" i="5"/>
  <c r="J2195" i="5" s="1"/>
  <c r="I2187" i="5"/>
  <c r="J2187" i="5" s="1"/>
  <c r="I2179" i="5"/>
  <c r="J2179" i="5" s="1"/>
  <c r="I2171" i="5"/>
  <c r="J2171" i="5" s="1"/>
  <c r="I2163" i="5"/>
  <c r="J2163" i="5" s="1"/>
  <c r="I2155" i="5"/>
  <c r="J2155" i="5" s="1"/>
  <c r="I2147" i="5"/>
  <c r="J2147" i="5" s="1"/>
  <c r="I2139" i="5"/>
  <c r="J2139" i="5" s="1"/>
  <c r="I2131" i="5"/>
  <c r="J2131" i="5" s="1"/>
  <c r="I2123" i="5"/>
  <c r="J2123" i="5" s="1"/>
  <c r="I2115" i="5"/>
  <c r="J2115" i="5" s="1"/>
  <c r="I2107" i="5"/>
  <c r="J2107" i="5" s="1"/>
  <c r="I2099" i="5"/>
  <c r="J2099" i="5" s="1"/>
  <c r="I2091" i="5"/>
  <c r="J2091" i="5" s="1"/>
  <c r="I2083" i="5"/>
  <c r="J2083" i="5" s="1"/>
  <c r="I2075" i="5"/>
  <c r="J2075" i="5" s="1"/>
  <c r="I2067" i="5"/>
  <c r="J2067" i="5" s="1"/>
  <c r="I2059" i="5"/>
  <c r="J2059" i="5" s="1"/>
  <c r="I2051" i="5"/>
  <c r="J2051" i="5" s="1"/>
  <c r="I2043" i="5"/>
  <c r="J2043" i="5" s="1"/>
  <c r="I2035" i="5"/>
  <c r="J2035" i="5" s="1"/>
  <c r="I2027" i="5"/>
  <c r="J2027" i="5" s="1"/>
  <c r="I2019" i="5"/>
  <c r="J2019" i="5" s="1"/>
  <c r="I2011" i="5"/>
  <c r="J2011" i="5" s="1"/>
  <c r="I2003" i="5"/>
  <c r="J2003" i="5" s="1"/>
  <c r="I1995" i="5"/>
  <c r="J1995" i="5" s="1"/>
  <c r="I1987" i="5"/>
  <c r="J1987" i="5" s="1"/>
  <c r="I1979" i="5"/>
  <c r="J1979" i="5" s="1"/>
  <c r="I1971" i="5"/>
  <c r="J1971" i="5" s="1"/>
  <c r="I1963" i="5"/>
  <c r="J1963" i="5" s="1"/>
  <c r="I1955" i="5"/>
  <c r="J1955" i="5" s="1"/>
  <c r="I1947" i="5"/>
  <c r="J1947" i="5" s="1"/>
  <c r="I1939" i="5"/>
  <c r="J1939" i="5" s="1"/>
  <c r="I1931" i="5"/>
  <c r="J1931" i="5" s="1"/>
  <c r="I1923" i="5"/>
  <c r="J1923" i="5" s="1"/>
  <c r="I1915" i="5"/>
  <c r="J1915" i="5" s="1"/>
  <c r="I1907" i="5"/>
  <c r="J1907" i="5" s="1"/>
  <c r="I1899" i="5"/>
  <c r="J1899" i="5" s="1"/>
  <c r="I1891" i="5"/>
  <c r="J1891" i="5" s="1"/>
  <c r="I1883" i="5"/>
  <c r="J1883" i="5" s="1"/>
  <c r="I1875" i="5"/>
  <c r="J1875" i="5" s="1"/>
  <c r="I1867" i="5"/>
  <c r="J1867" i="5" s="1"/>
  <c r="I1859" i="5"/>
  <c r="J1859" i="5" s="1"/>
  <c r="I1851" i="5"/>
  <c r="J1851" i="5" s="1"/>
  <c r="I1843" i="5"/>
  <c r="J1843" i="5" s="1"/>
  <c r="I1835" i="5"/>
  <c r="J1835" i="5" s="1"/>
  <c r="I1827" i="5"/>
  <c r="J1827" i="5" s="1"/>
  <c r="I1819" i="5"/>
  <c r="J1819" i="5" s="1"/>
  <c r="I1811" i="5"/>
  <c r="J1811" i="5" s="1"/>
  <c r="I1803" i="5"/>
  <c r="J1803" i="5" s="1"/>
  <c r="I1795" i="5"/>
  <c r="J1795" i="5" s="1"/>
  <c r="I1787" i="5"/>
  <c r="J1787" i="5" s="1"/>
  <c r="I1779" i="5"/>
  <c r="J1779" i="5" s="1"/>
  <c r="I1771" i="5"/>
  <c r="J1771" i="5" s="1"/>
  <c r="I1763" i="5"/>
  <c r="J1763" i="5" s="1"/>
  <c r="I1755" i="5"/>
  <c r="J1755" i="5" s="1"/>
  <c r="I1747" i="5"/>
  <c r="J1747" i="5" s="1"/>
  <c r="I1739" i="5"/>
  <c r="J1739" i="5" s="1"/>
  <c r="I1731" i="5"/>
  <c r="J1731" i="5" s="1"/>
  <c r="I1723" i="5"/>
  <c r="J1723" i="5" s="1"/>
  <c r="I1715" i="5"/>
  <c r="J1715" i="5" s="1"/>
  <c r="I1707" i="5"/>
  <c r="J1707" i="5" s="1"/>
  <c r="I1699" i="5"/>
  <c r="J1699" i="5" s="1"/>
  <c r="I1691" i="5"/>
  <c r="J1691" i="5" s="1"/>
  <c r="I1683" i="5"/>
  <c r="J1683" i="5" s="1"/>
  <c r="I1675" i="5"/>
  <c r="J1675" i="5" s="1"/>
  <c r="I1667" i="5"/>
  <c r="J1667" i="5" s="1"/>
  <c r="I1659" i="5"/>
  <c r="J1659" i="5" s="1"/>
  <c r="I1651" i="5"/>
  <c r="J1651" i="5" s="1"/>
  <c r="I1643" i="5"/>
  <c r="J1643" i="5" s="1"/>
  <c r="I1635" i="5"/>
  <c r="J1635" i="5" s="1"/>
  <c r="I1627" i="5"/>
  <c r="J1627" i="5" s="1"/>
  <c r="I1619" i="5"/>
  <c r="J1619" i="5" s="1"/>
  <c r="I1611" i="5"/>
  <c r="J1611" i="5" s="1"/>
  <c r="I1603" i="5"/>
  <c r="J1603" i="5" s="1"/>
  <c r="I1595" i="5"/>
  <c r="J1595" i="5" s="1"/>
  <c r="I1587" i="5"/>
  <c r="J1587" i="5" s="1"/>
  <c r="I1579" i="5"/>
  <c r="J1579" i="5" s="1"/>
  <c r="I1571" i="5"/>
  <c r="J1571" i="5" s="1"/>
  <c r="I1563" i="5"/>
  <c r="J1563" i="5" s="1"/>
  <c r="I1555" i="5"/>
  <c r="J1555" i="5" s="1"/>
  <c r="I1547" i="5"/>
  <c r="J1547" i="5" s="1"/>
  <c r="I1539" i="5"/>
  <c r="J1539" i="5" s="1"/>
  <c r="I1531" i="5"/>
  <c r="J1531" i="5" s="1"/>
  <c r="I1523" i="5"/>
  <c r="J1523" i="5" s="1"/>
  <c r="I1515" i="5"/>
  <c r="J1515" i="5" s="1"/>
  <c r="I1507" i="5"/>
  <c r="J1507" i="5" s="1"/>
  <c r="I1499" i="5"/>
  <c r="J1499" i="5" s="1"/>
  <c r="I1491" i="5"/>
  <c r="J1491" i="5" s="1"/>
  <c r="I1483" i="5"/>
  <c r="J1483" i="5" s="1"/>
  <c r="I1475" i="5"/>
  <c r="J1475" i="5" s="1"/>
  <c r="I1467" i="5"/>
  <c r="J1467" i="5" s="1"/>
  <c r="I1459" i="5"/>
  <c r="J1459" i="5" s="1"/>
  <c r="I1451" i="5"/>
  <c r="J1451" i="5" s="1"/>
  <c r="I1443" i="5"/>
  <c r="J1443" i="5" s="1"/>
  <c r="I1435" i="5"/>
  <c r="J1435" i="5" s="1"/>
  <c r="I1427" i="5"/>
  <c r="J1427" i="5" s="1"/>
  <c r="I1419" i="5"/>
  <c r="J1419" i="5" s="1"/>
  <c r="I1411" i="5"/>
  <c r="J1411" i="5" s="1"/>
  <c r="I1403" i="5"/>
  <c r="J1403" i="5" s="1"/>
  <c r="I1395" i="5"/>
  <c r="J1395" i="5" s="1"/>
  <c r="I1387" i="5"/>
  <c r="J1387" i="5" s="1"/>
  <c r="I1379" i="5"/>
  <c r="J1379" i="5" s="1"/>
  <c r="I1371" i="5"/>
  <c r="J1371" i="5" s="1"/>
  <c r="I1363" i="5"/>
  <c r="J1363" i="5" s="1"/>
  <c r="I1355" i="5"/>
  <c r="J1355" i="5" s="1"/>
  <c r="I1347" i="5"/>
  <c r="J1347" i="5" s="1"/>
  <c r="I1339" i="5"/>
  <c r="J1339" i="5" s="1"/>
  <c r="I1331" i="5"/>
  <c r="J1331" i="5" s="1"/>
  <c r="I1323" i="5"/>
  <c r="J1323" i="5" s="1"/>
  <c r="I1315" i="5"/>
  <c r="J1315" i="5" s="1"/>
  <c r="I1307" i="5"/>
  <c r="J1307" i="5" s="1"/>
  <c r="I1299" i="5"/>
  <c r="J1299" i="5" s="1"/>
  <c r="I1291" i="5"/>
  <c r="J1291" i="5" s="1"/>
  <c r="I1283" i="5"/>
  <c r="J1283" i="5" s="1"/>
  <c r="I1275" i="5"/>
  <c r="J1275" i="5" s="1"/>
  <c r="I1267" i="5"/>
  <c r="J1267" i="5" s="1"/>
  <c r="I1259" i="5"/>
  <c r="J1259" i="5" s="1"/>
  <c r="I1251" i="5"/>
  <c r="J1251" i="5" s="1"/>
  <c r="I1243" i="5"/>
  <c r="J1243" i="5" s="1"/>
  <c r="I1235" i="5"/>
  <c r="J1235" i="5" s="1"/>
  <c r="I1227" i="5"/>
  <c r="J1227" i="5" s="1"/>
  <c r="I1219" i="5"/>
  <c r="J1219" i="5" s="1"/>
  <c r="I1211" i="5"/>
  <c r="J1211" i="5" s="1"/>
  <c r="I1203" i="5"/>
  <c r="J1203" i="5" s="1"/>
  <c r="I1195" i="5"/>
  <c r="J1195" i="5" s="1"/>
  <c r="I1187" i="5"/>
  <c r="J1187" i="5" s="1"/>
  <c r="I1179" i="5"/>
  <c r="J1179" i="5" s="1"/>
  <c r="I1171" i="5"/>
  <c r="J1171" i="5" s="1"/>
  <c r="I1163" i="5"/>
  <c r="J1163" i="5" s="1"/>
  <c r="I1155" i="5"/>
  <c r="J1155" i="5" s="1"/>
  <c r="I1147" i="5"/>
  <c r="J1147" i="5" s="1"/>
  <c r="I1139" i="5"/>
  <c r="J1139" i="5" s="1"/>
  <c r="I1131" i="5"/>
  <c r="J1131" i="5" s="1"/>
  <c r="I1123" i="5"/>
  <c r="J1123" i="5" s="1"/>
  <c r="I1115" i="5"/>
  <c r="J1115" i="5" s="1"/>
  <c r="I1107" i="5"/>
  <c r="J1107" i="5" s="1"/>
  <c r="I1099" i="5"/>
  <c r="J1099" i="5" s="1"/>
  <c r="I1091" i="5"/>
  <c r="J1091" i="5" s="1"/>
  <c r="I1083" i="5"/>
  <c r="J1083" i="5" s="1"/>
  <c r="I1075" i="5"/>
  <c r="J1075" i="5" s="1"/>
  <c r="I1067" i="5"/>
  <c r="J1067" i="5" s="1"/>
  <c r="I1059" i="5"/>
  <c r="J1059" i="5" s="1"/>
  <c r="I1051" i="5"/>
  <c r="J1051" i="5" s="1"/>
  <c r="I1043" i="5"/>
  <c r="J1043" i="5" s="1"/>
  <c r="I1035" i="5"/>
  <c r="J1035" i="5" s="1"/>
  <c r="I1027" i="5"/>
  <c r="J1027" i="5" s="1"/>
  <c r="I1019" i="5"/>
  <c r="J1019" i="5" s="1"/>
  <c r="I1011" i="5"/>
  <c r="J1011" i="5" s="1"/>
  <c r="I1003" i="5"/>
  <c r="J1003" i="5" s="1"/>
  <c r="I995" i="5"/>
  <c r="J995" i="5" s="1"/>
  <c r="I987" i="5"/>
  <c r="J987" i="5" s="1"/>
  <c r="I979" i="5"/>
  <c r="J979" i="5" s="1"/>
  <c r="I595" i="5"/>
  <c r="J595" i="5" s="1"/>
  <c r="I3362" i="5"/>
  <c r="J3362" i="5" s="1"/>
  <c r="I3354" i="5"/>
  <c r="J3354" i="5" s="1"/>
  <c r="I3346" i="5"/>
  <c r="J3346" i="5" s="1"/>
  <c r="I3338" i="5"/>
  <c r="J3338" i="5" s="1"/>
  <c r="I3330" i="5"/>
  <c r="J3330" i="5" s="1"/>
  <c r="I3322" i="5"/>
  <c r="J3322" i="5" s="1"/>
  <c r="I3314" i="5"/>
  <c r="J3314" i="5" s="1"/>
  <c r="I3306" i="5"/>
  <c r="J3306" i="5" s="1"/>
  <c r="I3298" i="5"/>
  <c r="J3298" i="5" s="1"/>
  <c r="I3290" i="5"/>
  <c r="J3290" i="5" s="1"/>
  <c r="I3282" i="5"/>
  <c r="J3282" i="5" s="1"/>
  <c r="I3274" i="5"/>
  <c r="J3274" i="5" s="1"/>
  <c r="I3266" i="5"/>
  <c r="J3266" i="5" s="1"/>
  <c r="I3258" i="5"/>
  <c r="J3258" i="5" s="1"/>
  <c r="I3250" i="5"/>
  <c r="J3250" i="5" s="1"/>
  <c r="I3242" i="5"/>
  <c r="J3242" i="5" s="1"/>
  <c r="I3234" i="5"/>
  <c r="J3234" i="5" s="1"/>
  <c r="I3226" i="5"/>
  <c r="J3226" i="5" s="1"/>
  <c r="I3218" i="5"/>
  <c r="J3218" i="5" s="1"/>
  <c r="I3210" i="5"/>
  <c r="J3210" i="5" s="1"/>
  <c r="I3202" i="5"/>
  <c r="J3202" i="5" s="1"/>
  <c r="I3194" i="5"/>
  <c r="J3194" i="5" s="1"/>
  <c r="I3186" i="5"/>
  <c r="J3186" i="5" s="1"/>
  <c r="I3178" i="5"/>
  <c r="J3178" i="5" s="1"/>
  <c r="I3170" i="5"/>
  <c r="J3170" i="5" s="1"/>
  <c r="I3162" i="5"/>
  <c r="J3162" i="5" s="1"/>
  <c r="I3154" i="5"/>
  <c r="J3154" i="5" s="1"/>
  <c r="I3146" i="5"/>
  <c r="J3146" i="5" s="1"/>
  <c r="I3138" i="5"/>
  <c r="J3138" i="5" s="1"/>
  <c r="I3130" i="5"/>
  <c r="J3130" i="5" s="1"/>
  <c r="I3122" i="5"/>
  <c r="J3122" i="5" s="1"/>
  <c r="I3114" i="5"/>
  <c r="J3114" i="5" s="1"/>
  <c r="I3106" i="5"/>
  <c r="J3106" i="5" s="1"/>
  <c r="I3098" i="5"/>
  <c r="J3098" i="5" s="1"/>
  <c r="I3090" i="5"/>
  <c r="J3090" i="5" s="1"/>
  <c r="I3082" i="5"/>
  <c r="J3082" i="5" s="1"/>
  <c r="I3074" i="5"/>
  <c r="J3074" i="5" s="1"/>
  <c r="I3066" i="5"/>
  <c r="J3066" i="5" s="1"/>
  <c r="I3058" i="5"/>
  <c r="J3058" i="5" s="1"/>
  <c r="I3050" i="5"/>
  <c r="J3050" i="5" s="1"/>
  <c r="I3042" i="5"/>
  <c r="J3042" i="5" s="1"/>
  <c r="I3034" i="5"/>
  <c r="J3034" i="5" s="1"/>
  <c r="I3026" i="5"/>
  <c r="J3026" i="5" s="1"/>
  <c r="I3018" i="5"/>
  <c r="J3018" i="5" s="1"/>
  <c r="I3010" i="5"/>
  <c r="J3010" i="5" s="1"/>
  <c r="I3002" i="5"/>
  <c r="J3002" i="5" s="1"/>
  <c r="I2994" i="5"/>
  <c r="J2994" i="5" s="1"/>
  <c r="I2986" i="5"/>
  <c r="J2986" i="5" s="1"/>
  <c r="I2978" i="5"/>
  <c r="J2978" i="5" s="1"/>
  <c r="I2970" i="5"/>
  <c r="J2970" i="5" s="1"/>
  <c r="I2962" i="5"/>
  <c r="J2962" i="5" s="1"/>
  <c r="I2954" i="5"/>
  <c r="J2954" i="5" s="1"/>
  <c r="I2938" i="5"/>
  <c r="J2938" i="5" s="1"/>
  <c r="I2930" i="5"/>
  <c r="J2930" i="5" s="1"/>
  <c r="I2922" i="5"/>
  <c r="J2922" i="5" s="1"/>
  <c r="I2906" i="5"/>
  <c r="J2906" i="5" s="1"/>
  <c r="I2898" i="5"/>
  <c r="J2898" i="5" s="1"/>
  <c r="I2890" i="5"/>
  <c r="J2890" i="5" s="1"/>
  <c r="I2874" i="5"/>
  <c r="J2874" i="5" s="1"/>
  <c r="I2866" i="5"/>
  <c r="J2866" i="5" s="1"/>
  <c r="I2858" i="5"/>
  <c r="J2858" i="5" s="1"/>
  <c r="I2842" i="5"/>
  <c r="J2842" i="5" s="1"/>
  <c r="I2834" i="5"/>
  <c r="J2834" i="5" s="1"/>
  <c r="I2826" i="5"/>
  <c r="J2826" i="5" s="1"/>
  <c r="I2810" i="5"/>
  <c r="J2810" i="5" s="1"/>
  <c r="I2802" i="5"/>
  <c r="J2802" i="5" s="1"/>
  <c r="I2794" i="5"/>
  <c r="J2794" i="5" s="1"/>
  <c r="I2778" i="5"/>
  <c r="J2778" i="5" s="1"/>
  <c r="I2770" i="5"/>
  <c r="J2770" i="5" s="1"/>
  <c r="I2762" i="5"/>
  <c r="J2762" i="5" s="1"/>
  <c r="I2746" i="5"/>
  <c r="J2746" i="5" s="1"/>
  <c r="I2738" i="5"/>
  <c r="J2738" i="5" s="1"/>
  <c r="I2730" i="5"/>
  <c r="J2730" i="5" s="1"/>
  <c r="I2714" i="5"/>
  <c r="J2714" i="5" s="1"/>
  <c r="I2706" i="5"/>
  <c r="J2706" i="5" s="1"/>
  <c r="I2698" i="5"/>
  <c r="J2698" i="5" s="1"/>
  <c r="I2194" i="5"/>
  <c r="J2194" i="5" s="1"/>
  <c r="I2186" i="5"/>
  <c r="J2186" i="5" s="1"/>
  <c r="I2170" i="5"/>
  <c r="J2170" i="5" s="1"/>
  <c r="I2162" i="5"/>
  <c r="J2162" i="5" s="1"/>
  <c r="I2154" i="5"/>
  <c r="J2154" i="5" s="1"/>
  <c r="I2138" i="5"/>
  <c r="J2138" i="5" s="1"/>
  <c r="I2130" i="5"/>
  <c r="J2130" i="5" s="1"/>
  <c r="I2122" i="5"/>
  <c r="J2122" i="5" s="1"/>
  <c r="I2114" i="5"/>
  <c r="J2114" i="5" s="1"/>
  <c r="I2106" i="5"/>
  <c r="J2106" i="5" s="1"/>
  <c r="I2098" i="5"/>
  <c r="J2098" i="5" s="1"/>
  <c r="I2090" i="5"/>
  <c r="J2090" i="5" s="1"/>
  <c r="I2074" i="5"/>
  <c r="J2074" i="5" s="1"/>
  <c r="I2066" i="5"/>
  <c r="J2066" i="5" s="1"/>
  <c r="I2058" i="5"/>
  <c r="J2058" i="5" s="1"/>
  <c r="I2050" i="5"/>
  <c r="J2050" i="5" s="1"/>
  <c r="I2042" i="5"/>
  <c r="J2042" i="5" s="1"/>
  <c r="I2034" i="5"/>
  <c r="J2034" i="5" s="1"/>
  <c r="I2026" i="5"/>
  <c r="J2026" i="5" s="1"/>
  <c r="I2010" i="5"/>
  <c r="J2010" i="5" s="1"/>
  <c r="I2002" i="5"/>
  <c r="J2002" i="5" s="1"/>
  <c r="I1994" i="5"/>
  <c r="J1994" i="5" s="1"/>
  <c r="I1986" i="5"/>
  <c r="J1986" i="5" s="1"/>
  <c r="I1978" i="5"/>
  <c r="J1978" i="5" s="1"/>
  <c r="I1970" i="5"/>
  <c r="J1970" i="5" s="1"/>
  <c r="I1962" i="5"/>
  <c r="J1962" i="5" s="1"/>
  <c r="I1946" i="5"/>
  <c r="J1946" i="5" s="1"/>
  <c r="I1938" i="5"/>
  <c r="J1938" i="5" s="1"/>
  <c r="I1930" i="5"/>
  <c r="J1930" i="5" s="1"/>
  <c r="I1922" i="5"/>
  <c r="J1922" i="5" s="1"/>
  <c r="I1914" i="5"/>
  <c r="J1914" i="5" s="1"/>
  <c r="I1906" i="5"/>
  <c r="J1906" i="5" s="1"/>
  <c r="I1898" i="5"/>
  <c r="J1898" i="5" s="1"/>
  <c r="I1882" i="5"/>
  <c r="J1882" i="5" s="1"/>
  <c r="I1874" i="5"/>
  <c r="J1874" i="5" s="1"/>
  <c r="I1866" i="5"/>
  <c r="J1866" i="5" s="1"/>
  <c r="I1858" i="5"/>
  <c r="J1858" i="5" s="1"/>
  <c r="I1850" i="5"/>
  <c r="J1850" i="5" s="1"/>
  <c r="I1842" i="5"/>
  <c r="J1842" i="5" s="1"/>
  <c r="I1834" i="5"/>
  <c r="J1834" i="5" s="1"/>
  <c r="I1818" i="5"/>
  <c r="J1818" i="5" s="1"/>
  <c r="I1810" i="5"/>
  <c r="J1810" i="5" s="1"/>
  <c r="I1802" i="5"/>
  <c r="J1802" i="5" s="1"/>
  <c r="I1794" i="5"/>
  <c r="J1794" i="5" s="1"/>
  <c r="I1786" i="5"/>
  <c r="J1786" i="5" s="1"/>
  <c r="I1778" i="5"/>
  <c r="J1778" i="5" s="1"/>
  <c r="I1770" i="5"/>
  <c r="J1770" i="5" s="1"/>
  <c r="I1754" i="5"/>
  <c r="J1754" i="5" s="1"/>
  <c r="I1746" i="5"/>
  <c r="J1746" i="5" s="1"/>
  <c r="I1738" i="5"/>
  <c r="J1738" i="5" s="1"/>
  <c r="I1730" i="5"/>
  <c r="J1730" i="5" s="1"/>
  <c r="I1722" i="5"/>
  <c r="J1722" i="5" s="1"/>
  <c r="I1714" i="5"/>
  <c r="J1714" i="5" s="1"/>
  <c r="I1706" i="5"/>
  <c r="J1706" i="5" s="1"/>
  <c r="I1690" i="5"/>
  <c r="J1690" i="5" s="1"/>
  <c r="I1682" i="5"/>
  <c r="J1682" i="5" s="1"/>
  <c r="I1674" i="5"/>
  <c r="J1674" i="5" s="1"/>
  <c r="I1666" i="5"/>
  <c r="J1666" i="5" s="1"/>
  <c r="I1658" i="5"/>
  <c r="J1658" i="5" s="1"/>
  <c r="I1650" i="5"/>
  <c r="J1650" i="5" s="1"/>
  <c r="I1642" i="5"/>
  <c r="J1642" i="5" s="1"/>
  <c r="I1634" i="5"/>
  <c r="J1634" i="5" s="1"/>
  <c r="I1626" i="5"/>
  <c r="J1626" i="5" s="1"/>
  <c r="I1618" i="5"/>
  <c r="J1618" i="5" s="1"/>
  <c r="I1610" i="5"/>
  <c r="J1610" i="5" s="1"/>
  <c r="I1602" i="5"/>
  <c r="J1602" i="5" s="1"/>
  <c r="I1594" i="5"/>
  <c r="J1594" i="5" s="1"/>
  <c r="I1586" i="5"/>
  <c r="J1586" i="5" s="1"/>
  <c r="I1578" i="5"/>
  <c r="J1578" i="5" s="1"/>
  <c r="I1570" i="5"/>
  <c r="J1570" i="5" s="1"/>
  <c r="I1562" i="5"/>
  <c r="J1562" i="5" s="1"/>
  <c r="I1554" i="5"/>
  <c r="J1554" i="5" s="1"/>
  <c r="I1546" i="5"/>
  <c r="J1546" i="5" s="1"/>
  <c r="I1538" i="5"/>
  <c r="J1538" i="5" s="1"/>
  <c r="I1530" i="5"/>
  <c r="J1530" i="5" s="1"/>
  <c r="I1522" i="5"/>
  <c r="J1522" i="5" s="1"/>
  <c r="I1514" i="5"/>
  <c r="J1514" i="5" s="1"/>
  <c r="I1506" i="5"/>
  <c r="J1506" i="5" s="1"/>
  <c r="I1498" i="5"/>
  <c r="J1498" i="5" s="1"/>
  <c r="I1490" i="5"/>
  <c r="J1490" i="5" s="1"/>
  <c r="I1482" i="5"/>
  <c r="J1482" i="5" s="1"/>
  <c r="I1474" i="5"/>
  <c r="J1474" i="5" s="1"/>
  <c r="I1466" i="5"/>
  <c r="J1466" i="5" s="1"/>
  <c r="I1458" i="5"/>
  <c r="J1458" i="5" s="1"/>
  <c r="I1450" i="5"/>
  <c r="J1450" i="5" s="1"/>
  <c r="I1442" i="5"/>
  <c r="J1442" i="5" s="1"/>
  <c r="I114" i="5"/>
  <c r="J114" i="5" s="1"/>
  <c r="I242" i="5"/>
  <c r="J242" i="5" s="1"/>
  <c r="I971" i="5"/>
  <c r="J971" i="5" s="1"/>
  <c r="I963" i="5"/>
  <c r="J963" i="5" s="1"/>
  <c r="I955" i="5"/>
  <c r="J955" i="5" s="1"/>
  <c r="I947" i="5"/>
  <c r="J947" i="5" s="1"/>
  <c r="I939" i="5"/>
  <c r="J939" i="5" s="1"/>
  <c r="I931" i="5"/>
  <c r="J931" i="5" s="1"/>
  <c r="I923" i="5"/>
  <c r="J923" i="5" s="1"/>
  <c r="I915" i="5"/>
  <c r="J915" i="5" s="1"/>
  <c r="I907" i="5"/>
  <c r="J907" i="5" s="1"/>
  <c r="I899" i="5"/>
  <c r="J899" i="5" s="1"/>
  <c r="I891" i="5"/>
  <c r="J891" i="5" s="1"/>
  <c r="I883" i="5"/>
  <c r="J883" i="5" s="1"/>
  <c r="I875" i="5"/>
  <c r="J875" i="5" s="1"/>
  <c r="I867" i="5"/>
  <c r="J867" i="5" s="1"/>
  <c r="I859" i="5"/>
  <c r="J859" i="5" s="1"/>
  <c r="I851" i="5"/>
  <c r="J851" i="5" s="1"/>
  <c r="I843" i="5"/>
  <c r="J843" i="5" s="1"/>
  <c r="I835" i="5"/>
  <c r="J835" i="5" s="1"/>
  <c r="I827" i="5"/>
  <c r="J827" i="5" s="1"/>
  <c r="I819" i="5"/>
  <c r="J819" i="5" s="1"/>
  <c r="I811" i="5"/>
  <c r="J811" i="5" s="1"/>
  <c r="I803" i="5"/>
  <c r="J803" i="5" s="1"/>
  <c r="I795" i="5"/>
  <c r="J795" i="5" s="1"/>
  <c r="I787" i="5"/>
  <c r="J787" i="5" s="1"/>
  <c r="I779" i="5"/>
  <c r="J779" i="5" s="1"/>
  <c r="I771" i="5"/>
  <c r="J771" i="5" s="1"/>
  <c r="I763" i="5"/>
  <c r="J763" i="5" s="1"/>
  <c r="I755" i="5"/>
  <c r="J755" i="5" s="1"/>
  <c r="I747" i="5"/>
  <c r="J747" i="5" s="1"/>
  <c r="I739" i="5"/>
  <c r="J739" i="5" s="1"/>
  <c r="I731" i="5"/>
  <c r="J731" i="5" s="1"/>
  <c r="I723" i="5"/>
  <c r="J723" i="5" s="1"/>
  <c r="I715" i="5"/>
  <c r="J715" i="5" s="1"/>
  <c r="I707" i="5"/>
  <c r="J707" i="5" s="1"/>
  <c r="I699" i="5"/>
  <c r="J699" i="5" s="1"/>
  <c r="I691" i="5"/>
  <c r="J691" i="5" s="1"/>
  <c r="I683" i="5"/>
  <c r="J683" i="5" s="1"/>
  <c r="I675" i="5"/>
  <c r="J675" i="5" s="1"/>
  <c r="I667" i="5"/>
  <c r="J667" i="5" s="1"/>
  <c r="I659" i="5"/>
  <c r="J659" i="5" s="1"/>
  <c r="I651" i="5"/>
  <c r="J651" i="5" s="1"/>
  <c r="I643" i="5"/>
  <c r="J643" i="5" s="1"/>
  <c r="I635" i="5"/>
  <c r="J635" i="5" s="1"/>
  <c r="I627" i="5"/>
  <c r="J627" i="5" s="1"/>
  <c r="I619" i="5"/>
  <c r="J619" i="5" s="1"/>
  <c r="I611" i="5"/>
  <c r="J611" i="5" s="1"/>
  <c r="I603" i="5"/>
  <c r="J603" i="5" s="1"/>
  <c r="I587" i="5"/>
  <c r="J587" i="5" s="1"/>
  <c r="I579" i="5"/>
  <c r="J579" i="5" s="1"/>
  <c r="I571" i="5"/>
  <c r="J571" i="5" s="1"/>
  <c r="I563" i="5"/>
  <c r="J563" i="5" s="1"/>
  <c r="I555" i="5"/>
  <c r="J555" i="5" s="1"/>
  <c r="I547" i="5"/>
  <c r="J547" i="5" s="1"/>
  <c r="I539" i="5"/>
  <c r="J539" i="5" s="1"/>
  <c r="I523" i="5"/>
  <c r="J523" i="5" s="1"/>
  <c r="I515" i="5"/>
  <c r="J515" i="5" s="1"/>
  <c r="I507" i="5"/>
  <c r="J507" i="5" s="1"/>
  <c r="I499" i="5"/>
  <c r="J499" i="5" s="1"/>
  <c r="I491" i="5"/>
  <c r="J491" i="5" s="1"/>
  <c r="I483" i="5"/>
  <c r="J483" i="5" s="1"/>
  <c r="I475" i="5"/>
  <c r="J475" i="5" s="1"/>
  <c r="I467" i="5"/>
  <c r="J467" i="5" s="1"/>
  <c r="I459" i="5"/>
  <c r="J459" i="5" s="1"/>
  <c r="I451" i="5"/>
  <c r="J451" i="5" s="1"/>
  <c r="I443" i="5"/>
  <c r="J443" i="5" s="1"/>
  <c r="I435" i="5"/>
  <c r="J435" i="5" s="1"/>
  <c r="I427" i="5"/>
  <c r="J427" i="5" s="1"/>
  <c r="I419" i="5"/>
  <c r="J419" i="5" s="1"/>
  <c r="I411" i="5"/>
  <c r="J411" i="5" s="1"/>
  <c r="I403" i="5"/>
  <c r="J403" i="5" s="1"/>
  <c r="I395" i="5"/>
  <c r="J395" i="5" s="1"/>
  <c r="I387" i="5"/>
  <c r="J387" i="5" s="1"/>
  <c r="I379" i="5"/>
  <c r="J379" i="5" s="1"/>
  <c r="I371" i="5"/>
  <c r="J371" i="5" s="1"/>
  <c r="I363" i="5"/>
  <c r="J363" i="5" s="1"/>
  <c r="I355" i="5"/>
  <c r="J355" i="5" s="1"/>
  <c r="I347" i="5"/>
  <c r="J347" i="5" s="1"/>
  <c r="I339" i="5"/>
  <c r="J339" i="5" s="1"/>
  <c r="I331" i="5"/>
  <c r="J331" i="5" s="1"/>
  <c r="I323" i="5"/>
  <c r="J323" i="5" s="1"/>
  <c r="I315" i="5"/>
  <c r="J315" i="5" s="1"/>
  <c r="I307" i="5"/>
  <c r="J307" i="5" s="1"/>
  <c r="I299" i="5"/>
  <c r="J299" i="5" s="1"/>
  <c r="I291" i="5"/>
  <c r="J291" i="5" s="1"/>
  <c r="I283" i="5"/>
  <c r="J283" i="5" s="1"/>
  <c r="I275" i="5"/>
  <c r="J275" i="5" s="1"/>
  <c r="I267" i="5"/>
  <c r="J267" i="5" s="1"/>
  <c r="I259" i="5"/>
  <c r="J259" i="5" s="1"/>
  <c r="I251" i="5"/>
  <c r="J251" i="5" s="1"/>
  <c r="I243" i="5"/>
  <c r="J243" i="5" s="1"/>
  <c r="I235" i="5"/>
  <c r="J235" i="5" s="1"/>
  <c r="I227" i="5"/>
  <c r="J227" i="5" s="1"/>
  <c r="I219" i="5"/>
  <c r="J219" i="5" s="1"/>
  <c r="I211" i="5"/>
  <c r="J211" i="5" s="1"/>
  <c r="I203" i="5"/>
  <c r="J203" i="5" s="1"/>
  <c r="I195" i="5"/>
  <c r="J195" i="5" s="1"/>
  <c r="I187" i="5"/>
  <c r="J187" i="5" s="1"/>
  <c r="I179" i="5"/>
  <c r="J179" i="5" s="1"/>
  <c r="I171" i="5"/>
  <c r="J171" i="5" s="1"/>
  <c r="I163" i="5"/>
  <c r="J163" i="5" s="1"/>
  <c r="I155" i="5"/>
  <c r="J155" i="5" s="1"/>
  <c r="I147" i="5"/>
  <c r="J147" i="5" s="1"/>
  <c r="I139" i="5"/>
  <c r="J139" i="5" s="1"/>
  <c r="I131" i="5"/>
  <c r="J131" i="5" s="1"/>
  <c r="I123" i="5"/>
  <c r="J123" i="5" s="1"/>
  <c r="I115" i="5"/>
  <c r="J115" i="5" s="1"/>
  <c r="I107" i="5"/>
  <c r="J107" i="5" s="1"/>
  <c r="I99" i="5"/>
  <c r="J99" i="5" s="1"/>
  <c r="I91" i="5"/>
  <c r="J91" i="5" s="1"/>
  <c r="I83" i="5"/>
  <c r="J83" i="5" s="1"/>
  <c r="I75" i="5"/>
  <c r="J75" i="5" s="1"/>
  <c r="I67" i="5"/>
  <c r="J67" i="5" s="1"/>
  <c r="I59" i="5"/>
  <c r="J59" i="5" s="1"/>
  <c r="I51" i="5"/>
  <c r="J51" i="5" s="1"/>
  <c r="I43" i="5"/>
  <c r="J43" i="5" s="1"/>
  <c r="I35" i="5"/>
  <c r="J35" i="5" s="1"/>
  <c r="I27" i="5"/>
  <c r="J27" i="5" s="1"/>
  <c r="I19" i="5"/>
  <c r="J19" i="5" s="1"/>
  <c r="I11" i="5"/>
  <c r="J11" i="5" s="1"/>
  <c r="I3" i="5"/>
  <c r="J3" i="5" s="1"/>
  <c r="I1434" i="5"/>
  <c r="J1434" i="5" s="1"/>
  <c r="I1426" i="5"/>
  <c r="J1426" i="5" s="1"/>
  <c r="I1418" i="5"/>
  <c r="J1418" i="5" s="1"/>
  <c r="I1410" i="5"/>
  <c r="J1410" i="5" s="1"/>
  <c r="I1402" i="5"/>
  <c r="J1402" i="5" s="1"/>
  <c r="I1394" i="5"/>
  <c r="J1394" i="5" s="1"/>
  <c r="I1386" i="5"/>
  <c r="J1386" i="5" s="1"/>
  <c r="I1378" i="5"/>
  <c r="J1378" i="5" s="1"/>
  <c r="I1370" i="5"/>
  <c r="J1370" i="5" s="1"/>
  <c r="I1362" i="5"/>
  <c r="J1362" i="5" s="1"/>
  <c r="I1354" i="5"/>
  <c r="J1354" i="5" s="1"/>
  <c r="I1346" i="5"/>
  <c r="J1346" i="5" s="1"/>
  <c r="I1338" i="5"/>
  <c r="J1338" i="5" s="1"/>
  <c r="I1330" i="5"/>
  <c r="J1330" i="5" s="1"/>
  <c r="I1322" i="5"/>
  <c r="J1322" i="5" s="1"/>
  <c r="I1314" i="5"/>
  <c r="J1314" i="5" s="1"/>
  <c r="I1306" i="5"/>
  <c r="J1306" i="5" s="1"/>
  <c r="I1298" i="5"/>
  <c r="J1298" i="5" s="1"/>
  <c r="I1290" i="5"/>
  <c r="J1290" i="5" s="1"/>
  <c r="I1282" i="5"/>
  <c r="J1282" i="5" s="1"/>
  <c r="I1274" i="5"/>
  <c r="J1274" i="5" s="1"/>
  <c r="I1266" i="5"/>
  <c r="J1266" i="5" s="1"/>
  <c r="I1258" i="5"/>
  <c r="J1258" i="5" s="1"/>
  <c r="I1250" i="5"/>
  <c r="J1250" i="5" s="1"/>
  <c r="I1242" i="5"/>
  <c r="J1242" i="5" s="1"/>
  <c r="I1234" i="5"/>
  <c r="J1234" i="5" s="1"/>
  <c r="I1226" i="5"/>
  <c r="J1226" i="5" s="1"/>
  <c r="I1218" i="5"/>
  <c r="J1218" i="5" s="1"/>
  <c r="I1210" i="5"/>
  <c r="J1210" i="5" s="1"/>
  <c r="I1202" i="5"/>
  <c r="J1202" i="5" s="1"/>
  <c r="I1194" i="5"/>
  <c r="J1194" i="5" s="1"/>
  <c r="I1186" i="5"/>
  <c r="J1186" i="5" s="1"/>
  <c r="I1178" i="5"/>
  <c r="J1178" i="5" s="1"/>
  <c r="I1170" i="5"/>
  <c r="J1170" i="5" s="1"/>
  <c r="I1162" i="5"/>
  <c r="J1162" i="5" s="1"/>
  <c r="I1154" i="5"/>
  <c r="J1154" i="5" s="1"/>
  <c r="I1146" i="5"/>
  <c r="J1146" i="5" s="1"/>
  <c r="I1138" i="5"/>
  <c r="J1138" i="5" s="1"/>
  <c r="I1130" i="5"/>
  <c r="J1130" i="5" s="1"/>
  <c r="I1122" i="5"/>
  <c r="J1122" i="5" s="1"/>
  <c r="I1114" i="5"/>
  <c r="J1114" i="5" s="1"/>
  <c r="I1106" i="5"/>
  <c r="J1106" i="5" s="1"/>
  <c r="I1098" i="5"/>
  <c r="J1098" i="5" s="1"/>
  <c r="I1090" i="5"/>
  <c r="J1090" i="5" s="1"/>
  <c r="I1082" i="5"/>
  <c r="J1082" i="5" s="1"/>
  <c r="I1074" i="5"/>
  <c r="J1074" i="5" s="1"/>
  <c r="I1066" i="5"/>
  <c r="J1066" i="5" s="1"/>
  <c r="I1058" i="5"/>
  <c r="J1058" i="5" s="1"/>
  <c r="I1050" i="5"/>
  <c r="J1050" i="5" s="1"/>
  <c r="I1042" i="5"/>
  <c r="J1042" i="5" s="1"/>
  <c r="I1034" i="5"/>
  <c r="J1034" i="5" s="1"/>
  <c r="I1026" i="5"/>
  <c r="J1026" i="5" s="1"/>
  <c r="I1018" i="5"/>
  <c r="J1018" i="5" s="1"/>
  <c r="I1010" i="5"/>
  <c r="J1010" i="5" s="1"/>
  <c r="I1002" i="5"/>
  <c r="J1002" i="5" s="1"/>
  <c r="I994" i="5"/>
  <c r="J994" i="5" s="1"/>
  <c r="I986" i="5"/>
  <c r="J986" i="5" s="1"/>
  <c r="I978" i="5"/>
  <c r="J978" i="5" s="1"/>
  <c r="I970" i="5"/>
  <c r="J970" i="5" s="1"/>
  <c r="I962" i="5"/>
  <c r="J962" i="5" s="1"/>
  <c r="I954" i="5"/>
  <c r="J954" i="5" s="1"/>
  <c r="I946" i="5"/>
  <c r="J946" i="5" s="1"/>
  <c r="I938" i="5"/>
  <c r="J938" i="5" s="1"/>
  <c r="I930" i="5"/>
  <c r="J930" i="5" s="1"/>
  <c r="I922" i="5"/>
  <c r="J922" i="5" s="1"/>
  <c r="I914" i="5"/>
  <c r="J914" i="5" s="1"/>
  <c r="I906" i="5"/>
  <c r="J906" i="5" s="1"/>
  <c r="I898" i="5"/>
  <c r="J898" i="5" s="1"/>
  <c r="I890" i="5"/>
  <c r="J890" i="5" s="1"/>
  <c r="I882" i="5"/>
  <c r="J882" i="5" s="1"/>
  <c r="I874" i="5"/>
  <c r="J874" i="5" s="1"/>
  <c r="I866" i="5"/>
  <c r="J866" i="5" s="1"/>
  <c r="I858" i="5"/>
  <c r="J858" i="5" s="1"/>
  <c r="I850" i="5"/>
  <c r="J850" i="5" s="1"/>
  <c r="I842" i="5"/>
  <c r="J842" i="5" s="1"/>
  <c r="I834" i="5"/>
  <c r="J834" i="5" s="1"/>
  <c r="I826" i="5"/>
  <c r="J826" i="5" s="1"/>
  <c r="I818" i="5"/>
  <c r="J818" i="5" s="1"/>
  <c r="I810" i="5"/>
  <c r="J810" i="5" s="1"/>
  <c r="I802" i="5"/>
  <c r="J802" i="5" s="1"/>
  <c r="I794" i="5"/>
  <c r="J794" i="5" s="1"/>
  <c r="I786" i="5"/>
  <c r="J786" i="5" s="1"/>
  <c r="I778" i="5"/>
  <c r="J778" i="5" s="1"/>
  <c r="I770" i="5"/>
  <c r="J770" i="5" s="1"/>
  <c r="I762" i="5"/>
  <c r="J762" i="5" s="1"/>
  <c r="I754" i="5"/>
  <c r="J754" i="5" s="1"/>
  <c r="I746" i="5"/>
  <c r="J746" i="5" s="1"/>
  <c r="I738" i="5"/>
  <c r="J738" i="5" s="1"/>
  <c r="I730" i="5"/>
  <c r="J730" i="5" s="1"/>
  <c r="I722" i="5"/>
  <c r="J722" i="5" s="1"/>
  <c r="I714" i="5"/>
  <c r="J714" i="5" s="1"/>
  <c r="I706" i="5"/>
  <c r="J706" i="5" s="1"/>
  <c r="I698" i="5"/>
  <c r="J698" i="5" s="1"/>
  <c r="I690" i="5"/>
  <c r="J690" i="5" s="1"/>
  <c r="I682" i="5"/>
  <c r="J682" i="5" s="1"/>
  <c r="I674" i="5"/>
  <c r="J674" i="5" s="1"/>
  <c r="I666" i="5"/>
  <c r="J666" i="5" s="1"/>
  <c r="I658" i="5"/>
  <c r="J658" i="5" s="1"/>
  <c r="I650" i="5"/>
  <c r="J650" i="5" s="1"/>
  <c r="I642" i="5"/>
  <c r="J642" i="5" s="1"/>
  <c r="I634" i="5"/>
  <c r="J634" i="5" s="1"/>
  <c r="I626" i="5"/>
  <c r="J626" i="5" s="1"/>
  <c r="I618" i="5"/>
  <c r="J618" i="5" s="1"/>
  <c r="I610" i="5"/>
  <c r="J610" i="5" s="1"/>
  <c r="I602" i="5"/>
  <c r="J602" i="5" s="1"/>
  <c r="I594" i="5"/>
  <c r="J594" i="5" s="1"/>
  <c r="I586" i="5"/>
  <c r="J586" i="5" s="1"/>
  <c r="I578" i="5"/>
  <c r="J578" i="5" s="1"/>
  <c r="I570" i="5"/>
  <c r="J570" i="5" s="1"/>
  <c r="I562" i="5"/>
  <c r="J562" i="5" s="1"/>
  <c r="I554" i="5"/>
  <c r="J554" i="5" s="1"/>
  <c r="I546" i="5"/>
  <c r="J546" i="5" s="1"/>
  <c r="I538" i="5"/>
  <c r="J538" i="5" s="1"/>
  <c r="I530" i="5"/>
  <c r="J530" i="5" s="1"/>
  <c r="I522" i="5"/>
  <c r="J522" i="5" s="1"/>
  <c r="I514" i="5"/>
  <c r="J514" i="5" s="1"/>
  <c r="I506" i="5"/>
  <c r="J506" i="5" s="1"/>
  <c r="I498" i="5"/>
  <c r="J498" i="5" s="1"/>
  <c r="I490" i="5"/>
  <c r="J490" i="5" s="1"/>
  <c r="I482" i="5"/>
  <c r="J482" i="5" s="1"/>
  <c r="I474" i="5"/>
  <c r="J474" i="5" s="1"/>
  <c r="I466" i="5"/>
  <c r="J466" i="5" s="1"/>
  <c r="I458" i="5"/>
  <c r="J458" i="5" s="1"/>
  <c r="I450" i="5"/>
  <c r="J450" i="5" s="1"/>
  <c r="I442" i="5"/>
  <c r="J442" i="5" s="1"/>
  <c r="I434" i="5"/>
  <c r="J434" i="5" s="1"/>
  <c r="I426" i="5"/>
  <c r="J426" i="5" s="1"/>
  <c r="I418" i="5"/>
  <c r="J418" i="5" s="1"/>
  <c r="I410" i="5"/>
  <c r="J410" i="5" s="1"/>
  <c r="I402" i="5"/>
  <c r="J402" i="5" s="1"/>
  <c r="I394" i="5"/>
  <c r="J394" i="5" s="1"/>
  <c r="I386" i="5"/>
  <c r="J386" i="5" s="1"/>
  <c r="I378" i="5"/>
  <c r="J378" i="5" s="1"/>
  <c r="I370" i="5"/>
  <c r="J370" i="5" s="1"/>
  <c r="I362" i="5"/>
  <c r="J362" i="5" s="1"/>
  <c r="I354" i="5"/>
  <c r="J354" i="5" s="1"/>
  <c r="I346" i="5"/>
  <c r="J346" i="5" s="1"/>
  <c r="I338" i="5"/>
  <c r="J338" i="5" s="1"/>
  <c r="I330" i="5"/>
  <c r="J330" i="5" s="1"/>
  <c r="I322" i="5"/>
  <c r="J322" i="5" s="1"/>
  <c r="I314" i="5"/>
  <c r="J314" i="5" s="1"/>
  <c r="I306" i="5"/>
  <c r="J306" i="5" s="1"/>
  <c r="I298" i="5"/>
  <c r="J298" i="5" s="1"/>
  <c r="I290" i="5"/>
  <c r="J290" i="5" s="1"/>
  <c r="I282" i="5"/>
  <c r="J282" i="5" s="1"/>
  <c r="I274" i="5"/>
  <c r="J274" i="5" s="1"/>
  <c r="I266" i="5"/>
  <c r="J266" i="5" s="1"/>
  <c r="I258" i="5"/>
  <c r="J258" i="5" s="1"/>
  <c r="I250" i="5"/>
  <c r="J250" i="5" s="1"/>
  <c r="I234" i="5"/>
  <c r="J234" i="5" s="1"/>
  <c r="I226" i="5"/>
  <c r="J226" i="5" s="1"/>
  <c r="I218" i="5"/>
  <c r="J218" i="5" s="1"/>
  <c r="I210" i="5"/>
  <c r="J210" i="5" s="1"/>
  <c r="I202" i="5"/>
  <c r="J202" i="5" s="1"/>
  <c r="I194" i="5"/>
  <c r="J194" i="5" s="1"/>
  <c r="I186" i="5"/>
  <c r="J186" i="5" s="1"/>
  <c r="I178" i="5"/>
  <c r="J178" i="5" s="1"/>
  <c r="I170" i="5"/>
  <c r="J170" i="5" s="1"/>
  <c r="I162" i="5"/>
  <c r="J162" i="5" s="1"/>
  <c r="I154" i="5"/>
  <c r="J154" i="5" s="1"/>
  <c r="I146" i="5"/>
  <c r="J146" i="5" s="1"/>
  <c r="I138" i="5"/>
  <c r="J138" i="5" s="1"/>
  <c r="I130" i="5"/>
  <c r="J130" i="5" s="1"/>
  <c r="I122" i="5"/>
  <c r="J122" i="5" s="1"/>
  <c r="I106" i="5"/>
  <c r="J106" i="5" s="1"/>
  <c r="I98" i="5"/>
  <c r="J98" i="5" s="1"/>
  <c r="I90" i="5"/>
  <c r="J90" i="5" s="1"/>
  <c r="I82" i="5"/>
  <c r="J82" i="5" s="1"/>
  <c r="I74" i="5"/>
  <c r="J74" i="5" s="1"/>
  <c r="I66" i="5"/>
  <c r="J66" i="5" s="1"/>
  <c r="I58" i="5"/>
  <c r="J58" i="5" s="1"/>
  <c r="I50" i="5"/>
  <c r="J50" i="5" s="1"/>
  <c r="I42" i="5"/>
  <c r="J42" i="5" s="1"/>
  <c r="I34" i="5"/>
  <c r="J34" i="5" s="1"/>
  <c r="I26" i="5"/>
  <c r="J26" i="5" s="1"/>
  <c r="I18" i="5"/>
  <c r="J18" i="5" s="1"/>
  <c r="I10" i="5"/>
  <c r="J10" i="5" s="1"/>
  <c r="I937" i="5"/>
  <c r="J937" i="5" s="1"/>
  <c r="I929" i="5"/>
  <c r="J929" i="5" s="1"/>
  <c r="I921" i="5"/>
  <c r="J921" i="5" s="1"/>
  <c r="I913" i="5"/>
  <c r="J913" i="5" s="1"/>
  <c r="I905" i="5"/>
  <c r="J905" i="5" s="1"/>
  <c r="I897" i="5"/>
  <c r="J897" i="5" s="1"/>
  <c r="I889" i="5"/>
  <c r="J889" i="5" s="1"/>
  <c r="I881" i="5"/>
  <c r="J881" i="5" s="1"/>
  <c r="I873" i="5"/>
  <c r="J873" i="5" s="1"/>
  <c r="I865" i="5"/>
  <c r="J865" i="5" s="1"/>
  <c r="I857" i="5"/>
  <c r="J857" i="5" s="1"/>
  <c r="I849" i="5"/>
  <c r="J849" i="5" s="1"/>
  <c r="I841" i="5"/>
  <c r="J841" i="5" s="1"/>
  <c r="I833" i="5"/>
  <c r="J833" i="5" s="1"/>
  <c r="I825" i="5"/>
  <c r="J825" i="5" s="1"/>
  <c r="I817" i="5"/>
  <c r="J817" i="5" s="1"/>
  <c r="I809" i="5"/>
  <c r="J809" i="5" s="1"/>
  <c r="I801" i="5"/>
  <c r="J801" i="5" s="1"/>
  <c r="I793" i="5"/>
  <c r="J793" i="5" s="1"/>
  <c r="I785" i="5"/>
  <c r="J785" i="5" s="1"/>
  <c r="I777" i="5"/>
  <c r="J777" i="5" s="1"/>
  <c r="I769" i="5"/>
  <c r="J769" i="5" s="1"/>
  <c r="I761" i="5"/>
  <c r="J761" i="5" s="1"/>
  <c r="I753" i="5"/>
  <c r="J753" i="5" s="1"/>
  <c r="I745" i="5"/>
  <c r="J745" i="5" s="1"/>
  <c r="I737" i="5"/>
  <c r="J737" i="5" s="1"/>
  <c r="I729" i="5"/>
  <c r="J729" i="5" s="1"/>
  <c r="I721" i="5"/>
  <c r="J721" i="5" s="1"/>
  <c r="I713" i="5"/>
  <c r="J713" i="5" s="1"/>
  <c r="I705" i="5"/>
  <c r="J705" i="5" s="1"/>
  <c r="I697" i="5"/>
  <c r="J697" i="5" s="1"/>
  <c r="I689" i="5"/>
  <c r="J689" i="5" s="1"/>
  <c r="I681" i="5"/>
  <c r="J681" i="5" s="1"/>
  <c r="I673" i="5"/>
  <c r="J673" i="5" s="1"/>
  <c r="I665" i="5"/>
  <c r="J665" i="5" s="1"/>
  <c r="I657" i="5"/>
  <c r="J657" i="5" s="1"/>
  <c r="I649" i="5"/>
  <c r="J649" i="5" s="1"/>
  <c r="I641" i="5"/>
  <c r="J641" i="5" s="1"/>
  <c r="I633" i="5"/>
  <c r="J633" i="5" s="1"/>
  <c r="I625" i="5"/>
  <c r="J625" i="5" s="1"/>
  <c r="I617" i="5"/>
  <c r="J617" i="5" s="1"/>
  <c r="I609" i="5"/>
  <c r="J609" i="5" s="1"/>
  <c r="I601" i="5"/>
  <c r="J601" i="5" s="1"/>
  <c r="I593" i="5"/>
  <c r="J593" i="5" s="1"/>
  <c r="I585" i="5"/>
  <c r="J585" i="5" s="1"/>
  <c r="I577" i="5"/>
  <c r="J577" i="5" s="1"/>
  <c r="I569" i="5"/>
  <c r="J569" i="5" s="1"/>
  <c r="I561" i="5"/>
  <c r="J561" i="5" s="1"/>
  <c r="I553" i="5"/>
  <c r="J553" i="5" s="1"/>
  <c r="I545" i="5"/>
  <c r="J545" i="5" s="1"/>
  <c r="I537" i="5"/>
  <c r="J537" i="5" s="1"/>
  <c r="I529" i="5"/>
  <c r="J529" i="5" s="1"/>
  <c r="I521" i="5"/>
  <c r="J521" i="5" s="1"/>
  <c r="I513" i="5"/>
  <c r="J513" i="5" s="1"/>
  <c r="I505" i="5"/>
  <c r="J505" i="5" s="1"/>
  <c r="I497" i="5"/>
  <c r="J497" i="5" s="1"/>
  <c r="I489" i="5"/>
  <c r="J489" i="5" s="1"/>
  <c r="I481" i="5"/>
  <c r="J481" i="5" s="1"/>
  <c r="I473" i="5"/>
  <c r="J473" i="5" s="1"/>
  <c r="I465" i="5"/>
  <c r="J465" i="5" s="1"/>
  <c r="I457" i="5"/>
  <c r="J457" i="5" s="1"/>
  <c r="I449" i="5"/>
  <c r="J449" i="5" s="1"/>
  <c r="I441" i="5"/>
  <c r="J441" i="5" s="1"/>
  <c r="I433" i="5"/>
  <c r="J433" i="5" s="1"/>
  <c r="I425" i="5"/>
  <c r="J425" i="5" s="1"/>
  <c r="I417" i="5"/>
  <c r="J417" i="5" s="1"/>
  <c r="I409" i="5"/>
  <c r="J409" i="5" s="1"/>
  <c r="I401" i="5"/>
  <c r="J401" i="5" s="1"/>
  <c r="I393" i="5"/>
  <c r="J393" i="5" s="1"/>
  <c r="I385" i="5"/>
  <c r="J385" i="5" s="1"/>
  <c r="I377" i="5"/>
  <c r="J377" i="5" s="1"/>
  <c r="I369" i="5"/>
  <c r="J369" i="5" s="1"/>
  <c r="I361" i="5"/>
  <c r="J361" i="5" s="1"/>
  <c r="I345" i="5"/>
  <c r="J345" i="5" s="1"/>
  <c r="I337" i="5"/>
  <c r="J337" i="5" s="1"/>
  <c r="I329" i="5"/>
  <c r="J329" i="5" s="1"/>
  <c r="I321" i="5"/>
  <c r="J321" i="5" s="1"/>
  <c r="I313" i="5"/>
  <c r="J313" i="5" s="1"/>
  <c r="I305" i="5"/>
  <c r="J305" i="5" s="1"/>
  <c r="I297" i="5"/>
  <c r="J297" i="5" s="1"/>
  <c r="I281" i="5"/>
  <c r="J281" i="5" s="1"/>
  <c r="I273" i="5"/>
  <c r="J273" i="5" s="1"/>
  <c r="I265" i="5"/>
  <c r="J265" i="5" s="1"/>
  <c r="I257" i="5"/>
  <c r="J257" i="5" s="1"/>
  <c r="I249" i="5"/>
  <c r="J249" i="5" s="1"/>
  <c r="I241" i="5"/>
  <c r="J241" i="5" s="1"/>
  <c r="I233" i="5"/>
  <c r="J233" i="5" s="1"/>
  <c r="I225" i="5"/>
  <c r="J225" i="5" s="1"/>
  <c r="I217" i="5"/>
  <c r="J217" i="5" s="1"/>
  <c r="I209" i="5"/>
  <c r="J209" i="5" s="1"/>
  <c r="I201" i="5"/>
  <c r="J201" i="5" s="1"/>
  <c r="I193" i="5"/>
  <c r="J193" i="5" s="1"/>
  <c r="I185" i="5"/>
  <c r="J185" i="5" s="1"/>
  <c r="I177" i="5"/>
  <c r="J177" i="5" s="1"/>
  <c r="I169" i="5"/>
  <c r="J169" i="5" s="1"/>
  <c r="I161" i="5"/>
  <c r="J161" i="5" s="1"/>
  <c r="I153" i="5"/>
  <c r="J153" i="5" s="1"/>
  <c r="I145" i="5"/>
  <c r="J145" i="5" s="1"/>
  <c r="I137" i="5"/>
  <c r="J137" i="5" s="1"/>
  <c r="I129" i="5"/>
  <c r="J129" i="5" s="1"/>
  <c r="I121" i="5"/>
  <c r="J121" i="5" s="1"/>
  <c r="I113" i="5"/>
  <c r="J113" i="5" s="1"/>
  <c r="I105" i="5"/>
  <c r="J105" i="5" s="1"/>
  <c r="I97" i="5"/>
  <c r="J97" i="5" s="1"/>
  <c r="I89" i="5"/>
  <c r="J89" i="5" s="1"/>
  <c r="I81" i="5"/>
  <c r="J81" i="5" s="1"/>
  <c r="I73" i="5"/>
  <c r="J73" i="5" s="1"/>
  <c r="I65" i="5"/>
  <c r="J65" i="5" s="1"/>
  <c r="I57" i="5"/>
  <c r="J57" i="5" s="1"/>
  <c r="I49" i="5"/>
  <c r="J49" i="5" s="1"/>
  <c r="I41" i="5"/>
  <c r="J41" i="5" s="1"/>
  <c r="I33" i="5"/>
  <c r="J33" i="5" s="1"/>
  <c r="I25" i="5"/>
  <c r="J25" i="5" s="1"/>
  <c r="I17" i="5"/>
  <c r="J17" i="5" s="1"/>
  <c r="I9" i="5"/>
  <c r="J9" i="5" s="1"/>
  <c r="I936" i="5"/>
  <c r="J936" i="5" s="1"/>
  <c r="I928" i="5"/>
  <c r="J928" i="5" s="1"/>
  <c r="I920" i="5"/>
  <c r="J920" i="5" s="1"/>
  <c r="I912" i="5"/>
  <c r="J912" i="5" s="1"/>
  <c r="I904" i="5"/>
  <c r="J904" i="5" s="1"/>
  <c r="I896" i="5"/>
  <c r="J896" i="5" s="1"/>
  <c r="I888" i="5"/>
  <c r="J888" i="5" s="1"/>
  <c r="I880" i="5"/>
  <c r="J880" i="5" s="1"/>
  <c r="I872" i="5"/>
  <c r="J872" i="5" s="1"/>
  <c r="I864" i="5"/>
  <c r="J864" i="5" s="1"/>
  <c r="I856" i="5"/>
  <c r="J856" i="5" s="1"/>
  <c r="I848" i="5"/>
  <c r="J848" i="5" s="1"/>
  <c r="I840" i="5"/>
  <c r="J840" i="5" s="1"/>
  <c r="I832" i="5"/>
  <c r="J832" i="5" s="1"/>
  <c r="I824" i="5"/>
  <c r="J824" i="5" s="1"/>
  <c r="I816" i="5"/>
  <c r="J816" i="5" s="1"/>
  <c r="I808" i="5"/>
  <c r="J808" i="5" s="1"/>
  <c r="I800" i="5"/>
  <c r="J800" i="5" s="1"/>
  <c r="I792" i="5"/>
  <c r="J792" i="5" s="1"/>
  <c r="I784" i="5"/>
  <c r="J784" i="5" s="1"/>
  <c r="I776" i="5"/>
  <c r="J776" i="5" s="1"/>
  <c r="I768" i="5"/>
  <c r="J768" i="5" s="1"/>
  <c r="I760" i="5"/>
  <c r="J760" i="5" s="1"/>
  <c r="I752" i="5"/>
  <c r="J752" i="5" s="1"/>
  <c r="I744" i="5"/>
  <c r="J744" i="5" s="1"/>
  <c r="I736" i="5"/>
  <c r="J736" i="5" s="1"/>
  <c r="I728" i="5"/>
  <c r="J728" i="5" s="1"/>
  <c r="I720" i="5"/>
  <c r="J720" i="5" s="1"/>
  <c r="I712" i="5"/>
  <c r="J712" i="5" s="1"/>
  <c r="I704" i="5"/>
  <c r="J704" i="5" s="1"/>
  <c r="I696" i="5"/>
  <c r="J696" i="5" s="1"/>
  <c r="I688" i="5"/>
  <c r="J688" i="5" s="1"/>
  <c r="I680" i="5"/>
  <c r="J680" i="5" s="1"/>
  <c r="I672" i="5"/>
  <c r="J672" i="5" s="1"/>
  <c r="I664" i="5"/>
  <c r="J664" i="5" s="1"/>
  <c r="I656" i="5"/>
  <c r="J656" i="5" s="1"/>
  <c r="I648" i="5"/>
  <c r="J648" i="5" s="1"/>
  <c r="I640" i="5"/>
  <c r="J640" i="5" s="1"/>
  <c r="I632" i="5"/>
  <c r="J632" i="5" s="1"/>
  <c r="I624" i="5"/>
  <c r="J624" i="5" s="1"/>
  <c r="I616" i="5"/>
  <c r="J616" i="5" s="1"/>
  <c r="I608" i="5"/>
  <c r="J608" i="5" s="1"/>
  <c r="I600" i="5"/>
  <c r="J600" i="5" s="1"/>
  <c r="I592" i="5"/>
  <c r="J592" i="5" s="1"/>
  <c r="I584" i="5"/>
  <c r="J584" i="5" s="1"/>
  <c r="I576" i="5"/>
  <c r="J576" i="5" s="1"/>
  <c r="I568" i="5"/>
  <c r="J568" i="5" s="1"/>
  <c r="I560" i="5"/>
  <c r="J560" i="5" s="1"/>
  <c r="I552" i="5"/>
  <c r="J552" i="5" s="1"/>
  <c r="I544" i="5"/>
  <c r="J544" i="5" s="1"/>
  <c r="I536" i="5"/>
  <c r="J536" i="5" s="1"/>
  <c r="I528" i="5"/>
  <c r="J528" i="5" s="1"/>
  <c r="I520" i="5"/>
  <c r="J520" i="5" s="1"/>
  <c r="I512" i="5"/>
  <c r="J512" i="5" s="1"/>
  <c r="I504" i="5"/>
  <c r="J504" i="5" s="1"/>
  <c r="I496" i="5"/>
  <c r="J496" i="5" s="1"/>
  <c r="I488" i="5"/>
  <c r="J488" i="5" s="1"/>
  <c r="I480" i="5"/>
  <c r="J480" i="5" s="1"/>
  <c r="I472" i="5"/>
  <c r="J472" i="5" s="1"/>
  <c r="I464" i="5"/>
  <c r="J464" i="5" s="1"/>
  <c r="I456" i="5"/>
  <c r="J456" i="5" s="1"/>
  <c r="I448" i="5"/>
  <c r="J448" i="5" s="1"/>
  <c r="I440" i="5"/>
  <c r="J440" i="5" s="1"/>
  <c r="I432" i="5"/>
  <c r="J432" i="5" s="1"/>
  <c r="I424" i="5"/>
  <c r="J424" i="5" s="1"/>
  <c r="I416" i="5"/>
  <c r="J416" i="5" s="1"/>
  <c r="I408" i="5"/>
  <c r="J408" i="5" s="1"/>
  <c r="I400" i="5"/>
  <c r="J400" i="5" s="1"/>
  <c r="I392" i="5"/>
  <c r="J392" i="5" s="1"/>
  <c r="I384" i="5"/>
  <c r="J384" i="5" s="1"/>
  <c r="I376" i="5"/>
  <c r="J376" i="5" s="1"/>
  <c r="I368" i="5"/>
  <c r="J368" i="5" s="1"/>
  <c r="I360" i="5"/>
  <c r="J360" i="5" s="1"/>
  <c r="I352" i="5"/>
  <c r="J352" i="5" s="1"/>
  <c r="I344" i="5"/>
  <c r="J344" i="5" s="1"/>
  <c r="I336" i="5"/>
  <c r="J336" i="5" s="1"/>
  <c r="I328" i="5"/>
  <c r="J328" i="5" s="1"/>
  <c r="I320" i="5"/>
  <c r="J320" i="5" s="1"/>
  <c r="I312" i="5"/>
  <c r="J312" i="5" s="1"/>
  <c r="I304" i="5"/>
  <c r="J304" i="5" s="1"/>
  <c r="I296" i="5"/>
  <c r="J296" i="5" s="1"/>
  <c r="I288" i="5"/>
  <c r="J288" i="5" s="1"/>
  <c r="I280" i="5"/>
  <c r="J280" i="5" s="1"/>
  <c r="I272" i="5"/>
  <c r="J272" i="5" s="1"/>
  <c r="I264" i="5"/>
  <c r="J264" i="5" s="1"/>
  <c r="I256" i="5"/>
  <c r="J256" i="5" s="1"/>
  <c r="I248" i="5"/>
  <c r="J248" i="5" s="1"/>
  <c r="I240" i="5"/>
  <c r="J240" i="5" s="1"/>
  <c r="I232" i="5"/>
  <c r="J232" i="5" s="1"/>
  <c r="I224" i="5"/>
  <c r="J224" i="5" s="1"/>
  <c r="I216" i="5"/>
  <c r="J216" i="5" s="1"/>
  <c r="I208" i="5"/>
  <c r="J208" i="5" s="1"/>
  <c r="I200" i="5"/>
  <c r="J200" i="5" s="1"/>
  <c r="I192" i="5"/>
  <c r="J192" i="5" s="1"/>
  <c r="I184" i="5"/>
  <c r="J184" i="5" s="1"/>
  <c r="I176" i="5"/>
  <c r="J176" i="5" s="1"/>
  <c r="I168" i="5"/>
  <c r="J168" i="5" s="1"/>
  <c r="I160" i="5"/>
  <c r="J160" i="5" s="1"/>
  <c r="I152" i="5"/>
  <c r="J152" i="5" s="1"/>
  <c r="I144" i="5"/>
  <c r="J144" i="5" s="1"/>
  <c r="I136" i="5"/>
  <c r="J136" i="5" s="1"/>
  <c r="I128" i="5"/>
  <c r="J128" i="5" s="1"/>
  <c r="I120" i="5"/>
  <c r="J120" i="5" s="1"/>
  <c r="I112" i="5"/>
  <c r="J112" i="5" s="1"/>
  <c r="I104" i="5"/>
  <c r="J104" i="5" s="1"/>
  <c r="I96" i="5"/>
  <c r="J96" i="5" s="1"/>
  <c r="I88" i="5"/>
  <c r="J88" i="5" s="1"/>
  <c r="I80" i="5"/>
  <c r="J80" i="5" s="1"/>
  <c r="I72" i="5"/>
  <c r="J72" i="5" s="1"/>
  <c r="I64" i="5"/>
  <c r="J64" i="5" s="1"/>
  <c r="I56" i="5"/>
  <c r="J56" i="5" s="1"/>
  <c r="I48" i="5"/>
  <c r="J48" i="5" s="1"/>
  <c r="I40" i="5"/>
  <c r="J40" i="5" s="1"/>
  <c r="I32" i="5"/>
  <c r="J32" i="5" s="1"/>
  <c r="I24" i="5"/>
  <c r="J24" i="5" s="1"/>
  <c r="I16" i="5"/>
  <c r="J16" i="5" s="1"/>
  <c r="I8" i="5"/>
  <c r="J8" i="5" s="1"/>
  <c r="I935" i="5"/>
  <c r="J935" i="5" s="1"/>
  <c r="I927" i="5"/>
  <c r="J927" i="5" s="1"/>
  <c r="I919" i="5"/>
  <c r="J919" i="5" s="1"/>
  <c r="I911" i="5"/>
  <c r="J911" i="5" s="1"/>
  <c r="I903" i="5"/>
  <c r="J903" i="5" s="1"/>
  <c r="I895" i="5"/>
  <c r="J895" i="5" s="1"/>
  <c r="I887" i="5"/>
  <c r="J887" i="5" s="1"/>
  <c r="I879" i="5"/>
  <c r="J879" i="5" s="1"/>
  <c r="I871" i="5"/>
  <c r="J871" i="5" s="1"/>
  <c r="I863" i="5"/>
  <c r="J863" i="5" s="1"/>
  <c r="I855" i="5"/>
  <c r="J855" i="5" s="1"/>
  <c r="I847" i="5"/>
  <c r="J847" i="5" s="1"/>
  <c r="I839" i="5"/>
  <c r="J839" i="5" s="1"/>
  <c r="I831" i="5"/>
  <c r="J831" i="5" s="1"/>
  <c r="I823" i="5"/>
  <c r="J823" i="5" s="1"/>
  <c r="I815" i="5"/>
  <c r="J815" i="5" s="1"/>
  <c r="I807" i="5"/>
  <c r="J807" i="5" s="1"/>
  <c r="I799" i="5"/>
  <c r="J799" i="5" s="1"/>
  <c r="I791" i="5"/>
  <c r="J791" i="5" s="1"/>
  <c r="I783" i="5"/>
  <c r="J783" i="5" s="1"/>
  <c r="I775" i="5"/>
  <c r="J775" i="5" s="1"/>
  <c r="I767" i="5"/>
  <c r="J767" i="5" s="1"/>
  <c r="I759" i="5"/>
  <c r="J759" i="5" s="1"/>
  <c r="I751" i="5"/>
  <c r="J751" i="5" s="1"/>
  <c r="I743" i="5"/>
  <c r="J743" i="5" s="1"/>
  <c r="I735" i="5"/>
  <c r="J735" i="5" s="1"/>
  <c r="I727" i="5"/>
  <c r="J727" i="5" s="1"/>
  <c r="I719" i="5"/>
  <c r="J719" i="5" s="1"/>
  <c r="I711" i="5"/>
  <c r="J711" i="5" s="1"/>
  <c r="I703" i="5"/>
  <c r="J703" i="5" s="1"/>
  <c r="I695" i="5"/>
  <c r="J695" i="5" s="1"/>
  <c r="I687" i="5"/>
  <c r="J687" i="5" s="1"/>
  <c r="I679" i="5"/>
  <c r="J679" i="5" s="1"/>
  <c r="I671" i="5"/>
  <c r="J671" i="5" s="1"/>
  <c r="I663" i="5"/>
  <c r="J663" i="5" s="1"/>
  <c r="I655" i="5"/>
  <c r="J655" i="5" s="1"/>
  <c r="I647" i="5"/>
  <c r="J647" i="5" s="1"/>
  <c r="I639" i="5"/>
  <c r="J639" i="5" s="1"/>
  <c r="I631" i="5"/>
  <c r="J631" i="5" s="1"/>
  <c r="I623" i="5"/>
  <c r="J623" i="5" s="1"/>
  <c r="I615" i="5"/>
  <c r="J615" i="5" s="1"/>
  <c r="I607" i="5"/>
  <c r="J607" i="5" s="1"/>
  <c r="I599" i="5"/>
  <c r="J599" i="5" s="1"/>
  <c r="I591" i="5"/>
  <c r="J591" i="5" s="1"/>
  <c r="I583" i="5"/>
  <c r="J583" i="5" s="1"/>
  <c r="I575" i="5"/>
  <c r="J575" i="5" s="1"/>
  <c r="I567" i="5"/>
  <c r="J567" i="5" s="1"/>
  <c r="I559" i="5"/>
  <c r="J559" i="5" s="1"/>
  <c r="I551" i="5"/>
  <c r="J551" i="5" s="1"/>
  <c r="I543" i="5"/>
  <c r="J543" i="5" s="1"/>
  <c r="I535" i="5"/>
  <c r="J535" i="5" s="1"/>
  <c r="I527" i="5"/>
  <c r="J527" i="5" s="1"/>
  <c r="I519" i="5"/>
  <c r="J519" i="5" s="1"/>
  <c r="I511" i="5"/>
  <c r="J511" i="5" s="1"/>
  <c r="I503" i="5"/>
  <c r="J503" i="5" s="1"/>
  <c r="I495" i="5"/>
  <c r="J495" i="5" s="1"/>
  <c r="I487" i="5"/>
  <c r="J487" i="5" s="1"/>
  <c r="I479" i="5"/>
  <c r="J479" i="5" s="1"/>
  <c r="I471" i="5"/>
  <c r="J471" i="5" s="1"/>
  <c r="I463" i="5"/>
  <c r="J463" i="5" s="1"/>
  <c r="I455" i="5"/>
  <c r="J455" i="5" s="1"/>
  <c r="I447" i="5"/>
  <c r="J447" i="5" s="1"/>
  <c r="I439" i="5"/>
  <c r="J439" i="5" s="1"/>
  <c r="I431" i="5"/>
  <c r="J431" i="5" s="1"/>
  <c r="I423" i="5"/>
  <c r="J423" i="5" s="1"/>
  <c r="I415" i="5"/>
  <c r="J415" i="5" s="1"/>
  <c r="I407" i="5"/>
  <c r="J407" i="5" s="1"/>
  <c r="I399" i="5"/>
  <c r="J399" i="5" s="1"/>
  <c r="I391" i="5"/>
  <c r="J391" i="5" s="1"/>
  <c r="I383" i="5"/>
  <c r="J383" i="5" s="1"/>
  <c r="I375" i="5"/>
  <c r="J375" i="5" s="1"/>
  <c r="I367" i="5"/>
  <c r="J367" i="5" s="1"/>
  <c r="I359" i="5"/>
  <c r="J359" i="5" s="1"/>
  <c r="I351" i="5"/>
  <c r="J351" i="5" s="1"/>
  <c r="I343" i="5"/>
  <c r="J343" i="5" s="1"/>
  <c r="I335" i="5"/>
  <c r="J335" i="5" s="1"/>
  <c r="I327" i="5"/>
  <c r="J327" i="5" s="1"/>
  <c r="I319" i="5"/>
  <c r="J319" i="5" s="1"/>
  <c r="I311" i="5"/>
  <c r="J311" i="5" s="1"/>
  <c r="I303" i="5"/>
  <c r="J303" i="5" s="1"/>
  <c r="I295" i="5"/>
  <c r="J295" i="5" s="1"/>
  <c r="I287" i="5"/>
  <c r="J287" i="5" s="1"/>
  <c r="I279" i="5"/>
  <c r="J279" i="5" s="1"/>
  <c r="I271" i="5"/>
  <c r="J271" i="5" s="1"/>
  <c r="I263" i="5"/>
  <c r="J263" i="5" s="1"/>
  <c r="I255" i="5"/>
  <c r="J255" i="5" s="1"/>
  <c r="I247" i="5"/>
  <c r="J247" i="5" s="1"/>
  <c r="I239" i="5"/>
  <c r="J239" i="5" s="1"/>
  <c r="I231" i="5"/>
  <c r="J231" i="5" s="1"/>
  <c r="I223" i="5"/>
  <c r="J223" i="5" s="1"/>
  <c r="I215" i="5"/>
  <c r="J215" i="5" s="1"/>
  <c r="I207" i="5"/>
  <c r="J207" i="5" s="1"/>
  <c r="I199" i="5"/>
  <c r="J199" i="5" s="1"/>
  <c r="I191" i="5"/>
  <c r="J191" i="5" s="1"/>
  <c r="I183" i="5"/>
  <c r="J183" i="5" s="1"/>
  <c r="I175" i="5"/>
  <c r="J175" i="5" s="1"/>
  <c r="I167" i="5"/>
  <c r="J167" i="5" s="1"/>
  <c r="I159" i="5"/>
  <c r="J159" i="5" s="1"/>
  <c r="I151" i="5"/>
  <c r="J151" i="5" s="1"/>
  <c r="I143" i="5"/>
  <c r="J143" i="5" s="1"/>
  <c r="I135" i="5"/>
  <c r="J135" i="5" s="1"/>
  <c r="I127" i="5"/>
  <c r="J127" i="5" s="1"/>
  <c r="I119" i="5"/>
  <c r="J119" i="5" s="1"/>
  <c r="I111" i="5"/>
  <c r="J111" i="5" s="1"/>
  <c r="I103" i="5"/>
  <c r="J103" i="5" s="1"/>
  <c r="I95" i="5"/>
  <c r="J95" i="5" s="1"/>
  <c r="I87" i="5"/>
  <c r="J87" i="5" s="1"/>
  <c r="I79" i="5"/>
  <c r="J79" i="5" s="1"/>
  <c r="I71" i="5"/>
  <c r="J71" i="5" s="1"/>
  <c r="I63" i="5"/>
  <c r="J63" i="5" s="1"/>
  <c r="I55" i="5"/>
  <c r="J55" i="5" s="1"/>
  <c r="I47" i="5"/>
  <c r="J47" i="5" s="1"/>
  <c r="I39" i="5"/>
  <c r="J39" i="5" s="1"/>
  <c r="I31" i="5"/>
  <c r="J31" i="5" s="1"/>
  <c r="I23" i="5"/>
  <c r="J23" i="5" s="1"/>
  <c r="I15" i="5"/>
  <c r="J15" i="5" s="1"/>
  <c r="I7" i="5"/>
  <c r="J7" i="5" s="1"/>
  <c r="I966" i="5"/>
  <c r="J966" i="5" s="1"/>
  <c r="I958" i="5"/>
  <c r="J958" i="5" s="1"/>
  <c r="I950" i="5"/>
  <c r="J950" i="5" s="1"/>
  <c r="I942" i="5"/>
  <c r="J942" i="5" s="1"/>
  <c r="I934" i="5"/>
  <c r="J934" i="5" s="1"/>
  <c r="I926" i="5"/>
  <c r="J926" i="5" s="1"/>
  <c r="I918" i="5"/>
  <c r="J918" i="5" s="1"/>
  <c r="I910" i="5"/>
  <c r="J910" i="5" s="1"/>
  <c r="I902" i="5"/>
  <c r="J902" i="5" s="1"/>
  <c r="I894" i="5"/>
  <c r="J894" i="5" s="1"/>
  <c r="I886" i="5"/>
  <c r="J886" i="5" s="1"/>
  <c r="I878" i="5"/>
  <c r="J878" i="5" s="1"/>
  <c r="I870" i="5"/>
  <c r="J870" i="5" s="1"/>
  <c r="I862" i="5"/>
  <c r="J862" i="5" s="1"/>
  <c r="I854" i="5"/>
  <c r="J854" i="5" s="1"/>
  <c r="I846" i="5"/>
  <c r="J846" i="5" s="1"/>
  <c r="I838" i="5"/>
  <c r="J838" i="5" s="1"/>
  <c r="I830" i="5"/>
  <c r="J830" i="5" s="1"/>
  <c r="I822" i="5"/>
  <c r="J822" i="5" s="1"/>
  <c r="I814" i="5"/>
  <c r="J814" i="5" s="1"/>
  <c r="I806" i="5"/>
  <c r="J806" i="5" s="1"/>
  <c r="I798" i="5"/>
  <c r="J798" i="5" s="1"/>
  <c r="I790" i="5"/>
  <c r="J790" i="5" s="1"/>
  <c r="I782" i="5"/>
  <c r="J782" i="5" s="1"/>
  <c r="I774" i="5"/>
  <c r="J774" i="5" s="1"/>
  <c r="I766" i="5"/>
  <c r="J766" i="5" s="1"/>
  <c r="I758" i="5"/>
  <c r="J758" i="5" s="1"/>
  <c r="I750" i="5"/>
  <c r="J750" i="5" s="1"/>
  <c r="I742" i="5"/>
  <c r="J742" i="5" s="1"/>
  <c r="I734" i="5"/>
  <c r="J734" i="5" s="1"/>
  <c r="I726" i="5"/>
  <c r="J726" i="5" s="1"/>
  <c r="I718" i="5"/>
  <c r="J718" i="5" s="1"/>
  <c r="I710" i="5"/>
  <c r="J710" i="5" s="1"/>
  <c r="I702" i="5"/>
  <c r="J702" i="5" s="1"/>
  <c r="I694" i="5"/>
  <c r="J694" i="5" s="1"/>
  <c r="I686" i="5"/>
  <c r="J686" i="5" s="1"/>
  <c r="I678" i="5"/>
  <c r="J678" i="5" s="1"/>
  <c r="I670" i="5"/>
  <c r="J670" i="5" s="1"/>
  <c r="I662" i="5"/>
  <c r="J662" i="5" s="1"/>
  <c r="I654" i="5"/>
  <c r="J654" i="5" s="1"/>
  <c r="I646" i="5"/>
  <c r="J646" i="5" s="1"/>
  <c r="I638" i="5"/>
  <c r="J638" i="5" s="1"/>
  <c r="I630" i="5"/>
  <c r="J630" i="5" s="1"/>
  <c r="I622" i="5"/>
  <c r="J622" i="5" s="1"/>
  <c r="I614" i="5"/>
  <c r="J614" i="5" s="1"/>
  <c r="I606" i="5"/>
  <c r="J606" i="5" s="1"/>
  <c r="I598" i="5"/>
  <c r="J598" i="5" s="1"/>
  <c r="I590" i="5"/>
  <c r="J590" i="5" s="1"/>
  <c r="I582" i="5"/>
  <c r="J582" i="5" s="1"/>
  <c r="I566" i="5"/>
  <c r="J566" i="5" s="1"/>
  <c r="I558" i="5"/>
  <c r="J558" i="5" s="1"/>
  <c r="I550" i="5"/>
  <c r="J550" i="5" s="1"/>
  <c r="I534" i="5"/>
  <c r="J534" i="5" s="1"/>
  <c r="I526" i="5"/>
  <c r="J526" i="5" s="1"/>
  <c r="I518" i="5"/>
  <c r="J518" i="5" s="1"/>
  <c r="I502" i="5"/>
  <c r="J502" i="5" s="1"/>
  <c r="I494" i="5"/>
  <c r="J494" i="5" s="1"/>
  <c r="I478" i="5"/>
  <c r="J478" i="5" s="1"/>
  <c r="I470" i="5"/>
  <c r="J470" i="5" s="1"/>
  <c r="I462" i="5"/>
  <c r="J462" i="5" s="1"/>
  <c r="I454" i="5"/>
  <c r="J454" i="5" s="1"/>
  <c r="I446" i="5"/>
  <c r="J446" i="5" s="1"/>
  <c r="I430" i="5"/>
  <c r="J430" i="5" s="1"/>
  <c r="I414" i="5"/>
  <c r="J414" i="5" s="1"/>
  <c r="I406" i="5"/>
  <c r="J406" i="5" s="1"/>
  <c r="I398" i="5"/>
  <c r="J398" i="5" s="1"/>
  <c r="I382" i="5"/>
  <c r="J382" i="5" s="1"/>
  <c r="I374" i="5"/>
  <c r="J374" i="5" s="1"/>
  <c r="I366" i="5"/>
  <c r="J366" i="5" s="1"/>
  <c r="I358" i="5"/>
  <c r="J358" i="5" s="1"/>
  <c r="I350" i="5"/>
  <c r="J350" i="5" s="1"/>
  <c r="I342" i="5"/>
  <c r="J342" i="5" s="1"/>
  <c r="I334" i="5"/>
  <c r="J334" i="5" s="1"/>
  <c r="I326" i="5"/>
  <c r="J326" i="5" s="1"/>
  <c r="I318" i="5"/>
  <c r="J318" i="5" s="1"/>
  <c r="I310" i="5"/>
  <c r="J310" i="5" s="1"/>
  <c r="I302" i="5"/>
  <c r="J302" i="5" s="1"/>
  <c r="I294" i="5"/>
  <c r="J294" i="5" s="1"/>
  <c r="I286" i="5"/>
  <c r="J286" i="5" s="1"/>
  <c r="I278" i="5"/>
  <c r="J278" i="5" s="1"/>
  <c r="I270" i="5"/>
  <c r="J270" i="5" s="1"/>
  <c r="I262" i="5"/>
  <c r="J262" i="5" s="1"/>
  <c r="I254" i="5"/>
  <c r="J254" i="5" s="1"/>
  <c r="I246" i="5"/>
  <c r="J246" i="5" s="1"/>
  <c r="I238" i="5"/>
  <c r="J238" i="5" s="1"/>
  <c r="I230" i="5"/>
  <c r="J230" i="5" s="1"/>
  <c r="I222" i="5"/>
  <c r="J222" i="5" s="1"/>
  <c r="I214" i="5"/>
  <c r="J214" i="5" s="1"/>
  <c r="I206" i="5"/>
  <c r="J206" i="5" s="1"/>
  <c r="I198" i="5"/>
  <c r="J198" i="5" s="1"/>
  <c r="I190" i="5"/>
  <c r="J190" i="5" s="1"/>
  <c r="I182" i="5"/>
  <c r="J182" i="5" s="1"/>
  <c r="I174" i="5"/>
  <c r="J174" i="5" s="1"/>
  <c r="I166" i="5"/>
  <c r="J166" i="5" s="1"/>
  <c r="I158" i="5"/>
  <c r="J158" i="5" s="1"/>
  <c r="I150" i="5"/>
  <c r="J150" i="5" s="1"/>
  <c r="I142" i="5"/>
  <c r="J142" i="5" s="1"/>
  <c r="I134" i="5"/>
  <c r="J134" i="5" s="1"/>
  <c r="I126" i="5"/>
  <c r="J126" i="5" s="1"/>
  <c r="I118" i="5"/>
  <c r="J118" i="5" s="1"/>
  <c r="I110" i="5"/>
  <c r="J110" i="5" s="1"/>
  <c r="I102" i="5"/>
  <c r="J102" i="5" s="1"/>
  <c r="I94" i="5"/>
  <c r="J94" i="5" s="1"/>
  <c r="I86" i="5"/>
  <c r="J86" i="5" s="1"/>
  <c r="I78" i="5"/>
  <c r="J78" i="5" s="1"/>
  <c r="I70" i="5"/>
  <c r="J70" i="5" s="1"/>
  <c r="I62" i="5"/>
  <c r="J62" i="5" s="1"/>
  <c r="I54" i="5"/>
  <c r="J54" i="5" s="1"/>
  <c r="I46" i="5"/>
  <c r="J46" i="5" s="1"/>
  <c r="I38" i="5"/>
  <c r="J38" i="5" s="1"/>
  <c r="I30" i="5"/>
  <c r="J30" i="5" s="1"/>
  <c r="I22" i="5"/>
  <c r="J22" i="5" s="1"/>
  <c r="I14" i="5"/>
  <c r="J14" i="5" s="1"/>
  <c r="I6" i="5"/>
  <c r="J6" i="5" s="1"/>
  <c r="I1429" i="5"/>
  <c r="J1429" i="5" s="1"/>
  <c r="I1421" i="5"/>
  <c r="J1421" i="5" s="1"/>
  <c r="I1413" i="5"/>
  <c r="J1413" i="5" s="1"/>
  <c r="I1405" i="5"/>
  <c r="J1405" i="5" s="1"/>
  <c r="I1397" i="5"/>
  <c r="J1397" i="5" s="1"/>
  <c r="I1389" i="5"/>
  <c r="J1389" i="5" s="1"/>
  <c r="I1381" i="5"/>
  <c r="J1381" i="5" s="1"/>
  <c r="I1373" i="5"/>
  <c r="J1373" i="5" s="1"/>
  <c r="I1365" i="5"/>
  <c r="J1365" i="5" s="1"/>
  <c r="I1357" i="5"/>
  <c r="J1357" i="5" s="1"/>
  <c r="I1349" i="5"/>
  <c r="J1349" i="5" s="1"/>
  <c r="I1341" i="5"/>
  <c r="J1341" i="5" s="1"/>
  <c r="I1333" i="5"/>
  <c r="J1333" i="5" s="1"/>
  <c r="I1325" i="5"/>
  <c r="J1325" i="5" s="1"/>
  <c r="I1317" i="5"/>
  <c r="J1317" i="5" s="1"/>
  <c r="I1309" i="5"/>
  <c r="J1309" i="5" s="1"/>
  <c r="I1301" i="5"/>
  <c r="J1301" i="5" s="1"/>
  <c r="I1293" i="5"/>
  <c r="J1293" i="5" s="1"/>
  <c r="I1285" i="5"/>
  <c r="J1285" i="5" s="1"/>
  <c r="I1277" i="5"/>
  <c r="J1277" i="5" s="1"/>
  <c r="I1269" i="5"/>
  <c r="J1269" i="5" s="1"/>
  <c r="I1261" i="5"/>
  <c r="J1261" i="5" s="1"/>
  <c r="I1253" i="5"/>
  <c r="J1253" i="5" s="1"/>
  <c r="I1245" i="5"/>
  <c r="J1245" i="5" s="1"/>
  <c r="I1237" i="5"/>
  <c r="J1237" i="5" s="1"/>
  <c r="I1229" i="5"/>
  <c r="J1229" i="5" s="1"/>
  <c r="I1221" i="5"/>
  <c r="J1221" i="5" s="1"/>
  <c r="I1213" i="5"/>
  <c r="J1213" i="5" s="1"/>
  <c r="I1205" i="5"/>
  <c r="J1205" i="5" s="1"/>
  <c r="I1197" i="5"/>
  <c r="J1197" i="5" s="1"/>
  <c r="I1189" i="5"/>
  <c r="J1189" i="5" s="1"/>
  <c r="I1181" i="5"/>
  <c r="J1181" i="5" s="1"/>
  <c r="I1173" i="5"/>
  <c r="J1173" i="5" s="1"/>
  <c r="I1165" i="5"/>
  <c r="J1165" i="5" s="1"/>
  <c r="I1157" i="5"/>
  <c r="J1157" i="5" s="1"/>
  <c r="I1149" i="5"/>
  <c r="J1149" i="5" s="1"/>
  <c r="I1141" i="5"/>
  <c r="J1141" i="5" s="1"/>
  <c r="I1133" i="5"/>
  <c r="J1133" i="5" s="1"/>
  <c r="I1125" i="5"/>
  <c r="J1125" i="5" s="1"/>
  <c r="I1117" i="5"/>
  <c r="J1117" i="5" s="1"/>
  <c r="I1109" i="5"/>
  <c r="J1109" i="5" s="1"/>
  <c r="I1101" i="5"/>
  <c r="J1101" i="5" s="1"/>
  <c r="I1093" i="5"/>
  <c r="J1093" i="5" s="1"/>
  <c r="I1085" i="5"/>
  <c r="J1085" i="5" s="1"/>
  <c r="I1077" i="5"/>
  <c r="J1077" i="5" s="1"/>
  <c r="I1069" i="5"/>
  <c r="J1069" i="5" s="1"/>
  <c r="I1061" i="5"/>
  <c r="J1061" i="5" s="1"/>
  <c r="I1053" i="5"/>
  <c r="J1053" i="5" s="1"/>
  <c r="I1045" i="5"/>
  <c r="J1045" i="5" s="1"/>
  <c r="I1037" i="5"/>
  <c r="J1037" i="5" s="1"/>
  <c r="I1029" i="5"/>
  <c r="J1029" i="5" s="1"/>
  <c r="I1021" i="5"/>
  <c r="J1021" i="5" s="1"/>
  <c r="I1013" i="5"/>
  <c r="J1013" i="5" s="1"/>
  <c r="I1005" i="5"/>
  <c r="J1005" i="5" s="1"/>
  <c r="I997" i="5"/>
  <c r="J997" i="5" s="1"/>
  <c r="I989" i="5"/>
  <c r="J989" i="5" s="1"/>
  <c r="I981" i="5"/>
  <c r="J981" i="5" s="1"/>
  <c r="I973" i="5"/>
  <c r="J973" i="5" s="1"/>
  <c r="I965" i="5"/>
  <c r="J965" i="5" s="1"/>
  <c r="I957" i="5"/>
  <c r="J957" i="5" s="1"/>
  <c r="I949" i="5"/>
  <c r="J949" i="5" s="1"/>
  <c r="I941" i="5"/>
  <c r="J941" i="5" s="1"/>
  <c r="I933" i="5"/>
  <c r="J933" i="5" s="1"/>
  <c r="I925" i="5"/>
  <c r="J925" i="5" s="1"/>
  <c r="I917" i="5"/>
  <c r="J917" i="5" s="1"/>
  <c r="I909" i="5"/>
  <c r="J909" i="5" s="1"/>
  <c r="I901" i="5"/>
  <c r="J901" i="5" s="1"/>
  <c r="I893" i="5"/>
  <c r="J893" i="5" s="1"/>
  <c r="I885" i="5"/>
  <c r="J885" i="5" s="1"/>
  <c r="I877" i="5"/>
  <c r="J877" i="5" s="1"/>
  <c r="I869" i="5"/>
  <c r="J869" i="5" s="1"/>
  <c r="I861" i="5"/>
  <c r="J861" i="5" s="1"/>
  <c r="I853" i="5"/>
  <c r="J853" i="5" s="1"/>
  <c r="I845" i="5"/>
  <c r="J845" i="5" s="1"/>
  <c r="I837" i="5"/>
  <c r="J837" i="5" s="1"/>
  <c r="I829" i="5"/>
  <c r="J829" i="5" s="1"/>
  <c r="I821" i="5"/>
  <c r="J821" i="5" s="1"/>
  <c r="I813" i="5"/>
  <c r="J813" i="5" s="1"/>
  <c r="I805" i="5"/>
  <c r="J805" i="5" s="1"/>
  <c r="I797" i="5"/>
  <c r="J797" i="5" s="1"/>
  <c r="I789" i="5"/>
  <c r="J789" i="5" s="1"/>
  <c r="I781" i="5"/>
  <c r="J781" i="5" s="1"/>
  <c r="I773" i="5"/>
  <c r="J773" i="5" s="1"/>
  <c r="I765" i="5"/>
  <c r="J765" i="5" s="1"/>
  <c r="I757" i="5"/>
  <c r="J757" i="5" s="1"/>
  <c r="I749" i="5"/>
  <c r="J749" i="5" s="1"/>
  <c r="I741" i="5"/>
  <c r="J741" i="5" s="1"/>
  <c r="I733" i="5"/>
  <c r="J733" i="5" s="1"/>
  <c r="I725" i="5"/>
  <c r="J725" i="5" s="1"/>
  <c r="I717" i="5"/>
  <c r="J717" i="5" s="1"/>
  <c r="I709" i="5"/>
  <c r="J709" i="5" s="1"/>
  <c r="I701" i="5"/>
  <c r="J701" i="5" s="1"/>
  <c r="I693" i="5"/>
  <c r="J693" i="5" s="1"/>
  <c r="I685" i="5"/>
  <c r="J685" i="5" s="1"/>
  <c r="I677" i="5"/>
  <c r="J677" i="5" s="1"/>
  <c r="I669" i="5"/>
  <c r="J669" i="5" s="1"/>
  <c r="I661" i="5"/>
  <c r="J661" i="5" s="1"/>
  <c r="I653" i="5"/>
  <c r="J653" i="5" s="1"/>
  <c r="I645" i="5"/>
  <c r="J645" i="5" s="1"/>
  <c r="I637" i="5"/>
  <c r="J637" i="5" s="1"/>
  <c r="I629" i="5"/>
  <c r="J629" i="5" s="1"/>
  <c r="I621" i="5"/>
  <c r="J621" i="5" s="1"/>
  <c r="I613" i="5"/>
  <c r="J613" i="5" s="1"/>
  <c r="I605" i="5"/>
  <c r="J605" i="5" s="1"/>
  <c r="I597" i="5"/>
  <c r="J597" i="5" s="1"/>
  <c r="I589" i="5"/>
  <c r="J589" i="5" s="1"/>
  <c r="I581" i="5"/>
  <c r="J581" i="5" s="1"/>
  <c r="I573" i="5"/>
  <c r="J573" i="5" s="1"/>
  <c r="I565" i="5"/>
  <c r="J565" i="5" s="1"/>
  <c r="I557" i="5"/>
  <c r="J557" i="5" s="1"/>
  <c r="I549" i="5"/>
  <c r="J549" i="5" s="1"/>
  <c r="I541" i="5"/>
  <c r="J541" i="5" s="1"/>
  <c r="I533" i="5"/>
  <c r="J533" i="5" s="1"/>
  <c r="I525" i="5"/>
  <c r="J525" i="5" s="1"/>
  <c r="I517" i="5"/>
  <c r="J517" i="5" s="1"/>
  <c r="I509" i="5"/>
  <c r="J509" i="5" s="1"/>
  <c r="I501" i="5"/>
  <c r="J501" i="5" s="1"/>
  <c r="I493" i="5"/>
  <c r="J493" i="5" s="1"/>
  <c r="I485" i="5"/>
  <c r="J485" i="5" s="1"/>
  <c r="I477" i="5"/>
  <c r="J477" i="5" s="1"/>
  <c r="I469" i="5"/>
  <c r="J469" i="5" s="1"/>
  <c r="I461" i="5"/>
  <c r="J461" i="5" s="1"/>
  <c r="I453" i="5"/>
  <c r="J453" i="5" s="1"/>
  <c r="I445" i="5"/>
  <c r="J445" i="5" s="1"/>
  <c r="I437" i="5"/>
  <c r="J437" i="5" s="1"/>
  <c r="I429" i="5"/>
  <c r="J429" i="5" s="1"/>
  <c r="I421" i="5"/>
  <c r="J421" i="5" s="1"/>
  <c r="I413" i="5"/>
  <c r="J413" i="5" s="1"/>
  <c r="I405" i="5"/>
  <c r="J405" i="5" s="1"/>
  <c r="I397" i="5"/>
  <c r="J397" i="5" s="1"/>
  <c r="I389" i="5"/>
  <c r="J389" i="5" s="1"/>
  <c r="I381" i="5"/>
  <c r="J381" i="5" s="1"/>
  <c r="I373" i="5"/>
  <c r="J373" i="5" s="1"/>
  <c r="I365" i="5"/>
  <c r="J365" i="5" s="1"/>
  <c r="I357" i="5"/>
  <c r="J357" i="5" s="1"/>
  <c r="I349" i="5"/>
  <c r="J349" i="5" s="1"/>
  <c r="I341" i="5"/>
  <c r="J341" i="5" s="1"/>
  <c r="I333" i="5"/>
  <c r="J333" i="5" s="1"/>
  <c r="I325" i="5"/>
  <c r="J325" i="5" s="1"/>
  <c r="I317" i="5"/>
  <c r="J317" i="5" s="1"/>
  <c r="I309" i="5"/>
  <c r="J309" i="5" s="1"/>
  <c r="I301" i="5"/>
  <c r="J301" i="5" s="1"/>
  <c r="I293" i="5"/>
  <c r="J293" i="5" s="1"/>
  <c r="I285" i="5"/>
  <c r="J285" i="5" s="1"/>
  <c r="I277" i="5"/>
  <c r="J277" i="5" s="1"/>
  <c r="I269" i="5"/>
  <c r="J269" i="5" s="1"/>
  <c r="I261" i="5"/>
  <c r="J261" i="5" s="1"/>
  <c r="I253" i="5"/>
  <c r="J253" i="5" s="1"/>
  <c r="I245" i="5"/>
  <c r="J245" i="5" s="1"/>
  <c r="I237" i="5"/>
  <c r="J237" i="5" s="1"/>
  <c r="I229" i="5"/>
  <c r="J229" i="5" s="1"/>
  <c r="I221" i="5"/>
  <c r="J221" i="5" s="1"/>
  <c r="I213" i="5"/>
  <c r="J213" i="5" s="1"/>
  <c r="I205" i="5"/>
  <c r="J205" i="5" s="1"/>
  <c r="I197" i="5"/>
  <c r="J197" i="5" s="1"/>
  <c r="I189" i="5"/>
  <c r="J189" i="5" s="1"/>
  <c r="I181" i="5"/>
  <c r="J181" i="5" s="1"/>
  <c r="I173" i="5"/>
  <c r="J173" i="5" s="1"/>
  <c r="I165" i="5"/>
  <c r="J165" i="5" s="1"/>
  <c r="I157" i="5"/>
  <c r="J157" i="5" s="1"/>
  <c r="I149" i="5"/>
  <c r="J149" i="5" s="1"/>
  <c r="I141" i="5"/>
  <c r="J141" i="5" s="1"/>
  <c r="I133" i="5"/>
  <c r="J133" i="5" s="1"/>
  <c r="I125" i="5"/>
  <c r="J125" i="5" s="1"/>
  <c r="I117" i="5"/>
  <c r="J117" i="5" s="1"/>
  <c r="I109" i="5"/>
  <c r="J109" i="5" s="1"/>
  <c r="I101" i="5"/>
  <c r="J101" i="5" s="1"/>
  <c r="I93" i="5"/>
  <c r="J93" i="5" s="1"/>
  <c r="I85" i="5"/>
  <c r="J85" i="5" s="1"/>
  <c r="I77" i="5"/>
  <c r="J77" i="5" s="1"/>
  <c r="I69" i="5"/>
  <c r="J69" i="5" s="1"/>
  <c r="I61" i="5"/>
  <c r="J61" i="5" s="1"/>
  <c r="I53" i="5"/>
  <c r="J53" i="5" s="1"/>
  <c r="I45" i="5"/>
  <c r="J45" i="5" s="1"/>
  <c r="I37" i="5"/>
  <c r="J37" i="5" s="1"/>
  <c r="I29" i="5"/>
  <c r="J29" i="5" s="1"/>
  <c r="I21" i="5"/>
  <c r="J21" i="5" s="1"/>
  <c r="I13" i="5"/>
  <c r="J13" i="5" s="1"/>
  <c r="I5" i="5"/>
  <c r="J5" i="5" s="1"/>
  <c r="I2" i="3"/>
  <c r="J2" i="3" s="1"/>
  <c r="A13" i="2" l="1" a="1"/>
  <c r="A13" i="2" s="1"/>
  <c r="E13" i="2" a="1"/>
  <c r="E13" i="2" s="1"/>
  <c r="A14" i="2" a="1"/>
  <c r="A14" i="2" s="1"/>
  <c r="E14" i="2" a="1"/>
  <c r="E14" i="2" s="1"/>
  <c r="A15" i="2" a="1"/>
  <c r="A15" i="2" s="1"/>
  <c r="E15" i="2" a="1"/>
  <c r="E15" i="2" s="1"/>
  <c r="D16" i="2" a="1"/>
  <c r="D16" i="2" s="1"/>
  <c r="H16" i="2" a="1"/>
  <c r="H16" i="2" s="1"/>
  <c r="D17" i="2" a="1"/>
  <c r="D17" i="2" s="1"/>
  <c r="H17" i="2" a="1"/>
  <c r="H17" i="2" s="1"/>
  <c r="C18" i="2" a="1"/>
  <c r="C18" i="2" s="1"/>
  <c r="G18" i="2" a="1"/>
  <c r="G18" i="2" s="1"/>
  <c r="C19" i="2" a="1"/>
  <c r="C19" i="2" s="1"/>
  <c r="G19" i="2" a="1"/>
  <c r="G19" i="2" s="1"/>
  <c r="B20" i="2" a="1"/>
  <c r="B20" i="2" s="1"/>
  <c r="F20" i="2" a="1"/>
  <c r="F20" i="2" s="1"/>
  <c r="B21" i="2" a="1"/>
  <c r="B21" i="2" s="1"/>
  <c r="F21" i="2" a="1"/>
  <c r="F21" i="2" s="1"/>
  <c r="A22" i="2" a="1"/>
  <c r="A22" i="2" s="1"/>
  <c r="E22" i="2" a="1"/>
  <c r="E22" i="2" s="1"/>
  <c r="D23" i="2" a="1"/>
  <c r="D23" i="2" s="1"/>
  <c r="H23" i="2" a="1"/>
  <c r="H23" i="2" s="1"/>
  <c r="C24" i="2" a="1"/>
  <c r="C24" i="2" s="1"/>
  <c r="G24" i="2" a="1"/>
  <c r="G24" i="2" s="1"/>
  <c r="B25" i="2" a="1"/>
  <c r="B25" i="2" s="1"/>
  <c r="F25" i="2" a="1"/>
  <c r="F25" i="2" s="1"/>
  <c r="A26" i="2" a="1"/>
  <c r="A26" i="2" s="1"/>
  <c r="E26" i="2" a="1"/>
  <c r="E26" i="2" s="1"/>
  <c r="D27" i="2" a="1"/>
  <c r="D27" i="2" s="1"/>
  <c r="H27" i="2" a="1"/>
  <c r="H27" i="2" s="1"/>
  <c r="C28" i="2" a="1"/>
  <c r="C28" i="2" s="1"/>
  <c r="G28" i="2" a="1"/>
  <c r="G28" i="2" s="1"/>
  <c r="B29" i="2" a="1"/>
  <c r="B29" i="2" s="1"/>
  <c r="F29" i="2" a="1"/>
  <c r="F29" i="2" s="1"/>
  <c r="A30" i="2" a="1"/>
  <c r="A30" i="2" s="1"/>
  <c r="E30" i="2" a="1"/>
  <c r="E30" i="2" s="1"/>
  <c r="D31" i="2" a="1"/>
  <c r="D31" i="2" s="1"/>
  <c r="H31" i="2" a="1"/>
  <c r="H31" i="2" s="1"/>
  <c r="C32" i="2" a="1"/>
  <c r="C32" i="2" s="1"/>
  <c r="G32" i="2" a="1"/>
  <c r="G32" i="2" s="1"/>
  <c r="B33" i="2" a="1"/>
  <c r="B33" i="2" s="1"/>
  <c r="F33" i="2" a="1"/>
  <c r="F33" i="2" s="1"/>
  <c r="A34" i="2" a="1"/>
  <c r="A34" i="2" s="1"/>
  <c r="E34" i="2" a="1"/>
  <c r="E34" i="2" s="1"/>
  <c r="H34" i="2" a="1"/>
  <c r="H34" i="2" s="1"/>
  <c r="D35" i="2" a="1"/>
  <c r="D35" i="2" s="1"/>
  <c r="C36" i="2" a="1"/>
  <c r="C36" i="2" s="1"/>
  <c r="G36" i="2" a="1"/>
  <c r="G36" i="2" s="1"/>
  <c r="B37" i="2" a="1"/>
  <c r="B37" i="2" s="1"/>
  <c r="F37" i="2" a="1"/>
  <c r="F37" i="2" s="1"/>
  <c r="A38" i="2" a="1"/>
  <c r="A38" i="2" s="1"/>
  <c r="E38" i="2" a="1"/>
  <c r="E38" i="2" s="1"/>
  <c r="H38" i="2" a="1"/>
  <c r="H38" i="2" s="1"/>
  <c r="D39" i="2" a="1"/>
  <c r="D39" i="2" s="1"/>
  <c r="C40" i="2" a="1"/>
  <c r="C40" i="2" s="1"/>
  <c r="G40" i="2" a="1"/>
  <c r="G40" i="2" s="1"/>
  <c r="B41" i="2" a="1"/>
  <c r="B41" i="2" s="1"/>
  <c r="F41" i="2" a="1"/>
  <c r="F41" i="2" s="1"/>
  <c r="A42" i="2" a="1"/>
  <c r="A42" i="2" s="1"/>
  <c r="E42" i="2" a="1"/>
  <c r="E42" i="2" s="1"/>
  <c r="H42" i="2" a="1"/>
  <c r="H42" i="2" s="1"/>
  <c r="D43" i="2" a="1"/>
  <c r="D43" i="2" s="1"/>
  <c r="C44" i="2" a="1"/>
  <c r="C44" i="2" s="1"/>
  <c r="F44" i="2" a="1"/>
  <c r="F44" i="2" s="1"/>
  <c r="B45" i="2" a="1"/>
  <c r="B45" i="2" s="1"/>
  <c r="F45" i="2" a="1"/>
  <c r="F45" i="2" s="1"/>
  <c r="E46" i="2" a="1"/>
  <c r="E46" i="2" s="1"/>
  <c r="A47" i="2" a="1"/>
  <c r="A47" i="2" s="1"/>
  <c r="E47" i="2" a="1"/>
  <c r="E47" i="2" s="1"/>
  <c r="B13" i="2" a="1"/>
  <c r="B13" i="2" s="1"/>
  <c r="F13" i="2" a="1"/>
  <c r="F13" i="2" s="1"/>
  <c r="B14" i="2" a="1"/>
  <c r="B14" i="2" s="1"/>
  <c r="F14" i="2" a="1"/>
  <c r="F14" i="2" s="1"/>
  <c r="B15" i="2" a="1"/>
  <c r="B15" i="2" s="1"/>
  <c r="F15" i="2" a="1"/>
  <c r="F15" i="2" s="1"/>
  <c r="A16" i="2" a="1"/>
  <c r="A16" i="2" s="1"/>
  <c r="E16" i="2" a="1"/>
  <c r="E16" i="2" s="1"/>
  <c r="A17" i="2" a="1"/>
  <c r="A17" i="2" s="1"/>
  <c r="E17" i="2" a="1"/>
  <c r="E17" i="2" s="1"/>
  <c r="D18" i="2" a="1"/>
  <c r="D18" i="2" s="1"/>
  <c r="H18" i="2" a="1"/>
  <c r="H18" i="2" s="1"/>
  <c r="D19" i="2" a="1"/>
  <c r="D19" i="2" s="1"/>
  <c r="H19" i="2" a="1"/>
  <c r="H19" i="2" s="1"/>
  <c r="C20" i="2" a="1"/>
  <c r="C20" i="2" s="1"/>
  <c r="G20" i="2" a="1"/>
  <c r="G20" i="2" s="1"/>
  <c r="C21" i="2" a="1"/>
  <c r="C21" i="2" s="1"/>
  <c r="G21" i="2" a="1"/>
  <c r="G21" i="2" s="1"/>
  <c r="B22" i="2" a="1"/>
  <c r="B22" i="2" s="1"/>
  <c r="F22" i="2" a="1"/>
  <c r="F22" i="2" s="1"/>
  <c r="A23" i="2" a="1"/>
  <c r="A23" i="2" s="1"/>
  <c r="E23" i="2" a="1"/>
  <c r="E23" i="2" s="1"/>
  <c r="D24" i="2" a="1"/>
  <c r="D24" i="2" s="1"/>
  <c r="H24" i="2" a="1"/>
  <c r="H24" i="2" s="1"/>
  <c r="C25" i="2" a="1"/>
  <c r="C25" i="2" s="1"/>
  <c r="G25" i="2" a="1"/>
  <c r="G25" i="2" s="1"/>
  <c r="B26" i="2" a="1"/>
  <c r="B26" i="2" s="1"/>
  <c r="F26" i="2" a="1"/>
  <c r="F26" i="2" s="1"/>
  <c r="A27" i="2" a="1"/>
  <c r="A27" i="2" s="1"/>
  <c r="E27" i="2" a="1"/>
  <c r="E27" i="2" s="1"/>
  <c r="D28" i="2" a="1"/>
  <c r="D28" i="2" s="1"/>
  <c r="H28" i="2" a="1"/>
  <c r="H28" i="2" s="1"/>
  <c r="C29" i="2" a="1"/>
  <c r="C29" i="2" s="1"/>
  <c r="G29" i="2" a="1"/>
  <c r="G29" i="2" s="1"/>
  <c r="B30" i="2" a="1"/>
  <c r="B30" i="2" s="1"/>
  <c r="F30" i="2" a="1"/>
  <c r="F30" i="2" s="1"/>
  <c r="A31" i="2" a="1"/>
  <c r="A31" i="2" s="1"/>
  <c r="E31" i="2" a="1"/>
  <c r="E31" i="2" s="1"/>
  <c r="D32" i="2" a="1"/>
  <c r="D32" i="2" s="1"/>
  <c r="H32" i="2" a="1"/>
  <c r="H32" i="2" s="1"/>
  <c r="C33" i="2" a="1"/>
  <c r="C33" i="2" s="1"/>
  <c r="G33" i="2" a="1"/>
  <c r="G33" i="2" s="1"/>
  <c r="B34" i="2" a="1"/>
  <c r="B34" i="2" s="1"/>
  <c r="F34" i="2" a="1"/>
  <c r="F34" i="2" s="1"/>
  <c r="A35" i="2" a="1"/>
  <c r="A35" i="2" s="1"/>
  <c r="E35" i="2" a="1"/>
  <c r="E35" i="2" s="1"/>
  <c r="H35" i="2" a="1"/>
  <c r="H35" i="2" s="1"/>
  <c r="D36" i="2" a="1"/>
  <c r="D36" i="2" s="1"/>
  <c r="C37" i="2" a="1"/>
  <c r="C37" i="2" s="1"/>
  <c r="G37" i="2" a="1"/>
  <c r="G37" i="2" s="1"/>
  <c r="B38" i="2" a="1"/>
  <c r="B38" i="2" s="1"/>
  <c r="F38" i="2" a="1"/>
  <c r="F38" i="2" s="1"/>
  <c r="A39" i="2" a="1"/>
  <c r="A39" i="2" s="1"/>
  <c r="E39" i="2" a="1"/>
  <c r="E39" i="2" s="1"/>
  <c r="H39" i="2" a="1"/>
  <c r="H39" i="2" s="1"/>
  <c r="D40" i="2" a="1"/>
  <c r="D40" i="2" s="1"/>
  <c r="C41" i="2" a="1"/>
  <c r="C41" i="2" s="1"/>
  <c r="G41" i="2" a="1"/>
  <c r="G41" i="2" s="1"/>
  <c r="B42" i="2" a="1"/>
  <c r="B42" i="2" s="1"/>
  <c r="F42" i="2" a="1"/>
  <c r="F42" i="2" s="1"/>
  <c r="A43" i="2" a="1"/>
  <c r="A43" i="2" s="1"/>
  <c r="E43" i="2" a="1"/>
  <c r="E43" i="2" s="1"/>
  <c r="H43" i="2" a="1"/>
  <c r="H43" i="2" s="1"/>
  <c r="D44" i="2" a="1"/>
  <c r="D44" i="2" s="1"/>
  <c r="G44" i="2" a="1"/>
  <c r="G44" i="2" s="1"/>
  <c r="C45" i="2" a="1"/>
  <c r="C45" i="2" s="1"/>
  <c r="C13" i="2" a="1"/>
  <c r="C13" i="2" s="1"/>
  <c r="G13" i="2" a="1"/>
  <c r="G13" i="2" s="1"/>
  <c r="C14" i="2" a="1"/>
  <c r="C14" i="2" s="1"/>
  <c r="G14" i="2" a="1"/>
  <c r="G14" i="2" s="1"/>
  <c r="C15" i="2" a="1"/>
  <c r="C15" i="2" s="1"/>
  <c r="G15" i="2" a="1"/>
  <c r="G15" i="2" s="1"/>
  <c r="B16" i="2" a="1"/>
  <c r="B16" i="2" s="1"/>
  <c r="F16" i="2" a="1"/>
  <c r="F16" i="2" s="1"/>
  <c r="B17" i="2" a="1"/>
  <c r="B17" i="2" s="1"/>
  <c r="F17" i="2" a="1"/>
  <c r="F17" i="2" s="1"/>
  <c r="A18" i="2" a="1"/>
  <c r="A18" i="2" s="1"/>
  <c r="E18" i="2" a="1"/>
  <c r="E18" i="2" s="1"/>
  <c r="A19" i="2" a="1"/>
  <c r="A19" i="2" s="1"/>
  <c r="E19" i="2" a="1"/>
  <c r="E19" i="2" s="1"/>
  <c r="D20" i="2" a="1"/>
  <c r="D20" i="2" s="1"/>
  <c r="H20" i="2" a="1"/>
  <c r="H20" i="2" s="1"/>
  <c r="D21" i="2" a="1"/>
  <c r="D21" i="2" s="1"/>
  <c r="H21" i="2" a="1"/>
  <c r="H21" i="2" s="1"/>
  <c r="C22" i="2" a="1"/>
  <c r="C22" i="2" s="1"/>
  <c r="G22" i="2" a="1"/>
  <c r="G22" i="2" s="1"/>
  <c r="B23" i="2" a="1"/>
  <c r="B23" i="2" s="1"/>
  <c r="F23" i="2" a="1"/>
  <c r="F23" i="2" s="1"/>
  <c r="A24" i="2" a="1"/>
  <c r="A24" i="2" s="1"/>
  <c r="E24" i="2" a="1"/>
  <c r="E24" i="2" s="1"/>
  <c r="D25" i="2" a="1"/>
  <c r="D25" i="2" s="1"/>
  <c r="H25" i="2" a="1"/>
  <c r="H25" i="2" s="1"/>
  <c r="C26" i="2" a="1"/>
  <c r="C26" i="2" s="1"/>
  <c r="G26" i="2" a="1"/>
  <c r="G26" i="2" s="1"/>
  <c r="B27" i="2" a="1"/>
  <c r="B27" i="2" s="1"/>
  <c r="F27" i="2" a="1"/>
  <c r="F27" i="2" s="1"/>
  <c r="A28" i="2" a="1"/>
  <c r="A28" i="2" s="1"/>
  <c r="E28" i="2" a="1"/>
  <c r="E28" i="2" s="1"/>
  <c r="D29" i="2" a="1"/>
  <c r="D29" i="2" s="1"/>
  <c r="H29" i="2" a="1"/>
  <c r="H29" i="2" s="1"/>
  <c r="C30" i="2" a="1"/>
  <c r="C30" i="2" s="1"/>
  <c r="G30" i="2" a="1"/>
  <c r="G30" i="2" s="1"/>
  <c r="B31" i="2" a="1"/>
  <c r="B31" i="2" s="1"/>
  <c r="F31" i="2" a="1"/>
  <c r="F31" i="2" s="1"/>
  <c r="A32" i="2" a="1"/>
  <c r="A32" i="2" s="1"/>
  <c r="E32" i="2" a="1"/>
  <c r="E32" i="2" s="1"/>
  <c r="D33" i="2" a="1"/>
  <c r="D33" i="2" s="1"/>
  <c r="H33" i="2" a="1"/>
  <c r="H33" i="2" s="1"/>
  <c r="C34" i="2" a="1"/>
  <c r="C34" i="2" s="1"/>
  <c r="G34" i="2" a="1"/>
  <c r="G34" i="2" s="1"/>
  <c r="B35" i="2" a="1"/>
  <c r="B35" i="2" s="1"/>
  <c r="F35" i="2" a="1"/>
  <c r="F35" i="2" s="1"/>
  <c r="A36" i="2" a="1"/>
  <c r="A36" i="2" s="1"/>
  <c r="E36" i="2" a="1"/>
  <c r="E36" i="2" s="1"/>
  <c r="H36" i="2" a="1"/>
  <c r="H36" i="2" s="1"/>
  <c r="D37" i="2" a="1"/>
  <c r="D37" i="2" s="1"/>
  <c r="C38" i="2" a="1"/>
  <c r="C38" i="2" s="1"/>
  <c r="G38" i="2" a="1"/>
  <c r="G38" i="2" s="1"/>
  <c r="B39" i="2" a="1"/>
  <c r="B39" i="2" s="1"/>
  <c r="F39" i="2" a="1"/>
  <c r="F39" i="2" s="1"/>
  <c r="A40" i="2" a="1"/>
  <c r="A40" i="2" s="1"/>
  <c r="E40" i="2" a="1"/>
  <c r="E40" i="2" s="1"/>
  <c r="H40" i="2" a="1"/>
  <c r="H40" i="2" s="1"/>
  <c r="D41" i="2" a="1"/>
  <c r="D41" i="2" s="1"/>
  <c r="C42" i="2" a="1"/>
  <c r="C42" i="2" s="1"/>
  <c r="G42" i="2" a="1"/>
  <c r="G42" i="2" s="1"/>
  <c r="B43" i="2" a="1"/>
  <c r="B43" i="2" s="1"/>
  <c r="F43" i="2" a="1"/>
  <c r="F43" i="2" s="1"/>
  <c r="A44" i="2" a="1"/>
  <c r="A44" i="2" s="1"/>
  <c r="E44" i="2" a="1"/>
  <c r="E44" i="2" s="1"/>
  <c r="H44" i="2" a="1"/>
  <c r="H44" i="2" s="1"/>
  <c r="D45" i="2" a="1"/>
  <c r="D45" i="2" s="1"/>
  <c r="H45" i="2" a="1"/>
  <c r="H45" i="2" s="1"/>
  <c r="C46" i="2" a="1"/>
  <c r="C46" i="2" s="1"/>
  <c r="G46" i="2" a="1"/>
  <c r="G46" i="2" s="1"/>
  <c r="C47" i="2" a="1"/>
  <c r="C47" i="2" s="1"/>
  <c r="D13" i="2" a="1"/>
  <c r="D13" i="2" s="1"/>
  <c r="H13" i="2" a="1"/>
  <c r="H13" i="2" s="1"/>
  <c r="D14" i="2" a="1"/>
  <c r="D14" i="2" s="1"/>
  <c r="H14" i="2" a="1"/>
  <c r="H14" i="2" s="1"/>
  <c r="D15" i="2" a="1"/>
  <c r="D15" i="2" s="1"/>
  <c r="H15" i="2" a="1"/>
  <c r="H15" i="2" s="1"/>
  <c r="C16" i="2" a="1"/>
  <c r="C16" i="2" s="1"/>
  <c r="G16" i="2" a="1"/>
  <c r="G16" i="2" s="1"/>
  <c r="C17" i="2" a="1"/>
  <c r="C17" i="2" s="1"/>
  <c r="G17" i="2" a="1"/>
  <c r="G17" i="2" s="1"/>
  <c r="B18" i="2" a="1"/>
  <c r="B18" i="2" s="1"/>
  <c r="F18" i="2" a="1"/>
  <c r="F18" i="2" s="1"/>
  <c r="B19" i="2" a="1"/>
  <c r="B19" i="2" s="1"/>
  <c r="F19" i="2" a="1"/>
  <c r="F19" i="2" s="1"/>
  <c r="A20" i="2" a="1"/>
  <c r="A20" i="2" s="1"/>
  <c r="E20" i="2" a="1"/>
  <c r="E20" i="2" s="1"/>
  <c r="A21" i="2" a="1"/>
  <c r="A21" i="2" s="1"/>
  <c r="E21" i="2" a="1"/>
  <c r="E21" i="2" s="1"/>
  <c r="D22" i="2" a="1"/>
  <c r="D22" i="2" s="1"/>
  <c r="H22" i="2" a="1"/>
  <c r="H22" i="2" s="1"/>
  <c r="C23" i="2" a="1"/>
  <c r="C23" i="2" s="1"/>
  <c r="G23" i="2" a="1"/>
  <c r="G23" i="2" s="1"/>
  <c r="B24" i="2" a="1"/>
  <c r="B24" i="2" s="1"/>
  <c r="F24" i="2" a="1"/>
  <c r="F24" i="2" s="1"/>
  <c r="A25" i="2" a="1"/>
  <c r="A25" i="2" s="1"/>
  <c r="E25" i="2" a="1"/>
  <c r="E25" i="2" s="1"/>
  <c r="D26" i="2" a="1"/>
  <c r="D26" i="2" s="1"/>
  <c r="H26" i="2" a="1"/>
  <c r="H26" i="2" s="1"/>
  <c r="C27" i="2" a="1"/>
  <c r="C27" i="2" s="1"/>
  <c r="G27" i="2" a="1"/>
  <c r="G27" i="2" s="1"/>
  <c r="B28" i="2" a="1"/>
  <c r="B28" i="2" s="1"/>
  <c r="F28" i="2" a="1"/>
  <c r="F28" i="2" s="1"/>
  <c r="A29" i="2" a="1"/>
  <c r="A29" i="2" s="1"/>
  <c r="E29" i="2" a="1"/>
  <c r="E29" i="2" s="1"/>
  <c r="D30" i="2" a="1"/>
  <c r="D30" i="2" s="1"/>
  <c r="H30" i="2" a="1"/>
  <c r="H30" i="2" s="1"/>
  <c r="C31" i="2" a="1"/>
  <c r="C31" i="2" s="1"/>
  <c r="G31" i="2" a="1"/>
  <c r="G31" i="2" s="1"/>
  <c r="B32" i="2" a="1"/>
  <c r="B32" i="2" s="1"/>
  <c r="F32" i="2" a="1"/>
  <c r="F32" i="2" s="1"/>
  <c r="A33" i="2" a="1"/>
  <c r="A33" i="2" s="1"/>
  <c r="E33" i="2" a="1"/>
  <c r="E33" i="2" s="1"/>
  <c r="D34" i="2" a="1"/>
  <c r="D34" i="2" s="1"/>
  <c r="C35" i="2" a="1"/>
  <c r="C35" i="2" s="1"/>
  <c r="G35" i="2" a="1"/>
  <c r="G35" i="2" s="1"/>
  <c r="B36" i="2" a="1"/>
  <c r="B36" i="2" s="1"/>
  <c r="F36" i="2" a="1"/>
  <c r="F36" i="2" s="1"/>
  <c r="A37" i="2" a="1"/>
  <c r="A37" i="2" s="1"/>
  <c r="E37" i="2" a="1"/>
  <c r="E37" i="2" s="1"/>
  <c r="H37" i="2" a="1"/>
  <c r="H37" i="2" s="1"/>
  <c r="D38" i="2" a="1"/>
  <c r="D38" i="2" s="1"/>
  <c r="C39" i="2" a="1"/>
  <c r="C39" i="2" s="1"/>
  <c r="G39" i="2" a="1"/>
  <c r="G39" i="2" s="1"/>
  <c r="B40" i="2" a="1"/>
  <c r="B40" i="2" s="1"/>
  <c r="F40" i="2" a="1"/>
  <c r="F40" i="2" s="1"/>
  <c r="A41" i="2" a="1"/>
  <c r="A41" i="2" s="1"/>
  <c r="E41" i="2" a="1"/>
  <c r="E41" i="2" s="1"/>
  <c r="H41" i="2" a="1"/>
  <c r="H41" i="2" s="1"/>
  <c r="D42" i="2" a="1"/>
  <c r="D42" i="2" s="1"/>
  <c r="C43" i="2" a="1"/>
  <c r="C43" i="2" s="1"/>
  <c r="G43" i="2" a="1"/>
  <c r="G43" i="2" s="1"/>
  <c r="B44" i="2" a="1"/>
  <c r="B44" i="2" s="1"/>
  <c r="A45" i="2" a="1"/>
  <c r="A45" i="2" s="1"/>
  <c r="E45" i="2" a="1"/>
  <c r="E45" i="2" s="1"/>
  <c r="A46" i="2" a="1"/>
  <c r="A46" i="2" s="1"/>
  <c r="D46" i="2" a="1"/>
  <c r="D46" i="2" s="1"/>
  <c r="H46" i="2" a="1"/>
  <c r="H46" i="2" s="1"/>
  <c r="D47" i="2" a="1"/>
  <c r="D47" i="2" s="1"/>
  <c r="C48" i="2" a="1"/>
  <c r="C48" i="2" s="1"/>
  <c r="F48" i="2" a="1"/>
  <c r="F48" i="2" s="1"/>
  <c r="B49" i="2" a="1"/>
  <c r="B49" i="2" s="1"/>
  <c r="F49" i="2" a="1"/>
  <c r="F49" i="2" s="1"/>
  <c r="E50" i="2" a="1"/>
  <c r="E50" i="2" s="1"/>
  <c r="A51" i="2" a="1"/>
  <c r="A51" i="2" s="1"/>
  <c r="E51" i="2" a="1"/>
  <c r="E51" i="2" s="1"/>
  <c r="G45" i="2" a="1"/>
  <c r="G45" i="2" s="1"/>
  <c r="F47" i="2" a="1"/>
  <c r="F47" i="2" s="1"/>
  <c r="B48" i="2" a="1"/>
  <c r="B48" i="2" s="1"/>
  <c r="G48" i="2" a="1"/>
  <c r="G48" i="2" s="1"/>
  <c r="D49" i="2" a="1"/>
  <c r="D49" i="2" s="1"/>
  <c r="A50" i="2" a="1"/>
  <c r="A50" i="2" s="1"/>
  <c r="F50" i="2" a="1"/>
  <c r="F50" i="2" s="1"/>
  <c r="C51" i="2" a="1"/>
  <c r="C51" i="2" s="1"/>
  <c r="H51" i="2" a="1"/>
  <c r="H51" i="2" s="1"/>
  <c r="D52" i="2" a="1"/>
  <c r="D52" i="2" s="1"/>
  <c r="G52" i="2" a="1"/>
  <c r="G52" i="2" s="1"/>
  <c r="C53" i="2" a="1"/>
  <c r="C53" i="2" s="1"/>
  <c r="G53" i="2" a="1"/>
  <c r="G53" i="2" s="1"/>
  <c r="C54" i="2" a="1"/>
  <c r="C54" i="2" s="1"/>
  <c r="G54" i="2" a="1"/>
  <c r="G54" i="2" s="1"/>
  <c r="C55" i="2" a="1"/>
  <c r="C55" i="2" s="1"/>
  <c r="G55" i="2" a="1"/>
  <c r="G55" i="2" s="1"/>
  <c r="C56" i="2" a="1"/>
  <c r="C56" i="2" s="1"/>
  <c r="B57" i="2" a="1"/>
  <c r="B57" i="2" s="1"/>
  <c r="F57" i="2" a="1"/>
  <c r="F57" i="2" s="1"/>
  <c r="B58" i="2" a="1"/>
  <c r="B58" i="2" s="1"/>
  <c r="F58" i="2" a="1"/>
  <c r="F58" i="2" s="1"/>
  <c r="B59" i="2" a="1"/>
  <c r="B59" i="2" s="1"/>
  <c r="F59" i="2" a="1"/>
  <c r="F59" i="2" s="1"/>
  <c r="B60" i="2" a="1"/>
  <c r="B60" i="2" s="1"/>
  <c r="F60" i="2" a="1"/>
  <c r="F60" i="2" s="1"/>
  <c r="A61" i="2" a="1"/>
  <c r="A61" i="2" s="1"/>
  <c r="E61" i="2" a="1"/>
  <c r="E61" i="2" s="1"/>
  <c r="A62" i="2" a="1"/>
  <c r="A62" i="2" s="1"/>
  <c r="E62" i="2" a="1"/>
  <c r="E62" i="2" s="1"/>
  <c r="A63" i="2" a="1"/>
  <c r="A63" i="2" s="1"/>
  <c r="E63" i="2" a="1"/>
  <c r="E63" i="2" s="1"/>
  <c r="A64" i="2" a="1"/>
  <c r="A64" i="2" s="1"/>
  <c r="E64" i="2" a="1"/>
  <c r="E64" i="2" s="1"/>
  <c r="H64" i="2" a="1"/>
  <c r="H64" i="2" s="1"/>
  <c r="D65" i="2" a="1"/>
  <c r="D65" i="2" s="1"/>
  <c r="H65" i="2" a="1"/>
  <c r="H65" i="2" s="1"/>
  <c r="D66" i="2" a="1"/>
  <c r="D66" i="2" s="1"/>
  <c r="H66" i="2" a="1"/>
  <c r="H66" i="2" s="1"/>
  <c r="D67" i="2" a="1"/>
  <c r="D67" i="2" s="1"/>
  <c r="H67" i="2" a="1"/>
  <c r="H67" i="2" s="1"/>
  <c r="D68" i="2" a="1"/>
  <c r="D68" i="2" s="1"/>
  <c r="G68" i="2" a="1"/>
  <c r="G68" i="2" s="1"/>
  <c r="C69" i="2" a="1"/>
  <c r="C69" i="2" s="1"/>
  <c r="G69" i="2" a="1"/>
  <c r="G69" i="2" s="1"/>
  <c r="B70" i="2" a="1"/>
  <c r="B70" i="2" s="1"/>
  <c r="F70" i="2" a="1"/>
  <c r="F70" i="2" s="1"/>
  <c r="B71" i="2" a="1"/>
  <c r="B71" i="2" s="1"/>
  <c r="F71" i="2" a="1"/>
  <c r="F71" i="2" s="1"/>
  <c r="A72" i="2" a="1"/>
  <c r="A72" i="2" s="1"/>
  <c r="E72" i="2" a="1"/>
  <c r="E72" i="2" s="1"/>
  <c r="A73" i="2" a="1"/>
  <c r="A73" i="2" s="1"/>
  <c r="E73" i="2" a="1"/>
  <c r="E73" i="2" s="1"/>
  <c r="D74" i="2" a="1"/>
  <c r="D74" i="2" s="1"/>
  <c r="H74" i="2" a="1"/>
  <c r="H74" i="2" s="1"/>
  <c r="D75" i="2" a="1"/>
  <c r="D75" i="2" s="1"/>
  <c r="H75" i="2" a="1"/>
  <c r="H75" i="2" s="1"/>
  <c r="C76" i="2" a="1"/>
  <c r="C76" i="2" s="1"/>
  <c r="G76" i="2" a="1"/>
  <c r="G76" i="2" s="1"/>
  <c r="C77" i="2" a="1"/>
  <c r="C77" i="2" s="1"/>
  <c r="G77" i="2" a="1"/>
  <c r="G77" i="2" s="1"/>
  <c r="B78" i="2" a="1"/>
  <c r="B78" i="2" s="1"/>
  <c r="F78" i="2" a="1"/>
  <c r="F78" i="2" s="1"/>
  <c r="B79" i="2" a="1"/>
  <c r="B79" i="2" s="1"/>
  <c r="F79" i="2" a="1"/>
  <c r="F79" i="2" s="1"/>
  <c r="A80" i="2" a="1"/>
  <c r="A80" i="2" s="1"/>
  <c r="E80" i="2" a="1"/>
  <c r="E80" i="2" s="1"/>
  <c r="A81" i="2" a="1"/>
  <c r="A81" i="2" s="1"/>
  <c r="E81" i="2" a="1"/>
  <c r="E81" i="2" s="1"/>
  <c r="D82" i="2" a="1"/>
  <c r="D82" i="2" s="1"/>
  <c r="B46" i="2" a="1"/>
  <c r="B46" i="2" s="1"/>
  <c r="G47" i="2" a="1"/>
  <c r="G47" i="2" s="1"/>
  <c r="D48" i="2" a="1"/>
  <c r="D48" i="2" s="1"/>
  <c r="H48" i="2" a="1"/>
  <c r="H48" i="2" s="1"/>
  <c r="E49" i="2" a="1"/>
  <c r="E49" i="2" s="1"/>
  <c r="B50" i="2" a="1"/>
  <c r="B50" i="2" s="1"/>
  <c r="G50" i="2" a="1"/>
  <c r="G50" i="2" s="1"/>
  <c r="D51" i="2" a="1"/>
  <c r="D51" i="2" s="1"/>
  <c r="A52" i="2" a="1"/>
  <c r="A52" i="2" s="1"/>
  <c r="E52" i="2" a="1"/>
  <c r="E52" i="2" s="1"/>
  <c r="H52" i="2" a="1"/>
  <c r="H52" i="2" s="1"/>
  <c r="D53" i="2" a="1"/>
  <c r="D53" i="2" s="1"/>
  <c r="H53" i="2" a="1"/>
  <c r="H53" i="2" s="1"/>
  <c r="D54" i="2" a="1"/>
  <c r="D54" i="2" s="1"/>
  <c r="H54" i="2" a="1"/>
  <c r="H54" i="2" s="1"/>
  <c r="D55" i="2" a="1"/>
  <c r="D55" i="2" s="1"/>
  <c r="H55" i="2" a="1"/>
  <c r="H55" i="2" s="1"/>
  <c r="D56" i="2" a="1"/>
  <c r="D56" i="2" s="1"/>
  <c r="G56" i="2" a="1"/>
  <c r="G56" i="2" s="1"/>
  <c r="C57" i="2" a="1"/>
  <c r="C57" i="2" s="1"/>
  <c r="G57" i="2" a="1"/>
  <c r="G57" i="2" s="1"/>
  <c r="C58" i="2" a="1"/>
  <c r="C58" i="2" s="1"/>
  <c r="G58" i="2" a="1"/>
  <c r="G58" i="2" s="1"/>
  <c r="C59" i="2" a="1"/>
  <c r="C59" i="2" s="1"/>
  <c r="G59" i="2" a="1"/>
  <c r="G59" i="2" s="1"/>
  <c r="C60" i="2" a="1"/>
  <c r="C60" i="2" s="1"/>
  <c r="B61" i="2" a="1"/>
  <c r="B61" i="2" s="1"/>
  <c r="F61" i="2" a="1"/>
  <c r="F61" i="2" s="1"/>
  <c r="B62" i="2" a="1"/>
  <c r="B62" i="2" s="1"/>
  <c r="F62" i="2" a="1"/>
  <c r="F62" i="2" s="1"/>
  <c r="B63" i="2" a="1"/>
  <c r="B63" i="2" s="1"/>
  <c r="F63" i="2" a="1"/>
  <c r="F63" i="2" s="1"/>
  <c r="B64" i="2" a="1"/>
  <c r="B64" i="2" s="1"/>
  <c r="F64" i="2" a="1"/>
  <c r="F64" i="2" s="1"/>
  <c r="A65" i="2" a="1"/>
  <c r="A65" i="2" s="1"/>
  <c r="E65" i="2" a="1"/>
  <c r="E65" i="2" s="1"/>
  <c r="A66" i="2" a="1"/>
  <c r="A66" i="2" s="1"/>
  <c r="E66" i="2" a="1"/>
  <c r="E66" i="2" s="1"/>
  <c r="A67" i="2" a="1"/>
  <c r="A67" i="2" s="1"/>
  <c r="E67" i="2" a="1"/>
  <c r="E67" i="2" s="1"/>
  <c r="A68" i="2" a="1"/>
  <c r="A68" i="2" s="1"/>
  <c r="E68" i="2" a="1"/>
  <c r="E68" i="2" s="1"/>
  <c r="H68" i="2" a="1"/>
  <c r="H68" i="2" s="1"/>
  <c r="D69" i="2" a="1"/>
  <c r="D69" i="2" s="1"/>
  <c r="H69" i="2" a="1"/>
  <c r="H69" i="2" s="1"/>
  <c r="C70" i="2" a="1"/>
  <c r="C70" i="2" s="1"/>
  <c r="G70" i="2" a="1"/>
  <c r="G70" i="2" s="1"/>
  <c r="C71" i="2" a="1"/>
  <c r="C71" i="2" s="1"/>
  <c r="G71" i="2" a="1"/>
  <c r="G71" i="2" s="1"/>
  <c r="B72" i="2" a="1"/>
  <c r="B72" i="2" s="1"/>
  <c r="F72" i="2" a="1"/>
  <c r="F72" i="2" s="1"/>
  <c r="B73" i="2" a="1"/>
  <c r="B73" i="2" s="1"/>
  <c r="F73" i="2" a="1"/>
  <c r="F73" i="2" s="1"/>
  <c r="A74" i="2" a="1"/>
  <c r="A74" i="2" s="1"/>
  <c r="E74" i="2" a="1"/>
  <c r="E74" i="2" s="1"/>
  <c r="A75" i="2" a="1"/>
  <c r="A75" i="2" s="1"/>
  <c r="E75" i="2" a="1"/>
  <c r="E75" i="2" s="1"/>
  <c r="D76" i="2" a="1"/>
  <c r="D76" i="2" s="1"/>
  <c r="H76" i="2" a="1"/>
  <c r="H76" i="2" s="1"/>
  <c r="D77" i="2" a="1"/>
  <c r="D77" i="2" s="1"/>
  <c r="H77" i="2" a="1"/>
  <c r="H77" i="2" s="1"/>
  <c r="C78" i="2" a="1"/>
  <c r="C78" i="2" s="1"/>
  <c r="G78" i="2" a="1"/>
  <c r="G78" i="2" s="1"/>
  <c r="C79" i="2" a="1"/>
  <c r="C79" i="2" s="1"/>
  <c r="G79" i="2" a="1"/>
  <c r="G79" i="2" s="1"/>
  <c r="B80" i="2" a="1"/>
  <c r="B80" i="2" s="1"/>
  <c r="F80" i="2" a="1"/>
  <c r="F80" i="2" s="1"/>
  <c r="B81" i="2" a="1"/>
  <c r="B81" i="2" s="1"/>
  <c r="F81" i="2" a="1"/>
  <c r="F81" i="2" s="1"/>
  <c r="A82" i="2" a="1"/>
  <c r="A82" i="2" s="1"/>
  <c r="F46" i="2" a="1"/>
  <c r="F46" i="2" s="1"/>
  <c r="H47" i="2" a="1"/>
  <c r="H47" i="2" s="1"/>
  <c r="E48" i="2" a="1"/>
  <c r="E48" i="2" s="1"/>
  <c r="A49" i="2" a="1"/>
  <c r="A49" i="2" s="1"/>
  <c r="G49" i="2" a="1"/>
  <c r="G49" i="2" s="1"/>
  <c r="C50" i="2" a="1"/>
  <c r="C50" i="2" s="1"/>
  <c r="H50" i="2" a="1"/>
  <c r="H50" i="2" s="1"/>
  <c r="F51" i="2" a="1"/>
  <c r="F51" i="2" s="1"/>
  <c r="B52" i="2" a="1"/>
  <c r="B52" i="2" s="1"/>
  <c r="F52" i="2" a="1"/>
  <c r="F52" i="2" s="1"/>
  <c r="A53" i="2" a="1"/>
  <c r="A53" i="2" s="1"/>
  <c r="E53" i="2" a="1"/>
  <c r="E53" i="2" s="1"/>
  <c r="A54" i="2" a="1"/>
  <c r="A54" i="2" s="1"/>
  <c r="E54" i="2" a="1"/>
  <c r="E54" i="2" s="1"/>
  <c r="A55" i="2" a="1"/>
  <c r="A55" i="2" s="1"/>
  <c r="E55" i="2" a="1"/>
  <c r="E55" i="2" s="1"/>
  <c r="A56" i="2" a="1"/>
  <c r="A56" i="2" s="1"/>
  <c r="E56" i="2" a="1"/>
  <c r="E56" i="2" s="1"/>
  <c r="H56" i="2" a="1"/>
  <c r="H56" i="2" s="1"/>
  <c r="D57" i="2" a="1"/>
  <c r="D57" i="2" s="1"/>
  <c r="H57" i="2" a="1"/>
  <c r="H57" i="2" s="1"/>
  <c r="D58" i="2" a="1"/>
  <c r="D58" i="2" s="1"/>
  <c r="H58" i="2" a="1"/>
  <c r="H58" i="2" s="1"/>
  <c r="D59" i="2" a="1"/>
  <c r="D59" i="2" s="1"/>
  <c r="H59" i="2" a="1"/>
  <c r="H59" i="2" s="1"/>
  <c r="D60" i="2" a="1"/>
  <c r="D60" i="2" s="1"/>
  <c r="G60" i="2" a="1"/>
  <c r="G60" i="2" s="1"/>
  <c r="C61" i="2" a="1"/>
  <c r="C61" i="2" s="1"/>
  <c r="G61" i="2" a="1"/>
  <c r="G61" i="2" s="1"/>
  <c r="C62" i="2" a="1"/>
  <c r="C62" i="2" s="1"/>
  <c r="G62" i="2" a="1"/>
  <c r="G62" i="2" s="1"/>
  <c r="C63" i="2" a="1"/>
  <c r="C63" i="2" s="1"/>
  <c r="G63" i="2" a="1"/>
  <c r="G63" i="2" s="1"/>
  <c r="C64" i="2" a="1"/>
  <c r="C64" i="2" s="1"/>
  <c r="B65" i="2" a="1"/>
  <c r="B65" i="2" s="1"/>
  <c r="F65" i="2" a="1"/>
  <c r="F65" i="2" s="1"/>
  <c r="B66" i="2" a="1"/>
  <c r="B66" i="2" s="1"/>
  <c r="F66" i="2" a="1"/>
  <c r="F66" i="2" s="1"/>
  <c r="B67" i="2" a="1"/>
  <c r="B67" i="2" s="1"/>
  <c r="F67" i="2" a="1"/>
  <c r="F67" i="2" s="1"/>
  <c r="B68" i="2" a="1"/>
  <c r="B68" i="2" s="1"/>
  <c r="F68" i="2" a="1"/>
  <c r="F68" i="2" s="1"/>
  <c r="A69" i="2" a="1"/>
  <c r="A69" i="2" s="1"/>
  <c r="E69" i="2" a="1"/>
  <c r="E69" i="2" s="1"/>
  <c r="D70" i="2" a="1"/>
  <c r="D70" i="2" s="1"/>
  <c r="H70" i="2" a="1"/>
  <c r="H70" i="2" s="1"/>
  <c r="D71" i="2" a="1"/>
  <c r="D71" i="2" s="1"/>
  <c r="H71" i="2" a="1"/>
  <c r="H71" i="2" s="1"/>
  <c r="C72" i="2" a="1"/>
  <c r="C72" i="2" s="1"/>
  <c r="G72" i="2" a="1"/>
  <c r="G72" i="2" s="1"/>
  <c r="C73" i="2" a="1"/>
  <c r="C73" i="2" s="1"/>
  <c r="G73" i="2" a="1"/>
  <c r="G73" i="2" s="1"/>
  <c r="B74" i="2" a="1"/>
  <c r="B74" i="2" s="1"/>
  <c r="F74" i="2" a="1"/>
  <c r="F74" i="2" s="1"/>
  <c r="B75" i="2" a="1"/>
  <c r="B75" i="2" s="1"/>
  <c r="F75" i="2" a="1"/>
  <c r="F75" i="2" s="1"/>
  <c r="A76" i="2" a="1"/>
  <c r="A76" i="2" s="1"/>
  <c r="E76" i="2" a="1"/>
  <c r="E76" i="2" s="1"/>
  <c r="A77" i="2" a="1"/>
  <c r="A77" i="2" s="1"/>
  <c r="E77" i="2" a="1"/>
  <c r="E77" i="2" s="1"/>
  <c r="D78" i="2" a="1"/>
  <c r="D78" i="2" s="1"/>
  <c r="H78" i="2" a="1"/>
  <c r="H78" i="2" s="1"/>
  <c r="D79" i="2" a="1"/>
  <c r="D79" i="2" s="1"/>
  <c r="H79" i="2" a="1"/>
  <c r="H79" i="2" s="1"/>
  <c r="C80" i="2" a="1"/>
  <c r="C80" i="2" s="1"/>
  <c r="G80" i="2" a="1"/>
  <c r="G80" i="2" s="1"/>
  <c r="C81" i="2" a="1"/>
  <c r="C81" i="2" s="1"/>
  <c r="G81" i="2" a="1"/>
  <c r="G81" i="2" s="1"/>
  <c r="B82" i="2" a="1"/>
  <c r="B82" i="2" s="1"/>
  <c r="F82" i="2" a="1"/>
  <c r="F82" i="2" s="1"/>
  <c r="B83" i="2" a="1"/>
  <c r="B83" i="2" s="1"/>
  <c r="F83" i="2" a="1"/>
  <c r="F83" i="2" s="1"/>
  <c r="A84" i="2" a="1"/>
  <c r="A84" i="2" s="1"/>
  <c r="E84" i="2" a="1"/>
  <c r="E84" i="2" s="1"/>
  <c r="A85" i="2" a="1"/>
  <c r="A85" i="2" s="1"/>
  <c r="E85" i="2" a="1"/>
  <c r="E85" i="2" s="1"/>
  <c r="D86" i="2" a="1"/>
  <c r="D86" i="2" s="1"/>
  <c r="H86" i="2" a="1"/>
  <c r="H86" i="2" s="1"/>
  <c r="D87" i="2" a="1"/>
  <c r="D87" i="2" s="1"/>
  <c r="H87" i="2" a="1"/>
  <c r="H87" i="2" s="1"/>
  <c r="C88" i="2" a="1"/>
  <c r="C88" i="2" s="1"/>
  <c r="B47" i="2" a="1"/>
  <c r="B47" i="2" s="1"/>
  <c r="H49" i="2" a="1"/>
  <c r="H49" i="2" s="1"/>
  <c r="C52" i="2" a="1"/>
  <c r="C52" i="2" s="1"/>
  <c r="B54" i="2" a="1"/>
  <c r="B54" i="2" s="1"/>
  <c r="B56" i="2" a="1"/>
  <c r="B56" i="2" s="1"/>
  <c r="A58" i="2" a="1"/>
  <c r="A58" i="2" s="1"/>
  <c r="A60" i="2" a="1"/>
  <c r="A60" i="2" s="1"/>
  <c r="H61" i="2" a="1"/>
  <c r="H61" i="2" s="1"/>
  <c r="H63" i="2" a="1"/>
  <c r="H63" i="2" s="1"/>
  <c r="G65" i="2" a="1"/>
  <c r="G65" i="2" s="1"/>
  <c r="G67" i="2" a="1"/>
  <c r="G67" i="2" s="1"/>
  <c r="F69" i="2" a="1"/>
  <c r="F69" i="2" s="1"/>
  <c r="E71" i="2" a="1"/>
  <c r="E71" i="2" s="1"/>
  <c r="D73" i="2" a="1"/>
  <c r="D73" i="2" s="1"/>
  <c r="C75" i="2" a="1"/>
  <c r="C75" i="2" s="1"/>
  <c r="B77" i="2" a="1"/>
  <c r="B77" i="2" s="1"/>
  <c r="A79" i="2" a="1"/>
  <c r="A79" i="2" s="1"/>
  <c r="H80" i="2" a="1"/>
  <c r="H80" i="2" s="1"/>
  <c r="E82" i="2" a="1"/>
  <c r="E82" i="2" s="1"/>
  <c r="C83" i="2" a="1"/>
  <c r="C83" i="2" s="1"/>
  <c r="H83" i="2" a="1"/>
  <c r="H83" i="2" s="1"/>
  <c r="D84" i="2" a="1"/>
  <c r="D84" i="2" s="1"/>
  <c r="B85" i="2" a="1"/>
  <c r="B85" i="2" s="1"/>
  <c r="G85" i="2" a="1"/>
  <c r="G85" i="2" s="1"/>
  <c r="C86" i="2" a="1"/>
  <c r="C86" i="2" s="1"/>
  <c r="A87" i="2" a="1"/>
  <c r="A87" i="2" s="1"/>
  <c r="F87" i="2" a="1"/>
  <c r="F87" i="2" s="1"/>
  <c r="B88" i="2" a="1"/>
  <c r="B88" i="2" s="1"/>
  <c r="G88" i="2" a="1"/>
  <c r="G88" i="2" s="1"/>
  <c r="F89" i="2" a="1"/>
  <c r="F89" i="2" s="1"/>
  <c r="B90" i="2" a="1"/>
  <c r="B90" i="2" s="1"/>
  <c r="E90" i="2" a="1"/>
  <c r="E90" i="2" s="1"/>
  <c r="A91" i="2" a="1"/>
  <c r="A91" i="2" s="1"/>
  <c r="D91" i="2" a="1"/>
  <c r="D91" i="2" s="1"/>
  <c r="H91" i="2" a="1"/>
  <c r="H91" i="2" s="1"/>
  <c r="C92" i="2" a="1"/>
  <c r="C92" i="2" s="1"/>
  <c r="G92" i="2" a="1"/>
  <c r="G92" i="2" s="1"/>
  <c r="F93" i="2" a="1"/>
  <c r="F93" i="2" s="1"/>
  <c r="B94" i="2" a="1"/>
  <c r="B94" i="2" s="1"/>
  <c r="E94" i="2" a="1"/>
  <c r="E94" i="2" s="1"/>
  <c r="A95" i="2" a="1"/>
  <c r="A95" i="2" s="1"/>
  <c r="D95" i="2" a="1"/>
  <c r="D95" i="2" s="1"/>
  <c r="H95" i="2" a="1"/>
  <c r="H95" i="2" s="1"/>
  <c r="C96" i="2" a="1"/>
  <c r="C96" i="2" s="1"/>
  <c r="G96" i="2" a="1"/>
  <c r="G96" i="2" s="1"/>
  <c r="F97" i="2" a="1"/>
  <c r="F97" i="2" s="1"/>
  <c r="B98" i="2" a="1"/>
  <c r="B98" i="2" s="1"/>
  <c r="E98" i="2" a="1"/>
  <c r="E98" i="2" s="1"/>
  <c r="A99" i="2" a="1"/>
  <c r="A99" i="2" s="1"/>
  <c r="D99" i="2" a="1"/>
  <c r="D99" i="2" s="1"/>
  <c r="H99" i="2" a="1"/>
  <c r="H99" i="2" s="1"/>
  <c r="C100" i="2" a="1"/>
  <c r="C100" i="2" s="1"/>
  <c r="G100" i="2" a="1"/>
  <c r="G100" i="2" s="1"/>
  <c r="F101" i="2" a="1"/>
  <c r="F101" i="2" s="1"/>
  <c r="B102" i="2" a="1"/>
  <c r="B102" i="2" s="1"/>
  <c r="E102" i="2" a="1"/>
  <c r="E102" i="2" s="1"/>
  <c r="A103" i="2" a="1"/>
  <c r="A103" i="2" s="1"/>
  <c r="D103" i="2" a="1"/>
  <c r="D103" i="2" s="1"/>
  <c r="H103" i="2" a="1"/>
  <c r="H103" i="2" s="1"/>
  <c r="C104" i="2" a="1"/>
  <c r="C104" i="2" s="1"/>
  <c r="G104" i="2" a="1"/>
  <c r="G104" i="2" s="1"/>
  <c r="F105" i="2" a="1"/>
  <c r="F105" i="2" s="1"/>
  <c r="B106" i="2" a="1"/>
  <c r="B106" i="2" s="1"/>
  <c r="E106" i="2" a="1"/>
  <c r="E106" i="2" s="1"/>
  <c r="A107" i="2" a="1"/>
  <c r="A107" i="2" s="1"/>
  <c r="D107" i="2" a="1"/>
  <c r="D107" i="2" s="1"/>
  <c r="H107" i="2" a="1"/>
  <c r="H107" i="2" s="1"/>
  <c r="C108" i="2" a="1"/>
  <c r="C108" i="2" s="1"/>
  <c r="G108" i="2" a="1"/>
  <c r="G108" i="2" s="1"/>
  <c r="F109" i="2" a="1"/>
  <c r="F109" i="2" s="1"/>
  <c r="B110" i="2" a="1"/>
  <c r="B110" i="2" s="1"/>
  <c r="E110" i="2" a="1"/>
  <c r="E110" i="2" s="1"/>
  <c r="A111" i="2" a="1"/>
  <c r="A111" i="2" s="1"/>
  <c r="D111" i="2" a="1"/>
  <c r="D111" i="2" s="1"/>
  <c r="H111" i="2" a="1"/>
  <c r="H111" i="2" s="1"/>
  <c r="C112" i="2" a="1"/>
  <c r="C112" i="2" s="1"/>
  <c r="G112" i="2" a="1"/>
  <c r="G112" i="2" s="1"/>
  <c r="F113" i="2" a="1"/>
  <c r="F113" i="2" s="1"/>
  <c r="A48" i="2" a="1"/>
  <c r="A48" i="2" s="1"/>
  <c r="D50" i="2" a="1"/>
  <c r="D50" i="2" s="1"/>
  <c r="F54" i="2" a="1"/>
  <c r="F54" i="2" s="1"/>
  <c r="F56" i="2" a="1"/>
  <c r="F56" i="2" s="1"/>
  <c r="E58" i="2" a="1"/>
  <c r="E58" i="2" s="1"/>
  <c r="E60" i="2" a="1"/>
  <c r="E60" i="2" s="1"/>
  <c r="D62" i="2" a="1"/>
  <c r="D62" i="2" s="1"/>
  <c r="D64" i="2" a="1"/>
  <c r="D64" i="2" s="1"/>
  <c r="C66" i="2" a="1"/>
  <c r="C66" i="2" s="1"/>
  <c r="C68" i="2" a="1"/>
  <c r="C68" i="2" s="1"/>
  <c r="A70" i="2" a="1"/>
  <c r="A70" i="2" s="1"/>
  <c r="H73" i="2" a="1"/>
  <c r="H73" i="2" s="1"/>
  <c r="G75" i="2" a="1"/>
  <c r="G75" i="2" s="1"/>
  <c r="F77" i="2" a="1"/>
  <c r="F77" i="2" s="1"/>
  <c r="E79" i="2" a="1"/>
  <c r="E79" i="2" s="1"/>
  <c r="D81" i="2" a="1"/>
  <c r="D81" i="2" s="1"/>
  <c r="G82" i="2" a="1"/>
  <c r="G82" i="2" s="1"/>
  <c r="D83" i="2" a="1"/>
  <c r="D83" i="2" s="1"/>
  <c r="F84" i="2" a="1"/>
  <c r="F84" i="2" s="1"/>
  <c r="C85" i="2" a="1"/>
  <c r="C85" i="2" s="1"/>
  <c r="H85" i="2" a="1"/>
  <c r="H85" i="2" s="1"/>
  <c r="E86" i="2" a="1"/>
  <c r="E86" i="2" s="1"/>
  <c r="B87" i="2" a="1"/>
  <c r="B87" i="2" s="1"/>
  <c r="G87" i="2" a="1"/>
  <c r="G87" i="2" s="1"/>
  <c r="D88" i="2" a="1"/>
  <c r="D88" i="2" s="1"/>
  <c r="H88" i="2" a="1"/>
  <c r="H88" i="2" s="1"/>
  <c r="C89" i="2" a="1"/>
  <c r="C89" i="2" s="1"/>
  <c r="G89" i="2" a="1"/>
  <c r="G89" i="2" s="1"/>
  <c r="F90" i="2" a="1"/>
  <c r="F90" i="2" s="1"/>
  <c r="B91" i="2" a="1"/>
  <c r="B91" i="2" s="1"/>
  <c r="E91" i="2" a="1"/>
  <c r="E91" i="2" s="1"/>
  <c r="A92" i="2" a="1"/>
  <c r="A92" i="2" s="1"/>
  <c r="D92" i="2" a="1"/>
  <c r="D92" i="2" s="1"/>
  <c r="H92" i="2" a="1"/>
  <c r="H92" i="2" s="1"/>
  <c r="C93" i="2" a="1"/>
  <c r="C93" i="2" s="1"/>
  <c r="G93" i="2" a="1"/>
  <c r="G93" i="2" s="1"/>
  <c r="F94" i="2" a="1"/>
  <c r="F94" i="2" s="1"/>
  <c r="B95" i="2" a="1"/>
  <c r="B95" i="2" s="1"/>
  <c r="E95" i="2" a="1"/>
  <c r="E95" i="2" s="1"/>
  <c r="A96" i="2" a="1"/>
  <c r="A96" i="2" s="1"/>
  <c r="D96" i="2" a="1"/>
  <c r="D96" i="2" s="1"/>
  <c r="H96" i="2" a="1"/>
  <c r="H96" i="2" s="1"/>
  <c r="C97" i="2" a="1"/>
  <c r="C97" i="2" s="1"/>
  <c r="G97" i="2" a="1"/>
  <c r="G97" i="2" s="1"/>
  <c r="F98" i="2" a="1"/>
  <c r="F98" i="2" s="1"/>
  <c r="B99" i="2" a="1"/>
  <c r="B99" i="2" s="1"/>
  <c r="E99" i="2" a="1"/>
  <c r="E99" i="2" s="1"/>
  <c r="A100" i="2" a="1"/>
  <c r="A100" i="2" s="1"/>
  <c r="D100" i="2" a="1"/>
  <c r="D100" i="2" s="1"/>
  <c r="H100" i="2" a="1"/>
  <c r="H100" i="2" s="1"/>
  <c r="C101" i="2" a="1"/>
  <c r="C101" i="2" s="1"/>
  <c r="G101" i="2" a="1"/>
  <c r="G101" i="2" s="1"/>
  <c r="F102" i="2" a="1"/>
  <c r="F102" i="2" s="1"/>
  <c r="B103" i="2" a="1"/>
  <c r="B103" i="2" s="1"/>
  <c r="E103" i="2" a="1"/>
  <c r="E103" i="2" s="1"/>
  <c r="A104" i="2" a="1"/>
  <c r="A104" i="2" s="1"/>
  <c r="D104" i="2" a="1"/>
  <c r="D104" i="2" s="1"/>
  <c r="H104" i="2" a="1"/>
  <c r="H104" i="2" s="1"/>
  <c r="C105" i="2" a="1"/>
  <c r="C105" i="2" s="1"/>
  <c r="G105" i="2" a="1"/>
  <c r="G105" i="2" s="1"/>
  <c r="F106" i="2" a="1"/>
  <c r="F106" i="2" s="1"/>
  <c r="B107" i="2" a="1"/>
  <c r="B107" i="2" s="1"/>
  <c r="E107" i="2" a="1"/>
  <c r="E107" i="2" s="1"/>
  <c r="A108" i="2" a="1"/>
  <c r="A108" i="2" s="1"/>
  <c r="D108" i="2" a="1"/>
  <c r="D108" i="2" s="1"/>
  <c r="H108" i="2" a="1"/>
  <c r="H108" i="2" s="1"/>
  <c r="C109" i="2" a="1"/>
  <c r="C109" i="2" s="1"/>
  <c r="G109" i="2" a="1"/>
  <c r="G109" i="2" s="1"/>
  <c r="F110" i="2" a="1"/>
  <c r="F110" i="2" s="1"/>
  <c r="B111" i="2" a="1"/>
  <c r="B111" i="2" s="1"/>
  <c r="E111" i="2" a="1"/>
  <c r="E111" i="2" s="1"/>
  <c r="A112" i="2" a="1"/>
  <c r="A112" i="2" s="1"/>
  <c r="D112" i="2" a="1"/>
  <c r="D112" i="2" s="1"/>
  <c r="H112" i="2" a="1"/>
  <c r="H112" i="2" s="1"/>
  <c r="C113" i="2" a="1"/>
  <c r="C113" i="2" s="1"/>
  <c r="G113" i="2" a="1"/>
  <c r="G113" i="2" s="1"/>
  <c r="B51" i="2" a="1"/>
  <c r="B51" i="2" s="1"/>
  <c r="B53" i="2" a="1"/>
  <c r="B53" i="2" s="1"/>
  <c r="B55" i="2" a="1"/>
  <c r="B55" i="2" s="1"/>
  <c r="A57" i="2" a="1"/>
  <c r="A57" i="2" s="1"/>
  <c r="A59" i="2" a="1"/>
  <c r="A59" i="2" s="1"/>
  <c r="H60" i="2" a="1"/>
  <c r="H60" i="2" s="1"/>
  <c r="H62" i="2" a="1"/>
  <c r="H62" i="2" s="1"/>
  <c r="G64" i="2" a="1"/>
  <c r="G64" i="2" s="1"/>
  <c r="G66" i="2" a="1"/>
  <c r="G66" i="2" s="1"/>
  <c r="E70" i="2" a="1"/>
  <c r="E70" i="2" s="1"/>
  <c r="D72" i="2" a="1"/>
  <c r="D72" i="2" s="1"/>
  <c r="C74" i="2" a="1"/>
  <c r="C74" i="2" s="1"/>
  <c r="B76" i="2" a="1"/>
  <c r="B76" i="2" s="1"/>
  <c r="A78" i="2" a="1"/>
  <c r="A78" i="2" s="1"/>
  <c r="H81" i="2" a="1"/>
  <c r="H81" i="2" s="1"/>
  <c r="H82" i="2" a="1"/>
  <c r="H82" i="2" s="1"/>
  <c r="E83" i="2" a="1"/>
  <c r="E83" i="2" s="1"/>
  <c r="B84" i="2" a="1"/>
  <c r="B84" i="2" s="1"/>
  <c r="G84" i="2" a="1"/>
  <c r="G84" i="2" s="1"/>
  <c r="D85" i="2" a="1"/>
  <c r="D85" i="2" s="1"/>
  <c r="A86" i="2" a="1"/>
  <c r="A86" i="2" s="1"/>
  <c r="F86" i="2" a="1"/>
  <c r="F86" i="2" s="1"/>
  <c r="C87" i="2" a="1"/>
  <c r="C87" i="2" s="1"/>
  <c r="E88" i="2" a="1"/>
  <c r="E88" i="2" s="1"/>
  <c r="A89" i="2" a="1"/>
  <c r="A89" i="2" s="1"/>
  <c r="D89" i="2" a="1"/>
  <c r="D89" i="2" s="1"/>
  <c r="H89" i="2" a="1"/>
  <c r="H89" i="2" s="1"/>
  <c r="C90" i="2" a="1"/>
  <c r="C90" i="2" s="1"/>
  <c r="G90" i="2" a="1"/>
  <c r="G90" i="2" s="1"/>
  <c r="F91" i="2" a="1"/>
  <c r="F91" i="2" s="1"/>
  <c r="B92" i="2" a="1"/>
  <c r="B92" i="2" s="1"/>
  <c r="E92" i="2" a="1"/>
  <c r="E92" i="2" s="1"/>
  <c r="A93" i="2" a="1"/>
  <c r="A93" i="2" s="1"/>
  <c r="D93" i="2" a="1"/>
  <c r="D93" i="2" s="1"/>
  <c r="H93" i="2" a="1"/>
  <c r="H93" i="2" s="1"/>
  <c r="C94" i="2" a="1"/>
  <c r="C94" i="2" s="1"/>
  <c r="G94" i="2" a="1"/>
  <c r="G94" i="2" s="1"/>
  <c r="F95" i="2" a="1"/>
  <c r="F95" i="2" s="1"/>
  <c r="B96" i="2" a="1"/>
  <c r="B96" i="2" s="1"/>
  <c r="E96" i="2" a="1"/>
  <c r="E96" i="2" s="1"/>
  <c r="A97" i="2" a="1"/>
  <c r="A97" i="2" s="1"/>
  <c r="D97" i="2" a="1"/>
  <c r="D97" i="2" s="1"/>
  <c r="H97" i="2" a="1"/>
  <c r="H97" i="2" s="1"/>
  <c r="C98" i="2" a="1"/>
  <c r="C98" i="2" s="1"/>
  <c r="G98" i="2" a="1"/>
  <c r="G98" i="2" s="1"/>
  <c r="F99" i="2" a="1"/>
  <c r="F99" i="2" s="1"/>
  <c r="B100" i="2" a="1"/>
  <c r="B100" i="2" s="1"/>
  <c r="E100" i="2" a="1"/>
  <c r="E100" i="2" s="1"/>
  <c r="A101" i="2" a="1"/>
  <c r="A101" i="2" s="1"/>
  <c r="D101" i="2" a="1"/>
  <c r="D101" i="2" s="1"/>
  <c r="H101" i="2" a="1"/>
  <c r="H101" i="2" s="1"/>
  <c r="C102" i="2" a="1"/>
  <c r="C102" i="2" s="1"/>
  <c r="G102" i="2" a="1"/>
  <c r="G102" i="2" s="1"/>
  <c r="F103" i="2" a="1"/>
  <c r="F103" i="2" s="1"/>
  <c r="B104" i="2" a="1"/>
  <c r="B104" i="2" s="1"/>
  <c r="E104" i="2" a="1"/>
  <c r="E104" i="2" s="1"/>
  <c r="A105" i="2" a="1"/>
  <c r="A105" i="2" s="1"/>
  <c r="D105" i="2" a="1"/>
  <c r="D105" i="2" s="1"/>
  <c r="H105" i="2" a="1"/>
  <c r="H105" i="2" s="1"/>
  <c r="C106" i="2" a="1"/>
  <c r="C106" i="2" s="1"/>
  <c r="G106" i="2" a="1"/>
  <c r="G106" i="2" s="1"/>
  <c r="F107" i="2" a="1"/>
  <c r="F107" i="2" s="1"/>
  <c r="B108" i="2" a="1"/>
  <c r="B108" i="2" s="1"/>
  <c r="E108" i="2" a="1"/>
  <c r="E108" i="2" s="1"/>
  <c r="A109" i="2" a="1"/>
  <c r="A109" i="2" s="1"/>
  <c r="D109" i="2" a="1"/>
  <c r="D109" i="2" s="1"/>
  <c r="H109" i="2" a="1"/>
  <c r="H109" i="2" s="1"/>
  <c r="C110" i="2" a="1"/>
  <c r="C110" i="2" s="1"/>
  <c r="G110" i="2" a="1"/>
  <c r="G110" i="2" s="1"/>
  <c r="F111" i="2" a="1"/>
  <c r="F111" i="2" s="1"/>
  <c r="B112" i="2" a="1"/>
  <c r="B112" i="2" s="1"/>
  <c r="E112" i="2" a="1"/>
  <c r="E112" i="2" s="1"/>
  <c r="A113" i="2" a="1"/>
  <c r="A113" i="2" s="1"/>
  <c r="D113" i="2" a="1"/>
  <c r="D113" i="2" s="1"/>
  <c r="H113" i="2" a="1"/>
  <c r="H113" i="2" s="1"/>
  <c r="C114" i="2" a="1"/>
  <c r="C114" i="2" s="1"/>
  <c r="G114" i="2" a="1"/>
  <c r="G114" i="2" s="1"/>
  <c r="F115" i="2" a="1"/>
  <c r="F115" i="2" s="1"/>
  <c r="B116" i="2" a="1"/>
  <c r="B116" i="2" s="1"/>
  <c r="E116" i="2" a="1"/>
  <c r="E116" i="2" s="1"/>
  <c r="A117" i="2" a="1"/>
  <c r="A117" i="2" s="1"/>
  <c r="D117" i="2" a="1"/>
  <c r="D117" i="2" s="1"/>
  <c r="H117" i="2" a="1"/>
  <c r="H117" i="2" s="1"/>
  <c r="C118" i="2" a="1"/>
  <c r="C118" i="2" s="1"/>
  <c r="G118" i="2" a="1"/>
  <c r="G118" i="2" s="1"/>
  <c r="F119" i="2" a="1"/>
  <c r="F119" i="2" s="1"/>
  <c r="B120" i="2" a="1"/>
  <c r="B120" i="2" s="1"/>
  <c r="E120" i="2" a="1"/>
  <c r="E120" i="2" s="1"/>
  <c r="A121" i="2" a="1"/>
  <c r="A121" i="2" s="1"/>
  <c r="D121" i="2" a="1"/>
  <c r="D121" i="2" s="1"/>
  <c r="H121" i="2" a="1"/>
  <c r="H121" i="2" s="1"/>
  <c r="C122" i="2" a="1"/>
  <c r="C122" i="2" s="1"/>
  <c r="G122" i="2" a="1"/>
  <c r="G122" i="2" s="1"/>
  <c r="F123" i="2" a="1"/>
  <c r="F123" i="2" s="1"/>
  <c r="C49" i="2" a="1"/>
  <c r="C49" i="2" s="1"/>
  <c r="E57" i="2" a="1"/>
  <c r="E57" i="2" s="1"/>
  <c r="C65" i="2" a="1"/>
  <c r="C65" i="2" s="1"/>
  <c r="H72" i="2" a="1"/>
  <c r="H72" i="2" s="1"/>
  <c r="D80" i="2" a="1"/>
  <c r="D80" i="2" s="1"/>
  <c r="C84" i="2" a="1"/>
  <c r="C84" i="2" s="1"/>
  <c r="G86" i="2" a="1"/>
  <c r="G86" i="2" s="1"/>
  <c r="B89" i="2" a="1"/>
  <c r="B89" i="2" s="1"/>
  <c r="H90" i="2" a="1"/>
  <c r="H90" i="2" s="1"/>
  <c r="F92" i="2" a="1"/>
  <c r="F92" i="2" s="1"/>
  <c r="D94" i="2" a="1"/>
  <c r="D94" i="2" s="1"/>
  <c r="A98" i="2" a="1"/>
  <c r="A98" i="2" s="1"/>
  <c r="G99" i="2" a="1"/>
  <c r="G99" i="2" s="1"/>
  <c r="E101" i="2" a="1"/>
  <c r="E101" i="2" s="1"/>
  <c r="C103" i="2" a="1"/>
  <c r="C103" i="2" s="1"/>
  <c r="B105" i="2" a="1"/>
  <c r="B105" i="2" s="1"/>
  <c r="H106" i="2" a="1"/>
  <c r="H106" i="2" s="1"/>
  <c r="F108" i="2" a="1"/>
  <c r="F108" i="2" s="1"/>
  <c r="D110" i="2" a="1"/>
  <c r="D110" i="2" s="1"/>
  <c r="A114" i="2" a="1"/>
  <c r="A114" i="2" s="1"/>
  <c r="E114" i="2" a="1"/>
  <c r="E114" i="2" s="1"/>
  <c r="B115" i="2" a="1"/>
  <c r="B115" i="2" s="1"/>
  <c r="G115" i="2" a="1"/>
  <c r="G115" i="2" s="1"/>
  <c r="C116" i="2" a="1"/>
  <c r="C116" i="2" s="1"/>
  <c r="H116" i="2" a="1"/>
  <c r="H116" i="2" s="1"/>
  <c r="E117" i="2" a="1"/>
  <c r="E117" i="2" s="1"/>
  <c r="B118" i="2" a="1"/>
  <c r="B118" i="2" s="1"/>
  <c r="F118" i="2" a="1"/>
  <c r="F118" i="2" s="1"/>
  <c r="C119" i="2" a="1"/>
  <c r="C119" i="2" s="1"/>
  <c r="H119" i="2" a="1"/>
  <c r="H119" i="2" s="1"/>
  <c r="D120" i="2" a="1"/>
  <c r="D120" i="2" s="1"/>
  <c r="B121" i="2" a="1"/>
  <c r="B121" i="2" s="1"/>
  <c r="F121" i="2" a="1"/>
  <c r="F121" i="2" s="1"/>
  <c r="H122" i="2" a="1"/>
  <c r="H122" i="2" s="1"/>
  <c r="D123" i="2" a="1"/>
  <c r="D123" i="2" s="1"/>
  <c r="A124" i="2" a="1"/>
  <c r="A124" i="2" s="1"/>
  <c r="D124" i="2" a="1"/>
  <c r="D124" i="2" s="1"/>
  <c r="H124" i="2" a="1"/>
  <c r="H124" i="2" s="1"/>
  <c r="C125" i="2" a="1"/>
  <c r="C125" i="2" s="1"/>
  <c r="G125" i="2" a="1"/>
  <c r="G125" i="2" s="1"/>
  <c r="C126" i="2" a="1"/>
  <c r="C126" i="2" s="1"/>
  <c r="G126" i="2" a="1"/>
  <c r="G126" i="2" s="1"/>
  <c r="F127" i="2" a="1"/>
  <c r="F127" i="2" s="1"/>
  <c r="B128" i="2" a="1"/>
  <c r="B128" i="2" s="1"/>
  <c r="F128" i="2" a="1"/>
  <c r="F128" i="2" s="1"/>
  <c r="B129" i="2" a="1"/>
  <c r="B129" i="2" s="1"/>
  <c r="E129" i="2" a="1"/>
  <c r="E129" i="2" s="1"/>
  <c r="A130" i="2" a="1"/>
  <c r="A130" i="2" s="1"/>
  <c r="E130" i="2" a="1"/>
  <c r="E130" i="2" s="1"/>
  <c r="A131" i="2" a="1"/>
  <c r="A131" i="2" s="1"/>
  <c r="D131" i="2" a="1"/>
  <c r="D131" i="2" s="1"/>
  <c r="H131" i="2" a="1"/>
  <c r="H131" i="2" s="1"/>
  <c r="D132" i="2" a="1"/>
  <c r="D132" i="2" s="1"/>
  <c r="H132" i="2" a="1"/>
  <c r="H132" i="2" s="1"/>
  <c r="C133" i="2" a="1"/>
  <c r="C133" i="2" s="1"/>
  <c r="G133" i="2" a="1"/>
  <c r="G133" i="2" s="1"/>
  <c r="C134" i="2" a="1"/>
  <c r="C134" i="2" s="1"/>
  <c r="G134" i="2" a="1"/>
  <c r="G134" i="2" s="1"/>
  <c r="F135" i="2" a="1"/>
  <c r="F135" i="2" s="1"/>
  <c r="B136" i="2" a="1"/>
  <c r="B136" i="2" s="1"/>
  <c r="F136" i="2" a="1"/>
  <c r="F136" i="2" s="1"/>
  <c r="B137" i="2" a="1"/>
  <c r="B137" i="2" s="1"/>
  <c r="E137" i="2" a="1"/>
  <c r="E137" i="2" s="1"/>
  <c r="A138" i="2" a="1"/>
  <c r="A138" i="2" s="1"/>
  <c r="E138" i="2" a="1"/>
  <c r="E138" i="2" s="1"/>
  <c r="A139" i="2" a="1"/>
  <c r="A139" i="2" s="1"/>
  <c r="D139" i="2" a="1"/>
  <c r="D139" i="2" s="1"/>
  <c r="H139" i="2" a="1"/>
  <c r="H139" i="2" s="1"/>
  <c r="D140" i="2" a="1"/>
  <c r="D140" i="2" s="1"/>
  <c r="H140" i="2" a="1"/>
  <c r="H140" i="2" s="1"/>
  <c r="C141" i="2" a="1"/>
  <c r="C141" i="2" s="1"/>
  <c r="G141" i="2" a="1"/>
  <c r="G141" i="2" s="1"/>
  <c r="C142" i="2" a="1"/>
  <c r="C142" i="2" s="1"/>
  <c r="G142" i="2" a="1"/>
  <c r="G142" i="2" s="1"/>
  <c r="F143" i="2" a="1"/>
  <c r="F143" i="2" s="1"/>
  <c r="B144" i="2" a="1"/>
  <c r="B144" i="2" s="1"/>
  <c r="F144" i="2" a="1"/>
  <c r="F144" i="2" s="1"/>
  <c r="B145" i="2" a="1"/>
  <c r="B145" i="2" s="1"/>
  <c r="E145" i="2" a="1"/>
  <c r="E145" i="2" s="1"/>
  <c r="G51" i="2" a="1"/>
  <c r="G51" i="2" s="1"/>
  <c r="E59" i="2" a="1"/>
  <c r="E59" i="2" s="1"/>
  <c r="C67" i="2" a="1"/>
  <c r="C67" i="2" s="1"/>
  <c r="G74" i="2" a="1"/>
  <c r="G74" i="2" s="1"/>
  <c r="C82" i="2" a="1"/>
  <c r="C82" i="2" s="1"/>
  <c r="H84" i="2" a="1"/>
  <c r="H84" i="2" s="1"/>
  <c r="E87" i="2" a="1"/>
  <c r="E87" i="2" s="1"/>
  <c r="E89" i="2" a="1"/>
  <c r="E89" i="2" s="1"/>
  <c r="C91" i="2" a="1"/>
  <c r="C91" i="2" s="1"/>
  <c r="B93" i="2" a="1"/>
  <c r="B93" i="2" s="1"/>
  <c r="H94" i="2" a="1"/>
  <c r="H94" i="2" s="1"/>
  <c r="F96" i="2" a="1"/>
  <c r="F96" i="2" s="1"/>
  <c r="D98" i="2" a="1"/>
  <c r="D98" i="2" s="1"/>
  <c r="A102" i="2" a="1"/>
  <c r="A102" i="2" s="1"/>
  <c r="G103" i="2" a="1"/>
  <c r="G103" i="2" s="1"/>
  <c r="E105" i="2" a="1"/>
  <c r="E105" i="2" s="1"/>
  <c r="C107" i="2" a="1"/>
  <c r="C107" i="2" s="1"/>
  <c r="B109" i="2" a="1"/>
  <c r="B109" i="2" s="1"/>
  <c r="H110" i="2" a="1"/>
  <c r="H110" i="2" s="1"/>
  <c r="F112" i="2" a="1"/>
  <c r="F112" i="2" s="1"/>
  <c r="B114" i="2" a="1"/>
  <c r="B114" i="2" s="1"/>
  <c r="F114" i="2" a="1"/>
  <c r="F114" i="2" s="1"/>
  <c r="C115" i="2" a="1"/>
  <c r="C115" i="2" s="1"/>
  <c r="H115" i="2" a="1"/>
  <c r="H115" i="2" s="1"/>
  <c r="D116" i="2" a="1"/>
  <c r="D116" i="2" s="1"/>
  <c r="B117" i="2" a="1"/>
  <c r="B117" i="2" s="1"/>
  <c r="F117" i="2" a="1"/>
  <c r="F117" i="2" s="1"/>
  <c r="H118" i="2" a="1"/>
  <c r="H118" i="2" s="1"/>
  <c r="D119" i="2" a="1"/>
  <c r="D119" i="2" s="1"/>
  <c r="A120" i="2" a="1"/>
  <c r="A120" i="2" s="1"/>
  <c r="F120" i="2" a="1"/>
  <c r="F120" i="2" s="1"/>
  <c r="G121" i="2" a="1"/>
  <c r="G121" i="2" s="1"/>
  <c r="D122" i="2" a="1"/>
  <c r="D122" i="2" s="1"/>
  <c r="A123" i="2" a="1"/>
  <c r="A123" i="2" s="1"/>
  <c r="E123" i="2" a="1"/>
  <c r="E123" i="2" s="1"/>
  <c r="B124" i="2" a="1"/>
  <c r="B124" i="2" s="1"/>
  <c r="E124" i="2" a="1"/>
  <c r="E124" i="2" s="1"/>
  <c r="A125" i="2" a="1"/>
  <c r="A125" i="2" s="1"/>
  <c r="D125" i="2" a="1"/>
  <c r="D125" i="2" s="1"/>
  <c r="H125" i="2" a="1"/>
  <c r="H125" i="2" s="1"/>
  <c r="D126" i="2" a="1"/>
  <c r="D126" i="2" s="1"/>
  <c r="H126" i="2" a="1"/>
  <c r="H126" i="2" s="1"/>
  <c r="C127" i="2" a="1"/>
  <c r="C127" i="2" s="1"/>
  <c r="G127" i="2" a="1"/>
  <c r="G127" i="2" s="1"/>
  <c r="C128" i="2" a="1"/>
  <c r="C128" i="2" s="1"/>
  <c r="G128" i="2" a="1"/>
  <c r="G128" i="2" s="1"/>
  <c r="F129" i="2" a="1"/>
  <c r="F129" i="2" s="1"/>
  <c r="B130" i="2" a="1"/>
  <c r="B130" i="2" s="1"/>
  <c r="F130" i="2" a="1"/>
  <c r="F130" i="2" s="1"/>
  <c r="B131" i="2" a="1"/>
  <c r="B131" i="2" s="1"/>
  <c r="E131" i="2" a="1"/>
  <c r="E131" i="2" s="1"/>
  <c r="A132" i="2" a="1"/>
  <c r="A132" i="2" s="1"/>
  <c r="E132" i="2" a="1"/>
  <c r="E132" i="2" s="1"/>
  <c r="A133" i="2" a="1"/>
  <c r="A133" i="2" s="1"/>
  <c r="D133" i="2" a="1"/>
  <c r="D133" i="2" s="1"/>
  <c r="H133" i="2" a="1"/>
  <c r="H133" i="2" s="1"/>
  <c r="D134" i="2" a="1"/>
  <c r="D134" i="2" s="1"/>
  <c r="H134" i="2" a="1"/>
  <c r="H134" i="2" s="1"/>
  <c r="C135" i="2" a="1"/>
  <c r="C135" i="2" s="1"/>
  <c r="G135" i="2" a="1"/>
  <c r="G135" i="2" s="1"/>
  <c r="C136" i="2" a="1"/>
  <c r="C136" i="2" s="1"/>
  <c r="G136" i="2" a="1"/>
  <c r="G136" i="2" s="1"/>
  <c r="F137" i="2" a="1"/>
  <c r="F137" i="2" s="1"/>
  <c r="B138" i="2" a="1"/>
  <c r="B138" i="2" s="1"/>
  <c r="F138" i="2" a="1"/>
  <c r="F138" i="2" s="1"/>
  <c r="B139" i="2" a="1"/>
  <c r="B139" i="2" s="1"/>
  <c r="E139" i="2" a="1"/>
  <c r="E139" i="2" s="1"/>
  <c r="A140" i="2" a="1"/>
  <c r="A140" i="2" s="1"/>
  <c r="E140" i="2" a="1"/>
  <c r="E140" i="2" s="1"/>
  <c r="A141" i="2" a="1"/>
  <c r="A141" i="2" s="1"/>
  <c r="D141" i="2" a="1"/>
  <c r="D141" i="2" s="1"/>
  <c r="H141" i="2" a="1"/>
  <c r="H141" i="2" s="1"/>
  <c r="D142" i="2" a="1"/>
  <c r="D142" i="2" s="1"/>
  <c r="H142" i="2" a="1"/>
  <c r="H142" i="2" s="1"/>
  <c r="C143" i="2" a="1"/>
  <c r="C143" i="2" s="1"/>
  <c r="G143" i="2" a="1"/>
  <c r="G143" i="2" s="1"/>
  <c r="C144" i="2" a="1"/>
  <c r="C144" i="2" s="1"/>
  <c r="G144" i="2" a="1"/>
  <c r="G144" i="2" s="1"/>
  <c r="F145" i="2" a="1"/>
  <c r="F145" i="2" s="1"/>
  <c r="F53" i="2" a="1"/>
  <c r="F53" i="2" s="1"/>
  <c r="D61" i="2" a="1"/>
  <c r="D61" i="2" s="1"/>
  <c r="B69" i="2" a="1"/>
  <c r="B69" i="2" s="1"/>
  <c r="F76" i="2" a="1"/>
  <c r="F76" i="2" s="1"/>
  <c r="A83" i="2" a="1"/>
  <c r="A83" i="2" s="1"/>
  <c r="F85" i="2" a="1"/>
  <c r="F85" i="2" s="1"/>
  <c r="A88" i="2" a="1"/>
  <c r="A88" i="2" s="1"/>
  <c r="A90" i="2" a="1"/>
  <c r="A90" i="2" s="1"/>
  <c r="G91" i="2" a="1"/>
  <c r="G91" i="2" s="1"/>
  <c r="E93" i="2" a="1"/>
  <c r="E93" i="2" s="1"/>
  <c r="C95" i="2" a="1"/>
  <c r="C95" i="2" s="1"/>
  <c r="B97" i="2" a="1"/>
  <c r="B97" i="2" s="1"/>
  <c r="H98" i="2" a="1"/>
  <c r="H98" i="2" s="1"/>
  <c r="F100" i="2" a="1"/>
  <c r="F100" i="2" s="1"/>
  <c r="D102" i="2" a="1"/>
  <c r="D102" i="2" s="1"/>
  <c r="A106" i="2" a="1"/>
  <c r="A106" i="2" s="1"/>
  <c r="G107" i="2" a="1"/>
  <c r="G107" i="2" s="1"/>
  <c r="E109" i="2" a="1"/>
  <c r="E109" i="2" s="1"/>
  <c r="C111" i="2" a="1"/>
  <c r="C111" i="2" s="1"/>
  <c r="B113" i="2" a="1"/>
  <c r="B113" i="2" s="1"/>
  <c r="H114" i="2" a="1"/>
  <c r="H114" i="2" s="1"/>
  <c r="D115" i="2" a="1"/>
  <c r="D115" i="2" s="1"/>
  <c r="A116" i="2" a="1"/>
  <c r="A116" i="2" s="1"/>
  <c r="F116" i="2" a="1"/>
  <c r="F116" i="2" s="1"/>
  <c r="G117" i="2" a="1"/>
  <c r="G117" i="2" s="1"/>
  <c r="D118" i="2" a="1"/>
  <c r="D118" i="2" s="1"/>
  <c r="A119" i="2" a="1"/>
  <c r="A119" i="2" s="1"/>
  <c r="E119" i="2" a="1"/>
  <c r="E119" i="2" s="1"/>
  <c r="G120" i="2" a="1"/>
  <c r="G120" i="2" s="1"/>
  <c r="C121" i="2" a="1"/>
  <c r="C121" i="2" s="1"/>
  <c r="A122" i="2" a="1"/>
  <c r="A122" i="2" s="1"/>
  <c r="E122" i="2" a="1"/>
  <c r="E122" i="2" s="1"/>
  <c r="B123" i="2" a="1"/>
  <c r="B123" i="2" s="1"/>
  <c r="G123" i="2" a="1"/>
  <c r="G123" i="2" s="1"/>
  <c r="F124" i="2" a="1"/>
  <c r="F124" i="2" s="1"/>
  <c r="B125" i="2" a="1"/>
  <c r="B125" i="2" s="1"/>
  <c r="E125" i="2" a="1"/>
  <c r="E125" i="2" s="1"/>
  <c r="A126" i="2" a="1"/>
  <c r="A126" i="2" s="1"/>
  <c r="E126" i="2" a="1"/>
  <c r="E126" i="2" s="1"/>
  <c r="A127" i="2" a="1"/>
  <c r="A127" i="2" s="1"/>
  <c r="D127" i="2" a="1"/>
  <c r="D127" i="2" s="1"/>
  <c r="H127" i="2" a="1"/>
  <c r="H127" i="2" s="1"/>
  <c r="D128" i="2" a="1"/>
  <c r="D128" i="2" s="1"/>
  <c r="H128" i="2" a="1"/>
  <c r="H128" i="2" s="1"/>
  <c r="C129" i="2" a="1"/>
  <c r="C129" i="2" s="1"/>
  <c r="G129" i="2" a="1"/>
  <c r="G129" i="2" s="1"/>
  <c r="C130" i="2" a="1"/>
  <c r="C130" i="2" s="1"/>
  <c r="G130" i="2" a="1"/>
  <c r="G130" i="2" s="1"/>
  <c r="F131" i="2" a="1"/>
  <c r="F131" i="2" s="1"/>
  <c r="B132" i="2" a="1"/>
  <c r="B132" i="2" s="1"/>
  <c r="F132" i="2" a="1"/>
  <c r="F132" i="2" s="1"/>
  <c r="B133" i="2" a="1"/>
  <c r="B133" i="2" s="1"/>
  <c r="E133" i="2" a="1"/>
  <c r="E133" i="2" s="1"/>
  <c r="A134" i="2" a="1"/>
  <c r="A134" i="2" s="1"/>
  <c r="E134" i="2" a="1"/>
  <c r="E134" i="2" s="1"/>
  <c r="A135" i="2" a="1"/>
  <c r="A135" i="2" s="1"/>
  <c r="D135" i="2" a="1"/>
  <c r="D135" i="2" s="1"/>
  <c r="H135" i="2" a="1"/>
  <c r="H135" i="2" s="1"/>
  <c r="D136" i="2" a="1"/>
  <c r="D136" i="2" s="1"/>
  <c r="H136" i="2" a="1"/>
  <c r="H136" i="2" s="1"/>
  <c r="C137" i="2" a="1"/>
  <c r="C137" i="2" s="1"/>
  <c r="G137" i="2" a="1"/>
  <c r="G137" i="2" s="1"/>
  <c r="C138" i="2" a="1"/>
  <c r="C138" i="2" s="1"/>
  <c r="G138" i="2" a="1"/>
  <c r="G138" i="2" s="1"/>
  <c r="F139" i="2" a="1"/>
  <c r="F139" i="2" s="1"/>
  <c r="B140" i="2" a="1"/>
  <c r="B140" i="2" s="1"/>
  <c r="F140" i="2" a="1"/>
  <c r="F140" i="2" s="1"/>
  <c r="B141" i="2" a="1"/>
  <c r="B141" i="2" s="1"/>
  <c r="E141" i="2" a="1"/>
  <c r="E141" i="2" s="1"/>
  <c r="A142" i="2" a="1"/>
  <c r="A142" i="2" s="1"/>
  <c r="E142" i="2" a="1"/>
  <c r="E142" i="2" s="1"/>
  <c r="A143" i="2" a="1"/>
  <c r="A143" i="2" s="1"/>
  <c r="D143" i="2" a="1"/>
  <c r="D143" i="2" s="1"/>
  <c r="H143" i="2" a="1"/>
  <c r="H143" i="2" s="1"/>
  <c r="D144" i="2" a="1"/>
  <c r="D144" i="2" s="1"/>
  <c r="H144" i="2" a="1"/>
  <c r="H144" i="2" s="1"/>
  <c r="C145" i="2" a="1"/>
  <c r="C145" i="2" s="1"/>
  <c r="G145" i="2" a="1"/>
  <c r="G145" i="2" s="1"/>
  <c r="C146" i="2" a="1"/>
  <c r="C146" i="2" s="1"/>
  <c r="G146" i="2" a="1"/>
  <c r="G146" i="2" s="1"/>
  <c r="F147" i="2" a="1"/>
  <c r="F147" i="2" s="1"/>
  <c r="B148" i="2" a="1"/>
  <c r="B148" i="2" s="1"/>
  <c r="F148" i="2" a="1"/>
  <c r="F148" i="2" s="1"/>
  <c r="B149" i="2" a="1"/>
  <c r="B149" i="2" s="1"/>
  <c r="E149" i="2" a="1"/>
  <c r="E149" i="2" s="1"/>
  <c r="A150" i="2" a="1"/>
  <c r="A150" i="2" s="1"/>
  <c r="E150" i="2" a="1"/>
  <c r="E150" i="2" s="1"/>
  <c r="A151" i="2" a="1"/>
  <c r="A151" i="2" s="1"/>
  <c r="D151" i="2" a="1"/>
  <c r="D151" i="2" s="1"/>
  <c r="H151" i="2" a="1"/>
  <c r="H151" i="2" s="1"/>
  <c r="D152" i="2" a="1"/>
  <c r="D152" i="2" s="1"/>
  <c r="H152" i="2" a="1"/>
  <c r="H152" i="2" s="1"/>
  <c r="C153" i="2" a="1"/>
  <c r="C153" i="2" s="1"/>
  <c r="G153" i="2" a="1"/>
  <c r="G153" i="2" s="1"/>
  <c r="F154" i="2" a="1"/>
  <c r="F154" i="2" s="1"/>
  <c r="B155" i="2" a="1"/>
  <c r="B155" i="2" s="1"/>
  <c r="E155" i="2" a="1"/>
  <c r="E155" i="2" s="1"/>
  <c r="F55" i="2" a="1"/>
  <c r="F55" i="2" s="1"/>
  <c r="G83" i="2" a="1"/>
  <c r="G83" i="2" s="1"/>
  <c r="C99" i="2" a="1"/>
  <c r="C99" i="2" s="1"/>
  <c r="D106" i="2" a="1"/>
  <c r="D106" i="2" s="1"/>
  <c r="E113" i="2" a="1"/>
  <c r="E113" i="2" s="1"/>
  <c r="E118" i="2" a="1"/>
  <c r="E118" i="2" s="1"/>
  <c r="H120" i="2" a="1"/>
  <c r="H120" i="2" s="1"/>
  <c r="C123" i="2" a="1"/>
  <c r="C123" i="2" s="1"/>
  <c r="B127" i="2" a="1"/>
  <c r="B127" i="2" s="1"/>
  <c r="A129" i="2" a="1"/>
  <c r="A129" i="2" s="1"/>
  <c r="H130" i="2" a="1"/>
  <c r="H130" i="2" s="1"/>
  <c r="G132" i="2" a="1"/>
  <c r="G132" i="2" s="1"/>
  <c r="F134" i="2" a="1"/>
  <c r="F134" i="2" s="1"/>
  <c r="E136" i="2" a="1"/>
  <c r="E136" i="2" s="1"/>
  <c r="D138" i="2" a="1"/>
  <c r="D138" i="2" s="1"/>
  <c r="C140" i="2" a="1"/>
  <c r="C140" i="2" s="1"/>
  <c r="B142" i="2" a="1"/>
  <c r="B142" i="2" s="1"/>
  <c r="A144" i="2" a="1"/>
  <c r="A144" i="2" s="1"/>
  <c r="H145" i="2" a="1"/>
  <c r="H145" i="2" s="1"/>
  <c r="E146" i="2" a="1"/>
  <c r="E146" i="2" s="1"/>
  <c r="B147" i="2" a="1"/>
  <c r="B147" i="2" s="1"/>
  <c r="G147" i="2" a="1"/>
  <c r="G147" i="2" s="1"/>
  <c r="D148" i="2" a="1"/>
  <c r="D148" i="2" s="1"/>
  <c r="A149" i="2" a="1"/>
  <c r="A149" i="2" s="1"/>
  <c r="F149" i="2" a="1"/>
  <c r="F149" i="2" s="1"/>
  <c r="C150" i="2" a="1"/>
  <c r="C150" i="2" s="1"/>
  <c r="H150" i="2" a="1"/>
  <c r="H150" i="2" s="1"/>
  <c r="E151" i="2" a="1"/>
  <c r="E151" i="2" s="1"/>
  <c r="B152" i="2" a="1"/>
  <c r="B152" i="2" s="1"/>
  <c r="G152" i="2" a="1"/>
  <c r="G152" i="2" s="1"/>
  <c r="D153" i="2" a="1"/>
  <c r="D153" i="2" s="1"/>
  <c r="A154" i="2" a="1"/>
  <c r="A154" i="2" s="1"/>
  <c r="E154" i="2" a="1"/>
  <c r="E154" i="2" s="1"/>
  <c r="G155" i="2" a="1"/>
  <c r="G155" i="2" s="1"/>
  <c r="B156" i="2" a="1"/>
  <c r="B156" i="2" s="1"/>
  <c r="F156" i="2" a="1"/>
  <c r="F156" i="2" s="1"/>
  <c r="B157" i="2" a="1"/>
  <c r="B157" i="2" s="1"/>
  <c r="E157" i="2" a="1"/>
  <c r="E157" i="2" s="1"/>
  <c r="A158" i="2" a="1"/>
  <c r="A158" i="2" s="1"/>
  <c r="E158" i="2" a="1"/>
  <c r="E158" i="2" s="1"/>
  <c r="A159" i="2" a="1"/>
  <c r="A159" i="2" s="1"/>
  <c r="E159" i="2" a="1"/>
  <c r="E159" i="2" s="1"/>
  <c r="A160" i="2" a="1"/>
  <c r="A160" i="2" s="1"/>
  <c r="D160" i="2" a="1"/>
  <c r="D160" i="2" s="1"/>
  <c r="H160" i="2" a="1"/>
  <c r="H160" i="2" s="1"/>
  <c r="D161" i="2" a="1"/>
  <c r="D161" i="2" s="1"/>
  <c r="H161" i="2" a="1"/>
  <c r="H161" i="2" s="1"/>
  <c r="F162" i="2" a="1"/>
  <c r="F162" i="2" s="1"/>
  <c r="B163" i="2" a="1"/>
  <c r="B163" i="2" s="1"/>
  <c r="E163" i="2" a="1"/>
  <c r="E163" i="2" s="1"/>
  <c r="A164" i="2" a="1"/>
  <c r="A164" i="2" s="1"/>
  <c r="E164" i="2" a="1"/>
  <c r="E164" i="2" s="1"/>
  <c r="H164" i="2" a="1"/>
  <c r="H164" i="2" s="1"/>
  <c r="D165" i="2" a="1"/>
  <c r="D165" i="2" s="1"/>
  <c r="G165" i="2" a="1"/>
  <c r="G165" i="2" s="1"/>
  <c r="C166" i="2" a="1"/>
  <c r="C166" i="2" s="1"/>
  <c r="G166" i="2" a="1"/>
  <c r="G166" i="2" s="1"/>
  <c r="C167" i="2" a="1"/>
  <c r="C167" i="2" s="1"/>
  <c r="G167" i="2" a="1"/>
  <c r="G167" i="2" s="1"/>
  <c r="C168" i="2" a="1"/>
  <c r="C168" i="2" s="1"/>
  <c r="F168" i="2" a="1"/>
  <c r="F168" i="2" s="1"/>
  <c r="B169" i="2" a="1"/>
  <c r="B169" i="2" s="1"/>
  <c r="H169" i="2" a="1"/>
  <c r="H169" i="2" s="1"/>
  <c r="D170" i="2" a="1"/>
  <c r="D170" i="2" s="1"/>
  <c r="H170" i="2" a="1"/>
  <c r="H170" i="2" s="1"/>
  <c r="D171" i="2" a="1"/>
  <c r="D171" i="2" s="1"/>
  <c r="G171" i="2" a="1"/>
  <c r="G171" i="2" s="1"/>
  <c r="B172" i="2" a="1"/>
  <c r="B172" i="2" s="1"/>
  <c r="F172" i="2" a="1"/>
  <c r="F172" i="2" s="1"/>
  <c r="B173" i="2" a="1"/>
  <c r="B173" i="2" s="1"/>
  <c r="A174" i="2" a="1"/>
  <c r="A174" i="2" s="1"/>
  <c r="E174" i="2" a="1"/>
  <c r="E174" i="2" s="1"/>
  <c r="A175" i="2" a="1"/>
  <c r="A175" i="2" s="1"/>
  <c r="E175" i="2" a="1"/>
  <c r="E175" i="2" s="1"/>
  <c r="H175" i="2" a="1"/>
  <c r="H175" i="2" s="1"/>
  <c r="D176" i="2" a="1"/>
  <c r="D176" i="2" s="1"/>
  <c r="C177" i="2" a="1"/>
  <c r="C177" i="2" s="1"/>
  <c r="F177" i="2" a="1"/>
  <c r="F177" i="2" s="1"/>
  <c r="B178" i="2" a="1"/>
  <c r="B178" i="2" s="1"/>
  <c r="F178" i="2" a="1"/>
  <c r="F178" i="2" s="1"/>
  <c r="A179" i="2" a="1"/>
  <c r="A179" i="2" s="1"/>
  <c r="E179" i="2" a="1"/>
  <c r="E179" i="2" s="1"/>
  <c r="H179" i="2" a="1"/>
  <c r="H179" i="2" s="1"/>
  <c r="D180" i="2" a="1"/>
  <c r="D180" i="2" s="1"/>
  <c r="G180" i="2" a="1"/>
  <c r="G180" i="2" s="1"/>
  <c r="B181" i="2" a="1"/>
  <c r="B181" i="2" s="1"/>
  <c r="F181" i="2" a="1"/>
  <c r="F181" i="2" s="1"/>
  <c r="B182" i="2" a="1"/>
  <c r="B182" i="2" s="1"/>
  <c r="A183" i="2" a="1"/>
  <c r="A183" i="2" s="1"/>
  <c r="E183" i="2" a="1"/>
  <c r="E183" i="2" s="1"/>
  <c r="H183" i="2" a="1"/>
  <c r="H183" i="2" s="1"/>
  <c r="D184" i="2" a="1"/>
  <c r="D184" i="2" s="1"/>
  <c r="G184" i="2" a="1"/>
  <c r="G184" i="2" s="1"/>
  <c r="C185" i="2" a="1"/>
  <c r="C185" i="2" s="1"/>
  <c r="G185" i="2" a="1"/>
  <c r="G185" i="2" s="1"/>
  <c r="B186" i="2" a="1"/>
  <c r="B186" i="2" s="1"/>
  <c r="A187" i="2" a="1"/>
  <c r="A187" i="2" s="1"/>
  <c r="E187" i="2" a="1"/>
  <c r="E187" i="2" s="1"/>
  <c r="A188" i="2" a="1"/>
  <c r="A188" i="2" s="1"/>
  <c r="E188" i="2" a="1"/>
  <c r="E188" i="2" s="1"/>
  <c r="A189" i="2" a="1"/>
  <c r="A189" i="2" s="1"/>
  <c r="E189" i="2" a="1"/>
  <c r="E189" i="2" s="1"/>
  <c r="H189" i="2" a="1"/>
  <c r="H189" i="2" s="1"/>
  <c r="D190" i="2" a="1"/>
  <c r="D190" i="2" s="1"/>
  <c r="G190" i="2" a="1"/>
  <c r="G190" i="2" s="1"/>
  <c r="C191" i="2" a="1"/>
  <c r="C191" i="2" s="1"/>
  <c r="G191" i="2" a="1"/>
  <c r="G191" i="2" s="1"/>
  <c r="C192" i="2" a="1"/>
  <c r="C192" i="2" s="1"/>
  <c r="G192" i="2" a="1"/>
  <c r="G192" i="2" s="1"/>
  <c r="C193" i="2" a="1"/>
  <c r="C193" i="2" s="1"/>
  <c r="F193" i="2" a="1"/>
  <c r="F193" i="2" s="1"/>
  <c r="A194" i="2" a="1"/>
  <c r="A194" i="2" s="1"/>
  <c r="D194" i="2" a="1"/>
  <c r="D194" i="2" s="1"/>
  <c r="G194" i="2" a="1"/>
  <c r="G194" i="2" s="1"/>
  <c r="C195" i="2" a="1"/>
  <c r="C195" i="2" s="1"/>
  <c r="F195" i="2" a="1"/>
  <c r="F195" i="2" s="1"/>
  <c r="B196" i="2" a="1"/>
  <c r="B196" i="2" s="1"/>
  <c r="E196" i="2" a="1"/>
  <c r="E196" i="2" s="1"/>
  <c r="A197" i="2" a="1"/>
  <c r="A197" i="2" s="1"/>
  <c r="D197" i="2" a="1"/>
  <c r="D197" i="2" s="1"/>
  <c r="H197" i="2" a="1"/>
  <c r="H197" i="2" s="1"/>
  <c r="D198" i="2" a="1"/>
  <c r="D198" i="2" s="1"/>
  <c r="G198" i="2" a="1"/>
  <c r="G198" i="2" s="1"/>
  <c r="C199" i="2" a="1"/>
  <c r="C199" i="2" s="1"/>
  <c r="A200" i="2" a="1"/>
  <c r="A200" i="2" s="1"/>
  <c r="G200" i="2" a="1"/>
  <c r="G200" i="2" s="1"/>
  <c r="C201" i="2" a="1"/>
  <c r="C201" i="2" s="1"/>
  <c r="F201" i="2" a="1"/>
  <c r="F201" i="2" s="1"/>
  <c r="B202" i="2" a="1"/>
  <c r="B202" i="2" s="1"/>
  <c r="E202" i="2" a="1"/>
  <c r="E202" i="2" s="1"/>
  <c r="H202" i="2" a="1"/>
  <c r="H202" i="2" s="1"/>
  <c r="C203" i="2" a="1"/>
  <c r="C203" i="2" s="1"/>
  <c r="F203" i="2" a="1"/>
  <c r="F203" i="2" s="1"/>
  <c r="B204" i="2" a="1"/>
  <c r="B204" i="2" s="1"/>
  <c r="E204" i="2" a="1"/>
  <c r="E204" i="2" s="1"/>
  <c r="H204" i="2" a="1"/>
  <c r="H204" i="2" s="1"/>
  <c r="C205" i="2" a="1"/>
  <c r="C205" i="2" s="1"/>
  <c r="F205" i="2" a="1"/>
  <c r="F205" i="2" s="1"/>
  <c r="B206" i="2" a="1"/>
  <c r="B206" i="2" s="1"/>
  <c r="E206" i="2" a="1"/>
  <c r="E206" i="2" s="1"/>
  <c r="A207" i="2" a="1"/>
  <c r="A207" i="2" s="1"/>
  <c r="D207" i="2" a="1"/>
  <c r="D207" i="2" s="1"/>
  <c r="G207" i="2" a="1"/>
  <c r="G207" i="2" s="1"/>
  <c r="C208" i="2" a="1"/>
  <c r="C208" i="2" s="1"/>
  <c r="A209" i="2" a="1"/>
  <c r="A209" i="2" s="1"/>
  <c r="D209" i="2" a="1"/>
  <c r="D209" i="2" s="1"/>
  <c r="H209" i="2" a="1"/>
  <c r="H209" i="2" s="1"/>
  <c r="C210" i="2" a="1"/>
  <c r="C210" i="2" s="1"/>
  <c r="B211" i="2" a="1"/>
  <c r="B211" i="2" s="1"/>
  <c r="E211" i="2" a="1"/>
  <c r="E211" i="2" s="1"/>
  <c r="A212" i="2" a="1"/>
  <c r="A212" i="2" s="1"/>
  <c r="D212" i="2" a="1"/>
  <c r="D212" i="2" s="1"/>
  <c r="G212" i="2" a="1"/>
  <c r="G212" i="2" s="1"/>
  <c r="F213" i="2" a="1"/>
  <c r="F213" i="2" s="1"/>
  <c r="B214" i="2" a="1"/>
  <c r="B214" i="2" s="1"/>
  <c r="D63" i="2" a="1"/>
  <c r="D63" i="2" s="1"/>
  <c r="B86" i="2" a="1"/>
  <c r="B86" i="2" s="1"/>
  <c r="A94" i="2" a="1"/>
  <c r="A94" i="2" s="1"/>
  <c r="B101" i="2" a="1"/>
  <c r="B101" i="2" s="1"/>
  <c r="D114" i="2" a="1"/>
  <c r="D114" i="2" s="1"/>
  <c r="G116" i="2" a="1"/>
  <c r="G116" i="2" s="1"/>
  <c r="B119" i="2" a="1"/>
  <c r="B119" i="2" s="1"/>
  <c r="E121" i="2" a="1"/>
  <c r="E121" i="2" s="1"/>
  <c r="H123" i="2" a="1"/>
  <c r="H123" i="2" s="1"/>
  <c r="F125" i="2" a="1"/>
  <c r="F125" i="2" s="1"/>
  <c r="E127" i="2" a="1"/>
  <c r="E127" i="2" s="1"/>
  <c r="D129" i="2" a="1"/>
  <c r="D129" i="2" s="1"/>
  <c r="C131" i="2" a="1"/>
  <c r="C131" i="2" s="1"/>
  <c r="B135" i="2" a="1"/>
  <c r="B135" i="2" s="1"/>
  <c r="A137" i="2" a="1"/>
  <c r="A137" i="2" s="1"/>
  <c r="H138" i="2" a="1"/>
  <c r="H138" i="2" s="1"/>
  <c r="G140" i="2" a="1"/>
  <c r="G140" i="2" s="1"/>
  <c r="F142" i="2" a="1"/>
  <c r="F142" i="2" s="1"/>
  <c r="E144" i="2" a="1"/>
  <c r="E144" i="2" s="1"/>
  <c r="A146" i="2" a="1"/>
  <c r="A146" i="2" s="1"/>
  <c r="F146" i="2" a="1"/>
  <c r="F146" i="2" s="1"/>
  <c r="C147" i="2" a="1"/>
  <c r="C147" i="2" s="1"/>
  <c r="H147" i="2" a="1"/>
  <c r="H147" i="2" s="1"/>
  <c r="E148" i="2" a="1"/>
  <c r="E148" i="2" s="1"/>
  <c r="G149" i="2" a="1"/>
  <c r="G149" i="2" s="1"/>
  <c r="D150" i="2" a="1"/>
  <c r="D150" i="2" s="1"/>
  <c r="B151" i="2" a="1"/>
  <c r="B151" i="2" s="1"/>
  <c r="F151" i="2" a="1"/>
  <c r="F151" i="2" s="1"/>
  <c r="C152" i="2" a="1"/>
  <c r="C152" i="2" s="1"/>
  <c r="A153" i="2" a="1"/>
  <c r="A153" i="2" s="1"/>
  <c r="E153" i="2" a="1"/>
  <c r="E153" i="2" s="1"/>
  <c r="B154" i="2" a="1"/>
  <c r="B154" i="2" s="1"/>
  <c r="G154" i="2" a="1"/>
  <c r="G154" i="2" s="1"/>
  <c r="C155" i="2" a="1"/>
  <c r="C155" i="2" s="1"/>
  <c r="H155" i="2" a="1"/>
  <c r="H155" i="2" s="1"/>
  <c r="C156" i="2" a="1"/>
  <c r="C156" i="2" s="1"/>
  <c r="G156" i="2" a="1"/>
  <c r="G156" i="2" s="1"/>
  <c r="F157" i="2" a="1"/>
  <c r="F157" i="2" s="1"/>
  <c r="B158" i="2" a="1"/>
  <c r="B158" i="2" s="1"/>
  <c r="F158" i="2" a="1"/>
  <c r="F158" i="2" s="1"/>
  <c r="B159" i="2" a="1"/>
  <c r="B159" i="2" s="1"/>
  <c r="F159" i="2" a="1"/>
  <c r="F159" i="2" s="1"/>
  <c r="B160" i="2" a="1"/>
  <c r="B160" i="2" s="1"/>
  <c r="E160" i="2" a="1"/>
  <c r="E160" i="2" s="1"/>
  <c r="A161" i="2" a="1"/>
  <c r="A161" i="2" s="1"/>
  <c r="E161" i="2" a="1"/>
  <c r="E161" i="2" s="1"/>
  <c r="C162" i="2" a="1"/>
  <c r="C162" i="2" s="1"/>
  <c r="G162" i="2" a="1"/>
  <c r="G162" i="2" s="1"/>
  <c r="F163" i="2" a="1"/>
  <c r="F163" i="2" s="1"/>
  <c r="B164" i="2" a="1"/>
  <c r="B164" i="2" s="1"/>
  <c r="A165" i="2" a="1"/>
  <c r="A165" i="2" s="1"/>
  <c r="E165" i="2" a="1"/>
  <c r="E165" i="2" s="1"/>
  <c r="H165" i="2" a="1"/>
  <c r="H165" i="2" s="1"/>
  <c r="D166" i="2" a="1"/>
  <c r="D166" i="2" s="1"/>
  <c r="H166" i="2" a="1"/>
  <c r="H166" i="2" s="1"/>
  <c r="D167" i="2" a="1"/>
  <c r="D167" i="2" s="1"/>
  <c r="H167" i="2" a="1"/>
  <c r="H167" i="2" s="1"/>
  <c r="D168" i="2" a="1"/>
  <c r="D168" i="2" s="1"/>
  <c r="G168" i="2" a="1"/>
  <c r="G168" i="2" s="1"/>
  <c r="C169" i="2" a="1"/>
  <c r="C169" i="2" s="1"/>
  <c r="F169" i="2" a="1"/>
  <c r="F169" i="2" s="1"/>
  <c r="A170" i="2" a="1"/>
  <c r="A170" i="2" s="1"/>
  <c r="E170" i="2" a="1"/>
  <c r="E170" i="2" s="1"/>
  <c r="A171" i="2" a="1"/>
  <c r="A171" i="2" s="1"/>
  <c r="E171" i="2" a="1"/>
  <c r="E171" i="2" s="1"/>
  <c r="C172" i="2" a="1"/>
  <c r="C172" i="2" s="1"/>
  <c r="G172" i="2" a="1"/>
  <c r="G172" i="2" s="1"/>
  <c r="C173" i="2" a="1"/>
  <c r="C173" i="2" s="1"/>
  <c r="F173" i="2" a="1"/>
  <c r="F173" i="2" s="1"/>
  <c r="B174" i="2" a="1"/>
  <c r="B174" i="2" s="1"/>
  <c r="F174" i="2" a="1"/>
  <c r="F174" i="2" s="1"/>
  <c r="B175" i="2" a="1"/>
  <c r="B175" i="2" s="1"/>
  <c r="A176" i="2" a="1"/>
  <c r="A176" i="2" s="1"/>
  <c r="E176" i="2" a="1"/>
  <c r="E176" i="2" s="1"/>
  <c r="H176" i="2" a="1"/>
  <c r="H176" i="2" s="1"/>
  <c r="D177" i="2" a="1"/>
  <c r="D177" i="2" s="1"/>
  <c r="G177" i="2" a="1"/>
  <c r="G177" i="2" s="1"/>
  <c r="C178" i="2" a="1"/>
  <c r="C178" i="2" s="1"/>
  <c r="G178" i="2" a="1"/>
  <c r="G178" i="2" s="1"/>
  <c r="B179" i="2" a="1"/>
  <c r="B179" i="2" s="1"/>
  <c r="A180" i="2" a="1"/>
  <c r="A180" i="2" s="1"/>
  <c r="E180" i="2" a="1"/>
  <c r="E180" i="2" s="1"/>
  <c r="C181" i="2" a="1"/>
  <c r="C181" i="2" s="1"/>
  <c r="G181" i="2" a="1"/>
  <c r="G181" i="2" s="1"/>
  <c r="C182" i="2" a="1"/>
  <c r="C182" i="2" s="1"/>
  <c r="F182" i="2" a="1"/>
  <c r="F182" i="2" s="1"/>
  <c r="B183" i="2" a="1"/>
  <c r="B183" i="2" s="1"/>
  <c r="F183" i="2" a="1"/>
  <c r="F183" i="2" s="1"/>
  <c r="A184" i="2" a="1"/>
  <c r="A184" i="2" s="1"/>
  <c r="E184" i="2" a="1"/>
  <c r="E184" i="2" s="1"/>
  <c r="H184" i="2" a="1"/>
  <c r="H184" i="2" s="1"/>
  <c r="D185" i="2" a="1"/>
  <c r="D185" i="2" s="1"/>
  <c r="C186" i="2" a="1"/>
  <c r="C186" i="2" s="1"/>
  <c r="F186" i="2" a="1"/>
  <c r="F186" i="2" s="1"/>
  <c r="B187" i="2" a="1"/>
  <c r="B187" i="2" s="1"/>
  <c r="F187" i="2" a="1"/>
  <c r="F187" i="2" s="1"/>
  <c r="B188" i="2" a="1"/>
  <c r="B188" i="2" s="1"/>
  <c r="F188" i="2" a="1"/>
  <c r="F188" i="2" s="1"/>
  <c r="B189" i="2" a="1"/>
  <c r="B189" i="2" s="1"/>
  <c r="A190" i="2" a="1"/>
  <c r="A190" i="2" s="1"/>
  <c r="E190" i="2" a="1"/>
  <c r="E190" i="2" s="1"/>
  <c r="H190" i="2" a="1"/>
  <c r="H190" i="2" s="1"/>
  <c r="D191" i="2" a="1"/>
  <c r="D191" i="2" s="1"/>
  <c r="H191" i="2" a="1"/>
  <c r="H191" i="2" s="1"/>
  <c r="D192" i="2" a="1"/>
  <c r="D192" i="2" s="1"/>
  <c r="H192" i="2" a="1"/>
  <c r="H192" i="2" s="1"/>
  <c r="D193" i="2" a="1"/>
  <c r="D193" i="2" s="1"/>
  <c r="G193" i="2" a="1"/>
  <c r="G193" i="2" s="1"/>
  <c r="B194" i="2" a="1"/>
  <c r="B194" i="2" s="1"/>
  <c r="E194" i="2" a="1"/>
  <c r="E194" i="2" s="1"/>
  <c r="H194" i="2" a="1"/>
  <c r="H194" i="2" s="1"/>
  <c r="D195" i="2" a="1"/>
  <c r="D195" i="2" s="1"/>
  <c r="G195" i="2" a="1"/>
  <c r="G195" i="2" s="1"/>
  <c r="C196" i="2" a="1"/>
  <c r="C196" i="2" s="1"/>
  <c r="F196" i="2" a="1"/>
  <c r="F196" i="2" s="1"/>
  <c r="E197" i="2" a="1"/>
  <c r="E197" i="2" s="1"/>
  <c r="A198" i="2" a="1"/>
  <c r="A198" i="2" s="1"/>
  <c r="E198" i="2" a="1"/>
  <c r="E198" i="2" s="1"/>
  <c r="H198" i="2" a="1"/>
  <c r="H198" i="2" s="1"/>
  <c r="F199" i="2" a="1"/>
  <c r="F199" i="2" s="1"/>
  <c r="D200" i="2" a="1"/>
  <c r="D200" i="2" s="1"/>
  <c r="H200" i="2" a="1"/>
  <c r="H200" i="2" s="1"/>
  <c r="D201" i="2" a="1"/>
  <c r="D201" i="2" s="1"/>
  <c r="G201" i="2" a="1"/>
  <c r="G201" i="2" s="1"/>
  <c r="C202" i="2" a="1"/>
  <c r="C202" i="2" s="1"/>
  <c r="A203" i="2" a="1"/>
  <c r="A203" i="2" s="1"/>
  <c r="G203" i="2" a="1"/>
  <c r="G203" i="2" s="1"/>
  <c r="C204" i="2" a="1"/>
  <c r="C204" i="2" s="1"/>
  <c r="A205" i="2" a="1"/>
  <c r="A205" i="2" s="1"/>
  <c r="D205" i="2" a="1"/>
  <c r="D205" i="2" s="1"/>
  <c r="G205" i="2" a="1"/>
  <c r="G205" i="2" s="1"/>
  <c r="C206" i="2" a="1"/>
  <c r="C206" i="2" s="1"/>
  <c r="F206" i="2" a="1"/>
  <c r="F206" i="2" s="1"/>
  <c r="E207" i="2" a="1"/>
  <c r="E207" i="2" s="1"/>
  <c r="H207" i="2" a="1"/>
  <c r="H207" i="2" s="1"/>
  <c r="F208" i="2" a="1"/>
  <c r="F208" i="2" s="1"/>
  <c r="B209" i="2" a="1"/>
  <c r="B209" i="2" s="1"/>
  <c r="E209" i="2" a="1"/>
  <c r="E209" i="2" s="1"/>
  <c r="A210" i="2" a="1"/>
  <c r="A210" i="2" s="1"/>
  <c r="D210" i="2" a="1"/>
  <c r="D210" i="2" s="1"/>
  <c r="G210" i="2" a="1"/>
  <c r="G210" i="2" s="1"/>
  <c r="F211" i="2" a="1"/>
  <c r="F211" i="2" s="1"/>
  <c r="B212" i="2" a="1"/>
  <c r="B212" i="2" s="1"/>
  <c r="E212" i="2" a="1"/>
  <c r="E212" i="2" s="1"/>
  <c r="H212" i="2" a="1"/>
  <c r="H212" i="2" s="1"/>
  <c r="C213" i="2" a="1"/>
  <c r="C213" i="2" s="1"/>
  <c r="G213" i="2" a="1"/>
  <c r="G213" i="2" s="1"/>
  <c r="A71" i="2" a="1"/>
  <c r="A71" i="2" s="1"/>
  <c r="F88" i="2" a="1"/>
  <c r="F88" i="2" s="1"/>
  <c r="G95" i="2" a="1"/>
  <c r="G95" i="2" s="1"/>
  <c r="H102" i="2" a="1"/>
  <c r="H102" i="2" s="1"/>
  <c r="A110" i="2" a="1"/>
  <c r="A110" i="2" s="1"/>
  <c r="A115" i="2" a="1"/>
  <c r="A115" i="2" s="1"/>
  <c r="C117" i="2" a="1"/>
  <c r="C117" i="2" s="1"/>
  <c r="G119" i="2" a="1"/>
  <c r="G119" i="2" s="1"/>
  <c r="B122" i="2" a="1"/>
  <c r="B122" i="2" s="1"/>
  <c r="C124" i="2" a="1"/>
  <c r="C124" i="2" s="1"/>
  <c r="B126" i="2" a="1"/>
  <c r="B126" i="2" s="1"/>
  <c r="A128" i="2" a="1"/>
  <c r="A128" i="2" s="1"/>
  <c r="H129" i="2" a="1"/>
  <c r="H129" i="2" s="1"/>
  <c r="G131" i="2" a="1"/>
  <c r="G131" i="2" s="1"/>
  <c r="F133" i="2" a="1"/>
  <c r="F133" i="2" s="1"/>
  <c r="E135" i="2" a="1"/>
  <c r="E135" i="2" s="1"/>
  <c r="D137" i="2" a="1"/>
  <c r="D137" i="2" s="1"/>
  <c r="C139" i="2" a="1"/>
  <c r="C139" i="2" s="1"/>
  <c r="B143" i="2" a="1"/>
  <c r="B143" i="2" s="1"/>
  <c r="A145" i="2" a="1"/>
  <c r="A145" i="2" s="1"/>
  <c r="B146" i="2" a="1"/>
  <c r="B146" i="2" s="1"/>
  <c r="H146" i="2" a="1"/>
  <c r="H146" i="2" s="1"/>
  <c r="D147" i="2" a="1"/>
  <c r="D147" i="2" s="1"/>
  <c r="A148" i="2" a="1"/>
  <c r="A148" i="2" s="1"/>
  <c r="G148" i="2" a="1"/>
  <c r="G148" i="2" s="1"/>
  <c r="C149" i="2" a="1"/>
  <c r="C149" i="2" s="1"/>
  <c r="H149" i="2" a="1"/>
  <c r="H149" i="2" s="1"/>
  <c r="F150" i="2" a="1"/>
  <c r="F150" i="2" s="1"/>
  <c r="G151" i="2" a="1"/>
  <c r="G151" i="2" s="1"/>
  <c r="E152" i="2" a="1"/>
  <c r="E152" i="2" s="1"/>
  <c r="B153" i="2" a="1"/>
  <c r="B153" i="2" s="1"/>
  <c r="F153" i="2" a="1"/>
  <c r="F153" i="2" s="1"/>
  <c r="C154" i="2" a="1"/>
  <c r="C154" i="2" s="1"/>
  <c r="H154" i="2" a="1"/>
  <c r="H154" i="2" s="1"/>
  <c r="D155" i="2" a="1"/>
  <c r="D155" i="2" s="1"/>
  <c r="D156" i="2" a="1"/>
  <c r="D156" i="2" s="1"/>
  <c r="H156" i="2" a="1"/>
  <c r="H156" i="2" s="1"/>
  <c r="C157" i="2" a="1"/>
  <c r="C157" i="2" s="1"/>
  <c r="G157" i="2" a="1"/>
  <c r="G157" i="2" s="1"/>
  <c r="C158" i="2" a="1"/>
  <c r="C158" i="2" s="1"/>
  <c r="G158" i="2" a="1"/>
  <c r="G158" i="2" s="1"/>
  <c r="C159" i="2" a="1"/>
  <c r="C159" i="2" s="1"/>
  <c r="G159" i="2" a="1"/>
  <c r="G159" i="2" s="1"/>
  <c r="F160" i="2" a="1"/>
  <c r="F160" i="2" s="1"/>
  <c r="B161" i="2" a="1"/>
  <c r="B161" i="2" s="1"/>
  <c r="F161" i="2" a="1"/>
  <c r="F161" i="2" s="1"/>
  <c r="A162" i="2" a="1"/>
  <c r="A162" i="2" s="1"/>
  <c r="D162" i="2" a="1"/>
  <c r="D162" i="2" s="1"/>
  <c r="H162" i="2" a="1"/>
  <c r="H162" i="2" s="1"/>
  <c r="C163" i="2" a="1"/>
  <c r="C163" i="2" s="1"/>
  <c r="G163" i="2" a="1"/>
  <c r="G163" i="2" s="1"/>
  <c r="C164" i="2" a="1"/>
  <c r="C164" i="2" s="1"/>
  <c r="F164" i="2" a="1"/>
  <c r="F164" i="2" s="1"/>
  <c r="B165" i="2" a="1"/>
  <c r="B165" i="2" s="1"/>
  <c r="A166" i="2" a="1"/>
  <c r="A166" i="2" s="1"/>
  <c r="E166" i="2" a="1"/>
  <c r="E166" i="2" s="1"/>
  <c r="A167" i="2" a="1"/>
  <c r="A167" i="2" s="1"/>
  <c r="E167" i="2" a="1"/>
  <c r="E167" i="2" s="1"/>
  <c r="A168" i="2" a="1"/>
  <c r="A168" i="2" s="1"/>
  <c r="E168" i="2" a="1"/>
  <c r="E168" i="2" s="1"/>
  <c r="H168" i="2" a="1"/>
  <c r="H168" i="2" s="1"/>
  <c r="D169" i="2" a="1"/>
  <c r="D169" i="2" s="1"/>
  <c r="G169" i="2" a="1"/>
  <c r="G169" i="2" s="1"/>
  <c r="B170" i="2" a="1"/>
  <c r="B170" i="2" s="1"/>
  <c r="F170" i="2" a="1"/>
  <c r="F170" i="2" s="1"/>
  <c r="B171" i="2" a="1"/>
  <c r="B171" i="2" s="1"/>
  <c r="H171" i="2" a="1"/>
  <c r="H171" i="2" s="1"/>
  <c r="D172" i="2" a="1"/>
  <c r="D172" i="2" s="1"/>
  <c r="H172" i="2" a="1"/>
  <c r="H172" i="2" s="1"/>
  <c r="D173" i="2" a="1"/>
  <c r="D173" i="2" s="1"/>
  <c r="G173" i="2" a="1"/>
  <c r="G173" i="2" s="1"/>
  <c r="C174" i="2" a="1"/>
  <c r="C174" i="2" s="1"/>
  <c r="G174" i="2" a="1"/>
  <c r="G174" i="2" s="1"/>
  <c r="C175" i="2" a="1"/>
  <c r="C175" i="2" s="1"/>
  <c r="F175" i="2" a="1"/>
  <c r="F175" i="2" s="1"/>
  <c r="B176" i="2" a="1"/>
  <c r="B176" i="2" s="1"/>
  <c r="F176" i="2" a="1"/>
  <c r="F176" i="2" s="1"/>
  <c r="A177" i="2" a="1"/>
  <c r="A177" i="2" s="1"/>
  <c r="E177" i="2" a="1"/>
  <c r="E177" i="2" s="1"/>
  <c r="H177" i="2" a="1"/>
  <c r="H177" i="2" s="1"/>
  <c r="D178" i="2" a="1"/>
  <c r="D178" i="2" s="1"/>
  <c r="C179" i="2" a="1"/>
  <c r="C179" i="2" s="1"/>
  <c r="F179" i="2" a="1"/>
  <c r="F179" i="2" s="1"/>
  <c r="B180" i="2" a="1"/>
  <c r="B180" i="2" s="1"/>
  <c r="H180" i="2" a="1"/>
  <c r="H180" i="2" s="1"/>
  <c r="D181" i="2" a="1"/>
  <c r="D181" i="2" s="1"/>
  <c r="H181" i="2" a="1"/>
  <c r="H181" i="2" s="1"/>
  <c r="D182" i="2" a="1"/>
  <c r="D182" i="2" s="1"/>
  <c r="G182" i="2" a="1"/>
  <c r="G182" i="2" s="1"/>
  <c r="C183" i="2" a="1"/>
  <c r="C183" i="2" s="1"/>
  <c r="G183" i="2" a="1"/>
  <c r="G183" i="2" s="1"/>
  <c r="B184" i="2" a="1"/>
  <c r="B184" i="2" s="1"/>
  <c r="A185" i="2" a="1"/>
  <c r="A185" i="2" s="1"/>
  <c r="E185" i="2" a="1"/>
  <c r="E185" i="2" s="1"/>
  <c r="H185" i="2" a="1"/>
  <c r="H185" i="2" s="1"/>
  <c r="D186" i="2" a="1"/>
  <c r="D186" i="2" s="1"/>
  <c r="G186" i="2" a="1"/>
  <c r="G186" i="2" s="1"/>
  <c r="C187" i="2" a="1"/>
  <c r="C187" i="2" s="1"/>
  <c r="G187" i="2" a="1"/>
  <c r="G187" i="2" s="1"/>
  <c r="C188" i="2" a="1"/>
  <c r="C188" i="2" s="1"/>
  <c r="G188" i="2" a="1"/>
  <c r="G188" i="2" s="1"/>
  <c r="C189" i="2" a="1"/>
  <c r="C189" i="2" s="1"/>
  <c r="F189" i="2" a="1"/>
  <c r="F189" i="2" s="1"/>
  <c r="B190" i="2" a="1"/>
  <c r="B190" i="2" s="1"/>
  <c r="A191" i="2" a="1"/>
  <c r="A191" i="2" s="1"/>
  <c r="E191" i="2" a="1"/>
  <c r="E191" i="2" s="1"/>
  <c r="A192" i="2" a="1"/>
  <c r="A192" i="2" s="1"/>
  <c r="E192" i="2" a="1"/>
  <c r="E192" i="2" s="1"/>
  <c r="A193" i="2" a="1"/>
  <c r="A193" i="2" s="1"/>
  <c r="E193" i="2" a="1"/>
  <c r="E193" i="2" s="1"/>
  <c r="C194" i="2" a="1"/>
  <c r="C194" i="2" s="1"/>
  <c r="A195" i="2" a="1"/>
  <c r="A195" i="2" s="1"/>
  <c r="E195" i="2" a="1"/>
  <c r="E195" i="2" s="1"/>
  <c r="H195" i="2" a="1"/>
  <c r="H195" i="2" s="1"/>
  <c r="G196" i="2" a="1"/>
  <c r="G196" i="2" s="1"/>
  <c r="B197" i="2" a="1"/>
  <c r="B197" i="2" s="1"/>
  <c r="F197" i="2" a="1"/>
  <c r="F197" i="2" s="1"/>
  <c r="B198" i="2" a="1"/>
  <c r="B198" i="2" s="1"/>
  <c r="A199" i="2" a="1"/>
  <c r="A199" i="2" s="1"/>
  <c r="D199" i="2" a="1"/>
  <c r="D199" i="2" s="1"/>
  <c r="G199" i="2" a="1"/>
  <c r="G199" i="2" s="1"/>
  <c r="B200" i="2" a="1"/>
  <c r="B200" i="2" s="1"/>
  <c r="E200" i="2" a="1"/>
  <c r="E200" i="2" s="1"/>
  <c r="A201" i="2" a="1"/>
  <c r="A201" i="2" s="1"/>
  <c r="E201" i="2" a="1"/>
  <c r="E201" i="2" s="1"/>
  <c r="H201" i="2" a="1"/>
  <c r="H201" i="2" s="1"/>
  <c r="F202" i="2" a="1"/>
  <c r="F202" i="2" s="1"/>
  <c r="D203" i="2" a="1"/>
  <c r="D203" i="2" s="1"/>
  <c r="H203" i="2" a="1"/>
  <c r="H203" i="2" s="1"/>
  <c r="F204" i="2" a="1"/>
  <c r="F204" i="2" s="1"/>
  <c r="E205" i="2" a="1"/>
  <c r="E205" i="2" s="1"/>
  <c r="H205" i="2" a="1"/>
  <c r="H205" i="2" s="1"/>
  <c r="G206" i="2" a="1"/>
  <c r="G206" i="2" s="1"/>
  <c r="B207" i="2" a="1"/>
  <c r="B207" i="2" s="1"/>
  <c r="A208" i="2" a="1"/>
  <c r="A208" i="2" s="1"/>
  <c r="D208" i="2" a="1"/>
  <c r="D208" i="2" s="1"/>
  <c r="G208" i="2" a="1"/>
  <c r="G208" i="2" s="1"/>
  <c r="F209" i="2" a="1"/>
  <c r="F209" i="2" s="1"/>
  <c r="B210" i="2" a="1"/>
  <c r="B210" i="2" s="1"/>
  <c r="E210" i="2" a="1"/>
  <c r="E210" i="2" s="1"/>
  <c r="H210" i="2" a="1"/>
  <c r="H210" i="2" s="1"/>
  <c r="C211" i="2" a="1"/>
  <c r="C211" i="2" s="1"/>
  <c r="G211" i="2" a="1"/>
  <c r="G211" i="2" s="1"/>
  <c r="F212" i="2" a="1"/>
  <c r="F212" i="2" s="1"/>
  <c r="A213" i="2" a="1"/>
  <c r="A213" i="2" s="1"/>
  <c r="D213" i="2" a="1"/>
  <c r="D213" i="2" s="1"/>
  <c r="H213" i="2" a="1"/>
  <c r="H213" i="2" s="1"/>
  <c r="E78" i="2" a="1"/>
  <c r="E78" i="2" s="1"/>
  <c r="G111" i="2" a="1"/>
  <c r="G111" i="2" s="1"/>
  <c r="F122" i="2" a="1"/>
  <c r="F122" i="2" s="1"/>
  <c r="D130" i="2" a="1"/>
  <c r="D130" i="2" s="1"/>
  <c r="H137" i="2" a="1"/>
  <c r="H137" i="2" s="1"/>
  <c r="D145" i="2" a="1"/>
  <c r="D145" i="2" s="1"/>
  <c r="C148" i="2" a="1"/>
  <c r="C148" i="2" s="1"/>
  <c r="G150" i="2" a="1"/>
  <c r="G150" i="2" s="1"/>
  <c r="F155" i="2" a="1"/>
  <c r="F155" i="2" s="1"/>
  <c r="D157" i="2" a="1"/>
  <c r="D157" i="2" s="1"/>
  <c r="D159" i="2" a="1"/>
  <c r="D159" i="2" s="1"/>
  <c r="C161" i="2" a="1"/>
  <c r="C161" i="2" s="1"/>
  <c r="A163" i="2" a="1"/>
  <c r="A163" i="2" s="1"/>
  <c r="G164" i="2" a="1"/>
  <c r="G164" i="2" s="1"/>
  <c r="F166" i="2" a="1"/>
  <c r="F166" i="2" s="1"/>
  <c r="C170" i="2" a="1"/>
  <c r="C170" i="2" s="1"/>
  <c r="A172" i="2" a="1"/>
  <c r="A172" i="2" s="1"/>
  <c r="H173" i="2" a="1"/>
  <c r="H173" i="2" s="1"/>
  <c r="G175" i="2" a="1"/>
  <c r="G175" i="2" s="1"/>
  <c r="D179" i="2" a="1"/>
  <c r="D179" i="2" s="1"/>
  <c r="A181" i="2" a="1"/>
  <c r="A181" i="2" s="1"/>
  <c r="H182" i="2" a="1"/>
  <c r="H182" i="2" s="1"/>
  <c r="F184" i="2" a="1"/>
  <c r="F184" i="2" s="1"/>
  <c r="E186" i="2" a="1"/>
  <c r="E186" i="2" s="1"/>
  <c r="D188" i="2" a="1"/>
  <c r="D188" i="2" s="1"/>
  <c r="C190" i="2" a="1"/>
  <c r="C190" i="2" s="1"/>
  <c r="B192" i="2" a="1"/>
  <c r="B192" i="2" s="1"/>
  <c r="H193" i="2" a="1"/>
  <c r="H193" i="2" s="1"/>
  <c r="C197" i="2" a="1"/>
  <c r="C197" i="2" s="1"/>
  <c r="B199" i="2" a="1"/>
  <c r="B199" i="2" s="1"/>
  <c r="F200" i="2" a="1"/>
  <c r="F200" i="2" s="1"/>
  <c r="D202" i="2" a="1"/>
  <c r="D202" i="2" s="1"/>
  <c r="A204" i="2" a="1"/>
  <c r="A204" i="2" s="1"/>
  <c r="C207" i="2" a="1"/>
  <c r="C207" i="2" s="1"/>
  <c r="H208" i="2" a="1"/>
  <c r="H208" i="2" s="1"/>
  <c r="F210" i="2" a="1"/>
  <c r="F210" i="2" s="1"/>
  <c r="C212" i="2" a="1"/>
  <c r="C212" i="2" s="1"/>
  <c r="A214" i="2" a="1"/>
  <c r="A214" i="2" s="1"/>
  <c r="F214" i="2" a="1"/>
  <c r="F214" i="2" s="1"/>
  <c r="A215" i="2" a="1"/>
  <c r="A215" i="2" s="1"/>
  <c r="D215" i="2" a="1"/>
  <c r="D215" i="2" s="1"/>
  <c r="H215" i="2" a="1"/>
  <c r="H215" i="2" s="1"/>
  <c r="C216" i="2" a="1"/>
  <c r="C216" i="2" s="1"/>
  <c r="B217" i="2" a="1"/>
  <c r="B217" i="2" s="1"/>
  <c r="E217" i="2" a="1"/>
  <c r="E217" i="2" s="1"/>
  <c r="A218" i="2" a="1"/>
  <c r="A218" i="2" s="1"/>
  <c r="D218" i="2" a="1"/>
  <c r="D218" i="2" s="1"/>
  <c r="G218" i="2" a="1"/>
  <c r="G218" i="2" s="1"/>
  <c r="F219" i="2" a="1"/>
  <c r="F219" i="2" s="1"/>
  <c r="B220" i="2" a="1"/>
  <c r="B220" i="2" s="1"/>
  <c r="E220" i="2" a="1"/>
  <c r="E220" i="2" s="1"/>
  <c r="A221" i="2" a="1"/>
  <c r="A221" i="2" s="1"/>
  <c r="E221" i="2" a="1"/>
  <c r="E221" i="2" s="1"/>
  <c r="A222" i="2" a="1"/>
  <c r="A222" i="2" s="1"/>
  <c r="E222" i="2" a="1"/>
  <c r="E222" i="2" s="1"/>
  <c r="H222" i="2" a="1"/>
  <c r="H222" i="2" s="1"/>
  <c r="D223" i="2" a="1"/>
  <c r="D223" i="2" s="1"/>
  <c r="H223" i="2" a="1"/>
  <c r="H223" i="2" s="1"/>
  <c r="D224" i="2" a="1"/>
  <c r="D224" i="2" s="1"/>
  <c r="G224" i="2" a="1"/>
  <c r="G224" i="2" s="1"/>
  <c r="C225" i="2" a="1"/>
  <c r="C225" i="2" s="1"/>
  <c r="B226" i="2" a="1"/>
  <c r="B226" i="2" s="1"/>
  <c r="F226" i="2" a="1"/>
  <c r="F226" i="2" s="1"/>
  <c r="A227" i="2" a="1"/>
  <c r="A227" i="2" s="1"/>
  <c r="E227" i="2" a="1"/>
  <c r="E227" i="2" s="1"/>
  <c r="H227" i="2" a="1"/>
  <c r="H227" i="2" s="1"/>
  <c r="D228" i="2" a="1"/>
  <c r="D228" i="2" s="1"/>
  <c r="G228" i="2" a="1"/>
  <c r="G228" i="2" s="1"/>
  <c r="C229" i="2" a="1"/>
  <c r="C229" i="2" s="1"/>
  <c r="B230" i="2" a="1"/>
  <c r="B230" i="2" s="1"/>
  <c r="E230" i="2" a="1"/>
  <c r="E230" i="2" s="1"/>
  <c r="H230" i="2" a="1"/>
  <c r="H230" i="2" s="1"/>
  <c r="D231" i="2" a="1"/>
  <c r="D231" i="2" s="1"/>
  <c r="G231" i="2" a="1"/>
  <c r="G231" i="2" s="1"/>
  <c r="F232" i="2" a="1"/>
  <c r="F232" i="2" s="1"/>
  <c r="A233" i="2" a="1"/>
  <c r="A233" i="2" s="1"/>
  <c r="E233" i="2" a="1"/>
  <c r="E233" i="2" s="1"/>
  <c r="H233" i="2" a="1"/>
  <c r="H233" i="2" s="1"/>
  <c r="C234" i="2" a="1"/>
  <c r="C234" i="2" s="1"/>
  <c r="B235" i="2" a="1"/>
  <c r="B235" i="2" s="1"/>
  <c r="F235" i="2" a="1"/>
  <c r="F235" i="2" s="1"/>
  <c r="A236" i="2" a="1"/>
  <c r="A236" i="2" s="1"/>
  <c r="D236" i="2" a="1"/>
  <c r="D236" i="2" s="1"/>
  <c r="G236" i="2" a="1"/>
  <c r="G236" i="2" s="1"/>
  <c r="C237" i="2" a="1"/>
  <c r="C237" i="2" s="1"/>
  <c r="B238" i="2" a="1"/>
  <c r="B238" i="2" s="1"/>
  <c r="E238" i="2" a="1"/>
  <c r="E238" i="2" s="1"/>
  <c r="H238" i="2" a="1"/>
  <c r="H238" i="2" s="1"/>
  <c r="D239" i="2" a="1"/>
  <c r="D239" i="2" s="1"/>
  <c r="G239" i="2" a="1"/>
  <c r="G239" i="2" s="1"/>
  <c r="F240" i="2" a="1"/>
  <c r="F240" i="2" s="1"/>
  <c r="A241" i="2" a="1"/>
  <c r="A241" i="2" s="1"/>
  <c r="E241" i="2" a="1"/>
  <c r="E241" i="2" s="1"/>
  <c r="H241" i="2" a="1"/>
  <c r="H241" i="2" s="1"/>
  <c r="C242" i="2" a="1"/>
  <c r="C242" i="2" s="1"/>
  <c r="B243" i="2" a="1"/>
  <c r="B243" i="2" s="1"/>
  <c r="F243" i="2" a="1"/>
  <c r="F243" i="2" s="1"/>
  <c r="A244" i="2" a="1"/>
  <c r="A244" i="2" s="1"/>
  <c r="D244" i="2" a="1"/>
  <c r="D244" i="2" s="1"/>
  <c r="G244" i="2" a="1"/>
  <c r="G244" i="2" s="1"/>
  <c r="C245" i="2" a="1"/>
  <c r="C245" i="2" s="1"/>
  <c r="B246" i="2" a="1"/>
  <c r="B246" i="2" s="1"/>
  <c r="E246" i="2" a="1"/>
  <c r="E246" i="2" s="1"/>
  <c r="H246" i="2" a="1"/>
  <c r="H246" i="2" s="1"/>
  <c r="D247" i="2" a="1"/>
  <c r="D247" i="2" s="1"/>
  <c r="G247" i="2" a="1"/>
  <c r="G247" i="2" s="1"/>
  <c r="F248" i="2" a="1"/>
  <c r="F248" i="2" s="1"/>
  <c r="A249" i="2" a="1"/>
  <c r="A249" i="2" s="1"/>
  <c r="E249" i="2" a="1"/>
  <c r="E249" i="2" s="1"/>
  <c r="H249" i="2" a="1"/>
  <c r="H249" i="2" s="1"/>
  <c r="C250" i="2" a="1"/>
  <c r="C250" i="2" s="1"/>
  <c r="B251" i="2" a="1"/>
  <c r="B251" i="2" s="1"/>
  <c r="F251" i="2" a="1"/>
  <c r="F251" i="2" s="1"/>
  <c r="A252" i="2" a="1"/>
  <c r="A252" i="2" s="1"/>
  <c r="D252" i="2" a="1"/>
  <c r="D252" i="2" s="1"/>
  <c r="G252" i="2" a="1"/>
  <c r="G252" i="2" s="1"/>
  <c r="C253" i="2" a="1"/>
  <c r="C253" i="2" s="1"/>
  <c r="B254" i="2" a="1"/>
  <c r="B254" i="2" s="1"/>
  <c r="E254" i="2" a="1"/>
  <c r="E254" i="2" s="1"/>
  <c r="H254" i="2" a="1"/>
  <c r="H254" i="2" s="1"/>
  <c r="D255" i="2" a="1"/>
  <c r="D255" i="2" s="1"/>
  <c r="H255" i="2" a="1"/>
  <c r="H255" i="2" s="1"/>
  <c r="C256" i="2" a="1"/>
  <c r="C256" i="2" s="1"/>
  <c r="G256" i="2" a="1"/>
  <c r="G256" i="2" s="1"/>
  <c r="F257" i="2" a="1"/>
  <c r="F257" i="2" s="1"/>
  <c r="B258" i="2" a="1"/>
  <c r="B258" i="2" s="1"/>
  <c r="E258" i="2" a="1"/>
  <c r="E258" i="2" s="1"/>
  <c r="A259" i="2" a="1"/>
  <c r="A259" i="2" s="1"/>
  <c r="D90" i="2" a="1"/>
  <c r="D90" i="2" s="1"/>
  <c r="E115" i="2" a="1"/>
  <c r="E115" i="2" s="1"/>
  <c r="G124" i="2" a="1"/>
  <c r="G124" i="2" s="1"/>
  <c r="C132" i="2" a="1"/>
  <c r="C132" i="2" s="1"/>
  <c r="G139" i="2" a="1"/>
  <c r="G139" i="2" s="1"/>
  <c r="D146" i="2" a="1"/>
  <c r="D146" i="2" s="1"/>
  <c r="H148" i="2" a="1"/>
  <c r="H148" i="2" s="1"/>
  <c r="C151" i="2" a="1"/>
  <c r="C151" i="2" s="1"/>
  <c r="H153" i="2" a="1"/>
  <c r="H153" i="2" s="1"/>
  <c r="A156" i="2" a="1"/>
  <c r="A156" i="2" s="1"/>
  <c r="H157" i="2" a="1"/>
  <c r="H157" i="2" s="1"/>
  <c r="H159" i="2" a="1"/>
  <c r="H159" i="2" s="1"/>
  <c r="G161" i="2" a="1"/>
  <c r="G161" i="2" s="1"/>
  <c r="D163" i="2" a="1"/>
  <c r="D163" i="2" s="1"/>
  <c r="C165" i="2" a="1"/>
  <c r="C165" i="2" s="1"/>
  <c r="B167" i="2" a="1"/>
  <c r="B167" i="2" s="1"/>
  <c r="A169" i="2" a="1"/>
  <c r="A169" i="2" s="1"/>
  <c r="G170" i="2" a="1"/>
  <c r="G170" i="2" s="1"/>
  <c r="E172" i="2" a="1"/>
  <c r="E172" i="2" s="1"/>
  <c r="D174" i="2" a="1"/>
  <c r="D174" i="2" s="1"/>
  <c r="C176" i="2" a="1"/>
  <c r="C176" i="2" s="1"/>
  <c r="A178" i="2" a="1"/>
  <c r="A178" i="2" s="1"/>
  <c r="G179" i="2" a="1"/>
  <c r="G179" i="2" s="1"/>
  <c r="E181" i="2" a="1"/>
  <c r="E181" i="2" s="1"/>
  <c r="D183" i="2" a="1"/>
  <c r="D183" i="2" s="1"/>
  <c r="B185" i="2" a="1"/>
  <c r="B185" i="2" s="1"/>
  <c r="H186" i="2" a="1"/>
  <c r="H186" i="2" s="1"/>
  <c r="H188" i="2" a="1"/>
  <c r="H188" i="2" s="1"/>
  <c r="F190" i="2" a="1"/>
  <c r="F190" i="2" s="1"/>
  <c r="F192" i="2" a="1"/>
  <c r="F192" i="2" s="1"/>
  <c r="A196" i="2" a="1"/>
  <c r="A196" i="2" s="1"/>
  <c r="G197" i="2" a="1"/>
  <c r="G197" i="2" s="1"/>
  <c r="E199" i="2" a="1"/>
  <c r="E199" i="2" s="1"/>
  <c r="B201" i="2" a="1"/>
  <c r="B201" i="2" s="1"/>
  <c r="G202" i="2" a="1"/>
  <c r="G202" i="2" s="1"/>
  <c r="D204" i="2" a="1"/>
  <c r="D204" i="2" s="1"/>
  <c r="A206" i="2" a="1"/>
  <c r="A206" i="2" s="1"/>
  <c r="F207" i="2" a="1"/>
  <c r="F207" i="2" s="1"/>
  <c r="C209" i="2" a="1"/>
  <c r="C209" i="2" s="1"/>
  <c r="A211" i="2" a="1"/>
  <c r="A211" i="2" s="1"/>
  <c r="C214" i="2" a="1"/>
  <c r="C214" i="2" s="1"/>
  <c r="B215" i="2" a="1"/>
  <c r="B215" i="2" s="1"/>
  <c r="E215" i="2" a="1"/>
  <c r="E215" i="2" s="1"/>
  <c r="A216" i="2" a="1"/>
  <c r="A216" i="2" s="1"/>
  <c r="D216" i="2" a="1"/>
  <c r="D216" i="2" s="1"/>
  <c r="G216" i="2" a="1"/>
  <c r="G216" i="2" s="1"/>
  <c r="F217" i="2" a="1"/>
  <c r="F217" i="2" s="1"/>
  <c r="B218" i="2" a="1"/>
  <c r="B218" i="2" s="1"/>
  <c r="E218" i="2" a="1"/>
  <c r="E218" i="2" s="1"/>
  <c r="H218" i="2" a="1"/>
  <c r="H218" i="2" s="1"/>
  <c r="C219" i="2" a="1"/>
  <c r="C219" i="2" s="1"/>
  <c r="G219" i="2" a="1"/>
  <c r="G219" i="2" s="1"/>
  <c r="F220" i="2" a="1"/>
  <c r="F220" i="2" s="1"/>
  <c r="B221" i="2" a="1"/>
  <c r="B221" i="2" s="1"/>
  <c r="F221" i="2" a="1"/>
  <c r="F221" i="2" s="1"/>
  <c r="B222" i="2" a="1"/>
  <c r="B222" i="2" s="1"/>
  <c r="F222" i="2" a="1"/>
  <c r="F222" i="2" s="1"/>
  <c r="A223" i="2" a="1"/>
  <c r="A223" i="2" s="1"/>
  <c r="E223" i="2" a="1"/>
  <c r="E223" i="2" s="1"/>
  <c r="A224" i="2" a="1"/>
  <c r="A224" i="2" s="1"/>
  <c r="E224" i="2" a="1"/>
  <c r="E224" i="2" s="1"/>
  <c r="H224" i="2" a="1"/>
  <c r="H224" i="2" s="1"/>
  <c r="D225" i="2" a="1"/>
  <c r="D225" i="2" s="1"/>
  <c r="G225" i="2" a="1"/>
  <c r="G225" i="2" s="1"/>
  <c r="C226" i="2" a="1"/>
  <c r="C226" i="2" s="1"/>
  <c r="B227" i="2" a="1"/>
  <c r="B227" i="2" s="1"/>
  <c r="F227" i="2" a="1"/>
  <c r="F227" i="2" s="1"/>
  <c r="A228" i="2" a="1"/>
  <c r="A228" i="2" s="1"/>
  <c r="E228" i="2" a="1"/>
  <c r="E228" i="2" s="1"/>
  <c r="H228" i="2" a="1"/>
  <c r="H228" i="2" s="1"/>
  <c r="D229" i="2" a="1"/>
  <c r="D229" i="2" s="1"/>
  <c r="G229" i="2" a="1"/>
  <c r="G229" i="2" s="1"/>
  <c r="F230" i="2" a="1"/>
  <c r="F230" i="2" s="1"/>
  <c r="A231" i="2" a="1"/>
  <c r="A231" i="2" s="1"/>
  <c r="E231" i="2" a="1"/>
  <c r="E231" i="2" s="1"/>
  <c r="H231" i="2" a="1"/>
  <c r="H231" i="2" s="1"/>
  <c r="C232" i="2" a="1"/>
  <c r="C232" i="2" s="1"/>
  <c r="B233" i="2" a="1"/>
  <c r="B233" i="2" s="1"/>
  <c r="F233" i="2" a="1"/>
  <c r="F233" i="2" s="1"/>
  <c r="A234" i="2" a="1"/>
  <c r="A234" i="2" s="1"/>
  <c r="D234" i="2" a="1"/>
  <c r="D234" i="2" s="1"/>
  <c r="G234" i="2" a="1"/>
  <c r="G234" i="2" s="1"/>
  <c r="C235" i="2" a="1"/>
  <c r="C235" i="2" s="1"/>
  <c r="B236" i="2" a="1"/>
  <c r="B236" i="2" s="1"/>
  <c r="E236" i="2" a="1"/>
  <c r="E236" i="2" s="1"/>
  <c r="H236" i="2" a="1"/>
  <c r="H236" i="2" s="1"/>
  <c r="D237" i="2" a="1"/>
  <c r="D237" i="2" s="1"/>
  <c r="G237" i="2" a="1"/>
  <c r="G237" i="2" s="1"/>
  <c r="F238" i="2" a="1"/>
  <c r="F238" i="2" s="1"/>
  <c r="A239" i="2" a="1"/>
  <c r="A239" i="2" s="1"/>
  <c r="E239" i="2" a="1"/>
  <c r="E239" i="2" s="1"/>
  <c r="H239" i="2" a="1"/>
  <c r="H239" i="2" s="1"/>
  <c r="C240" i="2" a="1"/>
  <c r="C240" i="2" s="1"/>
  <c r="B241" i="2" a="1"/>
  <c r="B241" i="2" s="1"/>
  <c r="F241" i="2" a="1"/>
  <c r="F241" i="2" s="1"/>
  <c r="A242" i="2" a="1"/>
  <c r="A242" i="2" s="1"/>
  <c r="D242" i="2" a="1"/>
  <c r="D242" i="2" s="1"/>
  <c r="G242" i="2" a="1"/>
  <c r="G242" i="2" s="1"/>
  <c r="C243" i="2" a="1"/>
  <c r="C243" i="2" s="1"/>
  <c r="B244" i="2" a="1"/>
  <c r="B244" i="2" s="1"/>
  <c r="E244" i="2" a="1"/>
  <c r="E244" i="2" s="1"/>
  <c r="H244" i="2" a="1"/>
  <c r="H244" i="2" s="1"/>
  <c r="D245" i="2" a="1"/>
  <c r="D245" i="2" s="1"/>
  <c r="G245" i="2" a="1"/>
  <c r="G245" i="2" s="1"/>
  <c r="F246" i="2" a="1"/>
  <c r="F246" i="2" s="1"/>
  <c r="A247" i="2" a="1"/>
  <c r="A247" i="2" s="1"/>
  <c r="E247" i="2" a="1"/>
  <c r="E247" i="2" s="1"/>
  <c r="H247" i="2" a="1"/>
  <c r="H247" i="2" s="1"/>
  <c r="C248" i="2" a="1"/>
  <c r="C248" i="2" s="1"/>
  <c r="B249" i="2" a="1"/>
  <c r="B249" i="2" s="1"/>
  <c r="F249" i="2" a="1"/>
  <c r="F249" i="2" s="1"/>
  <c r="A250" i="2" a="1"/>
  <c r="A250" i="2" s="1"/>
  <c r="D250" i="2" a="1"/>
  <c r="D250" i="2" s="1"/>
  <c r="G250" i="2" a="1"/>
  <c r="G250" i="2" s="1"/>
  <c r="C251" i="2" a="1"/>
  <c r="C251" i="2" s="1"/>
  <c r="B252" i="2" a="1"/>
  <c r="B252" i="2" s="1"/>
  <c r="E252" i="2" a="1"/>
  <c r="E252" i="2" s="1"/>
  <c r="H252" i="2" a="1"/>
  <c r="H252" i="2" s="1"/>
  <c r="D253" i="2" a="1"/>
  <c r="D253" i="2" s="1"/>
  <c r="G253" i="2" a="1"/>
  <c r="G253" i="2" s="1"/>
  <c r="F254" i="2" a="1"/>
  <c r="F254" i="2" s="1"/>
  <c r="A255" i="2" a="1"/>
  <c r="A255" i="2" s="1"/>
  <c r="E255" i="2" a="1"/>
  <c r="E255" i="2" s="1"/>
  <c r="A256" i="2" a="1"/>
  <c r="A256" i="2" s="1"/>
  <c r="D256" i="2" a="1"/>
  <c r="D256" i="2" s="1"/>
  <c r="H256" i="2" a="1"/>
  <c r="H256" i="2" s="1"/>
  <c r="C257" i="2" a="1"/>
  <c r="C257" i="2" s="1"/>
  <c r="G257" i="2" a="1"/>
  <c r="G257" i="2" s="1"/>
  <c r="F258" i="2" a="1"/>
  <c r="F258" i="2" s="1"/>
  <c r="B259" i="2" a="1"/>
  <c r="B259" i="2" s="1"/>
  <c r="F259" i="2" a="1"/>
  <c r="F259" i="2" s="1"/>
  <c r="B260" i="2" a="1"/>
  <c r="B260" i="2" s="1"/>
  <c r="E260" i="2" a="1"/>
  <c r="E260" i="2" s="1"/>
  <c r="A261" i="2" a="1"/>
  <c r="A261" i="2" s="1"/>
  <c r="D261" i="2" a="1"/>
  <c r="D261" i="2" s="1"/>
  <c r="H261" i="2" a="1"/>
  <c r="H261" i="2" s="1"/>
  <c r="C262" i="2" a="1"/>
  <c r="C262" i="2" s="1"/>
  <c r="E97" i="2" a="1"/>
  <c r="E97" i="2" s="1"/>
  <c r="A118" i="2" a="1"/>
  <c r="A118" i="2" s="1"/>
  <c r="F126" i="2" a="1"/>
  <c r="F126" i="2" s="1"/>
  <c r="B134" i="2" a="1"/>
  <c r="B134" i="2" s="1"/>
  <c r="F141" i="2" a="1"/>
  <c r="F141" i="2" s="1"/>
  <c r="A147" i="2" a="1"/>
  <c r="A147" i="2" s="1"/>
  <c r="D149" i="2" a="1"/>
  <c r="D149" i="2" s="1"/>
  <c r="A152" i="2" a="1"/>
  <c r="A152" i="2" s="1"/>
  <c r="D154" i="2" a="1"/>
  <c r="D154" i="2" s="1"/>
  <c r="E156" i="2" a="1"/>
  <c r="E156" i="2" s="1"/>
  <c r="D158" i="2" a="1"/>
  <c r="D158" i="2" s="1"/>
  <c r="C160" i="2" a="1"/>
  <c r="C160" i="2" s="1"/>
  <c r="B162" i="2" a="1"/>
  <c r="B162" i="2" s="1"/>
  <c r="H163" i="2" a="1"/>
  <c r="H163" i="2" s="1"/>
  <c r="F165" i="2" a="1"/>
  <c r="F165" i="2" s="1"/>
  <c r="F167" i="2" a="1"/>
  <c r="F167" i="2" s="1"/>
  <c r="E169" i="2" a="1"/>
  <c r="E169" i="2" s="1"/>
  <c r="C171" i="2" a="1"/>
  <c r="C171" i="2" s="1"/>
  <c r="A173" i="2" a="1"/>
  <c r="A173" i="2" s="1"/>
  <c r="H174" i="2" a="1"/>
  <c r="H174" i="2" s="1"/>
  <c r="G176" i="2" a="1"/>
  <c r="G176" i="2" s="1"/>
  <c r="E178" i="2" a="1"/>
  <c r="E178" i="2" s="1"/>
  <c r="C180" i="2" a="1"/>
  <c r="C180" i="2" s="1"/>
  <c r="A182" i="2" a="1"/>
  <c r="A182" i="2" s="1"/>
  <c r="F185" i="2" a="1"/>
  <c r="F185" i="2" s="1"/>
  <c r="D187" i="2" a="1"/>
  <c r="D187" i="2" s="1"/>
  <c r="D189" i="2" a="1"/>
  <c r="D189" i="2" s="1"/>
  <c r="B191" i="2" a="1"/>
  <c r="B191" i="2" s="1"/>
  <c r="B193" i="2" a="1"/>
  <c r="B193" i="2" s="1"/>
  <c r="F194" i="2" a="1"/>
  <c r="F194" i="2" s="1"/>
  <c r="D196" i="2" a="1"/>
  <c r="D196" i="2" s="1"/>
  <c r="C198" i="2" a="1"/>
  <c r="C198" i="2" s="1"/>
  <c r="H199" i="2" a="1"/>
  <c r="H199" i="2" s="1"/>
  <c r="B203" i="2" a="1"/>
  <c r="B203" i="2" s="1"/>
  <c r="G204" i="2" a="1"/>
  <c r="G204" i="2" s="1"/>
  <c r="D206" i="2" a="1"/>
  <c r="D206" i="2" s="1"/>
  <c r="B208" i="2" a="1"/>
  <c r="B208" i="2" s="1"/>
  <c r="G209" i="2" a="1"/>
  <c r="G209" i="2" s="1"/>
  <c r="D211" i="2" a="1"/>
  <c r="D211" i="2" s="1"/>
  <c r="B213" i="2" a="1"/>
  <c r="B213" i="2" s="1"/>
  <c r="D214" i="2" a="1"/>
  <c r="D214" i="2" s="1"/>
  <c r="G214" i="2" a="1"/>
  <c r="G214" i="2" s="1"/>
  <c r="F215" i="2" a="1"/>
  <c r="F215" i="2" s="1"/>
  <c r="B216" i="2" a="1"/>
  <c r="B216" i="2" s="1"/>
  <c r="E216" i="2" a="1"/>
  <c r="E216" i="2" s="1"/>
  <c r="H216" i="2" a="1"/>
  <c r="H216" i="2" s="1"/>
  <c r="C217" i="2" a="1"/>
  <c r="C217" i="2" s="1"/>
  <c r="G217" i="2" a="1"/>
  <c r="G217" i="2" s="1"/>
  <c r="F218" i="2" a="1"/>
  <c r="F218" i="2" s="1"/>
  <c r="A219" i="2" a="1"/>
  <c r="A219" i="2" s="1"/>
  <c r="D219" i="2" a="1"/>
  <c r="D219" i="2" s="1"/>
  <c r="H219" i="2" a="1"/>
  <c r="H219" i="2" s="1"/>
  <c r="C220" i="2" a="1"/>
  <c r="C220" i="2" s="1"/>
  <c r="G220" i="2" a="1"/>
  <c r="G220" i="2" s="1"/>
  <c r="C221" i="2" a="1"/>
  <c r="C221" i="2" s="1"/>
  <c r="G221" i="2" a="1"/>
  <c r="G221" i="2" s="1"/>
  <c r="C222" i="2" a="1"/>
  <c r="C222" i="2" s="1"/>
  <c r="B223" i="2" a="1"/>
  <c r="B223" i="2" s="1"/>
  <c r="F223" i="2" a="1"/>
  <c r="F223" i="2" s="1"/>
  <c r="B224" i="2" a="1"/>
  <c r="B224" i="2" s="1"/>
  <c r="F224" i="2" a="1"/>
  <c r="F224" i="2" s="1"/>
  <c r="A225" i="2" a="1"/>
  <c r="A225" i="2" s="1"/>
  <c r="E225" i="2" a="1"/>
  <c r="E225" i="2" s="1"/>
  <c r="H225" i="2" a="1"/>
  <c r="H225" i="2" s="1"/>
  <c r="D226" i="2" a="1"/>
  <c r="D226" i="2" s="1"/>
  <c r="G226" i="2" a="1"/>
  <c r="G226" i="2" s="1"/>
  <c r="C227" i="2" a="1"/>
  <c r="C227" i="2" s="1"/>
  <c r="B228" i="2" a="1"/>
  <c r="B228" i="2" s="1"/>
  <c r="F228" i="2" a="1"/>
  <c r="F228" i="2" s="1"/>
  <c r="A229" i="2" a="1"/>
  <c r="A229" i="2" s="1"/>
  <c r="E229" i="2" a="1"/>
  <c r="E229" i="2" s="1"/>
  <c r="H229" i="2" a="1"/>
  <c r="H229" i="2" s="1"/>
  <c r="C230" i="2" a="1"/>
  <c r="C230" i="2" s="1"/>
  <c r="B231" i="2" a="1"/>
  <c r="B231" i="2" s="1"/>
  <c r="F231" i="2" a="1"/>
  <c r="F231" i="2" s="1"/>
  <c r="A232" i="2" a="1"/>
  <c r="A232" i="2" s="1"/>
  <c r="D232" i="2" a="1"/>
  <c r="D232" i="2" s="1"/>
  <c r="G232" i="2" a="1"/>
  <c r="G232" i="2" s="1"/>
  <c r="C233" i="2" a="1"/>
  <c r="C233" i="2" s="1"/>
  <c r="B234" i="2" a="1"/>
  <c r="B234" i="2" s="1"/>
  <c r="E234" i="2" a="1"/>
  <c r="E234" i="2" s="1"/>
  <c r="H234" i="2" a="1"/>
  <c r="H234" i="2" s="1"/>
  <c r="D235" i="2" a="1"/>
  <c r="D235" i="2" s="1"/>
  <c r="G235" i="2" a="1"/>
  <c r="G235" i="2" s="1"/>
  <c r="F236" i="2" a="1"/>
  <c r="F236" i="2" s="1"/>
  <c r="A237" i="2" a="1"/>
  <c r="A237" i="2" s="1"/>
  <c r="E237" i="2" a="1"/>
  <c r="E237" i="2" s="1"/>
  <c r="H237" i="2" a="1"/>
  <c r="H237" i="2" s="1"/>
  <c r="C238" i="2" a="1"/>
  <c r="C238" i="2" s="1"/>
  <c r="B239" i="2" a="1"/>
  <c r="B239" i="2" s="1"/>
  <c r="F239" i="2" a="1"/>
  <c r="F239" i="2" s="1"/>
  <c r="A240" i="2" a="1"/>
  <c r="A240" i="2" s="1"/>
  <c r="D240" i="2" a="1"/>
  <c r="D240" i="2" s="1"/>
  <c r="G240" i="2" a="1"/>
  <c r="G240" i="2" s="1"/>
  <c r="C241" i="2" a="1"/>
  <c r="C241" i="2" s="1"/>
  <c r="B242" i="2" a="1"/>
  <c r="B242" i="2" s="1"/>
  <c r="E242" i="2" a="1"/>
  <c r="E242" i="2" s="1"/>
  <c r="H242" i="2" a="1"/>
  <c r="H242" i="2" s="1"/>
  <c r="D243" i="2" a="1"/>
  <c r="D243" i="2" s="1"/>
  <c r="G243" i="2" a="1"/>
  <c r="G243" i="2" s="1"/>
  <c r="F244" i="2" a="1"/>
  <c r="F244" i="2" s="1"/>
  <c r="A245" i="2" a="1"/>
  <c r="A245" i="2" s="1"/>
  <c r="E245" i="2" a="1"/>
  <c r="E245" i="2" s="1"/>
  <c r="H245" i="2" a="1"/>
  <c r="H245" i="2" s="1"/>
  <c r="C246" i="2" a="1"/>
  <c r="C246" i="2" s="1"/>
  <c r="B247" i="2" a="1"/>
  <c r="B247" i="2" s="1"/>
  <c r="F247" i="2" a="1"/>
  <c r="F247" i="2" s="1"/>
  <c r="A248" i="2" a="1"/>
  <c r="A248" i="2" s="1"/>
  <c r="D248" i="2" a="1"/>
  <c r="D248" i="2" s="1"/>
  <c r="G248" i="2" a="1"/>
  <c r="G248" i="2" s="1"/>
  <c r="C249" i="2" a="1"/>
  <c r="C249" i="2" s="1"/>
  <c r="B250" i="2" a="1"/>
  <c r="B250" i="2" s="1"/>
  <c r="E250" i="2" a="1"/>
  <c r="E250" i="2" s="1"/>
  <c r="H250" i="2" a="1"/>
  <c r="H250" i="2" s="1"/>
  <c r="D251" i="2" a="1"/>
  <c r="D251" i="2" s="1"/>
  <c r="G251" i="2" a="1"/>
  <c r="G251" i="2" s="1"/>
  <c r="F252" i="2" a="1"/>
  <c r="F252" i="2" s="1"/>
  <c r="A253" i="2" a="1"/>
  <c r="A253" i="2" s="1"/>
  <c r="E253" i="2" a="1"/>
  <c r="E253" i="2" s="1"/>
  <c r="H253" i="2" a="1"/>
  <c r="H253" i="2" s="1"/>
  <c r="C254" i="2" a="1"/>
  <c r="C254" i="2" s="1"/>
  <c r="B255" i="2" a="1"/>
  <c r="B255" i="2" s="1"/>
  <c r="F255" i="2" a="1"/>
  <c r="F255" i="2" s="1"/>
  <c r="B256" i="2" a="1"/>
  <c r="B256" i="2" s="1"/>
  <c r="E256" i="2" a="1"/>
  <c r="E256" i="2" s="1"/>
  <c r="A257" i="2" a="1"/>
  <c r="A257" i="2" s="1"/>
  <c r="D257" i="2" a="1"/>
  <c r="D257" i="2" s="1"/>
  <c r="H257" i="2" a="1"/>
  <c r="H257" i="2" s="1"/>
  <c r="C258" i="2" a="1"/>
  <c r="C258" i="2" s="1"/>
  <c r="G258" i="2" a="1"/>
  <c r="G258" i="2" s="1"/>
  <c r="C259" i="2" a="1"/>
  <c r="C259" i="2" s="1"/>
  <c r="G259" i="2" a="1"/>
  <c r="G259" i="2" s="1"/>
  <c r="F260" i="2" a="1"/>
  <c r="F260" i="2" s="1"/>
  <c r="B261" i="2" a="1"/>
  <c r="B261" i="2" s="1"/>
  <c r="E261" i="2" a="1"/>
  <c r="E261" i="2" s="1"/>
  <c r="A262" i="2" a="1"/>
  <c r="A262" i="2" s="1"/>
  <c r="D262" i="2" a="1"/>
  <c r="D262" i="2" s="1"/>
  <c r="H262" i="2" a="1"/>
  <c r="H262" i="2" s="1"/>
  <c r="D263" i="2" a="1"/>
  <c r="D263" i="2" s="1"/>
  <c r="H263" i="2" a="1"/>
  <c r="H263" i="2" s="1"/>
  <c r="C264" i="2" a="1"/>
  <c r="C264" i="2" s="1"/>
  <c r="G264" i="2" a="1"/>
  <c r="G264" i="2" s="1"/>
  <c r="F265" i="2" a="1"/>
  <c r="F265" i="2" s="1"/>
  <c r="B266" i="2" a="1"/>
  <c r="B266" i="2" s="1"/>
  <c r="E266" i="2" a="1"/>
  <c r="E266" i="2" s="1"/>
  <c r="D267" i="2" a="1"/>
  <c r="D267" i="2" s="1"/>
  <c r="H267" i="2" a="1"/>
  <c r="H267" i="2" s="1"/>
  <c r="C268" i="2" a="1"/>
  <c r="C268" i="2" s="1"/>
  <c r="G268" i="2" a="1"/>
  <c r="G268" i="2" s="1"/>
  <c r="B269" i="2" a="1"/>
  <c r="B269" i="2" s="1"/>
  <c r="F269" i="2" a="1"/>
  <c r="F269" i="2" s="1"/>
  <c r="F104" i="2" a="1"/>
  <c r="F104" i="2" s="1"/>
  <c r="E143" i="2" a="1"/>
  <c r="E143" i="2" s="1"/>
  <c r="A155" i="2" a="1"/>
  <c r="A155" i="2" s="1"/>
  <c r="E162" i="2" a="1"/>
  <c r="E162" i="2" s="1"/>
  <c r="B177" i="2" a="1"/>
  <c r="B177" i="2" s="1"/>
  <c r="C184" i="2" a="1"/>
  <c r="C184" i="2" s="1"/>
  <c r="F191" i="2" a="1"/>
  <c r="F191" i="2" s="1"/>
  <c r="F198" i="2" a="1"/>
  <c r="F198" i="2" s="1"/>
  <c r="B205" i="2" a="1"/>
  <c r="B205" i="2" s="1"/>
  <c r="H211" i="2" a="1"/>
  <c r="H211" i="2" s="1"/>
  <c r="C215" i="2" a="1"/>
  <c r="C215" i="2" s="1"/>
  <c r="A217" i="2" a="1"/>
  <c r="A217" i="2" s="1"/>
  <c r="D220" i="2" a="1"/>
  <c r="D220" i="2" s="1"/>
  <c r="D222" i="2" a="1"/>
  <c r="D222" i="2" s="1"/>
  <c r="C224" i="2" a="1"/>
  <c r="C224" i="2" s="1"/>
  <c r="A226" i="2" a="1"/>
  <c r="A226" i="2" s="1"/>
  <c r="G227" i="2" a="1"/>
  <c r="G227" i="2" s="1"/>
  <c r="F229" i="2" a="1"/>
  <c r="F229" i="2" s="1"/>
  <c r="C231" i="2" a="1"/>
  <c r="C231" i="2" s="1"/>
  <c r="H232" i="2" a="1"/>
  <c r="H232" i="2" s="1"/>
  <c r="F234" i="2" a="1"/>
  <c r="F234" i="2" s="1"/>
  <c r="C236" i="2" a="1"/>
  <c r="C236" i="2" s="1"/>
  <c r="A238" i="2" a="1"/>
  <c r="A238" i="2" s="1"/>
  <c r="D241" i="2" a="1"/>
  <c r="D241" i="2" s="1"/>
  <c r="A243" i="2" a="1"/>
  <c r="A243" i="2" s="1"/>
  <c r="D246" i="2" a="1"/>
  <c r="D246" i="2" s="1"/>
  <c r="B248" i="2" a="1"/>
  <c r="B248" i="2" s="1"/>
  <c r="G249" i="2" a="1"/>
  <c r="G249" i="2" s="1"/>
  <c r="E251" i="2" a="1"/>
  <c r="E251" i="2" s="1"/>
  <c r="B253" i="2" a="1"/>
  <c r="B253" i="2" s="1"/>
  <c r="G254" i="2" a="1"/>
  <c r="G254" i="2" s="1"/>
  <c r="F256" i="2" a="1"/>
  <c r="F256" i="2" s="1"/>
  <c r="D258" i="2" a="1"/>
  <c r="D258" i="2" s="1"/>
  <c r="H259" i="2" a="1"/>
  <c r="H259" i="2" s="1"/>
  <c r="G260" i="2" a="1"/>
  <c r="G260" i="2" s="1"/>
  <c r="F261" i="2" a="1"/>
  <c r="F261" i="2" s="1"/>
  <c r="E262" i="2" a="1"/>
  <c r="E262" i="2" s="1"/>
  <c r="B263" i="2" a="1"/>
  <c r="B263" i="2" s="1"/>
  <c r="G263" i="2" a="1"/>
  <c r="G263" i="2" s="1"/>
  <c r="D264" i="2" a="1"/>
  <c r="D264" i="2" s="1"/>
  <c r="A265" i="2" a="1"/>
  <c r="A265" i="2" s="1"/>
  <c r="E265" i="2" a="1"/>
  <c r="E265" i="2" s="1"/>
  <c r="G266" i="2" a="1"/>
  <c r="G266" i="2" s="1"/>
  <c r="C267" i="2" a="1"/>
  <c r="C267" i="2" s="1"/>
  <c r="A268" i="2" a="1"/>
  <c r="A268" i="2" s="1"/>
  <c r="E268" i="2" a="1"/>
  <c r="E268" i="2" s="1"/>
  <c r="A269" i="2" a="1"/>
  <c r="A269" i="2" s="1"/>
  <c r="G269" i="2" a="1"/>
  <c r="G269" i="2" s="1"/>
  <c r="F270" i="2" a="1"/>
  <c r="F270" i="2" s="1"/>
  <c r="A271" i="2" a="1"/>
  <c r="A271" i="2" s="1"/>
  <c r="E271" i="2" a="1"/>
  <c r="E271" i="2" s="1"/>
  <c r="A272" i="2" a="1"/>
  <c r="A272" i="2" s="1"/>
  <c r="D272" i="2" a="1"/>
  <c r="D272" i="2" s="1"/>
  <c r="H272" i="2" a="1"/>
  <c r="H272" i="2" s="1"/>
  <c r="C273" i="2" a="1"/>
  <c r="C273" i="2" s="1"/>
  <c r="G273" i="2" a="1"/>
  <c r="G273" i="2" s="1"/>
  <c r="F274" i="2" a="1"/>
  <c r="F274" i="2" s="1"/>
  <c r="A275" i="2" a="1"/>
  <c r="A275" i="2" s="1"/>
  <c r="E275" i="2" a="1"/>
  <c r="E275" i="2" s="1"/>
  <c r="A276" i="2" a="1"/>
  <c r="A276" i="2" s="1"/>
  <c r="D276" i="2" a="1"/>
  <c r="D276" i="2" s="1"/>
  <c r="H276" i="2" a="1"/>
  <c r="H276" i="2" s="1"/>
  <c r="C277" i="2" a="1"/>
  <c r="C277" i="2" s="1"/>
  <c r="G277" i="2" a="1"/>
  <c r="G277" i="2" s="1"/>
  <c r="F278" i="2" a="1"/>
  <c r="F278" i="2" s="1"/>
  <c r="A279" i="2" a="1"/>
  <c r="A279" i="2" s="1"/>
  <c r="E279" i="2" a="1"/>
  <c r="E279" i="2" s="1"/>
  <c r="A280" i="2" a="1"/>
  <c r="A280" i="2" s="1"/>
  <c r="D280" i="2" a="1"/>
  <c r="D280" i="2" s="1"/>
  <c r="H280" i="2" a="1"/>
  <c r="H280" i="2" s="1"/>
  <c r="C281" i="2" a="1"/>
  <c r="C281" i="2" s="1"/>
  <c r="G281" i="2" a="1"/>
  <c r="G281" i="2" s="1"/>
  <c r="F282" i="2" a="1"/>
  <c r="F282" i="2" s="1"/>
  <c r="A283" i="2" a="1"/>
  <c r="A283" i="2" s="1"/>
  <c r="E283" i="2" a="1"/>
  <c r="E283" i="2" s="1"/>
  <c r="A284" i="2" a="1"/>
  <c r="A284" i="2" s="1"/>
  <c r="D284" i="2" a="1"/>
  <c r="D284" i="2" s="1"/>
  <c r="H284" i="2" a="1"/>
  <c r="H284" i="2" s="1"/>
  <c r="C285" i="2" a="1"/>
  <c r="C285" i="2" s="1"/>
  <c r="G285" i="2" a="1"/>
  <c r="G285" i="2" s="1"/>
  <c r="F286" i="2" a="1"/>
  <c r="F286" i="2" s="1"/>
  <c r="A287" i="2" a="1"/>
  <c r="A287" i="2" s="1"/>
  <c r="E287" i="2" a="1"/>
  <c r="E287" i="2" s="1"/>
  <c r="A288" i="2" a="1"/>
  <c r="A288" i="2" s="1"/>
  <c r="D288" i="2" a="1"/>
  <c r="D288" i="2" s="1"/>
  <c r="H288" i="2" a="1"/>
  <c r="H288" i="2" s="1"/>
  <c r="C289" i="2" a="1"/>
  <c r="C289" i="2" s="1"/>
  <c r="G289" i="2" a="1"/>
  <c r="G289" i="2" s="1"/>
  <c r="F290" i="2" a="1"/>
  <c r="F290" i="2" s="1"/>
  <c r="A291" i="2" a="1"/>
  <c r="A291" i="2" s="1"/>
  <c r="E291" i="2" a="1"/>
  <c r="E291" i="2" s="1"/>
  <c r="A292" i="2" a="1"/>
  <c r="A292" i="2" s="1"/>
  <c r="D292" i="2" a="1"/>
  <c r="D292" i="2" s="1"/>
  <c r="H292" i="2" a="1"/>
  <c r="H292" i="2" s="1"/>
  <c r="C293" i="2" a="1"/>
  <c r="C293" i="2" s="1"/>
  <c r="G293" i="2" a="1"/>
  <c r="G293" i="2" s="1"/>
  <c r="F294" i="2" a="1"/>
  <c r="F294" i="2" s="1"/>
  <c r="A295" i="2" a="1"/>
  <c r="A295" i="2" s="1"/>
  <c r="E295" i="2" a="1"/>
  <c r="E295" i="2" s="1"/>
  <c r="A296" i="2" a="1"/>
  <c r="A296" i="2" s="1"/>
  <c r="D296" i="2" a="1"/>
  <c r="D296" i="2" s="1"/>
  <c r="H296" i="2" a="1"/>
  <c r="H296" i="2" s="1"/>
  <c r="C297" i="2" a="1"/>
  <c r="C297" i="2" s="1"/>
  <c r="G297" i="2" a="1"/>
  <c r="G297" i="2" s="1"/>
  <c r="F298" i="2" a="1"/>
  <c r="F298" i="2" s="1"/>
  <c r="A299" i="2" a="1"/>
  <c r="A299" i="2" s="1"/>
  <c r="E299" i="2" a="1"/>
  <c r="E299" i="2" s="1"/>
  <c r="A300" i="2" a="1"/>
  <c r="A300" i="2" s="1"/>
  <c r="D300" i="2" a="1"/>
  <c r="D300" i="2" s="1"/>
  <c r="H300" i="2" a="1"/>
  <c r="H300" i="2" s="1"/>
  <c r="C301" i="2" a="1"/>
  <c r="C301" i="2" s="1"/>
  <c r="G301" i="2" a="1"/>
  <c r="G301" i="2" s="1"/>
  <c r="F302" i="2" a="1"/>
  <c r="F302" i="2" s="1"/>
  <c r="A303" i="2" a="1"/>
  <c r="A303" i="2" s="1"/>
  <c r="E303" i="2" a="1"/>
  <c r="E303" i="2" s="1"/>
  <c r="A304" i="2" a="1"/>
  <c r="A304" i="2" s="1"/>
  <c r="D304" i="2" a="1"/>
  <c r="D304" i="2" s="1"/>
  <c r="H304" i="2" a="1"/>
  <c r="H304" i="2" s="1"/>
  <c r="C305" i="2" a="1"/>
  <c r="C305" i="2" s="1"/>
  <c r="G305" i="2" a="1"/>
  <c r="G305" i="2" s="1"/>
  <c r="F306" i="2" a="1"/>
  <c r="F306" i="2" s="1"/>
  <c r="B307" i="2" a="1"/>
  <c r="B307" i="2" s="1"/>
  <c r="E307" i="2" a="1"/>
  <c r="E307" i="2" s="1"/>
  <c r="A308" i="2" a="1"/>
  <c r="A308" i="2" s="1"/>
  <c r="E308" i="2" a="1"/>
  <c r="E308" i="2" s="1"/>
  <c r="A309" i="2" a="1"/>
  <c r="A309" i="2" s="1"/>
  <c r="E309" i="2" a="1"/>
  <c r="E309" i="2" s="1"/>
  <c r="A310" i="2" a="1"/>
  <c r="A310" i="2" s="1"/>
  <c r="D310" i="2" a="1"/>
  <c r="D310" i="2" s="1"/>
  <c r="H310" i="2" a="1"/>
  <c r="H310" i="2" s="1"/>
  <c r="D311" i="2" a="1"/>
  <c r="D311" i="2" s="1"/>
  <c r="H311" i="2" a="1"/>
  <c r="H311" i="2" s="1"/>
  <c r="F312" i="2" a="1"/>
  <c r="F312" i="2" s="1"/>
  <c r="B313" i="2" a="1"/>
  <c r="B313" i="2" s="1"/>
  <c r="E313" i="2" a="1"/>
  <c r="E313" i="2" s="1"/>
  <c r="A314" i="2" a="1"/>
  <c r="A314" i="2" s="1"/>
  <c r="E314" i="2" a="1"/>
  <c r="E314" i="2" s="1"/>
  <c r="A315" i="2" a="1"/>
  <c r="A315" i="2" s="1"/>
  <c r="D315" i="2" a="1"/>
  <c r="D315" i="2" s="1"/>
  <c r="H315" i="2" a="1"/>
  <c r="H315" i="2" s="1"/>
  <c r="C316" i="2" a="1"/>
  <c r="C316" i="2" s="1"/>
  <c r="G316" i="2" a="1"/>
  <c r="G316" i="2" s="1"/>
  <c r="F317" i="2" a="1"/>
  <c r="F317" i="2" s="1"/>
  <c r="B318" i="2" a="1"/>
  <c r="B318" i="2" s="1"/>
  <c r="F318" i="2" a="1"/>
  <c r="F318" i="2" s="1"/>
  <c r="B319" i="2" a="1"/>
  <c r="B319" i="2" s="1"/>
  <c r="E319" i="2" a="1"/>
  <c r="E319" i="2" s="1"/>
  <c r="A320" i="2" a="1"/>
  <c r="A320" i="2" s="1"/>
  <c r="D320" i="2" a="1"/>
  <c r="D320" i="2" s="1"/>
  <c r="H320" i="2" a="1"/>
  <c r="H320" i="2" s="1"/>
  <c r="D321" i="2" a="1"/>
  <c r="D321" i="2" s="1"/>
  <c r="H321" i="2" a="1"/>
  <c r="H321" i="2" s="1"/>
  <c r="C322" i="2" a="1"/>
  <c r="C322" i="2" s="1"/>
  <c r="C120" i="2" a="1"/>
  <c r="C120" i="2" s="1"/>
  <c r="E147" i="2" a="1"/>
  <c r="E147" i="2" s="1"/>
  <c r="A157" i="2" a="1"/>
  <c r="A157" i="2" s="1"/>
  <c r="D164" i="2" a="1"/>
  <c r="D164" i="2" s="1"/>
  <c r="F171" i="2" a="1"/>
  <c r="F171" i="2" s="1"/>
  <c r="H178" i="2" a="1"/>
  <c r="H178" i="2" s="1"/>
  <c r="A186" i="2" a="1"/>
  <c r="A186" i="2" s="1"/>
  <c r="C200" i="2" a="1"/>
  <c r="C200" i="2" s="1"/>
  <c r="H206" i="2" a="1"/>
  <c r="H206" i="2" s="1"/>
  <c r="E213" i="2" a="1"/>
  <c r="E213" i="2" s="1"/>
  <c r="G215" i="2" a="1"/>
  <c r="G215" i="2" s="1"/>
  <c r="D217" i="2" a="1"/>
  <c r="D217" i="2" s="1"/>
  <c r="B219" i="2" a="1"/>
  <c r="B219" i="2" s="1"/>
  <c r="H220" i="2" a="1"/>
  <c r="H220" i="2" s="1"/>
  <c r="G222" i="2" a="1"/>
  <c r="G222" i="2" s="1"/>
  <c r="E226" i="2" a="1"/>
  <c r="E226" i="2" s="1"/>
  <c r="C228" i="2" a="1"/>
  <c r="C228" i="2" s="1"/>
  <c r="A230" i="2" a="1"/>
  <c r="A230" i="2" s="1"/>
  <c r="D233" i="2" a="1"/>
  <c r="D233" i="2" s="1"/>
  <c r="A235" i="2" a="1"/>
  <c r="A235" i="2" s="1"/>
  <c r="D238" i="2" a="1"/>
  <c r="D238" i="2" s="1"/>
  <c r="B240" i="2" a="1"/>
  <c r="B240" i="2" s="1"/>
  <c r="G241" i="2" a="1"/>
  <c r="G241" i="2" s="1"/>
  <c r="E243" i="2" a="1"/>
  <c r="E243" i="2" s="1"/>
  <c r="B245" i="2" a="1"/>
  <c r="B245" i="2" s="1"/>
  <c r="G246" i="2" a="1"/>
  <c r="G246" i="2" s="1"/>
  <c r="E248" i="2" a="1"/>
  <c r="E248" i="2" s="1"/>
  <c r="H251" i="2" a="1"/>
  <c r="H251" i="2" s="1"/>
  <c r="F253" i="2" a="1"/>
  <c r="F253" i="2" s="1"/>
  <c r="C255" i="2" a="1"/>
  <c r="C255" i="2" s="1"/>
  <c r="B257" i="2" a="1"/>
  <c r="B257" i="2" s="1"/>
  <c r="H258" i="2" a="1"/>
  <c r="H258" i="2" s="1"/>
  <c r="A260" i="2" a="1"/>
  <c r="A260" i="2" s="1"/>
  <c r="H260" i="2" a="1"/>
  <c r="H260" i="2" s="1"/>
  <c r="G261" i="2" a="1"/>
  <c r="G261" i="2" s="1"/>
  <c r="F262" i="2" a="1"/>
  <c r="F262" i="2" s="1"/>
  <c r="C263" i="2" a="1"/>
  <c r="C263" i="2" s="1"/>
  <c r="A264" i="2" a="1"/>
  <c r="A264" i="2" s="1"/>
  <c r="E264" i="2" a="1"/>
  <c r="E264" i="2" s="1"/>
  <c r="B265" i="2" a="1"/>
  <c r="B265" i="2" s="1"/>
  <c r="G265" i="2" a="1"/>
  <c r="G265" i="2" s="1"/>
  <c r="C266" i="2" a="1"/>
  <c r="C266" i="2" s="1"/>
  <c r="H266" i="2" a="1"/>
  <c r="H266" i="2" s="1"/>
  <c r="E267" i="2" a="1"/>
  <c r="E267" i="2" s="1"/>
  <c r="B268" i="2" a="1"/>
  <c r="B268" i="2" s="1"/>
  <c r="F268" i="2" a="1"/>
  <c r="F268" i="2" s="1"/>
  <c r="C269" i="2" a="1"/>
  <c r="C269" i="2" s="1"/>
  <c r="H269" i="2" a="1"/>
  <c r="H269" i="2" s="1"/>
  <c r="C270" i="2" a="1"/>
  <c r="C270" i="2" s="1"/>
  <c r="G270" i="2" a="1"/>
  <c r="G270" i="2" s="1"/>
  <c r="B271" i="2" a="1"/>
  <c r="B271" i="2" s="1"/>
  <c r="F271" i="2" a="1"/>
  <c r="F271" i="2" s="1"/>
  <c r="B272" i="2" a="1"/>
  <c r="B272" i="2" s="1"/>
  <c r="E272" i="2" a="1"/>
  <c r="E272" i="2" s="1"/>
  <c r="D273" i="2" a="1"/>
  <c r="D273" i="2" s="1"/>
  <c r="H273" i="2" a="1"/>
  <c r="H273" i="2" s="1"/>
  <c r="C274" i="2" a="1"/>
  <c r="C274" i="2" s="1"/>
  <c r="G274" i="2" a="1"/>
  <c r="G274" i="2" s="1"/>
  <c r="B275" i="2" a="1"/>
  <c r="B275" i="2" s="1"/>
  <c r="F275" i="2" a="1"/>
  <c r="F275" i="2" s="1"/>
  <c r="B276" i="2" a="1"/>
  <c r="B276" i="2" s="1"/>
  <c r="E276" i="2" a="1"/>
  <c r="E276" i="2" s="1"/>
  <c r="D277" i="2" a="1"/>
  <c r="D277" i="2" s="1"/>
  <c r="H277" i="2" a="1"/>
  <c r="H277" i="2" s="1"/>
  <c r="C278" i="2" a="1"/>
  <c r="C278" i="2" s="1"/>
  <c r="G278" i="2" a="1"/>
  <c r="G278" i="2" s="1"/>
  <c r="B279" i="2" a="1"/>
  <c r="B279" i="2" s="1"/>
  <c r="F279" i="2" a="1"/>
  <c r="F279" i="2" s="1"/>
  <c r="B280" i="2" a="1"/>
  <c r="B280" i="2" s="1"/>
  <c r="E280" i="2" a="1"/>
  <c r="E280" i="2" s="1"/>
  <c r="D281" i="2" a="1"/>
  <c r="D281" i="2" s="1"/>
  <c r="H281" i="2" a="1"/>
  <c r="H281" i="2" s="1"/>
  <c r="C282" i="2" a="1"/>
  <c r="C282" i="2" s="1"/>
  <c r="G282" i="2" a="1"/>
  <c r="G282" i="2" s="1"/>
  <c r="B283" i="2" a="1"/>
  <c r="B283" i="2" s="1"/>
  <c r="F283" i="2" a="1"/>
  <c r="F283" i="2" s="1"/>
  <c r="B284" i="2" a="1"/>
  <c r="B284" i="2" s="1"/>
  <c r="E284" i="2" a="1"/>
  <c r="E284" i="2" s="1"/>
  <c r="D285" i="2" a="1"/>
  <c r="D285" i="2" s="1"/>
  <c r="H285" i="2" a="1"/>
  <c r="H285" i="2" s="1"/>
  <c r="C286" i="2" a="1"/>
  <c r="C286" i="2" s="1"/>
  <c r="G286" i="2" a="1"/>
  <c r="G286" i="2" s="1"/>
  <c r="B287" i="2" a="1"/>
  <c r="B287" i="2" s="1"/>
  <c r="F287" i="2" a="1"/>
  <c r="F287" i="2" s="1"/>
  <c r="B288" i="2" a="1"/>
  <c r="B288" i="2" s="1"/>
  <c r="E288" i="2" a="1"/>
  <c r="E288" i="2" s="1"/>
  <c r="D289" i="2" a="1"/>
  <c r="D289" i="2" s="1"/>
  <c r="H289" i="2" a="1"/>
  <c r="H289" i="2" s="1"/>
  <c r="C290" i="2" a="1"/>
  <c r="C290" i="2" s="1"/>
  <c r="G290" i="2" a="1"/>
  <c r="G290" i="2" s="1"/>
  <c r="B291" i="2" a="1"/>
  <c r="B291" i="2" s="1"/>
  <c r="F291" i="2" a="1"/>
  <c r="F291" i="2" s="1"/>
  <c r="B292" i="2" a="1"/>
  <c r="B292" i="2" s="1"/>
  <c r="E292" i="2" a="1"/>
  <c r="E292" i="2" s="1"/>
  <c r="D293" i="2" a="1"/>
  <c r="D293" i="2" s="1"/>
  <c r="H293" i="2" a="1"/>
  <c r="H293" i="2" s="1"/>
  <c r="C294" i="2" a="1"/>
  <c r="C294" i="2" s="1"/>
  <c r="G294" i="2" a="1"/>
  <c r="G294" i="2" s="1"/>
  <c r="B295" i="2" a="1"/>
  <c r="B295" i="2" s="1"/>
  <c r="F295" i="2" a="1"/>
  <c r="F295" i="2" s="1"/>
  <c r="B296" i="2" a="1"/>
  <c r="B296" i="2" s="1"/>
  <c r="E296" i="2" a="1"/>
  <c r="E296" i="2" s="1"/>
  <c r="D297" i="2" a="1"/>
  <c r="D297" i="2" s="1"/>
  <c r="H297" i="2" a="1"/>
  <c r="H297" i="2" s="1"/>
  <c r="C298" i="2" a="1"/>
  <c r="C298" i="2" s="1"/>
  <c r="G298" i="2" a="1"/>
  <c r="G298" i="2" s="1"/>
  <c r="B299" i="2" a="1"/>
  <c r="B299" i="2" s="1"/>
  <c r="F299" i="2" a="1"/>
  <c r="F299" i="2" s="1"/>
  <c r="B300" i="2" a="1"/>
  <c r="B300" i="2" s="1"/>
  <c r="E300" i="2" a="1"/>
  <c r="E300" i="2" s="1"/>
  <c r="D301" i="2" a="1"/>
  <c r="D301" i="2" s="1"/>
  <c r="H301" i="2" a="1"/>
  <c r="H301" i="2" s="1"/>
  <c r="C302" i="2" a="1"/>
  <c r="C302" i="2" s="1"/>
  <c r="G302" i="2" a="1"/>
  <c r="G302" i="2" s="1"/>
  <c r="B303" i="2" a="1"/>
  <c r="B303" i="2" s="1"/>
  <c r="F303" i="2" a="1"/>
  <c r="F303" i="2" s="1"/>
  <c r="B304" i="2" a="1"/>
  <c r="B304" i="2" s="1"/>
  <c r="E304" i="2" a="1"/>
  <c r="E304" i="2" s="1"/>
  <c r="D305" i="2" a="1"/>
  <c r="D305" i="2" s="1"/>
  <c r="H305" i="2" a="1"/>
  <c r="H305" i="2" s="1"/>
  <c r="C306" i="2" a="1"/>
  <c r="C306" i="2" s="1"/>
  <c r="G306" i="2" a="1"/>
  <c r="G306" i="2" s="1"/>
  <c r="F307" i="2" a="1"/>
  <c r="F307" i="2" s="1"/>
  <c r="B308" i="2" a="1"/>
  <c r="B308" i="2" s="1"/>
  <c r="F308" i="2" a="1"/>
  <c r="F308" i="2" s="1"/>
  <c r="B309" i="2" a="1"/>
  <c r="B309" i="2" s="1"/>
  <c r="F309" i="2" a="1"/>
  <c r="F309" i="2" s="1"/>
  <c r="B310" i="2" a="1"/>
  <c r="B310" i="2" s="1"/>
  <c r="E310" i="2" a="1"/>
  <c r="E310" i="2" s="1"/>
  <c r="A311" i="2" a="1"/>
  <c r="A311" i="2" s="1"/>
  <c r="E311" i="2" a="1"/>
  <c r="E311" i="2" s="1"/>
  <c r="C312" i="2" a="1"/>
  <c r="C312" i="2" s="1"/>
  <c r="G312" i="2" a="1"/>
  <c r="G312" i="2" s="1"/>
  <c r="F313" i="2" a="1"/>
  <c r="F313" i="2" s="1"/>
  <c r="B314" i="2" a="1"/>
  <c r="B314" i="2" s="1"/>
  <c r="F314" i="2" a="1"/>
  <c r="F314" i="2" s="1"/>
  <c r="B315" i="2" a="1"/>
  <c r="B315" i="2" s="1"/>
  <c r="E315" i="2" a="1"/>
  <c r="E315" i="2" s="1"/>
  <c r="A316" i="2" a="1"/>
  <c r="A316" i="2" s="1"/>
  <c r="D316" i="2" a="1"/>
  <c r="D316" i="2" s="1"/>
  <c r="H316" i="2" a="1"/>
  <c r="H316" i="2" s="1"/>
  <c r="C317" i="2" a="1"/>
  <c r="C317" i="2" s="1"/>
  <c r="G317" i="2" a="1"/>
  <c r="G317" i="2" s="1"/>
  <c r="E128" i="2" a="1"/>
  <c r="E128" i="2" s="1"/>
  <c r="B150" i="2" a="1"/>
  <c r="B150" i="2" s="1"/>
  <c r="H158" i="2" a="1"/>
  <c r="H158" i="2" s="1"/>
  <c r="B166" i="2" a="1"/>
  <c r="B166" i="2" s="1"/>
  <c r="E173" i="2" a="1"/>
  <c r="E173" i="2" s="1"/>
  <c r="F180" i="2" a="1"/>
  <c r="F180" i="2" s="1"/>
  <c r="H187" i="2" a="1"/>
  <c r="H187" i="2" s="1"/>
  <c r="B195" i="2" a="1"/>
  <c r="B195" i="2" s="1"/>
  <c r="A202" i="2" a="1"/>
  <c r="A202" i="2" s="1"/>
  <c r="E208" i="2" a="1"/>
  <c r="E208" i="2" s="1"/>
  <c r="E214" i="2" a="1"/>
  <c r="E214" i="2" s="1"/>
  <c r="H217" i="2" a="1"/>
  <c r="H217" i="2" s="1"/>
  <c r="E219" i="2" a="1"/>
  <c r="E219" i="2" s="1"/>
  <c r="D221" i="2" a="1"/>
  <c r="D221" i="2" s="1"/>
  <c r="C223" i="2" a="1"/>
  <c r="C223" i="2" s="1"/>
  <c r="B225" i="2" a="1"/>
  <c r="B225" i="2" s="1"/>
  <c r="H226" i="2" a="1"/>
  <c r="H226" i="2" s="1"/>
  <c r="D230" i="2" a="1"/>
  <c r="D230" i="2" s="1"/>
  <c r="B232" i="2" a="1"/>
  <c r="B232" i="2" s="1"/>
  <c r="G233" i="2" a="1"/>
  <c r="G233" i="2" s="1"/>
  <c r="E235" i="2" a="1"/>
  <c r="E235" i="2" s="1"/>
  <c r="B237" i="2" a="1"/>
  <c r="B237" i="2" s="1"/>
  <c r="G238" i="2" a="1"/>
  <c r="G238" i="2" s="1"/>
  <c r="E240" i="2" a="1"/>
  <c r="E240" i="2" s="1"/>
  <c r="H243" i="2" a="1"/>
  <c r="H243" i="2" s="1"/>
  <c r="F245" i="2" a="1"/>
  <c r="F245" i="2" s="1"/>
  <c r="C247" i="2" a="1"/>
  <c r="C247" i="2" s="1"/>
  <c r="H248" i="2" a="1"/>
  <c r="H248" i="2" s="1"/>
  <c r="F250" i="2" a="1"/>
  <c r="F250" i="2" s="1"/>
  <c r="C252" i="2" a="1"/>
  <c r="C252" i="2" s="1"/>
  <c r="A254" i="2" a="1"/>
  <c r="A254" i="2" s="1"/>
  <c r="G255" i="2" a="1"/>
  <c r="G255" i="2" s="1"/>
  <c r="E257" i="2" a="1"/>
  <c r="E257" i="2" s="1"/>
  <c r="D259" i="2" a="1"/>
  <c r="D259" i="2" s="1"/>
  <c r="C260" i="2" a="1"/>
  <c r="C260" i="2" s="1"/>
  <c r="B262" i="2" a="1"/>
  <c r="B262" i="2" s="1"/>
  <c r="G262" i="2" a="1"/>
  <c r="G262" i="2" s="1"/>
  <c r="E263" i="2" a="1"/>
  <c r="E263" i="2" s="1"/>
  <c r="B264" i="2" a="1"/>
  <c r="B264" i="2" s="1"/>
  <c r="F264" i="2" a="1"/>
  <c r="F264" i="2" s="1"/>
  <c r="C265" i="2" a="1"/>
  <c r="C265" i="2" s="1"/>
  <c r="H265" i="2" a="1"/>
  <c r="H265" i="2" s="1"/>
  <c r="D266" i="2" a="1"/>
  <c r="D266" i="2" s="1"/>
  <c r="A267" i="2" a="1"/>
  <c r="A267" i="2" s="1"/>
  <c r="F267" i="2" a="1"/>
  <c r="F267" i="2" s="1"/>
  <c r="H268" i="2" a="1"/>
  <c r="H268" i="2" s="1"/>
  <c r="D269" i="2" a="1"/>
  <c r="D269" i="2" s="1"/>
  <c r="A270" i="2" a="1"/>
  <c r="A270" i="2" s="1"/>
  <c r="D270" i="2" a="1"/>
  <c r="D270" i="2" s="1"/>
  <c r="H270" i="2" a="1"/>
  <c r="H270" i="2" s="1"/>
  <c r="C271" i="2" a="1"/>
  <c r="C271" i="2" s="1"/>
  <c r="G271" i="2" a="1"/>
  <c r="G271" i="2" s="1"/>
  <c r="F272" i="2" a="1"/>
  <c r="F272" i="2" s="1"/>
  <c r="A273" i="2" a="1"/>
  <c r="A273" i="2" s="1"/>
  <c r="E273" i="2" a="1"/>
  <c r="E273" i="2" s="1"/>
  <c r="A274" i="2" a="1"/>
  <c r="A274" i="2" s="1"/>
  <c r="D274" i="2" a="1"/>
  <c r="D274" i="2" s="1"/>
  <c r="H274" i="2" a="1"/>
  <c r="H274" i="2" s="1"/>
  <c r="C275" i="2" a="1"/>
  <c r="C275" i="2" s="1"/>
  <c r="G275" i="2" a="1"/>
  <c r="G275" i="2" s="1"/>
  <c r="F276" i="2" a="1"/>
  <c r="F276" i="2" s="1"/>
  <c r="A277" i="2" a="1"/>
  <c r="A277" i="2" s="1"/>
  <c r="E277" i="2" a="1"/>
  <c r="E277" i="2" s="1"/>
  <c r="A278" i="2" a="1"/>
  <c r="A278" i="2" s="1"/>
  <c r="D278" i="2" a="1"/>
  <c r="D278" i="2" s="1"/>
  <c r="H278" i="2" a="1"/>
  <c r="H278" i="2" s="1"/>
  <c r="C279" i="2" a="1"/>
  <c r="C279" i="2" s="1"/>
  <c r="G279" i="2" a="1"/>
  <c r="G279" i="2" s="1"/>
  <c r="F280" i="2" a="1"/>
  <c r="F280" i="2" s="1"/>
  <c r="A281" i="2" a="1"/>
  <c r="A281" i="2" s="1"/>
  <c r="E281" i="2" a="1"/>
  <c r="E281" i="2" s="1"/>
  <c r="A282" i="2" a="1"/>
  <c r="A282" i="2" s="1"/>
  <c r="D282" i="2" a="1"/>
  <c r="D282" i="2" s="1"/>
  <c r="H282" i="2" a="1"/>
  <c r="H282" i="2" s="1"/>
  <c r="C283" i="2" a="1"/>
  <c r="C283" i="2" s="1"/>
  <c r="G283" i="2" a="1"/>
  <c r="G283" i="2" s="1"/>
  <c r="F284" i="2" a="1"/>
  <c r="F284" i="2" s="1"/>
  <c r="A285" i="2" a="1"/>
  <c r="A285" i="2" s="1"/>
  <c r="E285" i="2" a="1"/>
  <c r="E285" i="2" s="1"/>
  <c r="A286" i="2" a="1"/>
  <c r="A286" i="2" s="1"/>
  <c r="D286" i="2" a="1"/>
  <c r="D286" i="2" s="1"/>
  <c r="H286" i="2" a="1"/>
  <c r="H286" i="2" s="1"/>
  <c r="C287" i="2" a="1"/>
  <c r="C287" i="2" s="1"/>
  <c r="G287" i="2" a="1"/>
  <c r="G287" i="2" s="1"/>
  <c r="F288" i="2" a="1"/>
  <c r="F288" i="2" s="1"/>
  <c r="A289" i="2" a="1"/>
  <c r="A289" i="2" s="1"/>
  <c r="E289" i="2" a="1"/>
  <c r="E289" i="2" s="1"/>
  <c r="A290" i="2" a="1"/>
  <c r="A290" i="2" s="1"/>
  <c r="D290" i="2" a="1"/>
  <c r="D290" i="2" s="1"/>
  <c r="H290" i="2" a="1"/>
  <c r="H290" i="2" s="1"/>
  <c r="C291" i="2" a="1"/>
  <c r="C291" i="2" s="1"/>
  <c r="G291" i="2" a="1"/>
  <c r="G291" i="2" s="1"/>
  <c r="F292" i="2" a="1"/>
  <c r="F292" i="2" s="1"/>
  <c r="A293" i="2" a="1"/>
  <c r="A293" i="2" s="1"/>
  <c r="E293" i="2" a="1"/>
  <c r="E293" i="2" s="1"/>
  <c r="A294" i="2" a="1"/>
  <c r="A294" i="2" s="1"/>
  <c r="D294" i="2" a="1"/>
  <c r="D294" i="2" s="1"/>
  <c r="H294" i="2" a="1"/>
  <c r="H294" i="2" s="1"/>
  <c r="C295" i="2" a="1"/>
  <c r="C295" i="2" s="1"/>
  <c r="G295" i="2" a="1"/>
  <c r="G295" i="2" s="1"/>
  <c r="F296" i="2" a="1"/>
  <c r="F296" i="2" s="1"/>
  <c r="A297" i="2" a="1"/>
  <c r="A297" i="2" s="1"/>
  <c r="E297" i="2" a="1"/>
  <c r="E297" i="2" s="1"/>
  <c r="A298" i="2" a="1"/>
  <c r="A298" i="2" s="1"/>
  <c r="D298" i="2" a="1"/>
  <c r="D298" i="2" s="1"/>
  <c r="H298" i="2" a="1"/>
  <c r="H298" i="2" s="1"/>
  <c r="C299" i="2" a="1"/>
  <c r="C299" i="2" s="1"/>
  <c r="G299" i="2" a="1"/>
  <c r="G299" i="2" s="1"/>
  <c r="F300" i="2" a="1"/>
  <c r="F300" i="2" s="1"/>
  <c r="A301" i="2" a="1"/>
  <c r="A301" i="2" s="1"/>
  <c r="E301" i="2" a="1"/>
  <c r="E301" i="2" s="1"/>
  <c r="A302" i="2" a="1"/>
  <c r="A302" i="2" s="1"/>
  <c r="D302" i="2" a="1"/>
  <c r="D302" i="2" s="1"/>
  <c r="H302" i="2" a="1"/>
  <c r="H302" i="2" s="1"/>
  <c r="C303" i="2" a="1"/>
  <c r="C303" i="2" s="1"/>
  <c r="G303" i="2" a="1"/>
  <c r="G303" i="2" s="1"/>
  <c r="F304" i="2" a="1"/>
  <c r="F304" i="2" s="1"/>
  <c r="A305" i="2" a="1"/>
  <c r="A305" i="2" s="1"/>
  <c r="E305" i="2" a="1"/>
  <c r="E305" i="2" s="1"/>
  <c r="A306" i="2" a="1"/>
  <c r="A306" i="2" s="1"/>
  <c r="D306" i="2" a="1"/>
  <c r="D306" i="2" s="1"/>
  <c r="H306" i="2" a="1"/>
  <c r="H306" i="2" s="1"/>
  <c r="C307" i="2" a="1"/>
  <c r="C307" i="2" s="1"/>
  <c r="G307" i="2" a="1"/>
  <c r="G307" i="2" s="1"/>
  <c r="C308" i="2" a="1"/>
  <c r="C308" i="2" s="1"/>
  <c r="G308" i="2" a="1"/>
  <c r="G308" i="2" s="1"/>
  <c r="C309" i="2" a="1"/>
  <c r="C309" i="2" s="1"/>
  <c r="G309" i="2" a="1"/>
  <c r="G309" i="2" s="1"/>
  <c r="F310" i="2" a="1"/>
  <c r="F310" i="2" s="1"/>
  <c r="B311" i="2" a="1"/>
  <c r="B311" i="2" s="1"/>
  <c r="F311" i="2" a="1"/>
  <c r="F311" i="2" s="1"/>
  <c r="A312" i="2" a="1"/>
  <c r="A312" i="2" s="1"/>
  <c r="D312" i="2" a="1"/>
  <c r="D312" i="2" s="1"/>
  <c r="H312" i="2" a="1"/>
  <c r="H312" i="2" s="1"/>
  <c r="C313" i="2" a="1"/>
  <c r="C313" i="2" s="1"/>
  <c r="G313" i="2" a="1"/>
  <c r="G313" i="2" s="1"/>
  <c r="C314" i="2" a="1"/>
  <c r="C314" i="2" s="1"/>
  <c r="G314" i="2" a="1"/>
  <c r="G314" i="2" s="1"/>
  <c r="F315" i="2" a="1"/>
  <c r="F315" i="2" s="1"/>
  <c r="B316" i="2" a="1"/>
  <c r="B316" i="2" s="1"/>
  <c r="E316" i="2" a="1"/>
  <c r="E316" i="2" s="1"/>
  <c r="A317" i="2" a="1"/>
  <c r="A317" i="2" s="1"/>
  <c r="D317" i="2" a="1"/>
  <c r="D317" i="2" s="1"/>
  <c r="H317" i="2" a="1"/>
  <c r="H317" i="2" s="1"/>
  <c r="D318" i="2" a="1"/>
  <c r="D318" i="2" s="1"/>
  <c r="H318" i="2" a="1"/>
  <c r="H318" i="2" s="1"/>
  <c r="C319" i="2" a="1"/>
  <c r="C319" i="2" s="1"/>
  <c r="G319" i="2" a="1"/>
  <c r="G319" i="2" s="1"/>
  <c r="F320" i="2" a="1"/>
  <c r="F320" i="2" s="1"/>
  <c r="B321" i="2" a="1"/>
  <c r="B321" i="2" s="1"/>
  <c r="F321" i="2" a="1"/>
  <c r="F321" i="2" s="1"/>
  <c r="B322" i="2" a="1"/>
  <c r="B322" i="2" s="1"/>
  <c r="E322" i="2" a="1"/>
  <c r="E322" i="2" s="1"/>
  <c r="A323" i="2" a="1"/>
  <c r="A323" i="2" s="1"/>
  <c r="E323" i="2" a="1"/>
  <c r="E323" i="2" s="1"/>
  <c r="A324" i="2" a="1"/>
  <c r="A324" i="2" s="1"/>
  <c r="H324" i="2" a="1"/>
  <c r="H324" i="2" s="1"/>
  <c r="D325" i="2" a="1"/>
  <c r="D325" i="2" s="1"/>
  <c r="G325" i="2" a="1"/>
  <c r="G325" i="2" s="1"/>
  <c r="C326" i="2" a="1"/>
  <c r="C326" i="2" s="1"/>
  <c r="G326" i="2" a="1"/>
  <c r="G326" i="2" s="1"/>
  <c r="C327" i="2" a="1"/>
  <c r="C327" i="2" s="1"/>
  <c r="G327" i="2" a="1"/>
  <c r="G327" i="2" s="1"/>
  <c r="C328" i="2" a="1"/>
  <c r="C328" i="2" s="1"/>
  <c r="F328" i="2" a="1"/>
  <c r="F328" i="2" s="1"/>
  <c r="B329" i="2" a="1"/>
  <c r="B329" i="2" s="1"/>
  <c r="E329" i="2" a="1"/>
  <c r="E329" i="2" s="1"/>
  <c r="A330" i="2" a="1"/>
  <c r="A330" i="2" s="1"/>
  <c r="E330" i="2" a="1"/>
  <c r="E330" i="2" s="1"/>
  <c r="D331" i="2" a="1"/>
  <c r="D331" i="2" s="1"/>
  <c r="A136" i="2" a="1"/>
  <c r="A136" i="2" s="1"/>
  <c r="D175" i="2" a="1"/>
  <c r="D175" i="2" s="1"/>
  <c r="E203" i="2" a="1"/>
  <c r="E203" i="2" s="1"/>
  <c r="C218" i="2" a="1"/>
  <c r="C218" i="2" s="1"/>
  <c r="F225" i="2" a="1"/>
  <c r="F225" i="2" s="1"/>
  <c r="E232" i="2" a="1"/>
  <c r="E232" i="2" s="1"/>
  <c r="C239" i="2" a="1"/>
  <c r="C239" i="2" s="1"/>
  <c r="A246" i="2" a="1"/>
  <c r="A246" i="2" s="1"/>
  <c r="E259" i="2" a="1"/>
  <c r="E259" i="2" s="1"/>
  <c r="A263" i="2" a="1"/>
  <c r="A263" i="2" s="1"/>
  <c r="D265" i="2" a="1"/>
  <c r="D265" i="2" s="1"/>
  <c r="G267" i="2" a="1"/>
  <c r="G267" i="2" s="1"/>
  <c r="B270" i="2" a="1"/>
  <c r="B270" i="2" s="1"/>
  <c r="H271" i="2" a="1"/>
  <c r="H271" i="2" s="1"/>
  <c r="F273" i="2" a="1"/>
  <c r="F273" i="2" s="1"/>
  <c r="D275" i="2" a="1"/>
  <c r="D275" i="2" s="1"/>
  <c r="B277" i="2" a="1"/>
  <c r="B277" i="2" s="1"/>
  <c r="G280" i="2" a="1"/>
  <c r="G280" i="2" s="1"/>
  <c r="E282" i="2" a="1"/>
  <c r="E282" i="2" s="1"/>
  <c r="C284" i="2" a="1"/>
  <c r="C284" i="2" s="1"/>
  <c r="B286" i="2" a="1"/>
  <c r="B286" i="2" s="1"/>
  <c r="H287" i="2" a="1"/>
  <c r="H287" i="2" s="1"/>
  <c r="F289" i="2" a="1"/>
  <c r="F289" i="2" s="1"/>
  <c r="D291" i="2" a="1"/>
  <c r="D291" i="2" s="1"/>
  <c r="B293" i="2" a="1"/>
  <c r="B293" i="2" s="1"/>
  <c r="G296" i="2" a="1"/>
  <c r="G296" i="2" s="1"/>
  <c r="E298" i="2" a="1"/>
  <c r="E298" i="2" s="1"/>
  <c r="C300" i="2" a="1"/>
  <c r="C300" i="2" s="1"/>
  <c r="B302" i="2" a="1"/>
  <c r="B302" i="2" s="1"/>
  <c r="H303" i="2" a="1"/>
  <c r="H303" i="2" s="1"/>
  <c r="F305" i="2" a="1"/>
  <c r="F305" i="2" s="1"/>
  <c r="D307" i="2" a="1"/>
  <c r="D307" i="2" s="1"/>
  <c r="D309" i="2" a="1"/>
  <c r="D309" i="2" s="1"/>
  <c r="C311" i="2" a="1"/>
  <c r="C311" i="2" s="1"/>
  <c r="A313" i="2" a="1"/>
  <c r="A313" i="2" s="1"/>
  <c r="H314" i="2" a="1"/>
  <c r="H314" i="2" s="1"/>
  <c r="F316" i="2" a="1"/>
  <c r="F316" i="2" s="1"/>
  <c r="C318" i="2" a="1"/>
  <c r="C318" i="2" s="1"/>
  <c r="B320" i="2" a="1"/>
  <c r="B320" i="2" s="1"/>
  <c r="A321" i="2" a="1"/>
  <c r="A321" i="2" s="1"/>
  <c r="A322" i="2" a="1"/>
  <c r="A322" i="2" s="1"/>
  <c r="G322" i="2" a="1"/>
  <c r="G322" i="2" s="1"/>
  <c r="D323" i="2" a="1"/>
  <c r="D323" i="2" s="1"/>
  <c r="B324" i="2" a="1"/>
  <c r="B324" i="2" s="1"/>
  <c r="F324" i="2" a="1"/>
  <c r="F324" i="2" s="1"/>
  <c r="C325" i="2" a="1"/>
  <c r="C325" i="2" s="1"/>
  <c r="H325" i="2" a="1"/>
  <c r="H325" i="2" s="1"/>
  <c r="E326" i="2" a="1"/>
  <c r="E326" i="2" s="1"/>
  <c r="B327" i="2" a="1"/>
  <c r="B327" i="2" s="1"/>
  <c r="H327" i="2" a="1"/>
  <c r="H327" i="2" s="1"/>
  <c r="A329" i="2" a="1"/>
  <c r="A329" i="2" s="1"/>
  <c r="F329" i="2" a="1"/>
  <c r="F329" i="2" s="1"/>
  <c r="C330" i="2" a="1"/>
  <c r="C330" i="2" s="1"/>
  <c r="H330" i="2" a="1"/>
  <c r="H330" i="2" s="1"/>
  <c r="H331" i="2" a="1"/>
  <c r="H331" i="2" s="1"/>
  <c r="D332" i="2" a="1"/>
  <c r="D332" i="2" s="1"/>
  <c r="H332" i="2" a="1"/>
  <c r="H332" i="2" s="1"/>
  <c r="C333" i="2" a="1"/>
  <c r="C333" i="2" s="1"/>
  <c r="F333" i="2" a="1"/>
  <c r="F333" i="2" s="1"/>
  <c r="B334" i="2" a="1"/>
  <c r="B334" i="2" s="1"/>
  <c r="F334" i="2" a="1"/>
  <c r="F334" i="2" s="1"/>
  <c r="B335" i="2" a="1"/>
  <c r="B335" i="2" s="1"/>
  <c r="E335" i="2" a="1"/>
  <c r="E335" i="2" s="1"/>
  <c r="A336" i="2" a="1"/>
  <c r="A336" i="2" s="1"/>
  <c r="H336" i="2" a="1"/>
  <c r="H336" i="2" s="1"/>
  <c r="D337" i="2" a="1"/>
  <c r="D337" i="2" s="1"/>
  <c r="H337" i="2" a="1"/>
  <c r="H337" i="2" s="1"/>
  <c r="C338" i="2" a="1"/>
  <c r="C338" i="2" s="1"/>
  <c r="F338" i="2" a="1"/>
  <c r="F338" i="2" s="1"/>
  <c r="B339" i="2" a="1"/>
  <c r="B339" i="2" s="1"/>
  <c r="F339" i="2" a="1"/>
  <c r="F339" i="2" s="1"/>
  <c r="A340" i="2" a="1"/>
  <c r="A340" i="2" s="1"/>
  <c r="H340" i="2" a="1"/>
  <c r="H340" i="2" s="1"/>
  <c r="D341" i="2" a="1"/>
  <c r="D341" i="2" s="1"/>
  <c r="H341" i="2" a="1"/>
  <c r="H341" i="2" s="1"/>
  <c r="C342" i="2" a="1"/>
  <c r="C342" i="2" s="1"/>
  <c r="F342" i="2" a="1"/>
  <c r="F342" i="2" s="1"/>
  <c r="B343" i="2" a="1"/>
  <c r="B343" i="2" s="1"/>
  <c r="F343" i="2" a="1"/>
  <c r="F343" i="2" s="1"/>
  <c r="A344" i="2" a="1"/>
  <c r="A344" i="2" s="1"/>
  <c r="H344" i="2" a="1"/>
  <c r="H344" i="2" s="1"/>
  <c r="D345" i="2" a="1"/>
  <c r="D345" i="2" s="1"/>
  <c r="H345" i="2" a="1"/>
  <c r="H345" i="2" s="1"/>
  <c r="C346" i="2" a="1"/>
  <c r="C346" i="2" s="1"/>
  <c r="F346" i="2" a="1"/>
  <c r="F346" i="2" s="1"/>
  <c r="B347" i="2" a="1"/>
  <c r="B347" i="2" s="1"/>
  <c r="F347" i="2" a="1"/>
  <c r="F347" i="2" s="1"/>
  <c r="A348" i="2" a="1"/>
  <c r="A348" i="2" s="1"/>
  <c r="H348" i="2" a="1"/>
  <c r="H348" i="2" s="1"/>
  <c r="D349" i="2" a="1"/>
  <c r="D349" i="2" s="1"/>
  <c r="H349" i="2" a="1"/>
  <c r="H349" i="2" s="1"/>
  <c r="C350" i="2" a="1"/>
  <c r="C350" i="2" s="1"/>
  <c r="F350" i="2" a="1"/>
  <c r="F350" i="2" s="1"/>
  <c r="B351" i="2" a="1"/>
  <c r="B351" i="2" s="1"/>
  <c r="F351" i="2" a="1"/>
  <c r="F351" i="2" s="1"/>
  <c r="A352" i="2" a="1"/>
  <c r="A352" i="2" s="1"/>
  <c r="H352" i="2" a="1"/>
  <c r="H352" i="2" s="1"/>
  <c r="D353" i="2" a="1"/>
  <c r="D353" i="2" s="1"/>
  <c r="H353" i="2" a="1"/>
  <c r="H353" i="2" s="1"/>
  <c r="C354" i="2" a="1"/>
  <c r="C354" i="2" s="1"/>
  <c r="F354" i="2" a="1"/>
  <c r="F354" i="2" s="1"/>
  <c r="B355" i="2" a="1"/>
  <c r="B355" i="2" s="1"/>
  <c r="F355" i="2" a="1"/>
  <c r="F355" i="2" s="1"/>
  <c r="A356" i="2" a="1"/>
  <c r="A356" i="2" s="1"/>
  <c r="H356" i="2" a="1"/>
  <c r="H356" i="2" s="1"/>
  <c r="D357" i="2" a="1"/>
  <c r="D357" i="2" s="1"/>
  <c r="H357" i="2" a="1"/>
  <c r="H357" i="2" s="1"/>
  <c r="C358" i="2" a="1"/>
  <c r="C358" i="2" s="1"/>
  <c r="F358" i="2" a="1"/>
  <c r="F358" i="2" s="1"/>
  <c r="B359" i="2" a="1"/>
  <c r="B359" i="2" s="1"/>
  <c r="F359" i="2" a="1"/>
  <c r="F359" i="2" s="1"/>
  <c r="A360" i="2" a="1"/>
  <c r="A360" i="2" s="1"/>
  <c r="H360" i="2" a="1"/>
  <c r="H360" i="2" s="1"/>
  <c r="D361" i="2" a="1"/>
  <c r="D361" i="2" s="1"/>
  <c r="H361" i="2" a="1"/>
  <c r="H361" i="2" s="1"/>
  <c r="C362" i="2" a="1"/>
  <c r="C362" i="2" s="1"/>
  <c r="F362" i="2" a="1"/>
  <c r="F362" i="2" s="1"/>
  <c r="B363" i="2" a="1"/>
  <c r="B363" i="2" s="1"/>
  <c r="F363" i="2" a="1"/>
  <c r="F363" i="2" s="1"/>
  <c r="A364" i="2" a="1"/>
  <c r="A364" i="2" s="1"/>
  <c r="H364" i="2" a="1"/>
  <c r="H364" i="2" s="1"/>
  <c r="D365" i="2" a="1"/>
  <c r="D365" i="2" s="1"/>
  <c r="H365" i="2" a="1"/>
  <c r="H365" i="2" s="1"/>
  <c r="C366" i="2" a="1"/>
  <c r="C366" i="2" s="1"/>
  <c r="F366" i="2" a="1"/>
  <c r="F366" i="2" s="1"/>
  <c r="B367" i="2" a="1"/>
  <c r="B367" i="2" s="1"/>
  <c r="F367" i="2" a="1"/>
  <c r="F367" i="2" s="1"/>
  <c r="A368" i="2" a="1"/>
  <c r="A368" i="2" s="1"/>
  <c r="H368" i="2" a="1"/>
  <c r="H368" i="2" s="1"/>
  <c r="D369" i="2" a="1"/>
  <c r="D369" i="2" s="1"/>
  <c r="H369" i="2" a="1"/>
  <c r="H369" i="2" s="1"/>
  <c r="C370" i="2" a="1"/>
  <c r="C370" i="2" s="1"/>
  <c r="F370" i="2" a="1"/>
  <c r="F370" i="2" s="1"/>
  <c r="B371" i="2" a="1"/>
  <c r="B371" i="2" s="1"/>
  <c r="F371" i="2" a="1"/>
  <c r="F371" i="2" s="1"/>
  <c r="A372" i="2" a="1"/>
  <c r="A372" i="2" s="1"/>
  <c r="H372" i="2" a="1"/>
  <c r="H372" i="2" s="1"/>
  <c r="D373" i="2" a="1"/>
  <c r="D373" i="2" s="1"/>
  <c r="H373" i="2" a="1"/>
  <c r="H373" i="2" s="1"/>
  <c r="C374" i="2" a="1"/>
  <c r="C374" i="2" s="1"/>
  <c r="F374" i="2" a="1"/>
  <c r="F374" i="2" s="1"/>
  <c r="B375" i="2" a="1"/>
  <c r="B375" i="2" s="1"/>
  <c r="F375" i="2" a="1"/>
  <c r="F375" i="2" s="1"/>
  <c r="A376" i="2" a="1"/>
  <c r="A376" i="2" s="1"/>
  <c r="H376" i="2" a="1"/>
  <c r="H376" i="2" s="1"/>
  <c r="D377" i="2" a="1"/>
  <c r="D377" i="2" s="1"/>
  <c r="H377" i="2" a="1"/>
  <c r="H377" i="2" s="1"/>
  <c r="C378" i="2" a="1"/>
  <c r="C378" i="2" s="1"/>
  <c r="F378" i="2" a="1"/>
  <c r="F378" i="2" s="1"/>
  <c r="B379" i="2" a="1"/>
  <c r="B379" i="2" s="1"/>
  <c r="F379" i="2" a="1"/>
  <c r="F379" i="2" s="1"/>
  <c r="A380" i="2" a="1"/>
  <c r="A380" i="2" s="1"/>
  <c r="H380" i="2" a="1"/>
  <c r="H380" i="2" s="1"/>
  <c r="D381" i="2" a="1"/>
  <c r="D381" i="2" s="1"/>
  <c r="H381" i="2" a="1"/>
  <c r="H381" i="2" s="1"/>
  <c r="C382" i="2" a="1"/>
  <c r="C382" i="2" s="1"/>
  <c r="F382" i="2" a="1"/>
  <c r="F382" i="2" s="1"/>
  <c r="B383" i="2" a="1"/>
  <c r="B383" i="2" s="1"/>
  <c r="F383" i="2" a="1"/>
  <c r="F383" i="2" s="1"/>
  <c r="A384" i="2" a="1"/>
  <c r="A384" i="2" s="1"/>
  <c r="H384" i="2" a="1"/>
  <c r="H384" i="2" s="1"/>
  <c r="D385" i="2" a="1"/>
  <c r="D385" i="2" s="1"/>
  <c r="H385" i="2" a="1"/>
  <c r="H385" i="2" s="1"/>
  <c r="C386" i="2" a="1"/>
  <c r="C386" i="2" s="1"/>
  <c r="F386" i="2" a="1"/>
  <c r="F386" i="2" s="1"/>
  <c r="B387" i="2" a="1"/>
  <c r="B387" i="2" s="1"/>
  <c r="F387" i="2" a="1"/>
  <c r="F387" i="2" s="1"/>
  <c r="A388" i="2" a="1"/>
  <c r="A388" i="2" s="1"/>
  <c r="H388" i="2" a="1"/>
  <c r="H388" i="2" s="1"/>
  <c r="D389" i="2" a="1"/>
  <c r="D389" i="2" s="1"/>
  <c r="H389" i="2" a="1"/>
  <c r="H389" i="2" s="1"/>
  <c r="C390" i="2" a="1"/>
  <c r="C390" i="2" s="1"/>
  <c r="F390" i="2" a="1"/>
  <c r="F390" i="2" s="1"/>
  <c r="B391" i="2" a="1"/>
  <c r="B391" i="2" s="1"/>
  <c r="F391" i="2" a="1"/>
  <c r="F391" i="2" s="1"/>
  <c r="A392" i="2" a="1"/>
  <c r="A392" i="2" s="1"/>
  <c r="H392" i="2" a="1"/>
  <c r="H392" i="2" s="1"/>
  <c r="D393" i="2" a="1"/>
  <c r="D393" i="2" s="1"/>
  <c r="H393" i="2" a="1"/>
  <c r="H393" i="2" s="1"/>
  <c r="C394" i="2" a="1"/>
  <c r="C394" i="2" s="1"/>
  <c r="F394" i="2" a="1"/>
  <c r="F394" i="2" s="1"/>
  <c r="B395" i="2" a="1"/>
  <c r="B395" i="2" s="1"/>
  <c r="F395" i="2" a="1"/>
  <c r="F395" i="2" s="1"/>
  <c r="A396" i="2" a="1"/>
  <c r="A396" i="2" s="1"/>
  <c r="H396" i="2" a="1"/>
  <c r="H396" i="2" s="1"/>
  <c r="D397" i="2" a="1"/>
  <c r="D397" i="2" s="1"/>
  <c r="H397" i="2" a="1"/>
  <c r="H397" i="2" s="1"/>
  <c r="C398" i="2" a="1"/>
  <c r="C398" i="2" s="1"/>
  <c r="F398" i="2" a="1"/>
  <c r="F398" i="2" s="1"/>
  <c r="B399" i="2" a="1"/>
  <c r="B399" i="2" s="1"/>
  <c r="F399" i="2" a="1"/>
  <c r="F399" i="2" s="1"/>
  <c r="A400" i="2" a="1"/>
  <c r="A400" i="2" s="1"/>
  <c r="H400" i="2" a="1"/>
  <c r="H400" i="2" s="1"/>
  <c r="C401" i="2" a="1"/>
  <c r="C401" i="2" s="1"/>
  <c r="G401" i="2" a="1"/>
  <c r="G401" i="2" s="1"/>
  <c r="B402" i="2" a="1"/>
  <c r="B402" i="2" s="1"/>
  <c r="E402" i="2" a="1"/>
  <c r="E402" i="2" s="1"/>
  <c r="A403" i="2" a="1"/>
  <c r="A403" i="2" s="1"/>
  <c r="D403" i="2" a="1"/>
  <c r="D403" i="2" s="1"/>
  <c r="H403" i="2" a="1"/>
  <c r="H403" i="2" s="1"/>
  <c r="C404" i="2" a="1"/>
  <c r="C404" i="2" s="1"/>
  <c r="F404" i="2" a="1"/>
  <c r="F404" i="2" s="1"/>
  <c r="B405" i="2" a="1"/>
  <c r="B405" i="2" s="1"/>
  <c r="E405" i="2" a="1"/>
  <c r="E405" i="2" s="1"/>
  <c r="D406" i="2" a="1"/>
  <c r="D406" i="2" s="1"/>
  <c r="G406" i="2" a="1"/>
  <c r="G406" i="2" s="1"/>
  <c r="F407" i="2" a="1"/>
  <c r="F407" i="2" s="1"/>
  <c r="A408" i="2" a="1"/>
  <c r="A408" i="2" s="1"/>
  <c r="H408" i="2" a="1"/>
  <c r="H408" i="2" s="1"/>
  <c r="C409" i="2" a="1"/>
  <c r="C409" i="2" s="1"/>
  <c r="G409" i="2" a="1"/>
  <c r="G409" i="2" s="1"/>
  <c r="B410" i="2" a="1"/>
  <c r="B410" i="2" s="1"/>
  <c r="E410" i="2" a="1"/>
  <c r="E410" i="2" s="1"/>
  <c r="A411" i="2" a="1"/>
  <c r="A411" i="2" s="1"/>
  <c r="D411" i="2" a="1"/>
  <c r="D411" i="2" s="1"/>
  <c r="H411" i="2" a="1"/>
  <c r="H411" i="2" s="1"/>
  <c r="D412" i="2" a="1"/>
  <c r="D412" i="2" s="1"/>
  <c r="G412" i="2" a="1"/>
  <c r="G412" i="2" s="1"/>
  <c r="F413" i="2" a="1"/>
  <c r="F413" i="2" s="1"/>
  <c r="B414" i="2" a="1"/>
  <c r="B414" i="2" s="1"/>
  <c r="F414" i="2" a="1"/>
  <c r="F414" i="2" s="1"/>
  <c r="A415" i="2" a="1"/>
  <c r="A415" i="2" s="1"/>
  <c r="D415" i="2" a="1"/>
  <c r="D415" i="2" s="1"/>
  <c r="H415" i="2" a="1"/>
  <c r="H415" i="2" s="1"/>
  <c r="D416" i="2" a="1"/>
  <c r="D416" i="2" s="1"/>
  <c r="G416" i="2" a="1"/>
  <c r="G416" i="2" s="1"/>
  <c r="F417" i="2" a="1"/>
  <c r="F417" i="2" s="1"/>
  <c r="B418" i="2" a="1"/>
  <c r="B418" i="2" s="1"/>
  <c r="F418" i="2" a="1"/>
  <c r="F418" i="2" s="1"/>
  <c r="A419" i="2" a="1"/>
  <c r="A419" i="2" s="1"/>
  <c r="D419" i="2" a="1"/>
  <c r="D419" i="2" s="1"/>
  <c r="F152" i="2" a="1"/>
  <c r="F152" i="2" s="1"/>
  <c r="E182" i="2" a="1"/>
  <c r="E182" i="2" s="1"/>
  <c r="A220" i="2" a="1"/>
  <c r="A220" i="2" s="1"/>
  <c r="D227" i="2" a="1"/>
  <c r="D227" i="2" s="1"/>
  <c r="H240" i="2" a="1"/>
  <c r="H240" i="2" s="1"/>
  <c r="D254" i="2" a="1"/>
  <c r="D254" i="2" s="1"/>
  <c r="D260" i="2" a="1"/>
  <c r="D260" i="2" s="1"/>
  <c r="F263" i="2" a="1"/>
  <c r="F263" i="2" s="1"/>
  <c r="A266" i="2" a="1"/>
  <c r="A266" i="2" s="1"/>
  <c r="D268" i="2" a="1"/>
  <c r="D268" i="2" s="1"/>
  <c r="E270" i="2" a="1"/>
  <c r="E270" i="2" s="1"/>
  <c r="C272" i="2" a="1"/>
  <c r="C272" i="2" s="1"/>
  <c r="B274" i="2" a="1"/>
  <c r="B274" i="2" s="1"/>
  <c r="H275" i="2" a="1"/>
  <c r="H275" i="2" s="1"/>
  <c r="F277" i="2" a="1"/>
  <c r="F277" i="2" s="1"/>
  <c r="D279" i="2" a="1"/>
  <c r="D279" i="2" s="1"/>
  <c r="B281" i="2" a="1"/>
  <c r="B281" i="2" s="1"/>
  <c r="G284" i="2" a="1"/>
  <c r="G284" i="2" s="1"/>
  <c r="E286" i="2" a="1"/>
  <c r="E286" i="2" s="1"/>
  <c r="C288" i="2" a="1"/>
  <c r="C288" i="2" s="1"/>
  <c r="B290" i="2" a="1"/>
  <c r="B290" i="2" s="1"/>
  <c r="H291" i="2" a="1"/>
  <c r="H291" i="2" s="1"/>
  <c r="F293" i="2" a="1"/>
  <c r="F293" i="2" s="1"/>
  <c r="D295" i="2" a="1"/>
  <c r="D295" i="2" s="1"/>
  <c r="B297" i="2" a="1"/>
  <c r="B297" i="2" s="1"/>
  <c r="G300" i="2" a="1"/>
  <c r="G300" i="2" s="1"/>
  <c r="E302" i="2" a="1"/>
  <c r="E302" i="2" s="1"/>
  <c r="C304" i="2" a="1"/>
  <c r="C304" i="2" s="1"/>
  <c r="B306" i="2" a="1"/>
  <c r="B306" i="2" s="1"/>
  <c r="H307" i="2" a="1"/>
  <c r="H307" i="2" s="1"/>
  <c r="H309" i="2" a="1"/>
  <c r="H309" i="2" s="1"/>
  <c r="G311" i="2" a="1"/>
  <c r="G311" i="2" s="1"/>
  <c r="D313" i="2" a="1"/>
  <c r="D313" i="2" s="1"/>
  <c r="C315" i="2" a="1"/>
  <c r="C315" i="2" s="1"/>
  <c r="B317" i="2" a="1"/>
  <c r="B317" i="2" s="1"/>
  <c r="E318" i="2" a="1"/>
  <c r="E318" i="2" s="1"/>
  <c r="D319" i="2" a="1"/>
  <c r="D319" i="2" s="1"/>
  <c r="C320" i="2" a="1"/>
  <c r="C320" i="2" s="1"/>
  <c r="C321" i="2" a="1"/>
  <c r="C321" i="2" s="1"/>
  <c r="H322" i="2" a="1"/>
  <c r="H322" i="2" s="1"/>
  <c r="F323" i="2" a="1"/>
  <c r="F323" i="2" s="1"/>
  <c r="C324" i="2" a="1"/>
  <c r="C324" i="2" s="1"/>
  <c r="G324" i="2" a="1"/>
  <c r="G324" i="2" s="1"/>
  <c r="A326" i="2" a="1"/>
  <c r="A326" i="2" s="1"/>
  <c r="F326" i="2" a="1"/>
  <c r="F326" i="2" s="1"/>
  <c r="D327" i="2" a="1"/>
  <c r="D327" i="2" s="1"/>
  <c r="A328" i="2" a="1"/>
  <c r="A328" i="2" s="1"/>
  <c r="E328" i="2" a="1"/>
  <c r="E328" i="2" s="1"/>
  <c r="C329" i="2" a="1"/>
  <c r="C329" i="2" s="1"/>
  <c r="G329" i="2" a="1"/>
  <c r="G329" i="2" s="1"/>
  <c r="D330" i="2" a="1"/>
  <c r="D330" i="2" s="1"/>
  <c r="A331" i="2" a="1"/>
  <c r="A331" i="2" s="1"/>
  <c r="E331" i="2" a="1"/>
  <c r="E331" i="2" s="1"/>
  <c r="A332" i="2" a="1"/>
  <c r="A332" i="2" s="1"/>
  <c r="E332" i="2" a="1"/>
  <c r="E332" i="2" s="1"/>
  <c r="D333" i="2" a="1"/>
  <c r="D333" i="2" s="1"/>
  <c r="G333" i="2" a="1"/>
  <c r="G333" i="2" s="1"/>
  <c r="C334" i="2" a="1"/>
  <c r="C334" i="2" s="1"/>
  <c r="G334" i="2" a="1"/>
  <c r="G334" i="2" s="1"/>
  <c r="C335" i="2" a="1"/>
  <c r="C335" i="2" s="1"/>
  <c r="F335" i="2" a="1"/>
  <c r="F335" i="2" s="1"/>
  <c r="B336" i="2" a="1"/>
  <c r="B336" i="2" s="1"/>
  <c r="E336" i="2" a="1"/>
  <c r="E336" i="2" s="1"/>
  <c r="A337" i="2" a="1"/>
  <c r="A337" i="2" s="1"/>
  <c r="E337" i="2" a="1"/>
  <c r="E337" i="2" s="1"/>
  <c r="D338" i="2" a="1"/>
  <c r="D338" i="2" s="1"/>
  <c r="G338" i="2" a="1"/>
  <c r="G338" i="2" s="1"/>
  <c r="C339" i="2" a="1"/>
  <c r="C339" i="2" s="1"/>
  <c r="G339" i="2" a="1"/>
  <c r="G339" i="2" s="1"/>
  <c r="B340" i="2" a="1"/>
  <c r="B340" i="2" s="1"/>
  <c r="E340" i="2" a="1"/>
  <c r="E340" i="2" s="1"/>
  <c r="A341" i="2" a="1"/>
  <c r="A341" i="2" s="1"/>
  <c r="E341" i="2" a="1"/>
  <c r="E341" i="2" s="1"/>
  <c r="D342" i="2" a="1"/>
  <c r="D342" i="2" s="1"/>
  <c r="G342" i="2" a="1"/>
  <c r="G342" i="2" s="1"/>
  <c r="C343" i="2" a="1"/>
  <c r="C343" i="2" s="1"/>
  <c r="G343" i="2" a="1"/>
  <c r="G343" i="2" s="1"/>
  <c r="B344" i="2" a="1"/>
  <c r="B344" i="2" s="1"/>
  <c r="E344" i="2" a="1"/>
  <c r="E344" i="2" s="1"/>
  <c r="A345" i="2" a="1"/>
  <c r="A345" i="2" s="1"/>
  <c r="E345" i="2" a="1"/>
  <c r="E345" i="2" s="1"/>
  <c r="D346" i="2" a="1"/>
  <c r="D346" i="2" s="1"/>
  <c r="G346" i="2" a="1"/>
  <c r="G346" i="2" s="1"/>
  <c r="C347" i="2" a="1"/>
  <c r="C347" i="2" s="1"/>
  <c r="G347" i="2" a="1"/>
  <c r="G347" i="2" s="1"/>
  <c r="B348" i="2" a="1"/>
  <c r="B348" i="2" s="1"/>
  <c r="E348" i="2" a="1"/>
  <c r="E348" i="2" s="1"/>
  <c r="A349" i="2" a="1"/>
  <c r="A349" i="2" s="1"/>
  <c r="E349" i="2" a="1"/>
  <c r="E349" i="2" s="1"/>
  <c r="D350" i="2" a="1"/>
  <c r="D350" i="2" s="1"/>
  <c r="G350" i="2" a="1"/>
  <c r="G350" i="2" s="1"/>
  <c r="C351" i="2" a="1"/>
  <c r="C351" i="2" s="1"/>
  <c r="G351" i="2" a="1"/>
  <c r="G351" i="2" s="1"/>
  <c r="B352" i="2" a="1"/>
  <c r="B352" i="2" s="1"/>
  <c r="E352" i="2" a="1"/>
  <c r="E352" i="2" s="1"/>
  <c r="A353" i="2" a="1"/>
  <c r="A353" i="2" s="1"/>
  <c r="E353" i="2" a="1"/>
  <c r="E353" i="2" s="1"/>
  <c r="D354" i="2" a="1"/>
  <c r="D354" i="2" s="1"/>
  <c r="G354" i="2" a="1"/>
  <c r="G354" i="2" s="1"/>
  <c r="C355" i="2" a="1"/>
  <c r="C355" i="2" s="1"/>
  <c r="G355" i="2" a="1"/>
  <c r="G355" i="2" s="1"/>
  <c r="B356" i="2" a="1"/>
  <c r="B356" i="2" s="1"/>
  <c r="E356" i="2" a="1"/>
  <c r="E356" i="2" s="1"/>
  <c r="A357" i="2" a="1"/>
  <c r="A357" i="2" s="1"/>
  <c r="E357" i="2" a="1"/>
  <c r="E357" i="2" s="1"/>
  <c r="D358" i="2" a="1"/>
  <c r="D358" i="2" s="1"/>
  <c r="G358" i="2" a="1"/>
  <c r="G358" i="2" s="1"/>
  <c r="C359" i="2" a="1"/>
  <c r="C359" i="2" s="1"/>
  <c r="G359" i="2" a="1"/>
  <c r="G359" i="2" s="1"/>
  <c r="B360" i="2" a="1"/>
  <c r="B360" i="2" s="1"/>
  <c r="E360" i="2" a="1"/>
  <c r="E360" i="2" s="1"/>
  <c r="A361" i="2" a="1"/>
  <c r="A361" i="2" s="1"/>
  <c r="E361" i="2" a="1"/>
  <c r="E361" i="2" s="1"/>
  <c r="D362" i="2" a="1"/>
  <c r="D362" i="2" s="1"/>
  <c r="G362" i="2" a="1"/>
  <c r="G362" i="2" s="1"/>
  <c r="C363" i="2" a="1"/>
  <c r="C363" i="2" s="1"/>
  <c r="G363" i="2" a="1"/>
  <c r="G363" i="2" s="1"/>
  <c r="B364" i="2" a="1"/>
  <c r="B364" i="2" s="1"/>
  <c r="E364" i="2" a="1"/>
  <c r="E364" i="2" s="1"/>
  <c r="A365" i="2" a="1"/>
  <c r="A365" i="2" s="1"/>
  <c r="E365" i="2" a="1"/>
  <c r="E365" i="2" s="1"/>
  <c r="D366" i="2" a="1"/>
  <c r="D366" i="2" s="1"/>
  <c r="G366" i="2" a="1"/>
  <c r="G366" i="2" s="1"/>
  <c r="C367" i="2" a="1"/>
  <c r="C367" i="2" s="1"/>
  <c r="G367" i="2" a="1"/>
  <c r="G367" i="2" s="1"/>
  <c r="B368" i="2" a="1"/>
  <c r="B368" i="2" s="1"/>
  <c r="E368" i="2" a="1"/>
  <c r="E368" i="2" s="1"/>
  <c r="A369" i="2" a="1"/>
  <c r="A369" i="2" s="1"/>
  <c r="E369" i="2" a="1"/>
  <c r="E369" i="2" s="1"/>
  <c r="D370" i="2" a="1"/>
  <c r="D370" i="2" s="1"/>
  <c r="G370" i="2" a="1"/>
  <c r="G370" i="2" s="1"/>
  <c r="C371" i="2" a="1"/>
  <c r="C371" i="2" s="1"/>
  <c r="G371" i="2" a="1"/>
  <c r="G371" i="2" s="1"/>
  <c r="B372" i="2" a="1"/>
  <c r="B372" i="2" s="1"/>
  <c r="E372" i="2" a="1"/>
  <c r="E372" i="2" s="1"/>
  <c r="A373" i="2" a="1"/>
  <c r="A373" i="2" s="1"/>
  <c r="E373" i="2" a="1"/>
  <c r="E373" i="2" s="1"/>
  <c r="D374" i="2" a="1"/>
  <c r="D374" i="2" s="1"/>
  <c r="G374" i="2" a="1"/>
  <c r="G374" i="2" s="1"/>
  <c r="C375" i="2" a="1"/>
  <c r="C375" i="2" s="1"/>
  <c r="G375" i="2" a="1"/>
  <c r="G375" i="2" s="1"/>
  <c r="B376" i="2" a="1"/>
  <c r="B376" i="2" s="1"/>
  <c r="E376" i="2" a="1"/>
  <c r="E376" i="2" s="1"/>
  <c r="A377" i="2" a="1"/>
  <c r="A377" i="2" s="1"/>
  <c r="E377" i="2" a="1"/>
  <c r="E377" i="2" s="1"/>
  <c r="D378" i="2" a="1"/>
  <c r="D378" i="2" s="1"/>
  <c r="G378" i="2" a="1"/>
  <c r="G378" i="2" s="1"/>
  <c r="C379" i="2" a="1"/>
  <c r="C379" i="2" s="1"/>
  <c r="G379" i="2" a="1"/>
  <c r="G379" i="2" s="1"/>
  <c r="B380" i="2" a="1"/>
  <c r="B380" i="2" s="1"/>
  <c r="E380" i="2" a="1"/>
  <c r="E380" i="2" s="1"/>
  <c r="A381" i="2" a="1"/>
  <c r="A381" i="2" s="1"/>
  <c r="E381" i="2" a="1"/>
  <c r="E381" i="2" s="1"/>
  <c r="D382" i="2" a="1"/>
  <c r="D382" i="2" s="1"/>
  <c r="G382" i="2" a="1"/>
  <c r="G382" i="2" s="1"/>
  <c r="C383" i="2" a="1"/>
  <c r="C383" i="2" s="1"/>
  <c r="G383" i="2" a="1"/>
  <c r="G383" i="2" s="1"/>
  <c r="B384" i="2" a="1"/>
  <c r="B384" i="2" s="1"/>
  <c r="E384" i="2" a="1"/>
  <c r="E384" i="2" s="1"/>
  <c r="A385" i="2" a="1"/>
  <c r="A385" i="2" s="1"/>
  <c r="E385" i="2" a="1"/>
  <c r="E385" i="2" s="1"/>
  <c r="D386" i="2" a="1"/>
  <c r="D386" i="2" s="1"/>
  <c r="G386" i="2" a="1"/>
  <c r="G386" i="2" s="1"/>
  <c r="C387" i="2" a="1"/>
  <c r="C387" i="2" s="1"/>
  <c r="G387" i="2" a="1"/>
  <c r="G387" i="2" s="1"/>
  <c r="B388" i="2" a="1"/>
  <c r="B388" i="2" s="1"/>
  <c r="E388" i="2" a="1"/>
  <c r="E388" i="2" s="1"/>
  <c r="A389" i="2" a="1"/>
  <c r="A389" i="2" s="1"/>
  <c r="E389" i="2" a="1"/>
  <c r="E389" i="2" s="1"/>
  <c r="D390" i="2" a="1"/>
  <c r="D390" i="2" s="1"/>
  <c r="G390" i="2" a="1"/>
  <c r="G390" i="2" s="1"/>
  <c r="C391" i="2" a="1"/>
  <c r="C391" i="2" s="1"/>
  <c r="G391" i="2" a="1"/>
  <c r="G391" i="2" s="1"/>
  <c r="B392" i="2" a="1"/>
  <c r="B392" i="2" s="1"/>
  <c r="E392" i="2" a="1"/>
  <c r="E392" i="2" s="1"/>
  <c r="A393" i="2" a="1"/>
  <c r="A393" i="2" s="1"/>
  <c r="E393" i="2" a="1"/>
  <c r="E393" i="2" s="1"/>
  <c r="D394" i="2" a="1"/>
  <c r="D394" i="2" s="1"/>
  <c r="G394" i="2" a="1"/>
  <c r="G394" i="2" s="1"/>
  <c r="C395" i="2" a="1"/>
  <c r="C395" i="2" s="1"/>
  <c r="G395" i="2" a="1"/>
  <c r="G395" i="2" s="1"/>
  <c r="B396" i="2" a="1"/>
  <c r="B396" i="2" s="1"/>
  <c r="E396" i="2" a="1"/>
  <c r="E396" i="2" s="1"/>
  <c r="A397" i="2" a="1"/>
  <c r="A397" i="2" s="1"/>
  <c r="E397" i="2" a="1"/>
  <c r="E397" i="2" s="1"/>
  <c r="D398" i="2" a="1"/>
  <c r="D398" i="2" s="1"/>
  <c r="G398" i="2" a="1"/>
  <c r="G398" i="2" s="1"/>
  <c r="C399" i="2" a="1"/>
  <c r="C399" i="2" s="1"/>
  <c r="G399" i="2" a="1"/>
  <c r="G399" i="2" s="1"/>
  <c r="B400" i="2" a="1"/>
  <c r="B400" i="2" s="1"/>
  <c r="E400" i="2" a="1"/>
  <c r="E400" i="2" s="1"/>
  <c r="A401" i="2" a="1"/>
  <c r="A401" i="2" s="1"/>
  <c r="D401" i="2" a="1"/>
  <c r="D401" i="2" s="1"/>
  <c r="H401" i="2" a="1"/>
  <c r="H401" i="2" s="1"/>
  <c r="C402" i="2" a="1"/>
  <c r="C402" i="2" s="1"/>
  <c r="F402" i="2" a="1"/>
  <c r="F402" i="2" s="1"/>
  <c r="B403" i="2" a="1"/>
  <c r="B403" i="2" s="1"/>
  <c r="E403" i="2" a="1"/>
  <c r="E403" i="2" s="1"/>
  <c r="D404" i="2" a="1"/>
  <c r="D404" i="2" s="1"/>
  <c r="G404" i="2" a="1"/>
  <c r="G404" i="2" s="1"/>
  <c r="F405" i="2" a="1"/>
  <c r="F405" i="2" s="1"/>
  <c r="A406" i="2" a="1"/>
  <c r="A406" i="2" s="1"/>
  <c r="H406" i="2" a="1"/>
  <c r="H406" i="2" s="1"/>
  <c r="C407" i="2" a="1"/>
  <c r="C407" i="2" s="1"/>
  <c r="G407" i="2" a="1"/>
  <c r="G407" i="2" s="1"/>
  <c r="B408" i="2" a="1"/>
  <c r="B408" i="2" s="1"/>
  <c r="E408" i="2" a="1"/>
  <c r="E408" i="2" s="1"/>
  <c r="A409" i="2" a="1"/>
  <c r="A409" i="2" s="1"/>
  <c r="D409" i="2" a="1"/>
  <c r="D409" i="2" s="1"/>
  <c r="H409" i="2" a="1"/>
  <c r="H409" i="2" s="1"/>
  <c r="C410" i="2" a="1"/>
  <c r="C410" i="2" s="1"/>
  <c r="F410" i="2" a="1"/>
  <c r="F410" i="2" s="1"/>
  <c r="B411" i="2" a="1"/>
  <c r="B411" i="2" s="1"/>
  <c r="E411" i="2" a="1"/>
  <c r="E411" i="2" s="1"/>
  <c r="A412" i="2" a="1"/>
  <c r="A412" i="2" s="1"/>
  <c r="E412" i="2" a="1"/>
  <c r="E412" i="2" s="1"/>
  <c r="H412" i="2" a="1"/>
  <c r="H412" i="2" s="1"/>
  <c r="C413" i="2" a="1"/>
  <c r="C413" i="2" s="1"/>
  <c r="G413" i="2" a="1"/>
  <c r="G413" i="2" s="1"/>
  <c r="C414" i="2" a="1"/>
  <c r="C414" i="2" s="1"/>
  <c r="B415" i="2" a="1"/>
  <c r="B415" i="2" s="1"/>
  <c r="E415" i="2" a="1"/>
  <c r="E415" i="2" s="1"/>
  <c r="A416" i="2" a="1"/>
  <c r="A416" i="2" s="1"/>
  <c r="E416" i="2" a="1"/>
  <c r="E416" i="2" s="1"/>
  <c r="H416" i="2" a="1"/>
  <c r="H416" i="2" s="1"/>
  <c r="C417" i="2" a="1"/>
  <c r="C417" i="2" s="1"/>
  <c r="G417" i="2" a="1"/>
  <c r="G417" i="2" s="1"/>
  <c r="C418" i="2" a="1"/>
  <c r="C418" i="2" s="1"/>
  <c r="B419" i="2" a="1"/>
  <c r="B419" i="2" s="1"/>
  <c r="E419" i="2" a="1"/>
  <c r="E419" i="2" s="1"/>
  <c r="A420" i="2" a="1"/>
  <c r="A420" i="2" s="1"/>
  <c r="E420" i="2" a="1"/>
  <c r="E420" i="2" s="1"/>
  <c r="H420" i="2" a="1"/>
  <c r="H420" i="2" s="1"/>
  <c r="C421" i="2" a="1"/>
  <c r="C421" i="2" s="1"/>
  <c r="G421" i="2" a="1"/>
  <c r="G421" i="2" s="1"/>
  <c r="C422" i="2" a="1"/>
  <c r="C422" i="2" s="1"/>
  <c r="B423" i="2" a="1"/>
  <c r="B423" i="2" s="1"/>
  <c r="E423" i="2" a="1"/>
  <c r="E423" i="2" s="1"/>
  <c r="A424" i="2" a="1"/>
  <c r="A424" i="2" s="1"/>
  <c r="E424" i="2" a="1"/>
  <c r="E424" i="2" s="1"/>
  <c r="H424" i="2" a="1"/>
  <c r="H424" i="2" s="1"/>
  <c r="C425" i="2" a="1"/>
  <c r="C425" i="2" s="1"/>
  <c r="G425" i="2" a="1"/>
  <c r="G425" i="2" s="1"/>
  <c r="C426" i="2" a="1"/>
  <c r="C426" i="2" s="1"/>
  <c r="B427" i="2" a="1"/>
  <c r="B427" i="2" s="1"/>
  <c r="E427" i="2" a="1"/>
  <c r="E427" i="2" s="1"/>
  <c r="A428" i="2" a="1"/>
  <c r="A428" i="2" s="1"/>
  <c r="E428" i="2" a="1"/>
  <c r="E428" i="2" s="1"/>
  <c r="H428" i="2" a="1"/>
  <c r="H428" i="2" s="1"/>
  <c r="C429" i="2" a="1"/>
  <c r="C429" i="2" s="1"/>
  <c r="G429" i="2" a="1"/>
  <c r="G429" i="2" s="1"/>
  <c r="C430" i="2" a="1"/>
  <c r="C430" i="2" s="1"/>
  <c r="B431" i="2" a="1"/>
  <c r="B431" i="2" s="1"/>
  <c r="E431" i="2" a="1"/>
  <c r="E431" i="2" s="1"/>
  <c r="A432" i="2" a="1"/>
  <c r="A432" i="2" s="1"/>
  <c r="E432" i="2" a="1"/>
  <c r="E432" i="2" s="1"/>
  <c r="H432" i="2" a="1"/>
  <c r="H432" i="2" s="1"/>
  <c r="C433" i="2" a="1"/>
  <c r="C433" i="2" s="1"/>
  <c r="G433" i="2" a="1"/>
  <c r="G433" i="2" s="1"/>
  <c r="C434" i="2" a="1"/>
  <c r="C434" i="2" s="1"/>
  <c r="B435" i="2" a="1"/>
  <c r="B435" i="2" s="1"/>
  <c r="E435" i="2" a="1"/>
  <c r="E435" i="2" s="1"/>
  <c r="A436" i="2" a="1"/>
  <c r="A436" i="2" s="1"/>
  <c r="E436" i="2" a="1"/>
  <c r="E436" i="2" s="1"/>
  <c r="H436" i="2" a="1"/>
  <c r="H436" i="2" s="1"/>
  <c r="C437" i="2" a="1"/>
  <c r="C437" i="2" s="1"/>
  <c r="G437" i="2" a="1"/>
  <c r="G437" i="2" s="1"/>
  <c r="C438" i="2" a="1"/>
  <c r="C438" i="2" s="1"/>
  <c r="B439" i="2" a="1"/>
  <c r="B439" i="2" s="1"/>
  <c r="E439" i="2" a="1"/>
  <c r="E439" i="2" s="1"/>
  <c r="A440" i="2" a="1"/>
  <c r="A440" i="2" s="1"/>
  <c r="E440" i="2" a="1"/>
  <c r="E440" i="2" s="1"/>
  <c r="H440" i="2" a="1"/>
  <c r="H440" i="2" s="1"/>
  <c r="C441" i="2" a="1"/>
  <c r="C441" i="2" s="1"/>
  <c r="G441" i="2" a="1"/>
  <c r="G441" i="2" s="1"/>
  <c r="C442" i="2" a="1"/>
  <c r="C442" i="2" s="1"/>
  <c r="B443" i="2" a="1"/>
  <c r="B443" i="2" s="1"/>
  <c r="F443" i="2" a="1"/>
  <c r="F443" i="2" s="1"/>
  <c r="A444" i="2" a="1"/>
  <c r="A444" i="2" s="1"/>
  <c r="E444" i="2" a="1"/>
  <c r="E444" i="2" s="1"/>
  <c r="A445" i="2" a="1"/>
  <c r="A445" i="2" s="1"/>
  <c r="D445" i="2" a="1"/>
  <c r="D445" i="2" s="1"/>
  <c r="H445" i="2" a="1"/>
  <c r="H445" i="2" s="1"/>
  <c r="C446" i="2" a="1"/>
  <c r="C446" i="2" s="1"/>
  <c r="G446" i="2" a="1"/>
  <c r="G446" i="2" s="1"/>
  <c r="F447" i="2" a="1"/>
  <c r="F447" i="2" s="1"/>
  <c r="B448" i="2" a="1"/>
  <c r="B448" i="2" s="1"/>
  <c r="E448" i="2" a="1"/>
  <c r="E448" i="2" s="1"/>
  <c r="A449" i="2" a="1"/>
  <c r="A449" i="2" s="1"/>
  <c r="D449" i="2" a="1"/>
  <c r="D449" i="2" s="1"/>
  <c r="H449" i="2" a="1"/>
  <c r="H449" i="2" s="1"/>
  <c r="C450" i="2" a="1"/>
  <c r="C450" i="2" s="1"/>
  <c r="G450" i="2" a="1"/>
  <c r="G450" i="2" s="1"/>
  <c r="F451" i="2" a="1"/>
  <c r="F451" i="2" s="1"/>
  <c r="B452" i="2" a="1"/>
  <c r="B452" i="2" s="1"/>
  <c r="E452" i="2" a="1"/>
  <c r="E452" i="2" s="1"/>
  <c r="A453" i="2" a="1"/>
  <c r="A453" i="2" s="1"/>
  <c r="D453" i="2" a="1"/>
  <c r="D453" i="2" s="1"/>
  <c r="H453" i="2" a="1"/>
  <c r="H453" i="2" s="1"/>
  <c r="C454" i="2" a="1"/>
  <c r="C454" i="2" s="1"/>
  <c r="G454" i="2" a="1"/>
  <c r="G454" i="2" s="1"/>
  <c r="F455" i="2" a="1"/>
  <c r="F455" i="2" s="1"/>
  <c r="B456" i="2" a="1"/>
  <c r="B456" i="2" s="1"/>
  <c r="G160" i="2" a="1"/>
  <c r="G160" i="2" s="1"/>
  <c r="G189" i="2" a="1"/>
  <c r="G189" i="2" s="1"/>
  <c r="H214" i="2" a="1"/>
  <c r="H214" i="2" s="1"/>
  <c r="H221" i="2" a="1"/>
  <c r="H221" i="2" s="1"/>
  <c r="B229" i="2" a="1"/>
  <c r="B229" i="2" s="1"/>
  <c r="H235" i="2" a="1"/>
  <c r="H235" i="2" s="1"/>
  <c r="F242" i="2" a="1"/>
  <c r="F242" i="2" s="1"/>
  <c r="D249" i="2" a="1"/>
  <c r="D249" i="2" s="1"/>
  <c r="C261" i="2" a="1"/>
  <c r="C261" i="2" s="1"/>
  <c r="F266" i="2" a="1"/>
  <c r="F266" i="2" s="1"/>
  <c r="G272" i="2" a="1"/>
  <c r="G272" i="2" s="1"/>
  <c r="E274" i="2" a="1"/>
  <c r="E274" i="2" s="1"/>
  <c r="C276" i="2" a="1"/>
  <c r="C276" i="2" s="1"/>
  <c r="B278" i="2" a="1"/>
  <c r="B278" i="2" s="1"/>
  <c r="H279" i="2" a="1"/>
  <c r="H279" i="2" s="1"/>
  <c r="F281" i="2" a="1"/>
  <c r="F281" i="2" s="1"/>
  <c r="D283" i="2" a="1"/>
  <c r="D283" i="2" s="1"/>
  <c r="B285" i="2" a="1"/>
  <c r="B285" i="2" s="1"/>
  <c r="G288" i="2" a="1"/>
  <c r="G288" i="2" s="1"/>
  <c r="E290" i="2" a="1"/>
  <c r="E290" i="2" s="1"/>
  <c r="C292" i="2" a="1"/>
  <c r="C292" i="2" s="1"/>
  <c r="B294" i="2" a="1"/>
  <c r="B294" i="2" s="1"/>
  <c r="H295" i="2" a="1"/>
  <c r="H295" i="2" s="1"/>
  <c r="F297" i="2" a="1"/>
  <c r="F297" i="2" s="1"/>
  <c r="D299" i="2" a="1"/>
  <c r="D299" i="2" s="1"/>
  <c r="B301" i="2" a="1"/>
  <c r="B301" i="2" s="1"/>
  <c r="G304" i="2" a="1"/>
  <c r="G304" i="2" s="1"/>
  <c r="E306" i="2" a="1"/>
  <c r="E306" i="2" s="1"/>
  <c r="D308" i="2" a="1"/>
  <c r="D308" i="2" s="1"/>
  <c r="C310" i="2" a="1"/>
  <c r="C310" i="2" s="1"/>
  <c r="B312" i="2" a="1"/>
  <c r="B312" i="2" s="1"/>
  <c r="H313" i="2" a="1"/>
  <c r="H313" i="2" s="1"/>
  <c r="G315" i="2" a="1"/>
  <c r="G315" i="2" s="1"/>
  <c r="E317" i="2" a="1"/>
  <c r="E317" i="2" s="1"/>
  <c r="G318" i="2" a="1"/>
  <c r="G318" i="2" s="1"/>
  <c r="F319" i="2" a="1"/>
  <c r="F319" i="2" s="1"/>
  <c r="E320" i="2" a="1"/>
  <c r="E320" i="2" s="1"/>
  <c r="E321" i="2" a="1"/>
  <c r="E321" i="2" s="1"/>
  <c r="D322" i="2" a="1"/>
  <c r="D322" i="2" s="1"/>
  <c r="B323" i="2" a="1"/>
  <c r="B323" i="2" s="1"/>
  <c r="G323" i="2" a="1"/>
  <c r="G323" i="2" s="1"/>
  <c r="D324" i="2" a="1"/>
  <c r="D324" i="2" s="1"/>
  <c r="A325" i="2" a="1"/>
  <c r="A325" i="2" s="1"/>
  <c r="E325" i="2" a="1"/>
  <c r="E325" i="2" s="1"/>
  <c r="B326" i="2" a="1"/>
  <c r="B326" i="2" s="1"/>
  <c r="H326" i="2" a="1"/>
  <c r="H326" i="2" s="1"/>
  <c r="E327" i="2" a="1"/>
  <c r="E327" i="2" s="1"/>
  <c r="B328" i="2" a="1"/>
  <c r="B328" i="2" s="1"/>
  <c r="G328" i="2" a="1"/>
  <c r="G328" i="2" s="1"/>
  <c r="D329" i="2" a="1"/>
  <c r="D329" i="2" s="1"/>
  <c r="H329" i="2" a="1"/>
  <c r="H329" i="2" s="1"/>
  <c r="F330" i="2" a="1"/>
  <c r="F330" i="2" s="1"/>
  <c r="B331" i="2" a="1"/>
  <c r="B331" i="2" s="1"/>
  <c r="F331" i="2" a="1"/>
  <c r="F331" i="2" s="1"/>
  <c r="B332" i="2" a="1"/>
  <c r="B332" i="2" s="1"/>
  <c r="F332" i="2" a="1"/>
  <c r="F332" i="2" s="1"/>
  <c r="A333" i="2" a="1"/>
  <c r="A333" i="2" s="1"/>
  <c r="H333" i="2" a="1"/>
  <c r="H333" i="2" s="1"/>
  <c r="D334" i="2" a="1"/>
  <c r="D334" i="2" s="1"/>
  <c r="H334" i="2" a="1"/>
  <c r="H334" i="2" s="1"/>
  <c r="D335" i="2" a="1"/>
  <c r="D335" i="2" s="1"/>
  <c r="G335" i="2" a="1"/>
  <c r="G335" i="2" s="1"/>
  <c r="C336" i="2" a="1"/>
  <c r="C336" i="2" s="1"/>
  <c r="F336" i="2" a="1"/>
  <c r="F336" i="2" s="1"/>
  <c r="B337" i="2" a="1"/>
  <c r="B337" i="2" s="1"/>
  <c r="F337" i="2" a="1"/>
  <c r="F337" i="2" s="1"/>
  <c r="A338" i="2" a="1"/>
  <c r="A338" i="2" s="1"/>
  <c r="H338" i="2" a="1"/>
  <c r="H338" i="2" s="1"/>
  <c r="D339" i="2" a="1"/>
  <c r="D339" i="2" s="1"/>
  <c r="H339" i="2" a="1"/>
  <c r="H339" i="2" s="1"/>
  <c r="C340" i="2" a="1"/>
  <c r="C340" i="2" s="1"/>
  <c r="F340" i="2" a="1"/>
  <c r="F340" i="2" s="1"/>
  <c r="B341" i="2" a="1"/>
  <c r="B341" i="2" s="1"/>
  <c r="F341" i="2" a="1"/>
  <c r="F341" i="2" s="1"/>
  <c r="A342" i="2" a="1"/>
  <c r="A342" i="2" s="1"/>
  <c r="H342" i="2" a="1"/>
  <c r="H342" i="2" s="1"/>
  <c r="D343" i="2" a="1"/>
  <c r="D343" i="2" s="1"/>
  <c r="H343" i="2" a="1"/>
  <c r="H343" i="2" s="1"/>
  <c r="C344" i="2" a="1"/>
  <c r="C344" i="2" s="1"/>
  <c r="F344" i="2" a="1"/>
  <c r="F344" i="2" s="1"/>
  <c r="B345" i="2" a="1"/>
  <c r="B345" i="2" s="1"/>
  <c r="F345" i="2" a="1"/>
  <c r="F345" i="2" s="1"/>
  <c r="A346" i="2" a="1"/>
  <c r="A346" i="2" s="1"/>
  <c r="H346" i="2" a="1"/>
  <c r="H346" i="2" s="1"/>
  <c r="D347" i="2" a="1"/>
  <c r="D347" i="2" s="1"/>
  <c r="H347" i="2" a="1"/>
  <c r="H347" i="2" s="1"/>
  <c r="C348" i="2" a="1"/>
  <c r="C348" i="2" s="1"/>
  <c r="F348" i="2" a="1"/>
  <c r="F348" i="2" s="1"/>
  <c r="B349" i="2" a="1"/>
  <c r="B349" i="2" s="1"/>
  <c r="F349" i="2" a="1"/>
  <c r="F349" i="2" s="1"/>
  <c r="A350" i="2" a="1"/>
  <c r="A350" i="2" s="1"/>
  <c r="H350" i="2" a="1"/>
  <c r="H350" i="2" s="1"/>
  <c r="D351" i="2" a="1"/>
  <c r="D351" i="2" s="1"/>
  <c r="H351" i="2" a="1"/>
  <c r="H351" i="2" s="1"/>
  <c r="C352" i="2" a="1"/>
  <c r="C352" i="2" s="1"/>
  <c r="F352" i="2" a="1"/>
  <c r="F352" i="2" s="1"/>
  <c r="B353" i="2" a="1"/>
  <c r="B353" i="2" s="1"/>
  <c r="F353" i="2" a="1"/>
  <c r="F353" i="2" s="1"/>
  <c r="A354" i="2" a="1"/>
  <c r="A354" i="2" s="1"/>
  <c r="H354" i="2" a="1"/>
  <c r="H354" i="2" s="1"/>
  <c r="D355" i="2" a="1"/>
  <c r="D355" i="2" s="1"/>
  <c r="H355" i="2" a="1"/>
  <c r="H355" i="2" s="1"/>
  <c r="C356" i="2" a="1"/>
  <c r="C356" i="2" s="1"/>
  <c r="F356" i="2" a="1"/>
  <c r="F356" i="2" s="1"/>
  <c r="B357" i="2" a="1"/>
  <c r="B357" i="2" s="1"/>
  <c r="F357" i="2" a="1"/>
  <c r="F357" i="2" s="1"/>
  <c r="A358" i="2" a="1"/>
  <c r="A358" i="2" s="1"/>
  <c r="H358" i="2" a="1"/>
  <c r="H358" i="2" s="1"/>
  <c r="D359" i="2" a="1"/>
  <c r="D359" i="2" s="1"/>
  <c r="H359" i="2" a="1"/>
  <c r="H359" i="2" s="1"/>
  <c r="C360" i="2" a="1"/>
  <c r="C360" i="2" s="1"/>
  <c r="F360" i="2" a="1"/>
  <c r="F360" i="2" s="1"/>
  <c r="B361" i="2" a="1"/>
  <c r="B361" i="2" s="1"/>
  <c r="F361" i="2" a="1"/>
  <c r="F361" i="2" s="1"/>
  <c r="A362" i="2" a="1"/>
  <c r="A362" i="2" s="1"/>
  <c r="H362" i="2" a="1"/>
  <c r="H362" i="2" s="1"/>
  <c r="D363" i="2" a="1"/>
  <c r="D363" i="2" s="1"/>
  <c r="H363" i="2" a="1"/>
  <c r="H363" i="2" s="1"/>
  <c r="C364" i="2" a="1"/>
  <c r="C364" i="2" s="1"/>
  <c r="F364" i="2" a="1"/>
  <c r="F364" i="2" s="1"/>
  <c r="B365" i="2" a="1"/>
  <c r="B365" i="2" s="1"/>
  <c r="F365" i="2" a="1"/>
  <c r="F365" i="2" s="1"/>
  <c r="A366" i="2" a="1"/>
  <c r="A366" i="2" s="1"/>
  <c r="H366" i="2" a="1"/>
  <c r="H366" i="2" s="1"/>
  <c r="D367" i="2" a="1"/>
  <c r="D367" i="2" s="1"/>
  <c r="H367" i="2" a="1"/>
  <c r="H367" i="2" s="1"/>
  <c r="C368" i="2" a="1"/>
  <c r="C368" i="2" s="1"/>
  <c r="F368" i="2" a="1"/>
  <c r="F368" i="2" s="1"/>
  <c r="B369" i="2" a="1"/>
  <c r="B369" i="2" s="1"/>
  <c r="F369" i="2" a="1"/>
  <c r="F369" i="2" s="1"/>
  <c r="A370" i="2" a="1"/>
  <c r="A370" i="2" s="1"/>
  <c r="H370" i="2" a="1"/>
  <c r="H370" i="2" s="1"/>
  <c r="D371" i="2" a="1"/>
  <c r="D371" i="2" s="1"/>
  <c r="H371" i="2" a="1"/>
  <c r="H371" i="2" s="1"/>
  <c r="C372" i="2" a="1"/>
  <c r="C372" i="2" s="1"/>
  <c r="F372" i="2" a="1"/>
  <c r="F372" i="2" s="1"/>
  <c r="B373" i="2" a="1"/>
  <c r="B373" i="2" s="1"/>
  <c r="F373" i="2" a="1"/>
  <c r="F373" i="2" s="1"/>
  <c r="A374" i="2" a="1"/>
  <c r="A374" i="2" s="1"/>
  <c r="H374" i="2" a="1"/>
  <c r="H374" i="2" s="1"/>
  <c r="D375" i="2" a="1"/>
  <c r="D375" i="2" s="1"/>
  <c r="H375" i="2" a="1"/>
  <c r="H375" i="2" s="1"/>
  <c r="C376" i="2" a="1"/>
  <c r="C376" i="2" s="1"/>
  <c r="F376" i="2" a="1"/>
  <c r="F376" i="2" s="1"/>
  <c r="B377" i="2" a="1"/>
  <c r="B377" i="2" s="1"/>
  <c r="F377" i="2" a="1"/>
  <c r="F377" i="2" s="1"/>
  <c r="A378" i="2" a="1"/>
  <c r="A378" i="2" s="1"/>
  <c r="H378" i="2" a="1"/>
  <c r="H378" i="2" s="1"/>
  <c r="D379" i="2" a="1"/>
  <c r="D379" i="2" s="1"/>
  <c r="H379" i="2" a="1"/>
  <c r="H379" i="2" s="1"/>
  <c r="C380" i="2" a="1"/>
  <c r="C380" i="2" s="1"/>
  <c r="F380" i="2" a="1"/>
  <c r="F380" i="2" s="1"/>
  <c r="B381" i="2" a="1"/>
  <c r="B381" i="2" s="1"/>
  <c r="F381" i="2" a="1"/>
  <c r="F381" i="2" s="1"/>
  <c r="A382" i="2" a="1"/>
  <c r="A382" i="2" s="1"/>
  <c r="H382" i="2" a="1"/>
  <c r="H382" i="2" s="1"/>
  <c r="D383" i="2" a="1"/>
  <c r="D383" i="2" s="1"/>
  <c r="H383" i="2" a="1"/>
  <c r="H383" i="2" s="1"/>
  <c r="C384" i="2" a="1"/>
  <c r="C384" i="2" s="1"/>
  <c r="F384" i="2" a="1"/>
  <c r="F384" i="2" s="1"/>
  <c r="B385" i="2" a="1"/>
  <c r="B385" i="2" s="1"/>
  <c r="F385" i="2" a="1"/>
  <c r="F385" i="2" s="1"/>
  <c r="A386" i="2" a="1"/>
  <c r="A386" i="2" s="1"/>
  <c r="H386" i="2" a="1"/>
  <c r="H386" i="2" s="1"/>
  <c r="D387" i="2" a="1"/>
  <c r="D387" i="2" s="1"/>
  <c r="H387" i="2" a="1"/>
  <c r="H387" i="2" s="1"/>
  <c r="C388" i="2" a="1"/>
  <c r="C388" i="2" s="1"/>
  <c r="F388" i="2" a="1"/>
  <c r="F388" i="2" s="1"/>
  <c r="B389" i="2" a="1"/>
  <c r="B389" i="2" s="1"/>
  <c r="F389" i="2" a="1"/>
  <c r="F389" i="2" s="1"/>
  <c r="A390" i="2" a="1"/>
  <c r="A390" i="2" s="1"/>
  <c r="H390" i="2" a="1"/>
  <c r="H390" i="2" s="1"/>
  <c r="D391" i="2" a="1"/>
  <c r="D391" i="2" s="1"/>
  <c r="H391" i="2" a="1"/>
  <c r="H391" i="2" s="1"/>
  <c r="C392" i="2" a="1"/>
  <c r="C392" i="2" s="1"/>
  <c r="F392" i="2" a="1"/>
  <c r="F392" i="2" s="1"/>
  <c r="B393" i="2" a="1"/>
  <c r="B393" i="2" s="1"/>
  <c r="F393" i="2" a="1"/>
  <c r="F393" i="2" s="1"/>
  <c r="A394" i="2" a="1"/>
  <c r="A394" i="2" s="1"/>
  <c r="H394" i="2" a="1"/>
  <c r="H394" i="2" s="1"/>
  <c r="D395" i="2" a="1"/>
  <c r="D395" i="2" s="1"/>
  <c r="H395" i="2" a="1"/>
  <c r="H395" i="2" s="1"/>
  <c r="C396" i="2" a="1"/>
  <c r="C396" i="2" s="1"/>
  <c r="F396" i="2" a="1"/>
  <c r="F396" i="2" s="1"/>
  <c r="B397" i="2" a="1"/>
  <c r="B397" i="2" s="1"/>
  <c r="F397" i="2" a="1"/>
  <c r="F397" i="2" s="1"/>
  <c r="A398" i="2" a="1"/>
  <c r="A398" i="2" s="1"/>
  <c r="H398" i="2" a="1"/>
  <c r="H398" i="2" s="1"/>
  <c r="D399" i="2" a="1"/>
  <c r="D399" i="2" s="1"/>
  <c r="H399" i="2" a="1"/>
  <c r="H399" i="2" s="1"/>
  <c r="C400" i="2" a="1"/>
  <c r="C400" i="2" s="1"/>
  <c r="F400" i="2" a="1"/>
  <c r="F400" i="2" s="1"/>
  <c r="B401" i="2" a="1"/>
  <c r="B401" i="2" s="1"/>
  <c r="E401" i="2" a="1"/>
  <c r="E401" i="2" s="1"/>
  <c r="D402" i="2" a="1"/>
  <c r="D402" i="2" s="1"/>
  <c r="G402" i="2" a="1"/>
  <c r="G402" i="2" s="1"/>
  <c r="F403" i="2" a="1"/>
  <c r="F403" i="2" s="1"/>
  <c r="A404" i="2" a="1"/>
  <c r="A404" i="2" s="1"/>
  <c r="H404" i="2" a="1"/>
  <c r="H404" i="2" s="1"/>
  <c r="C405" i="2" a="1"/>
  <c r="C405" i="2" s="1"/>
  <c r="G405" i="2" a="1"/>
  <c r="G405" i="2" s="1"/>
  <c r="B406" i="2" a="1"/>
  <c r="B406" i="2" s="1"/>
  <c r="E406" i="2" a="1"/>
  <c r="E406" i="2" s="1"/>
  <c r="A407" i="2" a="1"/>
  <c r="A407" i="2" s="1"/>
  <c r="D407" i="2" a="1"/>
  <c r="D407" i="2" s="1"/>
  <c r="H407" i="2" a="1"/>
  <c r="H407" i="2" s="1"/>
  <c r="C408" i="2" a="1"/>
  <c r="C408" i="2" s="1"/>
  <c r="F408" i="2" a="1"/>
  <c r="F408" i="2" s="1"/>
  <c r="B409" i="2" a="1"/>
  <c r="B409" i="2" s="1"/>
  <c r="E409" i="2" a="1"/>
  <c r="E409" i="2" s="1"/>
  <c r="D410" i="2" a="1"/>
  <c r="D410" i="2" s="1"/>
  <c r="G410" i="2" a="1"/>
  <c r="G410" i="2" s="1"/>
  <c r="F411" i="2" a="1"/>
  <c r="F411" i="2" s="1"/>
  <c r="B412" i="2" a="1"/>
  <c r="B412" i="2" s="1"/>
  <c r="F412" i="2" a="1"/>
  <c r="F412" i="2" s="1"/>
  <c r="A413" i="2" a="1"/>
  <c r="A413" i="2" s="1"/>
  <c r="D413" i="2" a="1"/>
  <c r="D413" i="2" s="1"/>
  <c r="H413" i="2" a="1"/>
  <c r="H413" i="2" s="1"/>
  <c r="D414" i="2" a="1"/>
  <c r="D414" i="2" s="1"/>
  <c r="G414" i="2" a="1"/>
  <c r="G414" i="2" s="1"/>
  <c r="F415" i="2" a="1"/>
  <c r="F415" i="2" s="1"/>
  <c r="B416" i="2" a="1"/>
  <c r="B416" i="2" s="1"/>
  <c r="F416" i="2" a="1"/>
  <c r="F416" i="2" s="1"/>
  <c r="A417" i="2" a="1"/>
  <c r="A417" i="2" s="1"/>
  <c r="D417" i="2" a="1"/>
  <c r="D417" i="2" s="1"/>
  <c r="H417" i="2" a="1"/>
  <c r="H417" i="2" s="1"/>
  <c r="D418" i="2" a="1"/>
  <c r="D418" i="2" s="1"/>
  <c r="G418" i="2" a="1"/>
  <c r="G418" i="2" s="1"/>
  <c r="F419" i="2" a="1"/>
  <c r="F419" i="2" s="1"/>
  <c r="B420" i="2" a="1"/>
  <c r="B420" i="2" s="1"/>
  <c r="F420" i="2" a="1"/>
  <c r="F420" i="2" s="1"/>
  <c r="A421" i="2" a="1"/>
  <c r="A421" i="2" s="1"/>
  <c r="D421" i="2" a="1"/>
  <c r="D421" i="2" s="1"/>
  <c r="H421" i="2" a="1"/>
  <c r="H421" i="2" s="1"/>
  <c r="D422" i="2" a="1"/>
  <c r="D422" i="2" s="1"/>
  <c r="G422" i="2" a="1"/>
  <c r="G422" i="2" s="1"/>
  <c r="F423" i="2" a="1"/>
  <c r="F423" i="2" s="1"/>
  <c r="B424" i="2" a="1"/>
  <c r="B424" i="2" s="1"/>
  <c r="F424" i="2" a="1"/>
  <c r="F424" i="2" s="1"/>
  <c r="A425" i="2" a="1"/>
  <c r="A425" i="2" s="1"/>
  <c r="D425" i="2" a="1"/>
  <c r="D425" i="2" s="1"/>
  <c r="H425" i="2" a="1"/>
  <c r="H425" i="2" s="1"/>
  <c r="D426" i="2" a="1"/>
  <c r="D426" i="2" s="1"/>
  <c r="G426" i="2" a="1"/>
  <c r="G426" i="2" s="1"/>
  <c r="F427" i="2" a="1"/>
  <c r="F427" i="2" s="1"/>
  <c r="B428" i="2" a="1"/>
  <c r="B428" i="2" s="1"/>
  <c r="F428" i="2" a="1"/>
  <c r="F428" i="2" s="1"/>
  <c r="A429" i="2" a="1"/>
  <c r="A429" i="2" s="1"/>
  <c r="D429" i="2" a="1"/>
  <c r="D429" i="2" s="1"/>
  <c r="H429" i="2" a="1"/>
  <c r="H429" i="2" s="1"/>
  <c r="D430" i="2" a="1"/>
  <c r="D430" i="2" s="1"/>
  <c r="G430" i="2" a="1"/>
  <c r="G430" i="2" s="1"/>
  <c r="F431" i="2" a="1"/>
  <c r="F431" i="2" s="1"/>
  <c r="B432" i="2" a="1"/>
  <c r="B432" i="2" s="1"/>
  <c r="F432" i="2" a="1"/>
  <c r="F432" i="2" s="1"/>
  <c r="A433" i="2" a="1"/>
  <c r="A433" i="2" s="1"/>
  <c r="D433" i="2" a="1"/>
  <c r="D433" i="2" s="1"/>
  <c r="H433" i="2" a="1"/>
  <c r="H433" i="2" s="1"/>
  <c r="D434" i="2" a="1"/>
  <c r="D434" i="2" s="1"/>
  <c r="G434" i="2" a="1"/>
  <c r="G434" i="2" s="1"/>
  <c r="F435" i="2" a="1"/>
  <c r="F435" i="2" s="1"/>
  <c r="B436" i="2" a="1"/>
  <c r="B436" i="2" s="1"/>
  <c r="F436" i="2" a="1"/>
  <c r="F436" i="2" s="1"/>
  <c r="A437" i="2" a="1"/>
  <c r="A437" i="2" s="1"/>
  <c r="D437" i="2" a="1"/>
  <c r="D437" i="2" s="1"/>
  <c r="H437" i="2" a="1"/>
  <c r="H437" i="2" s="1"/>
  <c r="D438" i="2" a="1"/>
  <c r="D438" i="2" s="1"/>
  <c r="G438" i="2" a="1"/>
  <c r="G438" i="2" s="1"/>
  <c r="F439" i="2" a="1"/>
  <c r="F439" i="2" s="1"/>
  <c r="B440" i="2" a="1"/>
  <c r="B440" i="2" s="1"/>
  <c r="F440" i="2" a="1"/>
  <c r="F440" i="2" s="1"/>
  <c r="A441" i="2" a="1"/>
  <c r="A441" i="2" s="1"/>
  <c r="D441" i="2" a="1"/>
  <c r="D441" i="2" s="1"/>
  <c r="H441" i="2" a="1"/>
  <c r="H441" i="2" s="1"/>
  <c r="D442" i="2" a="1"/>
  <c r="D442" i="2" s="1"/>
  <c r="G442" i="2" a="1"/>
  <c r="G442" i="2" s="1"/>
  <c r="C443" i="2" a="1"/>
  <c r="C443" i="2" s="1"/>
  <c r="B444" i="2" a="1"/>
  <c r="B444" i="2" s="1"/>
  <c r="F444" i="2" a="1"/>
  <c r="F444" i="2" s="1"/>
  <c r="B445" i="2" a="1"/>
  <c r="B445" i="2" s="1"/>
  <c r="E445" i="2" a="1"/>
  <c r="E445" i="2" s="1"/>
  <c r="A446" i="2" a="1"/>
  <c r="A446" i="2" s="1"/>
  <c r="D446" i="2" a="1"/>
  <c r="D446" i="2" s="1"/>
  <c r="H446" i="2" a="1"/>
  <c r="H446" i="2" s="1"/>
  <c r="C447" i="2" a="1"/>
  <c r="C447" i="2" s="1"/>
  <c r="G447" i="2" a="1"/>
  <c r="G447" i="2" s="1"/>
  <c r="F448" i="2" a="1"/>
  <c r="F448" i="2" s="1"/>
  <c r="B449" i="2" a="1"/>
  <c r="B449" i="2" s="1"/>
  <c r="E449" i="2" a="1"/>
  <c r="E449" i="2" s="1"/>
  <c r="A450" i="2" a="1"/>
  <c r="A450" i="2" s="1"/>
  <c r="D450" i="2" a="1"/>
  <c r="D450" i="2" s="1"/>
  <c r="H450" i="2" a="1"/>
  <c r="H450" i="2" s="1"/>
  <c r="C451" i="2" a="1"/>
  <c r="C451" i="2" s="1"/>
  <c r="G451" i="2" a="1"/>
  <c r="G451" i="2" s="1"/>
  <c r="F452" i="2" a="1"/>
  <c r="F452" i="2" s="1"/>
  <c r="B453" i="2" a="1"/>
  <c r="B453" i="2" s="1"/>
  <c r="E453" i="2" a="1"/>
  <c r="E453" i="2" s="1"/>
  <c r="A454" i="2" a="1"/>
  <c r="A454" i="2" s="1"/>
  <c r="D454" i="2" a="1"/>
  <c r="D454" i="2" s="1"/>
  <c r="H454" i="2" a="1"/>
  <c r="H454" i="2" s="1"/>
  <c r="C455" i="2" a="1"/>
  <c r="C455" i="2" s="1"/>
  <c r="G455" i="2" a="1"/>
  <c r="G455" i="2" s="1"/>
  <c r="B168" i="2" a="1"/>
  <c r="B168" i="2" s="1"/>
  <c r="G230" i="2" a="1"/>
  <c r="G230" i="2" s="1"/>
  <c r="A258" i="2" a="1"/>
  <c r="A258" i="2" s="1"/>
  <c r="E269" i="2" a="1"/>
  <c r="E269" i="2" s="1"/>
  <c r="G276" i="2" a="1"/>
  <c r="G276" i="2" s="1"/>
  <c r="H283" i="2" a="1"/>
  <c r="H283" i="2" s="1"/>
  <c r="B298" i="2" a="1"/>
  <c r="B298" i="2" s="1"/>
  <c r="B305" i="2" a="1"/>
  <c r="B305" i="2" s="1"/>
  <c r="E312" i="2" a="1"/>
  <c r="E312" i="2" s="1"/>
  <c r="A319" i="2" a="1"/>
  <c r="A319" i="2" s="1"/>
  <c r="F322" i="2" a="1"/>
  <c r="F322" i="2" s="1"/>
  <c r="B325" i="2" a="1"/>
  <c r="B325" i="2" s="1"/>
  <c r="F327" i="2" a="1"/>
  <c r="F327" i="2" s="1"/>
  <c r="B330" i="2" a="1"/>
  <c r="B330" i="2" s="1"/>
  <c r="C332" i="2" a="1"/>
  <c r="C332" i="2" s="1"/>
  <c r="A334" i="2" a="1"/>
  <c r="A334" i="2" s="1"/>
  <c r="H335" i="2" a="1"/>
  <c r="H335" i="2" s="1"/>
  <c r="G337" i="2" a="1"/>
  <c r="G337" i="2" s="1"/>
  <c r="E339" i="2" a="1"/>
  <c r="E339" i="2" s="1"/>
  <c r="C341" i="2" a="1"/>
  <c r="C341" i="2" s="1"/>
  <c r="A343" i="2" a="1"/>
  <c r="A343" i="2" s="1"/>
  <c r="G344" i="2" a="1"/>
  <c r="G344" i="2" s="1"/>
  <c r="E346" i="2" a="1"/>
  <c r="E346" i="2" s="1"/>
  <c r="D348" i="2" a="1"/>
  <c r="D348" i="2" s="1"/>
  <c r="B350" i="2" a="1"/>
  <c r="B350" i="2" s="1"/>
  <c r="G353" i="2" a="1"/>
  <c r="G353" i="2" s="1"/>
  <c r="E355" i="2" a="1"/>
  <c r="E355" i="2" s="1"/>
  <c r="C357" i="2" a="1"/>
  <c r="C357" i="2" s="1"/>
  <c r="A359" i="2" a="1"/>
  <c r="A359" i="2" s="1"/>
  <c r="G360" i="2" a="1"/>
  <c r="G360" i="2" s="1"/>
  <c r="E362" i="2" a="1"/>
  <c r="E362" i="2" s="1"/>
  <c r="D364" i="2" a="1"/>
  <c r="D364" i="2" s="1"/>
  <c r="B366" i="2" a="1"/>
  <c r="B366" i="2" s="1"/>
  <c r="G369" i="2" a="1"/>
  <c r="G369" i="2" s="1"/>
  <c r="E371" i="2" a="1"/>
  <c r="E371" i="2" s="1"/>
  <c r="C373" i="2" a="1"/>
  <c r="C373" i="2" s="1"/>
  <c r="A375" i="2" a="1"/>
  <c r="A375" i="2" s="1"/>
  <c r="G376" i="2" a="1"/>
  <c r="G376" i="2" s="1"/>
  <c r="E378" i="2" a="1"/>
  <c r="E378" i="2" s="1"/>
  <c r="D380" i="2" a="1"/>
  <c r="D380" i="2" s="1"/>
  <c r="B382" i="2" a="1"/>
  <c r="B382" i="2" s="1"/>
  <c r="G385" i="2" a="1"/>
  <c r="G385" i="2" s="1"/>
  <c r="E387" i="2" a="1"/>
  <c r="E387" i="2" s="1"/>
  <c r="C389" i="2" a="1"/>
  <c r="C389" i="2" s="1"/>
  <c r="A391" i="2" a="1"/>
  <c r="A391" i="2" s="1"/>
  <c r="G392" i="2" a="1"/>
  <c r="G392" i="2" s="1"/>
  <c r="E394" i="2" a="1"/>
  <c r="E394" i="2" s="1"/>
  <c r="D396" i="2" a="1"/>
  <c r="D396" i="2" s="1"/>
  <c r="B398" i="2" a="1"/>
  <c r="B398" i="2" s="1"/>
  <c r="F401" i="2" a="1"/>
  <c r="F401" i="2" s="1"/>
  <c r="C403" i="2" a="1"/>
  <c r="C403" i="2" s="1"/>
  <c r="A405" i="2" a="1"/>
  <c r="A405" i="2" s="1"/>
  <c r="F406" i="2" a="1"/>
  <c r="F406" i="2" s="1"/>
  <c r="D408" i="2" a="1"/>
  <c r="D408" i="2" s="1"/>
  <c r="A410" i="2" a="1"/>
  <c r="A410" i="2" s="1"/>
  <c r="G411" i="2" a="1"/>
  <c r="G411" i="2" s="1"/>
  <c r="E413" i="2" a="1"/>
  <c r="E413" i="2" s="1"/>
  <c r="C415" i="2" a="1"/>
  <c r="C415" i="2" s="1"/>
  <c r="B417" i="2" a="1"/>
  <c r="B417" i="2" s="1"/>
  <c r="H418" i="2" a="1"/>
  <c r="H418" i="2" s="1"/>
  <c r="C420" i="2" a="1"/>
  <c r="C420" i="2" s="1"/>
  <c r="B421" i="2" a="1"/>
  <c r="B421" i="2" s="1"/>
  <c r="A422" i="2" a="1"/>
  <c r="A422" i="2" s="1"/>
  <c r="H422" i="2" a="1"/>
  <c r="H422" i="2" s="1"/>
  <c r="G423" i="2" a="1"/>
  <c r="G423" i="2" s="1"/>
  <c r="E425" i="2" a="1"/>
  <c r="E425" i="2" s="1"/>
  <c r="E426" i="2" a="1"/>
  <c r="E426" i="2" s="1"/>
  <c r="C427" i="2" a="1"/>
  <c r="C427" i="2" s="1"/>
  <c r="C428" i="2" a="1"/>
  <c r="C428" i="2" s="1"/>
  <c r="B429" i="2" a="1"/>
  <c r="B429" i="2" s="1"/>
  <c r="A430" i="2" a="1"/>
  <c r="A430" i="2" s="1"/>
  <c r="H430" i="2" a="1"/>
  <c r="H430" i="2" s="1"/>
  <c r="G431" i="2" a="1"/>
  <c r="G431" i="2" s="1"/>
  <c r="E433" i="2" a="1"/>
  <c r="E433" i="2" s="1"/>
  <c r="E434" i="2" a="1"/>
  <c r="E434" i="2" s="1"/>
  <c r="C435" i="2" a="1"/>
  <c r="C435" i="2" s="1"/>
  <c r="C436" i="2" a="1"/>
  <c r="C436" i="2" s="1"/>
  <c r="B437" i="2" a="1"/>
  <c r="B437" i="2" s="1"/>
  <c r="A438" i="2" a="1"/>
  <c r="A438" i="2" s="1"/>
  <c r="H438" i="2" a="1"/>
  <c r="H438" i="2" s="1"/>
  <c r="G439" i="2" a="1"/>
  <c r="G439" i="2" s="1"/>
  <c r="E441" i="2" a="1"/>
  <c r="E441" i="2" s="1"/>
  <c r="E442" i="2" a="1"/>
  <c r="E442" i="2" s="1"/>
  <c r="D443" i="2" a="1"/>
  <c r="D443" i="2" s="1"/>
  <c r="C444" i="2" a="1"/>
  <c r="C444" i="2" s="1"/>
  <c r="B446" i="2" a="1"/>
  <c r="B446" i="2" s="1"/>
  <c r="A447" i="2" a="1"/>
  <c r="A447" i="2" s="1"/>
  <c r="H447" i="2" a="1"/>
  <c r="H447" i="2" s="1"/>
  <c r="G448" i="2" a="1"/>
  <c r="G448" i="2" s="1"/>
  <c r="F449" i="2" a="1"/>
  <c r="F449" i="2" s="1"/>
  <c r="E450" i="2" a="1"/>
  <c r="E450" i="2" s="1"/>
  <c r="D451" i="2" a="1"/>
  <c r="D451" i="2" s="1"/>
  <c r="C452" i="2" a="1"/>
  <c r="C452" i="2" s="1"/>
  <c r="B454" i="2" a="1"/>
  <c r="B454" i="2" s="1"/>
  <c r="A455" i="2" a="1"/>
  <c r="A455" i="2" s="1"/>
  <c r="H455" i="2" a="1"/>
  <c r="H455" i="2" s="1"/>
  <c r="E456" i="2" a="1"/>
  <c r="E456" i="2" s="1"/>
  <c r="A457" i="2" a="1"/>
  <c r="A457" i="2" s="1"/>
  <c r="D457" i="2" a="1"/>
  <c r="D457" i="2" s="1"/>
  <c r="H457" i="2" a="1"/>
  <c r="H457" i="2" s="1"/>
  <c r="C458" i="2" a="1"/>
  <c r="C458" i="2" s="1"/>
  <c r="G458" i="2" a="1"/>
  <c r="G458" i="2" s="1"/>
  <c r="F459" i="2" a="1"/>
  <c r="F459" i="2" s="1"/>
  <c r="B460" i="2" a="1"/>
  <c r="B460" i="2" s="1"/>
  <c r="E460" i="2" a="1"/>
  <c r="E460" i="2" s="1"/>
  <c r="A461" i="2" a="1"/>
  <c r="A461" i="2" s="1"/>
  <c r="D461" i="2" a="1"/>
  <c r="D461" i="2" s="1"/>
  <c r="H461" i="2" a="1"/>
  <c r="H461" i="2" s="1"/>
  <c r="C462" i="2" a="1"/>
  <c r="C462" i="2" s="1"/>
  <c r="G462" i="2" a="1"/>
  <c r="G462" i="2" s="1"/>
  <c r="F463" i="2" a="1"/>
  <c r="F463" i="2" s="1"/>
  <c r="B464" i="2" a="1"/>
  <c r="B464" i="2" s="1"/>
  <c r="E464" i="2" a="1"/>
  <c r="E464" i="2" s="1"/>
  <c r="A465" i="2" a="1"/>
  <c r="A465" i="2" s="1"/>
  <c r="D465" i="2" a="1"/>
  <c r="D465" i="2" s="1"/>
  <c r="H465" i="2" a="1"/>
  <c r="H465" i="2" s="1"/>
  <c r="C466" i="2" a="1"/>
  <c r="C466" i="2" s="1"/>
  <c r="G466" i="2" a="1"/>
  <c r="G466" i="2" s="1"/>
  <c r="F467" i="2" a="1"/>
  <c r="F467" i="2" s="1"/>
  <c r="B468" i="2" a="1"/>
  <c r="B468" i="2" s="1"/>
  <c r="E468" i="2" a="1"/>
  <c r="E468" i="2" s="1"/>
  <c r="A469" i="2" a="1"/>
  <c r="A469" i="2" s="1"/>
  <c r="D469" i="2" a="1"/>
  <c r="D469" i="2" s="1"/>
  <c r="H469" i="2" a="1"/>
  <c r="H469" i="2" s="1"/>
  <c r="C470" i="2" a="1"/>
  <c r="C470" i="2" s="1"/>
  <c r="G470" i="2" a="1"/>
  <c r="G470" i="2" s="1"/>
  <c r="F471" i="2" a="1"/>
  <c r="F471" i="2" s="1"/>
  <c r="B472" i="2" a="1"/>
  <c r="B472" i="2" s="1"/>
  <c r="E472" i="2" a="1"/>
  <c r="E472" i="2" s="1"/>
  <c r="A473" i="2" a="1"/>
  <c r="A473" i="2" s="1"/>
  <c r="D473" i="2" a="1"/>
  <c r="D473" i="2" s="1"/>
  <c r="H473" i="2" a="1"/>
  <c r="H473" i="2" s="1"/>
  <c r="C474" i="2" a="1"/>
  <c r="C474" i="2" s="1"/>
  <c r="G474" i="2" a="1"/>
  <c r="G474" i="2" s="1"/>
  <c r="C475" i="2" a="1"/>
  <c r="C475" i="2" s="1"/>
  <c r="G475" i="2" a="1"/>
  <c r="G475" i="2" s="1"/>
  <c r="C476" i="2" a="1"/>
  <c r="C476" i="2" s="1"/>
  <c r="G476" i="2" a="1"/>
  <c r="G476" i="2" s="1"/>
  <c r="C477" i="2" a="1"/>
  <c r="C477" i="2" s="1"/>
  <c r="G477" i="2" a="1"/>
  <c r="G477" i="2" s="1"/>
  <c r="C478" i="2" a="1"/>
  <c r="C478" i="2" s="1"/>
  <c r="G478" i="2" a="1"/>
  <c r="G478" i="2" s="1"/>
  <c r="C479" i="2" a="1"/>
  <c r="C479" i="2" s="1"/>
  <c r="G479" i="2" a="1"/>
  <c r="G479" i="2" s="1"/>
  <c r="C480" i="2" a="1"/>
  <c r="C480" i="2" s="1"/>
  <c r="G480" i="2" a="1"/>
  <c r="G480" i="2" s="1"/>
  <c r="C481" i="2" a="1"/>
  <c r="C481" i="2" s="1"/>
  <c r="G481" i="2" a="1"/>
  <c r="G481" i="2" s="1"/>
  <c r="C482" i="2" a="1"/>
  <c r="C482" i="2" s="1"/>
  <c r="G482" i="2" a="1"/>
  <c r="G482" i="2" s="1"/>
  <c r="C483" i="2" a="1"/>
  <c r="C483" i="2" s="1"/>
  <c r="B484" i="2" a="1"/>
  <c r="B484" i="2" s="1"/>
  <c r="E484" i="2" a="1"/>
  <c r="E484" i="2" s="1"/>
  <c r="A485" i="2" a="1"/>
  <c r="A485" i="2" s="1"/>
  <c r="D485" i="2" a="1"/>
  <c r="D485" i="2" s="1"/>
  <c r="H485" i="2" a="1"/>
  <c r="H485" i="2" s="1"/>
  <c r="C486" i="2" a="1"/>
  <c r="C486" i="2" s="1"/>
  <c r="G486" i="2" a="1"/>
  <c r="G486" i="2" s="1"/>
  <c r="F487" i="2" a="1"/>
  <c r="F487" i="2" s="1"/>
  <c r="B488" i="2" a="1"/>
  <c r="B488" i="2" s="1"/>
  <c r="E488" i="2" a="1"/>
  <c r="E488" i="2" s="1"/>
  <c r="A489" i="2" a="1"/>
  <c r="A489" i="2" s="1"/>
  <c r="D489" i="2" a="1"/>
  <c r="D489" i="2" s="1"/>
  <c r="H489" i="2" a="1"/>
  <c r="H489" i="2" s="1"/>
  <c r="C490" i="2" a="1"/>
  <c r="C490" i="2" s="1"/>
  <c r="G490" i="2" a="1"/>
  <c r="G490" i="2" s="1"/>
  <c r="F491" i="2" a="1"/>
  <c r="F491" i="2" s="1"/>
  <c r="B492" i="2" a="1"/>
  <c r="B492" i="2" s="1"/>
  <c r="E492" i="2" a="1"/>
  <c r="E492" i="2" s="1"/>
  <c r="A493" i="2" a="1"/>
  <c r="A493" i="2" s="1"/>
  <c r="D493" i="2" a="1"/>
  <c r="D493" i="2" s="1"/>
  <c r="H493" i="2" a="1"/>
  <c r="H493" i="2" s="1"/>
  <c r="C494" i="2" a="1"/>
  <c r="C494" i="2" s="1"/>
  <c r="G494" i="2" a="1"/>
  <c r="G494" i="2" s="1"/>
  <c r="F495" i="2" a="1"/>
  <c r="F495" i="2" s="1"/>
  <c r="B496" i="2" a="1"/>
  <c r="B496" i="2" s="1"/>
  <c r="E496" i="2" a="1"/>
  <c r="E496" i="2" s="1"/>
  <c r="A497" i="2" a="1"/>
  <c r="A497" i="2" s="1"/>
  <c r="D497" i="2" a="1"/>
  <c r="D497" i="2" s="1"/>
  <c r="H497" i="2" a="1"/>
  <c r="H497" i="2" s="1"/>
  <c r="C498" i="2" a="1"/>
  <c r="C498" i="2" s="1"/>
  <c r="G498" i="2" a="1"/>
  <c r="G498" i="2" s="1"/>
  <c r="F499" i="2" a="1"/>
  <c r="F499" i="2" s="1"/>
  <c r="B500" i="2" a="1"/>
  <c r="B500" i="2" s="1"/>
  <c r="E500" i="2" a="1"/>
  <c r="E500" i="2" s="1"/>
  <c r="A501" i="2" a="1"/>
  <c r="A501" i="2" s="1"/>
  <c r="D501" i="2" a="1"/>
  <c r="D501" i="2" s="1"/>
  <c r="H501" i="2" a="1"/>
  <c r="H501" i="2" s="1"/>
  <c r="C502" i="2" a="1"/>
  <c r="C502" i="2" s="1"/>
  <c r="G502" i="2" a="1"/>
  <c r="G502" i="2" s="1"/>
  <c r="F503" i="2" a="1"/>
  <c r="F503" i="2" s="1"/>
  <c r="B504" i="2" a="1"/>
  <c r="B504" i="2" s="1"/>
  <c r="E504" i="2" a="1"/>
  <c r="E504" i="2" s="1"/>
  <c r="A505" i="2" a="1"/>
  <c r="A505" i="2" s="1"/>
  <c r="D505" i="2" a="1"/>
  <c r="D505" i="2" s="1"/>
  <c r="H505" i="2" a="1"/>
  <c r="H505" i="2" s="1"/>
  <c r="C506" i="2" a="1"/>
  <c r="C506" i="2" s="1"/>
  <c r="G506" i="2" a="1"/>
  <c r="G506" i="2" s="1"/>
  <c r="F507" i="2" a="1"/>
  <c r="F507" i="2" s="1"/>
  <c r="B508" i="2" a="1"/>
  <c r="B508" i="2" s="1"/>
  <c r="E508" i="2" a="1"/>
  <c r="E508" i="2" s="1"/>
  <c r="A509" i="2" a="1"/>
  <c r="A509" i="2" s="1"/>
  <c r="D509" i="2" a="1"/>
  <c r="D509" i="2" s="1"/>
  <c r="H509" i="2" a="1"/>
  <c r="H509" i="2" s="1"/>
  <c r="C510" i="2" a="1"/>
  <c r="C510" i="2" s="1"/>
  <c r="G510" i="2" a="1"/>
  <c r="G510" i="2" s="1"/>
  <c r="F511" i="2" a="1"/>
  <c r="F511" i="2" s="1"/>
  <c r="B512" i="2" a="1"/>
  <c r="B512" i="2" s="1"/>
  <c r="E512" i="2" a="1"/>
  <c r="E512" i="2" s="1"/>
  <c r="A513" i="2" a="1"/>
  <c r="A513" i="2" s="1"/>
  <c r="D513" i="2" a="1"/>
  <c r="D513" i="2" s="1"/>
  <c r="H513" i="2" a="1"/>
  <c r="H513" i="2" s="1"/>
  <c r="C514" i="2" a="1"/>
  <c r="C514" i="2" s="1"/>
  <c r="G514" i="2" a="1"/>
  <c r="G514" i="2" s="1"/>
  <c r="F515" i="2" a="1"/>
  <c r="F515" i="2" s="1"/>
  <c r="B516" i="2" a="1"/>
  <c r="B516" i="2" s="1"/>
  <c r="E516" i="2" a="1"/>
  <c r="E516" i="2" s="1"/>
  <c r="A517" i="2" a="1"/>
  <c r="A517" i="2" s="1"/>
  <c r="D517" i="2" a="1"/>
  <c r="D517" i="2" s="1"/>
  <c r="H517" i="2" a="1"/>
  <c r="H517" i="2" s="1"/>
  <c r="C518" i="2" a="1"/>
  <c r="C518" i="2" s="1"/>
  <c r="G518" i="2" a="1"/>
  <c r="G518" i="2" s="1"/>
  <c r="F519" i="2" a="1"/>
  <c r="F519" i="2" s="1"/>
  <c r="B520" i="2" a="1"/>
  <c r="B520" i="2" s="1"/>
  <c r="E520" i="2" a="1"/>
  <c r="E520" i="2" s="1"/>
  <c r="A521" i="2" a="1"/>
  <c r="A521" i="2" s="1"/>
  <c r="D521" i="2" a="1"/>
  <c r="D521" i="2" s="1"/>
  <c r="H521" i="2" a="1"/>
  <c r="H521" i="2" s="1"/>
  <c r="C522" i="2" a="1"/>
  <c r="C522" i="2" s="1"/>
  <c r="G522" i="2" a="1"/>
  <c r="G522" i="2" s="1"/>
  <c r="F523" i="2" a="1"/>
  <c r="F523" i="2" s="1"/>
  <c r="B524" i="2" a="1"/>
  <c r="B524" i="2" s="1"/>
  <c r="E524" i="2" a="1"/>
  <c r="E524" i="2" s="1"/>
  <c r="A525" i="2" a="1"/>
  <c r="A525" i="2" s="1"/>
  <c r="D525" i="2" a="1"/>
  <c r="D525" i="2" s="1"/>
  <c r="H525" i="2" a="1"/>
  <c r="H525" i="2" s="1"/>
  <c r="C526" i="2" a="1"/>
  <c r="C526" i="2" s="1"/>
  <c r="G526" i="2" a="1"/>
  <c r="G526" i="2" s="1"/>
  <c r="F527" i="2" a="1"/>
  <c r="F527" i="2" s="1"/>
  <c r="B528" i="2" a="1"/>
  <c r="B528" i="2" s="1"/>
  <c r="E528" i="2" a="1"/>
  <c r="E528" i="2" s="1"/>
  <c r="A529" i="2" a="1"/>
  <c r="A529" i="2" s="1"/>
  <c r="D529" i="2" a="1"/>
  <c r="D529" i="2" s="1"/>
  <c r="H529" i="2" a="1"/>
  <c r="H529" i="2" s="1"/>
  <c r="C530" i="2" a="1"/>
  <c r="C530" i="2" s="1"/>
  <c r="G530" i="2" a="1"/>
  <c r="G530" i="2" s="1"/>
  <c r="F531" i="2" a="1"/>
  <c r="F531" i="2" s="1"/>
  <c r="B532" i="2" a="1"/>
  <c r="B532" i="2" s="1"/>
  <c r="E532" i="2" a="1"/>
  <c r="E532" i="2" s="1"/>
  <c r="A533" i="2" a="1"/>
  <c r="A533" i="2" s="1"/>
  <c r="D533" i="2" a="1"/>
  <c r="D533" i="2" s="1"/>
  <c r="H533" i="2" a="1"/>
  <c r="H533" i="2" s="1"/>
  <c r="C534" i="2" a="1"/>
  <c r="C534" i="2" s="1"/>
  <c r="G534" i="2" a="1"/>
  <c r="G534" i="2" s="1"/>
  <c r="F535" i="2" a="1"/>
  <c r="F535" i="2" s="1"/>
  <c r="B536" i="2" a="1"/>
  <c r="B536" i="2" s="1"/>
  <c r="E536" i="2" a="1"/>
  <c r="E536" i="2" s="1"/>
  <c r="A537" i="2" a="1"/>
  <c r="A537" i="2" s="1"/>
  <c r="D537" i="2" a="1"/>
  <c r="D537" i="2" s="1"/>
  <c r="H537" i="2" a="1"/>
  <c r="H537" i="2" s="1"/>
  <c r="C538" i="2" a="1"/>
  <c r="C538" i="2" s="1"/>
  <c r="G538" i="2" a="1"/>
  <c r="G538" i="2" s="1"/>
  <c r="F539" i="2" a="1"/>
  <c r="F539" i="2" s="1"/>
  <c r="B540" i="2" a="1"/>
  <c r="B540" i="2" s="1"/>
  <c r="E540" i="2" a="1"/>
  <c r="E540" i="2" s="1"/>
  <c r="A541" i="2" a="1"/>
  <c r="A541" i="2" s="1"/>
  <c r="D541" i="2" a="1"/>
  <c r="D541" i="2" s="1"/>
  <c r="H541" i="2" a="1"/>
  <c r="H541" i="2" s="1"/>
  <c r="C542" i="2" a="1"/>
  <c r="C542" i="2" s="1"/>
  <c r="G542" i="2" a="1"/>
  <c r="G542" i="2" s="1"/>
  <c r="F543" i="2" a="1"/>
  <c r="F543" i="2" s="1"/>
  <c r="B544" i="2" a="1"/>
  <c r="B544" i="2" s="1"/>
  <c r="E544" i="2" a="1"/>
  <c r="E544" i="2" s="1"/>
  <c r="A545" i="2" a="1"/>
  <c r="A545" i="2" s="1"/>
  <c r="D545" i="2" a="1"/>
  <c r="D545" i="2" s="1"/>
  <c r="H545" i="2" a="1"/>
  <c r="H545" i="2" s="1"/>
  <c r="C546" i="2" a="1"/>
  <c r="C546" i="2" s="1"/>
  <c r="G546" i="2" a="1"/>
  <c r="G546" i="2" s="1"/>
  <c r="F547" i="2" a="1"/>
  <c r="F547" i="2" s="1"/>
  <c r="B548" i="2" a="1"/>
  <c r="B548" i="2" s="1"/>
  <c r="E548" i="2" a="1"/>
  <c r="E548" i="2" s="1"/>
  <c r="A549" i="2" a="1"/>
  <c r="A549" i="2" s="1"/>
  <c r="E549" i="2" a="1"/>
  <c r="E549" i="2" s="1"/>
  <c r="C550" i="2" a="1"/>
  <c r="C550" i="2" s="1"/>
  <c r="G550" i="2" a="1"/>
  <c r="G550" i="2" s="1"/>
  <c r="F551" i="2" a="1"/>
  <c r="F551" i="2" s="1"/>
  <c r="A552" i="2" a="1"/>
  <c r="A552" i="2" s="1"/>
  <c r="E552" i="2" a="1"/>
  <c r="E552" i="2" s="1"/>
  <c r="A553" i="2" a="1"/>
  <c r="A553" i="2" s="1"/>
  <c r="D553" i="2" a="1"/>
  <c r="D553" i="2" s="1"/>
  <c r="H553" i="2" a="1"/>
  <c r="H553" i="2" s="1"/>
  <c r="C554" i="2" a="1"/>
  <c r="C554" i="2" s="1"/>
  <c r="G554" i="2" a="1"/>
  <c r="G554" i="2" s="1"/>
  <c r="F555" i="2" a="1"/>
  <c r="F555" i="2" s="1"/>
  <c r="A556" i="2" a="1"/>
  <c r="A556" i="2" s="1"/>
  <c r="E556" i="2" a="1"/>
  <c r="E556" i="2" s="1"/>
  <c r="A557" i="2" a="1"/>
  <c r="A557" i="2" s="1"/>
  <c r="D557" i="2" a="1"/>
  <c r="D557" i="2" s="1"/>
  <c r="H557" i="2" a="1"/>
  <c r="H557" i="2" s="1"/>
  <c r="C558" i="2" a="1"/>
  <c r="C558" i="2" s="1"/>
  <c r="G558" i="2" a="1"/>
  <c r="G558" i="2" s="1"/>
  <c r="F559" i="2" a="1"/>
  <c r="F559" i="2" s="1"/>
  <c r="A560" i="2" a="1"/>
  <c r="A560" i="2" s="1"/>
  <c r="E560" i="2" a="1"/>
  <c r="E560" i="2" s="1"/>
  <c r="A561" i="2" a="1"/>
  <c r="A561" i="2" s="1"/>
  <c r="D561" i="2" a="1"/>
  <c r="D561" i="2" s="1"/>
  <c r="H196" i="2" a="1"/>
  <c r="H196" i="2" s="1"/>
  <c r="F237" i="2" a="1"/>
  <c r="F237" i="2" s="1"/>
  <c r="D271" i="2" a="1"/>
  <c r="D271" i="2" s="1"/>
  <c r="E278" i="2" a="1"/>
  <c r="E278" i="2" s="1"/>
  <c r="F285" i="2" a="1"/>
  <c r="F285" i="2" s="1"/>
  <c r="G292" i="2" a="1"/>
  <c r="G292" i="2" s="1"/>
  <c r="H299" i="2" a="1"/>
  <c r="H299" i="2" s="1"/>
  <c r="A307" i="2" a="1"/>
  <c r="A307" i="2" s="1"/>
  <c r="D314" i="2" a="1"/>
  <c r="D314" i="2" s="1"/>
  <c r="H319" i="2" a="1"/>
  <c r="H319" i="2" s="1"/>
  <c r="C323" i="2" a="1"/>
  <c r="C323" i="2" s="1"/>
  <c r="F325" i="2" a="1"/>
  <c r="F325" i="2" s="1"/>
  <c r="D328" i="2" a="1"/>
  <c r="D328" i="2" s="1"/>
  <c r="G330" i="2" a="1"/>
  <c r="G330" i="2" s="1"/>
  <c r="G332" i="2" a="1"/>
  <c r="G332" i="2" s="1"/>
  <c r="E334" i="2" a="1"/>
  <c r="E334" i="2" s="1"/>
  <c r="D336" i="2" a="1"/>
  <c r="D336" i="2" s="1"/>
  <c r="B338" i="2" a="1"/>
  <c r="B338" i="2" s="1"/>
  <c r="G341" i="2" a="1"/>
  <c r="G341" i="2" s="1"/>
  <c r="E343" i="2" a="1"/>
  <c r="E343" i="2" s="1"/>
  <c r="C345" i="2" a="1"/>
  <c r="C345" i="2" s="1"/>
  <c r="A347" i="2" a="1"/>
  <c r="A347" i="2" s="1"/>
  <c r="G348" i="2" a="1"/>
  <c r="G348" i="2" s="1"/>
  <c r="E350" i="2" a="1"/>
  <c r="E350" i="2" s="1"/>
  <c r="D352" i="2" a="1"/>
  <c r="D352" i="2" s="1"/>
  <c r="B354" i="2" a="1"/>
  <c r="B354" i="2" s="1"/>
  <c r="G357" i="2" a="1"/>
  <c r="G357" i="2" s="1"/>
  <c r="E359" i="2" a="1"/>
  <c r="E359" i="2" s="1"/>
  <c r="C361" i="2" a="1"/>
  <c r="C361" i="2" s="1"/>
  <c r="A363" i="2" a="1"/>
  <c r="A363" i="2" s="1"/>
  <c r="G364" i="2" a="1"/>
  <c r="G364" i="2" s="1"/>
  <c r="E366" i="2" a="1"/>
  <c r="E366" i="2" s="1"/>
  <c r="D368" i="2" a="1"/>
  <c r="D368" i="2" s="1"/>
  <c r="B370" i="2" a="1"/>
  <c r="B370" i="2" s="1"/>
  <c r="G373" i="2" a="1"/>
  <c r="G373" i="2" s="1"/>
  <c r="E375" i="2" a="1"/>
  <c r="E375" i="2" s="1"/>
  <c r="C377" i="2" a="1"/>
  <c r="C377" i="2" s="1"/>
  <c r="A379" i="2" a="1"/>
  <c r="A379" i="2" s="1"/>
  <c r="G380" i="2" a="1"/>
  <c r="G380" i="2" s="1"/>
  <c r="E382" i="2" a="1"/>
  <c r="E382" i="2" s="1"/>
  <c r="D384" i="2" a="1"/>
  <c r="D384" i="2" s="1"/>
  <c r="B386" i="2" a="1"/>
  <c r="B386" i="2" s="1"/>
  <c r="G389" i="2" a="1"/>
  <c r="G389" i="2" s="1"/>
  <c r="E391" i="2" a="1"/>
  <c r="E391" i="2" s="1"/>
  <c r="C393" i="2" a="1"/>
  <c r="C393" i="2" s="1"/>
  <c r="A395" i="2" a="1"/>
  <c r="A395" i="2" s="1"/>
  <c r="G396" i="2" a="1"/>
  <c r="G396" i="2" s="1"/>
  <c r="E398" i="2" a="1"/>
  <c r="E398" i="2" s="1"/>
  <c r="D400" i="2" a="1"/>
  <c r="D400" i="2" s="1"/>
  <c r="A402" i="2" a="1"/>
  <c r="A402" i="2" s="1"/>
  <c r="G403" i="2" a="1"/>
  <c r="G403" i="2" s="1"/>
  <c r="D405" i="2" a="1"/>
  <c r="D405" i="2" s="1"/>
  <c r="B407" i="2" a="1"/>
  <c r="B407" i="2" s="1"/>
  <c r="G408" i="2" a="1"/>
  <c r="G408" i="2" s="1"/>
  <c r="C412" i="2" a="1"/>
  <c r="C412" i="2" s="1"/>
  <c r="A414" i="2" a="1"/>
  <c r="A414" i="2" s="1"/>
  <c r="G415" i="2" a="1"/>
  <c r="G415" i="2" s="1"/>
  <c r="E417" i="2" a="1"/>
  <c r="E417" i="2" s="1"/>
  <c r="C419" i="2" a="1"/>
  <c r="C419" i="2" s="1"/>
  <c r="D420" i="2" a="1"/>
  <c r="D420" i="2" s="1"/>
  <c r="B422" i="2" a="1"/>
  <c r="B422" i="2" s="1"/>
  <c r="A423" i="2" a="1"/>
  <c r="A423" i="2" s="1"/>
  <c r="H423" i="2" a="1"/>
  <c r="H423" i="2" s="1"/>
  <c r="G424" i="2" a="1"/>
  <c r="G424" i="2" s="1"/>
  <c r="F425" i="2" a="1"/>
  <c r="F425" i="2" s="1"/>
  <c r="F426" i="2" a="1"/>
  <c r="F426" i="2" s="1"/>
  <c r="D427" i="2" a="1"/>
  <c r="D427" i="2" s="1"/>
  <c r="D428" i="2" a="1"/>
  <c r="D428" i="2" s="1"/>
  <c r="B430" i="2" a="1"/>
  <c r="B430" i="2" s="1"/>
  <c r="A431" i="2" a="1"/>
  <c r="A431" i="2" s="1"/>
  <c r="H431" i="2" a="1"/>
  <c r="H431" i="2" s="1"/>
  <c r="G432" i="2" a="1"/>
  <c r="G432" i="2" s="1"/>
  <c r="F433" i="2" a="1"/>
  <c r="F433" i="2" s="1"/>
  <c r="F434" i="2" a="1"/>
  <c r="F434" i="2" s="1"/>
  <c r="D435" i="2" a="1"/>
  <c r="D435" i="2" s="1"/>
  <c r="D436" i="2" a="1"/>
  <c r="D436" i="2" s="1"/>
  <c r="B438" i="2" a="1"/>
  <c r="B438" i="2" s="1"/>
  <c r="A439" i="2" a="1"/>
  <c r="A439" i="2" s="1"/>
  <c r="H439" i="2" a="1"/>
  <c r="H439" i="2" s="1"/>
  <c r="G440" i="2" a="1"/>
  <c r="G440" i="2" s="1"/>
  <c r="F441" i="2" a="1"/>
  <c r="F441" i="2" s="1"/>
  <c r="F442" i="2" a="1"/>
  <c r="F442" i="2" s="1"/>
  <c r="E443" i="2" a="1"/>
  <c r="E443" i="2" s="1"/>
  <c r="D444" i="2" a="1"/>
  <c r="D444" i="2" s="1"/>
  <c r="C445" i="2" a="1"/>
  <c r="C445" i="2" s="1"/>
  <c r="B447" i="2" a="1"/>
  <c r="B447" i="2" s="1"/>
  <c r="A448" i="2" a="1"/>
  <c r="A448" i="2" s="1"/>
  <c r="H448" i="2" a="1"/>
  <c r="H448" i="2" s="1"/>
  <c r="G449" i="2" a="1"/>
  <c r="G449" i="2" s="1"/>
  <c r="F450" i="2" a="1"/>
  <c r="F450" i="2" s="1"/>
  <c r="E451" i="2" a="1"/>
  <c r="E451" i="2" s="1"/>
  <c r="D452" i="2" a="1"/>
  <c r="D452" i="2" s="1"/>
  <c r="C453" i="2" a="1"/>
  <c r="C453" i="2" s="1"/>
  <c r="B455" i="2" a="1"/>
  <c r="B455" i="2" s="1"/>
  <c r="A456" i="2" a="1"/>
  <c r="A456" i="2" s="1"/>
  <c r="F456" i="2" a="1"/>
  <c r="F456" i="2" s="1"/>
  <c r="B457" i="2" a="1"/>
  <c r="B457" i="2" s="1"/>
  <c r="E457" i="2" a="1"/>
  <c r="E457" i="2" s="1"/>
  <c r="A458" i="2" a="1"/>
  <c r="A458" i="2" s="1"/>
  <c r="D458" i="2" a="1"/>
  <c r="D458" i="2" s="1"/>
  <c r="H458" i="2" a="1"/>
  <c r="H458" i="2" s="1"/>
  <c r="C459" i="2" a="1"/>
  <c r="C459" i="2" s="1"/>
  <c r="G459" i="2" a="1"/>
  <c r="G459" i="2" s="1"/>
  <c r="F460" i="2" a="1"/>
  <c r="F460" i="2" s="1"/>
  <c r="B461" i="2" a="1"/>
  <c r="B461" i="2" s="1"/>
  <c r="E461" i="2" a="1"/>
  <c r="E461" i="2" s="1"/>
  <c r="A462" i="2" a="1"/>
  <c r="A462" i="2" s="1"/>
  <c r="D462" i="2" a="1"/>
  <c r="D462" i="2" s="1"/>
  <c r="H462" i="2" a="1"/>
  <c r="H462" i="2" s="1"/>
  <c r="C463" i="2" a="1"/>
  <c r="C463" i="2" s="1"/>
  <c r="G463" i="2" a="1"/>
  <c r="G463" i="2" s="1"/>
  <c r="F464" i="2" a="1"/>
  <c r="F464" i="2" s="1"/>
  <c r="B465" i="2" a="1"/>
  <c r="B465" i="2" s="1"/>
  <c r="E465" i="2" a="1"/>
  <c r="E465" i="2" s="1"/>
  <c r="A466" i="2" a="1"/>
  <c r="A466" i="2" s="1"/>
  <c r="D466" i="2" a="1"/>
  <c r="D466" i="2" s="1"/>
  <c r="H466" i="2" a="1"/>
  <c r="H466" i="2" s="1"/>
  <c r="C467" i="2" a="1"/>
  <c r="C467" i="2" s="1"/>
  <c r="G467" i="2" a="1"/>
  <c r="G467" i="2" s="1"/>
  <c r="F468" i="2" a="1"/>
  <c r="F468" i="2" s="1"/>
  <c r="B469" i="2" a="1"/>
  <c r="B469" i="2" s="1"/>
  <c r="E469" i="2" a="1"/>
  <c r="E469" i="2" s="1"/>
  <c r="A470" i="2" a="1"/>
  <c r="A470" i="2" s="1"/>
  <c r="D470" i="2" a="1"/>
  <c r="D470" i="2" s="1"/>
  <c r="H470" i="2" a="1"/>
  <c r="H470" i="2" s="1"/>
  <c r="C471" i="2" a="1"/>
  <c r="C471" i="2" s="1"/>
  <c r="G471" i="2" a="1"/>
  <c r="G471" i="2" s="1"/>
  <c r="F472" i="2" a="1"/>
  <c r="F472" i="2" s="1"/>
  <c r="B473" i="2" a="1"/>
  <c r="B473" i="2" s="1"/>
  <c r="E473" i="2" a="1"/>
  <c r="E473" i="2" s="1"/>
  <c r="A474" i="2" a="1"/>
  <c r="A474" i="2" s="1"/>
  <c r="D474" i="2" a="1"/>
  <c r="D474" i="2" s="1"/>
  <c r="H474" i="2" a="1"/>
  <c r="H474" i="2" s="1"/>
  <c r="D475" i="2" a="1"/>
  <c r="D475" i="2" s="1"/>
  <c r="H475" i="2" a="1"/>
  <c r="H475" i="2" s="1"/>
  <c r="D476" i="2" a="1"/>
  <c r="D476" i="2" s="1"/>
  <c r="H476" i="2" a="1"/>
  <c r="H476" i="2" s="1"/>
  <c r="D477" i="2" a="1"/>
  <c r="D477" i="2" s="1"/>
  <c r="H477" i="2" a="1"/>
  <c r="H477" i="2" s="1"/>
  <c r="D478" i="2" a="1"/>
  <c r="D478" i="2" s="1"/>
  <c r="H478" i="2" a="1"/>
  <c r="H478" i="2" s="1"/>
  <c r="D479" i="2" a="1"/>
  <c r="D479" i="2" s="1"/>
  <c r="H479" i="2" a="1"/>
  <c r="H479" i="2" s="1"/>
  <c r="D480" i="2" a="1"/>
  <c r="D480" i="2" s="1"/>
  <c r="H480" i="2" a="1"/>
  <c r="H480" i="2" s="1"/>
  <c r="D481" i="2" a="1"/>
  <c r="D481" i="2" s="1"/>
  <c r="H481" i="2" a="1"/>
  <c r="H481" i="2" s="1"/>
  <c r="D482" i="2" a="1"/>
  <c r="D482" i="2" s="1"/>
  <c r="H482" i="2" a="1"/>
  <c r="H482" i="2" s="1"/>
  <c r="D483" i="2" a="1"/>
  <c r="D483" i="2" s="1"/>
  <c r="G483" i="2" a="1"/>
  <c r="G483" i="2" s="1"/>
  <c r="F484" i="2" a="1"/>
  <c r="F484" i="2" s="1"/>
  <c r="B485" i="2" a="1"/>
  <c r="B485" i="2" s="1"/>
  <c r="E485" i="2" a="1"/>
  <c r="E485" i="2" s="1"/>
  <c r="A486" i="2" a="1"/>
  <c r="A486" i="2" s="1"/>
  <c r="D486" i="2" a="1"/>
  <c r="D486" i="2" s="1"/>
  <c r="H486" i="2" a="1"/>
  <c r="H486" i="2" s="1"/>
  <c r="C487" i="2" a="1"/>
  <c r="C487" i="2" s="1"/>
  <c r="G487" i="2" a="1"/>
  <c r="G487" i="2" s="1"/>
  <c r="F488" i="2" a="1"/>
  <c r="F488" i="2" s="1"/>
  <c r="B489" i="2" a="1"/>
  <c r="B489" i="2" s="1"/>
  <c r="E489" i="2" a="1"/>
  <c r="E489" i="2" s="1"/>
  <c r="A490" i="2" a="1"/>
  <c r="A490" i="2" s="1"/>
  <c r="D490" i="2" a="1"/>
  <c r="D490" i="2" s="1"/>
  <c r="H490" i="2" a="1"/>
  <c r="H490" i="2" s="1"/>
  <c r="C491" i="2" a="1"/>
  <c r="C491" i="2" s="1"/>
  <c r="G491" i="2" a="1"/>
  <c r="G491" i="2" s="1"/>
  <c r="F492" i="2" a="1"/>
  <c r="F492" i="2" s="1"/>
  <c r="B493" i="2" a="1"/>
  <c r="B493" i="2" s="1"/>
  <c r="E493" i="2" a="1"/>
  <c r="E493" i="2" s="1"/>
  <c r="A494" i="2" a="1"/>
  <c r="A494" i="2" s="1"/>
  <c r="D494" i="2" a="1"/>
  <c r="D494" i="2" s="1"/>
  <c r="H494" i="2" a="1"/>
  <c r="H494" i="2" s="1"/>
  <c r="C495" i="2" a="1"/>
  <c r="C495" i="2" s="1"/>
  <c r="G495" i="2" a="1"/>
  <c r="G495" i="2" s="1"/>
  <c r="F496" i="2" a="1"/>
  <c r="F496" i="2" s="1"/>
  <c r="B497" i="2" a="1"/>
  <c r="B497" i="2" s="1"/>
  <c r="E497" i="2" a="1"/>
  <c r="E497" i="2" s="1"/>
  <c r="A498" i="2" a="1"/>
  <c r="A498" i="2" s="1"/>
  <c r="D498" i="2" a="1"/>
  <c r="D498" i="2" s="1"/>
  <c r="H498" i="2" a="1"/>
  <c r="H498" i="2" s="1"/>
  <c r="C499" i="2" a="1"/>
  <c r="C499" i="2" s="1"/>
  <c r="G499" i="2" a="1"/>
  <c r="G499" i="2" s="1"/>
  <c r="F500" i="2" a="1"/>
  <c r="F500" i="2" s="1"/>
  <c r="B501" i="2" a="1"/>
  <c r="B501" i="2" s="1"/>
  <c r="E501" i="2" a="1"/>
  <c r="E501" i="2" s="1"/>
  <c r="A502" i="2" a="1"/>
  <c r="A502" i="2" s="1"/>
  <c r="D502" i="2" a="1"/>
  <c r="D502" i="2" s="1"/>
  <c r="H502" i="2" a="1"/>
  <c r="H502" i="2" s="1"/>
  <c r="C503" i="2" a="1"/>
  <c r="C503" i="2" s="1"/>
  <c r="G503" i="2" a="1"/>
  <c r="G503" i="2" s="1"/>
  <c r="F504" i="2" a="1"/>
  <c r="F504" i="2" s="1"/>
  <c r="B505" i="2" a="1"/>
  <c r="B505" i="2" s="1"/>
  <c r="E505" i="2" a="1"/>
  <c r="E505" i="2" s="1"/>
  <c r="A506" i="2" a="1"/>
  <c r="A506" i="2" s="1"/>
  <c r="D506" i="2" a="1"/>
  <c r="D506" i="2" s="1"/>
  <c r="H506" i="2" a="1"/>
  <c r="H506" i="2" s="1"/>
  <c r="C507" i="2" a="1"/>
  <c r="C507" i="2" s="1"/>
  <c r="G507" i="2" a="1"/>
  <c r="G507" i="2" s="1"/>
  <c r="F508" i="2" a="1"/>
  <c r="F508" i="2" s="1"/>
  <c r="B509" i="2" a="1"/>
  <c r="B509" i="2" s="1"/>
  <c r="E509" i="2" a="1"/>
  <c r="E509" i="2" s="1"/>
  <c r="A510" i="2" a="1"/>
  <c r="A510" i="2" s="1"/>
  <c r="D510" i="2" a="1"/>
  <c r="D510" i="2" s="1"/>
  <c r="H510" i="2" a="1"/>
  <c r="H510" i="2" s="1"/>
  <c r="C511" i="2" a="1"/>
  <c r="C511" i="2" s="1"/>
  <c r="G511" i="2" a="1"/>
  <c r="G511" i="2" s="1"/>
  <c r="F512" i="2" a="1"/>
  <c r="F512" i="2" s="1"/>
  <c r="B513" i="2" a="1"/>
  <c r="B513" i="2" s="1"/>
  <c r="E513" i="2" a="1"/>
  <c r="E513" i="2" s="1"/>
  <c r="A514" i="2" a="1"/>
  <c r="A514" i="2" s="1"/>
  <c r="D514" i="2" a="1"/>
  <c r="D514" i="2" s="1"/>
  <c r="H514" i="2" a="1"/>
  <c r="H514" i="2" s="1"/>
  <c r="C515" i="2" a="1"/>
  <c r="C515" i="2" s="1"/>
  <c r="G515" i="2" a="1"/>
  <c r="G515" i="2" s="1"/>
  <c r="F516" i="2" a="1"/>
  <c r="F516" i="2" s="1"/>
  <c r="B517" i="2" a="1"/>
  <c r="B517" i="2" s="1"/>
  <c r="E517" i="2" a="1"/>
  <c r="E517" i="2" s="1"/>
  <c r="A518" i="2" a="1"/>
  <c r="A518" i="2" s="1"/>
  <c r="D518" i="2" a="1"/>
  <c r="D518" i="2" s="1"/>
  <c r="H518" i="2" a="1"/>
  <c r="H518" i="2" s="1"/>
  <c r="C519" i="2" a="1"/>
  <c r="C519" i="2" s="1"/>
  <c r="G519" i="2" a="1"/>
  <c r="G519" i="2" s="1"/>
  <c r="F520" i="2" a="1"/>
  <c r="F520" i="2" s="1"/>
  <c r="B521" i="2" a="1"/>
  <c r="B521" i="2" s="1"/>
  <c r="E521" i="2" a="1"/>
  <c r="E521" i="2" s="1"/>
  <c r="A522" i="2" a="1"/>
  <c r="A522" i="2" s="1"/>
  <c r="D522" i="2" a="1"/>
  <c r="D522" i="2" s="1"/>
  <c r="H522" i="2" a="1"/>
  <c r="H522" i="2" s="1"/>
  <c r="C523" i="2" a="1"/>
  <c r="C523" i="2" s="1"/>
  <c r="G523" i="2" a="1"/>
  <c r="G523" i="2" s="1"/>
  <c r="F524" i="2" a="1"/>
  <c r="F524" i="2" s="1"/>
  <c r="B525" i="2" a="1"/>
  <c r="B525" i="2" s="1"/>
  <c r="E525" i="2" a="1"/>
  <c r="E525" i="2" s="1"/>
  <c r="A526" i="2" a="1"/>
  <c r="A526" i="2" s="1"/>
  <c r="D526" i="2" a="1"/>
  <c r="D526" i="2" s="1"/>
  <c r="H526" i="2" a="1"/>
  <c r="H526" i="2" s="1"/>
  <c r="C527" i="2" a="1"/>
  <c r="C527" i="2" s="1"/>
  <c r="G527" i="2" a="1"/>
  <c r="G527" i="2" s="1"/>
  <c r="F528" i="2" a="1"/>
  <c r="F528" i="2" s="1"/>
  <c r="B529" i="2" a="1"/>
  <c r="B529" i="2" s="1"/>
  <c r="E529" i="2" a="1"/>
  <c r="E529" i="2" s="1"/>
  <c r="A530" i="2" a="1"/>
  <c r="A530" i="2" s="1"/>
  <c r="D530" i="2" a="1"/>
  <c r="D530" i="2" s="1"/>
  <c r="H530" i="2" a="1"/>
  <c r="H530" i="2" s="1"/>
  <c r="C531" i="2" a="1"/>
  <c r="C531" i="2" s="1"/>
  <c r="G531" i="2" a="1"/>
  <c r="G531" i="2" s="1"/>
  <c r="F532" i="2" a="1"/>
  <c r="F532" i="2" s="1"/>
  <c r="B533" i="2" a="1"/>
  <c r="B533" i="2" s="1"/>
  <c r="E533" i="2" a="1"/>
  <c r="E533" i="2" s="1"/>
  <c r="A534" i="2" a="1"/>
  <c r="A534" i="2" s="1"/>
  <c r="D534" i="2" a="1"/>
  <c r="D534" i="2" s="1"/>
  <c r="H534" i="2" a="1"/>
  <c r="H534" i="2" s="1"/>
  <c r="C535" i="2" a="1"/>
  <c r="C535" i="2" s="1"/>
  <c r="G535" i="2" a="1"/>
  <c r="G535" i="2" s="1"/>
  <c r="F536" i="2" a="1"/>
  <c r="F536" i="2" s="1"/>
  <c r="B537" i="2" a="1"/>
  <c r="B537" i="2" s="1"/>
  <c r="E537" i="2" a="1"/>
  <c r="E537" i="2" s="1"/>
  <c r="A538" i="2" a="1"/>
  <c r="A538" i="2" s="1"/>
  <c r="D538" i="2" a="1"/>
  <c r="D538" i="2" s="1"/>
  <c r="H538" i="2" a="1"/>
  <c r="H538" i="2" s="1"/>
  <c r="C539" i="2" a="1"/>
  <c r="C539" i="2" s="1"/>
  <c r="G539" i="2" a="1"/>
  <c r="G539" i="2" s="1"/>
  <c r="F540" i="2" a="1"/>
  <c r="F540" i="2" s="1"/>
  <c r="B541" i="2" a="1"/>
  <c r="B541" i="2" s="1"/>
  <c r="E541" i="2" a="1"/>
  <c r="E541" i="2" s="1"/>
  <c r="A542" i="2" a="1"/>
  <c r="A542" i="2" s="1"/>
  <c r="D542" i="2" a="1"/>
  <c r="D542" i="2" s="1"/>
  <c r="H542" i="2" a="1"/>
  <c r="H542" i="2" s="1"/>
  <c r="C543" i="2" a="1"/>
  <c r="C543" i="2" s="1"/>
  <c r="G543" i="2" a="1"/>
  <c r="G543" i="2" s="1"/>
  <c r="F544" i="2" a="1"/>
  <c r="F544" i="2" s="1"/>
  <c r="B545" i="2" a="1"/>
  <c r="B545" i="2" s="1"/>
  <c r="E545" i="2" a="1"/>
  <c r="E545" i="2" s="1"/>
  <c r="A546" i="2" a="1"/>
  <c r="A546" i="2" s="1"/>
  <c r="D546" i="2" a="1"/>
  <c r="D546" i="2" s="1"/>
  <c r="H546" i="2" a="1"/>
  <c r="H546" i="2" s="1"/>
  <c r="C547" i="2" a="1"/>
  <c r="C547" i="2" s="1"/>
  <c r="G547" i="2" a="1"/>
  <c r="G547" i="2" s="1"/>
  <c r="F548" i="2" a="1"/>
  <c r="F548" i="2" s="1"/>
  <c r="B549" i="2" a="1"/>
  <c r="B549" i="2" s="1"/>
  <c r="F549" i="2" a="1"/>
  <c r="F549" i="2" s="1"/>
  <c r="A550" i="2" a="1"/>
  <c r="A550" i="2" s="1"/>
  <c r="D550" i="2" a="1"/>
  <c r="D550" i="2" s="1"/>
  <c r="H550" i="2" a="1"/>
  <c r="H550" i="2" s="1"/>
  <c r="C551" i="2" a="1"/>
  <c r="C551" i="2" s="1"/>
  <c r="G551" i="2" a="1"/>
  <c r="G551" i="2" s="1"/>
  <c r="B552" i="2" a="1"/>
  <c r="B552" i="2" s="1"/>
  <c r="F552" i="2" a="1"/>
  <c r="F552" i="2" s="1"/>
  <c r="B553" i="2" a="1"/>
  <c r="B553" i="2" s="1"/>
  <c r="E553" i="2" a="1"/>
  <c r="E553" i="2" s="1"/>
  <c r="D554" i="2" a="1"/>
  <c r="D554" i="2" s="1"/>
  <c r="H554" i="2" a="1"/>
  <c r="H554" i="2" s="1"/>
  <c r="C555" i="2" a="1"/>
  <c r="C555" i="2" s="1"/>
  <c r="G555" i="2" a="1"/>
  <c r="G555" i="2" s="1"/>
  <c r="B556" i="2" a="1"/>
  <c r="B556" i="2" s="1"/>
  <c r="F556" i="2" a="1"/>
  <c r="F556" i="2" s="1"/>
  <c r="B557" i="2" a="1"/>
  <c r="B557" i="2" s="1"/>
  <c r="E557" i="2" a="1"/>
  <c r="E557" i="2" s="1"/>
  <c r="D558" i="2" a="1"/>
  <c r="D558" i="2" s="1"/>
  <c r="H558" i="2" a="1"/>
  <c r="H558" i="2" s="1"/>
  <c r="C559" i="2" a="1"/>
  <c r="C559" i="2" s="1"/>
  <c r="G559" i="2" a="1"/>
  <c r="G559" i="2" s="1"/>
  <c r="B560" i="2" a="1"/>
  <c r="B560" i="2" s="1"/>
  <c r="F560" i="2" a="1"/>
  <c r="F560" i="2" s="1"/>
  <c r="B561" i="2" a="1"/>
  <c r="B561" i="2" s="1"/>
  <c r="E561" i="2" a="1"/>
  <c r="E561" i="2" s="1"/>
  <c r="F216" i="2" a="1"/>
  <c r="F216" i="2" s="1"/>
  <c r="C244" i="2" a="1"/>
  <c r="C244" i="2" s="1"/>
  <c r="H264" i="2" a="1"/>
  <c r="H264" i="2" s="1"/>
  <c r="B273" i="2" a="1"/>
  <c r="B273" i="2" s="1"/>
  <c r="C280" i="2" a="1"/>
  <c r="C280" i="2" s="1"/>
  <c r="D287" i="2" a="1"/>
  <c r="D287" i="2" s="1"/>
  <c r="E294" i="2" a="1"/>
  <c r="E294" i="2" s="1"/>
  <c r="F301" i="2" a="1"/>
  <c r="F301" i="2" s="1"/>
  <c r="H308" i="2" a="1"/>
  <c r="H308" i="2" s="1"/>
  <c r="G320" i="2" a="1"/>
  <c r="G320" i="2" s="1"/>
  <c r="H323" i="2" a="1"/>
  <c r="H323" i="2" s="1"/>
  <c r="D326" i="2" a="1"/>
  <c r="D326" i="2" s="1"/>
  <c r="H328" i="2" a="1"/>
  <c r="H328" i="2" s="1"/>
  <c r="C331" i="2" a="1"/>
  <c r="C331" i="2" s="1"/>
  <c r="B333" i="2" a="1"/>
  <c r="B333" i="2" s="1"/>
  <c r="A335" i="2" a="1"/>
  <c r="A335" i="2" s="1"/>
  <c r="G336" i="2" a="1"/>
  <c r="G336" i="2" s="1"/>
  <c r="E338" i="2" a="1"/>
  <c r="E338" i="2" s="1"/>
  <c r="D340" i="2" a="1"/>
  <c r="D340" i="2" s="1"/>
  <c r="B342" i="2" a="1"/>
  <c r="B342" i="2" s="1"/>
  <c r="G345" i="2" a="1"/>
  <c r="G345" i="2" s="1"/>
  <c r="E347" i="2" a="1"/>
  <c r="E347" i="2" s="1"/>
  <c r="C349" i="2" a="1"/>
  <c r="C349" i="2" s="1"/>
  <c r="A351" i="2" a="1"/>
  <c r="A351" i="2" s="1"/>
  <c r="G352" i="2" a="1"/>
  <c r="G352" i="2" s="1"/>
  <c r="E354" i="2" a="1"/>
  <c r="E354" i="2" s="1"/>
  <c r="D356" i="2" a="1"/>
  <c r="D356" i="2" s="1"/>
  <c r="B358" i="2" a="1"/>
  <c r="B358" i="2" s="1"/>
  <c r="G361" i="2" a="1"/>
  <c r="G361" i="2" s="1"/>
  <c r="E363" i="2" a="1"/>
  <c r="E363" i="2" s="1"/>
  <c r="C365" i="2" a="1"/>
  <c r="C365" i="2" s="1"/>
  <c r="A367" i="2" a="1"/>
  <c r="A367" i="2" s="1"/>
  <c r="G368" i="2" a="1"/>
  <c r="G368" i="2" s="1"/>
  <c r="E370" i="2" a="1"/>
  <c r="E370" i="2" s="1"/>
  <c r="D372" i="2" a="1"/>
  <c r="D372" i="2" s="1"/>
  <c r="B374" i="2" a="1"/>
  <c r="B374" i="2" s="1"/>
  <c r="G377" i="2" a="1"/>
  <c r="G377" i="2" s="1"/>
  <c r="E379" i="2" a="1"/>
  <c r="E379" i="2" s="1"/>
  <c r="C381" i="2" a="1"/>
  <c r="C381" i="2" s="1"/>
  <c r="A383" i="2" a="1"/>
  <c r="A383" i="2" s="1"/>
  <c r="G384" i="2" a="1"/>
  <c r="G384" i="2" s="1"/>
  <c r="E386" i="2" a="1"/>
  <c r="E386" i="2" s="1"/>
  <c r="D388" i="2" a="1"/>
  <c r="D388" i="2" s="1"/>
  <c r="B390" i="2" a="1"/>
  <c r="B390" i="2" s="1"/>
  <c r="G393" i="2" a="1"/>
  <c r="G393" i="2" s="1"/>
  <c r="E395" i="2" a="1"/>
  <c r="E395" i="2" s="1"/>
  <c r="C397" i="2" a="1"/>
  <c r="C397" i="2" s="1"/>
  <c r="A399" i="2" a="1"/>
  <c r="A399" i="2" s="1"/>
  <c r="G400" i="2" a="1"/>
  <c r="G400" i="2" s="1"/>
  <c r="B404" i="2" a="1"/>
  <c r="B404" i="2" s="1"/>
  <c r="H405" i="2" a="1"/>
  <c r="H405" i="2" s="1"/>
  <c r="E407" i="2" a="1"/>
  <c r="E407" i="2" s="1"/>
  <c r="H410" i="2" a="1"/>
  <c r="H410" i="2" s="1"/>
  <c r="E414" i="2" a="1"/>
  <c r="E414" i="2" s="1"/>
  <c r="C416" i="2" a="1"/>
  <c r="C416" i="2" s="1"/>
  <c r="A418" i="2" a="1"/>
  <c r="A418" i="2" s="1"/>
  <c r="G419" i="2" a="1"/>
  <c r="G419" i="2" s="1"/>
  <c r="E421" i="2" a="1"/>
  <c r="E421" i="2" s="1"/>
  <c r="E422" i="2" a="1"/>
  <c r="E422" i="2" s="1"/>
  <c r="C423" i="2" a="1"/>
  <c r="C423" i="2" s="1"/>
  <c r="C424" i="2" a="1"/>
  <c r="C424" i="2" s="1"/>
  <c r="B425" i="2" a="1"/>
  <c r="B425" i="2" s="1"/>
  <c r="A426" i="2" a="1"/>
  <c r="A426" i="2" s="1"/>
  <c r="H426" i="2" a="1"/>
  <c r="H426" i="2" s="1"/>
  <c r="G427" i="2" a="1"/>
  <c r="G427" i="2" s="1"/>
  <c r="E429" i="2" a="1"/>
  <c r="E429" i="2" s="1"/>
  <c r="E430" i="2" a="1"/>
  <c r="E430" i="2" s="1"/>
  <c r="C431" i="2" a="1"/>
  <c r="C431" i="2" s="1"/>
  <c r="C432" i="2" a="1"/>
  <c r="C432" i="2" s="1"/>
  <c r="B433" i="2" a="1"/>
  <c r="B433" i="2" s="1"/>
  <c r="A434" i="2" a="1"/>
  <c r="A434" i="2" s="1"/>
  <c r="H434" i="2" a="1"/>
  <c r="H434" i="2" s="1"/>
  <c r="G435" i="2" a="1"/>
  <c r="G435" i="2" s="1"/>
  <c r="E437" i="2" a="1"/>
  <c r="E437" i="2" s="1"/>
  <c r="E438" i="2" a="1"/>
  <c r="E438" i="2" s="1"/>
  <c r="C439" i="2" a="1"/>
  <c r="C439" i="2" s="1"/>
  <c r="C440" i="2" a="1"/>
  <c r="C440" i="2" s="1"/>
  <c r="B441" i="2" a="1"/>
  <c r="B441" i="2" s="1"/>
  <c r="A442" i="2" a="1"/>
  <c r="A442" i="2" s="1"/>
  <c r="H442" i="2" a="1"/>
  <c r="H442" i="2" s="1"/>
  <c r="G443" i="2" a="1"/>
  <c r="G443" i="2" s="1"/>
  <c r="G444" i="2" a="1"/>
  <c r="G444" i="2" s="1"/>
  <c r="F445" i="2" a="1"/>
  <c r="F445" i="2" s="1"/>
  <c r="E446" i="2" a="1"/>
  <c r="E446" i="2" s="1"/>
  <c r="D447" i="2" a="1"/>
  <c r="D447" i="2" s="1"/>
  <c r="C448" i="2" a="1"/>
  <c r="C448" i="2" s="1"/>
  <c r="B450" i="2" a="1"/>
  <c r="B450" i="2" s="1"/>
  <c r="A451" i="2" a="1"/>
  <c r="A451" i="2" s="1"/>
  <c r="H451" i="2" a="1"/>
  <c r="H451" i="2" s="1"/>
  <c r="G452" i="2" a="1"/>
  <c r="G452" i="2" s="1"/>
  <c r="F453" i="2" a="1"/>
  <c r="F453" i="2" s="1"/>
  <c r="E454" i="2" a="1"/>
  <c r="E454" i="2" s="1"/>
  <c r="D455" i="2" a="1"/>
  <c r="D455" i="2" s="1"/>
  <c r="C456" i="2" a="1"/>
  <c r="C456" i="2" s="1"/>
  <c r="G456" i="2" a="1"/>
  <c r="G456" i="2" s="1"/>
  <c r="F457" i="2" a="1"/>
  <c r="F457" i="2" s="1"/>
  <c r="B458" i="2" a="1"/>
  <c r="B458" i="2" s="1"/>
  <c r="E458" i="2" a="1"/>
  <c r="E458" i="2" s="1"/>
  <c r="A459" i="2" a="1"/>
  <c r="A459" i="2" s="1"/>
  <c r="D459" i="2" a="1"/>
  <c r="D459" i="2" s="1"/>
  <c r="H459" i="2" a="1"/>
  <c r="H459" i="2" s="1"/>
  <c r="C460" i="2" a="1"/>
  <c r="C460" i="2" s="1"/>
  <c r="G460" i="2" a="1"/>
  <c r="G460" i="2" s="1"/>
  <c r="F461" i="2" a="1"/>
  <c r="F461" i="2" s="1"/>
  <c r="B462" i="2" a="1"/>
  <c r="B462" i="2" s="1"/>
  <c r="E462" i="2" a="1"/>
  <c r="E462" i="2" s="1"/>
  <c r="A463" i="2" a="1"/>
  <c r="A463" i="2" s="1"/>
  <c r="D463" i="2" a="1"/>
  <c r="D463" i="2" s="1"/>
  <c r="H463" i="2" a="1"/>
  <c r="H463" i="2" s="1"/>
  <c r="C464" i="2" a="1"/>
  <c r="C464" i="2" s="1"/>
  <c r="G464" i="2" a="1"/>
  <c r="G464" i="2" s="1"/>
  <c r="F465" i="2" a="1"/>
  <c r="F465" i="2" s="1"/>
  <c r="B466" i="2" a="1"/>
  <c r="B466" i="2" s="1"/>
  <c r="E466" i="2" a="1"/>
  <c r="E466" i="2" s="1"/>
  <c r="A467" i="2" a="1"/>
  <c r="A467" i="2" s="1"/>
  <c r="D467" i="2" a="1"/>
  <c r="D467" i="2" s="1"/>
  <c r="H467" i="2" a="1"/>
  <c r="H467" i="2" s="1"/>
  <c r="C468" i="2" a="1"/>
  <c r="C468" i="2" s="1"/>
  <c r="G468" i="2" a="1"/>
  <c r="G468" i="2" s="1"/>
  <c r="F469" i="2" a="1"/>
  <c r="F469" i="2" s="1"/>
  <c r="B470" i="2" a="1"/>
  <c r="B470" i="2" s="1"/>
  <c r="E470" i="2" a="1"/>
  <c r="E470" i="2" s="1"/>
  <c r="A471" i="2" a="1"/>
  <c r="A471" i="2" s="1"/>
  <c r="D471" i="2" a="1"/>
  <c r="D471" i="2" s="1"/>
  <c r="H471" i="2" a="1"/>
  <c r="H471" i="2" s="1"/>
  <c r="C472" i="2" a="1"/>
  <c r="C472" i="2" s="1"/>
  <c r="G472" i="2" a="1"/>
  <c r="G472" i="2" s="1"/>
  <c r="F473" i="2" a="1"/>
  <c r="F473" i="2" s="1"/>
  <c r="B474" i="2" a="1"/>
  <c r="B474" i="2" s="1"/>
  <c r="E474" i="2" a="1"/>
  <c r="E474" i="2" s="1"/>
  <c r="A475" i="2" a="1"/>
  <c r="A475" i="2" s="1"/>
  <c r="E475" i="2" a="1"/>
  <c r="E475" i="2" s="1"/>
  <c r="A476" i="2" a="1"/>
  <c r="A476" i="2" s="1"/>
  <c r="E476" i="2" a="1"/>
  <c r="E476" i="2" s="1"/>
  <c r="A477" i="2" a="1"/>
  <c r="A477" i="2" s="1"/>
  <c r="E477" i="2" a="1"/>
  <c r="E477" i="2" s="1"/>
  <c r="A478" i="2" a="1"/>
  <c r="A478" i="2" s="1"/>
  <c r="E478" i="2" a="1"/>
  <c r="E478" i="2" s="1"/>
  <c r="A479" i="2" a="1"/>
  <c r="A479" i="2" s="1"/>
  <c r="E479" i="2" a="1"/>
  <c r="E479" i="2" s="1"/>
  <c r="A480" i="2" a="1"/>
  <c r="A480" i="2" s="1"/>
  <c r="E480" i="2" a="1"/>
  <c r="E480" i="2" s="1"/>
  <c r="A481" i="2" a="1"/>
  <c r="A481" i="2" s="1"/>
  <c r="E481" i="2" a="1"/>
  <c r="E481" i="2" s="1"/>
  <c r="A482" i="2" a="1"/>
  <c r="A482" i="2" s="1"/>
  <c r="E482" i="2" a="1"/>
  <c r="E482" i="2" s="1"/>
  <c r="A483" i="2" a="1"/>
  <c r="A483" i="2" s="1"/>
  <c r="E483" i="2" a="1"/>
  <c r="E483" i="2" s="1"/>
  <c r="H483" i="2" a="1"/>
  <c r="H483" i="2" s="1"/>
  <c r="C484" i="2" a="1"/>
  <c r="C484" i="2" s="1"/>
  <c r="G484" i="2" a="1"/>
  <c r="G484" i="2" s="1"/>
  <c r="F485" i="2" a="1"/>
  <c r="F485" i="2" s="1"/>
  <c r="B486" i="2" a="1"/>
  <c r="B486" i="2" s="1"/>
  <c r="E486" i="2" a="1"/>
  <c r="E486" i="2" s="1"/>
  <c r="A487" i="2" a="1"/>
  <c r="A487" i="2" s="1"/>
  <c r="D487" i="2" a="1"/>
  <c r="D487" i="2" s="1"/>
  <c r="H487" i="2" a="1"/>
  <c r="H487" i="2" s="1"/>
  <c r="C488" i="2" a="1"/>
  <c r="C488" i="2" s="1"/>
  <c r="G488" i="2" a="1"/>
  <c r="G488" i="2" s="1"/>
  <c r="F489" i="2" a="1"/>
  <c r="F489" i="2" s="1"/>
  <c r="B490" i="2" a="1"/>
  <c r="B490" i="2" s="1"/>
  <c r="E490" i="2" a="1"/>
  <c r="E490" i="2" s="1"/>
  <c r="A491" i="2" a="1"/>
  <c r="A491" i="2" s="1"/>
  <c r="D491" i="2" a="1"/>
  <c r="D491" i="2" s="1"/>
  <c r="H491" i="2" a="1"/>
  <c r="H491" i="2" s="1"/>
  <c r="C492" i="2" a="1"/>
  <c r="C492" i="2" s="1"/>
  <c r="G492" i="2" a="1"/>
  <c r="G492" i="2" s="1"/>
  <c r="F493" i="2" a="1"/>
  <c r="F493" i="2" s="1"/>
  <c r="B494" i="2" a="1"/>
  <c r="B494" i="2" s="1"/>
  <c r="E494" i="2" a="1"/>
  <c r="E494" i="2" s="1"/>
  <c r="A495" i="2" a="1"/>
  <c r="A495" i="2" s="1"/>
  <c r="D495" i="2" a="1"/>
  <c r="D495" i="2" s="1"/>
  <c r="H495" i="2" a="1"/>
  <c r="H495" i="2" s="1"/>
  <c r="C496" i="2" a="1"/>
  <c r="C496" i="2" s="1"/>
  <c r="G496" i="2" a="1"/>
  <c r="G496" i="2" s="1"/>
  <c r="F497" i="2" a="1"/>
  <c r="F497" i="2" s="1"/>
  <c r="B498" i="2" a="1"/>
  <c r="B498" i="2" s="1"/>
  <c r="E498" i="2" a="1"/>
  <c r="E498" i="2" s="1"/>
  <c r="A499" i="2" a="1"/>
  <c r="A499" i="2" s="1"/>
  <c r="D499" i="2" a="1"/>
  <c r="D499" i="2" s="1"/>
  <c r="H499" i="2" a="1"/>
  <c r="H499" i="2" s="1"/>
  <c r="C500" i="2" a="1"/>
  <c r="C500" i="2" s="1"/>
  <c r="G500" i="2" a="1"/>
  <c r="G500" i="2" s="1"/>
  <c r="F501" i="2" a="1"/>
  <c r="F501" i="2" s="1"/>
  <c r="B502" i="2" a="1"/>
  <c r="B502" i="2" s="1"/>
  <c r="E502" i="2" a="1"/>
  <c r="E502" i="2" s="1"/>
  <c r="A503" i="2" a="1"/>
  <c r="A503" i="2" s="1"/>
  <c r="D503" i="2" a="1"/>
  <c r="D503" i="2" s="1"/>
  <c r="H503" i="2" a="1"/>
  <c r="H503" i="2" s="1"/>
  <c r="C504" i="2" a="1"/>
  <c r="C504" i="2" s="1"/>
  <c r="G504" i="2" a="1"/>
  <c r="G504" i="2" s="1"/>
  <c r="F505" i="2" a="1"/>
  <c r="F505" i="2" s="1"/>
  <c r="B506" i="2" a="1"/>
  <c r="B506" i="2" s="1"/>
  <c r="E506" i="2" a="1"/>
  <c r="E506" i="2" s="1"/>
  <c r="A507" i="2" a="1"/>
  <c r="A507" i="2" s="1"/>
  <c r="D507" i="2" a="1"/>
  <c r="D507" i="2" s="1"/>
  <c r="H507" i="2" a="1"/>
  <c r="H507" i="2" s="1"/>
  <c r="C508" i="2" a="1"/>
  <c r="C508" i="2" s="1"/>
  <c r="G508" i="2" a="1"/>
  <c r="G508" i="2" s="1"/>
  <c r="F509" i="2" a="1"/>
  <c r="F509" i="2" s="1"/>
  <c r="B510" i="2" a="1"/>
  <c r="B510" i="2" s="1"/>
  <c r="E510" i="2" a="1"/>
  <c r="E510" i="2" s="1"/>
  <c r="A511" i="2" a="1"/>
  <c r="A511" i="2" s="1"/>
  <c r="D511" i="2" a="1"/>
  <c r="D511" i="2" s="1"/>
  <c r="H511" i="2" a="1"/>
  <c r="H511" i="2" s="1"/>
  <c r="C512" i="2" a="1"/>
  <c r="C512" i="2" s="1"/>
  <c r="G512" i="2" a="1"/>
  <c r="G512" i="2" s="1"/>
  <c r="F513" i="2" a="1"/>
  <c r="F513" i="2" s="1"/>
  <c r="B514" i="2" a="1"/>
  <c r="B514" i="2" s="1"/>
  <c r="E514" i="2" a="1"/>
  <c r="E514" i="2" s="1"/>
  <c r="A515" i="2" a="1"/>
  <c r="A515" i="2" s="1"/>
  <c r="D515" i="2" a="1"/>
  <c r="D515" i="2" s="1"/>
  <c r="H515" i="2" a="1"/>
  <c r="H515" i="2" s="1"/>
  <c r="C516" i="2" a="1"/>
  <c r="C516" i="2" s="1"/>
  <c r="G516" i="2" a="1"/>
  <c r="G516" i="2" s="1"/>
  <c r="F517" i="2" a="1"/>
  <c r="F517" i="2" s="1"/>
  <c r="B518" i="2" a="1"/>
  <c r="B518" i="2" s="1"/>
  <c r="E518" i="2" a="1"/>
  <c r="E518" i="2" s="1"/>
  <c r="A519" i="2" a="1"/>
  <c r="A519" i="2" s="1"/>
  <c r="D519" i="2" a="1"/>
  <c r="D519" i="2" s="1"/>
  <c r="H519" i="2" a="1"/>
  <c r="H519" i="2" s="1"/>
  <c r="C520" i="2" a="1"/>
  <c r="C520" i="2" s="1"/>
  <c r="G520" i="2" a="1"/>
  <c r="G520" i="2" s="1"/>
  <c r="F521" i="2" a="1"/>
  <c r="F521" i="2" s="1"/>
  <c r="B522" i="2" a="1"/>
  <c r="B522" i="2" s="1"/>
  <c r="E522" i="2" a="1"/>
  <c r="E522" i="2" s="1"/>
  <c r="A523" i="2" a="1"/>
  <c r="A523" i="2" s="1"/>
  <c r="D523" i="2" a="1"/>
  <c r="D523" i="2" s="1"/>
  <c r="H523" i="2" a="1"/>
  <c r="H523" i="2" s="1"/>
  <c r="C524" i="2" a="1"/>
  <c r="C524" i="2" s="1"/>
  <c r="G524" i="2" a="1"/>
  <c r="G524" i="2" s="1"/>
  <c r="F525" i="2" a="1"/>
  <c r="F525" i="2" s="1"/>
  <c r="B526" i="2" a="1"/>
  <c r="B526" i="2" s="1"/>
  <c r="E526" i="2" a="1"/>
  <c r="E526" i="2" s="1"/>
  <c r="A527" i="2" a="1"/>
  <c r="A527" i="2" s="1"/>
  <c r="D527" i="2" a="1"/>
  <c r="D527" i="2" s="1"/>
  <c r="H527" i="2" a="1"/>
  <c r="H527" i="2" s="1"/>
  <c r="C528" i="2" a="1"/>
  <c r="C528" i="2" s="1"/>
  <c r="G528" i="2" a="1"/>
  <c r="G528" i="2" s="1"/>
  <c r="F529" i="2" a="1"/>
  <c r="F529" i="2" s="1"/>
  <c r="B530" i="2" a="1"/>
  <c r="B530" i="2" s="1"/>
  <c r="E530" i="2" a="1"/>
  <c r="E530" i="2" s="1"/>
  <c r="A531" i="2" a="1"/>
  <c r="A531" i="2" s="1"/>
  <c r="D531" i="2" a="1"/>
  <c r="D531" i="2" s="1"/>
  <c r="H531" i="2" a="1"/>
  <c r="H531" i="2" s="1"/>
  <c r="C532" i="2" a="1"/>
  <c r="C532" i="2" s="1"/>
  <c r="G532" i="2" a="1"/>
  <c r="G532" i="2" s="1"/>
  <c r="F533" i="2" a="1"/>
  <c r="F533" i="2" s="1"/>
  <c r="B534" i="2" a="1"/>
  <c r="B534" i="2" s="1"/>
  <c r="E534" i="2" a="1"/>
  <c r="E534" i="2" s="1"/>
  <c r="A535" i="2" a="1"/>
  <c r="A535" i="2" s="1"/>
  <c r="D535" i="2" a="1"/>
  <c r="D535" i="2" s="1"/>
  <c r="H535" i="2" a="1"/>
  <c r="H535" i="2" s="1"/>
  <c r="C536" i="2" a="1"/>
  <c r="C536" i="2" s="1"/>
  <c r="G536" i="2" a="1"/>
  <c r="G536" i="2" s="1"/>
  <c r="F537" i="2" a="1"/>
  <c r="F537" i="2" s="1"/>
  <c r="B538" i="2" a="1"/>
  <c r="B538" i="2" s="1"/>
  <c r="E538" i="2" a="1"/>
  <c r="E538" i="2" s="1"/>
  <c r="A539" i="2" a="1"/>
  <c r="A539" i="2" s="1"/>
  <c r="D539" i="2" a="1"/>
  <c r="D539" i="2" s="1"/>
  <c r="H539" i="2" a="1"/>
  <c r="H539" i="2" s="1"/>
  <c r="C540" i="2" a="1"/>
  <c r="C540" i="2" s="1"/>
  <c r="G540" i="2" a="1"/>
  <c r="G540" i="2" s="1"/>
  <c r="F541" i="2" a="1"/>
  <c r="F541" i="2" s="1"/>
  <c r="B542" i="2" a="1"/>
  <c r="B542" i="2" s="1"/>
  <c r="E542" i="2" a="1"/>
  <c r="E542" i="2" s="1"/>
  <c r="A543" i="2" a="1"/>
  <c r="A543" i="2" s="1"/>
  <c r="D543" i="2" a="1"/>
  <c r="D543" i="2" s="1"/>
  <c r="H543" i="2" a="1"/>
  <c r="H543" i="2" s="1"/>
  <c r="C544" i="2" a="1"/>
  <c r="C544" i="2" s="1"/>
  <c r="G544" i="2" a="1"/>
  <c r="G544" i="2" s="1"/>
  <c r="F545" i="2" a="1"/>
  <c r="F545" i="2" s="1"/>
  <c r="B546" i="2" a="1"/>
  <c r="B546" i="2" s="1"/>
  <c r="E546" i="2" a="1"/>
  <c r="E546" i="2" s="1"/>
  <c r="A547" i="2" a="1"/>
  <c r="A547" i="2" s="1"/>
  <c r="D547" i="2" a="1"/>
  <c r="D547" i="2" s="1"/>
  <c r="H547" i="2" a="1"/>
  <c r="H547" i="2" s="1"/>
  <c r="C548" i="2" a="1"/>
  <c r="C548" i="2" s="1"/>
  <c r="G548" i="2" a="1"/>
  <c r="G548" i="2" s="1"/>
  <c r="C549" i="2" a="1"/>
  <c r="C549" i="2" s="1"/>
  <c r="G549" i="2" a="1"/>
  <c r="G549" i="2" s="1"/>
  <c r="B550" i="2" a="1"/>
  <c r="B550" i="2" s="1"/>
  <c r="E550" i="2" a="1"/>
  <c r="E550" i="2" s="1"/>
  <c r="A551" i="2" a="1"/>
  <c r="A551" i="2" s="1"/>
  <c r="D551" i="2" a="1"/>
  <c r="D551" i="2" s="1"/>
  <c r="H551" i="2" a="1"/>
  <c r="H551" i="2" s="1"/>
  <c r="C552" i="2" a="1"/>
  <c r="C552" i="2" s="1"/>
  <c r="G552" i="2" a="1"/>
  <c r="G552" i="2" s="1"/>
  <c r="F553" i="2" a="1"/>
  <c r="F553" i="2" s="1"/>
  <c r="A554" i="2" a="1"/>
  <c r="A554" i="2" s="1"/>
  <c r="E554" i="2" a="1"/>
  <c r="E554" i="2" s="1"/>
  <c r="A555" i="2" a="1"/>
  <c r="A555" i="2" s="1"/>
  <c r="D555" i="2" a="1"/>
  <c r="D555" i="2" s="1"/>
  <c r="H555" i="2" a="1"/>
  <c r="H555" i="2" s="1"/>
  <c r="C556" i="2" a="1"/>
  <c r="C556" i="2" s="1"/>
  <c r="G556" i="2" a="1"/>
  <c r="G556" i="2" s="1"/>
  <c r="F557" i="2" a="1"/>
  <c r="F557" i="2" s="1"/>
  <c r="A558" i="2" a="1"/>
  <c r="A558" i="2" s="1"/>
  <c r="E558" i="2" a="1"/>
  <c r="E558" i="2" s="1"/>
  <c r="A559" i="2" a="1"/>
  <c r="A559" i="2" s="1"/>
  <c r="D559" i="2" a="1"/>
  <c r="D559" i="2" s="1"/>
  <c r="H559" i="2" a="1"/>
  <c r="H559" i="2" s="1"/>
  <c r="C560" i="2" a="1"/>
  <c r="C560" i="2" s="1"/>
  <c r="G560" i="2" a="1"/>
  <c r="G560" i="2" s="1"/>
  <c r="F561" i="2" a="1"/>
  <c r="F561" i="2" s="1"/>
  <c r="G223" i="2" a="1"/>
  <c r="G223" i="2" s="1"/>
  <c r="B282" i="2" a="1"/>
  <c r="B282" i="2" s="1"/>
  <c r="G310" i="2" a="1"/>
  <c r="G310" i="2" s="1"/>
  <c r="A327" i="2" a="1"/>
  <c r="A327" i="2" s="1"/>
  <c r="E342" i="2" a="1"/>
  <c r="E342" i="2" s="1"/>
  <c r="G349" i="2" a="1"/>
  <c r="G349" i="2" s="1"/>
  <c r="G356" i="2" a="1"/>
  <c r="G356" i="2" s="1"/>
  <c r="A371" i="2" a="1"/>
  <c r="A371" i="2" s="1"/>
  <c r="B378" i="2" a="1"/>
  <c r="B378" i="2" s="1"/>
  <c r="C385" i="2" a="1"/>
  <c r="C385" i="2" s="1"/>
  <c r="D392" i="2" a="1"/>
  <c r="D392" i="2" s="1"/>
  <c r="E399" i="2" a="1"/>
  <c r="E399" i="2" s="1"/>
  <c r="C406" i="2" a="1"/>
  <c r="C406" i="2" s="1"/>
  <c r="B413" i="2" a="1"/>
  <c r="B413" i="2" s="1"/>
  <c r="H419" i="2" a="1"/>
  <c r="H419" i="2" s="1"/>
  <c r="D423" i="2" a="1"/>
  <c r="D423" i="2" s="1"/>
  <c r="A427" i="2" a="1"/>
  <c r="A427" i="2" s="1"/>
  <c r="F430" i="2" a="1"/>
  <c r="F430" i="2" s="1"/>
  <c r="B434" i="2" a="1"/>
  <c r="B434" i="2" s="1"/>
  <c r="F437" i="2" a="1"/>
  <c r="F437" i="2" s="1"/>
  <c r="H444" i="2" a="1"/>
  <c r="H444" i="2" s="1"/>
  <c r="D448" i="2" a="1"/>
  <c r="D448" i="2" s="1"/>
  <c r="A452" i="2" a="1"/>
  <c r="A452" i="2" s="1"/>
  <c r="E455" i="2" a="1"/>
  <c r="E455" i="2" s="1"/>
  <c r="G457" i="2" a="1"/>
  <c r="G457" i="2" s="1"/>
  <c r="E459" i="2" a="1"/>
  <c r="E459" i="2" s="1"/>
  <c r="C461" i="2" a="1"/>
  <c r="C461" i="2" s="1"/>
  <c r="B463" i="2" a="1"/>
  <c r="B463" i="2" s="1"/>
  <c r="H464" i="2" a="1"/>
  <c r="H464" i="2" s="1"/>
  <c r="F466" i="2" a="1"/>
  <c r="F466" i="2" s="1"/>
  <c r="D468" i="2" a="1"/>
  <c r="D468" i="2" s="1"/>
  <c r="A472" i="2" a="1"/>
  <c r="A472" i="2" s="1"/>
  <c r="G473" i="2" a="1"/>
  <c r="G473" i="2" s="1"/>
  <c r="F475" i="2" a="1"/>
  <c r="F475" i="2" s="1"/>
  <c r="F477" i="2" a="1"/>
  <c r="F477" i="2" s="1"/>
  <c r="F479" i="2" a="1"/>
  <c r="F479" i="2" s="1"/>
  <c r="F481" i="2" a="1"/>
  <c r="F481" i="2" s="1"/>
  <c r="F483" i="2" a="1"/>
  <c r="F483" i="2" s="1"/>
  <c r="C485" i="2" a="1"/>
  <c r="C485" i="2" s="1"/>
  <c r="B487" i="2" a="1"/>
  <c r="B487" i="2" s="1"/>
  <c r="H488" i="2" a="1"/>
  <c r="H488" i="2" s="1"/>
  <c r="F490" i="2" a="1"/>
  <c r="F490" i="2" s="1"/>
  <c r="D492" i="2" a="1"/>
  <c r="D492" i="2" s="1"/>
  <c r="A496" i="2" a="1"/>
  <c r="A496" i="2" s="1"/>
  <c r="G497" i="2" a="1"/>
  <c r="G497" i="2" s="1"/>
  <c r="E499" i="2" a="1"/>
  <c r="E499" i="2" s="1"/>
  <c r="C501" i="2" a="1"/>
  <c r="C501" i="2" s="1"/>
  <c r="B503" i="2" a="1"/>
  <c r="B503" i="2" s="1"/>
  <c r="H504" i="2" a="1"/>
  <c r="H504" i="2" s="1"/>
  <c r="F506" i="2" a="1"/>
  <c r="F506" i="2" s="1"/>
  <c r="D508" i="2" a="1"/>
  <c r="D508" i="2" s="1"/>
  <c r="A512" i="2" a="1"/>
  <c r="A512" i="2" s="1"/>
  <c r="G513" i="2" a="1"/>
  <c r="G513" i="2" s="1"/>
  <c r="E515" i="2" a="1"/>
  <c r="E515" i="2" s="1"/>
  <c r="C517" i="2" a="1"/>
  <c r="C517" i="2" s="1"/>
  <c r="B519" i="2" a="1"/>
  <c r="B519" i="2" s="1"/>
  <c r="H520" i="2" a="1"/>
  <c r="H520" i="2" s="1"/>
  <c r="F522" i="2" a="1"/>
  <c r="F522" i="2" s="1"/>
  <c r="D524" i="2" a="1"/>
  <c r="D524" i="2" s="1"/>
  <c r="A528" i="2" a="1"/>
  <c r="A528" i="2" s="1"/>
  <c r="G529" i="2" a="1"/>
  <c r="G529" i="2" s="1"/>
  <c r="E531" i="2" a="1"/>
  <c r="E531" i="2" s="1"/>
  <c r="C533" i="2" a="1"/>
  <c r="C533" i="2" s="1"/>
  <c r="B535" i="2" a="1"/>
  <c r="B535" i="2" s="1"/>
  <c r="H536" i="2" a="1"/>
  <c r="H536" i="2" s="1"/>
  <c r="F538" i="2" a="1"/>
  <c r="F538" i="2" s="1"/>
  <c r="D540" i="2" a="1"/>
  <c r="D540" i="2" s="1"/>
  <c r="A544" i="2" a="1"/>
  <c r="A544" i="2" s="1"/>
  <c r="G545" i="2" a="1"/>
  <c r="G545" i="2" s="1"/>
  <c r="E547" i="2" a="1"/>
  <c r="E547" i="2" s="1"/>
  <c r="D549" i="2" a="1"/>
  <c r="D549" i="2" s="1"/>
  <c r="B551" i="2" a="1"/>
  <c r="B551" i="2" s="1"/>
  <c r="H552" i="2" a="1"/>
  <c r="H552" i="2" s="1"/>
  <c r="F554" i="2" a="1"/>
  <c r="F554" i="2" s="1"/>
  <c r="D556" i="2" a="1"/>
  <c r="D556" i="2" s="1"/>
  <c r="B558" i="2" a="1"/>
  <c r="B558" i="2" s="1"/>
  <c r="G561" i="2" a="1"/>
  <c r="G561" i="2" s="1"/>
  <c r="B562" i="2" a="1"/>
  <c r="B562" i="2" s="1"/>
  <c r="F562" i="2" a="1"/>
  <c r="F562" i="2" s="1"/>
  <c r="B563" i="2" a="1"/>
  <c r="B563" i="2" s="1"/>
  <c r="E563" i="2" a="1"/>
  <c r="E563" i="2" s="1"/>
  <c r="D564" i="2" a="1"/>
  <c r="D564" i="2" s="1"/>
  <c r="H564" i="2" a="1"/>
  <c r="H564" i="2" s="1"/>
  <c r="D565" i="2" a="1"/>
  <c r="D565" i="2" s="1"/>
  <c r="H565" i="2" a="1"/>
  <c r="H565" i="2" s="1"/>
  <c r="C566" i="2" a="1"/>
  <c r="C566" i="2" s="1"/>
  <c r="G566" i="2" a="1"/>
  <c r="G566" i="2" s="1"/>
  <c r="C567" i="2" a="1"/>
  <c r="C567" i="2" s="1"/>
  <c r="G567" i="2" a="1"/>
  <c r="G567" i="2" s="1"/>
  <c r="C568" i="2" a="1"/>
  <c r="C568" i="2" s="1"/>
  <c r="G568" i="2" a="1"/>
  <c r="G568" i="2" s="1"/>
  <c r="B569" i="2" a="1"/>
  <c r="B569" i="2" s="1"/>
  <c r="F569" i="2" a="1"/>
  <c r="F569" i="2" s="1"/>
  <c r="A570" i="2" a="1"/>
  <c r="A570" i="2" s="1"/>
  <c r="E570" i="2" a="1"/>
  <c r="E570" i="2" s="1"/>
  <c r="H570" i="2" a="1"/>
  <c r="H570" i="2" s="1"/>
  <c r="D571" i="2" a="1"/>
  <c r="D571" i="2" s="1"/>
  <c r="H571" i="2" a="1"/>
  <c r="H571" i="2" s="1"/>
  <c r="D572" i="2" a="1"/>
  <c r="D572" i="2" s="1"/>
  <c r="H572" i="2" a="1"/>
  <c r="H572" i="2" s="1"/>
  <c r="C573" i="2" a="1"/>
  <c r="C573" i="2" s="1"/>
  <c r="G573" i="2" a="1"/>
  <c r="G573" i="2" s="1"/>
  <c r="C574" i="2" a="1"/>
  <c r="C574" i="2" s="1"/>
  <c r="G574" i="2" a="1"/>
  <c r="G574" i="2" s="1"/>
  <c r="B575" i="2" a="1"/>
  <c r="B575" i="2" s="1"/>
  <c r="F575" i="2" a="1"/>
  <c r="F575" i="2" s="1"/>
  <c r="B576" i="2" a="1"/>
  <c r="B576" i="2" s="1"/>
  <c r="F576" i="2" a="1"/>
  <c r="F576" i="2" s="1"/>
  <c r="B577" i="2" a="1"/>
  <c r="B577" i="2" s="1"/>
  <c r="A578" i="2" a="1"/>
  <c r="A578" i="2" s="1"/>
  <c r="E578" i="2" a="1"/>
  <c r="E578" i="2" s="1"/>
  <c r="A579" i="2" a="1"/>
  <c r="A579" i="2" s="1"/>
  <c r="E579" i="2" a="1"/>
  <c r="E579" i="2" s="1"/>
  <c r="A580" i="2" a="1"/>
  <c r="A580" i="2" s="1"/>
  <c r="E580" i="2" a="1"/>
  <c r="E580" i="2" s="1"/>
  <c r="H580" i="2" a="1"/>
  <c r="H580" i="2" s="1"/>
  <c r="D581" i="2" a="1"/>
  <c r="D581" i="2" s="1"/>
  <c r="H581" i="2" a="1"/>
  <c r="H581" i="2" s="1"/>
  <c r="D582" i="2" a="1"/>
  <c r="D582" i="2" s="1"/>
  <c r="H582" i="2" a="1"/>
  <c r="H582" i="2" s="1"/>
  <c r="D583" i="2" a="1"/>
  <c r="D583" i="2" s="1"/>
  <c r="G583" i="2" a="1"/>
  <c r="G583" i="2" s="1"/>
  <c r="C584" i="2" a="1"/>
  <c r="C584" i="2" s="1"/>
  <c r="G584" i="2" a="1"/>
  <c r="G584" i="2" s="1"/>
  <c r="C585" i="2" a="1"/>
  <c r="C585" i="2" s="1"/>
  <c r="G585" i="2" a="1"/>
  <c r="G585" i="2" s="1"/>
  <c r="C586" i="2" a="1"/>
  <c r="C586" i="2" s="1"/>
  <c r="G586" i="2" a="1"/>
  <c r="G586" i="2" s="1"/>
  <c r="C587" i="2" a="1"/>
  <c r="C587" i="2" s="1"/>
  <c r="F587" i="2" a="1"/>
  <c r="F587" i="2" s="1"/>
  <c r="B588" i="2" a="1"/>
  <c r="B588" i="2" s="1"/>
  <c r="F588" i="2" a="1"/>
  <c r="F588" i="2" s="1"/>
  <c r="B589" i="2" a="1"/>
  <c r="B589" i="2" s="1"/>
  <c r="F589" i="2" a="1"/>
  <c r="F589" i="2" s="1"/>
  <c r="B590" i="2" a="1"/>
  <c r="B590" i="2" s="1"/>
  <c r="A591" i="2" a="1"/>
  <c r="A591" i="2" s="1"/>
  <c r="E591" i="2" a="1"/>
  <c r="E591" i="2" s="1"/>
  <c r="A592" i="2" a="1"/>
  <c r="A592" i="2" s="1"/>
  <c r="E592" i="2" a="1"/>
  <c r="E592" i="2" s="1"/>
  <c r="A593" i="2" a="1"/>
  <c r="A593" i="2" s="1"/>
  <c r="E593" i="2" a="1"/>
  <c r="E593" i="2" s="1"/>
  <c r="A594" i="2" a="1"/>
  <c r="A594" i="2" s="1"/>
  <c r="E594" i="2" a="1"/>
  <c r="E594" i="2" s="1"/>
  <c r="H594" i="2" a="1"/>
  <c r="H594" i="2" s="1"/>
  <c r="D595" i="2" a="1"/>
  <c r="D595" i="2" s="1"/>
  <c r="H595" i="2" a="1"/>
  <c r="H595" i="2" s="1"/>
  <c r="D596" i="2" a="1"/>
  <c r="D596" i="2" s="1"/>
  <c r="H596" i="2" a="1"/>
  <c r="H596" i="2" s="1"/>
  <c r="D597" i="2" a="1"/>
  <c r="D597" i="2" s="1"/>
  <c r="H597" i="2" a="1"/>
  <c r="H597" i="2" s="1"/>
  <c r="D598" i="2" a="1"/>
  <c r="D598" i="2" s="1"/>
  <c r="G598" i="2" a="1"/>
  <c r="G598" i="2" s="1"/>
  <c r="C599" i="2" a="1"/>
  <c r="C599" i="2" s="1"/>
  <c r="G599" i="2" a="1"/>
  <c r="G599" i="2" s="1"/>
  <c r="C600" i="2" a="1"/>
  <c r="C600" i="2" s="1"/>
  <c r="F600" i="2" a="1"/>
  <c r="F600" i="2" s="1"/>
  <c r="B601" i="2" a="1"/>
  <c r="B601" i="2" s="1"/>
  <c r="F601" i="2" a="1"/>
  <c r="F601" i="2" s="1"/>
  <c r="B602" i="2" a="1"/>
  <c r="B602" i="2" s="1"/>
  <c r="A603" i="2" a="1"/>
  <c r="A603" i="2" s="1"/>
  <c r="E603" i="2" a="1"/>
  <c r="E603" i="2" s="1"/>
  <c r="A604" i="2" a="1"/>
  <c r="A604" i="2" s="1"/>
  <c r="E604" i="2" a="1"/>
  <c r="E604" i="2" s="1"/>
  <c r="H604" i="2" a="1"/>
  <c r="H604" i="2" s="1"/>
  <c r="D605" i="2" a="1"/>
  <c r="D605" i="2" s="1"/>
  <c r="H605" i="2" a="1"/>
  <c r="H605" i="2" s="1"/>
  <c r="C606" i="2" a="1"/>
  <c r="C606" i="2" s="1"/>
  <c r="G606" i="2" a="1"/>
  <c r="G606" i="2" s="1"/>
  <c r="C607" i="2" a="1"/>
  <c r="C607" i="2" s="1"/>
  <c r="F607" i="2" a="1"/>
  <c r="F607" i="2" s="1"/>
  <c r="B608" i="2" a="1"/>
  <c r="B608" i="2" s="1"/>
  <c r="F608" i="2" a="1"/>
  <c r="F608" i="2" s="1"/>
  <c r="B609" i="2" a="1"/>
  <c r="B609" i="2" s="1"/>
  <c r="A610" i="2" a="1"/>
  <c r="A610" i="2" s="1"/>
  <c r="E610" i="2" a="1"/>
  <c r="E610" i="2" s="1"/>
  <c r="A611" i="2" a="1"/>
  <c r="A611" i="2" s="1"/>
  <c r="E611" i="2" a="1"/>
  <c r="E611" i="2" s="1"/>
  <c r="H611" i="2" a="1"/>
  <c r="H611" i="2" s="1"/>
  <c r="D612" i="2" a="1"/>
  <c r="D612" i="2" s="1"/>
  <c r="H612" i="2" a="1"/>
  <c r="H612" i="2" s="1"/>
  <c r="D613" i="2" a="1"/>
  <c r="D613" i="2" s="1"/>
  <c r="G613" i="2" a="1"/>
  <c r="G613" i="2" s="1"/>
  <c r="C614" i="2" a="1"/>
  <c r="C614" i="2" s="1"/>
  <c r="G614" i="2" a="1"/>
  <c r="G614" i="2" s="1"/>
  <c r="C615" i="2" a="1"/>
  <c r="C615" i="2" s="1"/>
  <c r="F615" i="2" a="1"/>
  <c r="F615" i="2" s="1"/>
  <c r="B616" i="2" a="1"/>
  <c r="B616" i="2" s="1"/>
  <c r="F616" i="2" a="1"/>
  <c r="F616" i="2" s="1"/>
  <c r="E617" i="2" a="1"/>
  <c r="E617" i="2" s="1"/>
  <c r="A618" i="2" a="1"/>
  <c r="A618" i="2" s="1"/>
  <c r="D618" i="2" a="1"/>
  <c r="D618" i="2" s="1"/>
  <c r="H618" i="2" a="1"/>
  <c r="H618" i="2" s="1"/>
  <c r="C619" i="2" a="1"/>
  <c r="C619" i="2" s="1"/>
  <c r="G619" i="2" a="1"/>
  <c r="G619" i="2" s="1"/>
  <c r="B620" i="2" a="1"/>
  <c r="B620" i="2" s="1"/>
  <c r="F620" i="2" a="1"/>
  <c r="F620" i="2" s="1"/>
  <c r="E621" i="2" a="1"/>
  <c r="E621" i="2" s="1"/>
  <c r="A622" i="2" a="1"/>
  <c r="A622" i="2" s="1"/>
  <c r="D622" i="2" a="1"/>
  <c r="D622" i="2" s="1"/>
  <c r="H622" i="2" a="1"/>
  <c r="H622" i="2" s="1"/>
  <c r="C623" i="2" a="1"/>
  <c r="C623" i="2" s="1"/>
  <c r="G623" i="2" a="1"/>
  <c r="G623" i="2" s="1"/>
  <c r="B624" i="2" a="1"/>
  <c r="B624" i="2" s="1"/>
  <c r="F624" i="2" a="1"/>
  <c r="F624" i="2" s="1"/>
  <c r="E625" i="2" a="1"/>
  <c r="E625" i="2" s="1"/>
  <c r="A626" i="2" a="1"/>
  <c r="A626" i="2" s="1"/>
  <c r="D626" i="2" a="1"/>
  <c r="D626" i="2" s="1"/>
  <c r="H626" i="2" a="1"/>
  <c r="H626" i="2" s="1"/>
  <c r="C627" i="2" a="1"/>
  <c r="C627" i="2" s="1"/>
  <c r="G627" i="2" a="1"/>
  <c r="G627" i="2" s="1"/>
  <c r="B628" i="2" a="1"/>
  <c r="B628" i="2" s="1"/>
  <c r="F628" i="2" a="1"/>
  <c r="F628" i="2" s="1"/>
  <c r="E629" i="2" a="1"/>
  <c r="E629" i="2" s="1"/>
  <c r="A630" i="2" a="1"/>
  <c r="A630" i="2" s="1"/>
  <c r="D630" i="2" a="1"/>
  <c r="D630" i="2" s="1"/>
  <c r="H630" i="2" a="1"/>
  <c r="H630" i="2" s="1"/>
  <c r="C631" i="2" a="1"/>
  <c r="C631" i="2" s="1"/>
  <c r="G631" i="2" a="1"/>
  <c r="G631" i="2" s="1"/>
  <c r="B632" i="2" a="1"/>
  <c r="B632" i="2" s="1"/>
  <c r="F632" i="2" a="1"/>
  <c r="F632" i="2" s="1"/>
  <c r="E633" i="2" a="1"/>
  <c r="E633" i="2" s="1"/>
  <c r="A634" i="2" a="1"/>
  <c r="A634" i="2" s="1"/>
  <c r="D634" i="2" a="1"/>
  <c r="D634" i="2" s="1"/>
  <c r="H634" i="2" a="1"/>
  <c r="H634" i="2" s="1"/>
  <c r="C635" i="2" a="1"/>
  <c r="C635" i="2" s="1"/>
  <c r="G635" i="2" a="1"/>
  <c r="G635" i="2" s="1"/>
  <c r="B636" i="2" a="1"/>
  <c r="B636" i="2" s="1"/>
  <c r="F636" i="2" a="1"/>
  <c r="F636" i="2" s="1"/>
  <c r="E637" i="2" a="1"/>
  <c r="E637" i="2" s="1"/>
  <c r="A638" i="2" a="1"/>
  <c r="A638" i="2" s="1"/>
  <c r="D638" i="2" a="1"/>
  <c r="D638" i="2" s="1"/>
  <c r="H638" i="2" a="1"/>
  <c r="H638" i="2" s="1"/>
  <c r="C639" i="2" a="1"/>
  <c r="C639" i="2" s="1"/>
  <c r="G639" i="2" a="1"/>
  <c r="G639" i="2" s="1"/>
  <c r="B640" i="2" a="1"/>
  <c r="B640" i="2" s="1"/>
  <c r="F640" i="2" a="1"/>
  <c r="F640" i="2" s="1"/>
  <c r="E641" i="2" a="1"/>
  <c r="E641" i="2" s="1"/>
  <c r="A642" i="2" a="1"/>
  <c r="A642" i="2" s="1"/>
  <c r="D642" i="2" a="1"/>
  <c r="D642" i="2" s="1"/>
  <c r="H642" i="2" a="1"/>
  <c r="H642" i="2" s="1"/>
  <c r="C643" i="2" a="1"/>
  <c r="C643" i="2" s="1"/>
  <c r="G643" i="2" a="1"/>
  <c r="G643" i="2" s="1"/>
  <c r="B644" i="2" a="1"/>
  <c r="B644" i="2" s="1"/>
  <c r="F644" i="2" a="1"/>
  <c r="F644" i="2" s="1"/>
  <c r="E645" i="2" a="1"/>
  <c r="E645" i="2" s="1"/>
  <c r="A646" i="2" a="1"/>
  <c r="A646" i="2" s="1"/>
  <c r="D646" i="2" a="1"/>
  <c r="D646" i="2" s="1"/>
  <c r="H646" i="2" a="1"/>
  <c r="H646" i="2" s="1"/>
  <c r="C647" i="2" a="1"/>
  <c r="C647" i="2" s="1"/>
  <c r="G647" i="2" a="1"/>
  <c r="G647" i="2" s="1"/>
  <c r="B648" i="2" a="1"/>
  <c r="B648" i="2" s="1"/>
  <c r="F648" i="2" a="1"/>
  <c r="F648" i="2" s="1"/>
  <c r="E649" i="2" a="1"/>
  <c r="E649" i="2" s="1"/>
  <c r="A650" i="2" a="1"/>
  <c r="A650" i="2" s="1"/>
  <c r="D650" i="2" a="1"/>
  <c r="D650" i="2" s="1"/>
  <c r="H650" i="2" a="1"/>
  <c r="H650" i="2" s="1"/>
  <c r="C651" i="2" a="1"/>
  <c r="C651" i="2" s="1"/>
  <c r="G651" i="2" a="1"/>
  <c r="G651" i="2" s="1"/>
  <c r="B652" i="2" a="1"/>
  <c r="B652" i="2" s="1"/>
  <c r="F652" i="2" a="1"/>
  <c r="F652" i="2" s="1"/>
  <c r="E653" i="2" a="1"/>
  <c r="E653" i="2" s="1"/>
  <c r="A654" i="2" a="1"/>
  <c r="A654" i="2" s="1"/>
  <c r="D654" i="2" a="1"/>
  <c r="D654" i="2" s="1"/>
  <c r="H654" i="2" a="1"/>
  <c r="H654" i="2" s="1"/>
  <c r="C655" i="2" a="1"/>
  <c r="C655" i="2" s="1"/>
  <c r="G655" i="2" a="1"/>
  <c r="G655" i="2" s="1"/>
  <c r="B656" i="2" a="1"/>
  <c r="B656" i="2" s="1"/>
  <c r="F656" i="2" a="1"/>
  <c r="F656" i="2" s="1"/>
  <c r="E657" i="2" a="1"/>
  <c r="E657" i="2" s="1"/>
  <c r="A658" i="2" a="1"/>
  <c r="A658" i="2" s="1"/>
  <c r="D658" i="2" a="1"/>
  <c r="D658" i="2" s="1"/>
  <c r="H658" i="2" a="1"/>
  <c r="H658" i="2" s="1"/>
  <c r="C659" i="2" a="1"/>
  <c r="C659" i="2" s="1"/>
  <c r="G659" i="2" a="1"/>
  <c r="G659" i="2" s="1"/>
  <c r="B660" i="2" a="1"/>
  <c r="B660" i="2" s="1"/>
  <c r="F660" i="2" a="1"/>
  <c r="F660" i="2" s="1"/>
  <c r="E661" i="2" a="1"/>
  <c r="E661" i="2" s="1"/>
  <c r="A662" i="2" a="1"/>
  <c r="A662" i="2" s="1"/>
  <c r="D662" i="2" a="1"/>
  <c r="D662" i="2" s="1"/>
  <c r="H662" i="2" a="1"/>
  <c r="H662" i="2" s="1"/>
  <c r="C663" i="2" a="1"/>
  <c r="C663" i="2" s="1"/>
  <c r="G663" i="2" a="1"/>
  <c r="G663" i="2" s="1"/>
  <c r="B664" i="2" a="1"/>
  <c r="B664" i="2" s="1"/>
  <c r="F664" i="2" a="1"/>
  <c r="F664" i="2" s="1"/>
  <c r="E665" i="2" a="1"/>
  <c r="E665" i="2" s="1"/>
  <c r="A666" i="2" a="1"/>
  <c r="A666" i="2" s="1"/>
  <c r="D666" i="2" a="1"/>
  <c r="D666" i="2" s="1"/>
  <c r="H666" i="2" a="1"/>
  <c r="H666" i="2" s="1"/>
  <c r="C667" i="2" a="1"/>
  <c r="C667" i="2" s="1"/>
  <c r="G667" i="2" a="1"/>
  <c r="G667" i="2" s="1"/>
  <c r="B668" i="2" a="1"/>
  <c r="B668" i="2" s="1"/>
  <c r="F668" i="2" a="1"/>
  <c r="F668" i="2" s="1"/>
  <c r="E669" i="2" a="1"/>
  <c r="E669" i="2" s="1"/>
  <c r="A670" i="2" a="1"/>
  <c r="A670" i="2" s="1"/>
  <c r="D670" i="2" a="1"/>
  <c r="D670" i="2" s="1"/>
  <c r="H670" i="2" a="1"/>
  <c r="H670" i="2" s="1"/>
  <c r="C671" i="2" a="1"/>
  <c r="C671" i="2" s="1"/>
  <c r="G671" i="2" a="1"/>
  <c r="G671" i="2" s="1"/>
  <c r="B672" i="2" a="1"/>
  <c r="B672" i="2" s="1"/>
  <c r="F672" i="2" a="1"/>
  <c r="F672" i="2" s="1"/>
  <c r="E673" i="2" a="1"/>
  <c r="E673" i="2" s="1"/>
  <c r="A674" i="2" a="1"/>
  <c r="A674" i="2" s="1"/>
  <c r="D674" i="2" a="1"/>
  <c r="D674" i="2" s="1"/>
  <c r="H674" i="2" a="1"/>
  <c r="H674" i="2" s="1"/>
  <c r="C675" i="2" a="1"/>
  <c r="C675" i="2" s="1"/>
  <c r="A251" i="2" a="1"/>
  <c r="A251" i="2" s="1"/>
  <c r="B289" i="2" a="1"/>
  <c r="B289" i="2" s="1"/>
  <c r="A318" i="2" a="1"/>
  <c r="A318" i="2" s="1"/>
  <c r="C337" i="2" a="1"/>
  <c r="C337" i="2" s="1"/>
  <c r="D344" i="2" a="1"/>
  <c r="D344" i="2" s="1"/>
  <c r="E351" i="2" a="1"/>
  <c r="E351" i="2" s="1"/>
  <c r="E358" i="2" a="1"/>
  <c r="E358" i="2" s="1"/>
  <c r="G365" i="2" a="1"/>
  <c r="G365" i="2" s="1"/>
  <c r="G372" i="2" a="1"/>
  <c r="G372" i="2" s="1"/>
  <c r="A387" i="2" a="1"/>
  <c r="A387" i="2" s="1"/>
  <c r="B394" i="2" a="1"/>
  <c r="B394" i="2" s="1"/>
  <c r="H414" i="2" a="1"/>
  <c r="H414" i="2" s="1"/>
  <c r="G420" i="2" a="1"/>
  <c r="G420" i="2" s="1"/>
  <c r="D424" i="2" a="1"/>
  <c r="D424" i="2" s="1"/>
  <c r="H427" i="2" a="1"/>
  <c r="H427" i="2" s="1"/>
  <c r="D431" i="2" a="1"/>
  <c r="D431" i="2" s="1"/>
  <c r="A435" i="2" a="1"/>
  <c r="A435" i="2" s="1"/>
  <c r="F438" i="2" a="1"/>
  <c r="F438" i="2" s="1"/>
  <c r="B442" i="2" a="1"/>
  <c r="B442" i="2" s="1"/>
  <c r="G445" i="2" a="1"/>
  <c r="G445" i="2" s="1"/>
  <c r="C449" i="2" a="1"/>
  <c r="C449" i="2" s="1"/>
  <c r="H452" i="2" a="1"/>
  <c r="H452" i="2" s="1"/>
  <c r="D456" i="2" a="1"/>
  <c r="D456" i="2" s="1"/>
  <c r="A460" i="2" a="1"/>
  <c r="A460" i="2" s="1"/>
  <c r="G461" i="2" a="1"/>
  <c r="G461" i="2" s="1"/>
  <c r="E463" i="2" a="1"/>
  <c r="E463" i="2" s="1"/>
  <c r="C465" i="2" a="1"/>
  <c r="C465" i="2" s="1"/>
  <c r="B467" i="2" a="1"/>
  <c r="B467" i="2" s="1"/>
  <c r="H468" i="2" a="1"/>
  <c r="H468" i="2" s="1"/>
  <c r="F470" i="2" a="1"/>
  <c r="F470" i="2" s="1"/>
  <c r="D472" i="2" a="1"/>
  <c r="D472" i="2" s="1"/>
  <c r="B476" i="2" a="1"/>
  <c r="B476" i="2" s="1"/>
  <c r="B478" i="2" a="1"/>
  <c r="B478" i="2" s="1"/>
  <c r="B480" i="2" a="1"/>
  <c r="B480" i="2" s="1"/>
  <c r="B482" i="2" a="1"/>
  <c r="B482" i="2" s="1"/>
  <c r="A484" i="2" a="1"/>
  <c r="A484" i="2" s="1"/>
  <c r="G485" i="2" a="1"/>
  <c r="G485" i="2" s="1"/>
  <c r="E487" i="2" a="1"/>
  <c r="E487" i="2" s="1"/>
  <c r="C489" i="2" a="1"/>
  <c r="C489" i="2" s="1"/>
  <c r="B491" i="2" a="1"/>
  <c r="B491" i="2" s="1"/>
  <c r="H492" i="2" a="1"/>
  <c r="H492" i="2" s="1"/>
  <c r="F494" i="2" a="1"/>
  <c r="F494" i="2" s="1"/>
  <c r="D496" i="2" a="1"/>
  <c r="D496" i="2" s="1"/>
  <c r="A500" i="2" a="1"/>
  <c r="A500" i="2" s="1"/>
  <c r="G501" i="2" a="1"/>
  <c r="G501" i="2" s="1"/>
  <c r="E503" i="2" a="1"/>
  <c r="E503" i="2" s="1"/>
  <c r="C505" i="2" a="1"/>
  <c r="C505" i="2" s="1"/>
  <c r="B507" i="2" a="1"/>
  <c r="B507" i="2" s="1"/>
  <c r="H508" i="2" a="1"/>
  <c r="H508" i="2" s="1"/>
  <c r="F510" i="2" a="1"/>
  <c r="F510" i="2" s="1"/>
  <c r="D512" i="2" a="1"/>
  <c r="D512" i="2" s="1"/>
  <c r="A516" i="2" a="1"/>
  <c r="A516" i="2" s="1"/>
  <c r="G517" i="2" a="1"/>
  <c r="G517" i="2" s="1"/>
  <c r="E519" i="2" a="1"/>
  <c r="E519" i="2" s="1"/>
  <c r="C521" i="2" a="1"/>
  <c r="C521" i="2" s="1"/>
  <c r="B523" i="2" a="1"/>
  <c r="B523" i="2" s="1"/>
  <c r="H524" i="2" a="1"/>
  <c r="H524" i="2" s="1"/>
  <c r="F526" i="2" a="1"/>
  <c r="F526" i="2" s="1"/>
  <c r="D528" i="2" a="1"/>
  <c r="D528" i="2" s="1"/>
  <c r="A532" i="2" a="1"/>
  <c r="A532" i="2" s="1"/>
  <c r="G533" i="2" a="1"/>
  <c r="G533" i="2" s="1"/>
  <c r="E535" i="2" a="1"/>
  <c r="E535" i="2" s="1"/>
  <c r="C537" i="2" a="1"/>
  <c r="C537" i="2" s="1"/>
  <c r="B539" i="2" a="1"/>
  <c r="B539" i="2" s="1"/>
  <c r="H540" i="2" a="1"/>
  <c r="H540" i="2" s="1"/>
  <c r="F542" i="2" a="1"/>
  <c r="F542" i="2" s="1"/>
  <c r="D544" i="2" a="1"/>
  <c r="D544" i="2" s="1"/>
  <c r="A548" i="2" a="1"/>
  <c r="A548" i="2" s="1"/>
  <c r="H549" i="2" a="1"/>
  <c r="H549" i="2" s="1"/>
  <c r="E551" i="2" a="1"/>
  <c r="E551" i="2" s="1"/>
  <c r="C553" i="2" a="1"/>
  <c r="C553" i="2" s="1"/>
  <c r="B555" i="2" a="1"/>
  <c r="B555" i="2" s="1"/>
  <c r="H556" i="2" a="1"/>
  <c r="H556" i="2" s="1"/>
  <c r="F558" i="2" a="1"/>
  <c r="F558" i="2" s="1"/>
  <c r="D560" i="2" a="1"/>
  <c r="D560" i="2" s="1"/>
  <c r="H561" i="2" a="1"/>
  <c r="H561" i="2" s="1"/>
  <c r="C562" i="2" a="1"/>
  <c r="C562" i="2" s="1"/>
  <c r="G562" i="2" a="1"/>
  <c r="G562" i="2" s="1"/>
  <c r="F563" i="2" a="1"/>
  <c r="F563" i="2" s="1"/>
  <c r="A564" i="2" a="1"/>
  <c r="A564" i="2" s="1"/>
  <c r="E564" i="2" a="1"/>
  <c r="E564" i="2" s="1"/>
  <c r="A565" i="2" a="1"/>
  <c r="A565" i="2" s="1"/>
  <c r="E565" i="2" a="1"/>
  <c r="E565" i="2" s="1"/>
  <c r="D566" i="2" a="1"/>
  <c r="D566" i="2" s="1"/>
  <c r="H566" i="2" a="1"/>
  <c r="H566" i="2" s="1"/>
  <c r="D567" i="2" a="1"/>
  <c r="D567" i="2" s="1"/>
  <c r="H567" i="2" a="1"/>
  <c r="H567" i="2" s="1"/>
  <c r="D568" i="2" a="1"/>
  <c r="D568" i="2" s="1"/>
  <c r="C569" i="2" a="1"/>
  <c r="C569" i="2" s="1"/>
  <c r="G569" i="2" a="1"/>
  <c r="G569" i="2" s="1"/>
  <c r="B570" i="2" a="1"/>
  <c r="B570" i="2" s="1"/>
  <c r="F570" i="2" a="1"/>
  <c r="F570" i="2" s="1"/>
  <c r="A571" i="2" a="1"/>
  <c r="A571" i="2" s="1"/>
  <c r="E571" i="2" a="1"/>
  <c r="E571" i="2" s="1"/>
  <c r="A572" i="2" a="1"/>
  <c r="A572" i="2" s="1"/>
  <c r="E572" i="2" a="1"/>
  <c r="E572" i="2" s="1"/>
  <c r="A573" i="2" a="1"/>
  <c r="A573" i="2" s="1"/>
  <c r="D573" i="2" a="1"/>
  <c r="D573" i="2" s="1"/>
  <c r="H573" i="2" a="1"/>
  <c r="H573" i="2" s="1"/>
  <c r="D574" i="2" a="1"/>
  <c r="D574" i="2" s="1"/>
  <c r="H574" i="2" a="1"/>
  <c r="H574" i="2" s="1"/>
  <c r="C575" i="2" a="1"/>
  <c r="C575" i="2" s="1"/>
  <c r="G575" i="2" a="1"/>
  <c r="G575" i="2" s="1"/>
  <c r="C576" i="2" a="1"/>
  <c r="C576" i="2" s="1"/>
  <c r="G576" i="2" a="1"/>
  <c r="G576" i="2" s="1"/>
  <c r="C577" i="2" a="1"/>
  <c r="C577" i="2" s="1"/>
  <c r="F577" i="2" a="1"/>
  <c r="F577" i="2" s="1"/>
  <c r="B578" i="2" a="1"/>
  <c r="B578" i="2" s="1"/>
  <c r="F578" i="2" a="1"/>
  <c r="F578" i="2" s="1"/>
  <c r="B579" i="2" a="1"/>
  <c r="B579" i="2" s="1"/>
  <c r="F579" i="2" a="1"/>
  <c r="F579" i="2" s="1"/>
  <c r="B580" i="2" a="1"/>
  <c r="B580" i="2" s="1"/>
  <c r="A581" i="2" a="1"/>
  <c r="A581" i="2" s="1"/>
  <c r="E581" i="2" a="1"/>
  <c r="E581" i="2" s="1"/>
  <c r="A582" i="2" a="1"/>
  <c r="A582" i="2" s="1"/>
  <c r="E582" i="2" a="1"/>
  <c r="E582" i="2" s="1"/>
  <c r="A583" i="2" a="1"/>
  <c r="A583" i="2" s="1"/>
  <c r="E583" i="2" a="1"/>
  <c r="E583" i="2" s="1"/>
  <c r="H583" i="2" a="1"/>
  <c r="H583" i="2" s="1"/>
  <c r="D584" i="2" a="1"/>
  <c r="D584" i="2" s="1"/>
  <c r="H584" i="2" a="1"/>
  <c r="H584" i="2" s="1"/>
  <c r="D585" i="2" a="1"/>
  <c r="D585" i="2" s="1"/>
  <c r="H585" i="2" a="1"/>
  <c r="H585" i="2" s="1"/>
  <c r="D586" i="2" a="1"/>
  <c r="D586" i="2" s="1"/>
  <c r="H586" i="2" a="1"/>
  <c r="H586" i="2" s="1"/>
  <c r="D587" i="2" a="1"/>
  <c r="D587" i="2" s="1"/>
  <c r="G587" i="2" a="1"/>
  <c r="G587" i="2" s="1"/>
  <c r="C588" i="2" a="1"/>
  <c r="C588" i="2" s="1"/>
  <c r="G588" i="2" a="1"/>
  <c r="G588" i="2" s="1"/>
  <c r="C589" i="2" a="1"/>
  <c r="C589" i="2" s="1"/>
  <c r="G589" i="2" a="1"/>
  <c r="G589" i="2" s="1"/>
  <c r="C590" i="2" a="1"/>
  <c r="C590" i="2" s="1"/>
  <c r="F590" i="2" a="1"/>
  <c r="F590" i="2" s="1"/>
  <c r="B591" i="2" a="1"/>
  <c r="B591" i="2" s="1"/>
  <c r="F591" i="2" a="1"/>
  <c r="F591" i="2" s="1"/>
  <c r="B592" i="2" a="1"/>
  <c r="B592" i="2" s="1"/>
  <c r="F592" i="2" a="1"/>
  <c r="F592" i="2" s="1"/>
  <c r="B593" i="2" a="1"/>
  <c r="B593" i="2" s="1"/>
  <c r="F593" i="2" a="1"/>
  <c r="F593" i="2" s="1"/>
  <c r="B594" i="2" a="1"/>
  <c r="B594" i="2" s="1"/>
  <c r="A595" i="2" a="1"/>
  <c r="A595" i="2" s="1"/>
  <c r="E595" i="2" a="1"/>
  <c r="E595" i="2" s="1"/>
  <c r="A596" i="2" a="1"/>
  <c r="A596" i="2" s="1"/>
  <c r="E596" i="2" a="1"/>
  <c r="E596" i="2" s="1"/>
  <c r="A597" i="2" a="1"/>
  <c r="A597" i="2" s="1"/>
  <c r="E597" i="2" a="1"/>
  <c r="E597" i="2" s="1"/>
  <c r="A598" i="2" a="1"/>
  <c r="A598" i="2" s="1"/>
  <c r="E598" i="2" a="1"/>
  <c r="E598" i="2" s="1"/>
  <c r="H598" i="2" a="1"/>
  <c r="H598" i="2" s="1"/>
  <c r="D599" i="2" a="1"/>
  <c r="D599" i="2" s="1"/>
  <c r="H599" i="2" a="1"/>
  <c r="H599" i="2" s="1"/>
  <c r="D600" i="2" a="1"/>
  <c r="D600" i="2" s="1"/>
  <c r="G600" i="2" a="1"/>
  <c r="G600" i="2" s="1"/>
  <c r="C601" i="2" a="1"/>
  <c r="C601" i="2" s="1"/>
  <c r="G601" i="2" a="1"/>
  <c r="G601" i="2" s="1"/>
  <c r="C602" i="2" a="1"/>
  <c r="C602" i="2" s="1"/>
  <c r="F602" i="2" a="1"/>
  <c r="F602" i="2" s="1"/>
  <c r="B603" i="2" a="1"/>
  <c r="B603" i="2" s="1"/>
  <c r="F603" i="2" a="1"/>
  <c r="F603" i="2" s="1"/>
  <c r="B604" i="2" a="1"/>
  <c r="B604" i="2" s="1"/>
  <c r="A605" i="2" a="1"/>
  <c r="A605" i="2" s="1"/>
  <c r="E605" i="2" a="1"/>
  <c r="E605" i="2" s="1"/>
  <c r="A606" i="2" a="1"/>
  <c r="A606" i="2" s="1"/>
  <c r="D606" i="2" a="1"/>
  <c r="D606" i="2" s="1"/>
  <c r="H606" i="2" a="1"/>
  <c r="H606" i="2" s="1"/>
  <c r="D607" i="2" a="1"/>
  <c r="D607" i="2" s="1"/>
  <c r="G607" i="2" a="1"/>
  <c r="G607" i="2" s="1"/>
  <c r="C608" i="2" a="1"/>
  <c r="C608" i="2" s="1"/>
  <c r="G608" i="2" a="1"/>
  <c r="G608" i="2" s="1"/>
  <c r="C609" i="2" a="1"/>
  <c r="C609" i="2" s="1"/>
  <c r="F609" i="2" a="1"/>
  <c r="F609" i="2" s="1"/>
  <c r="B610" i="2" a="1"/>
  <c r="B610" i="2" s="1"/>
  <c r="F610" i="2" a="1"/>
  <c r="F610" i="2" s="1"/>
  <c r="B611" i="2" a="1"/>
  <c r="B611" i="2" s="1"/>
  <c r="A612" i="2" a="1"/>
  <c r="A612" i="2" s="1"/>
  <c r="E612" i="2" a="1"/>
  <c r="E612" i="2" s="1"/>
  <c r="A613" i="2" a="1"/>
  <c r="A613" i="2" s="1"/>
  <c r="E613" i="2" a="1"/>
  <c r="E613" i="2" s="1"/>
  <c r="H613" i="2" a="1"/>
  <c r="H613" i="2" s="1"/>
  <c r="D614" i="2" a="1"/>
  <c r="D614" i="2" s="1"/>
  <c r="H614" i="2" a="1"/>
  <c r="H614" i="2" s="1"/>
  <c r="D615" i="2" a="1"/>
  <c r="D615" i="2" s="1"/>
  <c r="G615" i="2" a="1"/>
  <c r="G615" i="2" s="1"/>
  <c r="C616" i="2" a="1"/>
  <c r="C616" i="2" s="1"/>
  <c r="G616" i="2" a="1"/>
  <c r="G616" i="2" s="1"/>
  <c r="B617" i="2" a="1"/>
  <c r="B617" i="2" s="1"/>
  <c r="F617" i="2" a="1"/>
  <c r="F617" i="2" s="1"/>
  <c r="E618" i="2" a="1"/>
  <c r="E618" i="2" s="1"/>
  <c r="A619" i="2" a="1"/>
  <c r="A619" i="2" s="1"/>
  <c r="D619" i="2" a="1"/>
  <c r="D619" i="2" s="1"/>
  <c r="H619" i="2" a="1"/>
  <c r="H619" i="2" s="1"/>
  <c r="C620" i="2" a="1"/>
  <c r="C620" i="2" s="1"/>
  <c r="G620" i="2" a="1"/>
  <c r="G620" i="2" s="1"/>
  <c r="B621" i="2" a="1"/>
  <c r="B621" i="2" s="1"/>
  <c r="F621" i="2" a="1"/>
  <c r="F621" i="2" s="1"/>
  <c r="E622" i="2" a="1"/>
  <c r="E622" i="2" s="1"/>
  <c r="A623" i="2" a="1"/>
  <c r="A623" i="2" s="1"/>
  <c r="D623" i="2" a="1"/>
  <c r="D623" i="2" s="1"/>
  <c r="H623" i="2" a="1"/>
  <c r="H623" i="2" s="1"/>
  <c r="C624" i="2" a="1"/>
  <c r="C624" i="2" s="1"/>
  <c r="G624" i="2" a="1"/>
  <c r="G624" i="2" s="1"/>
  <c r="B625" i="2" a="1"/>
  <c r="B625" i="2" s="1"/>
  <c r="F625" i="2" a="1"/>
  <c r="F625" i="2" s="1"/>
  <c r="E626" i="2" a="1"/>
  <c r="E626" i="2" s="1"/>
  <c r="A627" i="2" a="1"/>
  <c r="A627" i="2" s="1"/>
  <c r="D627" i="2" a="1"/>
  <c r="D627" i="2" s="1"/>
  <c r="H627" i="2" a="1"/>
  <c r="H627" i="2" s="1"/>
  <c r="C628" i="2" a="1"/>
  <c r="C628" i="2" s="1"/>
  <c r="G628" i="2" a="1"/>
  <c r="G628" i="2" s="1"/>
  <c r="B629" i="2" a="1"/>
  <c r="B629" i="2" s="1"/>
  <c r="F629" i="2" a="1"/>
  <c r="F629" i="2" s="1"/>
  <c r="E630" i="2" a="1"/>
  <c r="E630" i="2" s="1"/>
  <c r="A631" i="2" a="1"/>
  <c r="A631" i="2" s="1"/>
  <c r="D631" i="2" a="1"/>
  <c r="D631" i="2" s="1"/>
  <c r="H631" i="2" a="1"/>
  <c r="H631" i="2" s="1"/>
  <c r="C632" i="2" a="1"/>
  <c r="C632" i="2" s="1"/>
  <c r="G632" i="2" a="1"/>
  <c r="G632" i="2" s="1"/>
  <c r="B633" i="2" a="1"/>
  <c r="B633" i="2" s="1"/>
  <c r="F633" i="2" a="1"/>
  <c r="F633" i="2" s="1"/>
  <c r="E634" i="2" a="1"/>
  <c r="E634" i="2" s="1"/>
  <c r="A635" i="2" a="1"/>
  <c r="A635" i="2" s="1"/>
  <c r="D635" i="2" a="1"/>
  <c r="D635" i="2" s="1"/>
  <c r="H635" i="2" a="1"/>
  <c r="H635" i="2" s="1"/>
  <c r="C636" i="2" a="1"/>
  <c r="C636" i="2" s="1"/>
  <c r="G636" i="2" a="1"/>
  <c r="G636" i="2" s="1"/>
  <c r="B637" i="2" a="1"/>
  <c r="B637" i="2" s="1"/>
  <c r="F637" i="2" a="1"/>
  <c r="F637" i="2" s="1"/>
  <c r="E638" i="2" a="1"/>
  <c r="E638" i="2" s="1"/>
  <c r="A639" i="2" a="1"/>
  <c r="A639" i="2" s="1"/>
  <c r="D639" i="2" a="1"/>
  <c r="D639" i="2" s="1"/>
  <c r="H639" i="2" a="1"/>
  <c r="H639" i="2" s="1"/>
  <c r="C640" i="2" a="1"/>
  <c r="C640" i="2" s="1"/>
  <c r="G640" i="2" a="1"/>
  <c r="G640" i="2" s="1"/>
  <c r="B641" i="2" a="1"/>
  <c r="B641" i="2" s="1"/>
  <c r="F641" i="2" a="1"/>
  <c r="F641" i="2" s="1"/>
  <c r="E642" i="2" a="1"/>
  <c r="E642" i="2" s="1"/>
  <c r="A643" i="2" a="1"/>
  <c r="A643" i="2" s="1"/>
  <c r="D643" i="2" a="1"/>
  <c r="D643" i="2" s="1"/>
  <c r="H643" i="2" a="1"/>
  <c r="H643" i="2" s="1"/>
  <c r="C644" i="2" a="1"/>
  <c r="C644" i="2" s="1"/>
  <c r="G644" i="2" a="1"/>
  <c r="G644" i="2" s="1"/>
  <c r="B645" i="2" a="1"/>
  <c r="B645" i="2" s="1"/>
  <c r="F645" i="2" a="1"/>
  <c r="F645" i="2" s="1"/>
  <c r="E646" i="2" a="1"/>
  <c r="E646" i="2" s="1"/>
  <c r="A647" i="2" a="1"/>
  <c r="A647" i="2" s="1"/>
  <c r="D647" i="2" a="1"/>
  <c r="D647" i="2" s="1"/>
  <c r="H647" i="2" a="1"/>
  <c r="H647" i="2" s="1"/>
  <c r="C648" i="2" a="1"/>
  <c r="C648" i="2" s="1"/>
  <c r="G648" i="2" a="1"/>
  <c r="G648" i="2" s="1"/>
  <c r="B649" i="2" a="1"/>
  <c r="B649" i="2" s="1"/>
  <c r="F649" i="2" a="1"/>
  <c r="F649" i="2" s="1"/>
  <c r="E650" i="2" a="1"/>
  <c r="E650" i="2" s="1"/>
  <c r="A651" i="2" a="1"/>
  <c r="A651" i="2" s="1"/>
  <c r="D651" i="2" a="1"/>
  <c r="D651" i="2" s="1"/>
  <c r="H651" i="2" a="1"/>
  <c r="H651" i="2" s="1"/>
  <c r="C652" i="2" a="1"/>
  <c r="C652" i="2" s="1"/>
  <c r="G652" i="2" a="1"/>
  <c r="G652" i="2" s="1"/>
  <c r="B653" i="2" a="1"/>
  <c r="B653" i="2" s="1"/>
  <c r="F653" i="2" a="1"/>
  <c r="F653" i="2" s="1"/>
  <c r="E654" i="2" a="1"/>
  <c r="E654" i="2" s="1"/>
  <c r="A655" i="2" a="1"/>
  <c r="A655" i="2" s="1"/>
  <c r="D655" i="2" a="1"/>
  <c r="D655" i="2" s="1"/>
  <c r="H655" i="2" a="1"/>
  <c r="H655" i="2" s="1"/>
  <c r="C656" i="2" a="1"/>
  <c r="C656" i="2" s="1"/>
  <c r="G656" i="2" a="1"/>
  <c r="G656" i="2" s="1"/>
  <c r="B657" i="2" a="1"/>
  <c r="B657" i="2" s="1"/>
  <c r="F657" i="2" a="1"/>
  <c r="F657" i="2" s="1"/>
  <c r="E658" i="2" a="1"/>
  <c r="E658" i="2" s="1"/>
  <c r="A659" i="2" a="1"/>
  <c r="A659" i="2" s="1"/>
  <c r="D659" i="2" a="1"/>
  <c r="D659" i="2" s="1"/>
  <c r="H659" i="2" a="1"/>
  <c r="H659" i="2" s="1"/>
  <c r="C660" i="2" a="1"/>
  <c r="C660" i="2" s="1"/>
  <c r="G660" i="2" a="1"/>
  <c r="G660" i="2" s="1"/>
  <c r="B661" i="2" a="1"/>
  <c r="B661" i="2" s="1"/>
  <c r="F661" i="2" a="1"/>
  <c r="F661" i="2" s="1"/>
  <c r="E662" i="2" a="1"/>
  <c r="E662" i="2" s="1"/>
  <c r="A663" i="2" a="1"/>
  <c r="A663" i="2" s="1"/>
  <c r="D663" i="2" a="1"/>
  <c r="D663" i="2" s="1"/>
  <c r="H663" i="2" a="1"/>
  <c r="H663" i="2" s="1"/>
  <c r="C664" i="2" a="1"/>
  <c r="C664" i="2" s="1"/>
  <c r="G664" i="2" a="1"/>
  <c r="G664" i="2" s="1"/>
  <c r="B665" i="2" a="1"/>
  <c r="B665" i="2" s="1"/>
  <c r="F665" i="2" a="1"/>
  <c r="F665" i="2" s="1"/>
  <c r="E666" i="2" a="1"/>
  <c r="E666" i="2" s="1"/>
  <c r="A667" i="2" a="1"/>
  <c r="A667" i="2" s="1"/>
  <c r="D667" i="2" a="1"/>
  <c r="D667" i="2" s="1"/>
  <c r="H667" i="2" a="1"/>
  <c r="H667" i="2" s="1"/>
  <c r="C668" i="2" a="1"/>
  <c r="C668" i="2" s="1"/>
  <c r="G668" i="2" a="1"/>
  <c r="G668" i="2" s="1"/>
  <c r="B669" i="2" a="1"/>
  <c r="B669" i="2" s="1"/>
  <c r="F669" i="2" a="1"/>
  <c r="F669" i="2" s="1"/>
  <c r="E670" i="2" a="1"/>
  <c r="E670" i="2" s="1"/>
  <c r="A671" i="2" a="1"/>
  <c r="A671" i="2" s="1"/>
  <c r="D671" i="2" a="1"/>
  <c r="D671" i="2" s="1"/>
  <c r="H671" i="2" a="1"/>
  <c r="H671" i="2" s="1"/>
  <c r="C672" i="2" a="1"/>
  <c r="C672" i="2" s="1"/>
  <c r="G672" i="2" a="1"/>
  <c r="G672" i="2" s="1"/>
  <c r="B673" i="2" a="1"/>
  <c r="B673" i="2" s="1"/>
  <c r="F673" i="2" a="1"/>
  <c r="F673" i="2" s="1"/>
  <c r="E674" i="2" a="1"/>
  <c r="E674" i="2" s="1"/>
  <c r="A675" i="2" a="1"/>
  <c r="A675" i="2" s="1"/>
  <c r="D675" i="2" a="1"/>
  <c r="D675" i="2" s="1"/>
  <c r="H675" i="2" a="1"/>
  <c r="H675" i="2" s="1"/>
  <c r="C676" i="2" a="1"/>
  <c r="C676" i="2" s="1"/>
  <c r="G676" i="2" a="1"/>
  <c r="G676" i="2" s="1"/>
  <c r="B677" i="2" a="1"/>
  <c r="B677" i="2" s="1"/>
  <c r="F677" i="2" a="1"/>
  <c r="F677" i="2" s="1"/>
  <c r="E678" i="2" a="1"/>
  <c r="E678" i="2" s="1"/>
  <c r="A679" i="2" a="1"/>
  <c r="A679" i="2" s="1"/>
  <c r="B267" i="2" a="1"/>
  <c r="B267" i="2" s="1"/>
  <c r="C296" i="2" a="1"/>
  <c r="C296" i="2" s="1"/>
  <c r="G321" i="2" a="1"/>
  <c r="G321" i="2" s="1"/>
  <c r="G331" i="2" a="1"/>
  <c r="G331" i="2" s="1"/>
  <c r="A339" i="2" a="1"/>
  <c r="A339" i="2" s="1"/>
  <c r="B346" i="2" a="1"/>
  <c r="B346" i="2" s="1"/>
  <c r="C353" i="2" a="1"/>
  <c r="C353" i="2" s="1"/>
  <c r="D360" i="2" a="1"/>
  <c r="D360" i="2" s="1"/>
  <c r="E367" i="2" a="1"/>
  <c r="E367" i="2" s="1"/>
  <c r="E374" i="2" a="1"/>
  <c r="E374" i="2" s="1"/>
  <c r="G381" i="2" a="1"/>
  <c r="G381" i="2" s="1"/>
  <c r="G388" i="2" a="1"/>
  <c r="G388" i="2" s="1"/>
  <c r="H402" i="2" a="1"/>
  <c r="H402" i="2" s="1"/>
  <c r="F409" i="2" a="1"/>
  <c r="F409" i="2" s="1"/>
  <c r="F421" i="2" a="1"/>
  <c r="F421" i="2" s="1"/>
  <c r="G428" i="2" a="1"/>
  <c r="G428" i="2" s="1"/>
  <c r="D432" i="2" a="1"/>
  <c r="D432" i="2" s="1"/>
  <c r="H435" i="2" a="1"/>
  <c r="H435" i="2" s="1"/>
  <c r="D439" i="2" a="1"/>
  <c r="D439" i="2" s="1"/>
  <c r="A443" i="2" a="1"/>
  <c r="A443" i="2" s="1"/>
  <c r="F446" i="2" a="1"/>
  <c r="F446" i="2" s="1"/>
  <c r="G453" i="2" a="1"/>
  <c r="G453" i="2" s="1"/>
  <c r="H456" i="2" a="1"/>
  <c r="H456" i="2" s="1"/>
  <c r="F458" i="2" a="1"/>
  <c r="F458" i="2" s="1"/>
  <c r="D460" i="2" a="1"/>
  <c r="D460" i="2" s="1"/>
  <c r="A464" i="2" a="1"/>
  <c r="A464" i="2" s="1"/>
  <c r="G465" i="2" a="1"/>
  <c r="G465" i="2" s="1"/>
  <c r="E467" i="2" a="1"/>
  <c r="E467" i="2" s="1"/>
  <c r="C469" i="2" a="1"/>
  <c r="C469" i="2" s="1"/>
  <c r="B471" i="2" a="1"/>
  <c r="B471" i="2" s="1"/>
  <c r="H472" i="2" a="1"/>
  <c r="H472" i="2" s="1"/>
  <c r="F474" i="2" a="1"/>
  <c r="F474" i="2" s="1"/>
  <c r="F476" i="2" a="1"/>
  <c r="F476" i="2" s="1"/>
  <c r="F478" i="2" a="1"/>
  <c r="F478" i="2" s="1"/>
  <c r="F480" i="2" a="1"/>
  <c r="F480" i="2" s="1"/>
  <c r="F482" i="2" a="1"/>
  <c r="F482" i="2" s="1"/>
  <c r="D484" i="2" a="1"/>
  <c r="D484" i="2" s="1"/>
  <c r="A488" i="2" a="1"/>
  <c r="A488" i="2" s="1"/>
  <c r="G489" i="2" a="1"/>
  <c r="G489" i="2" s="1"/>
  <c r="E491" i="2" a="1"/>
  <c r="E491" i="2" s="1"/>
  <c r="C493" i="2" a="1"/>
  <c r="C493" i="2" s="1"/>
  <c r="B495" i="2" a="1"/>
  <c r="B495" i="2" s="1"/>
  <c r="H496" i="2" a="1"/>
  <c r="H496" i="2" s="1"/>
  <c r="F498" i="2" a="1"/>
  <c r="F498" i="2" s="1"/>
  <c r="D500" i="2" a="1"/>
  <c r="D500" i="2" s="1"/>
  <c r="A504" i="2" a="1"/>
  <c r="A504" i="2" s="1"/>
  <c r="G505" i="2" a="1"/>
  <c r="G505" i="2" s="1"/>
  <c r="E507" i="2" a="1"/>
  <c r="E507" i="2" s="1"/>
  <c r="C509" i="2" a="1"/>
  <c r="C509" i="2" s="1"/>
  <c r="B511" i="2" a="1"/>
  <c r="B511" i="2" s="1"/>
  <c r="H512" i="2" a="1"/>
  <c r="H512" i="2" s="1"/>
  <c r="F514" i="2" a="1"/>
  <c r="F514" i="2" s="1"/>
  <c r="D516" i="2" a="1"/>
  <c r="D516" i="2" s="1"/>
  <c r="A520" i="2" a="1"/>
  <c r="A520" i="2" s="1"/>
  <c r="G521" i="2" a="1"/>
  <c r="G521" i="2" s="1"/>
  <c r="E523" i="2" a="1"/>
  <c r="E523" i="2" s="1"/>
  <c r="C525" i="2" a="1"/>
  <c r="C525" i="2" s="1"/>
  <c r="B527" i="2" a="1"/>
  <c r="B527" i="2" s="1"/>
  <c r="H528" i="2" a="1"/>
  <c r="H528" i="2" s="1"/>
  <c r="F530" i="2" a="1"/>
  <c r="F530" i="2" s="1"/>
  <c r="D532" i="2" a="1"/>
  <c r="D532" i="2" s="1"/>
  <c r="A536" i="2" a="1"/>
  <c r="A536" i="2" s="1"/>
  <c r="G537" i="2" a="1"/>
  <c r="G537" i="2" s="1"/>
  <c r="E539" i="2" a="1"/>
  <c r="E539" i="2" s="1"/>
  <c r="C541" i="2" a="1"/>
  <c r="C541" i="2" s="1"/>
  <c r="B543" i="2" a="1"/>
  <c r="B543" i="2" s="1"/>
  <c r="H544" i="2" a="1"/>
  <c r="H544" i="2" s="1"/>
  <c r="F546" i="2" a="1"/>
  <c r="F546" i="2" s="1"/>
  <c r="D548" i="2" a="1"/>
  <c r="D548" i="2" s="1"/>
  <c r="G553" i="2" a="1"/>
  <c r="G553" i="2" s="1"/>
  <c r="E555" i="2" a="1"/>
  <c r="E555" i="2" s="1"/>
  <c r="C557" i="2" a="1"/>
  <c r="C557" i="2" s="1"/>
  <c r="B559" i="2" a="1"/>
  <c r="B559" i="2" s="1"/>
  <c r="H560" i="2" a="1"/>
  <c r="H560" i="2" s="1"/>
  <c r="D562" i="2" a="1"/>
  <c r="D562" i="2" s="1"/>
  <c r="H562" i="2" a="1"/>
  <c r="H562" i="2" s="1"/>
  <c r="C563" i="2" a="1"/>
  <c r="C563" i="2" s="1"/>
  <c r="G563" i="2" a="1"/>
  <c r="G563" i="2" s="1"/>
  <c r="B564" i="2" a="1"/>
  <c r="B564" i="2" s="1"/>
  <c r="F564" i="2" a="1"/>
  <c r="F564" i="2" s="1"/>
  <c r="B565" i="2" a="1"/>
  <c r="B565" i="2" s="1"/>
  <c r="F565" i="2" a="1"/>
  <c r="F565" i="2" s="1"/>
  <c r="A566" i="2" a="1"/>
  <c r="A566" i="2" s="1"/>
  <c r="E566" i="2" a="1"/>
  <c r="E566" i="2" s="1"/>
  <c r="A567" i="2" a="1"/>
  <c r="A567" i="2" s="1"/>
  <c r="E567" i="2" a="1"/>
  <c r="E567" i="2" s="1"/>
  <c r="A568" i="2" a="1"/>
  <c r="A568" i="2" s="1"/>
  <c r="E568" i="2" a="1"/>
  <c r="E568" i="2" s="1"/>
  <c r="H568" i="2" a="1"/>
  <c r="H568" i="2" s="1"/>
  <c r="D569" i="2" a="1"/>
  <c r="D569" i="2" s="1"/>
  <c r="C570" i="2" a="1"/>
  <c r="C570" i="2" s="1"/>
  <c r="G570" i="2" a="1"/>
  <c r="G570" i="2" s="1"/>
  <c r="B571" i="2" a="1"/>
  <c r="B571" i="2" s="1"/>
  <c r="F571" i="2" a="1"/>
  <c r="F571" i="2" s="1"/>
  <c r="B572" i="2" a="1"/>
  <c r="B572" i="2" s="1"/>
  <c r="F572" i="2" a="1"/>
  <c r="F572" i="2" s="1"/>
  <c r="E573" i="2" a="1"/>
  <c r="E573" i="2" s="1"/>
  <c r="A574" i="2" a="1"/>
  <c r="A574" i="2" s="1"/>
  <c r="E574" i="2" a="1"/>
  <c r="E574" i="2" s="1"/>
  <c r="A575" i="2" a="1"/>
  <c r="A575" i="2" s="1"/>
  <c r="D575" i="2" a="1"/>
  <c r="D575" i="2" s="1"/>
  <c r="H575" i="2" a="1"/>
  <c r="H575" i="2" s="1"/>
  <c r="D576" i="2" a="1"/>
  <c r="D576" i="2" s="1"/>
  <c r="H576" i="2" a="1"/>
  <c r="H576" i="2" s="1"/>
  <c r="D577" i="2" a="1"/>
  <c r="D577" i="2" s="1"/>
  <c r="G577" i="2" a="1"/>
  <c r="G577" i="2" s="1"/>
  <c r="C578" i="2" a="1"/>
  <c r="C578" i="2" s="1"/>
  <c r="G578" i="2" a="1"/>
  <c r="G578" i="2" s="1"/>
  <c r="C579" i="2" a="1"/>
  <c r="C579" i="2" s="1"/>
  <c r="G579" i="2" a="1"/>
  <c r="G579" i="2" s="1"/>
  <c r="C580" i="2" a="1"/>
  <c r="C580" i="2" s="1"/>
  <c r="F580" i="2" a="1"/>
  <c r="F580" i="2" s="1"/>
  <c r="B581" i="2" a="1"/>
  <c r="B581" i="2" s="1"/>
  <c r="F581" i="2" a="1"/>
  <c r="F581" i="2" s="1"/>
  <c r="B582" i="2" a="1"/>
  <c r="B582" i="2" s="1"/>
  <c r="F582" i="2" a="1"/>
  <c r="F582" i="2" s="1"/>
  <c r="B583" i="2" a="1"/>
  <c r="B583" i="2" s="1"/>
  <c r="A584" i="2" a="1"/>
  <c r="A584" i="2" s="1"/>
  <c r="E584" i="2" a="1"/>
  <c r="E584" i="2" s="1"/>
  <c r="A585" i="2" a="1"/>
  <c r="A585" i="2" s="1"/>
  <c r="E585" i="2" a="1"/>
  <c r="E585" i="2" s="1"/>
  <c r="A586" i="2" a="1"/>
  <c r="A586" i="2" s="1"/>
  <c r="E586" i="2" a="1"/>
  <c r="E586" i="2" s="1"/>
  <c r="A587" i="2" a="1"/>
  <c r="A587" i="2" s="1"/>
  <c r="E587" i="2" a="1"/>
  <c r="E587" i="2" s="1"/>
  <c r="H587" i="2" a="1"/>
  <c r="H587" i="2" s="1"/>
  <c r="D588" i="2" a="1"/>
  <c r="D588" i="2" s="1"/>
  <c r="H588" i="2" a="1"/>
  <c r="H588" i="2" s="1"/>
  <c r="D589" i="2" a="1"/>
  <c r="D589" i="2" s="1"/>
  <c r="H589" i="2" a="1"/>
  <c r="H589" i="2" s="1"/>
  <c r="D590" i="2" a="1"/>
  <c r="D590" i="2" s="1"/>
  <c r="G590" i="2" a="1"/>
  <c r="G590" i="2" s="1"/>
  <c r="C591" i="2" a="1"/>
  <c r="C591" i="2" s="1"/>
  <c r="G591" i="2" a="1"/>
  <c r="G591" i="2" s="1"/>
  <c r="C592" i="2" a="1"/>
  <c r="C592" i="2" s="1"/>
  <c r="G592" i="2" a="1"/>
  <c r="G592" i="2" s="1"/>
  <c r="C593" i="2" a="1"/>
  <c r="C593" i="2" s="1"/>
  <c r="G593" i="2" a="1"/>
  <c r="G593" i="2" s="1"/>
  <c r="C594" i="2" a="1"/>
  <c r="C594" i="2" s="1"/>
  <c r="F594" i="2" a="1"/>
  <c r="F594" i="2" s="1"/>
  <c r="B595" i="2" a="1"/>
  <c r="B595" i="2" s="1"/>
  <c r="F595" i="2" a="1"/>
  <c r="F595" i="2" s="1"/>
  <c r="B596" i="2" a="1"/>
  <c r="B596" i="2" s="1"/>
  <c r="F596" i="2" a="1"/>
  <c r="F596" i="2" s="1"/>
  <c r="B597" i="2" a="1"/>
  <c r="B597" i="2" s="1"/>
  <c r="F597" i="2" a="1"/>
  <c r="F597" i="2" s="1"/>
  <c r="B598" i="2" a="1"/>
  <c r="B598" i="2" s="1"/>
  <c r="A599" i="2" a="1"/>
  <c r="A599" i="2" s="1"/>
  <c r="E599" i="2" a="1"/>
  <c r="E599" i="2" s="1"/>
  <c r="A600" i="2" a="1"/>
  <c r="A600" i="2" s="1"/>
  <c r="E600" i="2" a="1"/>
  <c r="E600" i="2" s="1"/>
  <c r="H600" i="2" a="1"/>
  <c r="H600" i="2" s="1"/>
  <c r="D601" i="2" a="1"/>
  <c r="D601" i="2" s="1"/>
  <c r="H601" i="2" a="1"/>
  <c r="H601" i="2" s="1"/>
  <c r="D602" i="2" a="1"/>
  <c r="D602" i="2" s="1"/>
  <c r="G602" i="2" a="1"/>
  <c r="G602" i="2" s="1"/>
  <c r="C603" i="2" a="1"/>
  <c r="C603" i="2" s="1"/>
  <c r="G603" i="2" a="1"/>
  <c r="G603" i="2" s="1"/>
  <c r="C604" i="2" a="1"/>
  <c r="C604" i="2" s="1"/>
  <c r="F604" i="2" a="1"/>
  <c r="F604" i="2" s="1"/>
  <c r="B605" i="2" a="1"/>
  <c r="B605" i="2" s="1"/>
  <c r="F605" i="2" a="1"/>
  <c r="F605" i="2" s="1"/>
  <c r="E606" i="2" a="1"/>
  <c r="E606" i="2" s="1"/>
  <c r="A607" i="2" a="1"/>
  <c r="A607" i="2" s="1"/>
  <c r="E607" i="2" a="1"/>
  <c r="E607" i="2" s="1"/>
  <c r="H607" i="2" a="1"/>
  <c r="H607" i="2" s="1"/>
  <c r="D608" i="2" a="1"/>
  <c r="D608" i="2" s="1"/>
  <c r="H608" i="2" a="1"/>
  <c r="H608" i="2" s="1"/>
  <c r="D609" i="2" a="1"/>
  <c r="D609" i="2" s="1"/>
  <c r="G609" i="2" a="1"/>
  <c r="G609" i="2" s="1"/>
  <c r="C610" i="2" a="1"/>
  <c r="C610" i="2" s="1"/>
  <c r="G610" i="2" a="1"/>
  <c r="G610" i="2" s="1"/>
  <c r="C611" i="2" a="1"/>
  <c r="C611" i="2" s="1"/>
  <c r="F611" i="2" a="1"/>
  <c r="F611" i="2" s="1"/>
  <c r="B612" i="2" a="1"/>
  <c r="B612" i="2" s="1"/>
  <c r="F612" i="2" a="1"/>
  <c r="F612" i="2" s="1"/>
  <c r="B613" i="2" a="1"/>
  <c r="B613" i="2" s="1"/>
  <c r="A614" i="2" a="1"/>
  <c r="A614" i="2" s="1"/>
  <c r="E614" i="2" a="1"/>
  <c r="E614" i="2" s="1"/>
  <c r="A615" i="2" a="1"/>
  <c r="A615" i="2" s="1"/>
  <c r="E615" i="2" a="1"/>
  <c r="E615" i="2" s="1"/>
  <c r="H615" i="2" a="1"/>
  <c r="H615" i="2" s="1"/>
  <c r="D616" i="2" a="1"/>
  <c r="D616" i="2" s="1"/>
  <c r="H616" i="2" a="1"/>
  <c r="H616" i="2" s="1"/>
  <c r="C617" i="2" a="1"/>
  <c r="C617" i="2" s="1"/>
  <c r="G617" i="2" a="1"/>
  <c r="G617" i="2" s="1"/>
  <c r="B618" i="2" a="1"/>
  <c r="B618" i="2" s="1"/>
  <c r="F618" i="2" a="1"/>
  <c r="F618" i="2" s="1"/>
  <c r="E619" i="2" a="1"/>
  <c r="E619" i="2" s="1"/>
  <c r="A620" i="2" a="1"/>
  <c r="A620" i="2" s="1"/>
  <c r="D620" i="2" a="1"/>
  <c r="D620" i="2" s="1"/>
  <c r="H620" i="2" a="1"/>
  <c r="H620" i="2" s="1"/>
  <c r="C621" i="2" a="1"/>
  <c r="C621" i="2" s="1"/>
  <c r="G621" i="2" a="1"/>
  <c r="G621" i="2" s="1"/>
  <c r="B622" i="2" a="1"/>
  <c r="B622" i="2" s="1"/>
  <c r="F622" i="2" a="1"/>
  <c r="F622" i="2" s="1"/>
  <c r="E623" i="2" a="1"/>
  <c r="E623" i="2" s="1"/>
  <c r="A624" i="2" a="1"/>
  <c r="A624" i="2" s="1"/>
  <c r="D624" i="2" a="1"/>
  <c r="D624" i="2" s="1"/>
  <c r="H624" i="2" a="1"/>
  <c r="H624" i="2" s="1"/>
  <c r="C625" i="2" a="1"/>
  <c r="C625" i="2" s="1"/>
  <c r="G625" i="2" a="1"/>
  <c r="G625" i="2" s="1"/>
  <c r="B626" i="2" a="1"/>
  <c r="B626" i="2" s="1"/>
  <c r="F626" i="2" a="1"/>
  <c r="F626" i="2" s="1"/>
  <c r="E627" i="2" a="1"/>
  <c r="E627" i="2" s="1"/>
  <c r="A628" i="2" a="1"/>
  <c r="A628" i="2" s="1"/>
  <c r="D628" i="2" a="1"/>
  <c r="D628" i="2" s="1"/>
  <c r="H628" i="2" a="1"/>
  <c r="H628" i="2" s="1"/>
  <c r="C629" i="2" a="1"/>
  <c r="C629" i="2" s="1"/>
  <c r="G629" i="2" a="1"/>
  <c r="G629" i="2" s="1"/>
  <c r="B630" i="2" a="1"/>
  <c r="B630" i="2" s="1"/>
  <c r="F630" i="2" a="1"/>
  <c r="F630" i="2" s="1"/>
  <c r="E631" i="2" a="1"/>
  <c r="E631" i="2" s="1"/>
  <c r="A632" i="2" a="1"/>
  <c r="A632" i="2" s="1"/>
  <c r="D632" i="2" a="1"/>
  <c r="D632" i="2" s="1"/>
  <c r="H632" i="2" a="1"/>
  <c r="H632" i="2" s="1"/>
  <c r="C633" i="2" a="1"/>
  <c r="C633" i="2" s="1"/>
  <c r="G633" i="2" a="1"/>
  <c r="G633" i="2" s="1"/>
  <c r="B634" i="2" a="1"/>
  <c r="B634" i="2" s="1"/>
  <c r="F634" i="2" a="1"/>
  <c r="F634" i="2" s="1"/>
  <c r="E635" i="2" a="1"/>
  <c r="E635" i="2" s="1"/>
  <c r="A636" i="2" a="1"/>
  <c r="A636" i="2" s="1"/>
  <c r="D636" i="2" a="1"/>
  <c r="D636" i="2" s="1"/>
  <c r="H636" i="2" a="1"/>
  <c r="H636" i="2" s="1"/>
  <c r="C637" i="2" a="1"/>
  <c r="C637" i="2" s="1"/>
  <c r="G637" i="2" a="1"/>
  <c r="G637" i="2" s="1"/>
  <c r="B638" i="2" a="1"/>
  <c r="B638" i="2" s="1"/>
  <c r="F638" i="2" a="1"/>
  <c r="F638" i="2" s="1"/>
  <c r="E639" i="2" a="1"/>
  <c r="E639" i="2" s="1"/>
  <c r="A640" i="2" a="1"/>
  <c r="A640" i="2" s="1"/>
  <c r="D640" i="2" a="1"/>
  <c r="D640" i="2" s="1"/>
  <c r="H640" i="2" a="1"/>
  <c r="H640" i="2" s="1"/>
  <c r="C641" i="2" a="1"/>
  <c r="C641" i="2" s="1"/>
  <c r="G641" i="2" a="1"/>
  <c r="G641" i="2" s="1"/>
  <c r="B642" i="2" a="1"/>
  <c r="B642" i="2" s="1"/>
  <c r="F642" i="2" a="1"/>
  <c r="F642" i="2" s="1"/>
  <c r="E643" i="2" a="1"/>
  <c r="E643" i="2" s="1"/>
  <c r="A644" i="2" a="1"/>
  <c r="A644" i="2" s="1"/>
  <c r="D644" i="2" a="1"/>
  <c r="D644" i="2" s="1"/>
  <c r="H644" i="2" a="1"/>
  <c r="H644" i="2" s="1"/>
  <c r="C645" i="2" a="1"/>
  <c r="C645" i="2" s="1"/>
  <c r="G645" i="2" a="1"/>
  <c r="G645" i="2" s="1"/>
  <c r="B646" i="2" a="1"/>
  <c r="B646" i="2" s="1"/>
  <c r="F646" i="2" a="1"/>
  <c r="F646" i="2" s="1"/>
  <c r="E647" i="2" a="1"/>
  <c r="E647" i="2" s="1"/>
  <c r="A648" i="2" a="1"/>
  <c r="A648" i="2" s="1"/>
  <c r="D648" i="2" a="1"/>
  <c r="D648" i="2" s="1"/>
  <c r="H648" i="2" a="1"/>
  <c r="H648" i="2" s="1"/>
  <c r="C649" i="2" a="1"/>
  <c r="C649" i="2" s="1"/>
  <c r="G649" i="2" a="1"/>
  <c r="G649" i="2" s="1"/>
  <c r="B650" i="2" a="1"/>
  <c r="B650" i="2" s="1"/>
  <c r="F650" i="2" a="1"/>
  <c r="F650" i="2" s="1"/>
  <c r="E651" i="2" a="1"/>
  <c r="E651" i="2" s="1"/>
  <c r="A652" i="2" a="1"/>
  <c r="A652" i="2" s="1"/>
  <c r="D652" i="2" a="1"/>
  <c r="D652" i="2" s="1"/>
  <c r="H652" i="2" a="1"/>
  <c r="H652" i="2" s="1"/>
  <c r="C653" i="2" a="1"/>
  <c r="C653" i="2" s="1"/>
  <c r="G653" i="2" a="1"/>
  <c r="G653" i="2" s="1"/>
  <c r="B654" i="2" a="1"/>
  <c r="B654" i="2" s="1"/>
  <c r="F654" i="2" a="1"/>
  <c r="F654" i="2" s="1"/>
  <c r="E655" i="2" a="1"/>
  <c r="E655" i="2" s="1"/>
  <c r="A656" i="2" a="1"/>
  <c r="A656" i="2" s="1"/>
  <c r="D656" i="2" a="1"/>
  <c r="D656" i="2" s="1"/>
  <c r="H656" i="2" a="1"/>
  <c r="H656" i="2" s="1"/>
  <c r="C657" i="2" a="1"/>
  <c r="C657" i="2" s="1"/>
  <c r="G657" i="2" a="1"/>
  <c r="G657" i="2" s="1"/>
  <c r="B658" i="2" a="1"/>
  <c r="B658" i="2" s="1"/>
  <c r="F658" i="2" a="1"/>
  <c r="F658" i="2" s="1"/>
  <c r="E659" i="2" a="1"/>
  <c r="E659" i="2" s="1"/>
  <c r="A660" i="2" a="1"/>
  <c r="A660" i="2" s="1"/>
  <c r="D660" i="2" a="1"/>
  <c r="D660" i="2" s="1"/>
  <c r="H660" i="2" a="1"/>
  <c r="H660" i="2" s="1"/>
  <c r="C661" i="2" a="1"/>
  <c r="C661" i="2" s="1"/>
  <c r="G661" i="2" a="1"/>
  <c r="G661" i="2" s="1"/>
  <c r="B662" i="2" a="1"/>
  <c r="B662" i="2" s="1"/>
  <c r="F662" i="2" a="1"/>
  <c r="F662" i="2" s="1"/>
  <c r="E663" i="2" a="1"/>
  <c r="E663" i="2" s="1"/>
  <c r="A664" i="2" a="1"/>
  <c r="A664" i="2" s="1"/>
  <c r="D664" i="2" a="1"/>
  <c r="D664" i="2" s="1"/>
  <c r="H664" i="2" a="1"/>
  <c r="H664" i="2" s="1"/>
  <c r="C665" i="2" a="1"/>
  <c r="C665" i="2" s="1"/>
  <c r="G665" i="2" a="1"/>
  <c r="G665" i="2" s="1"/>
  <c r="B666" i="2" a="1"/>
  <c r="B666" i="2" s="1"/>
  <c r="F666" i="2" a="1"/>
  <c r="F666" i="2" s="1"/>
  <c r="E667" i="2" a="1"/>
  <c r="E667" i="2" s="1"/>
  <c r="A668" i="2" a="1"/>
  <c r="A668" i="2" s="1"/>
  <c r="D668" i="2" a="1"/>
  <c r="D668" i="2" s="1"/>
  <c r="H668" i="2" a="1"/>
  <c r="H668" i="2" s="1"/>
  <c r="C669" i="2" a="1"/>
  <c r="C669" i="2" s="1"/>
  <c r="G669" i="2" a="1"/>
  <c r="G669" i="2" s="1"/>
  <c r="B670" i="2" a="1"/>
  <c r="B670" i="2" s="1"/>
  <c r="F670" i="2" a="1"/>
  <c r="F670" i="2" s="1"/>
  <c r="E671" i="2" a="1"/>
  <c r="E671" i="2" s="1"/>
  <c r="A672" i="2" a="1"/>
  <c r="A672" i="2" s="1"/>
  <c r="D672" i="2" a="1"/>
  <c r="D672" i="2" s="1"/>
  <c r="H672" i="2" a="1"/>
  <c r="H672" i="2" s="1"/>
  <c r="C673" i="2" a="1"/>
  <c r="C673" i="2" s="1"/>
  <c r="G673" i="2" a="1"/>
  <c r="G673" i="2" s="1"/>
  <c r="B674" i="2" a="1"/>
  <c r="B674" i="2" s="1"/>
  <c r="F674" i="2" a="1"/>
  <c r="F674" i="2" s="1"/>
  <c r="E675" i="2" a="1"/>
  <c r="E675" i="2" s="1"/>
  <c r="A676" i="2" a="1"/>
  <c r="A676" i="2" s="1"/>
  <c r="D676" i="2" a="1"/>
  <c r="D676" i="2" s="1"/>
  <c r="H676" i="2" a="1"/>
  <c r="H676" i="2" s="1"/>
  <c r="C677" i="2" a="1"/>
  <c r="C677" i="2" s="1"/>
  <c r="G677" i="2" a="1"/>
  <c r="G677" i="2" s="1"/>
  <c r="B678" i="2" a="1"/>
  <c r="B678" i="2" s="1"/>
  <c r="F678" i="2" a="1"/>
  <c r="F678" i="2" s="1"/>
  <c r="G340" i="2" a="1"/>
  <c r="G340" i="2" s="1"/>
  <c r="C369" i="2" a="1"/>
  <c r="C369" i="2" s="1"/>
  <c r="G397" i="2" a="1"/>
  <c r="G397" i="2" s="1"/>
  <c r="F422" i="2" a="1"/>
  <c r="F422" i="2" s="1"/>
  <c r="G436" i="2" a="1"/>
  <c r="G436" i="2" s="1"/>
  <c r="B451" i="2" a="1"/>
  <c r="B451" i="2" s="1"/>
  <c r="H460" i="2" a="1"/>
  <c r="H460" i="2" s="1"/>
  <c r="A468" i="2" a="1"/>
  <c r="A468" i="2" s="1"/>
  <c r="B475" i="2" a="1"/>
  <c r="B475" i="2" s="1"/>
  <c r="B483" i="2" a="1"/>
  <c r="B483" i="2" s="1"/>
  <c r="C497" i="2" a="1"/>
  <c r="C497" i="2" s="1"/>
  <c r="D504" i="2" a="1"/>
  <c r="D504" i="2" s="1"/>
  <c r="E511" i="2" a="1"/>
  <c r="E511" i="2" s="1"/>
  <c r="F518" i="2" a="1"/>
  <c r="F518" i="2" s="1"/>
  <c r="G525" i="2" a="1"/>
  <c r="G525" i="2" s="1"/>
  <c r="H532" i="2" a="1"/>
  <c r="H532" i="2" s="1"/>
  <c r="A540" i="2" a="1"/>
  <c r="A540" i="2" s="1"/>
  <c r="B547" i="2" a="1"/>
  <c r="B547" i="2" s="1"/>
  <c r="B554" i="2" a="1"/>
  <c r="B554" i="2" s="1"/>
  <c r="C561" i="2" a="1"/>
  <c r="C561" i="2" s="1"/>
  <c r="D563" i="2" a="1"/>
  <c r="D563" i="2" s="1"/>
  <c r="C565" i="2" a="1"/>
  <c r="C565" i="2" s="1"/>
  <c r="B567" i="2" a="1"/>
  <c r="B567" i="2" s="1"/>
  <c r="A569" i="2" a="1"/>
  <c r="A569" i="2" s="1"/>
  <c r="G572" i="2" a="1"/>
  <c r="G572" i="2" s="1"/>
  <c r="F574" i="2" a="1"/>
  <c r="F574" i="2" s="1"/>
  <c r="E576" i="2" a="1"/>
  <c r="E576" i="2" s="1"/>
  <c r="D578" i="2" a="1"/>
  <c r="D578" i="2" s="1"/>
  <c r="D580" i="2" a="1"/>
  <c r="D580" i="2" s="1"/>
  <c r="C582" i="2" a="1"/>
  <c r="C582" i="2" s="1"/>
  <c r="B584" i="2" a="1"/>
  <c r="B584" i="2" s="1"/>
  <c r="B586" i="2" a="1"/>
  <c r="B586" i="2" s="1"/>
  <c r="A588" i="2" a="1"/>
  <c r="A588" i="2" s="1"/>
  <c r="A590" i="2" a="1"/>
  <c r="A590" i="2" s="1"/>
  <c r="H591" i="2" a="1"/>
  <c r="H591" i="2" s="1"/>
  <c r="H593" i="2" a="1"/>
  <c r="H593" i="2" s="1"/>
  <c r="G595" i="2" a="1"/>
  <c r="G595" i="2" s="1"/>
  <c r="G597" i="2" a="1"/>
  <c r="G597" i="2" s="1"/>
  <c r="F599" i="2" a="1"/>
  <c r="F599" i="2" s="1"/>
  <c r="E601" i="2" a="1"/>
  <c r="E601" i="2" s="1"/>
  <c r="D603" i="2" a="1"/>
  <c r="D603" i="2" s="1"/>
  <c r="C605" i="2" a="1"/>
  <c r="C605" i="2" s="1"/>
  <c r="B607" i="2" a="1"/>
  <c r="B607" i="2" s="1"/>
  <c r="A609" i="2" a="1"/>
  <c r="A609" i="2" s="1"/>
  <c r="H610" i="2" a="1"/>
  <c r="H610" i="2" s="1"/>
  <c r="G612" i="2" a="1"/>
  <c r="G612" i="2" s="1"/>
  <c r="F614" i="2" a="1"/>
  <c r="F614" i="2" s="1"/>
  <c r="E616" i="2" a="1"/>
  <c r="E616" i="2" s="1"/>
  <c r="C618" i="2" a="1"/>
  <c r="C618" i="2" s="1"/>
  <c r="H621" i="2" a="1"/>
  <c r="H621" i="2" s="1"/>
  <c r="F623" i="2" a="1"/>
  <c r="F623" i="2" s="1"/>
  <c r="D625" i="2" a="1"/>
  <c r="D625" i="2" s="1"/>
  <c r="B627" i="2" a="1"/>
  <c r="B627" i="2" s="1"/>
  <c r="A629" i="2" a="1"/>
  <c r="A629" i="2" s="1"/>
  <c r="G630" i="2" a="1"/>
  <c r="G630" i="2" s="1"/>
  <c r="E632" i="2" a="1"/>
  <c r="E632" i="2" s="1"/>
  <c r="C634" i="2" a="1"/>
  <c r="C634" i="2" s="1"/>
  <c r="H637" i="2" a="1"/>
  <c r="H637" i="2" s="1"/>
  <c r="F639" i="2" a="1"/>
  <c r="F639" i="2" s="1"/>
  <c r="D641" i="2" a="1"/>
  <c r="D641" i="2" s="1"/>
  <c r="B643" i="2" a="1"/>
  <c r="B643" i="2" s="1"/>
  <c r="A645" i="2" a="1"/>
  <c r="A645" i="2" s="1"/>
  <c r="G646" i="2" a="1"/>
  <c r="G646" i="2" s="1"/>
  <c r="E648" i="2" a="1"/>
  <c r="E648" i="2" s="1"/>
  <c r="C650" i="2" a="1"/>
  <c r="C650" i="2" s="1"/>
  <c r="H653" i="2" a="1"/>
  <c r="H653" i="2" s="1"/>
  <c r="F655" i="2" a="1"/>
  <c r="F655" i="2" s="1"/>
  <c r="D657" i="2" a="1"/>
  <c r="D657" i="2" s="1"/>
  <c r="B659" i="2" a="1"/>
  <c r="B659" i="2" s="1"/>
  <c r="A661" i="2" a="1"/>
  <c r="A661" i="2" s="1"/>
  <c r="G662" i="2" a="1"/>
  <c r="G662" i="2" s="1"/>
  <c r="E664" i="2" a="1"/>
  <c r="E664" i="2" s="1"/>
  <c r="C666" i="2" a="1"/>
  <c r="C666" i="2" s="1"/>
  <c r="H669" i="2" a="1"/>
  <c r="H669" i="2" s="1"/>
  <c r="F671" i="2" a="1"/>
  <c r="F671" i="2" s="1"/>
  <c r="D673" i="2" a="1"/>
  <c r="D673" i="2" s="1"/>
  <c r="B675" i="2" a="1"/>
  <c r="B675" i="2" s="1"/>
  <c r="B676" i="2" a="1"/>
  <c r="B676" i="2" s="1"/>
  <c r="A678" i="2" a="1"/>
  <c r="A678" i="2" s="1"/>
  <c r="H678" i="2" a="1"/>
  <c r="H678" i="2" s="1"/>
  <c r="D679" i="2" a="1"/>
  <c r="D679" i="2" s="1"/>
  <c r="H679" i="2" a="1"/>
  <c r="H679" i="2" s="1"/>
  <c r="C680" i="2" a="1"/>
  <c r="C680" i="2" s="1"/>
  <c r="G680" i="2" a="1"/>
  <c r="G680" i="2" s="1"/>
  <c r="B681" i="2" a="1"/>
  <c r="B681" i="2" s="1"/>
  <c r="F681" i="2" a="1"/>
  <c r="F681" i="2" s="1"/>
  <c r="E682" i="2" a="1"/>
  <c r="E682" i="2" s="1"/>
  <c r="A683" i="2" a="1"/>
  <c r="A683" i="2" s="1"/>
  <c r="D683" i="2" a="1"/>
  <c r="D683" i="2" s="1"/>
  <c r="H683" i="2" a="1"/>
  <c r="H683" i="2" s="1"/>
  <c r="C684" i="2" a="1"/>
  <c r="C684" i="2" s="1"/>
  <c r="G684" i="2" a="1"/>
  <c r="G684" i="2" s="1"/>
  <c r="B685" i="2" a="1"/>
  <c r="B685" i="2" s="1"/>
  <c r="F685" i="2" a="1"/>
  <c r="F685" i="2" s="1"/>
  <c r="E686" i="2" a="1"/>
  <c r="E686" i="2" s="1"/>
  <c r="A687" i="2" a="1"/>
  <c r="A687" i="2" s="1"/>
  <c r="D687" i="2" a="1"/>
  <c r="D687" i="2" s="1"/>
  <c r="H687" i="2" a="1"/>
  <c r="H687" i="2" s="1"/>
  <c r="C688" i="2" a="1"/>
  <c r="C688" i="2" s="1"/>
  <c r="G688" i="2" a="1"/>
  <c r="G688" i="2" s="1"/>
  <c r="B689" i="2" a="1"/>
  <c r="B689" i="2" s="1"/>
  <c r="F689" i="2" a="1"/>
  <c r="F689" i="2" s="1"/>
  <c r="E690" i="2" a="1"/>
  <c r="E690" i="2" s="1"/>
  <c r="A691" i="2" a="1"/>
  <c r="A691" i="2" s="1"/>
  <c r="D691" i="2" a="1"/>
  <c r="D691" i="2" s="1"/>
  <c r="H691" i="2" a="1"/>
  <c r="H691" i="2" s="1"/>
  <c r="C692" i="2" a="1"/>
  <c r="C692" i="2" s="1"/>
  <c r="G692" i="2" a="1"/>
  <c r="G692" i="2" s="1"/>
  <c r="B693" i="2" a="1"/>
  <c r="B693" i="2" s="1"/>
  <c r="F693" i="2" a="1"/>
  <c r="F693" i="2" s="1"/>
  <c r="E694" i="2" a="1"/>
  <c r="E694" i="2" s="1"/>
  <c r="A695" i="2" a="1"/>
  <c r="A695" i="2" s="1"/>
  <c r="D695" i="2" a="1"/>
  <c r="D695" i="2" s="1"/>
  <c r="H695" i="2" a="1"/>
  <c r="H695" i="2" s="1"/>
  <c r="C696" i="2" a="1"/>
  <c r="C696" i="2" s="1"/>
  <c r="G696" i="2" a="1"/>
  <c r="G696" i="2" s="1"/>
  <c r="B697" i="2" a="1"/>
  <c r="B697" i="2" s="1"/>
  <c r="F697" i="2" a="1"/>
  <c r="F697" i="2" s="1"/>
  <c r="E698" i="2" a="1"/>
  <c r="E698" i="2" s="1"/>
  <c r="A699" i="2" a="1"/>
  <c r="A699" i="2" s="1"/>
  <c r="D699" i="2" a="1"/>
  <c r="D699" i="2" s="1"/>
  <c r="H699" i="2" a="1"/>
  <c r="H699" i="2" s="1"/>
  <c r="C700" i="2" a="1"/>
  <c r="C700" i="2" s="1"/>
  <c r="G700" i="2" a="1"/>
  <c r="G700" i="2" s="1"/>
  <c r="B701" i="2" a="1"/>
  <c r="B701" i="2" s="1"/>
  <c r="F701" i="2" a="1"/>
  <c r="F701" i="2" s="1"/>
  <c r="E702" i="2" a="1"/>
  <c r="E702" i="2" s="1"/>
  <c r="A703" i="2" a="1"/>
  <c r="A703" i="2" s="1"/>
  <c r="D703" i="2" a="1"/>
  <c r="D703" i="2" s="1"/>
  <c r="H703" i="2" a="1"/>
  <c r="H703" i="2" s="1"/>
  <c r="C704" i="2" a="1"/>
  <c r="C704" i="2" s="1"/>
  <c r="G704" i="2" a="1"/>
  <c r="G704" i="2" s="1"/>
  <c r="B705" i="2" a="1"/>
  <c r="B705" i="2" s="1"/>
  <c r="F705" i="2" a="1"/>
  <c r="F705" i="2" s="1"/>
  <c r="E706" i="2" a="1"/>
  <c r="E706" i="2" s="1"/>
  <c r="A707" i="2" a="1"/>
  <c r="A707" i="2" s="1"/>
  <c r="D707" i="2" a="1"/>
  <c r="D707" i="2" s="1"/>
  <c r="H707" i="2" a="1"/>
  <c r="H707" i="2" s="1"/>
  <c r="C708" i="2" a="1"/>
  <c r="C708" i="2" s="1"/>
  <c r="G708" i="2" a="1"/>
  <c r="G708" i="2" s="1"/>
  <c r="B709" i="2" a="1"/>
  <c r="B709" i="2" s="1"/>
  <c r="F709" i="2" a="1"/>
  <c r="F709" i="2" s="1"/>
  <c r="E710" i="2" a="1"/>
  <c r="E710" i="2" s="1"/>
  <c r="A711" i="2" a="1"/>
  <c r="A711" i="2" s="1"/>
  <c r="D711" i="2" a="1"/>
  <c r="D711" i="2" s="1"/>
  <c r="H711" i="2" a="1"/>
  <c r="H711" i="2" s="1"/>
  <c r="C712" i="2" a="1"/>
  <c r="C712" i="2" s="1"/>
  <c r="G712" i="2" a="1"/>
  <c r="G712" i="2" s="1"/>
  <c r="B713" i="2" a="1"/>
  <c r="B713" i="2" s="1"/>
  <c r="F713" i="2" a="1"/>
  <c r="F713" i="2" s="1"/>
  <c r="E714" i="2" a="1"/>
  <c r="E714" i="2" s="1"/>
  <c r="A715" i="2" a="1"/>
  <c r="A715" i="2" s="1"/>
  <c r="D715" i="2" a="1"/>
  <c r="D715" i="2" s="1"/>
  <c r="H715" i="2" a="1"/>
  <c r="H715" i="2" s="1"/>
  <c r="C716" i="2" a="1"/>
  <c r="C716" i="2" s="1"/>
  <c r="G716" i="2" a="1"/>
  <c r="G716" i="2" s="1"/>
  <c r="B717" i="2" a="1"/>
  <c r="B717" i="2" s="1"/>
  <c r="F717" i="2" a="1"/>
  <c r="F717" i="2" s="1"/>
  <c r="E718" i="2" a="1"/>
  <c r="E718" i="2" s="1"/>
  <c r="A719" i="2" a="1"/>
  <c r="A719" i="2" s="1"/>
  <c r="D719" i="2" a="1"/>
  <c r="D719" i="2" s="1"/>
  <c r="H719" i="2" a="1"/>
  <c r="H719" i="2" s="1"/>
  <c r="C720" i="2" a="1"/>
  <c r="C720" i="2" s="1"/>
  <c r="G720" i="2" a="1"/>
  <c r="G720" i="2" s="1"/>
  <c r="B721" i="2" a="1"/>
  <c r="B721" i="2" s="1"/>
  <c r="F721" i="2" a="1"/>
  <c r="F721" i="2" s="1"/>
  <c r="E722" i="2" a="1"/>
  <c r="E722" i="2" s="1"/>
  <c r="A723" i="2" a="1"/>
  <c r="A723" i="2" s="1"/>
  <c r="D723" i="2" a="1"/>
  <c r="D723" i="2" s="1"/>
  <c r="H723" i="2" a="1"/>
  <c r="H723" i="2" s="1"/>
  <c r="C724" i="2" a="1"/>
  <c r="C724" i="2" s="1"/>
  <c r="G724" i="2" a="1"/>
  <c r="G724" i="2" s="1"/>
  <c r="B725" i="2" a="1"/>
  <c r="B725" i="2" s="1"/>
  <c r="F725" i="2" a="1"/>
  <c r="F725" i="2" s="1"/>
  <c r="E726" i="2" a="1"/>
  <c r="E726" i="2" s="1"/>
  <c r="A727" i="2" a="1"/>
  <c r="A727" i="2" s="1"/>
  <c r="D727" i="2" a="1"/>
  <c r="D727" i="2" s="1"/>
  <c r="H727" i="2" a="1"/>
  <c r="H727" i="2" s="1"/>
  <c r="C728" i="2" a="1"/>
  <c r="C728" i="2" s="1"/>
  <c r="G728" i="2" a="1"/>
  <c r="G728" i="2" s="1"/>
  <c r="B729" i="2" a="1"/>
  <c r="B729" i="2" s="1"/>
  <c r="F729" i="2" a="1"/>
  <c r="F729" i="2" s="1"/>
  <c r="E730" i="2" a="1"/>
  <c r="E730" i="2" s="1"/>
  <c r="A731" i="2" a="1"/>
  <c r="A731" i="2" s="1"/>
  <c r="D731" i="2" a="1"/>
  <c r="D731" i="2" s="1"/>
  <c r="H731" i="2" a="1"/>
  <c r="H731" i="2" s="1"/>
  <c r="C732" i="2" a="1"/>
  <c r="C732" i="2" s="1"/>
  <c r="G732" i="2" a="1"/>
  <c r="G732" i="2" s="1"/>
  <c r="B733" i="2" a="1"/>
  <c r="B733" i="2" s="1"/>
  <c r="F733" i="2" a="1"/>
  <c r="F733" i="2" s="1"/>
  <c r="E734" i="2" a="1"/>
  <c r="E734" i="2" s="1"/>
  <c r="A735" i="2" a="1"/>
  <c r="A735" i="2" s="1"/>
  <c r="E735" i="2" a="1"/>
  <c r="E735" i="2" s="1"/>
  <c r="A736" i="2" a="1"/>
  <c r="A736" i="2" s="1"/>
  <c r="E736" i="2" a="1"/>
  <c r="E736" i="2" s="1"/>
  <c r="A737" i="2" a="1"/>
  <c r="A737" i="2" s="1"/>
  <c r="E737" i="2" a="1"/>
  <c r="E737" i="2" s="1"/>
  <c r="A738" i="2" a="1"/>
  <c r="A738" i="2" s="1"/>
  <c r="E738" i="2" a="1"/>
  <c r="E738" i="2" s="1"/>
  <c r="A739" i="2" a="1"/>
  <c r="A739" i="2" s="1"/>
  <c r="E739" i="2" a="1"/>
  <c r="E739" i="2" s="1"/>
  <c r="A740" i="2" a="1"/>
  <c r="A740" i="2" s="1"/>
  <c r="E740" i="2" a="1"/>
  <c r="E740" i="2" s="1"/>
  <c r="A741" i="2" a="1"/>
  <c r="A741" i="2" s="1"/>
  <c r="E741" i="2" a="1"/>
  <c r="E741" i="2" s="1"/>
  <c r="A742" i="2" a="1"/>
  <c r="A742" i="2" s="1"/>
  <c r="E742" i="2" a="1"/>
  <c r="E742" i="2" s="1"/>
  <c r="A743" i="2" a="1"/>
  <c r="A743" i="2" s="1"/>
  <c r="E743" i="2" a="1"/>
  <c r="E743" i="2" s="1"/>
  <c r="A744" i="2" a="1"/>
  <c r="A744" i="2" s="1"/>
  <c r="E744" i="2" a="1"/>
  <c r="E744" i="2" s="1"/>
  <c r="A745" i="2" a="1"/>
  <c r="A745" i="2" s="1"/>
  <c r="E745" i="2" a="1"/>
  <c r="E745" i="2" s="1"/>
  <c r="A746" i="2" a="1"/>
  <c r="A746" i="2" s="1"/>
  <c r="E746" i="2" a="1"/>
  <c r="E746" i="2" s="1"/>
  <c r="A747" i="2" a="1"/>
  <c r="A747" i="2" s="1"/>
  <c r="E747" i="2" a="1"/>
  <c r="E747" i="2" s="1"/>
  <c r="A748" i="2" a="1"/>
  <c r="A748" i="2" s="1"/>
  <c r="E748" i="2" a="1"/>
  <c r="E748" i="2" s="1"/>
  <c r="A749" i="2" a="1"/>
  <c r="A749" i="2" s="1"/>
  <c r="E749" i="2" a="1"/>
  <c r="E749" i="2" s="1"/>
  <c r="A750" i="2" a="1"/>
  <c r="A750" i="2" s="1"/>
  <c r="E750" i="2" a="1"/>
  <c r="E750" i="2" s="1"/>
  <c r="A751" i="2" a="1"/>
  <c r="A751" i="2" s="1"/>
  <c r="E751" i="2" a="1"/>
  <c r="E751" i="2" s="1"/>
  <c r="A752" i="2" a="1"/>
  <c r="A752" i="2" s="1"/>
  <c r="E752" i="2" a="1"/>
  <c r="E752" i="2" s="1"/>
  <c r="A753" i="2" a="1"/>
  <c r="A753" i="2" s="1"/>
  <c r="E753" i="2" a="1"/>
  <c r="E753" i="2" s="1"/>
  <c r="A754" i="2" a="1"/>
  <c r="A754" i="2" s="1"/>
  <c r="E754" i="2" a="1"/>
  <c r="E754" i="2" s="1"/>
  <c r="A755" i="2" a="1"/>
  <c r="A755" i="2" s="1"/>
  <c r="E755" i="2" a="1"/>
  <c r="E755" i="2" s="1"/>
  <c r="A756" i="2" a="1"/>
  <c r="A756" i="2" s="1"/>
  <c r="E756" i="2" a="1"/>
  <c r="E756" i="2" s="1"/>
  <c r="A757" i="2" a="1"/>
  <c r="A757" i="2" s="1"/>
  <c r="E757" i="2" a="1"/>
  <c r="E757" i="2" s="1"/>
  <c r="A758" i="2" a="1"/>
  <c r="A758" i="2" s="1"/>
  <c r="E758" i="2" a="1"/>
  <c r="E758" i="2" s="1"/>
  <c r="A759" i="2" a="1"/>
  <c r="A759" i="2" s="1"/>
  <c r="E759" i="2" a="1"/>
  <c r="E759" i="2" s="1"/>
  <c r="A760" i="2" a="1"/>
  <c r="A760" i="2" s="1"/>
  <c r="E760" i="2" a="1"/>
  <c r="E760" i="2" s="1"/>
  <c r="A761" i="2" a="1"/>
  <c r="A761" i="2" s="1"/>
  <c r="E761" i="2" a="1"/>
  <c r="E761" i="2" s="1"/>
  <c r="A762" i="2" a="1"/>
  <c r="A762" i="2" s="1"/>
  <c r="E762" i="2" a="1"/>
  <c r="E762" i="2" s="1"/>
  <c r="A763" i="2" a="1"/>
  <c r="A763" i="2" s="1"/>
  <c r="E763" i="2" a="1"/>
  <c r="E763" i="2" s="1"/>
  <c r="A764" i="2" a="1"/>
  <c r="A764" i="2" s="1"/>
  <c r="E764" i="2" a="1"/>
  <c r="E764" i="2" s="1"/>
  <c r="A765" i="2" a="1"/>
  <c r="A765" i="2" s="1"/>
  <c r="E765" i="2" a="1"/>
  <c r="E765" i="2" s="1"/>
  <c r="A766" i="2" a="1"/>
  <c r="A766" i="2" s="1"/>
  <c r="E766" i="2" a="1"/>
  <c r="E766" i="2" s="1"/>
  <c r="A767" i="2" a="1"/>
  <c r="A767" i="2" s="1"/>
  <c r="E767" i="2" a="1"/>
  <c r="E767" i="2" s="1"/>
  <c r="A768" i="2" a="1"/>
  <c r="A768" i="2" s="1"/>
  <c r="E768" i="2" a="1"/>
  <c r="E768" i="2" s="1"/>
  <c r="A769" i="2" a="1"/>
  <c r="A769" i="2" s="1"/>
  <c r="E769" i="2" a="1"/>
  <c r="E769" i="2" s="1"/>
  <c r="A770" i="2" a="1"/>
  <c r="A770" i="2" s="1"/>
  <c r="E770" i="2" a="1"/>
  <c r="E770" i="2" s="1"/>
  <c r="A771" i="2" a="1"/>
  <c r="A771" i="2" s="1"/>
  <c r="E771" i="2" a="1"/>
  <c r="E771" i="2" s="1"/>
  <c r="A772" i="2" a="1"/>
  <c r="A772" i="2" s="1"/>
  <c r="E772" i="2" a="1"/>
  <c r="E772" i="2" s="1"/>
  <c r="A773" i="2" a="1"/>
  <c r="A773" i="2" s="1"/>
  <c r="E773" i="2" a="1"/>
  <c r="E773" i="2" s="1"/>
  <c r="A774" i="2" a="1"/>
  <c r="A774" i="2" s="1"/>
  <c r="E774" i="2" a="1"/>
  <c r="E774" i="2" s="1"/>
  <c r="A775" i="2" a="1"/>
  <c r="A775" i="2" s="1"/>
  <c r="E775" i="2" a="1"/>
  <c r="E775" i="2" s="1"/>
  <c r="A776" i="2" a="1"/>
  <c r="A776" i="2" s="1"/>
  <c r="E776" i="2" a="1"/>
  <c r="E776" i="2" s="1"/>
  <c r="A777" i="2" a="1"/>
  <c r="A777" i="2" s="1"/>
  <c r="E777" i="2" a="1"/>
  <c r="E777" i="2" s="1"/>
  <c r="A778" i="2" a="1"/>
  <c r="A778" i="2" s="1"/>
  <c r="E778" i="2" a="1"/>
  <c r="E778" i="2" s="1"/>
  <c r="A779" i="2" a="1"/>
  <c r="A779" i="2" s="1"/>
  <c r="E779" i="2" a="1"/>
  <c r="E779" i="2" s="1"/>
  <c r="A780" i="2" a="1"/>
  <c r="A780" i="2" s="1"/>
  <c r="E780" i="2" a="1"/>
  <c r="E780" i="2" s="1"/>
  <c r="A781" i="2" a="1"/>
  <c r="A781" i="2" s="1"/>
  <c r="E781" i="2" a="1"/>
  <c r="E781" i="2" s="1"/>
  <c r="A782" i="2" a="1"/>
  <c r="A782" i="2" s="1"/>
  <c r="E782" i="2" a="1"/>
  <c r="E782" i="2" s="1"/>
  <c r="A783" i="2" a="1"/>
  <c r="A783" i="2" s="1"/>
  <c r="E783" i="2" a="1"/>
  <c r="E783" i="2" s="1"/>
  <c r="A784" i="2" a="1"/>
  <c r="A784" i="2" s="1"/>
  <c r="E784" i="2" a="1"/>
  <c r="E784" i="2" s="1"/>
  <c r="A785" i="2" a="1"/>
  <c r="A785" i="2" s="1"/>
  <c r="E785" i="2" a="1"/>
  <c r="E785" i="2" s="1"/>
  <c r="A786" i="2" a="1"/>
  <c r="A786" i="2" s="1"/>
  <c r="E786" i="2" a="1"/>
  <c r="E786" i="2" s="1"/>
  <c r="A787" i="2" a="1"/>
  <c r="A787" i="2" s="1"/>
  <c r="E787" i="2" a="1"/>
  <c r="E787" i="2" s="1"/>
  <c r="A788" i="2" a="1"/>
  <c r="A788" i="2" s="1"/>
  <c r="E788" i="2" a="1"/>
  <c r="E788" i="2" s="1"/>
  <c r="A789" i="2" a="1"/>
  <c r="A789" i="2" s="1"/>
  <c r="E789" i="2" a="1"/>
  <c r="E789" i="2" s="1"/>
  <c r="A790" i="2" a="1"/>
  <c r="A790" i="2" s="1"/>
  <c r="E790" i="2" a="1"/>
  <c r="E790" i="2" s="1"/>
  <c r="A791" i="2" a="1"/>
  <c r="A791" i="2" s="1"/>
  <c r="E791" i="2" a="1"/>
  <c r="E791" i="2" s="1"/>
  <c r="A792" i="2" a="1"/>
  <c r="A792" i="2" s="1"/>
  <c r="E792" i="2" a="1"/>
  <c r="E792" i="2" s="1"/>
  <c r="A793" i="2" a="1"/>
  <c r="A793" i="2" s="1"/>
  <c r="E793" i="2" a="1"/>
  <c r="E793" i="2" s="1"/>
  <c r="A794" i="2" a="1"/>
  <c r="A794" i="2" s="1"/>
  <c r="E794" i="2" a="1"/>
  <c r="E794" i="2" s="1"/>
  <c r="A795" i="2" a="1"/>
  <c r="A795" i="2" s="1"/>
  <c r="E795" i="2" a="1"/>
  <c r="E795" i="2" s="1"/>
  <c r="A796" i="2" a="1"/>
  <c r="A796" i="2" s="1"/>
  <c r="E796" i="2" a="1"/>
  <c r="E796" i="2" s="1"/>
  <c r="A797" i="2" a="1"/>
  <c r="A797" i="2" s="1"/>
  <c r="E797" i="2" a="1"/>
  <c r="E797" i="2" s="1"/>
  <c r="A798" i="2" a="1"/>
  <c r="A798" i="2" s="1"/>
  <c r="E798" i="2" a="1"/>
  <c r="E798" i="2" s="1"/>
  <c r="A799" i="2" a="1"/>
  <c r="A799" i="2" s="1"/>
  <c r="E799" i="2" a="1"/>
  <c r="E799" i="2" s="1"/>
  <c r="A800" i="2" a="1"/>
  <c r="A800" i="2" s="1"/>
  <c r="E800" i="2" a="1"/>
  <c r="E800" i="2" s="1"/>
  <c r="A801" i="2" a="1"/>
  <c r="A801" i="2" s="1"/>
  <c r="E801" i="2" a="1"/>
  <c r="E801" i="2" s="1"/>
  <c r="A802" i="2" a="1"/>
  <c r="A802" i="2" s="1"/>
  <c r="E802" i="2" a="1"/>
  <c r="E802" i="2" s="1"/>
  <c r="A803" i="2" a="1"/>
  <c r="A803" i="2" s="1"/>
  <c r="E803" i="2" a="1"/>
  <c r="E803" i="2" s="1"/>
  <c r="A804" i="2" a="1"/>
  <c r="A804" i="2" s="1"/>
  <c r="E804" i="2" a="1"/>
  <c r="E804" i="2" s="1"/>
  <c r="A805" i="2" a="1"/>
  <c r="A805" i="2" s="1"/>
  <c r="E805" i="2" a="1"/>
  <c r="E805" i="2" s="1"/>
  <c r="A806" i="2" a="1"/>
  <c r="A806" i="2" s="1"/>
  <c r="E806" i="2" a="1"/>
  <c r="E806" i="2" s="1"/>
  <c r="A807" i="2" a="1"/>
  <c r="A807" i="2" s="1"/>
  <c r="E807" i="2" a="1"/>
  <c r="E807" i="2" s="1"/>
  <c r="A808" i="2" a="1"/>
  <c r="A808" i="2" s="1"/>
  <c r="E808" i="2" a="1"/>
  <c r="E808" i="2" s="1"/>
  <c r="A809" i="2" a="1"/>
  <c r="A809" i="2" s="1"/>
  <c r="E809" i="2" a="1"/>
  <c r="E809" i="2" s="1"/>
  <c r="A810" i="2" a="1"/>
  <c r="A810" i="2" s="1"/>
  <c r="E810" i="2" a="1"/>
  <c r="E810" i="2" s="1"/>
  <c r="A811" i="2" a="1"/>
  <c r="A811" i="2" s="1"/>
  <c r="E811" i="2" a="1"/>
  <c r="E811" i="2" s="1"/>
  <c r="A812" i="2" a="1"/>
  <c r="A812" i="2" s="1"/>
  <c r="E812" i="2" a="1"/>
  <c r="E812" i="2" s="1"/>
  <c r="A813" i="2" a="1"/>
  <c r="A813" i="2" s="1"/>
  <c r="E813" i="2" a="1"/>
  <c r="E813" i="2" s="1"/>
  <c r="A814" i="2" a="1"/>
  <c r="A814" i="2" s="1"/>
  <c r="E814" i="2" a="1"/>
  <c r="E814" i="2" s="1"/>
  <c r="A815" i="2" a="1"/>
  <c r="A815" i="2" s="1"/>
  <c r="E815" i="2" a="1"/>
  <c r="E815" i="2" s="1"/>
  <c r="A816" i="2" a="1"/>
  <c r="A816" i="2" s="1"/>
  <c r="E816" i="2" a="1"/>
  <c r="E816" i="2" s="1"/>
  <c r="A817" i="2" a="1"/>
  <c r="A817" i="2" s="1"/>
  <c r="E817" i="2" a="1"/>
  <c r="E817" i="2" s="1"/>
  <c r="A818" i="2" a="1"/>
  <c r="A818" i="2" s="1"/>
  <c r="E818" i="2" a="1"/>
  <c r="E818" i="2" s="1"/>
  <c r="A819" i="2" a="1"/>
  <c r="A819" i="2" s="1"/>
  <c r="E819" i="2" a="1"/>
  <c r="E819" i="2" s="1"/>
  <c r="A820" i="2" a="1"/>
  <c r="A820" i="2" s="1"/>
  <c r="E820" i="2" a="1"/>
  <c r="E820" i="2" s="1"/>
  <c r="A821" i="2" a="1"/>
  <c r="A821" i="2" s="1"/>
  <c r="E821" i="2" a="1"/>
  <c r="E821" i="2" s="1"/>
  <c r="A822" i="2" a="1"/>
  <c r="A822" i="2" s="1"/>
  <c r="E822" i="2" a="1"/>
  <c r="E822" i="2" s="1"/>
  <c r="A823" i="2" a="1"/>
  <c r="A823" i="2" s="1"/>
  <c r="E823" i="2" a="1"/>
  <c r="E823" i="2" s="1"/>
  <c r="A824" i="2" a="1"/>
  <c r="A824" i="2" s="1"/>
  <c r="E824" i="2" a="1"/>
  <c r="E824" i="2" s="1"/>
  <c r="A825" i="2" a="1"/>
  <c r="A825" i="2" s="1"/>
  <c r="E825" i="2" a="1"/>
  <c r="E825" i="2" s="1"/>
  <c r="A826" i="2" a="1"/>
  <c r="A826" i="2" s="1"/>
  <c r="E826" i="2" a="1"/>
  <c r="E826" i="2" s="1"/>
  <c r="A827" i="2" a="1"/>
  <c r="A827" i="2" s="1"/>
  <c r="E827" i="2" a="1"/>
  <c r="E827" i="2" s="1"/>
  <c r="A828" i="2" a="1"/>
  <c r="A828" i="2" s="1"/>
  <c r="E828" i="2" a="1"/>
  <c r="E828" i="2" s="1"/>
  <c r="A829" i="2" a="1"/>
  <c r="A829" i="2" s="1"/>
  <c r="E829" i="2" a="1"/>
  <c r="E829" i="2" s="1"/>
  <c r="A830" i="2" a="1"/>
  <c r="A830" i="2" s="1"/>
  <c r="E830" i="2" a="1"/>
  <c r="E830" i="2" s="1"/>
  <c r="A831" i="2" a="1"/>
  <c r="A831" i="2" s="1"/>
  <c r="E831" i="2" a="1"/>
  <c r="E831" i="2" s="1"/>
  <c r="A832" i="2" a="1"/>
  <c r="A832" i="2" s="1"/>
  <c r="E832" i="2" a="1"/>
  <c r="E832" i="2" s="1"/>
  <c r="A833" i="2" a="1"/>
  <c r="A833" i="2" s="1"/>
  <c r="E833" i="2" a="1"/>
  <c r="E833" i="2" s="1"/>
  <c r="A834" i="2" a="1"/>
  <c r="A834" i="2" s="1"/>
  <c r="E834" i="2" a="1"/>
  <c r="E834" i="2" s="1"/>
  <c r="A835" i="2" a="1"/>
  <c r="A835" i="2" s="1"/>
  <c r="E835" i="2" a="1"/>
  <c r="E835" i="2" s="1"/>
  <c r="A836" i="2" a="1"/>
  <c r="A836" i="2" s="1"/>
  <c r="E836" i="2" a="1"/>
  <c r="E836" i="2" s="1"/>
  <c r="A837" i="2" a="1"/>
  <c r="A837" i="2" s="1"/>
  <c r="E837" i="2" a="1"/>
  <c r="E837" i="2" s="1"/>
  <c r="A838" i="2" a="1"/>
  <c r="A838" i="2" s="1"/>
  <c r="E838" i="2" a="1"/>
  <c r="E838" i="2" s="1"/>
  <c r="A839" i="2" a="1"/>
  <c r="A839" i="2" s="1"/>
  <c r="E839" i="2" a="1"/>
  <c r="E839" i="2" s="1"/>
  <c r="A840" i="2" a="1"/>
  <c r="A840" i="2" s="1"/>
  <c r="E840" i="2" a="1"/>
  <c r="E840" i="2" s="1"/>
  <c r="A841" i="2" a="1"/>
  <c r="A841" i="2" s="1"/>
  <c r="E841" i="2" a="1"/>
  <c r="E841" i="2" s="1"/>
  <c r="A842" i="2" a="1"/>
  <c r="A842" i="2" s="1"/>
  <c r="E842" i="2" a="1"/>
  <c r="E842" i="2" s="1"/>
  <c r="A843" i="2" a="1"/>
  <c r="A843" i="2" s="1"/>
  <c r="E843" i="2" a="1"/>
  <c r="E843" i="2" s="1"/>
  <c r="A844" i="2" a="1"/>
  <c r="A844" i="2" s="1"/>
  <c r="E844" i="2" a="1"/>
  <c r="E844" i="2" s="1"/>
  <c r="A845" i="2" a="1"/>
  <c r="A845" i="2" s="1"/>
  <c r="E845" i="2" a="1"/>
  <c r="E845" i="2" s="1"/>
  <c r="A846" i="2" a="1"/>
  <c r="A846" i="2" s="1"/>
  <c r="E846" i="2" a="1"/>
  <c r="E846" i="2" s="1"/>
  <c r="A847" i="2" a="1"/>
  <c r="A847" i="2" s="1"/>
  <c r="E847" i="2" a="1"/>
  <c r="E847" i="2" s="1"/>
  <c r="A848" i="2" a="1"/>
  <c r="A848" i="2" s="1"/>
  <c r="E848" i="2" a="1"/>
  <c r="E848" i="2" s="1"/>
  <c r="A849" i="2" a="1"/>
  <c r="A849" i="2" s="1"/>
  <c r="E849" i="2" a="1"/>
  <c r="E849" i="2" s="1"/>
  <c r="A850" i="2" a="1"/>
  <c r="A850" i="2" s="1"/>
  <c r="E850" i="2" a="1"/>
  <c r="E850" i="2" s="1"/>
  <c r="A851" i="2" a="1"/>
  <c r="A851" i="2" s="1"/>
  <c r="E851" i="2" a="1"/>
  <c r="E851" i="2" s="1"/>
  <c r="A852" i="2" a="1"/>
  <c r="A852" i="2" s="1"/>
  <c r="E852" i="2" a="1"/>
  <c r="E852" i="2" s="1"/>
  <c r="A853" i="2" a="1"/>
  <c r="A853" i="2" s="1"/>
  <c r="E853" i="2" a="1"/>
  <c r="E853" i="2" s="1"/>
  <c r="A854" i="2" a="1"/>
  <c r="A854" i="2" s="1"/>
  <c r="E854" i="2" a="1"/>
  <c r="E854" i="2" s="1"/>
  <c r="A855" i="2" a="1"/>
  <c r="A855" i="2" s="1"/>
  <c r="E855" i="2" a="1"/>
  <c r="E855" i="2" s="1"/>
  <c r="A856" i="2" a="1"/>
  <c r="A856" i="2" s="1"/>
  <c r="E856" i="2" a="1"/>
  <c r="E856" i="2" s="1"/>
  <c r="A857" i="2" a="1"/>
  <c r="A857" i="2" s="1"/>
  <c r="E857" i="2" a="1"/>
  <c r="E857" i="2" s="1"/>
  <c r="A858" i="2" a="1"/>
  <c r="A858" i="2" s="1"/>
  <c r="E858" i="2" a="1"/>
  <c r="E858" i="2" s="1"/>
  <c r="A859" i="2" a="1"/>
  <c r="A859" i="2" s="1"/>
  <c r="E859" i="2" a="1"/>
  <c r="E859" i="2" s="1"/>
  <c r="A860" i="2" a="1"/>
  <c r="A860" i="2" s="1"/>
  <c r="E860" i="2" a="1"/>
  <c r="E860" i="2" s="1"/>
  <c r="A861" i="2" a="1"/>
  <c r="A861" i="2" s="1"/>
  <c r="E861" i="2" a="1"/>
  <c r="E861" i="2" s="1"/>
  <c r="A862" i="2" a="1"/>
  <c r="A862" i="2" s="1"/>
  <c r="E862" i="2" a="1"/>
  <c r="E862" i="2" s="1"/>
  <c r="A863" i="2" a="1"/>
  <c r="A863" i="2" s="1"/>
  <c r="E863" i="2" a="1"/>
  <c r="E863" i="2" s="1"/>
  <c r="A864" i="2" a="1"/>
  <c r="A864" i="2" s="1"/>
  <c r="E864" i="2" a="1"/>
  <c r="E864" i="2" s="1"/>
  <c r="A865" i="2" a="1"/>
  <c r="A865" i="2" s="1"/>
  <c r="D865" i="2" a="1"/>
  <c r="D865" i="2" s="1"/>
  <c r="H865" i="2" a="1"/>
  <c r="H865" i="2" s="1"/>
  <c r="D866" i="2" a="1"/>
  <c r="D866" i="2" s="1"/>
  <c r="H866" i="2" a="1"/>
  <c r="H866" i="2" s="1"/>
  <c r="C867" i="2" a="1"/>
  <c r="C867" i="2" s="1"/>
  <c r="G867" i="2" a="1"/>
  <c r="G867" i="2" s="1"/>
  <c r="B868" i="2" a="1"/>
  <c r="B868" i="2" s="1"/>
  <c r="F868" i="2" a="1"/>
  <c r="F868" i="2" s="1"/>
  <c r="E869" i="2" a="1"/>
  <c r="E869" i="2" s="1"/>
  <c r="A870" i="2" a="1"/>
  <c r="A870" i="2" s="1"/>
  <c r="E870" i="2" a="1"/>
  <c r="E870" i="2" s="1"/>
  <c r="A871" i="2" a="1"/>
  <c r="A871" i="2" s="1"/>
  <c r="D871" i="2" a="1"/>
  <c r="D871" i="2" s="1"/>
  <c r="H871" i="2" a="1"/>
  <c r="H871" i="2" s="1"/>
  <c r="C872" i="2" a="1"/>
  <c r="C872" i="2" s="1"/>
  <c r="G872" i="2" a="1"/>
  <c r="G872" i="2" s="1"/>
  <c r="B873" i="2" a="1"/>
  <c r="B873" i="2" s="1"/>
  <c r="F873" i="2" a="1"/>
  <c r="F873" i="2" s="1"/>
  <c r="B874" i="2" a="1"/>
  <c r="B874" i="2" s="1"/>
  <c r="F874" i="2" a="1"/>
  <c r="F874" i="2" s="1"/>
  <c r="E875" i="2" a="1"/>
  <c r="E875" i="2" s="1"/>
  <c r="A876" i="2" a="1"/>
  <c r="A876" i="2" s="1"/>
  <c r="D876" i="2" a="1"/>
  <c r="D876" i="2" s="1"/>
  <c r="H876" i="2" a="1"/>
  <c r="H876" i="2" s="1"/>
  <c r="C877" i="2" a="1"/>
  <c r="C877" i="2" s="1"/>
  <c r="G877" i="2" a="1"/>
  <c r="G877" i="2" s="1"/>
  <c r="C878" i="2" a="1"/>
  <c r="C878" i="2" s="1"/>
  <c r="G878" i="2" a="1"/>
  <c r="G878" i="2" s="1"/>
  <c r="B879" i="2" a="1"/>
  <c r="B879" i="2" s="1"/>
  <c r="F879" i="2" a="1"/>
  <c r="F879" i="2" s="1"/>
  <c r="E880" i="2" a="1"/>
  <c r="E880" i="2" s="1"/>
  <c r="A881" i="2" a="1"/>
  <c r="A881" i="2" s="1"/>
  <c r="D881" i="2" a="1"/>
  <c r="D881" i="2" s="1"/>
  <c r="H881" i="2" a="1"/>
  <c r="H881" i="2" s="1"/>
  <c r="D882" i="2" a="1"/>
  <c r="D882" i="2" s="1"/>
  <c r="H882" i="2" a="1"/>
  <c r="H882" i="2" s="1"/>
  <c r="C883" i="2" a="1"/>
  <c r="C883" i="2" s="1"/>
  <c r="G883" i="2" a="1"/>
  <c r="G883" i="2" s="1"/>
  <c r="B884" i="2" a="1"/>
  <c r="B884" i="2" s="1"/>
  <c r="F884" i="2" a="1"/>
  <c r="F884" i="2" s="1"/>
  <c r="E885" i="2" a="1"/>
  <c r="E885" i="2" s="1"/>
  <c r="A886" i="2" a="1"/>
  <c r="A886" i="2" s="1"/>
  <c r="E886" i="2" a="1"/>
  <c r="E886" i="2" s="1"/>
  <c r="A887" i="2" a="1"/>
  <c r="A887" i="2" s="1"/>
  <c r="D887" i="2" a="1"/>
  <c r="D887" i="2" s="1"/>
  <c r="H887" i="2" a="1"/>
  <c r="H887" i="2" s="1"/>
  <c r="C888" i="2" a="1"/>
  <c r="C888" i="2" s="1"/>
  <c r="G888" i="2" a="1"/>
  <c r="G888" i="2" s="1"/>
  <c r="B889" i="2" a="1"/>
  <c r="B889" i="2" s="1"/>
  <c r="F889" i="2" a="1"/>
  <c r="F889" i="2" s="1"/>
  <c r="B890" i="2" a="1"/>
  <c r="B890" i="2" s="1"/>
  <c r="F890" i="2" a="1"/>
  <c r="F890" i="2" s="1"/>
  <c r="E891" i="2" a="1"/>
  <c r="E891" i="2" s="1"/>
  <c r="A892" i="2" a="1"/>
  <c r="A892" i="2" s="1"/>
  <c r="D892" i="2" a="1"/>
  <c r="D892" i="2" s="1"/>
  <c r="H892" i="2" a="1"/>
  <c r="H892" i="2" s="1"/>
  <c r="C893" i="2" a="1"/>
  <c r="C893" i="2" s="1"/>
  <c r="G893" i="2" a="1"/>
  <c r="G893" i="2" s="1"/>
  <c r="C894" i="2" a="1"/>
  <c r="C894" i="2" s="1"/>
  <c r="F894" i="2" a="1"/>
  <c r="F894" i="2" s="1"/>
  <c r="D895" i="2" a="1"/>
  <c r="D895" i="2" s="1"/>
  <c r="H895" i="2" a="1"/>
  <c r="H895" i="2" s="1"/>
  <c r="G896" i="2" a="1"/>
  <c r="G896" i="2" s="1"/>
  <c r="B897" i="2" a="1"/>
  <c r="B897" i="2" s="1"/>
  <c r="E897" i="2" a="1"/>
  <c r="E897" i="2" s="1"/>
  <c r="A898" i="2" a="1"/>
  <c r="A898" i="2" s="1"/>
  <c r="D898" i="2" a="1"/>
  <c r="D898" i="2" s="1"/>
  <c r="H898" i="2" a="1"/>
  <c r="H898" i="2" s="1"/>
  <c r="C899" i="2" a="1"/>
  <c r="C899" i="2" s="1"/>
  <c r="F899" i="2" a="1"/>
  <c r="F899" i="2" s="1"/>
  <c r="B900" i="2" a="1"/>
  <c r="B900" i="2" s="1"/>
  <c r="E900" i="2" a="1"/>
  <c r="E900" i="2" s="1"/>
  <c r="A901" i="2" a="1"/>
  <c r="A901" i="2" s="1"/>
  <c r="G901" i="2" a="1"/>
  <c r="G901" i="2" s="1"/>
  <c r="C902" i="2" a="1"/>
  <c r="C902" i="2" s="1"/>
  <c r="F902" i="2" a="1"/>
  <c r="F902" i="2" s="1"/>
  <c r="E903" i="2" a="1"/>
  <c r="E903" i="2" s="1"/>
  <c r="A904" i="2" a="1"/>
  <c r="A904" i="2" s="1"/>
  <c r="D904" i="2" a="1"/>
  <c r="D904" i="2" s="1"/>
  <c r="H904" i="2" a="1"/>
  <c r="H904" i="2" s="1"/>
  <c r="C905" i="2" a="1"/>
  <c r="C905" i="2" s="1"/>
  <c r="G905" i="2" a="1"/>
  <c r="G905" i="2" s="1"/>
  <c r="C906" i="2" a="1"/>
  <c r="C906" i="2" s="1"/>
  <c r="F906" i="2" a="1"/>
  <c r="F906" i="2" s="1"/>
  <c r="D907" i="2" a="1"/>
  <c r="D907" i="2" s="1"/>
  <c r="H907" i="2" a="1"/>
  <c r="H907" i="2" s="1"/>
  <c r="G908" i="2" a="1"/>
  <c r="G908" i="2" s="1"/>
  <c r="B909" i="2" a="1"/>
  <c r="B909" i="2" s="1"/>
  <c r="E909" i="2" a="1"/>
  <c r="E909" i="2" s="1"/>
  <c r="A910" i="2" a="1"/>
  <c r="A910" i="2" s="1"/>
  <c r="D910" i="2" a="1"/>
  <c r="D910" i="2" s="1"/>
  <c r="H910" i="2" a="1"/>
  <c r="H910" i="2" s="1"/>
  <c r="C911" i="2" a="1"/>
  <c r="C911" i="2" s="1"/>
  <c r="G911" i="2" a="1"/>
  <c r="G911" i="2" s="1"/>
  <c r="C912" i="2" a="1"/>
  <c r="C912" i="2" s="1"/>
  <c r="F912" i="2" a="1"/>
  <c r="F912" i="2" s="1"/>
  <c r="E913" i="2" a="1"/>
  <c r="E913" i="2" s="1"/>
  <c r="A914" i="2" a="1"/>
  <c r="A914" i="2" s="1"/>
  <c r="D914" i="2" a="1"/>
  <c r="D914" i="2" s="1"/>
  <c r="H914" i="2" a="1"/>
  <c r="H914" i="2" s="1"/>
  <c r="C915" i="2" a="1"/>
  <c r="C915" i="2" s="1"/>
  <c r="G915" i="2" a="1"/>
  <c r="G915" i="2" s="1"/>
  <c r="C916" i="2" a="1"/>
  <c r="C916" i="2" s="1"/>
  <c r="F916" i="2" a="1"/>
  <c r="F916" i="2" s="1"/>
  <c r="E917" i="2" a="1"/>
  <c r="E917" i="2" s="1"/>
  <c r="A918" i="2" a="1"/>
  <c r="A918" i="2" s="1"/>
  <c r="D918" i="2" a="1"/>
  <c r="D918" i="2" s="1"/>
  <c r="H918" i="2" a="1"/>
  <c r="H918" i="2" s="1"/>
  <c r="C919" i="2" a="1"/>
  <c r="C919" i="2" s="1"/>
  <c r="G919" i="2" a="1"/>
  <c r="G919" i="2" s="1"/>
  <c r="C920" i="2" a="1"/>
  <c r="C920" i="2" s="1"/>
  <c r="G920" i="2" a="1"/>
  <c r="G920" i="2" s="1"/>
  <c r="B921" i="2" a="1"/>
  <c r="B921" i="2" s="1"/>
  <c r="F921" i="2" a="1"/>
  <c r="F921" i="2" s="1"/>
  <c r="B922" i="2" a="1"/>
  <c r="B922" i="2" s="1"/>
  <c r="F922" i="2" a="1"/>
  <c r="F922" i="2" s="1"/>
  <c r="B923" i="2" a="1"/>
  <c r="B923" i="2" s="1"/>
  <c r="E923" i="2" a="1"/>
  <c r="E923" i="2" s="1"/>
  <c r="A924" i="2" a="1"/>
  <c r="A924" i="2" s="1"/>
  <c r="E924" i="2" a="1"/>
  <c r="E924" i="2" s="1"/>
  <c r="A925" i="2" a="1"/>
  <c r="A925" i="2" s="1"/>
  <c r="D925" i="2" a="1"/>
  <c r="D925" i="2" s="1"/>
  <c r="H925" i="2" a="1"/>
  <c r="H925" i="2" s="1"/>
  <c r="G926" i="2" a="1"/>
  <c r="G926" i="2" s="1"/>
  <c r="C927" i="2" a="1"/>
  <c r="C927" i="2" s="1"/>
  <c r="F927" i="2" a="1"/>
  <c r="F927" i="2" s="1"/>
  <c r="B928" i="2" a="1"/>
  <c r="B928" i="2" s="1"/>
  <c r="E928" i="2" a="1"/>
  <c r="E928" i="2" s="1"/>
  <c r="A929" i="2" a="1"/>
  <c r="A929" i="2" s="1"/>
  <c r="D929" i="2" a="1"/>
  <c r="D929" i="2" s="1"/>
  <c r="H929" i="2" a="1"/>
  <c r="H929" i="2" s="1"/>
  <c r="G930" i="2" a="1"/>
  <c r="G930" i="2" s="1"/>
  <c r="C931" i="2" a="1"/>
  <c r="C931" i="2" s="1"/>
  <c r="F931" i="2" a="1"/>
  <c r="F931" i="2" s="1"/>
  <c r="B932" i="2" a="1"/>
  <c r="B932" i="2" s="1"/>
  <c r="E932" i="2" a="1"/>
  <c r="E932" i="2" s="1"/>
  <c r="A933" i="2" a="1"/>
  <c r="A933" i="2" s="1"/>
  <c r="D933" i="2" a="1"/>
  <c r="D933" i="2" s="1"/>
  <c r="H933" i="2" a="1"/>
  <c r="H933" i="2" s="1"/>
  <c r="G934" i="2" a="1"/>
  <c r="G934" i="2" s="1"/>
  <c r="C935" i="2" a="1"/>
  <c r="C935" i="2" s="1"/>
  <c r="F935" i="2" a="1"/>
  <c r="F935" i="2" s="1"/>
  <c r="B936" i="2" a="1"/>
  <c r="B936" i="2" s="1"/>
  <c r="E936" i="2" a="1"/>
  <c r="E936" i="2" s="1"/>
  <c r="A937" i="2" a="1"/>
  <c r="A937" i="2" s="1"/>
  <c r="D937" i="2" a="1"/>
  <c r="D937" i="2" s="1"/>
  <c r="H937" i="2" a="1"/>
  <c r="H937" i="2" s="1"/>
  <c r="G938" i="2" a="1"/>
  <c r="G938" i="2" s="1"/>
  <c r="C939" i="2" a="1"/>
  <c r="C939" i="2" s="1"/>
  <c r="F939" i="2" a="1"/>
  <c r="F939" i="2" s="1"/>
  <c r="B940" i="2" a="1"/>
  <c r="B940" i="2" s="1"/>
  <c r="E940" i="2" a="1"/>
  <c r="E940" i="2" s="1"/>
  <c r="A941" i="2" a="1"/>
  <c r="A941" i="2" s="1"/>
  <c r="D941" i="2" a="1"/>
  <c r="D941" i="2" s="1"/>
  <c r="H941" i="2" a="1"/>
  <c r="H941" i="2" s="1"/>
  <c r="G942" i="2" a="1"/>
  <c r="G942" i="2" s="1"/>
  <c r="B943" i="2" a="1"/>
  <c r="B943" i="2" s="1"/>
  <c r="F943" i="2" a="1"/>
  <c r="F943" i="2" s="1"/>
  <c r="D944" i="2" a="1"/>
  <c r="D944" i="2" s="1"/>
  <c r="G944" i="2" a="1"/>
  <c r="G944" i="2" s="1"/>
  <c r="B945" i="2" a="1"/>
  <c r="B945" i="2" s="1"/>
  <c r="F945" i="2" a="1"/>
  <c r="F945" i="2" s="1"/>
  <c r="D946" i="2" a="1"/>
  <c r="D946" i="2" s="1"/>
  <c r="G946" i="2" a="1"/>
  <c r="G946" i="2" s="1"/>
  <c r="C947" i="2" a="1"/>
  <c r="C947" i="2" s="1"/>
  <c r="G947" i="2" a="1"/>
  <c r="G947" i="2" s="1"/>
  <c r="C948" i="2" a="1"/>
  <c r="C948" i="2" s="1"/>
  <c r="G948" i="2" a="1"/>
  <c r="G948" i="2" s="1"/>
  <c r="C949" i="2" a="1"/>
  <c r="C949" i="2" s="1"/>
  <c r="G949" i="2" a="1"/>
  <c r="G949" i="2" s="1"/>
  <c r="C950" i="2" a="1"/>
  <c r="C950" i="2" s="1"/>
  <c r="G950" i="2" a="1"/>
  <c r="G950" i="2" s="1"/>
  <c r="C951" i="2" a="1"/>
  <c r="C951" i="2" s="1"/>
  <c r="G951" i="2" a="1"/>
  <c r="G951" i="2" s="1"/>
  <c r="C952" i="2" a="1"/>
  <c r="C952" i="2" s="1"/>
  <c r="G952" i="2" a="1"/>
  <c r="G952" i="2" s="1"/>
  <c r="C953" i="2" a="1"/>
  <c r="C953" i="2" s="1"/>
  <c r="G953" i="2" a="1"/>
  <c r="G953" i="2" s="1"/>
  <c r="C954" i="2" a="1"/>
  <c r="C954" i="2" s="1"/>
  <c r="G954" i="2" a="1"/>
  <c r="G954" i="2" s="1"/>
  <c r="C955" i="2" a="1"/>
  <c r="C955" i="2" s="1"/>
  <c r="G955" i="2" a="1"/>
  <c r="G955" i="2" s="1"/>
  <c r="C956" i="2" a="1"/>
  <c r="C956" i="2" s="1"/>
  <c r="G956" i="2" a="1"/>
  <c r="G956" i="2" s="1"/>
  <c r="C957" i="2" a="1"/>
  <c r="C957" i="2" s="1"/>
  <c r="G957" i="2" a="1"/>
  <c r="G957" i="2" s="1"/>
  <c r="C958" i="2" a="1"/>
  <c r="C958" i="2" s="1"/>
  <c r="G958" i="2" a="1"/>
  <c r="G958" i="2" s="1"/>
  <c r="D303" i="2" a="1"/>
  <c r="D303" i="2" s="1"/>
  <c r="D376" i="2" a="1"/>
  <c r="D376" i="2" s="1"/>
  <c r="E404" i="2" a="1"/>
  <c r="E404" i="2" s="1"/>
  <c r="B426" i="2" a="1"/>
  <c r="B426" i="2" s="1"/>
  <c r="D440" i="2" a="1"/>
  <c r="D440" i="2" s="1"/>
  <c r="F454" i="2" a="1"/>
  <c r="F454" i="2" s="1"/>
  <c r="F462" i="2" a="1"/>
  <c r="F462" i="2" s="1"/>
  <c r="G469" i="2" a="1"/>
  <c r="G469" i="2" s="1"/>
  <c r="B477" i="2" a="1"/>
  <c r="B477" i="2" s="1"/>
  <c r="H484" i="2" a="1"/>
  <c r="H484" i="2" s="1"/>
  <c r="A492" i="2" a="1"/>
  <c r="A492" i="2" s="1"/>
  <c r="B499" i="2" a="1"/>
  <c r="B499" i="2" s="1"/>
  <c r="C513" i="2" a="1"/>
  <c r="C513" i="2" s="1"/>
  <c r="D520" i="2" a="1"/>
  <c r="D520" i="2" s="1"/>
  <c r="E527" i="2" a="1"/>
  <c r="E527" i="2" s="1"/>
  <c r="F534" i="2" a="1"/>
  <c r="F534" i="2" s="1"/>
  <c r="G541" i="2" a="1"/>
  <c r="G541" i="2" s="1"/>
  <c r="H548" i="2" a="1"/>
  <c r="H548" i="2" s="1"/>
  <c r="A562" i="2" a="1"/>
  <c r="A562" i="2" s="1"/>
  <c r="H563" i="2" a="1"/>
  <c r="H563" i="2" s="1"/>
  <c r="G565" i="2" a="1"/>
  <c r="G565" i="2" s="1"/>
  <c r="F567" i="2" a="1"/>
  <c r="F567" i="2" s="1"/>
  <c r="E569" i="2" a="1"/>
  <c r="E569" i="2" s="1"/>
  <c r="C571" i="2" a="1"/>
  <c r="C571" i="2" s="1"/>
  <c r="B573" i="2" a="1"/>
  <c r="B573" i="2" s="1"/>
  <c r="A577" i="2" a="1"/>
  <c r="A577" i="2" s="1"/>
  <c r="H578" i="2" a="1"/>
  <c r="H578" i="2" s="1"/>
  <c r="G580" i="2" a="1"/>
  <c r="G580" i="2" s="1"/>
  <c r="G582" i="2" a="1"/>
  <c r="G582" i="2" s="1"/>
  <c r="F584" i="2" a="1"/>
  <c r="F584" i="2" s="1"/>
  <c r="F586" i="2" a="1"/>
  <c r="F586" i="2" s="1"/>
  <c r="E588" i="2" a="1"/>
  <c r="E588" i="2" s="1"/>
  <c r="E590" i="2" a="1"/>
  <c r="E590" i="2" s="1"/>
  <c r="D592" i="2" a="1"/>
  <c r="D592" i="2" s="1"/>
  <c r="D594" i="2" a="1"/>
  <c r="D594" i="2" s="1"/>
  <c r="C596" i="2" a="1"/>
  <c r="C596" i="2" s="1"/>
  <c r="C598" i="2" a="1"/>
  <c r="C598" i="2" s="1"/>
  <c r="B600" i="2" a="1"/>
  <c r="B600" i="2" s="1"/>
  <c r="A602" i="2" a="1"/>
  <c r="A602" i="2" s="1"/>
  <c r="H603" i="2" a="1"/>
  <c r="H603" i="2" s="1"/>
  <c r="G605" i="2" a="1"/>
  <c r="G605" i="2" s="1"/>
  <c r="E609" i="2" a="1"/>
  <c r="E609" i="2" s="1"/>
  <c r="D611" i="2" a="1"/>
  <c r="D611" i="2" s="1"/>
  <c r="C613" i="2" a="1"/>
  <c r="C613" i="2" s="1"/>
  <c r="B615" i="2" a="1"/>
  <c r="B615" i="2" s="1"/>
  <c r="A617" i="2" a="1"/>
  <c r="A617" i="2" s="1"/>
  <c r="G618" i="2" a="1"/>
  <c r="G618" i="2" s="1"/>
  <c r="E620" i="2" a="1"/>
  <c r="E620" i="2" s="1"/>
  <c r="C622" i="2" a="1"/>
  <c r="C622" i="2" s="1"/>
  <c r="H625" i="2" a="1"/>
  <c r="H625" i="2" s="1"/>
  <c r="F627" i="2" a="1"/>
  <c r="F627" i="2" s="1"/>
  <c r="D629" i="2" a="1"/>
  <c r="D629" i="2" s="1"/>
  <c r="B631" i="2" a="1"/>
  <c r="B631" i="2" s="1"/>
  <c r="A633" i="2" a="1"/>
  <c r="A633" i="2" s="1"/>
  <c r="G634" i="2" a="1"/>
  <c r="G634" i="2" s="1"/>
  <c r="E636" i="2" a="1"/>
  <c r="E636" i="2" s="1"/>
  <c r="C638" i="2" a="1"/>
  <c r="C638" i="2" s="1"/>
  <c r="H641" i="2" a="1"/>
  <c r="H641" i="2" s="1"/>
  <c r="F643" i="2" a="1"/>
  <c r="F643" i="2" s="1"/>
  <c r="D645" i="2" a="1"/>
  <c r="D645" i="2" s="1"/>
  <c r="B647" i="2" a="1"/>
  <c r="B647" i="2" s="1"/>
  <c r="A649" i="2" a="1"/>
  <c r="A649" i="2" s="1"/>
  <c r="G650" i="2" a="1"/>
  <c r="G650" i="2" s="1"/>
  <c r="E652" i="2" a="1"/>
  <c r="E652" i="2" s="1"/>
  <c r="C654" i="2" a="1"/>
  <c r="C654" i="2" s="1"/>
  <c r="H657" i="2" a="1"/>
  <c r="H657" i="2" s="1"/>
  <c r="F659" i="2" a="1"/>
  <c r="F659" i="2" s="1"/>
  <c r="D661" i="2" a="1"/>
  <c r="D661" i="2" s="1"/>
  <c r="B663" i="2" a="1"/>
  <c r="B663" i="2" s="1"/>
  <c r="A665" i="2" a="1"/>
  <c r="A665" i="2" s="1"/>
  <c r="G666" i="2" a="1"/>
  <c r="G666" i="2" s="1"/>
  <c r="E668" i="2" a="1"/>
  <c r="E668" i="2" s="1"/>
  <c r="C670" i="2" a="1"/>
  <c r="C670" i="2" s="1"/>
  <c r="H673" i="2" a="1"/>
  <c r="H673" i="2" s="1"/>
  <c r="F675" i="2" a="1"/>
  <c r="F675" i="2" s="1"/>
  <c r="E676" i="2" a="1"/>
  <c r="E676" i="2" s="1"/>
  <c r="D677" i="2" a="1"/>
  <c r="D677" i="2" s="1"/>
  <c r="C678" i="2" a="1"/>
  <c r="C678" i="2" s="1"/>
  <c r="E679" i="2" a="1"/>
  <c r="E679" i="2" s="1"/>
  <c r="A680" i="2" a="1"/>
  <c r="A680" i="2" s="1"/>
  <c r="D680" i="2" a="1"/>
  <c r="D680" i="2" s="1"/>
  <c r="H680" i="2" a="1"/>
  <c r="H680" i="2" s="1"/>
  <c r="C681" i="2" a="1"/>
  <c r="C681" i="2" s="1"/>
  <c r="G681" i="2" a="1"/>
  <c r="G681" i="2" s="1"/>
  <c r="B682" i="2" a="1"/>
  <c r="B682" i="2" s="1"/>
  <c r="F682" i="2" a="1"/>
  <c r="F682" i="2" s="1"/>
  <c r="E683" i="2" a="1"/>
  <c r="E683" i="2" s="1"/>
  <c r="A684" i="2" a="1"/>
  <c r="A684" i="2" s="1"/>
  <c r="D684" i="2" a="1"/>
  <c r="D684" i="2" s="1"/>
  <c r="H684" i="2" a="1"/>
  <c r="H684" i="2" s="1"/>
  <c r="C685" i="2" a="1"/>
  <c r="C685" i="2" s="1"/>
  <c r="G685" i="2" a="1"/>
  <c r="G685" i="2" s="1"/>
  <c r="B686" i="2" a="1"/>
  <c r="B686" i="2" s="1"/>
  <c r="F686" i="2" a="1"/>
  <c r="F686" i="2" s="1"/>
  <c r="E687" i="2" a="1"/>
  <c r="E687" i="2" s="1"/>
  <c r="A688" i="2" a="1"/>
  <c r="A688" i="2" s="1"/>
  <c r="D688" i="2" a="1"/>
  <c r="D688" i="2" s="1"/>
  <c r="H688" i="2" a="1"/>
  <c r="H688" i="2" s="1"/>
  <c r="C689" i="2" a="1"/>
  <c r="C689" i="2" s="1"/>
  <c r="G689" i="2" a="1"/>
  <c r="G689" i="2" s="1"/>
  <c r="B690" i="2" a="1"/>
  <c r="B690" i="2" s="1"/>
  <c r="F690" i="2" a="1"/>
  <c r="F690" i="2" s="1"/>
  <c r="E691" i="2" a="1"/>
  <c r="E691" i="2" s="1"/>
  <c r="A692" i="2" a="1"/>
  <c r="A692" i="2" s="1"/>
  <c r="D692" i="2" a="1"/>
  <c r="D692" i="2" s="1"/>
  <c r="H692" i="2" a="1"/>
  <c r="H692" i="2" s="1"/>
  <c r="C693" i="2" a="1"/>
  <c r="C693" i="2" s="1"/>
  <c r="G693" i="2" a="1"/>
  <c r="G693" i="2" s="1"/>
  <c r="B694" i="2" a="1"/>
  <c r="B694" i="2" s="1"/>
  <c r="F694" i="2" a="1"/>
  <c r="F694" i="2" s="1"/>
  <c r="E695" i="2" a="1"/>
  <c r="E695" i="2" s="1"/>
  <c r="A696" i="2" a="1"/>
  <c r="A696" i="2" s="1"/>
  <c r="D696" i="2" a="1"/>
  <c r="D696" i="2" s="1"/>
  <c r="H696" i="2" a="1"/>
  <c r="H696" i="2" s="1"/>
  <c r="C697" i="2" a="1"/>
  <c r="C697" i="2" s="1"/>
  <c r="G697" i="2" a="1"/>
  <c r="G697" i="2" s="1"/>
  <c r="B698" i="2" a="1"/>
  <c r="B698" i="2" s="1"/>
  <c r="F698" i="2" a="1"/>
  <c r="F698" i="2" s="1"/>
  <c r="E699" i="2" a="1"/>
  <c r="E699" i="2" s="1"/>
  <c r="A700" i="2" a="1"/>
  <c r="A700" i="2" s="1"/>
  <c r="D700" i="2" a="1"/>
  <c r="D700" i="2" s="1"/>
  <c r="H700" i="2" a="1"/>
  <c r="H700" i="2" s="1"/>
  <c r="C701" i="2" a="1"/>
  <c r="C701" i="2" s="1"/>
  <c r="G701" i="2" a="1"/>
  <c r="G701" i="2" s="1"/>
  <c r="B702" i="2" a="1"/>
  <c r="B702" i="2" s="1"/>
  <c r="F702" i="2" a="1"/>
  <c r="F702" i="2" s="1"/>
  <c r="E703" i="2" a="1"/>
  <c r="E703" i="2" s="1"/>
  <c r="A704" i="2" a="1"/>
  <c r="A704" i="2" s="1"/>
  <c r="D704" i="2" a="1"/>
  <c r="D704" i="2" s="1"/>
  <c r="H704" i="2" a="1"/>
  <c r="H704" i="2" s="1"/>
  <c r="C705" i="2" a="1"/>
  <c r="C705" i="2" s="1"/>
  <c r="G705" i="2" a="1"/>
  <c r="G705" i="2" s="1"/>
  <c r="B706" i="2" a="1"/>
  <c r="B706" i="2" s="1"/>
  <c r="F706" i="2" a="1"/>
  <c r="F706" i="2" s="1"/>
  <c r="E707" i="2" a="1"/>
  <c r="E707" i="2" s="1"/>
  <c r="A708" i="2" a="1"/>
  <c r="A708" i="2" s="1"/>
  <c r="D708" i="2" a="1"/>
  <c r="D708" i="2" s="1"/>
  <c r="H708" i="2" a="1"/>
  <c r="H708" i="2" s="1"/>
  <c r="C709" i="2" a="1"/>
  <c r="C709" i="2" s="1"/>
  <c r="G709" i="2" a="1"/>
  <c r="G709" i="2" s="1"/>
  <c r="B710" i="2" a="1"/>
  <c r="B710" i="2" s="1"/>
  <c r="F710" i="2" a="1"/>
  <c r="F710" i="2" s="1"/>
  <c r="E711" i="2" a="1"/>
  <c r="E711" i="2" s="1"/>
  <c r="A712" i="2" a="1"/>
  <c r="A712" i="2" s="1"/>
  <c r="D712" i="2" a="1"/>
  <c r="D712" i="2" s="1"/>
  <c r="H712" i="2" a="1"/>
  <c r="H712" i="2" s="1"/>
  <c r="C713" i="2" a="1"/>
  <c r="C713" i="2" s="1"/>
  <c r="G713" i="2" a="1"/>
  <c r="G713" i="2" s="1"/>
  <c r="B714" i="2" a="1"/>
  <c r="B714" i="2" s="1"/>
  <c r="F714" i="2" a="1"/>
  <c r="F714" i="2" s="1"/>
  <c r="E715" i="2" a="1"/>
  <c r="E715" i="2" s="1"/>
  <c r="A716" i="2" a="1"/>
  <c r="A716" i="2" s="1"/>
  <c r="D716" i="2" a="1"/>
  <c r="D716" i="2" s="1"/>
  <c r="H716" i="2" a="1"/>
  <c r="H716" i="2" s="1"/>
  <c r="C717" i="2" a="1"/>
  <c r="C717" i="2" s="1"/>
  <c r="G717" i="2" a="1"/>
  <c r="G717" i="2" s="1"/>
  <c r="B718" i="2" a="1"/>
  <c r="B718" i="2" s="1"/>
  <c r="F718" i="2" a="1"/>
  <c r="F718" i="2" s="1"/>
  <c r="E719" i="2" a="1"/>
  <c r="E719" i="2" s="1"/>
  <c r="A720" i="2" a="1"/>
  <c r="A720" i="2" s="1"/>
  <c r="D720" i="2" a="1"/>
  <c r="D720" i="2" s="1"/>
  <c r="H720" i="2" a="1"/>
  <c r="H720" i="2" s="1"/>
  <c r="C721" i="2" a="1"/>
  <c r="C721" i="2" s="1"/>
  <c r="G721" i="2" a="1"/>
  <c r="G721" i="2" s="1"/>
  <c r="B722" i="2" a="1"/>
  <c r="B722" i="2" s="1"/>
  <c r="F722" i="2" a="1"/>
  <c r="F722" i="2" s="1"/>
  <c r="E723" i="2" a="1"/>
  <c r="E723" i="2" s="1"/>
  <c r="A724" i="2" a="1"/>
  <c r="A724" i="2" s="1"/>
  <c r="D724" i="2" a="1"/>
  <c r="D724" i="2" s="1"/>
  <c r="H724" i="2" a="1"/>
  <c r="H724" i="2" s="1"/>
  <c r="C725" i="2" a="1"/>
  <c r="C725" i="2" s="1"/>
  <c r="G725" i="2" a="1"/>
  <c r="G725" i="2" s="1"/>
  <c r="B726" i="2" a="1"/>
  <c r="B726" i="2" s="1"/>
  <c r="F726" i="2" a="1"/>
  <c r="F726" i="2" s="1"/>
  <c r="E727" i="2" a="1"/>
  <c r="E727" i="2" s="1"/>
  <c r="A728" i="2" a="1"/>
  <c r="A728" i="2" s="1"/>
  <c r="D728" i="2" a="1"/>
  <c r="D728" i="2" s="1"/>
  <c r="H728" i="2" a="1"/>
  <c r="H728" i="2" s="1"/>
  <c r="C729" i="2" a="1"/>
  <c r="C729" i="2" s="1"/>
  <c r="G729" i="2" a="1"/>
  <c r="G729" i="2" s="1"/>
  <c r="B730" i="2" a="1"/>
  <c r="B730" i="2" s="1"/>
  <c r="F730" i="2" a="1"/>
  <c r="F730" i="2" s="1"/>
  <c r="E731" i="2" a="1"/>
  <c r="E731" i="2" s="1"/>
  <c r="A732" i="2" a="1"/>
  <c r="A732" i="2" s="1"/>
  <c r="D732" i="2" a="1"/>
  <c r="D732" i="2" s="1"/>
  <c r="H732" i="2" a="1"/>
  <c r="H732" i="2" s="1"/>
  <c r="C733" i="2" a="1"/>
  <c r="C733" i="2" s="1"/>
  <c r="G733" i="2" a="1"/>
  <c r="G733" i="2" s="1"/>
  <c r="B734" i="2" a="1"/>
  <c r="B734" i="2" s="1"/>
  <c r="F734" i="2" a="1"/>
  <c r="F734" i="2" s="1"/>
  <c r="B735" i="2" a="1"/>
  <c r="B735" i="2" s="1"/>
  <c r="F735" i="2" a="1"/>
  <c r="F735" i="2" s="1"/>
  <c r="B736" i="2" a="1"/>
  <c r="B736" i="2" s="1"/>
  <c r="F736" i="2" a="1"/>
  <c r="F736" i="2" s="1"/>
  <c r="B737" i="2" a="1"/>
  <c r="B737" i="2" s="1"/>
  <c r="F737" i="2" a="1"/>
  <c r="F737" i="2" s="1"/>
  <c r="B738" i="2" a="1"/>
  <c r="B738" i="2" s="1"/>
  <c r="F738" i="2" a="1"/>
  <c r="F738" i="2" s="1"/>
  <c r="B739" i="2" a="1"/>
  <c r="B739" i="2" s="1"/>
  <c r="F739" i="2" a="1"/>
  <c r="F739" i="2" s="1"/>
  <c r="B740" i="2" a="1"/>
  <c r="B740" i="2" s="1"/>
  <c r="F740" i="2" a="1"/>
  <c r="F740" i="2" s="1"/>
  <c r="B741" i="2" a="1"/>
  <c r="B741" i="2" s="1"/>
  <c r="F741" i="2" a="1"/>
  <c r="F741" i="2" s="1"/>
  <c r="B742" i="2" a="1"/>
  <c r="B742" i="2" s="1"/>
  <c r="F742" i="2" a="1"/>
  <c r="F742" i="2" s="1"/>
  <c r="B743" i="2" a="1"/>
  <c r="B743" i="2" s="1"/>
  <c r="F743" i="2" a="1"/>
  <c r="F743" i="2" s="1"/>
  <c r="B744" i="2" a="1"/>
  <c r="B744" i="2" s="1"/>
  <c r="F744" i="2" a="1"/>
  <c r="F744" i="2" s="1"/>
  <c r="B745" i="2" a="1"/>
  <c r="B745" i="2" s="1"/>
  <c r="F745" i="2" a="1"/>
  <c r="F745" i="2" s="1"/>
  <c r="B746" i="2" a="1"/>
  <c r="B746" i="2" s="1"/>
  <c r="F746" i="2" a="1"/>
  <c r="F746" i="2" s="1"/>
  <c r="B747" i="2" a="1"/>
  <c r="B747" i="2" s="1"/>
  <c r="F747" i="2" a="1"/>
  <c r="F747" i="2" s="1"/>
  <c r="B748" i="2" a="1"/>
  <c r="B748" i="2" s="1"/>
  <c r="F748" i="2" a="1"/>
  <c r="F748" i="2" s="1"/>
  <c r="B749" i="2" a="1"/>
  <c r="B749" i="2" s="1"/>
  <c r="F749" i="2" a="1"/>
  <c r="F749" i="2" s="1"/>
  <c r="B750" i="2" a="1"/>
  <c r="B750" i="2" s="1"/>
  <c r="F750" i="2" a="1"/>
  <c r="F750" i="2" s="1"/>
  <c r="B751" i="2" a="1"/>
  <c r="B751" i="2" s="1"/>
  <c r="F751" i="2" a="1"/>
  <c r="F751" i="2" s="1"/>
  <c r="B752" i="2" a="1"/>
  <c r="B752" i="2" s="1"/>
  <c r="F752" i="2" a="1"/>
  <c r="F752" i="2" s="1"/>
  <c r="B753" i="2" a="1"/>
  <c r="B753" i="2" s="1"/>
  <c r="F753" i="2" a="1"/>
  <c r="F753" i="2" s="1"/>
  <c r="B754" i="2" a="1"/>
  <c r="B754" i="2" s="1"/>
  <c r="F754" i="2" a="1"/>
  <c r="F754" i="2" s="1"/>
  <c r="B755" i="2" a="1"/>
  <c r="B755" i="2" s="1"/>
  <c r="F755" i="2" a="1"/>
  <c r="F755" i="2" s="1"/>
  <c r="B756" i="2" a="1"/>
  <c r="B756" i="2" s="1"/>
  <c r="F756" i="2" a="1"/>
  <c r="F756" i="2" s="1"/>
  <c r="B757" i="2" a="1"/>
  <c r="B757" i="2" s="1"/>
  <c r="F757" i="2" a="1"/>
  <c r="F757" i="2" s="1"/>
  <c r="B758" i="2" a="1"/>
  <c r="B758" i="2" s="1"/>
  <c r="F758" i="2" a="1"/>
  <c r="F758" i="2" s="1"/>
  <c r="B759" i="2" a="1"/>
  <c r="B759" i="2" s="1"/>
  <c r="F759" i="2" a="1"/>
  <c r="F759" i="2" s="1"/>
  <c r="B760" i="2" a="1"/>
  <c r="B760" i="2" s="1"/>
  <c r="F760" i="2" a="1"/>
  <c r="F760" i="2" s="1"/>
  <c r="B761" i="2" a="1"/>
  <c r="B761" i="2" s="1"/>
  <c r="F761" i="2" a="1"/>
  <c r="F761" i="2" s="1"/>
  <c r="B762" i="2" a="1"/>
  <c r="B762" i="2" s="1"/>
  <c r="F762" i="2" a="1"/>
  <c r="F762" i="2" s="1"/>
  <c r="B763" i="2" a="1"/>
  <c r="B763" i="2" s="1"/>
  <c r="F763" i="2" a="1"/>
  <c r="F763" i="2" s="1"/>
  <c r="B764" i="2" a="1"/>
  <c r="B764" i="2" s="1"/>
  <c r="F764" i="2" a="1"/>
  <c r="F764" i="2" s="1"/>
  <c r="B765" i="2" a="1"/>
  <c r="B765" i="2" s="1"/>
  <c r="F765" i="2" a="1"/>
  <c r="F765" i="2" s="1"/>
  <c r="B766" i="2" a="1"/>
  <c r="B766" i="2" s="1"/>
  <c r="F766" i="2" a="1"/>
  <c r="F766" i="2" s="1"/>
  <c r="B767" i="2" a="1"/>
  <c r="B767" i="2" s="1"/>
  <c r="F767" i="2" a="1"/>
  <c r="F767" i="2" s="1"/>
  <c r="B768" i="2" a="1"/>
  <c r="B768" i="2" s="1"/>
  <c r="F768" i="2" a="1"/>
  <c r="F768" i="2" s="1"/>
  <c r="B769" i="2" a="1"/>
  <c r="B769" i="2" s="1"/>
  <c r="F769" i="2" a="1"/>
  <c r="F769" i="2" s="1"/>
  <c r="B770" i="2" a="1"/>
  <c r="B770" i="2" s="1"/>
  <c r="F770" i="2" a="1"/>
  <c r="F770" i="2" s="1"/>
  <c r="B771" i="2" a="1"/>
  <c r="B771" i="2" s="1"/>
  <c r="F771" i="2" a="1"/>
  <c r="F771" i="2" s="1"/>
  <c r="B772" i="2" a="1"/>
  <c r="B772" i="2" s="1"/>
  <c r="F772" i="2" a="1"/>
  <c r="F772" i="2" s="1"/>
  <c r="B773" i="2" a="1"/>
  <c r="B773" i="2" s="1"/>
  <c r="F773" i="2" a="1"/>
  <c r="F773" i="2" s="1"/>
  <c r="B774" i="2" a="1"/>
  <c r="B774" i="2" s="1"/>
  <c r="F774" i="2" a="1"/>
  <c r="F774" i="2" s="1"/>
  <c r="B775" i="2" a="1"/>
  <c r="B775" i="2" s="1"/>
  <c r="F775" i="2" a="1"/>
  <c r="F775" i="2" s="1"/>
  <c r="B776" i="2" a="1"/>
  <c r="B776" i="2" s="1"/>
  <c r="F776" i="2" a="1"/>
  <c r="F776" i="2" s="1"/>
  <c r="B777" i="2" a="1"/>
  <c r="B777" i="2" s="1"/>
  <c r="F777" i="2" a="1"/>
  <c r="F777" i="2" s="1"/>
  <c r="B778" i="2" a="1"/>
  <c r="B778" i="2" s="1"/>
  <c r="F778" i="2" a="1"/>
  <c r="F778" i="2" s="1"/>
  <c r="B779" i="2" a="1"/>
  <c r="B779" i="2" s="1"/>
  <c r="F779" i="2" a="1"/>
  <c r="F779" i="2" s="1"/>
  <c r="B780" i="2" a="1"/>
  <c r="B780" i="2" s="1"/>
  <c r="F780" i="2" a="1"/>
  <c r="F780" i="2" s="1"/>
  <c r="B781" i="2" a="1"/>
  <c r="B781" i="2" s="1"/>
  <c r="F781" i="2" a="1"/>
  <c r="F781" i="2" s="1"/>
  <c r="B782" i="2" a="1"/>
  <c r="B782" i="2" s="1"/>
  <c r="F782" i="2" a="1"/>
  <c r="F782" i="2" s="1"/>
  <c r="B783" i="2" a="1"/>
  <c r="B783" i="2" s="1"/>
  <c r="F783" i="2" a="1"/>
  <c r="F783" i="2" s="1"/>
  <c r="B784" i="2" a="1"/>
  <c r="B784" i="2" s="1"/>
  <c r="F784" i="2" a="1"/>
  <c r="F784" i="2" s="1"/>
  <c r="B785" i="2" a="1"/>
  <c r="B785" i="2" s="1"/>
  <c r="F785" i="2" a="1"/>
  <c r="F785" i="2" s="1"/>
  <c r="B786" i="2" a="1"/>
  <c r="B786" i="2" s="1"/>
  <c r="F786" i="2" a="1"/>
  <c r="F786" i="2" s="1"/>
  <c r="B787" i="2" a="1"/>
  <c r="B787" i="2" s="1"/>
  <c r="F787" i="2" a="1"/>
  <c r="F787" i="2" s="1"/>
  <c r="B788" i="2" a="1"/>
  <c r="B788" i="2" s="1"/>
  <c r="F788" i="2" a="1"/>
  <c r="F788" i="2" s="1"/>
  <c r="B789" i="2" a="1"/>
  <c r="B789" i="2" s="1"/>
  <c r="F789" i="2" a="1"/>
  <c r="F789" i="2" s="1"/>
  <c r="B790" i="2" a="1"/>
  <c r="B790" i="2" s="1"/>
  <c r="F790" i="2" a="1"/>
  <c r="F790" i="2" s="1"/>
  <c r="B791" i="2" a="1"/>
  <c r="B791" i="2" s="1"/>
  <c r="F791" i="2" a="1"/>
  <c r="F791" i="2" s="1"/>
  <c r="B792" i="2" a="1"/>
  <c r="B792" i="2" s="1"/>
  <c r="F792" i="2" a="1"/>
  <c r="F792" i="2" s="1"/>
  <c r="B793" i="2" a="1"/>
  <c r="B793" i="2" s="1"/>
  <c r="F793" i="2" a="1"/>
  <c r="F793" i="2" s="1"/>
  <c r="B794" i="2" a="1"/>
  <c r="B794" i="2" s="1"/>
  <c r="F794" i="2" a="1"/>
  <c r="F794" i="2" s="1"/>
  <c r="B795" i="2" a="1"/>
  <c r="B795" i="2" s="1"/>
  <c r="F795" i="2" a="1"/>
  <c r="F795" i="2" s="1"/>
  <c r="B796" i="2" a="1"/>
  <c r="B796" i="2" s="1"/>
  <c r="F796" i="2" a="1"/>
  <c r="F796" i="2" s="1"/>
  <c r="B797" i="2" a="1"/>
  <c r="B797" i="2" s="1"/>
  <c r="F797" i="2" a="1"/>
  <c r="F797" i="2" s="1"/>
  <c r="B798" i="2" a="1"/>
  <c r="B798" i="2" s="1"/>
  <c r="F798" i="2" a="1"/>
  <c r="F798" i="2" s="1"/>
  <c r="B799" i="2" a="1"/>
  <c r="B799" i="2" s="1"/>
  <c r="F799" i="2" a="1"/>
  <c r="F799" i="2" s="1"/>
  <c r="B800" i="2" a="1"/>
  <c r="B800" i="2" s="1"/>
  <c r="F800" i="2" a="1"/>
  <c r="F800" i="2" s="1"/>
  <c r="B801" i="2" a="1"/>
  <c r="B801" i="2" s="1"/>
  <c r="F801" i="2" a="1"/>
  <c r="F801" i="2" s="1"/>
  <c r="B802" i="2" a="1"/>
  <c r="B802" i="2" s="1"/>
  <c r="F802" i="2" a="1"/>
  <c r="F802" i="2" s="1"/>
  <c r="B803" i="2" a="1"/>
  <c r="B803" i="2" s="1"/>
  <c r="F803" i="2" a="1"/>
  <c r="F803" i="2" s="1"/>
  <c r="B804" i="2" a="1"/>
  <c r="B804" i="2" s="1"/>
  <c r="F804" i="2" a="1"/>
  <c r="F804" i="2" s="1"/>
  <c r="B805" i="2" a="1"/>
  <c r="B805" i="2" s="1"/>
  <c r="F805" i="2" a="1"/>
  <c r="F805" i="2" s="1"/>
  <c r="B806" i="2" a="1"/>
  <c r="B806" i="2" s="1"/>
  <c r="F806" i="2" a="1"/>
  <c r="F806" i="2" s="1"/>
  <c r="B807" i="2" a="1"/>
  <c r="B807" i="2" s="1"/>
  <c r="F807" i="2" a="1"/>
  <c r="F807" i="2" s="1"/>
  <c r="B808" i="2" a="1"/>
  <c r="B808" i="2" s="1"/>
  <c r="F808" i="2" a="1"/>
  <c r="F808" i="2" s="1"/>
  <c r="B809" i="2" a="1"/>
  <c r="B809" i="2" s="1"/>
  <c r="F809" i="2" a="1"/>
  <c r="F809" i="2" s="1"/>
  <c r="B810" i="2" a="1"/>
  <c r="B810" i="2" s="1"/>
  <c r="F810" i="2" a="1"/>
  <c r="F810" i="2" s="1"/>
  <c r="B811" i="2" a="1"/>
  <c r="B811" i="2" s="1"/>
  <c r="F811" i="2" a="1"/>
  <c r="F811" i="2" s="1"/>
  <c r="B812" i="2" a="1"/>
  <c r="B812" i="2" s="1"/>
  <c r="F812" i="2" a="1"/>
  <c r="F812" i="2" s="1"/>
  <c r="B813" i="2" a="1"/>
  <c r="B813" i="2" s="1"/>
  <c r="F813" i="2" a="1"/>
  <c r="F813" i="2" s="1"/>
  <c r="B814" i="2" a="1"/>
  <c r="B814" i="2" s="1"/>
  <c r="F814" i="2" a="1"/>
  <c r="F814" i="2" s="1"/>
  <c r="B815" i="2" a="1"/>
  <c r="B815" i="2" s="1"/>
  <c r="F815" i="2" a="1"/>
  <c r="F815" i="2" s="1"/>
  <c r="B816" i="2" a="1"/>
  <c r="B816" i="2" s="1"/>
  <c r="F816" i="2" a="1"/>
  <c r="F816" i="2" s="1"/>
  <c r="B817" i="2" a="1"/>
  <c r="B817" i="2" s="1"/>
  <c r="F817" i="2" a="1"/>
  <c r="F817" i="2" s="1"/>
  <c r="B818" i="2" a="1"/>
  <c r="B818" i="2" s="1"/>
  <c r="F818" i="2" a="1"/>
  <c r="F818" i="2" s="1"/>
  <c r="B819" i="2" a="1"/>
  <c r="B819" i="2" s="1"/>
  <c r="F819" i="2" a="1"/>
  <c r="F819" i="2" s="1"/>
  <c r="B820" i="2" a="1"/>
  <c r="B820" i="2" s="1"/>
  <c r="F820" i="2" a="1"/>
  <c r="F820" i="2" s="1"/>
  <c r="B821" i="2" a="1"/>
  <c r="B821" i="2" s="1"/>
  <c r="F821" i="2" a="1"/>
  <c r="F821" i="2" s="1"/>
  <c r="B822" i="2" a="1"/>
  <c r="B822" i="2" s="1"/>
  <c r="F822" i="2" a="1"/>
  <c r="F822" i="2" s="1"/>
  <c r="B823" i="2" a="1"/>
  <c r="B823" i="2" s="1"/>
  <c r="F823" i="2" a="1"/>
  <c r="F823" i="2" s="1"/>
  <c r="B824" i="2" a="1"/>
  <c r="B824" i="2" s="1"/>
  <c r="F824" i="2" a="1"/>
  <c r="F824" i="2" s="1"/>
  <c r="B825" i="2" a="1"/>
  <c r="B825" i="2" s="1"/>
  <c r="F825" i="2" a="1"/>
  <c r="F825" i="2" s="1"/>
  <c r="B826" i="2" a="1"/>
  <c r="B826" i="2" s="1"/>
  <c r="F826" i="2" a="1"/>
  <c r="F826" i="2" s="1"/>
  <c r="B827" i="2" a="1"/>
  <c r="B827" i="2" s="1"/>
  <c r="F827" i="2" a="1"/>
  <c r="F827" i="2" s="1"/>
  <c r="B828" i="2" a="1"/>
  <c r="B828" i="2" s="1"/>
  <c r="F828" i="2" a="1"/>
  <c r="F828" i="2" s="1"/>
  <c r="B829" i="2" a="1"/>
  <c r="B829" i="2" s="1"/>
  <c r="F829" i="2" a="1"/>
  <c r="F829" i="2" s="1"/>
  <c r="B830" i="2" a="1"/>
  <c r="B830" i="2" s="1"/>
  <c r="F830" i="2" a="1"/>
  <c r="F830" i="2" s="1"/>
  <c r="B831" i="2" a="1"/>
  <c r="B831" i="2" s="1"/>
  <c r="F831" i="2" a="1"/>
  <c r="F831" i="2" s="1"/>
  <c r="B832" i="2" a="1"/>
  <c r="B832" i="2" s="1"/>
  <c r="F832" i="2" a="1"/>
  <c r="F832" i="2" s="1"/>
  <c r="B833" i="2" a="1"/>
  <c r="B833" i="2" s="1"/>
  <c r="F833" i="2" a="1"/>
  <c r="F833" i="2" s="1"/>
  <c r="B834" i="2" a="1"/>
  <c r="B834" i="2" s="1"/>
  <c r="F834" i="2" a="1"/>
  <c r="F834" i="2" s="1"/>
  <c r="B835" i="2" a="1"/>
  <c r="B835" i="2" s="1"/>
  <c r="F835" i="2" a="1"/>
  <c r="F835" i="2" s="1"/>
  <c r="B836" i="2" a="1"/>
  <c r="B836" i="2" s="1"/>
  <c r="F836" i="2" a="1"/>
  <c r="F836" i="2" s="1"/>
  <c r="B837" i="2" a="1"/>
  <c r="B837" i="2" s="1"/>
  <c r="F837" i="2" a="1"/>
  <c r="F837" i="2" s="1"/>
  <c r="B838" i="2" a="1"/>
  <c r="B838" i="2" s="1"/>
  <c r="F838" i="2" a="1"/>
  <c r="F838" i="2" s="1"/>
  <c r="B839" i="2" a="1"/>
  <c r="B839" i="2" s="1"/>
  <c r="F839" i="2" a="1"/>
  <c r="F839" i="2" s="1"/>
  <c r="B840" i="2" a="1"/>
  <c r="B840" i="2" s="1"/>
  <c r="F840" i="2" a="1"/>
  <c r="F840" i="2" s="1"/>
  <c r="B841" i="2" a="1"/>
  <c r="B841" i="2" s="1"/>
  <c r="F841" i="2" a="1"/>
  <c r="F841" i="2" s="1"/>
  <c r="B842" i="2" a="1"/>
  <c r="B842" i="2" s="1"/>
  <c r="F842" i="2" a="1"/>
  <c r="F842" i="2" s="1"/>
  <c r="B843" i="2" a="1"/>
  <c r="B843" i="2" s="1"/>
  <c r="F843" i="2" a="1"/>
  <c r="F843" i="2" s="1"/>
  <c r="B844" i="2" a="1"/>
  <c r="B844" i="2" s="1"/>
  <c r="F844" i="2" a="1"/>
  <c r="F844" i="2" s="1"/>
  <c r="B845" i="2" a="1"/>
  <c r="B845" i="2" s="1"/>
  <c r="F845" i="2" a="1"/>
  <c r="F845" i="2" s="1"/>
  <c r="B846" i="2" a="1"/>
  <c r="B846" i="2" s="1"/>
  <c r="F846" i="2" a="1"/>
  <c r="F846" i="2" s="1"/>
  <c r="B847" i="2" a="1"/>
  <c r="B847" i="2" s="1"/>
  <c r="F847" i="2" a="1"/>
  <c r="F847" i="2" s="1"/>
  <c r="B848" i="2" a="1"/>
  <c r="B848" i="2" s="1"/>
  <c r="F848" i="2" a="1"/>
  <c r="F848" i="2" s="1"/>
  <c r="B849" i="2" a="1"/>
  <c r="B849" i="2" s="1"/>
  <c r="F849" i="2" a="1"/>
  <c r="F849" i="2" s="1"/>
  <c r="B850" i="2" a="1"/>
  <c r="B850" i="2" s="1"/>
  <c r="F850" i="2" a="1"/>
  <c r="F850" i="2" s="1"/>
  <c r="B851" i="2" a="1"/>
  <c r="B851" i="2" s="1"/>
  <c r="F851" i="2" a="1"/>
  <c r="F851" i="2" s="1"/>
  <c r="B852" i="2" a="1"/>
  <c r="B852" i="2" s="1"/>
  <c r="F852" i="2" a="1"/>
  <c r="F852" i="2" s="1"/>
  <c r="B853" i="2" a="1"/>
  <c r="B853" i="2" s="1"/>
  <c r="F853" i="2" a="1"/>
  <c r="F853" i="2" s="1"/>
  <c r="B854" i="2" a="1"/>
  <c r="B854" i="2" s="1"/>
  <c r="F854" i="2" a="1"/>
  <c r="F854" i="2" s="1"/>
  <c r="B855" i="2" a="1"/>
  <c r="B855" i="2" s="1"/>
  <c r="F855" i="2" a="1"/>
  <c r="F855" i="2" s="1"/>
  <c r="B856" i="2" a="1"/>
  <c r="B856" i="2" s="1"/>
  <c r="F856" i="2" a="1"/>
  <c r="F856" i="2" s="1"/>
  <c r="B857" i="2" a="1"/>
  <c r="B857" i="2" s="1"/>
  <c r="F857" i="2" a="1"/>
  <c r="F857" i="2" s="1"/>
  <c r="B858" i="2" a="1"/>
  <c r="B858" i="2" s="1"/>
  <c r="F858" i="2" a="1"/>
  <c r="F858" i="2" s="1"/>
  <c r="B859" i="2" a="1"/>
  <c r="B859" i="2" s="1"/>
  <c r="F859" i="2" a="1"/>
  <c r="F859" i="2" s="1"/>
  <c r="B860" i="2" a="1"/>
  <c r="B860" i="2" s="1"/>
  <c r="F860" i="2" a="1"/>
  <c r="F860" i="2" s="1"/>
  <c r="B861" i="2" a="1"/>
  <c r="B861" i="2" s="1"/>
  <c r="F861" i="2" a="1"/>
  <c r="F861" i="2" s="1"/>
  <c r="B862" i="2" a="1"/>
  <c r="B862" i="2" s="1"/>
  <c r="F862" i="2" a="1"/>
  <c r="F862" i="2" s="1"/>
  <c r="B863" i="2" a="1"/>
  <c r="B863" i="2" s="1"/>
  <c r="F863" i="2" a="1"/>
  <c r="F863" i="2" s="1"/>
  <c r="B864" i="2" a="1"/>
  <c r="B864" i="2" s="1"/>
  <c r="F864" i="2" a="1"/>
  <c r="F864" i="2" s="1"/>
  <c r="E865" i="2" a="1"/>
  <c r="E865" i="2" s="1"/>
  <c r="A866" i="2" a="1"/>
  <c r="A866" i="2" s="1"/>
  <c r="E866" i="2" a="1"/>
  <c r="E866" i="2" s="1"/>
  <c r="A867" i="2" a="1"/>
  <c r="A867" i="2" s="1"/>
  <c r="D867" i="2" a="1"/>
  <c r="D867" i="2" s="1"/>
  <c r="H867" i="2" a="1"/>
  <c r="H867" i="2" s="1"/>
  <c r="C868" i="2" a="1"/>
  <c r="C868" i="2" s="1"/>
  <c r="G868" i="2" a="1"/>
  <c r="G868" i="2" s="1"/>
  <c r="B869" i="2" a="1"/>
  <c r="B869" i="2" s="1"/>
  <c r="F869" i="2" a="1"/>
  <c r="F869" i="2" s="1"/>
  <c r="B870" i="2" a="1"/>
  <c r="B870" i="2" s="1"/>
  <c r="F870" i="2" a="1"/>
  <c r="F870" i="2" s="1"/>
  <c r="E871" i="2" a="1"/>
  <c r="E871" i="2" s="1"/>
  <c r="A872" i="2" a="1"/>
  <c r="A872" i="2" s="1"/>
  <c r="D872" i="2" a="1"/>
  <c r="D872" i="2" s="1"/>
  <c r="H872" i="2" a="1"/>
  <c r="H872" i="2" s="1"/>
  <c r="C873" i="2" a="1"/>
  <c r="C873" i="2" s="1"/>
  <c r="G873" i="2" a="1"/>
  <c r="G873" i="2" s="1"/>
  <c r="C874" i="2" a="1"/>
  <c r="C874" i="2" s="1"/>
  <c r="G874" i="2" a="1"/>
  <c r="G874" i="2" s="1"/>
  <c r="B875" i="2" a="1"/>
  <c r="B875" i="2" s="1"/>
  <c r="F875" i="2" a="1"/>
  <c r="F875" i="2" s="1"/>
  <c r="E876" i="2" a="1"/>
  <c r="E876" i="2" s="1"/>
  <c r="A877" i="2" a="1"/>
  <c r="A877" i="2" s="1"/>
  <c r="D877" i="2" a="1"/>
  <c r="D877" i="2" s="1"/>
  <c r="H877" i="2" a="1"/>
  <c r="H877" i="2" s="1"/>
  <c r="D878" i="2" a="1"/>
  <c r="D878" i="2" s="1"/>
  <c r="H878" i="2" a="1"/>
  <c r="H878" i="2" s="1"/>
  <c r="C879" i="2" a="1"/>
  <c r="C879" i="2" s="1"/>
  <c r="G879" i="2" a="1"/>
  <c r="G879" i="2" s="1"/>
  <c r="B880" i="2" a="1"/>
  <c r="B880" i="2" s="1"/>
  <c r="F880" i="2" a="1"/>
  <c r="F880" i="2" s="1"/>
  <c r="E881" i="2" a="1"/>
  <c r="E881" i="2" s="1"/>
  <c r="A882" i="2" a="1"/>
  <c r="A882" i="2" s="1"/>
  <c r="E882" i="2" a="1"/>
  <c r="E882" i="2" s="1"/>
  <c r="A883" i="2" a="1"/>
  <c r="A883" i="2" s="1"/>
  <c r="D883" i="2" a="1"/>
  <c r="D883" i="2" s="1"/>
  <c r="H883" i="2" a="1"/>
  <c r="H883" i="2" s="1"/>
  <c r="C884" i="2" a="1"/>
  <c r="C884" i="2" s="1"/>
  <c r="G884" i="2" a="1"/>
  <c r="G884" i="2" s="1"/>
  <c r="B885" i="2" a="1"/>
  <c r="B885" i="2" s="1"/>
  <c r="F885" i="2" a="1"/>
  <c r="F885" i="2" s="1"/>
  <c r="B886" i="2" a="1"/>
  <c r="B886" i="2" s="1"/>
  <c r="F886" i="2" a="1"/>
  <c r="F886" i="2" s="1"/>
  <c r="E887" i="2" a="1"/>
  <c r="E887" i="2" s="1"/>
  <c r="A888" i="2" a="1"/>
  <c r="A888" i="2" s="1"/>
  <c r="D888" i="2" a="1"/>
  <c r="D888" i="2" s="1"/>
  <c r="H888" i="2" a="1"/>
  <c r="H888" i="2" s="1"/>
  <c r="C889" i="2" a="1"/>
  <c r="C889" i="2" s="1"/>
  <c r="G889" i="2" a="1"/>
  <c r="G889" i="2" s="1"/>
  <c r="C890" i="2" a="1"/>
  <c r="C890" i="2" s="1"/>
  <c r="G890" i="2" a="1"/>
  <c r="G890" i="2" s="1"/>
  <c r="B891" i="2" a="1"/>
  <c r="B891" i="2" s="1"/>
  <c r="F891" i="2" a="1"/>
  <c r="F891" i="2" s="1"/>
  <c r="E892" i="2" a="1"/>
  <c r="E892" i="2" s="1"/>
  <c r="A893" i="2" a="1"/>
  <c r="A893" i="2" s="1"/>
  <c r="D893" i="2" a="1"/>
  <c r="D893" i="2" s="1"/>
  <c r="H893" i="2" a="1"/>
  <c r="H893" i="2" s="1"/>
  <c r="G894" i="2" a="1"/>
  <c r="G894" i="2" s="1"/>
  <c r="B895" i="2" a="1"/>
  <c r="B895" i="2" s="1"/>
  <c r="E895" i="2" a="1"/>
  <c r="E895" i="2" s="1"/>
  <c r="A896" i="2" a="1"/>
  <c r="A896" i="2" s="1"/>
  <c r="D896" i="2" a="1"/>
  <c r="D896" i="2" s="1"/>
  <c r="H896" i="2" a="1"/>
  <c r="H896" i="2" s="1"/>
  <c r="C897" i="2" a="1"/>
  <c r="C897" i="2" s="1"/>
  <c r="F897" i="2" a="1"/>
  <c r="F897" i="2" s="1"/>
  <c r="B898" i="2" a="1"/>
  <c r="B898" i="2" s="1"/>
  <c r="E898" i="2" a="1"/>
  <c r="E898" i="2" s="1"/>
  <c r="A899" i="2" a="1"/>
  <c r="A899" i="2" s="1"/>
  <c r="G899" i="2" a="1"/>
  <c r="G899" i="2" s="1"/>
  <c r="C900" i="2" a="1"/>
  <c r="C900" i="2" s="1"/>
  <c r="F900" i="2" a="1"/>
  <c r="F900" i="2" s="1"/>
  <c r="D901" i="2" a="1"/>
  <c r="D901" i="2" s="1"/>
  <c r="H901" i="2" a="1"/>
  <c r="H901" i="2" s="1"/>
  <c r="G902" i="2" a="1"/>
  <c r="G902" i="2" s="1"/>
  <c r="B903" i="2" a="1"/>
  <c r="B903" i="2" s="1"/>
  <c r="F903" i="2" a="1"/>
  <c r="F903" i="2" s="1"/>
  <c r="B904" i="2" a="1"/>
  <c r="B904" i="2" s="1"/>
  <c r="E904" i="2" a="1"/>
  <c r="E904" i="2" s="1"/>
  <c r="A905" i="2" a="1"/>
  <c r="A905" i="2" s="1"/>
  <c r="D905" i="2" a="1"/>
  <c r="D905" i="2" s="1"/>
  <c r="H905" i="2" a="1"/>
  <c r="H905" i="2" s="1"/>
  <c r="G906" i="2" a="1"/>
  <c r="G906" i="2" s="1"/>
  <c r="B907" i="2" a="1"/>
  <c r="B907" i="2" s="1"/>
  <c r="E907" i="2" a="1"/>
  <c r="E907" i="2" s="1"/>
  <c r="A908" i="2" a="1"/>
  <c r="A908" i="2" s="1"/>
  <c r="D908" i="2" a="1"/>
  <c r="D908" i="2" s="1"/>
  <c r="H908" i="2" a="1"/>
  <c r="H908" i="2" s="1"/>
  <c r="C909" i="2" a="1"/>
  <c r="C909" i="2" s="1"/>
  <c r="F909" i="2" a="1"/>
  <c r="F909" i="2" s="1"/>
  <c r="B910" i="2" a="1"/>
  <c r="B910" i="2" s="1"/>
  <c r="E910" i="2" a="1"/>
  <c r="E910" i="2" s="1"/>
  <c r="A911" i="2" a="1"/>
  <c r="A911" i="2" s="1"/>
  <c r="D911" i="2" a="1"/>
  <c r="D911" i="2" s="1"/>
  <c r="H911" i="2" a="1"/>
  <c r="H911" i="2" s="1"/>
  <c r="G912" i="2" a="1"/>
  <c r="G912" i="2" s="1"/>
  <c r="B913" i="2" a="1"/>
  <c r="B913" i="2" s="1"/>
  <c r="F913" i="2" a="1"/>
  <c r="F913" i="2" s="1"/>
  <c r="B914" i="2" a="1"/>
  <c r="B914" i="2" s="1"/>
  <c r="E914" i="2" a="1"/>
  <c r="E914" i="2" s="1"/>
  <c r="A915" i="2" a="1"/>
  <c r="A915" i="2" s="1"/>
  <c r="D915" i="2" a="1"/>
  <c r="D915" i="2" s="1"/>
  <c r="H915" i="2" a="1"/>
  <c r="H915" i="2" s="1"/>
  <c r="G916" i="2" a="1"/>
  <c r="G916" i="2" s="1"/>
  <c r="B917" i="2" a="1"/>
  <c r="B917" i="2" s="1"/>
  <c r="F917" i="2" a="1"/>
  <c r="F917" i="2" s="1"/>
  <c r="B918" i="2" a="1"/>
  <c r="B918" i="2" s="1"/>
  <c r="E918" i="2" a="1"/>
  <c r="E918" i="2" s="1"/>
  <c r="A919" i="2" a="1"/>
  <c r="A919" i="2" s="1"/>
  <c r="D919" i="2" a="1"/>
  <c r="D919" i="2" s="1"/>
  <c r="H919" i="2" a="1"/>
  <c r="H919" i="2" s="1"/>
  <c r="D920" i="2" a="1"/>
  <c r="D920" i="2" s="1"/>
  <c r="H920" i="2" a="1"/>
  <c r="H920" i="2" s="1"/>
  <c r="C921" i="2" a="1"/>
  <c r="C921" i="2" s="1"/>
  <c r="G921" i="2" a="1"/>
  <c r="G921" i="2" s="1"/>
  <c r="C922" i="2" a="1"/>
  <c r="C922" i="2" s="1"/>
  <c r="G922" i="2" a="1"/>
  <c r="G922" i="2" s="1"/>
  <c r="C923" i="2" a="1"/>
  <c r="C923" i="2" s="1"/>
  <c r="F923" i="2" a="1"/>
  <c r="F923" i="2" s="1"/>
  <c r="B924" i="2" a="1"/>
  <c r="B924" i="2" s="1"/>
  <c r="F924" i="2" a="1"/>
  <c r="F924" i="2" s="1"/>
  <c r="B925" i="2" a="1"/>
  <c r="B925" i="2" s="1"/>
  <c r="E925" i="2" a="1"/>
  <c r="E925" i="2" s="1"/>
  <c r="A926" i="2" a="1"/>
  <c r="A926" i="2" s="1"/>
  <c r="D926" i="2" a="1"/>
  <c r="D926" i="2" s="1"/>
  <c r="H926" i="2" a="1"/>
  <c r="H926" i="2" s="1"/>
  <c r="G927" i="2" a="1"/>
  <c r="G927" i="2" s="1"/>
  <c r="C928" i="2" a="1"/>
  <c r="C928" i="2" s="1"/>
  <c r="F928" i="2" a="1"/>
  <c r="F928" i="2" s="1"/>
  <c r="B929" i="2" a="1"/>
  <c r="B929" i="2" s="1"/>
  <c r="E929" i="2" a="1"/>
  <c r="E929" i="2" s="1"/>
  <c r="A930" i="2" a="1"/>
  <c r="A930" i="2" s="1"/>
  <c r="D930" i="2" a="1"/>
  <c r="D930" i="2" s="1"/>
  <c r="H930" i="2" a="1"/>
  <c r="H930" i="2" s="1"/>
  <c r="G931" i="2" a="1"/>
  <c r="G931" i="2" s="1"/>
  <c r="C932" i="2" a="1"/>
  <c r="C932" i="2" s="1"/>
  <c r="F932" i="2" a="1"/>
  <c r="F932" i="2" s="1"/>
  <c r="B933" i="2" a="1"/>
  <c r="B933" i="2" s="1"/>
  <c r="E933" i="2" a="1"/>
  <c r="E933" i="2" s="1"/>
  <c r="A934" i="2" a="1"/>
  <c r="A934" i="2" s="1"/>
  <c r="D934" i="2" a="1"/>
  <c r="D934" i="2" s="1"/>
  <c r="H934" i="2" a="1"/>
  <c r="H934" i="2" s="1"/>
  <c r="G935" i="2" a="1"/>
  <c r="G935" i="2" s="1"/>
  <c r="C936" i="2" a="1"/>
  <c r="C936" i="2" s="1"/>
  <c r="F936" i="2" a="1"/>
  <c r="F936" i="2" s="1"/>
  <c r="B937" i="2" a="1"/>
  <c r="B937" i="2" s="1"/>
  <c r="E937" i="2" a="1"/>
  <c r="E937" i="2" s="1"/>
  <c r="A938" i="2" a="1"/>
  <c r="A938" i="2" s="1"/>
  <c r="D938" i="2" a="1"/>
  <c r="D938" i="2" s="1"/>
  <c r="H938" i="2" a="1"/>
  <c r="H938" i="2" s="1"/>
  <c r="G939" i="2" a="1"/>
  <c r="G939" i="2" s="1"/>
  <c r="C940" i="2" a="1"/>
  <c r="C940" i="2" s="1"/>
  <c r="F940" i="2" a="1"/>
  <c r="F940" i="2" s="1"/>
  <c r="B941" i="2" a="1"/>
  <c r="B941" i="2" s="1"/>
  <c r="E941" i="2" a="1"/>
  <c r="E941" i="2" s="1"/>
  <c r="A942" i="2" a="1"/>
  <c r="A942" i="2" s="1"/>
  <c r="D942" i="2" a="1"/>
  <c r="D942" i="2" s="1"/>
  <c r="H942" i="2" a="1"/>
  <c r="H942" i="2" s="1"/>
  <c r="C943" i="2" a="1"/>
  <c r="C943" i="2" s="1"/>
  <c r="A944" i="2" a="1"/>
  <c r="A944" i="2" s="1"/>
  <c r="E944" i="2" a="1"/>
  <c r="E944" i="2" s="1"/>
  <c r="H944" i="2" a="1"/>
  <c r="H944" i="2" s="1"/>
  <c r="C945" i="2" a="1"/>
  <c r="C945" i="2" s="1"/>
  <c r="A946" i="2" a="1"/>
  <c r="A946" i="2" s="1"/>
  <c r="E946" i="2" a="1"/>
  <c r="E946" i="2" s="1"/>
  <c r="H946" i="2" a="1"/>
  <c r="H946" i="2" s="1"/>
  <c r="D947" i="2" a="1"/>
  <c r="D947" i="2" s="1"/>
  <c r="H947" i="2" a="1"/>
  <c r="H947" i="2" s="1"/>
  <c r="D948" i="2" a="1"/>
  <c r="D948" i="2" s="1"/>
  <c r="H948" i="2" a="1"/>
  <c r="H948" i="2" s="1"/>
  <c r="D949" i="2" a="1"/>
  <c r="D949" i="2" s="1"/>
  <c r="H949" i="2" a="1"/>
  <c r="H949" i="2" s="1"/>
  <c r="D950" i="2" a="1"/>
  <c r="D950" i="2" s="1"/>
  <c r="H950" i="2" a="1"/>
  <c r="H950" i="2" s="1"/>
  <c r="D951" i="2" a="1"/>
  <c r="D951" i="2" s="1"/>
  <c r="H951" i="2" a="1"/>
  <c r="H951" i="2" s="1"/>
  <c r="D952" i="2" a="1"/>
  <c r="D952" i="2" s="1"/>
  <c r="H952" i="2" a="1"/>
  <c r="H952" i="2" s="1"/>
  <c r="D953" i="2" a="1"/>
  <c r="D953" i="2" s="1"/>
  <c r="H953" i="2" a="1"/>
  <c r="H953" i="2" s="1"/>
  <c r="D954" i="2" a="1"/>
  <c r="D954" i="2" s="1"/>
  <c r="H954" i="2" a="1"/>
  <c r="H954" i="2" s="1"/>
  <c r="D955" i="2" a="1"/>
  <c r="D955" i="2" s="1"/>
  <c r="H955" i="2" a="1"/>
  <c r="H955" i="2" s="1"/>
  <c r="D956" i="2" a="1"/>
  <c r="D956" i="2" s="1"/>
  <c r="H956" i="2" a="1"/>
  <c r="H956" i="2" s="1"/>
  <c r="D957" i="2" a="1"/>
  <c r="D957" i="2" s="1"/>
  <c r="H957" i="2" a="1"/>
  <c r="H957" i="2" s="1"/>
  <c r="D958" i="2" a="1"/>
  <c r="D958" i="2" s="1"/>
  <c r="H958" i="2" a="1"/>
  <c r="H958" i="2" s="1"/>
  <c r="E324" i="2" a="1"/>
  <c r="E324" i="2" s="1"/>
  <c r="A355" i="2" a="1"/>
  <c r="A355" i="2" s="1"/>
  <c r="E383" i="2" a="1"/>
  <c r="E383" i="2" s="1"/>
  <c r="C411" i="2" a="1"/>
  <c r="C411" i="2" s="1"/>
  <c r="F429" i="2" a="1"/>
  <c r="F429" i="2" s="1"/>
  <c r="H443" i="2" a="1"/>
  <c r="H443" i="2" s="1"/>
  <c r="C457" i="2" a="1"/>
  <c r="C457" i="2" s="1"/>
  <c r="D464" i="2" a="1"/>
  <c r="D464" i="2" s="1"/>
  <c r="E471" i="2" a="1"/>
  <c r="E471" i="2" s="1"/>
  <c r="B479" i="2" a="1"/>
  <c r="B479" i="2" s="1"/>
  <c r="F486" i="2" a="1"/>
  <c r="F486" i="2" s="1"/>
  <c r="G493" i="2" a="1"/>
  <c r="G493" i="2" s="1"/>
  <c r="H500" i="2" a="1"/>
  <c r="H500" i="2" s="1"/>
  <c r="A508" i="2" a="1"/>
  <c r="A508" i="2" s="1"/>
  <c r="B515" i="2" a="1"/>
  <c r="B515" i="2" s="1"/>
  <c r="C529" i="2" a="1"/>
  <c r="C529" i="2" s="1"/>
  <c r="D536" i="2" a="1"/>
  <c r="D536" i="2" s="1"/>
  <c r="E543" i="2" a="1"/>
  <c r="E543" i="2" s="1"/>
  <c r="F550" i="2" a="1"/>
  <c r="F550" i="2" s="1"/>
  <c r="G557" i="2" a="1"/>
  <c r="G557" i="2" s="1"/>
  <c r="E562" i="2" a="1"/>
  <c r="E562" i="2" s="1"/>
  <c r="C564" i="2" a="1"/>
  <c r="C564" i="2" s="1"/>
  <c r="B566" i="2" a="1"/>
  <c r="B566" i="2" s="1"/>
  <c r="B568" i="2" a="1"/>
  <c r="B568" i="2" s="1"/>
  <c r="H569" i="2" a="1"/>
  <c r="H569" i="2" s="1"/>
  <c r="G571" i="2" a="1"/>
  <c r="G571" i="2" s="1"/>
  <c r="F573" i="2" a="1"/>
  <c r="F573" i="2" s="1"/>
  <c r="E575" i="2" a="1"/>
  <c r="E575" i="2" s="1"/>
  <c r="E577" i="2" a="1"/>
  <c r="E577" i="2" s="1"/>
  <c r="D579" i="2" a="1"/>
  <c r="D579" i="2" s="1"/>
  <c r="C581" i="2" a="1"/>
  <c r="C581" i="2" s="1"/>
  <c r="C583" i="2" a="1"/>
  <c r="C583" i="2" s="1"/>
  <c r="B585" i="2" a="1"/>
  <c r="B585" i="2" s="1"/>
  <c r="B587" i="2" a="1"/>
  <c r="B587" i="2" s="1"/>
  <c r="A589" i="2" a="1"/>
  <c r="A589" i="2" s="1"/>
  <c r="H590" i="2" a="1"/>
  <c r="H590" i="2" s="1"/>
  <c r="H592" i="2" a="1"/>
  <c r="H592" i="2" s="1"/>
  <c r="G594" i="2" a="1"/>
  <c r="G594" i="2" s="1"/>
  <c r="G596" i="2" a="1"/>
  <c r="G596" i="2" s="1"/>
  <c r="F598" i="2" a="1"/>
  <c r="F598" i="2" s="1"/>
  <c r="E602" i="2" a="1"/>
  <c r="E602" i="2" s="1"/>
  <c r="D604" i="2" a="1"/>
  <c r="D604" i="2" s="1"/>
  <c r="B606" i="2" a="1"/>
  <c r="B606" i="2" s="1"/>
  <c r="A608" i="2" a="1"/>
  <c r="A608" i="2" s="1"/>
  <c r="H609" i="2" a="1"/>
  <c r="H609" i="2" s="1"/>
  <c r="G611" i="2" a="1"/>
  <c r="G611" i="2" s="1"/>
  <c r="F613" i="2" a="1"/>
  <c r="F613" i="2" s="1"/>
  <c r="D617" i="2" a="1"/>
  <c r="D617" i="2" s="1"/>
  <c r="B619" i="2" a="1"/>
  <c r="B619" i="2" s="1"/>
  <c r="A621" i="2" a="1"/>
  <c r="A621" i="2" s="1"/>
  <c r="G622" i="2" a="1"/>
  <c r="G622" i="2" s="1"/>
  <c r="E624" i="2" a="1"/>
  <c r="E624" i="2" s="1"/>
  <c r="C626" i="2" a="1"/>
  <c r="C626" i="2" s="1"/>
  <c r="H629" i="2" a="1"/>
  <c r="H629" i="2" s="1"/>
  <c r="F631" i="2" a="1"/>
  <c r="F631" i="2" s="1"/>
  <c r="D633" i="2" a="1"/>
  <c r="D633" i="2" s="1"/>
  <c r="B635" i="2" a="1"/>
  <c r="B635" i="2" s="1"/>
  <c r="A637" i="2" a="1"/>
  <c r="A637" i="2" s="1"/>
  <c r="G638" i="2" a="1"/>
  <c r="G638" i="2" s="1"/>
  <c r="E640" i="2" a="1"/>
  <c r="E640" i="2" s="1"/>
  <c r="C642" i="2" a="1"/>
  <c r="C642" i="2" s="1"/>
  <c r="H645" i="2" a="1"/>
  <c r="H645" i="2" s="1"/>
  <c r="F647" i="2" a="1"/>
  <c r="F647" i="2" s="1"/>
  <c r="D649" i="2" a="1"/>
  <c r="D649" i="2" s="1"/>
  <c r="B651" i="2" a="1"/>
  <c r="B651" i="2" s="1"/>
  <c r="A653" i="2" a="1"/>
  <c r="A653" i="2" s="1"/>
  <c r="G654" i="2" a="1"/>
  <c r="G654" i="2" s="1"/>
  <c r="E656" i="2" a="1"/>
  <c r="E656" i="2" s="1"/>
  <c r="C658" i="2" a="1"/>
  <c r="C658" i="2" s="1"/>
  <c r="H661" i="2" a="1"/>
  <c r="H661" i="2" s="1"/>
  <c r="F663" i="2" a="1"/>
  <c r="F663" i="2" s="1"/>
  <c r="D665" i="2" a="1"/>
  <c r="D665" i="2" s="1"/>
  <c r="B667" i="2" a="1"/>
  <c r="B667" i="2" s="1"/>
  <c r="A669" i="2" a="1"/>
  <c r="A669" i="2" s="1"/>
  <c r="G670" i="2" a="1"/>
  <c r="G670" i="2" s="1"/>
  <c r="E672" i="2" a="1"/>
  <c r="E672" i="2" s="1"/>
  <c r="C674" i="2" a="1"/>
  <c r="C674" i="2" s="1"/>
  <c r="G675" i="2" a="1"/>
  <c r="G675" i="2" s="1"/>
  <c r="F676" i="2" a="1"/>
  <c r="F676" i="2" s="1"/>
  <c r="E677" i="2" a="1"/>
  <c r="E677" i="2" s="1"/>
  <c r="D678" i="2" a="1"/>
  <c r="D678" i="2" s="1"/>
  <c r="B679" i="2" a="1"/>
  <c r="B679" i="2" s="1"/>
  <c r="F679" i="2" a="1"/>
  <c r="F679" i="2" s="1"/>
  <c r="E680" i="2" a="1"/>
  <c r="E680" i="2" s="1"/>
  <c r="A681" i="2" a="1"/>
  <c r="A681" i="2" s="1"/>
  <c r="D681" i="2" a="1"/>
  <c r="D681" i="2" s="1"/>
  <c r="H681" i="2" a="1"/>
  <c r="H681" i="2" s="1"/>
  <c r="C682" i="2" a="1"/>
  <c r="C682" i="2" s="1"/>
  <c r="G682" i="2" a="1"/>
  <c r="G682" i="2" s="1"/>
  <c r="B683" i="2" a="1"/>
  <c r="B683" i="2" s="1"/>
  <c r="F683" i="2" a="1"/>
  <c r="F683" i="2" s="1"/>
  <c r="E684" i="2" a="1"/>
  <c r="E684" i="2" s="1"/>
  <c r="A685" i="2" a="1"/>
  <c r="A685" i="2" s="1"/>
  <c r="D685" i="2" a="1"/>
  <c r="D685" i="2" s="1"/>
  <c r="H685" i="2" a="1"/>
  <c r="H685" i="2" s="1"/>
  <c r="C686" i="2" a="1"/>
  <c r="C686" i="2" s="1"/>
  <c r="G686" i="2" a="1"/>
  <c r="G686" i="2" s="1"/>
  <c r="B687" i="2" a="1"/>
  <c r="B687" i="2" s="1"/>
  <c r="F687" i="2" a="1"/>
  <c r="F687" i="2" s="1"/>
  <c r="E688" i="2" a="1"/>
  <c r="E688" i="2" s="1"/>
  <c r="A689" i="2" a="1"/>
  <c r="A689" i="2" s="1"/>
  <c r="D689" i="2" a="1"/>
  <c r="D689" i="2" s="1"/>
  <c r="H689" i="2" a="1"/>
  <c r="H689" i="2" s="1"/>
  <c r="C690" i="2" a="1"/>
  <c r="C690" i="2" s="1"/>
  <c r="G690" i="2" a="1"/>
  <c r="G690" i="2" s="1"/>
  <c r="B691" i="2" a="1"/>
  <c r="B691" i="2" s="1"/>
  <c r="F691" i="2" a="1"/>
  <c r="F691" i="2" s="1"/>
  <c r="E692" i="2" a="1"/>
  <c r="E692" i="2" s="1"/>
  <c r="A693" i="2" a="1"/>
  <c r="A693" i="2" s="1"/>
  <c r="D693" i="2" a="1"/>
  <c r="D693" i="2" s="1"/>
  <c r="H693" i="2" a="1"/>
  <c r="H693" i="2" s="1"/>
  <c r="C694" i="2" a="1"/>
  <c r="C694" i="2" s="1"/>
  <c r="G694" i="2" a="1"/>
  <c r="G694" i="2" s="1"/>
  <c r="B695" i="2" a="1"/>
  <c r="B695" i="2" s="1"/>
  <c r="F695" i="2" a="1"/>
  <c r="F695" i="2" s="1"/>
  <c r="E696" i="2" a="1"/>
  <c r="E696" i="2" s="1"/>
  <c r="A697" i="2" a="1"/>
  <c r="A697" i="2" s="1"/>
  <c r="D697" i="2" a="1"/>
  <c r="D697" i="2" s="1"/>
  <c r="H697" i="2" a="1"/>
  <c r="H697" i="2" s="1"/>
  <c r="C698" i="2" a="1"/>
  <c r="C698" i="2" s="1"/>
  <c r="G698" i="2" a="1"/>
  <c r="G698" i="2" s="1"/>
  <c r="B699" i="2" a="1"/>
  <c r="B699" i="2" s="1"/>
  <c r="F699" i="2" a="1"/>
  <c r="F699" i="2" s="1"/>
  <c r="E700" i="2" a="1"/>
  <c r="E700" i="2" s="1"/>
  <c r="A701" i="2" a="1"/>
  <c r="A701" i="2" s="1"/>
  <c r="D701" i="2" a="1"/>
  <c r="D701" i="2" s="1"/>
  <c r="H701" i="2" a="1"/>
  <c r="H701" i="2" s="1"/>
  <c r="C702" i="2" a="1"/>
  <c r="C702" i="2" s="1"/>
  <c r="G702" i="2" a="1"/>
  <c r="G702" i="2" s="1"/>
  <c r="B703" i="2" a="1"/>
  <c r="B703" i="2" s="1"/>
  <c r="F703" i="2" a="1"/>
  <c r="F703" i="2" s="1"/>
  <c r="E704" i="2" a="1"/>
  <c r="E704" i="2" s="1"/>
  <c r="A705" i="2" a="1"/>
  <c r="A705" i="2" s="1"/>
  <c r="D705" i="2" a="1"/>
  <c r="D705" i="2" s="1"/>
  <c r="H705" i="2" a="1"/>
  <c r="H705" i="2" s="1"/>
  <c r="C706" i="2" a="1"/>
  <c r="C706" i="2" s="1"/>
  <c r="G706" i="2" a="1"/>
  <c r="G706" i="2" s="1"/>
  <c r="B707" i="2" a="1"/>
  <c r="B707" i="2" s="1"/>
  <c r="F707" i="2" a="1"/>
  <c r="F707" i="2" s="1"/>
  <c r="E708" i="2" a="1"/>
  <c r="E708" i="2" s="1"/>
  <c r="A709" i="2" a="1"/>
  <c r="A709" i="2" s="1"/>
  <c r="D709" i="2" a="1"/>
  <c r="D709" i="2" s="1"/>
  <c r="H709" i="2" a="1"/>
  <c r="H709" i="2" s="1"/>
  <c r="C710" i="2" a="1"/>
  <c r="C710" i="2" s="1"/>
  <c r="G710" i="2" a="1"/>
  <c r="G710" i="2" s="1"/>
  <c r="B711" i="2" a="1"/>
  <c r="B711" i="2" s="1"/>
  <c r="F711" i="2" a="1"/>
  <c r="F711" i="2" s="1"/>
  <c r="E712" i="2" a="1"/>
  <c r="E712" i="2" s="1"/>
  <c r="A713" i="2" a="1"/>
  <c r="A713" i="2" s="1"/>
  <c r="D713" i="2" a="1"/>
  <c r="D713" i="2" s="1"/>
  <c r="H713" i="2" a="1"/>
  <c r="H713" i="2" s="1"/>
  <c r="C714" i="2" a="1"/>
  <c r="C714" i="2" s="1"/>
  <c r="G714" i="2" a="1"/>
  <c r="G714" i="2" s="1"/>
  <c r="B715" i="2" a="1"/>
  <c r="B715" i="2" s="1"/>
  <c r="F715" i="2" a="1"/>
  <c r="F715" i="2" s="1"/>
  <c r="E716" i="2" a="1"/>
  <c r="E716" i="2" s="1"/>
  <c r="A717" i="2" a="1"/>
  <c r="A717" i="2" s="1"/>
  <c r="D717" i="2" a="1"/>
  <c r="D717" i="2" s="1"/>
  <c r="H717" i="2" a="1"/>
  <c r="H717" i="2" s="1"/>
  <c r="C718" i="2" a="1"/>
  <c r="C718" i="2" s="1"/>
  <c r="G718" i="2" a="1"/>
  <c r="G718" i="2" s="1"/>
  <c r="B719" i="2" a="1"/>
  <c r="B719" i="2" s="1"/>
  <c r="F719" i="2" a="1"/>
  <c r="F719" i="2" s="1"/>
  <c r="E720" i="2" a="1"/>
  <c r="E720" i="2" s="1"/>
  <c r="A721" i="2" a="1"/>
  <c r="A721" i="2" s="1"/>
  <c r="D721" i="2" a="1"/>
  <c r="D721" i="2" s="1"/>
  <c r="H721" i="2" a="1"/>
  <c r="H721" i="2" s="1"/>
  <c r="C722" i="2" a="1"/>
  <c r="C722" i="2" s="1"/>
  <c r="G722" i="2" a="1"/>
  <c r="G722" i="2" s="1"/>
  <c r="B723" i="2" a="1"/>
  <c r="B723" i="2" s="1"/>
  <c r="F723" i="2" a="1"/>
  <c r="F723" i="2" s="1"/>
  <c r="E724" i="2" a="1"/>
  <c r="E724" i="2" s="1"/>
  <c r="A725" i="2" a="1"/>
  <c r="A725" i="2" s="1"/>
  <c r="D725" i="2" a="1"/>
  <c r="D725" i="2" s="1"/>
  <c r="H725" i="2" a="1"/>
  <c r="H725" i="2" s="1"/>
  <c r="C726" i="2" a="1"/>
  <c r="C726" i="2" s="1"/>
  <c r="G726" i="2" a="1"/>
  <c r="G726" i="2" s="1"/>
  <c r="B727" i="2" a="1"/>
  <c r="B727" i="2" s="1"/>
  <c r="F727" i="2" a="1"/>
  <c r="F727" i="2" s="1"/>
  <c r="E728" i="2" a="1"/>
  <c r="E728" i="2" s="1"/>
  <c r="A729" i="2" a="1"/>
  <c r="A729" i="2" s="1"/>
  <c r="D729" i="2" a="1"/>
  <c r="D729" i="2" s="1"/>
  <c r="H729" i="2" a="1"/>
  <c r="H729" i="2" s="1"/>
  <c r="C730" i="2" a="1"/>
  <c r="C730" i="2" s="1"/>
  <c r="G730" i="2" a="1"/>
  <c r="G730" i="2" s="1"/>
  <c r="B731" i="2" a="1"/>
  <c r="B731" i="2" s="1"/>
  <c r="F731" i="2" a="1"/>
  <c r="F731" i="2" s="1"/>
  <c r="E732" i="2" a="1"/>
  <c r="E732" i="2" s="1"/>
  <c r="A733" i="2" a="1"/>
  <c r="A733" i="2" s="1"/>
  <c r="D733" i="2" a="1"/>
  <c r="D733" i="2" s="1"/>
  <c r="H733" i="2" a="1"/>
  <c r="H733" i="2" s="1"/>
  <c r="C734" i="2" a="1"/>
  <c r="C734" i="2" s="1"/>
  <c r="G734" i="2" a="1"/>
  <c r="G734" i="2" s="1"/>
  <c r="C735" i="2" a="1"/>
  <c r="C735" i="2" s="1"/>
  <c r="G735" i="2" a="1"/>
  <c r="G735" i="2" s="1"/>
  <c r="C736" i="2" a="1"/>
  <c r="C736" i="2" s="1"/>
  <c r="G736" i="2" a="1"/>
  <c r="G736" i="2" s="1"/>
  <c r="C737" i="2" a="1"/>
  <c r="C737" i="2" s="1"/>
  <c r="G737" i="2" a="1"/>
  <c r="G737" i="2" s="1"/>
  <c r="C738" i="2" a="1"/>
  <c r="C738" i="2" s="1"/>
  <c r="G738" i="2" a="1"/>
  <c r="G738" i="2" s="1"/>
  <c r="C739" i="2" a="1"/>
  <c r="C739" i="2" s="1"/>
  <c r="G739" i="2" a="1"/>
  <c r="G739" i="2" s="1"/>
  <c r="C740" i="2" a="1"/>
  <c r="C740" i="2" s="1"/>
  <c r="G740" i="2" a="1"/>
  <c r="G740" i="2" s="1"/>
  <c r="C741" i="2" a="1"/>
  <c r="C741" i="2" s="1"/>
  <c r="G741" i="2" a="1"/>
  <c r="G741" i="2" s="1"/>
  <c r="C742" i="2" a="1"/>
  <c r="C742" i="2" s="1"/>
  <c r="G742" i="2" a="1"/>
  <c r="G742" i="2" s="1"/>
  <c r="C743" i="2" a="1"/>
  <c r="C743" i="2" s="1"/>
  <c r="G743" i="2" a="1"/>
  <c r="G743" i="2" s="1"/>
  <c r="C744" i="2" a="1"/>
  <c r="C744" i="2" s="1"/>
  <c r="G744" i="2" a="1"/>
  <c r="G744" i="2" s="1"/>
  <c r="C745" i="2" a="1"/>
  <c r="C745" i="2" s="1"/>
  <c r="G745" i="2" a="1"/>
  <c r="G745" i="2" s="1"/>
  <c r="C746" i="2" a="1"/>
  <c r="C746" i="2" s="1"/>
  <c r="G746" i="2" a="1"/>
  <c r="G746" i="2" s="1"/>
  <c r="C747" i="2" a="1"/>
  <c r="C747" i="2" s="1"/>
  <c r="G747" i="2" a="1"/>
  <c r="G747" i="2" s="1"/>
  <c r="C748" i="2" a="1"/>
  <c r="C748" i="2" s="1"/>
  <c r="G748" i="2" a="1"/>
  <c r="G748" i="2" s="1"/>
  <c r="C749" i="2" a="1"/>
  <c r="C749" i="2" s="1"/>
  <c r="G749" i="2" a="1"/>
  <c r="G749" i="2" s="1"/>
  <c r="C750" i="2" a="1"/>
  <c r="C750" i="2" s="1"/>
  <c r="G750" i="2" a="1"/>
  <c r="G750" i="2" s="1"/>
  <c r="C751" i="2" a="1"/>
  <c r="C751" i="2" s="1"/>
  <c r="G751" i="2" a="1"/>
  <c r="G751" i="2" s="1"/>
  <c r="C752" i="2" a="1"/>
  <c r="C752" i="2" s="1"/>
  <c r="G752" i="2" a="1"/>
  <c r="G752" i="2" s="1"/>
  <c r="C753" i="2" a="1"/>
  <c r="C753" i="2" s="1"/>
  <c r="G753" i="2" a="1"/>
  <c r="G753" i="2" s="1"/>
  <c r="C754" i="2" a="1"/>
  <c r="C754" i="2" s="1"/>
  <c r="G754" i="2" a="1"/>
  <c r="G754" i="2" s="1"/>
  <c r="C755" i="2" a="1"/>
  <c r="C755" i="2" s="1"/>
  <c r="G755" i="2" a="1"/>
  <c r="G755" i="2" s="1"/>
  <c r="C756" i="2" a="1"/>
  <c r="C756" i="2" s="1"/>
  <c r="G756" i="2" a="1"/>
  <c r="G756" i="2" s="1"/>
  <c r="C757" i="2" a="1"/>
  <c r="C757" i="2" s="1"/>
  <c r="G757" i="2" a="1"/>
  <c r="G757" i="2" s="1"/>
  <c r="C758" i="2" a="1"/>
  <c r="C758" i="2" s="1"/>
  <c r="G758" i="2" a="1"/>
  <c r="G758" i="2" s="1"/>
  <c r="C759" i="2" a="1"/>
  <c r="C759" i="2" s="1"/>
  <c r="G759" i="2" a="1"/>
  <c r="G759" i="2" s="1"/>
  <c r="C760" i="2" a="1"/>
  <c r="C760" i="2" s="1"/>
  <c r="G760" i="2" a="1"/>
  <c r="G760" i="2" s="1"/>
  <c r="C761" i="2" a="1"/>
  <c r="C761" i="2" s="1"/>
  <c r="G761" i="2" a="1"/>
  <c r="G761" i="2" s="1"/>
  <c r="C762" i="2" a="1"/>
  <c r="C762" i="2" s="1"/>
  <c r="G762" i="2" a="1"/>
  <c r="G762" i="2" s="1"/>
  <c r="C763" i="2" a="1"/>
  <c r="C763" i="2" s="1"/>
  <c r="G763" i="2" a="1"/>
  <c r="G763" i="2" s="1"/>
  <c r="C764" i="2" a="1"/>
  <c r="C764" i="2" s="1"/>
  <c r="G764" i="2" a="1"/>
  <c r="G764" i="2" s="1"/>
  <c r="C765" i="2" a="1"/>
  <c r="C765" i="2" s="1"/>
  <c r="G765" i="2" a="1"/>
  <c r="G765" i="2" s="1"/>
  <c r="C766" i="2" a="1"/>
  <c r="C766" i="2" s="1"/>
  <c r="G766" i="2" a="1"/>
  <c r="G766" i="2" s="1"/>
  <c r="C767" i="2" a="1"/>
  <c r="C767" i="2" s="1"/>
  <c r="G767" i="2" a="1"/>
  <c r="G767" i="2" s="1"/>
  <c r="C768" i="2" a="1"/>
  <c r="C768" i="2" s="1"/>
  <c r="G768" i="2" a="1"/>
  <c r="G768" i="2" s="1"/>
  <c r="C769" i="2" a="1"/>
  <c r="C769" i="2" s="1"/>
  <c r="G769" i="2" a="1"/>
  <c r="G769" i="2" s="1"/>
  <c r="C770" i="2" a="1"/>
  <c r="C770" i="2" s="1"/>
  <c r="G770" i="2" a="1"/>
  <c r="G770" i="2" s="1"/>
  <c r="C771" i="2" a="1"/>
  <c r="C771" i="2" s="1"/>
  <c r="G771" i="2" a="1"/>
  <c r="G771" i="2" s="1"/>
  <c r="C772" i="2" a="1"/>
  <c r="C772" i="2" s="1"/>
  <c r="G772" i="2" a="1"/>
  <c r="G772" i="2" s="1"/>
  <c r="C773" i="2" a="1"/>
  <c r="C773" i="2" s="1"/>
  <c r="G773" i="2" a="1"/>
  <c r="G773" i="2" s="1"/>
  <c r="C774" i="2" a="1"/>
  <c r="C774" i="2" s="1"/>
  <c r="G774" i="2" a="1"/>
  <c r="G774" i="2" s="1"/>
  <c r="C775" i="2" a="1"/>
  <c r="C775" i="2" s="1"/>
  <c r="G775" i="2" a="1"/>
  <c r="G775" i="2" s="1"/>
  <c r="C776" i="2" a="1"/>
  <c r="C776" i="2" s="1"/>
  <c r="G776" i="2" a="1"/>
  <c r="G776" i="2" s="1"/>
  <c r="C777" i="2" a="1"/>
  <c r="C777" i="2" s="1"/>
  <c r="G777" i="2" a="1"/>
  <c r="G777" i="2" s="1"/>
  <c r="C778" i="2" a="1"/>
  <c r="C778" i="2" s="1"/>
  <c r="G778" i="2" a="1"/>
  <c r="G778" i="2" s="1"/>
  <c r="C779" i="2" a="1"/>
  <c r="C779" i="2" s="1"/>
  <c r="G779" i="2" a="1"/>
  <c r="G779" i="2" s="1"/>
  <c r="C780" i="2" a="1"/>
  <c r="C780" i="2" s="1"/>
  <c r="G780" i="2" a="1"/>
  <c r="G780" i="2" s="1"/>
  <c r="C781" i="2" a="1"/>
  <c r="C781" i="2" s="1"/>
  <c r="G781" i="2" a="1"/>
  <c r="G781" i="2" s="1"/>
  <c r="C782" i="2" a="1"/>
  <c r="C782" i="2" s="1"/>
  <c r="G782" i="2" a="1"/>
  <c r="G782" i="2" s="1"/>
  <c r="C783" i="2" a="1"/>
  <c r="C783" i="2" s="1"/>
  <c r="G783" i="2" a="1"/>
  <c r="G783" i="2" s="1"/>
  <c r="C784" i="2" a="1"/>
  <c r="C784" i="2" s="1"/>
  <c r="G784" i="2" a="1"/>
  <c r="G784" i="2" s="1"/>
  <c r="C785" i="2" a="1"/>
  <c r="C785" i="2" s="1"/>
  <c r="G785" i="2" a="1"/>
  <c r="G785" i="2" s="1"/>
  <c r="C786" i="2" a="1"/>
  <c r="C786" i="2" s="1"/>
  <c r="G786" i="2" a="1"/>
  <c r="G786" i="2" s="1"/>
  <c r="C787" i="2" a="1"/>
  <c r="C787" i="2" s="1"/>
  <c r="G787" i="2" a="1"/>
  <c r="G787" i="2" s="1"/>
  <c r="C788" i="2" a="1"/>
  <c r="C788" i="2" s="1"/>
  <c r="G788" i="2" a="1"/>
  <c r="G788" i="2" s="1"/>
  <c r="C789" i="2" a="1"/>
  <c r="C789" i="2" s="1"/>
  <c r="G789" i="2" a="1"/>
  <c r="G789" i="2" s="1"/>
  <c r="C790" i="2" a="1"/>
  <c r="C790" i="2" s="1"/>
  <c r="G790" i="2" a="1"/>
  <c r="G790" i="2" s="1"/>
  <c r="C791" i="2" a="1"/>
  <c r="C791" i="2" s="1"/>
  <c r="G791" i="2" a="1"/>
  <c r="G791" i="2" s="1"/>
  <c r="C792" i="2" a="1"/>
  <c r="C792" i="2" s="1"/>
  <c r="G792" i="2" a="1"/>
  <c r="G792" i="2" s="1"/>
  <c r="C793" i="2" a="1"/>
  <c r="C793" i="2" s="1"/>
  <c r="G793" i="2" a="1"/>
  <c r="G793" i="2" s="1"/>
  <c r="C794" i="2" a="1"/>
  <c r="C794" i="2" s="1"/>
  <c r="G794" i="2" a="1"/>
  <c r="G794" i="2" s="1"/>
  <c r="C795" i="2" a="1"/>
  <c r="C795" i="2" s="1"/>
  <c r="G795" i="2" a="1"/>
  <c r="G795" i="2" s="1"/>
  <c r="C796" i="2" a="1"/>
  <c r="C796" i="2" s="1"/>
  <c r="G796" i="2" a="1"/>
  <c r="G796" i="2" s="1"/>
  <c r="C797" i="2" a="1"/>
  <c r="C797" i="2" s="1"/>
  <c r="G797" i="2" a="1"/>
  <c r="G797" i="2" s="1"/>
  <c r="C798" i="2" a="1"/>
  <c r="C798" i="2" s="1"/>
  <c r="G798" i="2" a="1"/>
  <c r="G798" i="2" s="1"/>
  <c r="C799" i="2" a="1"/>
  <c r="C799" i="2" s="1"/>
  <c r="G799" i="2" a="1"/>
  <c r="G799" i="2" s="1"/>
  <c r="C800" i="2" a="1"/>
  <c r="C800" i="2" s="1"/>
  <c r="G800" i="2" a="1"/>
  <c r="G800" i="2" s="1"/>
  <c r="C801" i="2" a="1"/>
  <c r="C801" i="2" s="1"/>
  <c r="G801" i="2" a="1"/>
  <c r="G801" i="2" s="1"/>
  <c r="C802" i="2" a="1"/>
  <c r="C802" i="2" s="1"/>
  <c r="G802" i="2" a="1"/>
  <c r="G802" i="2" s="1"/>
  <c r="C803" i="2" a="1"/>
  <c r="C803" i="2" s="1"/>
  <c r="G803" i="2" a="1"/>
  <c r="G803" i="2" s="1"/>
  <c r="C804" i="2" a="1"/>
  <c r="C804" i="2" s="1"/>
  <c r="G804" i="2" a="1"/>
  <c r="G804" i="2" s="1"/>
  <c r="C805" i="2" a="1"/>
  <c r="C805" i="2" s="1"/>
  <c r="G805" i="2" a="1"/>
  <c r="G805" i="2" s="1"/>
  <c r="C806" i="2" a="1"/>
  <c r="C806" i="2" s="1"/>
  <c r="G806" i="2" a="1"/>
  <c r="G806" i="2" s="1"/>
  <c r="C807" i="2" a="1"/>
  <c r="C807" i="2" s="1"/>
  <c r="G807" i="2" a="1"/>
  <c r="G807" i="2" s="1"/>
  <c r="C808" i="2" a="1"/>
  <c r="C808" i="2" s="1"/>
  <c r="G808" i="2" a="1"/>
  <c r="G808" i="2" s="1"/>
  <c r="C809" i="2" a="1"/>
  <c r="C809" i="2" s="1"/>
  <c r="G809" i="2" a="1"/>
  <c r="G809" i="2" s="1"/>
  <c r="C810" i="2" a="1"/>
  <c r="C810" i="2" s="1"/>
  <c r="G810" i="2" a="1"/>
  <c r="G810" i="2" s="1"/>
  <c r="C811" i="2" a="1"/>
  <c r="C811" i="2" s="1"/>
  <c r="G811" i="2" a="1"/>
  <c r="G811" i="2" s="1"/>
  <c r="C812" i="2" a="1"/>
  <c r="C812" i="2" s="1"/>
  <c r="G812" i="2" a="1"/>
  <c r="G812" i="2" s="1"/>
  <c r="C813" i="2" a="1"/>
  <c r="C813" i="2" s="1"/>
  <c r="G813" i="2" a="1"/>
  <c r="G813" i="2" s="1"/>
  <c r="C814" i="2" a="1"/>
  <c r="C814" i="2" s="1"/>
  <c r="G814" i="2" a="1"/>
  <c r="G814" i="2" s="1"/>
  <c r="C815" i="2" a="1"/>
  <c r="C815" i="2" s="1"/>
  <c r="G815" i="2" a="1"/>
  <c r="G815" i="2" s="1"/>
  <c r="C816" i="2" a="1"/>
  <c r="C816" i="2" s="1"/>
  <c r="G816" i="2" a="1"/>
  <c r="G816" i="2" s="1"/>
  <c r="C817" i="2" a="1"/>
  <c r="C817" i="2" s="1"/>
  <c r="G817" i="2" a="1"/>
  <c r="G817" i="2" s="1"/>
  <c r="C818" i="2" a="1"/>
  <c r="C818" i="2" s="1"/>
  <c r="G818" i="2" a="1"/>
  <c r="G818" i="2" s="1"/>
  <c r="C819" i="2" a="1"/>
  <c r="C819" i="2" s="1"/>
  <c r="G819" i="2" a="1"/>
  <c r="G819" i="2" s="1"/>
  <c r="C820" i="2" a="1"/>
  <c r="C820" i="2" s="1"/>
  <c r="G820" i="2" a="1"/>
  <c r="G820" i="2" s="1"/>
  <c r="C821" i="2" a="1"/>
  <c r="C821" i="2" s="1"/>
  <c r="G821" i="2" a="1"/>
  <c r="G821" i="2" s="1"/>
  <c r="C822" i="2" a="1"/>
  <c r="C822" i="2" s="1"/>
  <c r="G822" i="2" a="1"/>
  <c r="G822" i="2" s="1"/>
  <c r="C823" i="2" a="1"/>
  <c r="C823" i="2" s="1"/>
  <c r="G823" i="2" a="1"/>
  <c r="G823" i="2" s="1"/>
  <c r="C824" i="2" a="1"/>
  <c r="C824" i="2" s="1"/>
  <c r="G824" i="2" a="1"/>
  <c r="G824" i="2" s="1"/>
  <c r="C825" i="2" a="1"/>
  <c r="C825" i="2" s="1"/>
  <c r="G825" i="2" a="1"/>
  <c r="G825" i="2" s="1"/>
  <c r="C826" i="2" a="1"/>
  <c r="C826" i="2" s="1"/>
  <c r="G826" i="2" a="1"/>
  <c r="G826" i="2" s="1"/>
  <c r="C827" i="2" a="1"/>
  <c r="C827" i="2" s="1"/>
  <c r="G827" i="2" a="1"/>
  <c r="G827" i="2" s="1"/>
  <c r="C828" i="2" a="1"/>
  <c r="C828" i="2" s="1"/>
  <c r="G828" i="2" a="1"/>
  <c r="G828" i="2" s="1"/>
  <c r="C829" i="2" a="1"/>
  <c r="C829" i="2" s="1"/>
  <c r="G829" i="2" a="1"/>
  <c r="G829" i="2" s="1"/>
  <c r="C830" i="2" a="1"/>
  <c r="C830" i="2" s="1"/>
  <c r="G830" i="2" a="1"/>
  <c r="G830" i="2" s="1"/>
  <c r="C831" i="2" a="1"/>
  <c r="C831" i="2" s="1"/>
  <c r="G831" i="2" a="1"/>
  <c r="G831" i="2" s="1"/>
  <c r="C832" i="2" a="1"/>
  <c r="C832" i="2" s="1"/>
  <c r="G832" i="2" a="1"/>
  <c r="G832" i="2" s="1"/>
  <c r="C833" i="2" a="1"/>
  <c r="C833" i="2" s="1"/>
  <c r="G833" i="2" a="1"/>
  <c r="G833" i="2" s="1"/>
  <c r="C834" i="2" a="1"/>
  <c r="C834" i="2" s="1"/>
  <c r="G834" i="2" a="1"/>
  <c r="G834" i="2" s="1"/>
  <c r="C835" i="2" a="1"/>
  <c r="C835" i="2" s="1"/>
  <c r="G835" i="2" a="1"/>
  <c r="G835" i="2" s="1"/>
  <c r="C836" i="2" a="1"/>
  <c r="C836" i="2" s="1"/>
  <c r="G836" i="2" a="1"/>
  <c r="G836" i="2" s="1"/>
  <c r="C837" i="2" a="1"/>
  <c r="C837" i="2" s="1"/>
  <c r="G837" i="2" a="1"/>
  <c r="G837" i="2" s="1"/>
  <c r="C838" i="2" a="1"/>
  <c r="C838" i="2" s="1"/>
  <c r="G838" i="2" a="1"/>
  <c r="G838" i="2" s="1"/>
  <c r="C839" i="2" a="1"/>
  <c r="C839" i="2" s="1"/>
  <c r="G839" i="2" a="1"/>
  <c r="G839" i="2" s="1"/>
  <c r="C840" i="2" a="1"/>
  <c r="C840" i="2" s="1"/>
  <c r="G840" i="2" a="1"/>
  <c r="G840" i="2" s="1"/>
  <c r="C841" i="2" a="1"/>
  <c r="C841" i="2" s="1"/>
  <c r="G841" i="2" a="1"/>
  <c r="G841" i="2" s="1"/>
  <c r="C842" i="2" a="1"/>
  <c r="C842" i="2" s="1"/>
  <c r="G842" i="2" a="1"/>
  <c r="G842" i="2" s="1"/>
  <c r="C843" i="2" a="1"/>
  <c r="C843" i="2" s="1"/>
  <c r="G843" i="2" a="1"/>
  <c r="G843" i="2" s="1"/>
  <c r="C844" i="2" a="1"/>
  <c r="C844" i="2" s="1"/>
  <c r="G844" i="2" a="1"/>
  <c r="G844" i="2" s="1"/>
  <c r="C845" i="2" a="1"/>
  <c r="C845" i="2" s="1"/>
  <c r="G845" i="2" a="1"/>
  <c r="G845" i="2" s="1"/>
  <c r="C846" i="2" a="1"/>
  <c r="C846" i="2" s="1"/>
  <c r="G846" i="2" a="1"/>
  <c r="G846" i="2" s="1"/>
  <c r="C847" i="2" a="1"/>
  <c r="C847" i="2" s="1"/>
  <c r="G847" i="2" a="1"/>
  <c r="G847" i="2" s="1"/>
  <c r="C848" i="2" a="1"/>
  <c r="C848" i="2" s="1"/>
  <c r="G848" i="2" a="1"/>
  <c r="G848" i="2" s="1"/>
  <c r="C849" i="2" a="1"/>
  <c r="C849" i="2" s="1"/>
  <c r="G849" i="2" a="1"/>
  <c r="G849" i="2" s="1"/>
  <c r="C850" i="2" a="1"/>
  <c r="C850" i="2" s="1"/>
  <c r="G850" i="2" a="1"/>
  <c r="G850" i="2" s="1"/>
  <c r="C851" i="2" a="1"/>
  <c r="C851" i="2" s="1"/>
  <c r="G851" i="2" a="1"/>
  <c r="G851" i="2" s="1"/>
  <c r="C852" i="2" a="1"/>
  <c r="C852" i="2" s="1"/>
  <c r="G852" i="2" a="1"/>
  <c r="G852" i="2" s="1"/>
  <c r="C853" i="2" a="1"/>
  <c r="C853" i="2" s="1"/>
  <c r="G853" i="2" a="1"/>
  <c r="G853" i="2" s="1"/>
  <c r="C854" i="2" a="1"/>
  <c r="C854" i="2" s="1"/>
  <c r="G854" i="2" a="1"/>
  <c r="G854" i="2" s="1"/>
  <c r="C855" i="2" a="1"/>
  <c r="C855" i="2" s="1"/>
  <c r="G855" i="2" a="1"/>
  <c r="G855" i="2" s="1"/>
  <c r="C856" i="2" a="1"/>
  <c r="C856" i="2" s="1"/>
  <c r="G856" i="2" a="1"/>
  <c r="G856" i="2" s="1"/>
  <c r="C857" i="2" a="1"/>
  <c r="C857" i="2" s="1"/>
  <c r="G857" i="2" a="1"/>
  <c r="G857" i="2" s="1"/>
  <c r="C858" i="2" a="1"/>
  <c r="C858" i="2" s="1"/>
  <c r="G858" i="2" a="1"/>
  <c r="G858" i="2" s="1"/>
  <c r="C859" i="2" a="1"/>
  <c r="C859" i="2" s="1"/>
  <c r="G859" i="2" a="1"/>
  <c r="G859" i="2" s="1"/>
  <c r="C860" i="2" a="1"/>
  <c r="C860" i="2" s="1"/>
  <c r="G860" i="2" a="1"/>
  <c r="G860" i="2" s="1"/>
  <c r="C861" i="2" a="1"/>
  <c r="C861" i="2" s="1"/>
  <c r="G861" i="2" a="1"/>
  <c r="G861" i="2" s="1"/>
  <c r="C862" i="2" a="1"/>
  <c r="C862" i="2" s="1"/>
  <c r="G862" i="2" a="1"/>
  <c r="G862" i="2" s="1"/>
  <c r="C863" i="2" a="1"/>
  <c r="C863" i="2" s="1"/>
  <c r="G863" i="2" a="1"/>
  <c r="G863" i="2" s="1"/>
  <c r="C864" i="2" a="1"/>
  <c r="C864" i="2" s="1"/>
  <c r="G864" i="2" a="1"/>
  <c r="G864" i="2" s="1"/>
  <c r="B865" i="2" a="1"/>
  <c r="B865" i="2" s="1"/>
  <c r="F865" i="2" a="1"/>
  <c r="F865" i="2" s="1"/>
  <c r="B866" i="2" a="1"/>
  <c r="B866" i="2" s="1"/>
  <c r="F866" i="2" a="1"/>
  <c r="F866" i="2" s="1"/>
  <c r="E867" i="2" a="1"/>
  <c r="E867" i="2" s="1"/>
  <c r="A868" i="2" a="1"/>
  <c r="A868" i="2" s="1"/>
  <c r="D868" i="2" a="1"/>
  <c r="D868" i="2" s="1"/>
  <c r="H868" i="2" a="1"/>
  <c r="H868" i="2" s="1"/>
  <c r="C869" i="2" a="1"/>
  <c r="C869" i="2" s="1"/>
  <c r="G869" i="2" a="1"/>
  <c r="G869" i="2" s="1"/>
  <c r="C870" i="2" a="1"/>
  <c r="C870" i="2" s="1"/>
  <c r="G870" i="2" a="1"/>
  <c r="G870" i="2" s="1"/>
  <c r="B871" i="2" a="1"/>
  <c r="B871" i="2" s="1"/>
  <c r="F871" i="2" a="1"/>
  <c r="F871" i="2" s="1"/>
  <c r="E872" i="2" a="1"/>
  <c r="E872" i="2" s="1"/>
  <c r="A873" i="2" a="1"/>
  <c r="A873" i="2" s="1"/>
  <c r="D873" i="2" a="1"/>
  <c r="D873" i="2" s="1"/>
  <c r="H873" i="2" a="1"/>
  <c r="H873" i="2" s="1"/>
  <c r="D874" i="2" a="1"/>
  <c r="D874" i="2" s="1"/>
  <c r="H874" i="2" a="1"/>
  <c r="H874" i="2" s="1"/>
  <c r="C875" i="2" a="1"/>
  <c r="C875" i="2" s="1"/>
  <c r="G875" i="2" a="1"/>
  <c r="G875" i="2" s="1"/>
  <c r="B876" i="2" a="1"/>
  <c r="B876" i="2" s="1"/>
  <c r="F876" i="2" a="1"/>
  <c r="F876" i="2" s="1"/>
  <c r="E877" i="2" a="1"/>
  <c r="E877" i="2" s="1"/>
  <c r="A878" i="2" a="1"/>
  <c r="A878" i="2" s="1"/>
  <c r="E878" i="2" a="1"/>
  <c r="E878" i="2" s="1"/>
  <c r="A879" i="2" a="1"/>
  <c r="A879" i="2" s="1"/>
  <c r="D879" i="2" a="1"/>
  <c r="D879" i="2" s="1"/>
  <c r="H879" i="2" a="1"/>
  <c r="H879" i="2" s="1"/>
  <c r="C880" i="2" a="1"/>
  <c r="C880" i="2" s="1"/>
  <c r="G880" i="2" a="1"/>
  <c r="G880" i="2" s="1"/>
  <c r="B881" i="2" a="1"/>
  <c r="B881" i="2" s="1"/>
  <c r="F881" i="2" a="1"/>
  <c r="F881" i="2" s="1"/>
  <c r="B882" i="2" a="1"/>
  <c r="B882" i="2" s="1"/>
  <c r="F882" i="2" a="1"/>
  <c r="F882" i="2" s="1"/>
  <c r="E883" i="2" a="1"/>
  <c r="E883" i="2" s="1"/>
  <c r="A884" i="2" a="1"/>
  <c r="A884" i="2" s="1"/>
  <c r="D884" i="2" a="1"/>
  <c r="D884" i="2" s="1"/>
  <c r="H884" i="2" a="1"/>
  <c r="H884" i="2" s="1"/>
  <c r="C885" i="2" a="1"/>
  <c r="C885" i="2" s="1"/>
  <c r="G885" i="2" a="1"/>
  <c r="G885" i="2" s="1"/>
  <c r="C886" i="2" a="1"/>
  <c r="C886" i="2" s="1"/>
  <c r="G886" i="2" a="1"/>
  <c r="G886" i="2" s="1"/>
  <c r="B887" i="2" a="1"/>
  <c r="B887" i="2" s="1"/>
  <c r="F887" i="2" a="1"/>
  <c r="F887" i="2" s="1"/>
  <c r="E888" i="2" a="1"/>
  <c r="E888" i="2" s="1"/>
  <c r="A889" i="2" a="1"/>
  <c r="A889" i="2" s="1"/>
  <c r="D889" i="2" a="1"/>
  <c r="D889" i="2" s="1"/>
  <c r="H889" i="2" a="1"/>
  <c r="H889" i="2" s="1"/>
  <c r="D890" i="2" a="1"/>
  <c r="D890" i="2" s="1"/>
  <c r="H890" i="2" a="1"/>
  <c r="H890" i="2" s="1"/>
  <c r="C891" i="2" a="1"/>
  <c r="C891" i="2" s="1"/>
  <c r="G891" i="2" a="1"/>
  <c r="G891" i="2" s="1"/>
  <c r="B892" i="2" a="1"/>
  <c r="B892" i="2" s="1"/>
  <c r="F892" i="2" a="1"/>
  <c r="F892" i="2" s="1"/>
  <c r="E893" i="2" a="1"/>
  <c r="E893" i="2" s="1"/>
  <c r="A894" i="2" a="1"/>
  <c r="A894" i="2" s="1"/>
  <c r="D894" i="2" a="1"/>
  <c r="D894" i="2" s="1"/>
  <c r="H894" i="2" a="1"/>
  <c r="H894" i="2" s="1"/>
  <c r="C895" i="2" a="1"/>
  <c r="C895" i="2" s="1"/>
  <c r="F895" i="2" a="1"/>
  <c r="F895" i="2" s="1"/>
  <c r="B896" i="2" a="1"/>
  <c r="B896" i="2" s="1"/>
  <c r="E896" i="2" a="1"/>
  <c r="E896" i="2" s="1"/>
  <c r="A897" i="2" a="1"/>
  <c r="A897" i="2" s="1"/>
  <c r="G897" i="2" a="1"/>
  <c r="G897" i="2" s="1"/>
  <c r="C898" i="2" a="1"/>
  <c r="C898" i="2" s="1"/>
  <c r="F898" i="2" a="1"/>
  <c r="F898" i="2" s="1"/>
  <c r="D899" i="2" a="1"/>
  <c r="D899" i="2" s="1"/>
  <c r="H899" i="2" a="1"/>
  <c r="H899" i="2" s="1"/>
  <c r="G900" i="2" a="1"/>
  <c r="G900" i="2" s="1"/>
  <c r="B901" i="2" a="1"/>
  <c r="B901" i="2" s="1"/>
  <c r="E901" i="2" a="1"/>
  <c r="E901" i="2" s="1"/>
  <c r="A902" i="2" a="1"/>
  <c r="A902" i="2" s="1"/>
  <c r="D902" i="2" a="1"/>
  <c r="D902" i="2" s="1"/>
  <c r="H902" i="2" a="1"/>
  <c r="H902" i="2" s="1"/>
  <c r="C903" i="2" a="1"/>
  <c r="C903" i="2" s="1"/>
  <c r="G903" i="2" a="1"/>
  <c r="G903" i="2" s="1"/>
  <c r="C904" i="2" a="1"/>
  <c r="C904" i="2" s="1"/>
  <c r="F904" i="2" a="1"/>
  <c r="F904" i="2" s="1"/>
  <c r="E905" i="2" a="1"/>
  <c r="E905" i="2" s="1"/>
  <c r="A906" i="2" a="1"/>
  <c r="A906" i="2" s="1"/>
  <c r="D906" i="2" a="1"/>
  <c r="D906" i="2" s="1"/>
  <c r="H906" i="2" a="1"/>
  <c r="H906" i="2" s="1"/>
  <c r="C907" i="2" a="1"/>
  <c r="C907" i="2" s="1"/>
  <c r="F907" i="2" a="1"/>
  <c r="F907" i="2" s="1"/>
  <c r="B908" i="2" a="1"/>
  <c r="B908" i="2" s="1"/>
  <c r="E908" i="2" a="1"/>
  <c r="E908" i="2" s="1"/>
  <c r="A909" i="2" a="1"/>
  <c r="A909" i="2" s="1"/>
  <c r="G909" i="2" a="1"/>
  <c r="G909" i="2" s="1"/>
  <c r="C910" i="2" a="1"/>
  <c r="C910" i="2" s="1"/>
  <c r="F910" i="2" a="1"/>
  <c r="F910" i="2" s="1"/>
  <c r="E911" i="2" a="1"/>
  <c r="E911" i="2" s="1"/>
  <c r="A912" i="2" a="1"/>
  <c r="A912" i="2" s="1"/>
  <c r="D912" i="2" a="1"/>
  <c r="D912" i="2" s="1"/>
  <c r="H912" i="2" a="1"/>
  <c r="H912" i="2" s="1"/>
  <c r="C913" i="2" a="1"/>
  <c r="C913" i="2" s="1"/>
  <c r="G913" i="2" a="1"/>
  <c r="G913" i="2" s="1"/>
  <c r="C914" i="2" a="1"/>
  <c r="C914" i="2" s="1"/>
  <c r="F914" i="2" a="1"/>
  <c r="F914" i="2" s="1"/>
  <c r="E915" i="2" a="1"/>
  <c r="E915" i="2" s="1"/>
  <c r="A916" i="2" a="1"/>
  <c r="A916" i="2" s="1"/>
  <c r="D916" i="2" a="1"/>
  <c r="D916" i="2" s="1"/>
  <c r="H916" i="2" a="1"/>
  <c r="H916" i="2" s="1"/>
  <c r="C917" i="2" a="1"/>
  <c r="C917" i="2" s="1"/>
  <c r="G917" i="2" a="1"/>
  <c r="G917" i="2" s="1"/>
  <c r="C918" i="2" a="1"/>
  <c r="C918" i="2" s="1"/>
  <c r="F918" i="2" a="1"/>
  <c r="F918" i="2" s="1"/>
  <c r="E919" i="2" a="1"/>
  <c r="E919" i="2" s="1"/>
  <c r="A920" i="2" a="1"/>
  <c r="A920" i="2" s="1"/>
  <c r="E920" i="2" a="1"/>
  <c r="E920" i="2" s="1"/>
  <c r="A921" i="2" a="1"/>
  <c r="A921" i="2" s="1"/>
  <c r="D921" i="2" a="1"/>
  <c r="D921" i="2" s="1"/>
  <c r="H921" i="2" a="1"/>
  <c r="H921" i="2" s="1"/>
  <c r="D922" i="2" a="1"/>
  <c r="D922" i="2" s="1"/>
  <c r="H922" i="2" a="1"/>
  <c r="H922" i="2" s="1"/>
  <c r="G923" i="2" a="1"/>
  <c r="G923" i="2" s="1"/>
  <c r="C924" i="2" a="1"/>
  <c r="C924" i="2" s="1"/>
  <c r="G924" i="2" a="1"/>
  <c r="G924" i="2" s="1"/>
  <c r="C925" i="2" a="1"/>
  <c r="C925" i="2" s="1"/>
  <c r="F925" i="2" a="1"/>
  <c r="F925" i="2" s="1"/>
  <c r="B926" i="2" a="1"/>
  <c r="B926" i="2" s="1"/>
  <c r="E926" i="2" a="1"/>
  <c r="E926" i="2" s="1"/>
  <c r="A927" i="2" a="1"/>
  <c r="A927" i="2" s="1"/>
  <c r="D927" i="2" a="1"/>
  <c r="D927" i="2" s="1"/>
  <c r="H927" i="2" a="1"/>
  <c r="H927" i="2" s="1"/>
  <c r="G928" i="2" a="1"/>
  <c r="G928" i="2" s="1"/>
  <c r="C929" i="2" a="1"/>
  <c r="C929" i="2" s="1"/>
  <c r="F929" i="2" a="1"/>
  <c r="F929" i="2" s="1"/>
  <c r="B930" i="2" a="1"/>
  <c r="B930" i="2" s="1"/>
  <c r="E930" i="2" a="1"/>
  <c r="E930" i="2" s="1"/>
  <c r="A931" i="2" a="1"/>
  <c r="A931" i="2" s="1"/>
  <c r="D931" i="2" a="1"/>
  <c r="D931" i="2" s="1"/>
  <c r="H931" i="2" a="1"/>
  <c r="H931" i="2" s="1"/>
  <c r="G932" i="2" a="1"/>
  <c r="G932" i="2" s="1"/>
  <c r="C933" i="2" a="1"/>
  <c r="C933" i="2" s="1"/>
  <c r="F933" i="2" a="1"/>
  <c r="F933" i="2" s="1"/>
  <c r="B934" i="2" a="1"/>
  <c r="B934" i="2" s="1"/>
  <c r="E934" i="2" a="1"/>
  <c r="E934" i="2" s="1"/>
  <c r="A935" i="2" a="1"/>
  <c r="A935" i="2" s="1"/>
  <c r="D935" i="2" a="1"/>
  <c r="D935" i="2" s="1"/>
  <c r="H935" i="2" a="1"/>
  <c r="H935" i="2" s="1"/>
  <c r="G936" i="2" a="1"/>
  <c r="G936" i="2" s="1"/>
  <c r="C937" i="2" a="1"/>
  <c r="C937" i="2" s="1"/>
  <c r="F937" i="2" a="1"/>
  <c r="F937" i="2" s="1"/>
  <c r="B938" i="2" a="1"/>
  <c r="B938" i="2" s="1"/>
  <c r="E938" i="2" a="1"/>
  <c r="E938" i="2" s="1"/>
  <c r="A939" i="2" a="1"/>
  <c r="A939" i="2" s="1"/>
  <c r="D939" i="2" a="1"/>
  <c r="D939" i="2" s="1"/>
  <c r="H939" i="2" a="1"/>
  <c r="H939" i="2" s="1"/>
  <c r="G940" i="2" a="1"/>
  <c r="G940" i="2" s="1"/>
  <c r="C941" i="2" a="1"/>
  <c r="C941" i="2" s="1"/>
  <c r="F941" i="2" a="1"/>
  <c r="F941" i="2" s="1"/>
  <c r="B942" i="2" a="1"/>
  <c r="B942" i="2" s="1"/>
  <c r="E942" i="2" a="1"/>
  <c r="E942" i="2" s="1"/>
  <c r="D943" i="2" a="1"/>
  <c r="D943" i="2" s="1"/>
  <c r="G943" i="2" a="1"/>
  <c r="G943" i="2" s="1"/>
  <c r="B944" i="2" a="1"/>
  <c r="B944" i="2" s="1"/>
  <c r="F944" i="2" a="1"/>
  <c r="F944" i="2" s="1"/>
  <c r="D945" i="2" a="1"/>
  <c r="D945" i="2" s="1"/>
  <c r="G945" i="2" a="1"/>
  <c r="G945" i="2" s="1"/>
  <c r="B946" i="2" a="1"/>
  <c r="B946" i="2" s="1"/>
  <c r="F946" i="2" a="1"/>
  <c r="F946" i="2" s="1"/>
  <c r="A947" i="2" a="1"/>
  <c r="A947" i="2" s="1"/>
  <c r="E947" i="2" a="1"/>
  <c r="E947" i="2" s="1"/>
  <c r="A948" i="2" a="1"/>
  <c r="A948" i="2" s="1"/>
  <c r="E948" i="2" a="1"/>
  <c r="E948" i="2" s="1"/>
  <c r="A949" i="2" a="1"/>
  <c r="A949" i="2" s="1"/>
  <c r="E949" i="2" a="1"/>
  <c r="E949" i="2" s="1"/>
  <c r="A950" i="2" a="1"/>
  <c r="A950" i="2" s="1"/>
  <c r="E950" i="2" a="1"/>
  <c r="E950" i="2" s="1"/>
  <c r="A951" i="2" a="1"/>
  <c r="A951" i="2" s="1"/>
  <c r="E951" i="2" a="1"/>
  <c r="E951" i="2" s="1"/>
  <c r="A952" i="2" a="1"/>
  <c r="A952" i="2" s="1"/>
  <c r="E952" i="2" a="1"/>
  <c r="E952" i="2" s="1"/>
  <c r="A953" i="2" a="1"/>
  <c r="A953" i="2" s="1"/>
  <c r="E953" i="2" a="1"/>
  <c r="E953" i="2" s="1"/>
  <c r="A954" i="2" a="1"/>
  <c r="A954" i="2" s="1"/>
  <c r="E954" i="2" a="1"/>
  <c r="E954" i="2" s="1"/>
  <c r="A955" i="2" a="1"/>
  <c r="A955" i="2" s="1"/>
  <c r="E955" i="2" a="1"/>
  <c r="E955" i="2" s="1"/>
  <c r="A956" i="2" a="1"/>
  <c r="A956" i="2" s="1"/>
  <c r="E956" i="2" a="1"/>
  <c r="E956" i="2" s="1"/>
  <c r="A957" i="2" a="1"/>
  <c r="A957" i="2" s="1"/>
  <c r="E957" i="2" a="1"/>
  <c r="E957" i="2" s="1"/>
  <c r="A958" i="2" a="1"/>
  <c r="A958" i="2" s="1"/>
  <c r="E958" i="2" a="1"/>
  <c r="E958" i="2" s="1"/>
  <c r="A959" i="2" a="1"/>
  <c r="A959" i="2" s="1"/>
  <c r="E333" i="2" a="1"/>
  <c r="E333" i="2" s="1"/>
  <c r="C473" i="2" a="1"/>
  <c r="C473" i="2" s="1"/>
  <c r="F502" i="2" a="1"/>
  <c r="F502" i="2" s="1"/>
  <c r="B531" i="2" a="1"/>
  <c r="B531" i="2" s="1"/>
  <c r="E559" i="2" a="1"/>
  <c r="E559" i="2" s="1"/>
  <c r="F568" i="2" a="1"/>
  <c r="F568" i="2" s="1"/>
  <c r="A576" i="2" a="1"/>
  <c r="A576" i="2" s="1"/>
  <c r="F583" i="2" a="1"/>
  <c r="F583" i="2" s="1"/>
  <c r="D591" i="2" a="1"/>
  <c r="D591" i="2" s="1"/>
  <c r="B599" i="2" a="1"/>
  <c r="B599" i="2" s="1"/>
  <c r="F606" i="2" a="1"/>
  <c r="F606" i="2" s="1"/>
  <c r="B614" i="2" a="1"/>
  <c r="B614" i="2" s="1"/>
  <c r="D621" i="2" a="1"/>
  <c r="D621" i="2" s="1"/>
  <c r="E628" i="2" a="1"/>
  <c r="E628" i="2" s="1"/>
  <c r="F635" i="2" a="1"/>
  <c r="F635" i="2" s="1"/>
  <c r="G642" i="2" a="1"/>
  <c r="G642" i="2" s="1"/>
  <c r="H649" i="2" a="1"/>
  <c r="H649" i="2" s="1"/>
  <c r="A657" i="2" a="1"/>
  <c r="A657" i="2" s="1"/>
  <c r="B671" i="2" a="1"/>
  <c r="B671" i="2" s="1"/>
  <c r="A677" i="2" a="1"/>
  <c r="A677" i="2" s="1"/>
  <c r="G679" i="2" a="1"/>
  <c r="G679" i="2" s="1"/>
  <c r="E681" i="2" a="1"/>
  <c r="E681" i="2" s="1"/>
  <c r="C683" i="2" a="1"/>
  <c r="C683" i="2" s="1"/>
  <c r="H686" i="2" a="1"/>
  <c r="H686" i="2" s="1"/>
  <c r="F688" i="2" a="1"/>
  <c r="F688" i="2" s="1"/>
  <c r="D690" i="2" a="1"/>
  <c r="D690" i="2" s="1"/>
  <c r="B692" i="2" a="1"/>
  <c r="B692" i="2" s="1"/>
  <c r="A694" i="2" a="1"/>
  <c r="A694" i="2" s="1"/>
  <c r="G695" i="2" a="1"/>
  <c r="G695" i="2" s="1"/>
  <c r="E697" i="2" a="1"/>
  <c r="E697" i="2" s="1"/>
  <c r="C699" i="2" a="1"/>
  <c r="C699" i="2" s="1"/>
  <c r="H702" i="2" a="1"/>
  <c r="H702" i="2" s="1"/>
  <c r="F704" i="2" a="1"/>
  <c r="F704" i="2" s="1"/>
  <c r="D706" i="2" a="1"/>
  <c r="D706" i="2" s="1"/>
  <c r="B708" i="2" a="1"/>
  <c r="B708" i="2" s="1"/>
  <c r="A710" i="2" a="1"/>
  <c r="A710" i="2" s="1"/>
  <c r="G711" i="2" a="1"/>
  <c r="G711" i="2" s="1"/>
  <c r="E713" i="2" a="1"/>
  <c r="E713" i="2" s="1"/>
  <c r="C715" i="2" a="1"/>
  <c r="C715" i="2" s="1"/>
  <c r="H718" i="2" a="1"/>
  <c r="H718" i="2" s="1"/>
  <c r="F720" i="2" a="1"/>
  <c r="F720" i="2" s="1"/>
  <c r="D722" i="2" a="1"/>
  <c r="D722" i="2" s="1"/>
  <c r="B724" i="2" a="1"/>
  <c r="B724" i="2" s="1"/>
  <c r="A726" i="2" a="1"/>
  <c r="A726" i="2" s="1"/>
  <c r="G727" i="2" a="1"/>
  <c r="G727" i="2" s="1"/>
  <c r="E729" i="2" a="1"/>
  <c r="E729" i="2" s="1"/>
  <c r="C731" i="2" a="1"/>
  <c r="C731" i="2" s="1"/>
  <c r="H734" i="2" a="1"/>
  <c r="H734" i="2" s="1"/>
  <c r="H736" i="2" a="1"/>
  <c r="H736" i="2" s="1"/>
  <c r="H738" i="2" a="1"/>
  <c r="H738" i="2" s="1"/>
  <c r="H740" i="2" a="1"/>
  <c r="H740" i="2" s="1"/>
  <c r="H742" i="2" a="1"/>
  <c r="H742" i="2" s="1"/>
  <c r="H744" i="2" a="1"/>
  <c r="H744" i="2" s="1"/>
  <c r="H746" i="2" a="1"/>
  <c r="H746" i="2" s="1"/>
  <c r="H748" i="2" a="1"/>
  <c r="H748" i="2" s="1"/>
  <c r="H750" i="2" a="1"/>
  <c r="H750" i="2" s="1"/>
  <c r="H752" i="2" a="1"/>
  <c r="H752" i="2" s="1"/>
  <c r="H754" i="2" a="1"/>
  <c r="H754" i="2" s="1"/>
  <c r="H756" i="2" a="1"/>
  <c r="H756" i="2" s="1"/>
  <c r="H758" i="2" a="1"/>
  <c r="H758" i="2" s="1"/>
  <c r="H760" i="2" a="1"/>
  <c r="H760" i="2" s="1"/>
  <c r="H762" i="2" a="1"/>
  <c r="H762" i="2" s="1"/>
  <c r="H764" i="2" a="1"/>
  <c r="H764" i="2" s="1"/>
  <c r="H766" i="2" a="1"/>
  <c r="H766" i="2" s="1"/>
  <c r="H768" i="2" a="1"/>
  <c r="H768" i="2" s="1"/>
  <c r="H770" i="2" a="1"/>
  <c r="H770" i="2" s="1"/>
  <c r="H772" i="2" a="1"/>
  <c r="H772" i="2" s="1"/>
  <c r="H774" i="2" a="1"/>
  <c r="H774" i="2" s="1"/>
  <c r="H776" i="2" a="1"/>
  <c r="H776" i="2" s="1"/>
  <c r="H778" i="2" a="1"/>
  <c r="H778" i="2" s="1"/>
  <c r="H780" i="2" a="1"/>
  <c r="H780" i="2" s="1"/>
  <c r="H782" i="2" a="1"/>
  <c r="H782" i="2" s="1"/>
  <c r="H784" i="2" a="1"/>
  <c r="H784" i="2" s="1"/>
  <c r="H786" i="2" a="1"/>
  <c r="H786" i="2" s="1"/>
  <c r="H788" i="2" a="1"/>
  <c r="H788" i="2" s="1"/>
  <c r="H790" i="2" a="1"/>
  <c r="H790" i="2" s="1"/>
  <c r="H792" i="2" a="1"/>
  <c r="H792" i="2" s="1"/>
  <c r="H794" i="2" a="1"/>
  <c r="H794" i="2" s="1"/>
  <c r="H796" i="2" a="1"/>
  <c r="H796" i="2" s="1"/>
  <c r="H798" i="2" a="1"/>
  <c r="H798" i="2" s="1"/>
  <c r="H800" i="2" a="1"/>
  <c r="H800" i="2" s="1"/>
  <c r="H802" i="2" a="1"/>
  <c r="H802" i="2" s="1"/>
  <c r="H804" i="2" a="1"/>
  <c r="H804" i="2" s="1"/>
  <c r="H806" i="2" a="1"/>
  <c r="H806" i="2" s="1"/>
  <c r="H808" i="2" a="1"/>
  <c r="H808" i="2" s="1"/>
  <c r="H810" i="2" a="1"/>
  <c r="H810" i="2" s="1"/>
  <c r="H812" i="2" a="1"/>
  <c r="H812" i="2" s="1"/>
  <c r="H814" i="2" a="1"/>
  <c r="H814" i="2" s="1"/>
  <c r="H816" i="2" a="1"/>
  <c r="H816" i="2" s="1"/>
  <c r="H818" i="2" a="1"/>
  <c r="H818" i="2" s="1"/>
  <c r="H820" i="2" a="1"/>
  <c r="H820" i="2" s="1"/>
  <c r="H822" i="2" a="1"/>
  <c r="H822" i="2" s="1"/>
  <c r="H824" i="2" a="1"/>
  <c r="H824" i="2" s="1"/>
  <c r="H826" i="2" a="1"/>
  <c r="H826" i="2" s="1"/>
  <c r="H828" i="2" a="1"/>
  <c r="H828" i="2" s="1"/>
  <c r="H830" i="2" a="1"/>
  <c r="H830" i="2" s="1"/>
  <c r="H832" i="2" a="1"/>
  <c r="H832" i="2" s="1"/>
  <c r="H834" i="2" a="1"/>
  <c r="H834" i="2" s="1"/>
  <c r="H836" i="2" a="1"/>
  <c r="H836" i="2" s="1"/>
  <c r="H838" i="2" a="1"/>
  <c r="H838" i="2" s="1"/>
  <c r="H840" i="2" a="1"/>
  <c r="H840" i="2" s="1"/>
  <c r="H842" i="2" a="1"/>
  <c r="H842" i="2" s="1"/>
  <c r="H844" i="2" a="1"/>
  <c r="H844" i="2" s="1"/>
  <c r="H846" i="2" a="1"/>
  <c r="H846" i="2" s="1"/>
  <c r="H848" i="2" a="1"/>
  <c r="H848" i="2" s="1"/>
  <c r="H850" i="2" a="1"/>
  <c r="H850" i="2" s="1"/>
  <c r="H852" i="2" a="1"/>
  <c r="H852" i="2" s="1"/>
  <c r="H854" i="2" a="1"/>
  <c r="H854" i="2" s="1"/>
  <c r="H856" i="2" a="1"/>
  <c r="H856" i="2" s="1"/>
  <c r="H858" i="2" a="1"/>
  <c r="H858" i="2" s="1"/>
  <c r="H860" i="2" a="1"/>
  <c r="H860" i="2" s="1"/>
  <c r="H862" i="2" a="1"/>
  <c r="H862" i="2" s="1"/>
  <c r="H864" i="2" a="1"/>
  <c r="H864" i="2" s="1"/>
  <c r="G866" i="2" a="1"/>
  <c r="G866" i="2" s="1"/>
  <c r="E868" i="2" a="1"/>
  <c r="E868" i="2" s="1"/>
  <c r="D870" i="2" a="1"/>
  <c r="D870" i="2" s="1"/>
  <c r="B872" i="2" a="1"/>
  <c r="B872" i="2" s="1"/>
  <c r="A874" i="2" a="1"/>
  <c r="A874" i="2" s="1"/>
  <c r="H875" i="2" a="1"/>
  <c r="H875" i="2" s="1"/>
  <c r="F877" i="2" a="1"/>
  <c r="F877" i="2" s="1"/>
  <c r="E879" i="2" a="1"/>
  <c r="E879" i="2" s="1"/>
  <c r="C881" i="2" a="1"/>
  <c r="C881" i="2" s="1"/>
  <c r="B883" i="2" a="1"/>
  <c r="B883" i="2" s="1"/>
  <c r="A885" i="2" a="1"/>
  <c r="A885" i="2" s="1"/>
  <c r="H886" i="2" a="1"/>
  <c r="H886" i="2" s="1"/>
  <c r="F888" i="2" a="1"/>
  <c r="F888" i="2" s="1"/>
  <c r="E890" i="2" a="1"/>
  <c r="E890" i="2" s="1"/>
  <c r="C892" i="2" a="1"/>
  <c r="C892" i="2" s="1"/>
  <c r="B894" i="2" a="1"/>
  <c r="B894" i="2" s="1"/>
  <c r="G895" i="2" a="1"/>
  <c r="G895" i="2" s="1"/>
  <c r="D897" i="2" a="1"/>
  <c r="D897" i="2" s="1"/>
  <c r="B899" i="2" a="1"/>
  <c r="B899" i="2" s="1"/>
  <c r="H900" i="2" a="1"/>
  <c r="H900" i="2" s="1"/>
  <c r="E902" i="2" a="1"/>
  <c r="E902" i="2" s="1"/>
  <c r="B906" i="2" a="1"/>
  <c r="B906" i="2" s="1"/>
  <c r="G907" i="2" a="1"/>
  <c r="G907" i="2" s="1"/>
  <c r="D909" i="2" a="1"/>
  <c r="D909" i="2" s="1"/>
  <c r="B911" i="2" a="1"/>
  <c r="B911" i="2" s="1"/>
  <c r="A913" i="2" a="1"/>
  <c r="A913" i="2" s="1"/>
  <c r="G914" i="2" a="1"/>
  <c r="G914" i="2" s="1"/>
  <c r="E916" i="2" a="1"/>
  <c r="E916" i="2" s="1"/>
  <c r="B920" i="2" a="1"/>
  <c r="B920" i="2" s="1"/>
  <c r="A922" i="2" a="1"/>
  <c r="A922" i="2" s="1"/>
  <c r="H923" i="2" a="1"/>
  <c r="H923" i="2" s="1"/>
  <c r="G925" i="2" a="1"/>
  <c r="G925" i="2" s="1"/>
  <c r="E927" i="2" a="1"/>
  <c r="E927" i="2" s="1"/>
  <c r="B931" i="2" a="1"/>
  <c r="B931" i="2" s="1"/>
  <c r="H932" i="2" a="1"/>
  <c r="H932" i="2" s="1"/>
  <c r="F934" i="2" a="1"/>
  <c r="F934" i="2" s="1"/>
  <c r="D936" i="2" a="1"/>
  <c r="D936" i="2" s="1"/>
  <c r="C938" i="2" a="1"/>
  <c r="C938" i="2" s="1"/>
  <c r="A940" i="2" a="1"/>
  <c r="A940" i="2" s="1"/>
  <c r="G941" i="2" a="1"/>
  <c r="G941" i="2" s="1"/>
  <c r="E943" i="2" a="1"/>
  <c r="E943" i="2" s="1"/>
  <c r="A945" i="2" a="1"/>
  <c r="A945" i="2" s="1"/>
  <c r="F948" i="2" a="1"/>
  <c r="F948" i="2" s="1"/>
  <c r="F950" i="2" a="1"/>
  <c r="F950" i="2" s="1"/>
  <c r="F952" i="2" a="1"/>
  <c r="F952" i="2" s="1"/>
  <c r="F954" i="2" a="1"/>
  <c r="F954" i="2" s="1"/>
  <c r="F956" i="2" a="1"/>
  <c r="F956" i="2" s="1"/>
  <c r="F958" i="2" a="1"/>
  <c r="F958" i="2" s="1"/>
  <c r="E959" i="2" a="1"/>
  <c r="E959" i="2" s="1"/>
  <c r="A960" i="2" a="1"/>
  <c r="A960" i="2" s="1"/>
  <c r="E960" i="2" a="1"/>
  <c r="E960" i="2" s="1"/>
  <c r="A961" i="2" a="1"/>
  <c r="A961" i="2" s="1"/>
  <c r="E961" i="2" a="1"/>
  <c r="E961" i="2" s="1"/>
  <c r="A962" i="2" a="1"/>
  <c r="A962" i="2" s="1"/>
  <c r="E962" i="2" a="1"/>
  <c r="E962" i="2" s="1"/>
  <c r="A963" i="2" a="1"/>
  <c r="A963" i="2" s="1"/>
  <c r="E963" i="2" a="1"/>
  <c r="E963" i="2" s="1"/>
  <c r="A964" i="2" a="1"/>
  <c r="A964" i="2" s="1"/>
  <c r="E964" i="2" a="1"/>
  <c r="E964" i="2" s="1"/>
  <c r="A965" i="2" a="1"/>
  <c r="A965" i="2" s="1"/>
  <c r="E965" i="2" a="1"/>
  <c r="E965" i="2" s="1"/>
  <c r="A966" i="2" a="1"/>
  <c r="A966" i="2" s="1"/>
  <c r="E966" i="2" a="1"/>
  <c r="E966" i="2" s="1"/>
  <c r="A967" i="2" a="1"/>
  <c r="A967" i="2" s="1"/>
  <c r="E967" i="2" a="1"/>
  <c r="E967" i="2" s="1"/>
  <c r="A968" i="2" a="1"/>
  <c r="A968" i="2" s="1"/>
  <c r="E968" i="2" a="1"/>
  <c r="E968" i="2" s="1"/>
  <c r="A969" i="2" a="1"/>
  <c r="A969" i="2" s="1"/>
  <c r="E969" i="2" a="1"/>
  <c r="E969" i="2" s="1"/>
  <c r="A970" i="2" a="1"/>
  <c r="A970" i="2" s="1"/>
  <c r="E970" i="2" a="1"/>
  <c r="E970" i="2" s="1"/>
  <c r="A971" i="2" a="1"/>
  <c r="A971" i="2" s="1"/>
  <c r="E971" i="2" a="1"/>
  <c r="E971" i="2" s="1"/>
  <c r="A972" i="2" a="1"/>
  <c r="A972" i="2" s="1"/>
  <c r="E972" i="2" a="1"/>
  <c r="E972" i="2" s="1"/>
  <c r="A973" i="2" a="1"/>
  <c r="A973" i="2" s="1"/>
  <c r="E973" i="2" a="1"/>
  <c r="E973" i="2" s="1"/>
  <c r="A974" i="2" a="1"/>
  <c r="A974" i="2" s="1"/>
  <c r="E974" i="2" a="1"/>
  <c r="E974" i="2" s="1"/>
  <c r="A975" i="2" a="1"/>
  <c r="A975" i="2" s="1"/>
  <c r="E975" i="2" a="1"/>
  <c r="E975" i="2" s="1"/>
  <c r="A976" i="2" a="1"/>
  <c r="A976" i="2" s="1"/>
  <c r="E976" i="2" a="1"/>
  <c r="E976" i="2" s="1"/>
  <c r="A977" i="2" a="1"/>
  <c r="A977" i="2" s="1"/>
  <c r="E977" i="2" a="1"/>
  <c r="E977" i="2" s="1"/>
  <c r="A978" i="2" a="1"/>
  <c r="A978" i="2" s="1"/>
  <c r="E978" i="2" a="1"/>
  <c r="E978" i="2" s="1"/>
  <c r="A979" i="2" a="1"/>
  <c r="A979" i="2" s="1"/>
  <c r="E979" i="2" a="1"/>
  <c r="E979" i="2" s="1"/>
  <c r="A980" i="2" a="1"/>
  <c r="A980" i="2" s="1"/>
  <c r="E980" i="2" a="1"/>
  <c r="E980" i="2" s="1"/>
  <c r="A981" i="2" a="1"/>
  <c r="A981" i="2" s="1"/>
  <c r="E981" i="2" a="1"/>
  <c r="E981" i="2" s="1"/>
  <c r="A982" i="2" a="1"/>
  <c r="A982" i="2" s="1"/>
  <c r="E982" i="2" a="1"/>
  <c r="E982" i="2" s="1"/>
  <c r="A983" i="2" a="1"/>
  <c r="A983" i="2" s="1"/>
  <c r="E983" i="2" a="1"/>
  <c r="E983" i="2" s="1"/>
  <c r="A984" i="2" a="1"/>
  <c r="A984" i="2" s="1"/>
  <c r="E984" i="2" a="1"/>
  <c r="E984" i="2" s="1"/>
  <c r="A985" i="2" a="1"/>
  <c r="A985" i="2" s="1"/>
  <c r="E985" i="2" a="1"/>
  <c r="E985" i="2" s="1"/>
  <c r="A986" i="2" a="1"/>
  <c r="A986" i="2" s="1"/>
  <c r="E986" i="2" a="1"/>
  <c r="E986" i="2" s="1"/>
  <c r="A987" i="2" a="1"/>
  <c r="A987" i="2" s="1"/>
  <c r="E987" i="2" a="1"/>
  <c r="E987" i="2" s="1"/>
  <c r="A988" i="2" a="1"/>
  <c r="A988" i="2" s="1"/>
  <c r="E988" i="2" a="1"/>
  <c r="E988" i="2" s="1"/>
  <c r="A989" i="2" a="1"/>
  <c r="A989" i="2" s="1"/>
  <c r="E989" i="2" a="1"/>
  <c r="E989" i="2" s="1"/>
  <c r="A990" i="2" a="1"/>
  <c r="A990" i="2" s="1"/>
  <c r="E990" i="2" a="1"/>
  <c r="E990" i="2" s="1"/>
  <c r="A991" i="2" a="1"/>
  <c r="A991" i="2" s="1"/>
  <c r="E991" i="2" a="1"/>
  <c r="E991" i="2" s="1"/>
  <c r="A992" i="2" a="1"/>
  <c r="A992" i="2" s="1"/>
  <c r="E992" i="2" a="1"/>
  <c r="E992" i="2" s="1"/>
  <c r="A993" i="2" a="1"/>
  <c r="A993" i="2" s="1"/>
  <c r="E993" i="2" a="1"/>
  <c r="E993" i="2" s="1"/>
  <c r="A994" i="2" a="1"/>
  <c r="A994" i="2" s="1"/>
  <c r="E994" i="2" a="1"/>
  <c r="E994" i="2" s="1"/>
  <c r="A995" i="2" a="1"/>
  <c r="A995" i="2" s="1"/>
  <c r="E995" i="2" a="1"/>
  <c r="E995" i="2" s="1"/>
  <c r="A996" i="2" a="1"/>
  <c r="A996" i="2" s="1"/>
  <c r="E996" i="2" a="1"/>
  <c r="E996" i="2" s="1"/>
  <c r="A997" i="2" a="1"/>
  <c r="A997" i="2" s="1"/>
  <c r="E997" i="2" a="1"/>
  <c r="E997" i="2" s="1"/>
  <c r="A998" i="2" a="1"/>
  <c r="A998" i="2" s="1"/>
  <c r="E998" i="2" a="1"/>
  <c r="E998" i="2" s="1"/>
  <c r="A999" i="2" a="1"/>
  <c r="A999" i="2" s="1"/>
  <c r="E999" i="2" a="1"/>
  <c r="E999" i="2" s="1"/>
  <c r="A1000" i="2" a="1"/>
  <c r="A1000" i="2" s="1"/>
  <c r="E1000" i="2" a="1"/>
  <c r="E1000" i="2" s="1"/>
  <c r="A1001" i="2" a="1"/>
  <c r="A1001" i="2" s="1"/>
  <c r="E1001" i="2" a="1"/>
  <c r="E1001" i="2" s="1"/>
  <c r="A1002" i="2" a="1"/>
  <c r="A1002" i="2" s="1"/>
  <c r="E1002" i="2" a="1"/>
  <c r="E1002" i="2" s="1"/>
  <c r="A1003" i="2" a="1"/>
  <c r="A1003" i="2" s="1"/>
  <c r="E1003" i="2" a="1"/>
  <c r="E1003" i="2" s="1"/>
  <c r="A1004" i="2" a="1"/>
  <c r="A1004" i="2" s="1"/>
  <c r="E1004" i="2" a="1"/>
  <c r="E1004" i="2" s="1"/>
  <c r="A1005" i="2" a="1"/>
  <c r="A1005" i="2" s="1"/>
  <c r="E1005" i="2" a="1"/>
  <c r="E1005" i="2" s="1"/>
  <c r="A1006" i="2" a="1"/>
  <c r="A1006" i="2" s="1"/>
  <c r="E1006" i="2" a="1"/>
  <c r="E1006" i="2" s="1"/>
  <c r="A1007" i="2" a="1"/>
  <c r="A1007" i="2" s="1"/>
  <c r="E1007" i="2" a="1"/>
  <c r="E1007" i="2" s="1"/>
  <c r="A1008" i="2" a="1"/>
  <c r="A1008" i="2" s="1"/>
  <c r="E1008" i="2" a="1"/>
  <c r="E1008" i="2" s="1"/>
  <c r="A1009" i="2" a="1"/>
  <c r="A1009" i="2" s="1"/>
  <c r="E1009" i="2" a="1"/>
  <c r="E1009" i="2" s="1"/>
  <c r="A1010" i="2" a="1"/>
  <c r="A1010" i="2" s="1"/>
  <c r="E1010" i="2" a="1"/>
  <c r="E1010" i="2" s="1"/>
  <c r="A1011" i="2" a="1"/>
  <c r="A1011" i="2" s="1"/>
  <c r="E1011" i="2" a="1"/>
  <c r="E1011" i="2" s="1"/>
  <c r="A1012" i="2" a="1"/>
  <c r="A1012" i="2" s="1"/>
  <c r="E1012" i="2" a="1"/>
  <c r="E1012" i="2" s="1"/>
  <c r="A1013" i="2" a="1"/>
  <c r="A1013" i="2" s="1"/>
  <c r="E1013" i="2" a="1"/>
  <c r="E1013" i="2" s="1"/>
  <c r="A1014" i="2" a="1"/>
  <c r="A1014" i="2" s="1"/>
  <c r="E1014" i="2" a="1"/>
  <c r="E1014" i="2" s="1"/>
  <c r="A1015" i="2" a="1"/>
  <c r="A1015" i="2" s="1"/>
  <c r="E1015" i="2" a="1"/>
  <c r="E1015" i="2" s="1"/>
  <c r="A1016" i="2" a="1"/>
  <c r="A1016" i="2" s="1"/>
  <c r="E1016" i="2" a="1"/>
  <c r="E1016" i="2" s="1"/>
  <c r="A1017" i="2" a="1"/>
  <c r="A1017" i="2" s="1"/>
  <c r="E1017" i="2" a="1"/>
  <c r="E1017" i="2" s="1"/>
  <c r="A1018" i="2" a="1"/>
  <c r="A1018" i="2" s="1"/>
  <c r="E1018" i="2" a="1"/>
  <c r="E1018" i="2" s="1"/>
  <c r="A1019" i="2" a="1"/>
  <c r="A1019" i="2" s="1"/>
  <c r="E1019" i="2" a="1"/>
  <c r="E1019" i="2" s="1"/>
  <c r="A1020" i="2" a="1"/>
  <c r="A1020" i="2" s="1"/>
  <c r="E1020" i="2" a="1"/>
  <c r="E1020" i="2" s="1"/>
  <c r="A1021" i="2" a="1"/>
  <c r="A1021" i="2" s="1"/>
  <c r="E1021" i="2" a="1"/>
  <c r="E1021" i="2" s="1"/>
  <c r="A1022" i="2" a="1"/>
  <c r="A1022" i="2" s="1"/>
  <c r="E1022" i="2" a="1"/>
  <c r="E1022" i="2" s="1"/>
  <c r="A1023" i="2" a="1"/>
  <c r="A1023" i="2" s="1"/>
  <c r="E1023" i="2" a="1"/>
  <c r="E1023" i="2" s="1"/>
  <c r="A1024" i="2" a="1"/>
  <c r="A1024" i="2" s="1"/>
  <c r="E1024" i="2" a="1"/>
  <c r="E1024" i="2" s="1"/>
  <c r="A1025" i="2" a="1"/>
  <c r="A1025" i="2" s="1"/>
  <c r="E1025" i="2" a="1"/>
  <c r="E1025" i="2" s="1"/>
  <c r="A1026" i="2" a="1"/>
  <c r="A1026" i="2" s="1"/>
  <c r="E1026" i="2" a="1"/>
  <c r="E1026" i="2" s="1"/>
  <c r="A1027" i="2" a="1"/>
  <c r="A1027" i="2" s="1"/>
  <c r="E1027" i="2" a="1"/>
  <c r="E1027" i="2" s="1"/>
  <c r="A1028" i="2" a="1"/>
  <c r="A1028" i="2" s="1"/>
  <c r="E1028" i="2" a="1"/>
  <c r="E1028" i="2" s="1"/>
  <c r="A1029" i="2" a="1"/>
  <c r="A1029" i="2" s="1"/>
  <c r="E1029" i="2" a="1"/>
  <c r="E1029" i="2" s="1"/>
  <c r="A1030" i="2" a="1"/>
  <c r="A1030" i="2" s="1"/>
  <c r="E1030" i="2" a="1"/>
  <c r="E1030" i="2" s="1"/>
  <c r="A1031" i="2" a="1"/>
  <c r="A1031" i="2" s="1"/>
  <c r="E1031" i="2" a="1"/>
  <c r="E1031" i="2" s="1"/>
  <c r="A1032" i="2" a="1"/>
  <c r="A1032" i="2" s="1"/>
  <c r="E1032" i="2" a="1"/>
  <c r="E1032" i="2" s="1"/>
  <c r="A1033" i="2" a="1"/>
  <c r="A1033" i="2" s="1"/>
  <c r="E1033" i="2" a="1"/>
  <c r="E1033" i="2" s="1"/>
  <c r="A1034" i="2" a="1"/>
  <c r="A1034" i="2" s="1"/>
  <c r="E1034" i="2" a="1"/>
  <c r="E1034" i="2" s="1"/>
  <c r="A1035" i="2" a="1"/>
  <c r="A1035" i="2" s="1"/>
  <c r="E1035" i="2" a="1"/>
  <c r="E1035" i="2" s="1"/>
  <c r="A1036" i="2" a="1"/>
  <c r="A1036" i="2" s="1"/>
  <c r="E1036" i="2" a="1"/>
  <c r="E1036" i="2" s="1"/>
  <c r="A1037" i="2" a="1"/>
  <c r="A1037" i="2" s="1"/>
  <c r="E1037" i="2" a="1"/>
  <c r="E1037" i="2" s="1"/>
  <c r="A1038" i="2" a="1"/>
  <c r="A1038" i="2" s="1"/>
  <c r="E1038" i="2" a="1"/>
  <c r="E1038" i="2" s="1"/>
  <c r="A1039" i="2" a="1"/>
  <c r="A1039" i="2" s="1"/>
  <c r="E1039" i="2" a="1"/>
  <c r="E1039" i="2" s="1"/>
  <c r="A1040" i="2" a="1"/>
  <c r="A1040" i="2" s="1"/>
  <c r="E1040" i="2" a="1"/>
  <c r="E1040" i="2" s="1"/>
  <c r="A1041" i="2" a="1"/>
  <c r="A1041" i="2" s="1"/>
  <c r="E1041" i="2" a="1"/>
  <c r="E1041" i="2" s="1"/>
  <c r="A1042" i="2" a="1"/>
  <c r="A1042" i="2" s="1"/>
  <c r="E1042" i="2" a="1"/>
  <c r="E1042" i="2" s="1"/>
  <c r="A1043" i="2" a="1"/>
  <c r="A1043" i="2" s="1"/>
  <c r="E1043" i="2" a="1"/>
  <c r="E1043" i="2" s="1"/>
  <c r="A1044" i="2" a="1"/>
  <c r="A1044" i="2" s="1"/>
  <c r="E1044" i="2" a="1"/>
  <c r="E1044" i="2" s="1"/>
  <c r="A1045" i="2" a="1"/>
  <c r="A1045" i="2" s="1"/>
  <c r="E1045" i="2" a="1"/>
  <c r="E1045" i="2" s="1"/>
  <c r="A1046" i="2" a="1"/>
  <c r="A1046" i="2" s="1"/>
  <c r="E1046" i="2" a="1"/>
  <c r="E1046" i="2" s="1"/>
  <c r="A1047" i="2" a="1"/>
  <c r="A1047" i="2" s="1"/>
  <c r="E1047" i="2" a="1"/>
  <c r="E1047" i="2" s="1"/>
  <c r="A1048" i="2" a="1"/>
  <c r="A1048" i="2" s="1"/>
  <c r="E1048" i="2" a="1"/>
  <c r="E1048" i="2" s="1"/>
  <c r="A1049" i="2" a="1"/>
  <c r="A1049" i="2" s="1"/>
  <c r="E1049" i="2" a="1"/>
  <c r="E1049" i="2" s="1"/>
  <c r="A1050" i="2" a="1"/>
  <c r="A1050" i="2" s="1"/>
  <c r="E1050" i="2" a="1"/>
  <c r="E1050" i="2" s="1"/>
  <c r="A1051" i="2" a="1"/>
  <c r="A1051" i="2" s="1"/>
  <c r="E1051" i="2" a="1"/>
  <c r="E1051" i="2" s="1"/>
  <c r="A1052" i="2" a="1"/>
  <c r="A1052" i="2" s="1"/>
  <c r="E1052" i="2" a="1"/>
  <c r="E1052" i="2" s="1"/>
  <c r="A1053" i="2" a="1"/>
  <c r="A1053" i="2" s="1"/>
  <c r="E1053" i="2" a="1"/>
  <c r="E1053" i="2" s="1"/>
  <c r="A1054" i="2" a="1"/>
  <c r="A1054" i="2" s="1"/>
  <c r="E1054" i="2" a="1"/>
  <c r="E1054" i="2" s="1"/>
  <c r="A1055" i="2" a="1"/>
  <c r="A1055" i="2" s="1"/>
  <c r="E1055" i="2" a="1"/>
  <c r="E1055" i="2" s="1"/>
  <c r="A1056" i="2" a="1"/>
  <c r="A1056" i="2" s="1"/>
  <c r="E1056" i="2" a="1"/>
  <c r="E1056" i="2" s="1"/>
  <c r="A1057" i="2" a="1"/>
  <c r="A1057" i="2" s="1"/>
  <c r="E1057" i="2" a="1"/>
  <c r="E1057" i="2" s="1"/>
  <c r="A1058" i="2" a="1"/>
  <c r="A1058" i="2" s="1"/>
  <c r="E1058" i="2" a="1"/>
  <c r="E1058" i="2" s="1"/>
  <c r="A1059" i="2" a="1"/>
  <c r="A1059" i="2" s="1"/>
  <c r="E1059" i="2" a="1"/>
  <c r="E1059" i="2" s="1"/>
  <c r="A1060" i="2" a="1"/>
  <c r="A1060" i="2" s="1"/>
  <c r="E1060" i="2" a="1"/>
  <c r="E1060" i="2" s="1"/>
  <c r="A1061" i="2" a="1"/>
  <c r="A1061" i="2" s="1"/>
  <c r="E1061" i="2" a="1"/>
  <c r="E1061" i="2" s="1"/>
  <c r="A1062" i="2" a="1"/>
  <c r="A1062" i="2" s="1"/>
  <c r="E1062" i="2" a="1"/>
  <c r="E1062" i="2" s="1"/>
  <c r="A1063" i="2" a="1"/>
  <c r="A1063" i="2" s="1"/>
  <c r="E1063" i="2" a="1"/>
  <c r="E1063" i="2" s="1"/>
  <c r="A1064" i="2" a="1"/>
  <c r="A1064" i="2" s="1"/>
  <c r="E1064" i="2" a="1"/>
  <c r="E1064" i="2" s="1"/>
  <c r="A1065" i="2" a="1"/>
  <c r="A1065" i="2" s="1"/>
  <c r="E1065" i="2" a="1"/>
  <c r="E1065" i="2" s="1"/>
  <c r="A1066" i="2" a="1"/>
  <c r="A1066" i="2" s="1"/>
  <c r="E1066" i="2" a="1"/>
  <c r="E1066" i="2" s="1"/>
  <c r="A1067" i="2" a="1"/>
  <c r="A1067" i="2" s="1"/>
  <c r="E1067" i="2" a="1"/>
  <c r="E1067" i="2" s="1"/>
  <c r="A1068" i="2" a="1"/>
  <c r="A1068" i="2" s="1"/>
  <c r="E1068" i="2" a="1"/>
  <c r="E1068" i="2" s="1"/>
  <c r="A1069" i="2" a="1"/>
  <c r="A1069" i="2" s="1"/>
  <c r="E1069" i="2" a="1"/>
  <c r="E1069" i="2" s="1"/>
  <c r="A1070" i="2" a="1"/>
  <c r="A1070" i="2" s="1"/>
  <c r="E1070" i="2" a="1"/>
  <c r="E1070" i="2" s="1"/>
  <c r="A1071" i="2" a="1"/>
  <c r="A1071" i="2" s="1"/>
  <c r="E1071" i="2" a="1"/>
  <c r="E1071" i="2" s="1"/>
  <c r="A1072" i="2" a="1"/>
  <c r="A1072" i="2" s="1"/>
  <c r="E1072" i="2" a="1"/>
  <c r="E1072" i="2" s="1"/>
  <c r="A1073" i="2" a="1"/>
  <c r="A1073" i="2" s="1"/>
  <c r="E1073" i="2" a="1"/>
  <c r="E1073" i="2" s="1"/>
  <c r="A1074" i="2" a="1"/>
  <c r="A1074" i="2" s="1"/>
  <c r="E1074" i="2" a="1"/>
  <c r="E1074" i="2" s="1"/>
  <c r="A1075" i="2" a="1"/>
  <c r="A1075" i="2" s="1"/>
  <c r="E1075" i="2" a="1"/>
  <c r="E1075" i="2" s="1"/>
  <c r="A1076" i="2" a="1"/>
  <c r="A1076" i="2" s="1"/>
  <c r="E1076" i="2" a="1"/>
  <c r="E1076" i="2" s="1"/>
  <c r="A1077" i="2" a="1"/>
  <c r="A1077" i="2" s="1"/>
  <c r="E1077" i="2" a="1"/>
  <c r="E1077" i="2" s="1"/>
  <c r="A1078" i="2" a="1"/>
  <c r="A1078" i="2" s="1"/>
  <c r="E1078" i="2" a="1"/>
  <c r="E1078" i="2" s="1"/>
  <c r="A1079" i="2" a="1"/>
  <c r="A1079" i="2" s="1"/>
  <c r="E1079" i="2" a="1"/>
  <c r="E1079" i="2" s="1"/>
  <c r="A1080" i="2" a="1"/>
  <c r="A1080" i="2" s="1"/>
  <c r="E1080" i="2" a="1"/>
  <c r="E1080" i="2" s="1"/>
  <c r="A1081" i="2" a="1"/>
  <c r="A1081" i="2" s="1"/>
  <c r="E1081" i="2" a="1"/>
  <c r="E1081" i="2" s="1"/>
  <c r="A1082" i="2" a="1"/>
  <c r="A1082" i="2" s="1"/>
  <c r="E1082" i="2" a="1"/>
  <c r="E1082" i="2" s="1"/>
  <c r="A1083" i="2" a="1"/>
  <c r="A1083" i="2" s="1"/>
  <c r="E1083" i="2" a="1"/>
  <c r="E1083" i="2" s="1"/>
  <c r="A1084" i="2" a="1"/>
  <c r="A1084" i="2" s="1"/>
  <c r="E1084" i="2" a="1"/>
  <c r="E1084" i="2" s="1"/>
  <c r="A1085" i="2" a="1"/>
  <c r="A1085" i="2" s="1"/>
  <c r="E1085" i="2" a="1"/>
  <c r="E1085" i="2" s="1"/>
  <c r="A1086" i="2" a="1"/>
  <c r="A1086" i="2" s="1"/>
  <c r="E1086" i="2" a="1"/>
  <c r="E1086" i="2" s="1"/>
  <c r="A1087" i="2" a="1"/>
  <c r="A1087" i="2" s="1"/>
  <c r="E1087" i="2" a="1"/>
  <c r="E1087" i="2" s="1"/>
  <c r="A1088" i="2" a="1"/>
  <c r="A1088" i="2" s="1"/>
  <c r="E1088" i="2" a="1"/>
  <c r="E1088" i="2" s="1"/>
  <c r="A1089" i="2" a="1"/>
  <c r="A1089" i="2" s="1"/>
  <c r="E1089" i="2" a="1"/>
  <c r="E1089" i="2" s="1"/>
  <c r="A1090" i="2" a="1"/>
  <c r="A1090" i="2" s="1"/>
  <c r="E1090" i="2" a="1"/>
  <c r="E1090" i="2" s="1"/>
  <c r="A1091" i="2" a="1"/>
  <c r="A1091" i="2" s="1"/>
  <c r="E1091" i="2" a="1"/>
  <c r="E1091" i="2" s="1"/>
  <c r="A1092" i="2" a="1"/>
  <c r="A1092" i="2" s="1"/>
  <c r="E1092" i="2" a="1"/>
  <c r="E1092" i="2" s="1"/>
  <c r="A1093" i="2" a="1"/>
  <c r="A1093" i="2" s="1"/>
  <c r="E1093" i="2" a="1"/>
  <c r="E1093" i="2" s="1"/>
  <c r="A1094" i="2" a="1"/>
  <c r="A1094" i="2" s="1"/>
  <c r="E1094" i="2" a="1"/>
  <c r="E1094" i="2" s="1"/>
  <c r="A1095" i="2" a="1"/>
  <c r="A1095" i="2" s="1"/>
  <c r="E1095" i="2" a="1"/>
  <c r="E1095" i="2" s="1"/>
  <c r="A1096" i="2" a="1"/>
  <c r="A1096" i="2" s="1"/>
  <c r="E1096" i="2" a="1"/>
  <c r="E1096" i="2" s="1"/>
  <c r="A1097" i="2" a="1"/>
  <c r="A1097" i="2" s="1"/>
  <c r="E1097" i="2" a="1"/>
  <c r="E1097" i="2" s="1"/>
  <c r="A1098" i="2" a="1"/>
  <c r="A1098" i="2" s="1"/>
  <c r="E1098" i="2" a="1"/>
  <c r="E1098" i="2" s="1"/>
  <c r="A1099" i="2" a="1"/>
  <c r="A1099" i="2" s="1"/>
  <c r="E1099" i="2" a="1"/>
  <c r="E1099" i="2" s="1"/>
  <c r="A1100" i="2" a="1"/>
  <c r="A1100" i="2" s="1"/>
  <c r="E1100" i="2" a="1"/>
  <c r="E1100" i="2" s="1"/>
  <c r="A1101" i="2" a="1"/>
  <c r="A1101" i="2" s="1"/>
  <c r="E1101" i="2" a="1"/>
  <c r="E1101" i="2" s="1"/>
  <c r="A1102" i="2" a="1"/>
  <c r="A1102" i="2" s="1"/>
  <c r="E1102" i="2" a="1"/>
  <c r="E1102" i="2" s="1"/>
  <c r="A1103" i="2" a="1"/>
  <c r="A1103" i="2" s="1"/>
  <c r="E1103" i="2" a="1"/>
  <c r="E1103" i="2" s="1"/>
  <c r="A1104" i="2" a="1"/>
  <c r="A1104" i="2" s="1"/>
  <c r="E1104" i="2" a="1"/>
  <c r="E1104" i="2" s="1"/>
  <c r="A1105" i="2" a="1"/>
  <c r="A1105" i="2" s="1"/>
  <c r="E1105" i="2" a="1"/>
  <c r="E1105" i="2" s="1"/>
  <c r="A1106" i="2" a="1"/>
  <c r="A1106" i="2" s="1"/>
  <c r="E1106" i="2" a="1"/>
  <c r="E1106" i="2" s="1"/>
  <c r="A1107" i="2" a="1"/>
  <c r="A1107" i="2" s="1"/>
  <c r="E1107" i="2" a="1"/>
  <c r="E1107" i="2" s="1"/>
  <c r="A1108" i="2" a="1"/>
  <c r="A1108" i="2" s="1"/>
  <c r="E1108" i="2" a="1"/>
  <c r="E1108" i="2" s="1"/>
  <c r="A1109" i="2" a="1"/>
  <c r="A1109" i="2" s="1"/>
  <c r="E1109" i="2" a="1"/>
  <c r="E1109" i="2" s="1"/>
  <c r="A1110" i="2" a="1"/>
  <c r="A1110" i="2" s="1"/>
  <c r="E1110" i="2" a="1"/>
  <c r="E1110" i="2" s="1"/>
  <c r="A1111" i="2" a="1"/>
  <c r="A1111" i="2" s="1"/>
  <c r="E1111" i="2" a="1"/>
  <c r="E1111" i="2" s="1"/>
  <c r="A1112" i="2" a="1"/>
  <c r="A1112" i="2" s="1"/>
  <c r="E1112" i="2" a="1"/>
  <c r="E1112" i="2" s="1"/>
  <c r="A1113" i="2" a="1"/>
  <c r="A1113" i="2" s="1"/>
  <c r="E1113" i="2" a="1"/>
  <c r="E1113" i="2" s="1"/>
  <c r="A1114" i="2" a="1"/>
  <c r="A1114" i="2" s="1"/>
  <c r="E1114" i="2" a="1"/>
  <c r="E1114" i="2" s="1"/>
  <c r="A1115" i="2" a="1"/>
  <c r="A1115" i="2" s="1"/>
  <c r="E1115" i="2" a="1"/>
  <c r="E1115" i="2" s="1"/>
  <c r="A1116" i="2" a="1"/>
  <c r="A1116" i="2" s="1"/>
  <c r="E1116" i="2" a="1"/>
  <c r="E1116" i="2" s="1"/>
  <c r="A1117" i="2" a="1"/>
  <c r="A1117" i="2" s="1"/>
  <c r="E1117" i="2" a="1"/>
  <c r="E1117" i="2" s="1"/>
  <c r="A1118" i="2" a="1"/>
  <c r="A1118" i="2" s="1"/>
  <c r="E1118" i="2" a="1"/>
  <c r="E1118" i="2" s="1"/>
  <c r="A1119" i="2" a="1"/>
  <c r="A1119" i="2" s="1"/>
  <c r="E1119" i="2" a="1"/>
  <c r="E1119" i="2" s="1"/>
  <c r="A1120" i="2" a="1"/>
  <c r="A1120" i="2" s="1"/>
  <c r="E1120" i="2" a="1"/>
  <c r="E1120" i="2" s="1"/>
  <c r="A1121" i="2" a="1"/>
  <c r="A1121" i="2" s="1"/>
  <c r="E1121" i="2" a="1"/>
  <c r="E1121" i="2" s="1"/>
  <c r="A1122" i="2" a="1"/>
  <c r="A1122" i="2" s="1"/>
  <c r="E1122" i="2" a="1"/>
  <c r="E1122" i="2" s="1"/>
  <c r="A1123" i="2" a="1"/>
  <c r="A1123" i="2" s="1"/>
  <c r="E1123" i="2" a="1"/>
  <c r="E1123" i="2" s="1"/>
  <c r="A1124" i="2" a="1"/>
  <c r="A1124" i="2" s="1"/>
  <c r="E1124" i="2" a="1"/>
  <c r="E1124" i="2" s="1"/>
  <c r="A1125" i="2" a="1"/>
  <c r="A1125" i="2" s="1"/>
  <c r="E1125" i="2" a="1"/>
  <c r="E1125" i="2" s="1"/>
  <c r="A1126" i="2" a="1"/>
  <c r="A1126" i="2" s="1"/>
  <c r="E1126" i="2" a="1"/>
  <c r="E1126" i="2" s="1"/>
  <c r="A1127" i="2" a="1"/>
  <c r="A1127" i="2" s="1"/>
  <c r="E1127" i="2" a="1"/>
  <c r="E1127" i="2" s="1"/>
  <c r="A1128" i="2" a="1"/>
  <c r="A1128" i="2" s="1"/>
  <c r="E1128" i="2" a="1"/>
  <c r="E1128" i="2" s="1"/>
  <c r="A1129" i="2" a="1"/>
  <c r="A1129" i="2" s="1"/>
  <c r="E1129" i="2" a="1"/>
  <c r="E1129" i="2" s="1"/>
  <c r="A1130" i="2" a="1"/>
  <c r="A1130" i="2" s="1"/>
  <c r="E1130" i="2" a="1"/>
  <c r="E1130" i="2" s="1"/>
  <c r="A1131" i="2" a="1"/>
  <c r="A1131" i="2" s="1"/>
  <c r="E1131" i="2" a="1"/>
  <c r="E1131" i="2" s="1"/>
  <c r="A1132" i="2" a="1"/>
  <c r="A1132" i="2" s="1"/>
  <c r="E1132" i="2" a="1"/>
  <c r="E1132" i="2" s="1"/>
  <c r="A1133" i="2" a="1"/>
  <c r="A1133" i="2" s="1"/>
  <c r="E1133" i="2" a="1"/>
  <c r="E1133" i="2" s="1"/>
  <c r="A1134" i="2" a="1"/>
  <c r="A1134" i="2" s="1"/>
  <c r="E1134" i="2" a="1"/>
  <c r="E1134" i="2" s="1"/>
  <c r="A1135" i="2" a="1"/>
  <c r="A1135" i="2" s="1"/>
  <c r="E1135" i="2" a="1"/>
  <c r="E1135" i="2" s="1"/>
  <c r="A1136" i="2" a="1"/>
  <c r="A1136" i="2" s="1"/>
  <c r="E1136" i="2" a="1"/>
  <c r="E1136" i="2" s="1"/>
  <c r="A1137" i="2" a="1"/>
  <c r="A1137" i="2" s="1"/>
  <c r="E1137" i="2" a="1"/>
  <c r="E1137" i="2" s="1"/>
  <c r="A1138" i="2" a="1"/>
  <c r="A1138" i="2" s="1"/>
  <c r="E1138" i="2" a="1"/>
  <c r="E1138" i="2" s="1"/>
  <c r="A1139" i="2" a="1"/>
  <c r="A1139" i="2" s="1"/>
  <c r="E1139" i="2" a="1"/>
  <c r="E1139" i="2" s="1"/>
  <c r="A1140" i="2" a="1"/>
  <c r="A1140" i="2" s="1"/>
  <c r="E1140" i="2" a="1"/>
  <c r="E1140" i="2" s="1"/>
  <c r="A1141" i="2" a="1"/>
  <c r="A1141" i="2" s="1"/>
  <c r="E1141" i="2" a="1"/>
  <c r="E1141" i="2" s="1"/>
  <c r="A1142" i="2" a="1"/>
  <c r="A1142" i="2" s="1"/>
  <c r="E1142" i="2" a="1"/>
  <c r="E1142" i="2" s="1"/>
  <c r="A1143" i="2" a="1"/>
  <c r="A1143" i="2" s="1"/>
  <c r="E1143" i="2" a="1"/>
  <c r="E1143" i="2" s="1"/>
  <c r="A1144" i="2" a="1"/>
  <c r="A1144" i="2" s="1"/>
  <c r="E1144" i="2" a="1"/>
  <c r="E1144" i="2" s="1"/>
  <c r="A1145" i="2" a="1"/>
  <c r="A1145" i="2" s="1"/>
  <c r="E1145" i="2" a="1"/>
  <c r="E1145" i="2" s="1"/>
  <c r="A1146" i="2" a="1"/>
  <c r="A1146" i="2" s="1"/>
  <c r="E1146" i="2" a="1"/>
  <c r="E1146" i="2" s="1"/>
  <c r="A1147" i="2" a="1"/>
  <c r="A1147" i="2" s="1"/>
  <c r="E1147" i="2" a="1"/>
  <c r="E1147" i="2" s="1"/>
  <c r="A1148" i="2" a="1"/>
  <c r="A1148" i="2" s="1"/>
  <c r="E1148" i="2" a="1"/>
  <c r="E1148" i="2" s="1"/>
  <c r="A1149" i="2" a="1"/>
  <c r="A1149" i="2" s="1"/>
  <c r="E1149" i="2" a="1"/>
  <c r="E1149" i="2" s="1"/>
  <c r="A1150" i="2" a="1"/>
  <c r="A1150" i="2" s="1"/>
  <c r="E1150" i="2" a="1"/>
  <c r="E1150" i="2" s="1"/>
  <c r="A1151" i="2" a="1"/>
  <c r="A1151" i="2" s="1"/>
  <c r="E1151" i="2" a="1"/>
  <c r="E1151" i="2" s="1"/>
  <c r="A1152" i="2" a="1"/>
  <c r="A1152" i="2" s="1"/>
  <c r="E1152" i="2" a="1"/>
  <c r="E1152" i="2" s="1"/>
  <c r="A1153" i="2" a="1"/>
  <c r="A1153" i="2" s="1"/>
  <c r="E1153" i="2" a="1"/>
  <c r="E1153" i="2" s="1"/>
  <c r="A1154" i="2" a="1"/>
  <c r="A1154" i="2" s="1"/>
  <c r="E1154" i="2" a="1"/>
  <c r="E1154" i="2" s="1"/>
  <c r="A1155" i="2" a="1"/>
  <c r="A1155" i="2" s="1"/>
  <c r="E1155" i="2" a="1"/>
  <c r="E1155" i="2" s="1"/>
  <c r="A1156" i="2" a="1"/>
  <c r="A1156" i="2" s="1"/>
  <c r="E1156" i="2" a="1"/>
  <c r="E1156" i="2" s="1"/>
  <c r="A1157" i="2" a="1"/>
  <c r="A1157" i="2" s="1"/>
  <c r="E1157" i="2" a="1"/>
  <c r="E1157" i="2" s="1"/>
  <c r="A1158" i="2" a="1"/>
  <c r="A1158" i="2" s="1"/>
  <c r="E1158" i="2" a="1"/>
  <c r="E1158" i="2" s="1"/>
  <c r="A1159" i="2" a="1"/>
  <c r="A1159" i="2" s="1"/>
  <c r="E1159" i="2" a="1"/>
  <c r="E1159" i="2" s="1"/>
  <c r="A1160" i="2" a="1"/>
  <c r="A1160" i="2" s="1"/>
  <c r="E1160" i="2" a="1"/>
  <c r="E1160" i="2" s="1"/>
  <c r="A1161" i="2" a="1"/>
  <c r="A1161" i="2" s="1"/>
  <c r="E1161" i="2" a="1"/>
  <c r="E1161" i="2" s="1"/>
  <c r="A1162" i="2" a="1"/>
  <c r="A1162" i="2" s="1"/>
  <c r="E1162" i="2" a="1"/>
  <c r="E1162" i="2" s="1"/>
  <c r="A1163" i="2" a="1"/>
  <c r="A1163" i="2" s="1"/>
  <c r="E1163" i="2" a="1"/>
  <c r="E1163" i="2" s="1"/>
  <c r="A1164" i="2" a="1"/>
  <c r="A1164" i="2" s="1"/>
  <c r="E1164" i="2" a="1"/>
  <c r="E1164" i="2" s="1"/>
  <c r="A1165" i="2" a="1"/>
  <c r="A1165" i="2" s="1"/>
  <c r="E1165" i="2" a="1"/>
  <c r="E1165" i="2" s="1"/>
  <c r="A1166" i="2" a="1"/>
  <c r="A1166" i="2" s="1"/>
  <c r="E1166" i="2" a="1"/>
  <c r="E1166" i="2" s="1"/>
  <c r="A1167" i="2" a="1"/>
  <c r="A1167" i="2" s="1"/>
  <c r="E1167" i="2" a="1"/>
  <c r="E1167" i="2" s="1"/>
  <c r="A1168" i="2" a="1"/>
  <c r="A1168" i="2" s="1"/>
  <c r="E1168" i="2" a="1"/>
  <c r="E1168" i="2" s="1"/>
  <c r="A1169" i="2" a="1"/>
  <c r="A1169" i="2" s="1"/>
  <c r="E1169" i="2" a="1"/>
  <c r="E1169" i="2" s="1"/>
  <c r="A1170" i="2" a="1"/>
  <c r="A1170" i="2" s="1"/>
  <c r="E1170" i="2" a="1"/>
  <c r="E1170" i="2" s="1"/>
  <c r="A1171" i="2" a="1"/>
  <c r="A1171" i="2" s="1"/>
  <c r="E1171" i="2" a="1"/>
  <c r="E1171" i="2" s="1"/>
  <c r="A1172" i="2" a="1"/>
  <c r="A1172" i="2" s="1"/>
  <c r="E1172" i="2" a="1"/>
  <c r="E1172" i="2" s="1"/>
  <c r="A1173" i="2" a="1"/>
  <c r="A1173" i="2" s="1"/>
  <c r="E1173" i="2" a="1"/>
  <c r="E1173" i="2" s="1"/>
  <c r="A1174" i="2" a="1"/>
  <c r="A1174" i="2" s="1"/>
  <c r="E1174" i="2" a="1"/>
  <c r="E1174" i="2" s="1"/>
  <c r="A1175" i="2" a="1"/>
  <c r="A1175" i="2" s="1"/>
  <c r="E1175" i="2" a="1"/>
  <c r="E1175" i="2" s="1"/>
  <c r="A1176" i="2" a="1"/>
  <c r="A1176" i="2" s="1"/>
  <c r="E1176" i="2" a="1"/>
  <c r="E1176" i="2" s="1"/>
  <c r="A1177" i="2" a="1"/>
  <c r="A1177" i="2" s="1"/>
  <c r="E1177" i="2" a="1"/>
  <c r="E1177" i="2" s="1"/>
  <c r="A1178" i="2" a="1"/>
  <c r="A1178" i="2" s="1"/>
  <c r="E1178" i="2" a="1"/>
  <c r="E1178" i="2" s="1"/>
  <c r="A1179" i="2" a="1"/>
  <c r="A1179" i="2" s="1"/>
  <c r="E1179" i="2" a="1"/>
  <c r="E1179" i="2" s="1"/>
  <c r="A1180" i="2" a="1"/>
  <c r="A1180" i="2" s="1"/>
  <c r="E1180" i="2" a="1"/>
  <c r="E1180" i="2" s="1"/>
  <c r="A1181" i="2" a="1"/>
  <c r="A1181" i="2" s="1"/>
  <c r="E1181" i="2" a="1"/>
  <c r="E1181" i="2" s="1"/>
  <c r="A1182" i="2" a="1"/>
  <c r="A1182" i="2" s="1"/>
  <c r="E1182" i="2" a="1"/>
  <c r="E1182" i="2" s="1"/>
  <c r="A1183" i="2" a="1"/>
  <c r="A1183" i="2" s="1"/>
  <c r="E1183" i="2" a="1"/>
  <c r="E1183" i="2" s="1"/>
  <c r="A1184" i="2" a="1"/>
  <c r="A1184" i="2" s="1"/>
  <c r="E1184" i="2" a="1"/>
  <c r="E1184" i="2" s="1"/>
  <c r="A1185" i="2" a="1"/>
  <c r="A1185" i="2" s="1"/>
  <c r="E1185" i="2" a="1"/>
  <c r="E1185" i="2" s="1"/>
  <c r="A1186" i="2" a="1"/>
  <c r="A1186" i="2" s="1"/>
  <c r="E1186" i="2" a="1"/>
  <c r="E1186" i="2" s="1"/>
  <c r="A1187" i="2" a="1"/>
  <c r="A1187" i="2" s="1"/>
  <c r="E1187" i="2" a="1"/>
  <c r="E1187" i="2" s="1"/>
  <c r="A1188" i="2" a="1"/>
  <c r="A1188" i="2" s="1"/>
  <c r="E1188" i="2" a="1"/>
  <c r="E1188" i="2" s="1"/>
  <c r="A1189" i="2" a="1"/>
  <c r="A1189" i="2" s="1"/>
  <c r="E1189" i="2" a="1"/>
  <c r="E1189" i="2" s="1"/>
  <c r="A1190" i="2" a="1"/>
  <c r="A1190" i="2" s="1"/>
  <c r="E1190" i="2" a="1"/>
  <c r="E1190" i="2" s="1"/>
  <c r="A1191" i="2" a="1"/>
  <c r="A1191" i="2" s="1"/>
  <c r="E1191" i="2" a="1"/>
  <c r="E1191" i="2" s="1"/>
  <c r="A1192" i="2" a="1"/>
  <c r="A1192" i="2" s="1"/>
  <c r="E1192" i="2" a="1"/>
  <c r="E1192" i="2" s="1"/>
  <c r="A1193" i="2" a="1"/>
  <c r="A1193" i="2" s="1"/>
  <c r="E1193" i="2" a="1"/>
  <c r="E1193" i="2" s="1"/>
  <c r="A1194" i="2" a="1"/>
  <c r="A1194" i="2" s="1"/>
  <c r="E1194" i="2" a="1"/>
  <c r="E1194" i="2" s="1"/>
  <c r="A1195" i="2" a="1"/>
  <c r="A1195" i="2" s="1"/>
  <c r="E1195" i="2" a="1"/>
  <c r="E1195" i="2" s="1"/>
  <c r="A1196" i="2" a="1"/>
  <c r="A1196" i="2" s="1"/>
  <c r="E1196" i="2" a="1"/>
  <c r="E1196" i="2" s="1"/>
  <c r="A1197" i="2" a="1"/>
  <c r="A1197" i="2" s="1"/>
  <c r="E1197" i="2" a="1"/>
  <c r="E1197" i="2" s="1"/>
  <c r="A1198" i="2" a="1"/>
  <c r="A1198" i="2" s="1"/>
  <c r="E1198" i="2" a="1"/>
  <c r="E1198" i="2" s="1"/>
  <c r="A1199" i="2" a="1"/>
  <c r="A1199" i="2" s="1"/>
  <c r="E1199" i="2" a="1"/>
  <c r="E1199" i="2" s="1"/>
  <c r="A1200" i="2" a="1"/>
  <c r="A1200" i="2" s="1"/>
  <c r="E1200" i="2" a="1"/>
  <c r="E1200" i="2" s="1"/>
  <c r="A1201" i="2" a="1"/>
  <c r="A1201" i="2" s="1"/>
  <c r="E1201" i="2" a="1"/>
  <c r="E1201" i="2" s="1"/>
  <c r="A1202" i="2" a="1"/>
  <c r="A1202" i="2" s="1"/>
  <c r="E1202" i="2" a="1"/>
  <c r="E1202" i="2" s="1"/>
  <c r="A1203" i="2" a="1"/>
  <c r="A1203" i="2" s="1"/>
  <c r="E1203" i="2" a="1"/>
  <c r="E1203" i="2" s="1"/>
  <c r="A1204" i="2" a="1"/>
  <c r="A1204" i="2" s="1"/>
  <c r="E1204" i="2" a="1"/>
  <c r="E1204" i="2" s="1"/>
  <c r="A1205" i="2" a="1"/>
  <c r="A1205" i="2" s="1"/>
  <c r="E1205" i="2" a="1"/>
  <c r="E1205" i="2" s="1"/>
  <c r="A1206" i="2" a="1"/>
  <c r="A1206" i="2" s="1"/>
  <c r="E1206" i="2" a="1"/>
  <c r="E1206" i="2" s="1"/>
  <c r="A1207" i="2" a="1"/>
  <c r="A1207" i="2" s="1"/>
  <c r="E1207" i="2" a="1"/>
  <c r="E1207" i="2" s="1"/>
  <c r="A1208" i="2" a="1"/>
  <c r="A1208" i="2" s="1"/>
  <c r="E1208" i="2" a="1"/>
  <c r="E1208" i="2" s="1"/>
  <c r="A1209" i="2" a="1"/>
  <c r="A1209" i="2" s="1"/>
  <c r="E1209" i="2" a="1"/>
  <c r="E1209" i="2" s="1"/>
  <c r="A1210" i="2" a="1"/>
  <c r="A1210" i="2" s="1"/>
  <c r="E1210" i="2" a="1"/>
  <c r="E1210" i="2" s="1"/>
  <c r="A1211" i="2" a="1"/>
  <c r="A1211" i="2" s="1"/>
  <c r="E1211" i="2" a="1"/>
  <c r="E1211" i="2" s="1"/>
  <c r="A1212" i="2" a="1"/>
  <c r="A1212" i="2" s="1"/>
  <c r="E1212" i="2" a="1"/>
  <c r="E1212" i="2" s="1"/>
  <c r="A1213" i="2" a="1"/>
  <c r="A1213" i="2" s="1"/>
  <c r="E1213" i="2" a="1"/>
  <c r="E1213" i="2" s="1"/>
  <c r="A1214" i="2" a="1"/>
  <c r="A1214" i="2" s="1"/>
  <c r="E1214" i="2" a="1"/>
  <c r="E1214" i="2" s="1"/>
  <c r="B362" i="2" a="1"/>
  <c r="B362" i="2" s="1"/>
  <c r="E447" i="2" a="1"/>
  <c r="E447" i="2" s="1"/>
  <c r="B481" i="2" a="1"/>
  <c r="B481" i="2" s="1"/>
  <c r="G509" i="2" a="1"/>
  <c r="G509" i="2" s="1"/>
  <c r="A563" i="2" a="1"/>
  <c r="A563" i="2" s="1"/>
  <c r="D570" i="2" a="1"/>
  <c r="D570" i="2" s="1"/>
  <c r="H577" i="2" a="1"/>
  <c r="H577" i="2" s="1"/>
  <c r="F585" i="2" a="1"/>
  <c r="F585" i="2" s="1"/>
  <c r="D593" i="2" a="1"/>
  <c r="D593" i="2" s="1"/>
  <c r="A601" i="2" a="1"/>
  <c r="A601" i="2" s="1"/>
  <c r="E608" i="2" a="1"/>
  <c r="E608" i="2" s="1"/>
  <c r="A616" i="2" a="1"/>
  <c r="A616" i="2" s="1"/>
  <c r="B623" i="2" a="1"/>
  <c r="B623" i="2" s="1"/>
  <c r="C630" i="2" a="1"/>
  <c r="C630" i="2" s="1"/>
  <c r="D637" i="2" a="1"/>
  <c r="D637" i="2" s="1"/>
  <c r="E644" i="2" a="1"/>
  <c r="E644" i="2" s="1"/>
  <c r="F651" i="2" a="1"/>
  <c r="F651" i="2" s="1"/>
  <c r="G658" i="2" a="1"/>
  <c r="G658" i="2" s="1"/>
  <c r="H665" i="2" a="1"/>
  <c r="H665" i="2" s="1"/>
  <c r="A673" i="2" a="1"/>
  <c r="A673" i="2" s="1"/>
  <c r="H677" i="2" a="1"/>
  <c r="H677" i="2" s="1"/>
  <c r="B680" i="2" a="1"/>
  <c r="B680" i="2" s="1"/>
  <c r="A682" i="2" a="1"/>
  <c r="A682" i="2" s="1"/>
  <c r="G683" i="2" a="1"/>
  <c r="G683" i="2" s="1"/>
  <c r="E685" i="2" a="1"/>
  <c r="E685" i="2" s="1"/>
  <c r="C687" i="2" a="1"/>
  <c r="C687" i="2" s="1"/>
  <c r="H690" i="2" a="1"/>
  <c r="H690" i="2" s="1"/>
  <c r="F692" i="2" a="1"/>
  <c r="F692" i="2" s="1"/>
  <c r="D694" i="2" a="1"/>
  <c r="D694" i="2" s="1"/>
  <c r="B696" i="2" a="1"/>
  <c r="B696" i="2" s="1"/>
  <c r="A698" i="2" a="1"/>
  <c r="A698" i="2" s="1"/>
  <c r="G699" i="2" a="1"/>
  <c r="G699" i="2" s="1"/>
  <c r="E701" i="2" a="1"/>
  <c r="E701" i="2" s="1"/>
  <c r="C703" i="2" a="1"/>
  <c r="C703" i="2" s="1"/>
  <c r="H706" i="2" a="1"/>
  <c r="H706" i="2" s="1"/>
  <c r="F708" i="2" a="1"/>
  <c r="F708" i="2" s="1"/>
  <c r="D710" i="2" a="1"/>
  <c r="D710" i="2" s="1"/>
  <c r="B712" i="2" a="1"/>
  <c r="B712" i="2" s="1"/>
  <c r="A714" i="2" a="1"/>
  <c r="A714" i="2" s="1"/>
  <c r="G715" i="2" a="1"/>
  <c r="G715" i="2" s="1"/>
  <c r="E717" i="2" a="1"/>
  <c r="E717" i="2" s="1"/>
  <c r="C719" i="2" a="1"/>
  <c r="C719" i="2" s="1"/>
  <c r="H722" i="2" a="1"/>
  <c r="H722" i="2" s="1"/>
  <c r="F724" i="2" a="1"/>
  <c r="F724" i="2" s="1"/>
  <c r="D726" i="2" a="1"/>
  <c r="D726" i="2" s="1"/>
  <c r="B728" i="2" a="1"/>
  <c r="B728" i="2" s="1"/>
  <c r="A730" i="2" a="1"/>
  <c r="A730" i="2" s="1"/>
  <c r="G731" i="2" a="1"/>
  <c r="G731" i="2" s="1"/>
  <c r="E733" i="2" a="1"/>
  <c r="E733" i="2" s="1"/>
  <c r="D735" i="2" a="1"/>
  <c r="D735" i="2" s="1"/>
  <c r="D737" i="2" a="1"/>
  <c r="D737" i="2" s="1"/>
  <c r="D739" i="2" a="1"/>
  <c r="D739" i="2" s="1"/>
  <c r="D741" i="2" a="1"/>
  <c r="D741" i="2" s="1"/>
  <c r="D743" i="2" a="1"/>
  <c r="D743" i="2" s="1"/>
  <c r="D745" i="2" a="1"/>
  <c r="D745" i="2" s="1"/>
  <c r="D747" i="2" a="1"/>
  <c r="D747" i="2" s="1"/>
  <c r="D749" i="2" a="1"/>
  <c r="D749" i="2" s="1"/>
  <c r="D751" i="2" a="1"/>
  <c r="D751" i="2" s="1"/>
  <c r="D753" i="2" a="1"/>
  <c r="D753" i="2" s="1"/>
  <c r="D755" i="2" a="1"/>
  <c r="D755" i="2" s="1"/>
  <c r="D757" i="2" a="1"/>
  <c r="D757" i="2" s="1"/>
  <c r="D759" i="2" a="1"/>
  <c r="D759" i="2" s="1"/>
  <c r="D761" i="2" a="1"/>
  <c r="D761" i="2" s="1"/>
  <c r="D763" i="2" a="1"/>
  <c r="D763" i="2" s="1"/>
  <c r="D765" i="2" a="1"/>
  <c r="D765" i="2" s="1"/>
  <c r="D767" i="2" a="1"/>
  <c r="D767" i="2" s="1"/>
  <c r="D769" i="2" a="1"/>
  <c r="D769" i="2" s="1"/>
  <c r="D771" i="2" a="1"/>
  <c r="D771" i="2" s="1"/>
  <c r="D773" i="2" a="1"/>
  <c r="D773" i="2" s="1"/>
  <c r="D775" i="2" a="1"/>
  <c r="D775" i="2" s="1"/>
  <c r="D777" i="2" a="1"/>
  <c r="D777" i="2" s="1"/>
  <c r="D779" i="2" a="1"/>
  <c r="D779" i="2" s="1"/>
  <c r="D781" i="2" a="1"/>
  <c r="D781" i="2" s="1"/>
  <c r="D783" i="2" a="1"/>
  <c r="D783" i="2" s="1"/>
  <c r="D785" i="2" a="1"/>
  <c r="D785" i="2" s="1"/>
  <c r="D787" i="2" a="1"/>
  <c r="D787" i="2" s="1"/>
  <c r="D789" i="2" a="1"/>
  <c r="D789" i="2" s="1"/>
  <c r="D791" i="2" a="1"/>
  <c r="D791" i="2" s="1"/>
  <c r="D793" i="2" a="1"/>
  <c r="D793" i="2" s="1"/>
  <c r="D795" i="2" a="1"/>
  <c r="D795" i="2" s="1"/>
  <c r="D797" i="2" a="1"/>
  <c r="D797" i="2" s="1"/>
  <c r="D799" i="2" a="1"/>
  <c r="D799" i="2" s="1"/>
  <c r="D801" i="2" a="1"/>
  <c r="D801" i="2" s="1"/>
  <c r="D803" i="2" a="1"/>
  <c r="D803" i="2" s="1"/>
  <c r="D805" i="2" a="1"/>
  <c r="D805" i="2" s="1"/>
  <c r="D807" i="2" a="1"/>
  <c r="D807" i="2" s="1"/>
  <c r="D809" i="2" a="1"/>
  <c r="D809" i="2" s="1"/>
  <c r="D811" i="2" a="1"/>
  <c r="D811" i="2" s="1"/>
  <c r="D813" i="2" a="1"/>
  <c r="D813" i="2" s="1"/>
  <c r="D815" i="2" a="1"/>
  <c r="D815" i="2" s="1"/>
  <c r="D817" i="2" a="1"/>
  <c r="D817" i="2" s="1"/>
  <c r="D819" i="2" a="1"/>
  <c r="D819" i="2" s="1"/>
  <c r="D821" i="2" a="1"/>
  <c r="D821" i="2" s="1"/>
  <c r="D823" i="2" a="1"/>
  <c r="D823" i="2" s="1"/>
  <c r="D825" i="2" a="1"/>
  <c r="D825" i="2" s="1"/>
  <c r="D827" i="2" a="1"/>
  <c r="D827" i="2" s="1"/>
  <c r="D829" i="2" a="1"/>
  <c r="D829" i="2" s="1"/>
  <c r="D831" i="2" a="1"/>
  <c r="D831" i="2" s="1"/>
  <c r="D833" i="2" a="1"/>
  <c r="D833" i="2" s="1"/>
  <c r="D835" i="2" a="1"/>
  <c r="D835" i="2" s="1"/>
  <c r="D837" i="2" a="1"/>
  <c r="D837" i="2" s="1"/>
  <c r="D839" i="2" a="1"/>
  <c r="D839" i="2" s="1"/>
  <c r="D841" i="2" a="1"/>
  <c r="D841" i="2" s="1"/>
  <c r="D843" i="2" a="1"/>
  <c r="D843" i="2" s="1"/>
  <c r="D845" i="2" a="1"/>
  <c r="D845" i="2" s="1"/>
  <c r="D847" i="2" a="1"/>
  <c r="D847" i="2" s="1"/>
  <c r="D849" i="2" a="1"/>
  <c r="D849" i="2" s="1"/>
  <c r="D851" i="2" a="1"/>
  <c r="D851" i="2" s="1"/>
  <c r="D853" i="2" a="1"/>
  <c r="D853" i="2" s="1"/>
  <c r="D855" i="2" a="1"/>
  <c r="D855" i="2" s="1"/>
  <c r="D857" i="2" a="1"/>
  <c r="D857" i="2" s="1"/>
  <c r="D859" i="2" a="1"/>
  <c r="D859" i="2" s="1"/>
  <c r="D861" i="2" a="1"/>
  <c r="D861" i="2" s="1"/>
  <c r="D863" i="2" a="1"/>
  <c r="D863" i="2" s="1"/>
  <c r="C865" i="2" a="1"/>
  <c r="C865" i="2" s="1"/>
  <c r="B867" i="2" a="1"/>
  <c r="B867" i="2" s="1"/>
  <c r="A869" i="2" a="1"/>
  <c r="A869" i="2" s="1"/>
  <c r="H870" i="2" a="1"/>
  <c r="H870" i="2" s="1"/>
  <c r="F872" i="2" a="1"/>
  <c r="F872" i="2" s="1"/>
  <c r="E874" i="2" a="1"/>
  <c r="E874" i="2" s="1"/>
  <c r="C876" i="2" a="1"/>
  <c r="C876" i="2" s="1"/>
  <c r="B878" i="2" a="1"/>
  <c r="B878" i="2" s="1"/>
  <c r="A880" i="2" a="1"/>
  <c r="A880" i="2" s="1"/>
  <c r="G881" i="2" a="1"/>
  <c r="G881" i="2" s="1"/>
  <c r="F883" i="2" a="1"/>
  <c r="F883" i="2" s="1"/>
  <c r="D885" i="2" a="1"/>
  <c r="D885" i="2" s="1"/>
  <c r="C887" i="2" a="1"/>
  <c r="C887" i="2" s="1"/>
  <c r="A891" i="2" a="1"/>
  <c r="A891" i="2" s="1"/>
  <c r="G892" i="2" a="1"/>
  <c r="G892" i="2" s="1"/>
  <c r="E894" i="2" a="1"/>
  <c r="E894" i="2" s="1"/>
  <c r="C896" i="2" a="1"/>
  <c r="C896" i="2" s="1"/>
  <c r="H897" i="2" a="1"/>
  <c r="H897" i="2" s="1"/>
  <c r="E899" i="2" a="1"/>
  <c r="E899" i="2" s="1"/>
  <c r="C901" i="2" a="1"/>
  <c r="C901" i="2" s="1"/>
  <c r="A903" i="2" a="1"/>
  <c r="A903" i="2" s="1"/>
  <c r="G904" i="2" a="1"/>
  <c r="G904" i="2" s="1"/>
  <c r="E906" i="2" a="1"/>
  <c r="E906" i="2" s="1"/>
  <c r="C908" i="2" a="1"/>
  <c r="C908" i="2" s="1"/>
  <c r="H909" i="2" a="1"/>
  <c r="H909" i="2" s="1"/>
  <c r="F911" i="2" a="1"/>
  <c r="F911" i="2" s="1"/>
  <c r="D913" i="2" a="1"/>
  <c r="D913" i="2" s="1"/>
  <c r="B915" i="2" a="1"/>
  <c r="B915" i="2" s="1"/>
  <c r="A917" i="2" a="1"/>
  <c r="A917" i="2" s="1"/>
  <c r="G918" i="2" a="1"/>
  <c r="G918" i="2" s="1"/>
  <c r="F920" i="2" a="1"/>
  <c r="F920" i="2" s="1"/>
  <c r="E922" i="2" a="1"/>
  <c r="E922" i="2" s="1"/>
  <c r="D924" i="2" a="1"/>
  <c r="D924" i="2" s="1"/>
  <c r="C926" i="2" a="1"/>
  <c r="C926" i="2" s="1"/>
  <c r="A928" i="2" a="1"/>
  <c r="A928" i="2" s="1"/>
  <c r="G929" i="2" a="1"/>
  <c r="G929" i="2" s="1"/>
  <c r="E931" i="2" a="1"/>
  <c r="E931" i="2" s="1"/>
  <c r="B935" i="2" a="1"/>
  <c r="B935" i="2" s="1"/>
  <c r="H936" i="2" a="1"/>
  <c r="H936" i="2" s="1"/>
  <c r="F938" i="2" a="1"/>
  <c r="F938" i="2" s="1"/>
  <c r="D940" i="2" a="1"/>
  <c r="D940" i="2" s="1"/>
  <c r="C942" i="2" a="1"/>
  <c r="C942" i="2" s="1"/>
  <c r="H943" i="2" a="1"/>
  <c r="H943" i="2" s="1"/>
  <c r="E945" i="2" a="1"/>
  <c r="E945" i="2" s="1"/>
  <c r="B947" i="2" a="1"/>
  <c r="B947" i="2" s="1"/>
  <c r="B949" i="2" a="1"/>
  <c r="B949" i="2" s="1"/>
  <c r="B951" i="2" a="1"/>
  <c r="B951" i="2" s="1"/>
  <c r="B953" i="2" a="1"/>
  <c r="B953" i="2" s="1"/>
  <c r="B955" i="2" a="1"/>
  <c r="B955" i="2" s="1"/>
  <c r="B957" i="2" a="1"/>
  <c r="B957" i="2" s="1"/>
  <c r="B959" i="2" a="1"/>
  <c r="B959" i="2" s="1"/>
  <c r="F959" i="2" a="1"/>
  <c r="F959" i="2" s="1"/>
  <c r="B960" i="2" a="1"/>
  <c r="B960" i="2" s="1"/>
  <c r="F960" i="2" a="1"/>
  <c r="F960" i="2" s="1"/>
  <c r="B961" i="2" a="1"/>
  <c r="B961" i="2" s="1"/>
  <c r="F961" i="2" a="1"/>
  <c r="F961" i="2" s="1"/>
  <c r="B962" i="2" a="1"/>
  <c r="B962" i="2" s="1"/>
  <c r="F962" i="2" a="1"/>
  <c r="F962" i="2" s="1"/>
  <c r="B963" i="2" a="1"/>
  <c r="B963" i="2" s="1"/>
  <c r="F963" i="2" a="1"/>
  <c r="F963" i="2" s="1"/>
  <c r="B964" i="2" a="1"/>
  <c r="B964" i="2" s="1"/>
  <c r="F964" i="2" a="1"/>
  <c r="F964" i="2" s="1"/>
  <c r="B965" i="2" a="1"/>
  <c r="B965" i="2" s="1"/>
  <c r="F965" i="2" a="1"/>
  <c r="F965" i="2" s="1"/>
  <c r="B966" i="2" a="1"/>
  <c r="B966" i="2" s="1"/>
  <c r="F966" i="2" a="1"/>
  <c r="F966" i="2" s="1"/>
  <c r="B967" i="2" a="1"/>
  <c r="B967" i="2" s="1"/>
  <c r="F967" i="2" a="1"/>
  <c r="F967" i="2" s="1"/>
  <c r="B968" i="2" a="1"/>
  <c r="B968" i="2" s="1"/>
  <c r="F968" i="2" a="1"/>
  <c r="F968" i="2" s="1"/>
  <c r="B969" i="2" a="1"/>
  <c r="B969" i="2" s="1"/>
  <c r="F969" i="2" a="1"/>
  <c r="F969" i="2" s="1"/>
  <c r="B970" i="2" a="1"/>
  <c r="B970" i="2" s="1"/>
  <c r="F970" i="2" a="1"/>
  <c r="F970" i="2" s="1"/>
  <c r="B971" i="2" a="1"/>
  <c r="B971" i="2" s="1"/>
  <c r="F971" i="2" a="1"/>
  <c r="F971" i="2" s="1"/>
  <c r="B972" i="2" a="1"/>
  <c r="B972" i="2" s="1"/>
  <c r="F972" i="2" a="1"/>
  <c r="F972" i="2" s="1"/>
  <c r="B973" i="2" a="1"/>
  <c r="B973" i="2" s="1"/>
  <c r="F973" i="2" a="1"/>
  <c r="F973" i="2" s="1"/>
  <c r="B974" i="2" a="1"/>
  <c r="B974" i="2" s="1"/>
  <c r="F974" i="2" a="1"/>
  <c r="F974" i="2" s="1"/>
  <c r="B975" i="2" a="1"/>
  <c r="B975" i="2" s="1"/>
  <c r="F975" i="2" a="1"/>
  <c r="F975" i="2" s="1"/>
  <c r="B976" i="2" a="1"/>
  <c r="B976" i="2" s="1"/>
  <c r="F976" i="2" a="1"/>
  <c r="F976" i="2" s="1"/>
  <c r="B977" i="2" a="1"/>
  <c r="B977" i="2" s="1"/>
  <c r="F977" i="2" a="1"/>
  <c r="F977" i="2" s="1"/>
  <c r="B978" i="2" a="1"/>
  <c r="B978" i="2" s="1"/>
  <c r="F978" i="2" a="1"/>
  <c r="F978" i="2" s="1"/>
  <c r="B979" i="2" a="1"/>
  <c r="B979" i="2" s="1"/>
  <c r="F979" i="2" a="1"/>
  <c r="F979" i="2" s="1"/>
  <c r="B980" i="2" a="1"/>
  <c r="B980" i="2" s="1"/>
  <c r="F980" i="2" a="1"/>
  <c r="F980" i="2" s="1"/>
  <c r="B981" i="2" a="1"/>
  <c r="B981" i="2" s="1"/>
  <c r="F981" i="2" a="1"/>
  <c r="F981" i="2" s="1"/>
  <c r="B982" i="2" a="1"/>
  <c r="B982" i="2" s="1"/>
  <c r="F982" i="2" a="1"/>
  <c r="F982" i="2" s="1"/>
  <c r="B983" i="2" a="1"/>
  <c r="B983" i="2" s="1"/>
  <c r="F983" i="2" a="1"/>
  <c r="F983" i="2" s="1"/>
  <c r="B984" i="2" a="1"/>
  <c r="B984" i="2" s="1"/>
  <c r="F984" i="2" a="1"/>
  <c r="F984" i="2" s="1"/>
  <c r="B985" i="2" a="1"/>
  <c r="B985" i="2" s="1"/>
  <c r="F985" i="2" a="1"/>
  <c r="F985" i="2" s="1"/>
  <c r="B986" i="2" a="1"/>
  <c r="B986" i="2" s="1"/>
  <c r="F986" i="2" a="1"/>
  <c r="F986" i="2" s="1"/>
  <c r="B987" i="2" a="1"/>
  <c r="B987" i="2" s="1"/>
  <c r="F987" i="2" a="1"/>
  <c r="F987" i="2" s="1"/>
  <c r="B988" i="2" a="1"/>
  <c r="B988" i="2" s="1"/>
  <c r="F988" i="2" a="1"/>
  <c r="F988" i="2" s="1"/>
  <c r="B989" i="2" a="1"/>
  <c r="B989" i="2" s="1"/>
  <c r="F989" i="2" a="1"/>
  <c r="F989" i="2" s="1"/>
  <c r="B990" i="2" a="1"/>
  <c r="B990" i="2" s="1"/>
  <c r="F990" i="2" a="1"/>
  <c r="F990" i="2" s="1"/>
  <c r="B991" i="2" a="1"/>
  <c r="B991" i="2" s="1"/>
  <c r="F991" i="2" a="1"/>
  <c r="F991" i="2" s="1"/>
  <c r="B992" i="2" a="1"/>
  <c r="B992" i="2" s="1"/>
  <c r="F992" i="2" a="1"/>
  <c r="F992" i="2" s="1"/>
  <c r="B993" i="2" a="1"/>
  <c r="B993" i="2" s="1"/>
  <c r="F993" i="2" a="1"/>
  <c r="F993" i="2" s="1"/>
  <c r="B994" i="2" a="1"/>
  <c r="B994" i="2" s="1"/>
  <c r="F994" i="2" a="1"/>
  <c r="F994" i="2" s="1"/>
  <c r="B995" i="2" a="1"/>
  <c r="B995" i="2" s="1"/>
  <c r="F995" i="2" a="1"/>
  <c r="F995" i="2" s="1"/>
  <c r="B996" i="2" a="1"/>
  <c r="B996" i="2" s="1"/>
  <c r="F996" i="2" a="1"/>
  <c r="F996" i="2" s="1"/>
  <c r="B997" i="2" a="1"/>
  <c r="B997" i="2" s="1"/>
  <c r="F997" i="2" a="1"/>
  <c r="F997" i="2" s="1"/>
  <c r="B998" i="2" a="1"/>
  <c r="B998" i="2" s="1"/>
  <c r="F998" i="2" a="1"/>
  <c r="F998" i="2" s="1"/>
  <c r="B999" i="2" a="1"/>
  <c r="B999" i="2" s="1"/>
  <c r="F999" i="2" a="1"/>
  <c r="F999" i="2" s="1"/>
  <c r="B1000" i="2" a="1"/>
  <c r="B1000" i="2" s="1"/>
  <c r="F1000" i="2" a="1"/>
  <c r="F1000" i="2" s="1"/>
  <c r="B1001" i="2" a="1"/>
  <c r="B1001" i="2" s="1"/>
  <c r="F1001" i="2" a="1"/>
  <c r="F1001" i="2" s="1"/>
  <c r="B1002" i="2" a="1"/>
  <c r="B1002" i="2" s="1"/>
  <c r="F1002" i="2" a="1"/>
  <c r="F1002" i="2" s="1"/>
  <c r="B1003" i="2" a="1"/>
  <c r="B1003" i="2" s="1"/>
  <c r="F1003" i="2" a="1"/>
  <c r="F1003" i="2" s="1"/>
  <c r="B1004" i="2" a="1"/>
  <c r="B1004" i="2" s="1"/>
  <c r="F1004" i="2" a="1"/>
  <c r="F1004" i="2" s="1"/>
  <c r="B1005" i="2" a="1"/>
  <c r="B1005" i="2" s="1"/>
  <c r="F1005" i="2" a="1"/>
  <c r="F1005" i="2" s="1"/>
  <c r="B1006" i="2" a="1"/>
  <c r="B1006" i="2" s="1"/>
  <c r="F1006" i="2" a="1"/>
  <c r="F1006" i="2" s="1"/>
  <c r="B1007" i="2" a="1"/>
  <c r="B1007" i="2" s="1"/>
  <c r="F1007" i="2" a="1"/>
  <c r="F1007" i="2" s="1"/>
  <c r="B1008" i="2" a="1"/>
  <c r="B1008" i="2" s="1"/>
  <c r="F1008" i="2" a="1"/>
  <c r="F1008" i="2" s="1"/>
  <c r="B1009" i="2" a="1"/>
  <c r="B1009" i="2" s="1"/>
  <c r="F1009" i="2" a="1"/>
  <c r="F1009" i="2" s="1"/>
  <c r="B1010" i="2" a="1"/>
  <c r="B1010" i="2" s="1"/>
  <c r="F1010" i="2" a="1"/>
  <c r="F1010" i="2" s="1"/>
  <c r="B1011" i="2" a="1"/>
  <c r="B1011" i="2" s="1"/>
  <c r="F1011" i="2" a="1"/>
  <c r="F1011" i="2" s="1"/>
  <c r="B1012" i="2" a="1"/>
  <c r="B1012" i="2" s="1"/>
  <c r="F1012" i="2" a="1"/>
  <c r="F1012" i="2" s="1"/>
  <c r="B1013" i="2" a="1"/>
  <c r="B1013" i="2" s="1"/>
  <c r="F1013" i="2" a="1"/>
  <c r="F1013" i="2" s="1"/>
  <c r="B1014" i="2" a="1"/>
  <c r="B1014" i="2" s="1"/>
  <c r="F1014" i="2" a="1"/>
  <c r="F1014" i="2" s="1"/>
  <c r="B1015" i="2" a="1"/>
  <c r="B1015" i="2" s="1"/>
  <c r="F1015" i="2" a="1"/>
  <c r="F1015" i="2" s="1"/>
  <c r="B1016" i="2" a="1"/>
  <c r="B1016" i="2" s="1"/>
  <c r="F1016" i="2" a="1"/>
  <c r="F1016" i="2" s="1"/>
  <c r="B1017" i="2" a="1"/>
  <c r="B1017" i="2" s="1"/>
  <c r="F1017" i="2" a="1"/>
  <c r="F1017" i="2" s="1"/>
  <c r="B1018" i="2" a="1"/>
  <c r="B1018" i="2" s="1"/>
  <c r="F1018" i="2" a="1"/>
  <c r="F1018" i="2" s="1"/>
  <c r="B1019" i="2" a="1"/>
  <c r="B1019" i="2" s="1"/>
  <c r="F1019" i="2" a="1"/>
  <c r="F1019" i="2" s="1"/>
  <c r="B1020" i="2" a="1"/>
  <c r="B1020" i="2" s="1"/>
  <c r="F1020" i="2" a="1"/>
  <c r="F1020" i="2" s="1"/>
  <c r="B1021" i="2" a="1"/>
  <c r="B1021" i="2" s="1"/>
  <c r="F1021" i="2" a="1"/>
  <c r="F1021" i="2" s="1"/>
  <c r="B1022" i="2" a="1"/>
  <c r="B1022" i="2" s="1"/>
  <c r="F1022" i="2" a="1"/>
  <c r="F1022" i="2" s="1"/>
  <c r="B1023" i="2" a="1"/>
  <c r="B1023" i="2" s="1"/>
  <c r="F1023" i="2" a="1"/>
  <c r="F1023" i="2" s="1"/>
  <c r="B1024" i="2" a="1"/>
  <c r="B1024" i="2" s="1"/>
  <c r="F1024" i="2" a="1"/>
  <c r="F1024" i="2" s="1"/>
  <c r="B1025" i="2" a="1"/>
  <c r="B1025" i="2" s="1"/>
  <c r="F1025" i="2" a="1"/>
  <c r="F1025" i="2" s="1"/>
  <c r="B1026" i="2" a="1"/>
  <c r="B1026" i="2" s="1"/>
  <c r="F1026" i="2" a="1"/>
  <c r="F1026" i="2" s="1"/>
  <c r="B1027" i="2" a="1"/>
  <c r="B1027" i="2" s="1"/>
  <c r="F1027" i="2" a="1"/>
  <c r="F1027" i="2" s="1"/>
  <c r="B1028" i="2" a="1"/>
  <c r="B1028" i="2" s="1"/>
  <c r="F1028" i="2" a="1"/>
  <c r="F1028" i="2" s="1"/>
  <c r="B1029" i="2" a="1"/>
  <c r="B1029" i="2" s="1"/>
  <c r="F1029" i="2" a="1"/>
  <c r="F1029" i="2" s="1"/>
  <c r="B1030" i="2" a="1"/>
  <c r="B1030" i="2" s="1"/>
  <c r="F1030" i="2" a="1"/>
  <c r="F1030" i="2" s="1"/>
  <c r="B1031" i="2" a="1"/>
  <c r="B1031" i="2" s="1"/>
  <c r="F1031" i="2" a="1"/>
  <c r="F1031" i="2" s="1"/>
  <c r="B1032" i="2" a="1"/>
  <c r="B1032" i="2" s="1"/>
  <c r="F1032" i="2" a="1"/>
  <c r="F1032" i="2" s="1"/>
  <c r="B1033" i="2" a="1"/>
  <c r="B1033" i="2" s="1"/>
  <c r="F1033" i="2" a="1"/>
  <c r="F1033" i="2" s="1"/>
  <c r="B1034" i="2" a="1"/>
  <c r="B1034" i="2" s="1"/>
  <c r="F1034" i="2" a="1"/>
  <c r="F1034" i="2" s="1"/>
  <c r="B1035" i="2" a="1"/>
  <c r="B1035" i="2" s="1"/>
  <c r="F1035" i="2" a="1"/>
  <c r="F1035" i="2" s="1"/>
  <c r="B1036" i="2" a="1"/>
  <c r="B1036" i="2" s="1"/>
  <c r="F1036" i="2" a="1"/>
  <c r="F1036" i="2" s="1"/>
  <c r="B1037" i="2" a="1"/>
  <c r="B1037" i="2" s="1"/>
  <c r="F1037" i="2" a="1"/>
  <c r="F1037" i="2" s="1"/>
  <c r="B1038" i="2" a="1"/>
  <c r="B1038" i="2" s="1"/>
  <c r="F1038" i="2" a="1"/>
  <c r="F1038" i="2" s="1"/>
  <c r="B1039" i="2" a="1"/>
  <c r="B1039" i="2" s="1"/>
  <c r="F1039" i="2" a="1"/>
  <c r="F1039" i="2" s="1"/>
  <c r="B1040" i="2" a="1"/>
  <c r="B1040" i="2" s="1"/>
  <c r="F1040" i="2" a="1"/>
  <c r="F1040" i="2" s="1"/>
  <c r="B1041" i="2" a="1"/>
  <c r="B1041" i="2" s="1"/>
  <c r="F1041" i="2" a="1"/>
  <c r="F1041" i="2" s="1"/>
  <c r="B1042" i="2" a="1"/>
  <c r="B1042" i="2" s="1"/>
  <c r="F1042" i="2" a="1"/>
  <c r="F1042" i="2" s="1"/>
  <c r="B1043" i="2" a="1"/>
  <c r="B1043" i="2" s="1"/>
  <c r="F1043" i="2" a="1"/>
  <c r="F1043" i="2" s="1"/>
  <c r="B1044" i="2" a="1"/>
  <c r="B1044" i="2" s="1"/>
  <c r="F1044" i="2" a="1"/>
  <c r="F1044" i="2" s="1"/>
  <c r="B1045" i="2" a="1"/>
  <c r="B1045" i="2" s="1"/>
  <c r="F1045" i="2" a="1"/>
  <c r="F1045" i="2" s="1"/>
  <c r="B1046" i="2" a="1"/>
  <c r="B1046" i="2" s="1"/>
  <c r="F1046" i="2" a="1"/>
  <c r="F1046" i="2" s="1"/>
  <c r="B1047" i="2" a="1"/>
  <c r="B1047" i="2" s="1"/>
  <c r="F1047" i="2" a="1"/>
  <c r="F1047" i="2" s="1"/>
  <c r="B1048" i="2" a="1"/>
  <c r="B1048" i="2" s="1"/>
  <c r="F1048" i="2" a="1"/>
  <c r="F1048" i="2" s="1"/>
  <c r="B1049" i="2" a="1"/>
  <c r="B1049" i="2" s="1"/>
  <c r="F1049" i="2" a="1"/>
  <c r="F1049" i="2" s="1"/>
  <c r="B1050" i="2" a="1"/>
  <c r="B1050" i="2" s="1"/>
  <c r="F1050" i="2" a="1"/>
  <c r="F1050" i="2" s="1"/>
  <c r="B1051" i="2" a="1"/>
  <c r="B1051" i="2" s="1"/>
  <c r="F1051" i="2" a="1"/>
  <c r="F1051" i="2" s="1"/>
  <c r="B1052" i="2" a="1"/>
  <c r="B1052" i="2" s="1"/>
  <c r="F1052" i="2" a="1"/>
  <c r="F1052" i="2" s="1"/>
  <c r="B1053" i="2" a="1"/>
  <c r="B1053" i="2" s="1"/>
  <c r="F1053" i="2" a="1"/>
  <c r="F1053" i="2" s="1"/>
  <c r="B1054" i="2" a="1"/>
  <c r="B1054" i="2" s="1"/>
  <c r="F1054" i="2" a="1"/>
  <c r="F1054" i="2" s="1"/>
  <c r="B1055" i="2" a="1"/>
  <c r="B1055" i="2" s="1"/>
  <c r="F1055" i="2" a="1"/>
  <c r="F1055" i="2" s="1"/>
  <c r="B1056" i="2" a="1"/>
  <c r="B1056" i="2" s="1"/>
  <c r="F1056" i="2" a="1"/>
  <c r="F1056" i="2" s="1"/>
  <c r="B1057" i="2" a="1"/>
  <c r="B1057" i="2" s="1"/>
  <c r="F1057" i="2" a="1"/>
  <c r="F1057" i="2" s="1"/>
  <c r="B1058" i="2" a="1"/>
  <c r="B1058" i="2" s="1"/>
  <c r="F1058" i="2" a="1"/>
  <c r="F1058" i="2" s="1"/>
  <c r="B1059" i="2" a="1"/>
  <c r="B1059" i="2" s="1"/>
  <c r="F1059" i="2" a="1"/>
  <c r="F1059" i="2" s="1"/>
  <c r="B1060" i="2" a="1"/>
  <c r="B1060" i="2" s="1"/>
  <c r="F1060" i="2" a="1"/>
  <c r="F1060" i="2" s="1"/>
  <c r="B1061" i="2" a="1"/>
  <c r="B1061" i="2" s="1"/>
  <c r="F1061" i="2" a="1"/>
  <c r="F1061" i="2" s="1"/>
  <c r="B1062" i="2" a="1"/>
  <c r="B1062" i="2" s="1"/>
  <c r="F1062" i="2" a="1"/>
  <c r="F1062" i="2" s="1"/>
  <c r="B1063" i="2" a="1"/>
  <c r="B1063" i="2" s="1"/>
  <c r="F1063" i="2" a="1"/>
  <c r="F1063" i="2" s="1"/>
  <c r="B1064" i="2" a="1"/>
  <c r="B1064" i="2" s="1"/>
  <c r="F1064" i="2" a="1"/>
  <c r="F1064" i="2" s="1"/>
  <c r="B1065" i="2" a="1"/>
  <c r="B1065" i="2" s="1"/>
  <c r="F1065" i="2" a="1"/>
  <c r="F1065" i="2" s="1"/>
  <c r="B1066" i="2" a="1"/>
  <c r="B1066" i="2" s="1"/>
  <c r="F1066" i="2" a="1"/>
  <c r="F1066" i="2" s="1"/>
  <c r="B1067" i="2" a="1"/>
  <c r="B1067" i="2" s="1"/>
  <c r="F1067" i="2" a="1"/>
  <c r="F1067" i="2" s="1"/>
  <c r="B1068" i="2" a="1"/>
  <c r="B1068" i="2" s="1"/>
  <c r="F1068" i="2" a="1"/>
  <c r="F1068" i="2" s="1"/>
  <c r="B1069" i="2" a="1"/>
  <c r="B1069" i="2" s="1"/>
  <c r="F1069" i="2" a="1"/>
  <c r="F1069" i="2" s="1"/>
  <c r="B1070" i="2" a="1"/>
  <c r="B1070" i="2" s="1"/>
  <c r="F1070" i="2" a="1"/>
  <c r="F1070" i="2" s="1"/>
  <c r="B1071" i="2" a="1"/>
  <c r="B1071" i="2" s="1"/>
  <c r="F1071" i="2" a="1"/>
  <c r="F1071" i="2" s="1"/>
  <c r="B1072" i="2" a="1"/>
  <c r="B1072" i="2" s="1"/>
  <c r="F1072" i="2" a="1"/>
  <c r="F1072" i="2" s="1"/>
  <c r="B1073" i="2" a="1"/>
  <c r="B1073" i="2" s="1"/>
  <c r="F1073" i="2" a="1"/>
  <c r="F1073" i="2" s="1"/>
  <c r="B1074" i="2" a="1"/>
  <c r="B1074" i="2" s="1"/>
  <c r="F1074" i="2" a="1"/>
  <c r="F1074" i="2" s="1"/>
  <c r="B1075" i="2" a="1"/>
  <c r="B1075" i="2" s="1"/>
  <c r="F1075" i="2" a="1"/>
  <c r="F1075" i="2" s="1"/>
  <c r="B1076" i="2" a="1"/>
  <c r="B1076" i="2" s="1"/>
  <c r="F1076" i="2" a="1"/>
  <c r="F1076" i="2" s="1"/>
  <c r="B1077" i="2" a="1"/>
  <c r="B1077" i="2" s="1"/>
  <c r="F1077" i="2" a="1"/>
  <c r="F1077" i="2" s="1"/>
  <c r="B1078" i="2" a="1"/>
  <c r="B1078" i="2" s="1"/>
  <c r="F1078" i="2" a="1"/>
  <c r="F1078" i="2" s="1"/>
  <c r="B1079" i="2" a="1"/>
  <c r="B1079" i="2" s="1"/>
  <c r="F1079" i="2" a="1"/>
  <c r="F1079" i="2" s="1"/>
  <c r="B1080" i="2" a="1"/>
  <c r="B1080" i="2" s="1"/>
  <c r="F1080" i="2" a="1"/>
  <c r="F1080" i="2" s="1"/>
  <c r="B1081" i="2" a="1"/>
  <c r="B1081" i="2" s="1"/>
  <c r="F1081" i="2" a="1"/>
  <c r="F1081" i="2" s="1"/>
  <c r="B1082" i="2" a="1"/>
  <c r="B1082" i="2" s="1"/>
  <c r="F1082" i="2" a="1"/>
  <c r="F1082" i="2" s="1"/>
  <c r="B1083" i="2" a="1"/>
  <c r="B1083" i="2" s="1"/>
  <c r="F1083" i="2" a="1"/>
  <c r="F1083" i="2" s="1"/>
  <c r="B1084" i="2" a="1"/>
  <c r="B1084" i="2" s="1"/>
  <c r="F1084" i="2" a="1"/>
  <c r="F1084" i="2" s="1"/>
  <c r="B1085" i="2" a="1"/>
  <c r="B1085" i="2" s="1"/>
  <c r="F1085" i="2" a="1"/>
  <c r="F1085" i="2" s="1"/>
  <c r="B1086" i="2" a="1"/>
  <c r="B1086" i="2" s="1"/>
  <c r="F1086" i="2" a="1"/>
  <c r="F1086" i="2" s="1"/>
  <c r="B1087" i="2" a="1"/>
  <c r="B1087" i="2" s="1"/>
  <c r="F1087" i="2" a="1"/>
  <c r="F1087" i="2" s="1"/>
  <c r="B1088" i="2" a="1"/>
  <c r="B1088" i="2" s="1"/>
  <c r="F1088" i="2" a="1"/>
  <c r="F1088" i="2" s="1"/>
  <c r="B1089" i="2" a="1"/>
  <c r="B1089" i="2" s="1"/>
  <c r="F1089" i="2" a="1"/>
  <c r="F1089" i="2" s="1"/>
  <c r="B1090" i="2" a="1"/>
  <c r="B1090" i="2" s="1"/>
  <c r="F1090" i="2" a="1"/>
  <c r="F1090" i="2" s="1"/>
  <c r="B1091" i="2" a="1"/>
  <c r="B1091" i="2" s="1"/>
  <c r="F1091" i="2" a="1"/>
  <c r="F1091" i="2" s="1"/>
  <c r="B1092" i="2" a="1"/>
  <c r="B1092" i="2" s="1"/>
  <c r="F1092" i="2" a="1"/>
  <c r="F1092" i="2" s="1"/>
  <c r="B1093" i="2" a="1"/>
  <c r="B1093" i="2" s="1"/>
  <c r="F1093" i="2" a="1"/>
  <c r="F1093" i="2" s="1"/>
  <c r="B1094" i="2" a="1"/>
  <c r="B1094" i="2" s="1"/>
  <c r="F1094" i="2" a="1"/>
  <c r="F1094" i="2" s="1"/>
  <c r="B1095" i="2" a="1"/>
  <c r="B1095" i="2" s="1"/>
  <c r="F1095" i="2" a="1"/>
  <c r="F1095" i="2" s="1"/>
  <c r="B1096" i="2" a="1"/>
  <c r="B1096" i="2" s="1"/>
  <c r="F1096" i="2" a="1"/>
  <c r="F1096" i="2" s="1"/>
  <c r="B1097" i="2" a="1"/>
  <c r="B1097" i="2" s="1"/>
  <c r="F1097" i="2" a="1"/>
  <c r="F1097" i="2" s="1"/>
  <c r="B1098" i="2" a="1"/>
  <c r="B1098" i="2" s="1"/>
  <c r="F1098" i="2" a="1"/>
  <c r="F1098" i="2" s="1"/>
  <c r="B1099" i="2" a="1"/>
  <c r="B1099" i="2" s="1"/>
  <c r="F1099" i="2" a="1"/>
  <c r="F1099" i="2" s="1"/>
  <c r="B1100" i="2" a="1"/>
  <c r="B1100" i="2" s="1"/>
  <c r="F1100" i="2" a="1"/>
  <c r="F1100" i="2" s="1"/>
  <c r="B1101" i="2" a="1"/>
  <c r="B1101" i="2" s="1"/>
  <c r="F1101" i="2" a="1"/>
  <c r="F1101" i="2" s="1"/>
  <c r="B1102" i="2" a="1"/>
  <c r="B1102" i="2" s="1"/>
  <c r="F1102" i="2" a="1"/>
  <c r="F1102" i="2" s="1"/>
  <c r="B1103" i="2" a="1"/>
  <c r="B1103" i="2" s="1"/>
  <c r="F1103" i="2" a="1"/>
  <c r="F1103" i="2" s="1"/>
  <c r="B1104" i="2" a="1"/>
  <c r="B1104" i="2" s="1"/>
  <c r="F1104" i="2" a="1"/>
  <c r="F1104" i="2" s="1"/>
  <c r="B1105" i="2" a="1"/>
  <c r="B1105" i="2" s="1"/>
  <c r="F1105" i="2" a="1"/>
  <c r="F1105" i="2" s="1"/>
  <c r="B1106" i="2" a="1"/>
  <c r="B1106" i="2" s="1"/>
  <c r="F1106" i="2" a="1"/>
  <c r="F1106" i="2" s="1"/>
  <c r="B1107" i="2" a="1"/>
  <c r="B1107" i="2" s="1"/>
  <c r="F1107" i="2" a="1"/>
  <c r="F1107" i="2" s="1"/>
  <c r="B1108" i="2" a="1"/>
  <c r="B1108" i="2" s="1"/>
  <c r="F1108" i="2" a="1"/>
  <c r="F1108" i="2" s="1"/>
  <c r="B1109" i="2" a="1"/>
  <c r="B1109" i="2" s="1"/>
  <c r="F1109" i="2" a="1"/>
  <c r="F1109" i="2" s="1"/>
  <c r="B1110" i="2" a="1"/>
  <c r="B1110" i="2" s="1"/>
  <c r="F1110" i="2" a="1"/>
  <c r="F1110" i="2" s="1"/>
  <c r="B1111" i="2" a="1"/>
  <c r="B1111" i="2" s="1"/>
  <c r="F1111" i="2" a="1"/>
  <c r="F1111" i="2" s="1"/>
  <c r="B1112" i="2" a="1"/>
  <c r="B1112" i="2" s="1"/>
  <c r="F1112" i="2" a="1"/>
  <c r="F1112" i="2" s="1"/>
  <c r="B1113" i="2" a="1"/>
  <c r="B1113" i="2" s="1"/>
  <c r="F1113" i="2" a="1"/>
  <c r="F1113" i="2" s="1"/>
  <c r="B1114" i="2" a="1"/>
  <c r="B1114" i="2" s="1"/>
  <c r="F1114" i="2" a="1"/>
  <c r="F1114" i="2" s="1"/>
  <c r="B1115" i="2" a="1"/>
  <c r="B1115" i="2" s="1"/>
  <c r="F1115" i="2" a="1"/>
  <c r="F1115" i="2" s="1"/>
  <c r="B1116" i="2" a="1"/>
  <c r="B1116" i="2" s="1"/>
  <c r="F1116" i="2" a="1"/>
  <c r="F1116" i="2" s="1"/>
  <c r="B1117" i="2" a="1"/>
  <c r="B1117" i="2" s="1"/>
  <c r="F1117" i="2" a="1"/>
  <c r="F1117" i="2" s="1"/>
  <c r="B1118" i="2" a="1"/>
  <c r="B1118" i="2" s="1"/>
  <c r="F1118" i="2" a="1"/>
  <c r="F1118" i="2" s="1"/>
  <c r="B1119" i="2" a="1"/>
  <c r="B1119" i="2" s="1"/>
  <c r="F1119" i="2" a="1"/>
  <c r="F1119" i="2" s="1"/>
  <c r="B1120" i="2" a="1"/>
  <c r="B1120" i="2" s="1"/>
  <c r="F1120" i="2" a="1"/>
  <c r="F1120" i="2" s="1"/>
  <c r="B1121" i="2" a="1"/>
  <c r="B1121" i="2" s="1"/>
  <c r="F1121" i="2" a="1"/>
  <c r="F1121" i="2" s="1"/>
  <c r="B1122" i="2" a="1"/>
  <c r="B1122" i="2" s="1"/>
  <c r="F1122" i="2" a="1"/>
  <c r="F1122" i="2" s="1"/>
  <c r="B1123" i="2" a="1"/>
  <c r="B1123" i="2" s="1"/>
  <c r="F1123" i="2" a="1"/>
  <c r="F1123" i="2" s="1"/>
  <c r="B1124" i="2" a="1"/>
  <c r="B1124" i="2" s="1"/>
  <c r="F1124" i="2" a="1"/>
  <c r="F1124" i="2" s="1"/>
  <c r="B1125" i="2" a="1"/>
  <c r="B1125" i="2" s="1"/>
  <c r="F1125" i="2" a="1"/>
  <c r="F1125" i="2" s="1"/>
  <c r="B1126" i="2" a="1"/>
  <c r="B1126" i="2" s="1"/>
  <c r="F1126" i="2" a="1"/>
  <c r="F1126" i="2" s="1"/>
  <c r="B1127" i="2" a="1"/>
  <c r="B1127" i="2" s="1"/>
  <c r="F1127" i="2" a="1"/>
  <c r="F1127" i="2" s="1"/>
  <c r="B1128" i="2" a="1"/>
  <c r="B1128" i="2" s="1"/>
  <c r="F1128" i="2" a="1"/>
  <c r="F1128" i="2" s="1"/>
  <c r="B1129" i="2" a="1"/>
  <c r="B1129" i="2" s="1"/>
  <c r="F1129" i="2" a="1"/>
  <c r="F1129" i="2" s="1"/>
  <c r="B1130" i="2" a="1"/>
  <c r="B1130" i="2" s="1"/>
  <c r="F1130" i="2" a="1"/>
  <c r="F1130" i="2" s="1"/>
  <c r="B1131" i="2" a="1"/>
  <c r="B1131" i="2" s="1"/>
  <c r="F1131" i="2" a="1"/>
  <c r="F1131" i="2" s="1"/>
  <c r="B1132" i="2" a="1"/>
  <c r="B1132" i="2" s="1"/>
  <c r="F1132" i="2" a="1"/>
  <c r="F1132" i="2" s="1"/>
  <c r="B1133" i="2" a="1"/>
  <c r="B1133" i="2" s="1"/>
  <c r="F1133" i="2" a="1"/>
  <c r="F1133" i="2" s="1"/>
  <c r="B1134" i="2" a="1"/>
  <c r="B1134" i="2" s="1"/>
  <c r="F1134" i="2" a="1"/>
  <c r="F1134" i="2" s="1"/>
  <c r="B1135" i="2" a="1"/>
  <c r="B1135" i="2" s="1"/>
  <c r="F1135" i="2" a="1"/>
  <c r="F1135" i="2" s="1"/>
  <c r="B1136" i="2" a="1"/>
  <c r="B1136" i="2" s="1"/>
  <c r="F1136" i="2" a="1"/>
  <c r="F1136" i="2" s="1"/>
  <c r="B1137" i="2" a="1"/>
  <c r="B1137" i="2" s="1"/>
  <c r="F1137" i="2" a="1"/>
  <c r="F1137" i="2" s="1"/>
  <c r="B1138" i="2" a="1"/>
  <c r="B1138" i="2" s="1"/>
  <c r="F1138" i="2" a="1"/>
  <c r="F1138" i="2" s="1"/>
  <c r="B1139" i="2" a="1"/>
  <c r="B1139" i="2" s="1"/>
  <c r="F1139" i="2" a="1"/>
  <c r="F1139" i="2" s="1"/>
  <c r="B1140" i="2" a="1"/>
  <c r="B1140" i="2" s="1"/>
  <c r="F1140" i="2" a="1"/>
  <c r="F1140" i="2" s="1"/>
  <c r="B1141" i="2" a="1"/>
  <c r="B1141" i="2" s="1"/>
  <c r="F1141" i="2" a="1"/>
  <c r="F1141" i="2" s="1"/>
  <c r="B1142" i="2" a="1"/>
  <c r="B1142" i="2" s="1"/>
  <c r="F1142" i="2" a="1"/>
  <c r="F1142" i="2" s="1"/>
  <c r="B1143" i="2" a="1"/>
  <c r="B1143" i="2" s="1"/>
  <c r="F1143" i="2" a="1"/>
  <c r="F1143" i="2" s="1"/>
  <c r="B1144" i="2" a="1"/>
  <c r="B1144" i="2" s="1"/>
  <c r="F1144" i="2" a="1"/>
  <c r="F1144" i="2" s="1"/>
  <c r="B1145" i="2" a="1"/>
  <c r="B1145" i="2" s="1"/>
  <c r="F1145" i="2" a="1"/>
  <c r="F1145" i="2" s="1"/>
  <c r="B1146" i="2" a="1"/>
  <c r="B1146" i="2" s="1"/>
  <c r="F1146" i="2" a="1"/>
  <c r="F1146" i="2" s="1"/>
  <c r="B1147" i="2" a="1"/>
  <c r="B1147" i="2" s="1"/>
  <c r="F1147" i="2" a="1"/>
  <c r="F1147" i="2" s="1"/>
  <c r="B1148" i="2" a="1"/>
  <c r="B1148" i="2" s="1"/>
  <c r="F1148" i="2" a="1"/>
  <c r="F1148" i="2" s="1"/>
  <c r="B1149" i="2" a="1"/>
  <c r="B1149" i="2" s="1"/>
  <c r="F1149" i="2" a="1"/>
  <c r="F1149" i="2" s="1"/>
  <c r="B1150" i="2" a="1"/>
  <c r="B1150" i="2" s="1"/>
  <c r="F1150" i="2" a="1"/>
  <c r="F1150" i="2" s="1"/>
  <c r="B1151" i="2" a="1"/>
  <c r="B1151" i="2" s="1"/>
  <c r="F1151" i="2" a="1"/>
  <c r="F1151" i="2" s="1"/>
  <c r="B1152" i="2" a="1"/>
  <c r="B1152" i="2" s="1"/>
  <c r="F1152" i="2" a="1"/>
  <c r="F1152" i="2" s="1"/>
  <c r="B1153" i="2" a="1"/>
  <c r="B1153" i="2" s="1"/>
  <c r="F1153" i="2" a="1"/>
  <c r="F1153" i="2" s="1"/>
  <c r="B1154" i="2" a="1"/>
  <c r="B1154" i="2" s="1"/>
  <c r="F1154" i="2" a="1"/>
  <c r="F1154" i="2" s="1"/>
  <c r="B1155" i="2" a="1"/>
  <c r="B1155" i="2" s="1"/>
  <c r="F1155" i="2" a="1"/>
  <c r="F1155" i="2" s="1"/>
  <c r="B1156" i="2" a="1"/>
  <c r="B1156" i="2" s="1"/>
  <c r="F1156" i="2" a="1"/>
  <c r="F1156" i="2" s="1"/>
  <c r="B1157" i="2" a="1"/>
  <c r="B1157" i="2" s="1"/>
  <c r="F1157" i="2" a="1"/>
  <c r="F1157" i="2" s="1"/>
  <c r="B1158" i="2" a="1"/>
  <c r="B1158" i="2" s="1"/>
  <c r="F1158" i="2" a="1"/>
  <c r="F1158" i="2" s="1"/>
  <c r="B1159" i="2" a="1"/>
  <c r="B1159" i="2" s="1"/>
  <c r="F1159" i="2" a="1"/>
  <c r="F1159" i="2" s="1"/>
  <c r="B1160" i="2" a="1"/>
  <c r="B1160" i="2" s="1"/>
  <c r="F1160" i="2" a="1"/>
  <c r="F1160" i="2" s="1"/>
  <c r="B1161" i="2" a="1"/>
  <c r="B1161" i="2" s="1"/>
  <c r="F1161" i="2" a="1"/>
  <c r="F1161" i="2" s="1"/>
  <c r="B1162" i="2" a="1"/>
  <c r="B1162" i="2" s="1"/>
  <c r="F1162" i="2" a="1"/>
  <c r="F1162" i="2" s="1"/>
  <c r="B1163" i="2" a="1"/>
  <c r="B1163" i="2" s="1"/>
  <c r="F1163" i="2" a="1"/>
  <c r="F1163" i="2" s="1"/>
  <c r="B1164" i="2" a="1"/>
  <c r="B1164" i="2" s="1"/>
  <c r="F1164" i="2" a="1"/>
  <c r="F1164" i="2" s="1"/>
  <c r="B1165" i="2" a="1"/>
  <c r="B1165" i="2" s="1"/>
  <c r="F1165" i="2" a="1"/>
  <c r="F1165" i="2" s="1"/>
  <c r="B1166" i="2" a="1"/>
  <c r="B1166" i="2" s="1"/>
  <c r="F1166" i="2" a="1"/>
  <c r="F1166" i="2" s="1"/>
  <c r="B1167" i="2" a="1"/>
  <c r="B1167" i="2" s="1"/>
  <c r="F1167" i="2" a="1"/>
  <c r="F1167" i="2" s="1"/>
  <c r="B1168" i="2" a="1"/>
  <c r="B1168" i="2" s="1"/>
  <c r="F1168" i="2" a="1"/>
  <c r="F1168" i="2" s="1"/>
  <c r="B1169" i="2" a="1"/>
  <c r="B1169" i="2" s="1"/>
  <c r="F1169" i="2" a="1"/>
  <c r="F1169" i="2" s="1"/>
  <c r="B1170" i="2" a="1"/>
  <c r="B1170" i="2" s="1"/>
  <c r="F1170" i="2" a="1"/>
  <c r="F1170" i="2" s="1"/>
  <c r="B1171" i="2" a="1"/>
  <c r="B1171" i="2" s="1"/>
  <c r="F1171" i="2" a="1"/>
  <c r="F1171" i="2" s="1"/>
  <c r="B1172" i="2" a="1"/>
  <c r="B1172" i="2" s="1"/>
  <c r="F1172" i="2" a="1"/>
  <c r="F1172" i="2" s="1"/>
  <c r="B1173" i="2" a="1"/>
  <c r="B1173" i="2" s="1"/>
  <c r="F1173" i="2" a="1"/>
  <c r="F1173" i="2" s="1"/>
  <c r="B1174" i="2" a="1"/>
  <c r="B1174" i="2" s="1"/>
  <c r="F1174" i="2" a="1"/>
  <c r="F1174" i="2" s="1"/>
  <c r="B1175" i="2" a="1"/>
  <c r="B1175" i="2" s="1"/>
  <c r="F1175" i="2" a="1"/>
  <c r="F1175" i="2" s="1"/>
  <c r="B1176" i="2" a="1"/>
  <c r="B1176" i="2" s="1"/>
  <c r="F1176" i="2" a="1"/>
  <c r="F1176" i="2" s="1"/>
  <c r="B1177" i="2" a="1"/>
  <c r="B1177" i="2" s="1"/>
  <c r="F1177" i="2" a="1"/>
  <c r="F1177" i="2" s="1"/>
  <c r="B1178" i="2" a="1"/>
  <c r="B1178" i="2" s="1"/>
  <c r="F1178" i="2" a="1"/>
  <c r="F1178" i="2" s="1"/>
  <c r="B1179" i="2" a="1"/>
  <c r="B1179" i="2" s="1"/>
  <c r="F1179" i="2" a="1"/>
  <c r="F1179" i="2" s="1"/>
  <c r="B1180" i="2" a="1"/>
  <c r="B1180" i="2" s="1"/>
  <c r="F1180" i="2" a="1"/>
  <c r="F1180" i="2" s="1"/>
  <c r="B1181" i="2" a="1"/>
  <c r="B1181" i="2" s="1"/>
  <c r="F1181" i="2" a="1"/>
  <c r="F1181" i="2" s="1"/>
  <c r="B1182" i="2" a="1"/>
  <c r="B1182" i="2" s="1"/>
  <c r="F1182" i="2" a="1"/>
  <c r="F1182" i="2" s="1"/>
  <c r="B1183" i="2" a="1"/>
  <c r="B1183" i="2" s="1"/>
  <c r="F1183" i="2" a="1"/>
  <c r="F1183" i="2" s="1"/>
  <c r="B1184" i="2" a="1"/>
  <c r="B1184" i="2" s="1"/>
  <c r="F1184" i="2" a="1"/>
  <c r="F1184" i="2" s="1"/>
  <c r="B1185" i="2" a="1"/>
  <c r="B1185" i="2" s="1"/>
  <c r="F1185" i="2" a="1"/>
  <c r="F1185" i="2" s="1"/>
  <c r="B1186" i="2" a="1"/>
  <c r="B1186" i="2" s="1"/>
  <c r="F1186" i="2" a="1"/>
  <c r="F1186" i="2" s="1"/>
  <c r="B1187" i="2" a="1"/>
  <c r="B1187" i="2" s="1"/>
  <c r="F1187" i="2" a="1"/>
  <c r="F1187" i="2" s="1"/>
  <c r="B1188" i="2" a="1"/>
  <c r="B1188" i="2" s="1"/>
  <c r="F1188" i="2" a="1"/>
  <c r="F1188" i="2" s="1"/>
  <c r="B1189" i="2" a="1"/>
  <c r="B1189" i="2" s="1"/>
  <c r="F1189" i="2" a="1"/>
  <c r="F1189" i="2" s="1"/>
  <c r="B1190" i="2" a="1"/>
  <c r="B1190" i="2" s="1"/>
  <c r="F1190" i="2" a="1"/>
  <c r="F1190" i="2" s="1"/>
  <c r="B1191" i="2" a="1"/>
  <c r="B1191" i="2" s="1"/>
  <c r="F1191" i="2" a="1"/>
  <c r="F1191" i="2" s="1"/>
  <c r="B1192" i="2" a="1"/>
  <c r="B1192" i="2" s="1"/>
  <c r="F1192" i="2" a="1"/>
  <c r="F1192" i="2" s="1"/>
  <c r="B1193" i="2" a="1"/>
  <c r="B1193" i="2" s="1"/>
  <c r="F1193" i="2" a="1"/>
  <c r="F1193" i="2" s="1"/>
  <c r="B1194" i="2" a="1"/>
  <c r="B1194" i="2" s="1"/>
  <c r="F1194" i="2" a="1"/>
  <c r="F1194" i="2" s="1"/>
  <c r="B1195" i="2" a="1"/>
  <c r="B1195" i="2" s="1"/>
  <c r="F1195" i="2" a="1"/>
  <c r="F1195" i="2" s="1"/>
  <c r="B1196" i="2" a="1"/>
  <c r="B1196" i="2" s="1"/>
  <c r="F1196" i="2" a="1"/>
  <c r="F1196" i="2" s="1"/>
  <c r="B1197" i="2" a="1"/>
  <c r="B1197" i="2" s="1"/>
  <c r="F1197" i="2" a="1"/>
  <c r="F1197" i="2" s="1"/>
  <c r="B1198" i="2" a="1"/>
  <c r="B1198" i="2" s="1"/>
  <c r="F1198" i="2" a="1"/>
  <c r="F1198" i="2" s="1"/>
  <c r="B1199" i="2" a="1"/>
  <c r="B1199" i="2" s="1"/>
  <c r="F1199" i="2" a="1"/>
  <c r="F1199" i="2" s="1"/>
  <c r="B1200" i="2" a="1"/>
  <c r="B1200" i="2" s="1"/>
  <c r="F1200" i="2" a="1"/>
  <c r="F1200" i="2" s="1"/>
  <c r="B1201" i="2" a="1"/>
  <c r="B1201" i="2" s="1"/>
  <c r="F1201" i="2" a="1"/>
  <c r="F1201" i="2" s="1"/>
  <c r="B1202" i="2" a="1"/>
  <c r="B1202" i="2" s="1"/>
  <c r="F1202" i="2" a="1"/>
  <c r="F1202" i="2" s="1"/>
  <c r="B1203" i="2" a="1"/>
  <c r="B1203" i="2" s="1"/>
  <c r="F1203" i="2" a="1"/>
  <c r="F1203" i="2" s="1"/>
  <c r="B1204" i="2" a="1"/>
  <c r="B1204" i="2" s="1"/>
  <c r="F1204" i="2" a="1"/>
  <c r="F1204" i="2" s="1"/>
  <c r="B1205" i="2" a="1"/>
  <c r="B1205" i="2" s="1"/>
  <c r="F1205" i="2" a="1"/>
  <c r="F1205" i="2" s="1"/>
  <c r="B1206" i="2" a="1"/>
  <c r="B1206" i="2" s="1"/>
  <c r="F1206" i="2" a="1"/>
  <c r="F1206" i="2" s="1"/>
  <c r="B1207" i="2" a="1"/>
  <c r="B1207" i="2" s="1"/>
  <c r="F1207" i="2" a="1"/>
  <c r="F1207" i="2" s="1"/>
  <c r="B1208" i="2" a="1"/>
  <c r="B1208" i="2" s="1"/>
  <c r="F1208" i="2" a="1"/>
  <c r="F1208" i="2" s="1"/>
  <c r="B1209" i="2" a="1"/>
  <c r="B1209" i="2" s="1"/>
  <c r="F1209" i="2" a="1"/>
  <c r="F1209" i="2" s="1"/>
  <c r="B1210" i="2" a="1"/>
  <c r="B1210" i="2" s="1"/>
  <c r="F1210" i="2" a="1"/>
  <c r="F1210" i="2" s="1"/>
  <c r="B1211" i="2" a="1"/>
  <c r="B1211" i="2" s="1"/>
  <c r="F1211" i="2" a="1"/>
  <c r="F1211" i="2" s="1"/>
  <c r="B1212" i="2" a="1"/>
  <c r="B1212" i="2" s="1"/>
  <c r="F1212" i="2" a="1"/>
  <c r="F1212" i="2" s="1"/>
  <c r="B1213" i="2" a="1"/>
  <c r="B1213" i="2" s="1"/>
  <c r="F1213" i="2" a="1"/>
  <c r="F1213" i="2" s="1"/>
  <c r="B1214" i="2" a="1"/>
  <c r="B1214" i="2" s="1"/>
  <c r="F1214" i="2" a="1"/>
  <c r="F1214" i="2" s="1"/>
  <c r="E390" i="2" a="1"/>
  <c r="E390" i="2" s="1"/>
  <c r="B459" i="2" a="1"/>
  <c r="B459" i="2" s="1"/>
  <c r="D488" i="2" a="1"/>
  <c r="D488" i="2" s="1"/>
  <c r="H516" i="2" a="1"/>
  <c r="H516" i="2" s="1"/>
  <c r="C545" i="2" a="1"/>
  <c r="C545" i="2" s="1"/>
  <c r="G564" i="2" a="1"/>
  <c r="G564" i="2" s="1"/>
  <c r="C572" i="2" a="1"/>
  <c r="C572" i="2" s="1"/>
  <c r="H579" i="2" a="1"/>
  <c r="H579" i="2" s="1"/>
  <c r="C595" i="2" a="1"/>
  <c r="C595" i="2" s="1"/>
  <c r="H602" i="2" a="1"/>
  <c r="H602" i="2" s="1"/>
  <c r="D610" i="2" a="1"/>
  <c r="D610" i="2" s="1"/>
  <c r="H617" i="2" a="1"/>
  <c r="H617" i="2" s="1"/>
  <c r="A625" i="2" a="1"/>
  <c r="A625" i="2" s="1"/>
  <c r="B639" i="2" a="1"/>
  <c r="B639" i="2" s="1"/>
  <c r="C646" i="2" a="1"/>
  <c r="C646" i="2" s="1"/>
  <c r="D653" i="2" a="1"/>
  <c r="D653" i="2" s="1"/>
  <c r="E660" i="2" a="1"/>
  <c r="E660" i="2" s="1"/>
  <c r="F667" i="2" a="1"/>
  <c r="F667" i="2" s="1"/>
  <c r="G674" i="2" a="1"/>
  <c r="G674" i="2" s="1"/>
  <c r="G678" i="2" a="1"/>
  <c r="G678" i="2" s="1"/>
  <c r="F680" i="2" a="1"/>
  <c r="F680" i="2" s="1"/>
  <c r="D682" i="2" a="1"/>
  <c r="D682" i="2" s="1"/>
  <c r="B684" i="2" a="1"/>
  <c r="B684" i="2" s="1"/>
  <c r="A686" i="2" a="1"/>
  <c r="A686" i="2" s="1"/>
  <c r="G687" i="2" a="1"/>
  <c r="G687" i="2" s="1"/>
  <c r="E689" i="2" a="1"/>
  <c r="E689" i="2" s="1"/>
  <c r="C691" i="2" a="1"/>
  <c r="C691" i="2" s="1"/>
  <c r="H694" i="2" a="1"/>
  <c r="H694" i="2" s="1"/>
  <c r="F696" i="2" a="1"/>
  <c r="F696" i="2" s="1"/>
  <c r="D698" i="2" a="1"/>
  <c r="D698" i="2" s="1"/>
  <c r="B700" i="2" a="1"/>
  <c r="B700" i="2" s="1"/>
  <c r="A702" i="2" a="1"/>
  <c r="A702" i="2" s="1"/>
  <c r="G703" i="2" a="1"/>
  <c r="G703" i="2" s="1"/>
  <c r="E705" i="2" a="1"/>
  <c r="E705" i="2" s="1"/>
  <c r="C707" i="2" a="1"/>
  <c r="C707" i="2" s="1"/>
  <c r="H710" i="2" a="1"/>
  <c r="H710" i="2" s="1"/>
  <c r="F712" i="2" a="1"/>
  <c r="F712" i="2" s="1"/>
  <c r="D714" i="2" a="1"/>
  <c r="D714" i="2" s="1"/>
  <c r="B716" i="2" a="1"/>
  <c r="B716" i="2" s="1"/>
  <c r="A718" i="2" a="1"/>
  <c r="A718" i="2" s="1"/>
  <c r="G719" i="2" a="1"/>
  <c r="G719" i="2" s="1"/>
  <c r="E721" i="2" a="1"/>
  <c r="E721" i="2" s="1"/>
  <c r="C723" i="2" a="1"/>
  <c r="C723" i="2" s="1"/>
  <c r="H726" i="2" a="1"/>
  <c r="H726" i="2" s="1"/>
  <c r="F728" i="2" a="1"/>
  <c r="F728" i="2" s="1"/>
  <c r="D730" i="2" a="1"/>
  <c r="D730" i="2" s="1"/>
  <c r="B732" i="2" a="1"/>
  <c r="B732" i="2" s="1"/>
  <c r="A734" i="2" a="1"/>
  <c r="A734" i="2" s="1"/>
  <c r="H735" i="2" a="1"/>
  <c r="H735" i="2" s="1"/>
  <c r="H737" i="2" a="1"/>
  <c r="H737" i="2" s="1"/>
  <c r="H739" i="2" a="1"/>
  <c r="H739" i="2" s="1"/>
  <c r="H741" i="2" a="1"/>
  <c r="H741" i="2" s="1"/>
  <c r="H743" i="2" a="1"/>
  <c r="H743" i="2" s="1"/>
  <c r="H745" i="2" a="1"/>
  <c r="H745" i="2" s="1"/>
  <c r="H747" i="2" a="1"/>
  <c r="H747" i="2" s="1"/>
  <c r="H749" i="2" a="1"/>
  <c r="H749" i="2" s="1"/>
  <c r="H751" i="2" a="1"/>
  <c r="H751" i="2" s="1"/>
  <c r="H753" i="2" a="1"/>
  <c r="H753" i="2" s="1"/>
  <c r="H755" i="2" a="1"/>
  <c r="H755" i="2" s="1"/>
  <c r="H757" i="2" a="1"/>
  <c r="H757" i="2" s="1"/>
  <c r="H759" i="2" a="1"/>
  <c r="H759" i="2" s="1"/>
  <c r="H761" i="2" a="1"/>
  <c r="H761" i="2" s="1"/>
  <c r="H763" i="2" a="1"/>
  <c r="H763" i="2" s="1"/>
  <c r="H765" i="2" a="1"/>
  <c r="H765" i="2" s="1"/>
  <c r="H767" i="2" a="1"/>
  <c r="H767" i="2" s="1"/>
  <c r="H769" i="2" a="1"/>
  <c r="H769" i="2" s="1"/>
  <c r="H771" i="2" a="1"/>
  <c r="H771" i="2" s="1"/>
  <c r="H773" i="2" a="1"/>
  <c r="H773" i="2" s="1"/>
  <c r="H775" i="2" a="1"/>
  <c r="H775" i="2" s="1"/>
  <c r="H777" i="2" a="1"/>
  <c r="H777" i="2" s="1"/>
  <c r="H779" i="2" a="1"/>
  <c r="H779" i="2" s="1"/>
  <c r="H781" i="2" a="1"/>
  <c r="H781" i="2" s="1"/>
  <c r="H783" i="2" a="1"/>
  <c r="H783" i="2" s="1"/>
  <c r="H785" i="2" a="1"/>
  <c r="H785" i="2" s="1"/>
  <c r="H787" i="2" a="1"/>
  <c r="H787" i="2" s="1"/>
  <c r="H789" i="2" a="1"/>
  <c r="H789" i="2" s="1"/>
  <c r="H791" i="2" a="1"/>
  <c r="H791" i="2" s="1"/>
  <c r="H793" i="2" a="1"/>
  <c r="H793" i="2" s="1"/>
  <c r="H795" i="2" a="1"/>
  <c r="H795" i="2" s="1"/>
  <c r="H797" i="2" a="1"/>
  <c r="H797" i="2" s="1"/>
  <c r="H799" i="2" a="1"/>
  <c r="H799" i="2" s="1"/>
  <c r="H801" i="2" a="1"/>
  <c r="H801" i="2" s="1"/>
  <c r="H803" i="2" a="1"/>
  <c r="H803" i="2" s="1"/>
  <c r="H805" i="2" a="1"/>
  <c r="H805" i="2" s="1"/>
  <c r="H807" i="2" a="1"/>
  <c r="H807" i="2" s="1"/>
  <c r="H809" i="2" a="1"/>
  <c r="H809" i="2" s="1"/>
  <c r="H811" i="2" a="1"/>
  <c r="H811" i="2" s="1"/>
  <c r="H813" i="2" a="1"/>
  <c r="H813" i="2" s="1"/>
  <c r="H815" i="2" a="1"/>
  <c r="H815" i="2" s="1"/>
  <c r="H817" i="2" a="1"/>
  <c r="H817" i="2" s="1"/>
  <c r="H819" i="2" a="1"/>
  <c r="H819" i="2" s="1"/>
  <c r="H821" i="2" a="1"/>
  <c r="H821" i="2" s="1"/>
  <c r="H823" i="2" a="1"/>
  <c r="H823" i="2" s="1"/>
  <c r="H825" i="2" a="1"/>
  <c r="H825" i="2" s="1"/>
  <c r="H827" i="2" a="1"/>
  <c r="H827" i="2" s="1"/>
  <c r="H829" i="2" a="1"/>
  <c r="H829" i="2" s="1"/>
  <c r="H831" i="2" a="1"/>
  <c r="H831" i="2" s="1"/>
  <c r="H833" i="2" a="1"/>
  <c r="H833" i="2" s="1"/>
  <c r="H835" i="2" a="1"/>
  <c r="H835" i="2" s="1"/>
  <c r="H837" i="2" a="1"/>
  <c r="H837" i="2" s="1"/>
  <c r="H839" i="2" a="1"/>
  <c r="H839" i="2" s="1"/>
  <c r="H841" i="2" a="1"/>
  <c r="H841" i="2" s="1"/>
  <c r="H843" i="2" a="1"/>
  <c r="H843" i="2" s="1"/>
  <c r="H845" i="2" a="1"/>
  <c r="H845" i="2" s="1"/>
  <c r="H847" i="2" a="1"/>
  <c r="H847" i="2" s="1"/>
  <c r="H849" i="2" a="1"/>
  <c r="H849" i="2" s="1"/>
  <c r="H851" i="2" a="1"/>
  <c r="H851" i="2" s="1"/>
  <c r="H853" i="2" a="1"/>
  <c r="H853" i="2" s="1"/>
  <c r="H855" i="2" a="1"/>
  <c r="H855" i="2" s="1"/>
  <c r="H857" i="2" a="1"/>
  <c r="H857" i="2" s="1"/>
  <c r="H859" i="2" a="1"/>
  <c r="H859" i="2" s="1"/>
  <c r="H861" i="2" a="1"/>
  <c r="H861" i="2" s="1"/>
  <c r="H863" i="2" a="1"/>
  <c r="H863" i="2" s="1"/>
  <c r="G865" i="2" a="1"/>
  <c r="G865" i="2" s="1"/>
  <c r="F867" i="2" a="1"/>
  <c r="F867" i="2" s="1"/>
  <c r="D869" i="2" a="1"/>
  <c r="D869" i="2" s="1"/>
  <c r="C871" i="2" a="1"/>
  <c r="C871" i="2" s="1"/>
  <c r="A875" i="2" a="1"/>
  <c r="A875" i="2" s="1"/>
  <c r="G876" i="2" a="1"/>
  <c r="G876" i="2" s="1"/>
  <c r="F878" i="2" a="1"/>
  <c r="F878" i="2" s="1"/>
  <c r="D880" i="2" a="1"/>
  <c r="D880" i="2" s="1"/>
  <c r="C882" i="2" a="1"/>
  <c r="C882" i="2" s="1"/>
  <c r="H885" i="2" a="1"/>
  <c r="H885" i="2" s="1"/>
  <c r="G887" i="2" a="1"/>
  <c r="G887" i="2" s="1"/>
  <c r="E889" i="2" a="1"/>
  <c r="E889" i="2" s="1"/>
  <c r="D891" i="2" a="1"/>
  <c r="D891" i="2" s="1"/>
  <c r="B893" i="2" a="1"/>
  <c r="B893" i="2" s="1"/>
  <c r="A895" i="2" a="1"/>
  <c r="A895" i="2" s="1"/>
  <c r="F896" i="2" a="1"/>
  <c r="F896" i="2" s="1"/>
  <c r="A900" i="2" a="1"/>
  <c r="A900" i="2" s="1"/>
  <c r="F901" i="2" a="1"/>
  <c r="F901" i="2" s="1"/>
  <c r="D903" i="2" a="1"/>
  <c r="D903" i="2" s="1"/>
  <c r="B905" i="2" a="1"/>
  <c r="B905" i="2" s="1"/>
  <c r="A907" i="2" a="1"/>
  <c r="A907" i="2" s="1"/>
  <c r="F908" i="2" a="1"/>
  <c r="F908" i="2" s="1"/>
  <c r="B912" i="2" a="1"/>
  <c r="B912" i="2" s="1"/>
  <c r="H913" i="2" a="1"/>
  <c r="H913" i="2" s="1"/>
  <c r="F915" i="2" a="1"/>
  <c r="F915" i="2" s="1"/>
  <c r="D917" i="2" a="1"/>
  <c r="D917" i="2" s="1"/>
  <c r="B919" i="2" a="1"/>
  <c r="B919" i="2" s="1"/>
  <c r="A923" i="2" a="1"/>
  <c r="A923" i="2" s="1"/>
  <c r="H924" i="2" a="1"/>
  <c r="H924" i="2" s="1"/>
  <c r="F926" i="2" a="1"/>
  <c r="F926" i="2" s="1"/>
  <c r="D928" i="2" a="1"/>
  <c r="D928" i="2" s="1"/>
  <c r="C930" i="2" a="1"/>
  <c r="C930" i="2" s="1"/>
  <c r="A932" i="2" a="1"/>
  <c r="A932" i="2" s="1"/>
  <c r="G933" i="2" a="1"/>
  <c r="G933" i="2" s="1"/>
  <c r="E935" i="2" a="1"/>
  <c r="E935" i="2" s="1"/>
  <c r="B939" i="2" a="1"/>
  <c r="B939" i="2" s="1"/>
  <c r="H940" i="2" a="1"/>
  <c r="H940" i="2" s="1"/>
  <c r="F942" i="2" a="1"/>
  <c r="F942" i="2" s="1"/>
  <c r="C944" i="2" a="1"/>
  <c r="C944" i="2" s="1"/>
  <c r="H945" i="2" a="1"/>
  <c r="H945" i="2" s="1"/>
  <c r="F947" i="2" a="1"/>
  <c r="F947" i="2" s="1"/>
  <c r="F949" i="2" a="1"/>
  <c r="F949" i="2" s="1"/>
  <c r="F951" i="2" a="1"/>
  <c r="F951" i="2" s="1"/>
  <c r="F953" i="2" a="1"/>
  <c r="F953" i="2" s="1"/>
  <c r="F955" i="2" a="1"/>
  <c r="F955" i="2" s="1"/>
  <c r="F957" i="2" a="1"/>
  <c r="F957" i="2" s="1"/>
  <c r="C959" i="2" a="1"/>
  <c r="C959" i="2" s="1"/>
  <c r="G959" i="2" a="1"/>
  <c r="G959" i="2" s="1"/>
  <c r="C960" i="2" a="1"/>
  <c r="C960" i="2" s="1"/>
  <c r="G960" i="2" a="1"/>
  <c r="G960" i="2" s="1"/>
  <c r="C961" i="2" a="1"/>
  <c r="C961" i="2" s="1"/>
  <c r="G961" i="2" a="1"/>
  <c r="G961" i="2" s="1"/>
  <c r="C962" i="2" a="1"/>
  <c r="C962" i="2" s="1"/>
  <c r="G962" i="2" a="1"/>
  <c r="G962" i="2" s="1"/>
  <c r="C963" i="2" a="1"/>
  <c r="C963" i="2" s="1"/>
  <c r="G963" i="2" a="1"/>
  <c r="G963" i="2" s="1"/>
  <c r="C964" i="2" a="1"/>
  <c r="C964" i="2" s="1"/>
  <c r="G964" i="2" a="1"/>
  <c r="G964" i="2" s="1"/>
  <c r="C965" i="2" a="1"/>
  <c r="C965" i="2" s="1"/>
  <c r="G965" i="2" a="1"/>
  <c r="G965" i="2" s="1"/>
  <c r="C966" i="2" a="1"/>
  <c r="C966" i="2" s="1"/>
  <c r="G966" i="2" a="1"/>
  <c r="G966" i="2" s="1"/>
  <c r="C967" i="2" a="1"/>
  <c r="C967" i="2" s="1"/>
  <c r="G967" i="2" a="1"/>
  <c r="G967" i="2" s="1"/>
  <c r="C968" i="2" a="1"/>
  <c r="C968" i="2" s="1"/>
  <c r="G968" i="2" a="1"/>
  <c r="G968" i="2" s="1"/>
  <c r="C969" i="2" a="1"/>
  <c r="C969" i="2" s="1"/>
  <c r="G969" i="2" a="1"/>
  <c r="G969" i="2" s="1"/>
  <c r="C970" i="2" a="1"/>
  <c r="C970" i="2" s="1"/>
  <c r="G970" i="2" a="1"/>
  <c r="G970" i="2" s="1"/>
  <c r="C971" i="2" a="1"/>
  <c r="C971" i="2" s="1"/>
  <c r="G971" i="2" a="1"/>
  <c r="G971" i="2" s="1"/>
  <c r="C972" i="2" a="1"/>
  <c r="C972" i="2" s="1"/>
  <c r="G972" i="2" a="1"/>
  <c r="G972" i="2" s="1"/>
  <c r="C973" i="2" a="1"/>
  <c r="C973" i="2" s="1"/>
  <c r="G973" i="2" a="1"/>
  <c r="G973" i="2" s="1"/>
  <c r="C974" i="2" a="1"/>
  <c r="C974" i="2" s="1"/>
  <c r="G974" i="2" a="1"/>
  <c r="G974" i="2" s="1"/>
  <c r="C975" i="2" a="1"/>
  <c r="C975" i="2" s="1"/>
  <c r="G975" i="2" a="1"/>
  <c r="G975" i="2" s="1"/>
  <c r="C976" i="2" a="1"/>
  <c r="C976" i="2" s="1"/>
  <c r="G976" i="2" a="1"/>
  <c r="G976" i="2" s="1"/>
  <c r="C977" i="2" a="1"/>
  <c r="C977" i="2" s="1"/>
  <c r="G977" i="2" a="1"/>
  <c r="G977" i="2" s="1"/>
  <c r="C978" i="2" a="1"/>
  <c r="C978" i="2" s="1"/>
  <c r="G978" i="2" a="1"/>
  <c r="G978" i="2" s="1"/>
  <c r="C979" i="2" a="1"/>
  <c r="C979" i="2" s="1"/>
  <c r="G979" i="2" a="1"/>
  <c r="G979" i="2" s="1"/>
  <c r="C980" i="2" a="1"/>
  <c r="C980" i="2" s="1"/>
  <c r="G980" i="2" a="1"/>
  <c r="G980" i="2" s="1"/>
  <c r="C981" i="2" a="1"/>
  <c r="C981" i="2" s="1"/>
  <c r="G981" i="2" a="1"/>
  <c r="G981" i="2" s="1"/>
  <c r="C982" i="2" a="1"/>
  <c r="C982" i="2" s="1"/>
  <c r="G982" i="2" a="1"/>
  <c r="G982" i="2" s="1"/>
  <c r="C983" i="2" a="1"/>
  <c r="C983" i="2" s="1"/>
  <c r="G983" i="2" a="1"/>
  <c r="G983" i="2" s="1"/>
  <c r="C984" i="2" a="1"/>
  <c r="C984" i="2" s="1"/>
  <c r="G984" i="2" a="1"/>
  <c r="G984" i="2" s="1"/>
  <c r="C985" i="2" a="1"/>
  <c r="C985" i="2" s="1"/>
  <c r="G985" i="2" a="1"/>
  <c r="G985" i="2" s="1"/>
  <c r="C986" i="2" a="1"/>
  <c r="C986" i="2" s="1"/>
  <c r="G986" i="2" a="1"/>
  <c r="G986" i="2" s="1"/>
  <c r="C987" i="2" a="1"/>
  <c r="C987" i="2" s="1"/>
  <c r="G987" i="2" a="1"/>
  <c r="G987" i="2" s="1"/>
  <c r="C988" i="2" a="1"/>
  <c r="C988" i="2" s="1"/>
  <c r="G988" i="2" a="1"/>
  <c r="G988" i="2" s="1"/>
  <c r="C989" i="2" a="1"/>
  <c r="C989" i="2" s="1"/>
  <c r="G989" i="2" a="1"/>
  <c r="G989" i="2" s="1"/>
  <c r="C990" i="2" a="1"/>
  <c r="C990" i="2" s="1"/>
  <c r="G990" i="2" a="1"/>
  <c r="G990" i="2" s="1"/>
  <c r="C991" i="2" a="1"/>
  <c r="C991" i="2" s="1"/>
  <c r="G991" i="2" a="1"/>
  <c r="G991" i="2" s="1"/>
  <c r="C992" i="2" a="1"/>
  <c r="C992" i="2" s="1"/>
  <c r="G992" i="2" a="1"/>
  <c r="G992" i="2" s="1"/>
  <c r="C993" i="2" a="1"/>
  <c r="C993" i="2" s="1"/>
  <c r="G993" i="2" a="1"/>
  <c r="G993" i="2" s="1"/>
  <c r="C994" i="2" a="1"/>
  <c r="C994" i="2" s="1"/>
  <c r="G994" i="2" a="1"/>
  <c r="G994" i="2" s="1"/>
  <c r="C995" i="2" a="1"/>
  <c r="C995" i="2" s="1"/>
  <c r="G995" i="2" a="1"/>
  <c r="G995" i="2" s="1"/>
  <c r="C996" i="2" a="1"/>
  <c r="C996" i="2" s="1"/>
  <c r="G996" i="2" a="1"/>
  <c r="G996" i="2" s="1"/>
  <c r="C997" i="2" a="1"/>
  <c r="C997" i="2" s="1"/>
  <c r="G997" i="2" a="1"/>
  <c r="G997" i="2" s="1"/>
  <c r="C998" i="2" a="1"/>
  <c r="C998" i="2" s="1"/>
  <c r="G998" i="2" a="1"/>
  <c r="G998" i="2" s="1"/>
  <c r="C999" i="2" a="1"/>
  <c r="C999" i="2" s="1"/>
  <c r="G999" i="2" a="1"/>
  <c r="G999" i="2" s="1"/>
  <c r="C1000" i="2" a="1"/>
  <c r="C1000" i="2" s="1"/>
  <c r="G1000" i="2" a="1"/>
  <c r="G1000" i="2" s="1"/>
  <c r="C1001" i="2" a="1"/>
  <c r="C1001" i="2" s="1"/>
  <c r="G1001" i="2" a="1"/>
  <c r="G1001" i="2" s="1"/>
  <c r="C1002" i="2" a="1"/>
  <c r="C1002" i="2" s="1"/>
  <c r="G1002" i="2" a="1"/>
  <c r="G1002" i="2" s="1"/>
  <c r="C1003" i="2" a="1"/>
  <c r="C1003" i="2" s="1"/>
  <c r="G1003" i="2" a="1"/>
  <c r="G1003" i="2" s="1"/>
  <c r="C1004" i="2" a="1"/>
  <c r="C1004" i="2" s="1"/>
  <c r="G1004" i="2" a="1"/>
  <c r="G1004" i="2" s="1"/>
  <c r="C1005" i="2" a="1"/>
  <c r="C1005" i="2" s="1"/>
  <c r="G1005" i="2" a="1"/>
  <c r="G1005" i="2" s="1"/>
  <c r="C1006" i="2" a="1"/>
  <c r="C1006" i="2" s="1"/>
  <c r="G1006" i="2" a="1"/>
  <c r="G1006" i="2" s="1"/>
  <c r="C1007" i="2" a="1"/>
  <c r="C1007" i="2" s="1"/>
  <c r="G1007" i="2" a="1"/>
  <c r="G1007" i="2" s="1"/>
  <c r="C1008" i="2" a="1"/>
  <c r="C1008" i="2" s="1"/>
  <c r="G1008" i="2" a="1"/>
  <c r="G1008" i="2" s="1"/>
  <c r="C1009" i="2" a="1"/>
  <c r="C1009" i="2" s="1"/>
  <c r="G1009" i="2" a="1"/>
  <c r="G1009" i="2" s="1"/>
  <c r="C1010" i="2" a="1"/>
  <c r="C1010" i="2" s="1"/>
  <c r="G1010" i="2" a="1"/>
  <c r="G1010" i="2" s="1"/>
  <c r="C1011" i="2" a="1"/>
  <c r="C1011" i="2" s="1"/>
  <c r="G1011" i="2" a="1"/>
  <c r="G1011" i="2" s="1"/>
  <c r="C1012" i="2" a="1"/>
  <c r="C1012" i="2" s="1"/>
  <c r="G1012" i="2" a="1"/>
  <c r="G1012" i="2" s="1"/>
  <c r="C1013" i="2" a="1"/>
  <c r="C1013" i="2" s="1"/>
  <c r="G1013" i="2" a="1"/>
  <c r="G1013" i="2" s="1"/>
  <c r="C1014" i="2" a="1"/>
  <c r="C1014" i="2" s="1"/>
  <c r="G1014" i="2" a="1"/>
  <c r="G1014" i="2" s="1"/>
  <c r="C1015" i="2" a="1"/>
  <c r="C1015" i="2" s="1"/>
  <c r="G1015" i="2" a="1"/>
  <c r="G1015" i="2" s="1"/>
  <c r="C1016" i="2" a="1"/>
  <c r="C1016" i="2" s="1"/>
  <c r="G1016" i="2" a="1"/>
  <c r="G1016" i="2" s="1"/>
  <c r="C1017" i="2" a="1"/>
  <c r="C1017" i="2" s="1"/>
  <c r="G1017" i="2" a="1"/>
  <c r="G1017" i="2" s="1"/>
  <c r="C1018" i="2" a="1"/>
  <c r="C1018" i="2" s="1"/>
  <c r="G1018" i="2" a="1"/>
  <c r="G1018" i="2" s="1"/>
  <c r="C1019" i="2" a="1"/>
  <c r="C1019" i="2" s="1"/>
  <c r="G1019" i="2" a="1"/>
  <c r="G1019" i="2" s="1"/>
  <c r="C1020" i="2" a="1"/>
  <c r="C1020" i="2" s="1"/>
  <c r="G1020" i="2" a="1"/>
  <c r="G1020" i="2" s="1"/>
  <c r="C1021" i="2" a="1"/>
  <c r="C1021" i="2" s="1"/>
  <c r="G1021" i="2" a="1"/>
  <c r="G1021" i="2" s="1"/>
  <c r="C1022" i="2" a="1"/>
  <c r="C1022" i="2" s="1"/>
  <c r="G1022" i="2" a="1"/>
  <c r="G1022" i="2" s="1"/>
  <c r="C1023" i="2" a="1"/>
  <c r="C1023" i="2" s="1"/>
  <c r="G1023" i="2" a="1"/>
  <c r="G1023" i="2" s="1"/>
  <c r="C1024" i="2" a="1"/>
  <c r="C1024" i="2" s="1"/>
  <c r="G1024" i="2" a="1"/>
  <c r="G1024" i="2" s="1"/>
  <c r="C1025" i="2" a="1"/>
  <c r="C1025" i="2" s="1"/>
  <c r="G1025" i="2" a="1"/>
  <c r="G1025" i="2" s="1"/>
  <c r="C1026" i="2" a="1"/>
  <c r="C1026" i="2" s="1"/>
  <c r="G1026" i="2" a="1"/>
  <c r="G1026" i="2" s="1"/>
  <c r="C1027" i="2" a="1"/>
  <c r="C1027" i="2" s="1"/>
  <c r="G1027" i="2" a="1"/>
  <c r="G1027" i="2" s="1"/>
  <c r="C1028" i="2" a="1"/>
  <c r="C1028" i="2" s="1"/>
  <c r="G1028" i="2" a="1"/>
  <c r="G1028" i="2" s="1"/>
  <c r="C1029" i="2" a="1"/>
  <c r="C1029" i="2" s="1"/>
  <c r="G1029" i="2" a="1"/>
  <c r="G1029" i="2" s="1"/>
  <c r="C1030" i="2" a="1"/>
  <c r="C1030" i="2" s="1"/>
  <c r="G1030" i="2" a="1"/>
  <c r="G1030" i="2" s="1"/>
  <c r="C1031" i="2" a="1"/>
  <c r="C1031" i="2" s="1"/>
  <c r="G1031" i="2" a="1"/>
  <c r="G1031" i="2" s="1"/>
  <c r="C1032" i="2" a="1"/>
  <c r="C1032" i="2" s="1"/>
  <c r="G1032" i="2" a="1"/>
  <c r="G1032" i="2" s="1"/>
  <c r="C1033" i="2" a="1"/>
  <c r="C1033" i="2" s="1"/>
  <c r="G1033" i="2" a="1"/>
  <c r="G1033" i="2" s="1"/>
  <c r="C1034" i="2" a="1"/>
  <c r="C1034" i="2" s="1"/>
  <c r="G1034" i="2" a="1"/>
  <c r="G1034" i="2" s="1"/>
  <c r="C1035" i="2" a="1"/>
  <c r="C1035" i="2" s="1"/>
  <c r="G1035" i="2" a="1"/>
  <c r="G1035" i="2" s="1"/>
  <c r="C1036" i="2" a="1"/>
  <c r="C1036" i="2" s="1"/>
  <c r="G1036" i="2" a="1"/>
  <c r="G1036" i="2" s="1"/>
  <c r="C1037" i="2" a="1"/>
  <c r="C1037" i="2" s="1"/>
  <c r="G1037" i="2" a="1"/>
  <c r="G1037" i="2" s="1"/>
  <c r="C1038" i="2" a="1"/>
  <c r="C1038" i="2" s="1"/>
  <c r="G1038" i="2" a="1"/>
  <c r="G1038" i="2" s="1"/>
  <c r="C1039" i="2" a="1"/>
  <c r="C1039" i="2" s="1"/>
  <c r="G1039" i="2" a="1"/>
  <c r="G1039" i="2" s="1"/>
  <c r="C1040" i="2" a="1"/>
  <c r="C1040" i="2" s="1"/>
  <c r="G1040" i="2" a="1"/>
  <c r="G1040" i="2" s="1"/>
  <c r="C1041" i="2" a="1"/>
  <c r="C1041" i="2" s="1"/>
  <c r="G1041" i="2" a="1"/>
  <c r="G1041" i="2" s="1"/>
  <c r="C1042" i="2" a="1"/>
  <c r="C1042" i="2" s="1"/>
  <c r="G1042" i="2" a="1"/>
  <c r="G1042" i="2" s="1"/>
  <c r="C1043" i="2" a="1"/>
  <c r="C1043" i="2" s="1"/>
  <c r="G1043" i="2" a="1"/>
  <c r="G1043" i="2" s="1"/>
  <c r="C1044" i="2" a="1"/>
  <c r="C1044" i="2" s="1"/>
  <c r="G1044" i="2" a="1"/>
  <c r="G1044" i="2" s="1"/>
  <c r="C1045" i="2" a="1"/>
  <c r="C1045" i="2" s="1"/>
  <c r="G1045" i="2" a="1"/>
  <c r="G1045" i="2" s="1"/>
  <c r="C1046" i="2" a="1"/>
  <c r="C1046" i="2" s="1"/>
  <c r="G1046" i="2" a="1"/>
  <c r="G1046" i="2" s="1"/>
  <c r="C1047" i="2" a="1"/>
  <c r="C1047" i="2" s="1"/>
  <c r="G1047" i="2" a="1"/>
  <c r="G1047" i="2" s="1"/>
  <c r="C1048" i="2" a="1"/>
  <c r="C1048" i="2" s="1"/>
  <c r="G1048" i="2" a="1"/>
  <c r="G1048" i="2" s="1"/>
  <c r="C1049" i="2" a="1"/>
  <c r="C1049" i="2" s="1"/>
  <c r="G1049" i="2" a="1"/>
  <c r="G1049" i="2" s="1"/>
  <c r="C1050" i="2" a="1"/>
  <c r="C1050" i="2" s="1"/>
  <c r="G1050" i="2" a="1"/>
  <c r="G1050" i="2" s="1"/>
  <c r="C1051" i="2" a="1"/>
  <c r="C1051" i="2" s="1"/>
  <c r="G1051" i="2" a="1"/>
  <c r="G1051" i="2" s="1"/>
  <c r="C1052" i="2" a="1"/>
  <c r="C1052" i="2" s="1"/>
  <c r="G1052" i="2" a="1"/>
  <c r="G1052" i="2" s="1"/>
  <c r="C1053" i="2" a="1"/>
  <c r="C1053" i="2" s="1"/>
  <c r="G1053" i="2" a="1"/>
  <c r="G1053" i="2" s="1"/>
  <c r="C1054" i="2" a="1"/>
  <c r="C1054" i="2" s="1"/>
  <c r="G1054" i="2" a="1"/>
  <c r="G1054" i="2" s="1"/>
  <c r="C1055" i="2" a="1"/>
  <c r="C1055" i="2" s="1"/>
  <c r="G1055" i="2" a="1"/>
  <c r="G1055" i="2" s="1"/>
  <c r="C1056" i="2" a="1"/>
  <c r="C1056" i="2" s="1"/>
  <c r="G1056" i="2" a="1"/>
  <c r="G1056" i="2" s="1"/>
  <c r="C1057" i="2" a="1"/>
  <c r="C1057" i="2" s="1"/>
  <c r="G1057" i="2" a="1"/>
  <c r="G1057" i="2" s="1"/>
  <c r="C1058" i="2" a="1"/>
  <c r="C1058" i="2" s="1"/>
  <c r="G1058" i="2" a="1"/>
  <c r="G1058" i="2" s="1"/>
  <c r="C1059" i="2" a="1"/>
  <c r="C1059" i="2" s="1"/>
  <c r="G1059" i="2" a="1"/>
  <c r="G1059" i="2" s="1"/>
  <c r="C1060" i="2" a="1"/>
  <c r="C1060" i="2" s="1"/>
  <c r="G1060" i="2" a="1"/>
  <c r="G1060" i="2" s="1"/>
  <c r="C1061" i="2" a="1"/>
  <c r="C1061" i="2" s="1"/>
  <c r="G1061" i="2" a="1"/>
  <c r="G1061" i="2" s="1"/>
  <c r="C1062" i="2" a="1"/>
  <c r="C1062" i="2" s="1"/>
  <c r="G1062" i="2" a="1"/>
  <c r="G1062" i="2" s="1"/>
  <c r="C1063" i="2" a="1"/>
  <c r="C1063" i="2" s="1"/>
  <c r="G1063" i="2" a="1"/>
  <c r="G1063" i="2" s="1"/>
  <c r="C1064" i="2" a="1"/>
  <c r="C1064" i="2" s="1"/>
  <c r="G1064" i="2" a="1"/>
  <c r="G1064" i="2" s="1"/>
  <c r="C1065" i="2" a="1"/>
  <c r="C1065" i="2" s="1"/>
  <c r="G1065" i="2" a="1"/>
  <c r="G1065" i="2" s="1"/>
  <c r="C1066" i="2" a="1"/>
  <c r="C1066" i="2" s="1"/>
  <c r="G1066" i="2" a="1"/>
  <c r="G1066" i="2" s="1"/>
  <c r="C1067" i="2" a="1"/>
  <c r="C1067" i="2" s="1"/>
  <c r="G1067" i="2" a="1"/>
  <c r="G1067" i="2" s="1"/>
  <c r="C1068" i="2" a="1"/>
  <c r="C1068" i="2" s="1"/>
  <c r="G1068" i="2" a="1"/>
  <c r="G1068" i="2" s="1"/>
  <c r="C1069" i="2" a="1"/>
  <c r="C1069" i="2" s="1"/>
  <c r="G1069" i="2" a="1"/>
  <c r="G1069" i="2" s="1"/>
  <c r="C1070" i="2" a="1"/>
  <c r="C1070" i="2" s="1"/>
  <c r="G1070" i="2" a="1"/>
  <c r="G1070" i="2" s="1"/>
  <c r="C1071" i="2" a="1"/>
  <c r="C1071" i="2" s="1"/>
  <c r="G1071" i="2" a="1"/>
  <c r="G1071" i="2" s="1"/>
  <c r="C1072" i="2" a="1"/>
  <c r="C1072" i="2" s="1"/>
  <c r="G1072" i="2" a="1"/>
  <c r="G1072" i="2" s="1"/>
  <c r="C1073" i="2" a="1"/>
  <c r="C1073" i="2" s="1"/>
  <c r="G1073" i="2" a="1"/>
  <c r="G1073" i="2" s="1"/>
  <c r="C1074" i="2" a="1"/>
  <c r="C1074" i="2" s="1"/>
  <c r="G1074" i="2" a="1"/>
  <c r="G1074" i="2" s="1"/>
  <c r="C1075" i="2" a="1"/>
  <c r="C1075" i="2" s="1"/>
  <c r="G1075" i="2" a="1"/>
  <c r="G1075" i="2" s="1"/>
  <c r="C1076" i="2" a="1"/>
  <c r="C1076" i="2" s="1"/>
  <c r="G1076" i="2" a="1"/>
  <c r="G1076" i="2" s="1"/>
  <c r="C1077" i="2" a="1"/>
  <c r="C1077" i="2" s="1"/>
  <c r="G1077" i="2" a="1"/>
  <c r="G1077" i="2" s="1"/>
  <c r="C1078" i="2" a="1"/>
  <c r="C1078" i="2" s="1"/>
  <c r="G1078" i="2" a="1"/>
  <c r="G1078" i="2" s="1"/>
  <c r="C1079" i="2" a="1"/>
  <c r="C1079" i="2" s="1"/>
  <c r="G1079" i="2" a="1"/>
  <c r="G1079" i="2" s="1"/>
  <c r="C1080" i="2" a="1"/>
  <c r="C1080" i="2" s="1"/>
  <c r="G1080" i="2" a="1"/>
  <c r="G1080" i="2" s="1"/>
  <c r="C1081" i="2" a="1"/>
  <c r="C1081" i="2" s="1"/>
  <c r="G1081" i="2" a="1"/>
  <c r="G1081" i="2" s="1"/>
  <c r="C1082" i="2" a="1"/>
  <c r="C1082" i="2" s="1"/>
  <c r="G1082" i="2" a="1"/>
  <c r="G1082" i="2" s="1"/>
  <c r="C1083" i="2" a="1"/>
  <c r="C1083" i="2" s="1"/>
  <c r="G1083" i="2" a="1"/>
  <c r="G1083" i="2" s="1"/>
  <c r="C1084" i="2" a="1"/>
  <c r="C1084" i="2" s="1"/>
  <c r="G1084" i="2" a="1"/>
  <c r="G1084" i="2" s="1"/>
  <c r="C1085" i="2" a="1"/>
  <c r="C1085" i="2" s="1"/>
  <c r="G1085" i="2" a="1"/>
  <c r="G1085" i="2" s="1"/>
  <c r="C1086" i="2" a="1"/>
  <c r="C1086" i="2" s="1"/>
  <c r="G1086" i="2" a="1"/>
  <c r="G1086" i="2" s="1"/>
  <c r="C1087" i="2" a="1"/>
  <c r="C1087" i="2" s="1"/>
  <c r="G1087" i="2" a="1"/>
  <c r="G1087" i="2" s="1"/>
  <c r="C1088" i="2" a="1"/>
  <c r="C1088" i="2" s="1"/>
  <c r="G1088" i="2" a="1"/>
  <c r="G1088" i="2" s="1"/>
  <c r="C1089" i="2" a="1"/>
  <c r="C1089" i="2" s="1"/>
  <c r="G1089" i="2" a="1"/>
  <c r="G1089" i="2" s="1"/>
  <c r="C1090" i="2" a="1"/>
  <c r="C1090" i="2" s="1"/>
  <c r="G1090" i="2" a="1"/>
  <c r="G1090" i="2" s="1"/>
  <c r="C1091" i="2" a="1"/>
  <c r="C1091" i="2" s="1"/>
  <c r="G1091" i="2" a="1"/>
  <c r="G1091" i="2" s="1"/>
  <c r="C1092" i="2" a="1"/>
  <c r="C1092" i="2" s="1"/>
  <c r="G1092" i="2" a="1"/>
  <c r="G1092" i="2" s="1"/>
  <c r="C1093" i="2" a="1"/>
  <c r="C1093" i="2" s="1"/>
  <c r="G1093" i="2" a="1"/>
  <c r="G1093" i="2" s="1"/>
  <c r="C1094" i="2" a="1"/>
  <c r="C1094" i="2" s="1"/>
  <c r="G1094" i="2" a="1"/>
  <c r="G1094" i="2" s="1"/>
  <c r="C1095" i="2" a="1"/>
  <c r="C1095" i="2" s="1"/>
  <c r="G1095" i="2" a="1"/>
  <c r="G1095" i="2" s="1"/>
  <c r="C1096" i="2" a="1"/>
  <c r="C1096" i="2" s="1"/>
  <c r="G1096" i="2" a="1"/>
  <c r="G1096" i="2" s="1"/>
  <c r="C1097" i="2" a="1"/>
  <c r="C1097" i="2" s="1"/>
  <c r="G1097" i="2" a="1"/>
  <c r="G1097" i="2" s="1"/>
  <c r="C1098" i="2" a="1"/>
  <c r="C1098" i="2" s="1"/>
  <c r="G1098" i="2" a="1"/>
  <c r="G1098" i="2" s="1"/>
  <c r="C1099" i="2" a="1"/>
  <c r="C1099" i="2" s="1"/>
  <c r="G1099" i="2" a="1"/>
  <c r="G1099" i="2" s="1"/>
  <c r="C1100" i="2" a="1"/>
  <c r="C1100" i="2" s="1"/>
  <c r="G1100" i="2" a="1"/>
  <c r="G1100" i="2" s="1"/>
  <c r="C1101" i="2" a="1"/>
  <c r="C1101" i="2" s="1"/>
  <c r="G1101" i="2" a="1"/>
  <c r="G1101" i="2" s="1"/>
  <c r="C1102" i="2" a="1"/>
  <c r="C1102" i="2" s="1"/>
  <c r="G1102" i="2" a="1"/>
  <c r="G1102" i="2" s="1"/>
  <c r="C1103" i="2" a="1"/>
  <c r="C1103" i="2" s="1"/>
  <c r="G1103" i="2" a="1"/>
  <c r="G1103" i="2" s="1"/>
  <c r="C1104" i="2" a="1"/>
  <c r="C1104" i="2" s="1"/>
  <c r="G1104" i="2" a="1"/>
  <c r="G1104" i="2" s="1"/>
  <c r="C1105" i="2" a="1"/>
  <c r="C1105" i="2" s="1"/>
  <c r="G1105" i="2" a="1"/>
  <c r="G1105" i="2" s="1"/>
  <c r="C1106" i="2" a="1"/>
  <c r="C1106" i="2" s="1"/>
  <c r="G1106" i="2" a="1"/>
  <c r="G1106" i="2" s="1"/>
  <c r="C1107" i="2" a="1"/>
  <c r="C1107" i="2" s="1"/>
  <c r="G1107" i="2" a="1"/>
  <c r="G1107" i="2" s="1"/>
  <c r="C1108" i="2" a="1"/>
  <c r="C1108" i="2" s="1"/>
  <c r="G1108" i="2" a="1"/>
  <c r="G1108" i="2" s="1"/>
  <c r="C1109" i="2" a="1"/>
  <c r="C1109" i="2" s="1"/>
  <c r="G1109" i="2" a="1"/>
  <c r="G1109" i="2" s="1"/>
  <c r="C1110" i="2" a="1"/>
  <c r="C1110" i="2" s="1"/>
  <c r="G1110" i="2" a="1"/>
  <c r="G1110" i="2" s="1"/>
  <c r="C1111" i="2" a="1"/>
  <c r="C1111" i="2" s="1"/>
  <c r="G1111" i="2" a="1"/>
  <c r="G1111" i="2" s="1"/>
  <c r="C1112" i="2" a="1"/>
  <c r="C1112" i="2" s="1"/>
  <c r="G1112" i="2" a="1"/>
  <c r="G1112" i="2" s="1"/>
  <c r="C1113" i="2" a="1"/>
  <c r="C1113" i="2" s="1"/>
  <c r="G1113" i="2" a="1"/>
  <c r="G1113" i="2" s="1"/>
  <c r="C1114" i="2" a="1"/>
  <c r="C1114" i="2" s="1"/>
  <c r="G1114" i="2" a="1"/>
  <c r="G1114" i="2" s="1"/>
  <c r="C1115" i="2" a="1"/>
  <c r="C1115" i="2" s="1"/>
  <c r="G1115" i="2" a="1"/>
  <c r="G1115" i="2" s="1"/>
  <c r="C1116" i="2" a="1"/>
  <c r="C1116" i="2" s="1"/>
  <c r="G1116" i="2" a="1"/>
  <c r="G1116" i="2" s="1"/>
  <c r="C1117" i="2" a="1"/>
  <c r="C1117" i="2" s="1"/>
  <c r="G1117" i="2" a="1"/>
  <c r="G1117" i="2" s="1"/>
  <c r="C1118" i="2" a="1"/>
  <c r="C1118" i="2" s="1"/>
  <c r="G1118" i="2" a="1"/>
  <c r="G1118" i="2" s="1"/>
  <c r="C1119" i="2" a="1"/>
  <c r="C1119" i="2" s="1"/>
  <c r="G1119" i="2" a="1"/>
  <c r="G1119" i="2" s="1"/>
  <c r="C1120" i="2" a="1"/>
  <c r="C1120" i="2" s="1"/>
  <c r="G1120" i="2" a="1"/>
  <c r="G1120" i="2" s="1"/>
  <c r="C1121" i="2" a="1"/>
  <c r="C1121" i="2" s="1"/>
  <c r="G1121" i="2" a="1"/>
  <c r="G1121" i="2" s="1"/>
  <c r="C1122" i="2" a="1"/>
  <c r="C1122" i="2" s="1"/>
  <c r="G1122" i="2" a="1"/>
  <c r="G1122" i="2" s="1"/>
  <c r="C1123" i="2" a="1"/>
  <c r="C1123" i="2" s="1"/>
  <c r="G1123" i="2" a="1"/>
  <c r="G1123" i="2" s="1"/>
  <c r="C1124" i="2" a="1"/>
  <c r="C1124" i="2" s="1"/>
  <c r="G1124" i="2" a="1"/>
  <c r="G1124" i="2" s="1"/>
  <c r="C1125" i="2" a="1"/>
  <c r="C1125" i="2" s="1"/>
  <c r="G1125" i="2" a="1"/>
  <c r="G1125" i="2" s="1"/>
  <c r="C1126" i="2" a="1"/>
  <c r="C1126" i="2" s="1"/>
  <c r="G1126" i="2" a="1"/>
  <c r="G1126" i="2" s="1"/>
  <c r="C1127" i="2" a="1"/>
  <c r="C1127" i="2" s="1"/>
  <c r="G1127" i="2" a="1"/>
  <c r="G1127" i="2" s="1"/>
  <c r="C1128" i="2" a="1"/>
  <c r="C1128" i="2" s="1"/>
  <c r="G1128" i="2" a="1"/>
  <c r="G1128" i="2" s="1"/>
  <c r="C1129" i="2" a="1"/>
  <c r="C1129" i="2" s="1"/>
  <c r="G1129" i="2" a="1"/>
  <c r="G1129" i="2" s="1"/>
  <c r="C1130" i="2" a="1"/>
  <c r="C1130" i="2" s="1"/>
  <c r="G1130" i="2" a="1"/>
  <c r="G1130" i="2" s="1"/>
  <c r="C1131" i="2" a="1"/>
  <c r="C1131" i="2" s="1"/>
  <c r="G1131" i="2" a="1"/>
  <c r="G1131" i="2" s="1"/>
  <c r="C1132" i="2" a="1"/>
  <c r="C1132" i="2" s="1"/>
  <c r="G1132" i="2" a="1"/>
  <c r="G1132" i="2" s="1"/>
  <c r="C1133" i="2" a="1"/>
  <c r="C1133" i="2" s="1"/>
  <c r="G1133" i="2" a="1"/>
  <c r="G1133" i="2" s="1"/>
  <c r="C1134" i="2" a="1"/>
  <c r="C1134" i="2" s="1"/>
  <c r="G1134" i="2" a="1"/>
  <c r="G1134" i="2" s="1"/>
  <c r="C1135" i="2" a="1"/>
  <c r="C1135" i="2" s="1"/>
  <c r="G1135" i="2" a="1"/>
  <c r="G1135" i="2" s="1"/>
  <c r="C1136" i="2" a="1"/>
  <c r="C1136" i="2" s="1"/>
  <c r="G1136" i="2" a="1"/>
  <c r="G1136" i="2" s="1"/>
  <c r="C1137" i="2" a="1"/>
  <c r="C1137" i="2" s="1"/>
  <c r="G1137" i="2" a="1"/>
  <c r="G1137" i="2" s="1"/>
  <c r="C1138" i="2" a="1"/>
  <c r="C1138" i="2" s="1"/>
  <c r="G1138" i="2" a="1"/>
  <c r="G1138" i="2" s="1"/>
  <c r="C1139" i="2" a="1"/>
  <c r="C1139" i="2" s="1"/>
  <c r="G1139" i="2" a="1"/>
  <c r="G1139" i="2" s="1"/>
  <c r="C1140" i="2" a="1"/>
  <c r="C1140" i="2" s="1"/>
  <c r="G1140" i="2" a="1"/>
  <c r="G1140" i="2" s="1"/>
  <c r="C1141" i="2" a="1"/>
  <c r="C1141" i="2" s="1"/>
  <c r="G1141" i="2" a="1"/>
  <c r="G1141" i="2" s="1"/>
  <c r="C1142" i="2" a="1"/>
  <c r="C1142" i="2" s="1"/>
  <c r="G1142" i="2" a="1"/>
  <c r="G1142" i="2" s="1"/>
  <c r="C1143" i="2" a="1"/>
  <c r="C1143" i="2" s="1"/>
  <c r="G1143" i="2" a="1"/>
  <c r="G1143" i="2" s="1"/>
  <c r="C1144" i="2" a="1"/>
  <c r="C1144" i="2" s="1"/>
  <c r="G1144" i="2" a="1"/>
  <c r="G1144" i="2" s="1"/>
  <c r="C1145" i="2" a="1"/>
  <c r="C1145" i="2" s="1"/>
  <c r="G1145" i="2" a="1"/>
  <c r="G1145" i="2" s="1"/>
  <c r="C1146" i="2" a="1"/>
  <c r="C1146" i="2" s="1"/>
  <c r="G1146" i="2" a="1"/>
  <c r="G1146" i="2" s="1"/>
  <c r="C1147" i="2" a="1"/>
  <c r="C1147" i="2" s="1"/>
  <c r="G1147" i="2" a="1"/>
  <c r="G1147" i="2" s="1"/>
  <c r="C1148" i="2" a="1"/>
  <c r="C1148" i="2" s="1"/>
  <c r="G1148" i="2" a="1"/>
  <c r="G1148" i="2" s="1"/>
  <c r="C1149" i="2" a="1"/>
  <c r="C1149" i="2" s="1"/>
  <c r="G1149" i="2" a="1"/>
  <c r="G1149" i="2" s="1"/>
  <c r="C1150" i="2" a="1"/>
  <c r="C1150" i="2" s="1"/>
  <c r="G1150" i="2" a="1"/>
  <c r="G1150" i="2" s="1"/>
  <c r="C1151" i="2" a="1"/>
  <c r="C1151" i="2" s="1"/>
  <c r="G1151" i="2" a="1"/>
  <c r="G1151" i="2" s="1"/>
  <c r="C1152" i="2" a="1"/>
  <c r="C1152" i="2" s="1"/>
  <c r="G1152" i="2" a="1"/>
  <c r="G1152" i="2" s="1"/>
  <c r="C1153" i="2" a="1"/>
  <c r="C1153" i="2" s="1"/>
  <c r="G1153" i="2" a="1"/>
  <c r="G1153" i="2" s="1"/>
  <c r="C1154" i="2" a="1"/>
  <c r="C1154" i="2" s="1"/>
  <c r="G1154" i="2" a="1"/>
  <c r="G1154" i="2" s="1"/>
  <c r="C1155" i="2" a="1"/>
  <c r="C1155" i="2" s="1"/>
  <c r="G1155" i="2" a="1"/>
  <c r="G1155" i="2" s="1"/>
  <c r="C1156" i="2" a="1"/>
  <c r="C1156" i="2" s="1"/>
  <c r="G1156" i="2" a="1"/>
  <c r="G1156" i="2" s="1"/>
  <c r="C1157" i="2" a="1"/>
  <c r="C1157" i="2" s="1"/>
  <c r="G1157" i="2" a="1"/>
  <c r="G1157" i="2" s="1"/>
  <c r="C1158" i="2" a="1"/>
  <c r="C1158" i="2" s="1"/>
  <c r="G1158" i="2" a="1"/>
  <c r="G1158" i="2" s="1"/>
  <c r="C1159" i="2" a="1"/>
  <c r="C1159" i="2" s="1"/>
  <c r="G1159" i="2" a="1"/>
  <c r="G1159" i="2" s="1"/>
  <c r="C1160" i="2" a="1"/>
  <c r="C1160" i="2" s="1"/>
  <c r="G1160" i="2" a="1"/>
  <c r="G1160" i="2" s="1"/>
  <c r="C1161" i="2" a="1"/>
  <c r="C1161" i="2" s="1"/>
  <c r="G1161" i="2" a="1"/>
  <c r="G1161" i="2" s="1"/>
  <c r="C1162" i="2" a="1"/>
  <c r="C1162" i="2" s="1"/>
  <c r="G1162" i="2" a="1"/>
  <c r="G1162" i="2" s="1"/>
  <c r="C1163" i="2" a="1"/>
  <c r="C1163" i="2" s="1"/>
  <c r="G1163" i="2" a="1"/>
  <c r="G1163" i="2" s="1"/>
  <c r="C1164" i="2" a="1"/>
  <c r="C1164" i="2" s="1"/>
  <c r="G1164" i="2" a="1"/>
  <c r="G1164" i="2" s="1"/>
  <c r="C1165" i="2" a="1"/>
  <c r="C1165" i="2" s="1"/>
  <c r="G1165" i="2" a="1"/>
  <c r="G1165" i="2" s="1"/>
  <c r="C1166" i="2" a="1"/>
  <c r="C1166" i="2" s="1"/>
  <c r="G1166" i="2" a="1"/>
  <c r="G1166" i="2" s="1"/>
  <c r="C1167" i="2" a="1"/>
  <c r="C1167" i="2" s="1"/>
  <c r="G1167" i="2" a="1"/>
  <c r="G1167" i="2" s="1"/>
  <c r="C1168" i="2" a="1"/>
  <c r="C1168" i="2" s="1"/>
  <c r="G1168" i="2" a="1"/>
  <c r="G1168" i="2" s="1"/>
  <c r="C1169" i="2" a="1"/>
  <c r="C1169" i="2" s="1"/>
  <c r="G1169" i="2" a="1"/>
  <c r="G1169" i="2" s="1"/>
  <c r="C1170" i="2" a="1"/>
  <c r="C1170" i="2" s="1"/>
  <c r="G1170" i="2" a="1"/>
  <c r="G1170" i="2" s="1"/>
  <c r="C1171" i="2" a="1"/>
  <c r="C1171" i="2" s="1"/>
  <c r="G1171" i="2" a="1"/>
  <c r="G1171" i="2" s="1"/>
  <c r="C1172" i="2" a="1"/>
  <c r="C1172" i="2" s="1"/>
  <c r="G1172" i="2" a="1"/>
  <c r="G1172" i="2" s="1"/>
  <c r="C1173" i="2" a="1"/>
  <c r="C1173" i="2" s="1"/>
  <c r="G1173" i="2" a="1"/>
  <c r="G1173" i="2" s="1"/>
  <c r="C1174" i="2" a="1"/>
  <c r="C1174" i="2" s="1"/>
  <c r="G1174" i="2" a="1"/>
  <c r="G1174" i="2" s="1"/>
  <c r="C1175" i="2" a="1"/>
  <c r="C1175" i="2" s="1"/>
  <c r="G1175" i="2" a="1"/>
  <c r="G1175" i="2" s="1"/>
  <c r="C1176" i="2" a="1"/>
  <c r="C1176" i="2" s="1"/>
  <c r="G1176" i="2" a="1"/>
  <c r="G1176" i="2" s="1"/>
  <c r="C1177" i="2" a="1"/>
  <c r="C1177" i="2" s="1"/>
  <c r="G1177" i="2" a="1"/>
  <c r="G1177" i="2" s="1"/>
  <c r="C1178" i="2" a="1"/>
  <c r="C1178" i="2" s="1"/>
  <c r="G1178" i="2" a="1"/>
  <c r="G1178" i="2" s="1"/>
  <c r="C1179" i="2" a="1"/>
  <c r="C1179" i="2" s="1"/>
  <c r="G1179" i="2" a="1"/>
  <c r="G1179" i="2" s="1"/>
  <c r="C1180" i="2" a="1"/>
  <c r="C1180" i="2" s="1"/>
  <c r="G1180" i="2" a="1"/>
  <c r="G1180" i="2" s="1"/>
  <c r="C1181" i="2" a="1"/>
  <c r="C1181" i="2" s="1"/>
  <c r="G1181" i="2" a="1"/>
  <c r="G1181" i="2" s="1"/>
  <c r="C1182" i="2" a="1"/>
  <c r="C1182" i="2" s="1"/>
  <c r="G1182" i="2" a="1"/>
  <c r="G1182" i="2" s="1"/>
  <c r="C1183" i="2" a="1"/>
  <c r="C1183" i="2" s="1"/>
  <c r="G1183" i="2" a="1"/>
  <c r="G1183" i="2" s="1"/>
  <c r="C1184" i="2" a="1"/>
  <c r="C1184" i="2" s="1"/>
  <c r="G1184" i="2" a="1"/>
  <c r="G1184" i="2" s="1"/>
  <c r="C1185" i="2" a="1"/>
  <c r="C1185" i="2" s="1"/>
  <c r="G1185" i="2" a="1"/>
  <c r="G1185" i="2" s="1"/>
  <c r="C1186" i="2" a="1"/>
  <c r="C1186" i="2" s="1"/>
  <c r="G1186" i="2" a="1"/>
  <c r="G1186" i="2" s="1"/>
  <c r="C1187" i="2" a="1"/>
  <c r="C1187" i="2" s="1"/>
  <c r="G1187" i="2" a="1"/>
  <c r="G1187" i="2" s="1"/>
  <c r="C1188" i="2" a="1"/>
  <c r="C1188" i="2" s="1"/>
  <c r="G1188" i="2" a="1"/>
  <c r="G1188" i="2" s="1"/>
  <c r="C1189" i="2" a="1"/>
  <c r="C1189" i="2" s="1"/>
  <c r="G1189" i="2" a="1"/>
  <c r="G1189" i="2" s="1"/>
  <c r="C1190" i="2" a="1"/>
  <c r="C1190" i="2" s="1"/>
  <c r="G1190" i="2" a="1"/>
  <c r="G1190" i="2" s="1"/>
  <c r="C1191" i="2" a="1"/>
  <c r="C1191" i="2" s="1"/>
  <c r="G1191" i="2" a="1"/>
  <c r="G1191" i="2" s="1"/>
  <c r="C1192" i="2" a="1"/>
  <c r="C1192" i="2" s="1"/>
  <c r="G1192" i="2" a="1"/>
  <c r="G1192" i="2" s="1"/>
  <c r="C1193" i="2" a="1"/>
  <c r="C1193" i="2" s="1"/>
  <c r="G1193" i="2" a="1"/>
  <c r="G1193" i="2" s="1"/>
  <c r="C1194" i="2" a="1"/>
  <c r="C1194" i="2" s="1"/>
  <c r="G1194" i="2" a="1"/>
  <c r="G1194" i="2" s="1"/>
  <c r="C1195" i="2" a="1"/>
  <c r="C1195" i="2" s="1"/>
  <c r="G1195" i="2" a="1"/>
  <c r="G1195" i="2" s="1"/>
  <c r="C1196" i="2" a="1"/>
  <c r="C1196" i="2" s="1"/>
  <c r="G1196" i="2" a="1"/>
  <c r="G1196" i="2" s="1"/>
  <c r="C1197" i="2" a="1"/>
  <c r="C1197" i="2" s="1"/>
  <c r="G1197" i="2" a="1"/>
  <c r="G1197" i="2" s="1"/>
  <c r="C1198" i="2" a="1"/>
  <c r="C1198" i="2" s="1"/>
  <c r="G1198" i="2" a="1"/>
  <c r="G1198" i="2" s="1"/>
  <c r="C1199" i="2" a="1"/>
  <c r="C1199" i="2" s="1"/>
  <c r="G1199" i="2" a="1"/>
  <c r="G1199" i="2" s="1"/>
  <c r="C1200" i="2" a="1"/>
  <c r="C1200" i="2" s="1"/>
  <c r="G1200" i="2" a="1"/>
  <c r="G1200" i="2" s="1"/>
  <c r="C1201" i="2" a="1"/>
  <c r="C1201" i="2" s="1"/>
  <c r="G1201" i="2" a="1"/>
  <c r="G1201" i="2" s="1"/>
  <c r="C1202" i="2" a="1"/>
  <c r="C1202" i="2" s="1"/>
  <c r="G1202" i="2" a="1"/>
  <c r="G1202" i="2" s="1"/>
  <c r="C1203" i="2" a="1"/>
  <c r="C1203" i="2" s="1"/>
  <c r="G1203" i="2" a="1"/>
  <c r="G1203" i="2" s="1"/>
  <c r="C1204" i="2" a="1"/>
  <c r="C1204" i="2" s="1"/>
  <c r="G1204" i="2" a="1"/>
  <c r="G1204" i="2" s="1"/>
  <c r="C1205" i="2" a="1"/>
  <c r="C1205" i="2" s="1"/>
  <c r="G1205" i="2" a="1"/>
  <c r="G1205" i="2" s="1"/>
  <c r="C1206" i="2" a="1"/>
  <c r="C1206" i="2" s="1"/>
  <c r="G1206" i="2" a="1"/>
  <c r="G1206" i="2" s="1"/>
  <c r="C1207" i="2" a="1"/>
  <c r="C1207" i="2" s="1"/>
  <c r="G1207" i="2" a="1"/>
  <c r="G1207" i="2" s="1"/>
  <c r="C1208" i="2" a="1"/>
  <c r="C1208" i="2" s="1"/>
  <c r="G1208" i="2" a="1"/>
  <c r="G1208" i="2" s="1"/>
  <c r="C1209" i="2" a="1"/>
  <c r="C1209" i="2" s="1"/>
  <c r="G1209" i="2" a="1"/>
  <c r="G1209" i="2" s="1"/>
  <c r="C1210" i="2" a="1"/>
  <c r="C1210" i="2" s="1"/>
  <c r="G1210" i="2" a="1"/>
  <c r="G1210" i="2" s="1"/>
  <c r="C1211" i="2" a="1"/>
  <c r="C1211" i="2" s="1"/>
  <c r="G1211" i="2" a="1"/>
  <c r="G1211" i="2" s="1"/>
  <c r="C1212" i="2" a="1"/>
  <c r="C1212" i="2" s="1"/>
  <c r="G1212" i="2" a="1"/>
  <c r="G1212" i="2" s="1"/>
  <c r="E418" i="2" a="1"/>
  <c r="E418" i="2" s="1"/>
  <c r="D552" i="2" a="1"/>
  <c r="D552" i="2" s="1"/>
  <c r="E589" i="2" a="1"/>
  <c r="E589" i="2" s="1"/>
  <c r="F619" i="2" a="1"/>
  <c r="F619" i="2" s="1"/>
  <c r="F684" i="2" a="1"/>
  <c r="F684" i="2" s="1"/>
  <c r="G691" i="2" a="1"/>
  <c r="G691" i="2" s="1"/>
  <c r="H698" i="2" a="1"/>
  <c r="H698" i="2" s="1"/>
  <c r="A706" i="2" a="1"/>
  <c r="A706" i="2" s="1"/>
  <c r="B720" i="2" a="1"/>
  <c r="B720" i="2" s="1"/>
  <c r="C727" i="2" a="1"/>
  <c r="C727" i="2" s="1"/>
  <c r="D734" i="2" a="1"/>
  <c r="D734" i="2" s="1"/>
  <c r="D742" i="2" a="1"/>
  <c r="D742" i="2" s="1"/>
  <c r="D750" i="2" a="1"/>
  <c r="D750" i="2" s="1"/>
  <c r="D758" i="2" a="1"/>
  <c r="D758" i="2" s="1"/>
  <c r="D766" i="2" a="1"/>
  <c r="D766" i="2" s="1"/>
  <c r="D774" i="2" a="1"/>
  <c r="D774" i="2" s="1"/>
  <c r="D782" i="2" a="1"/>
  <c r="D782" i="2" s="1"/>
  <c r="D790" i="2" a="1"/>
  <c r="D790" i="2" s="1"/>
  <c r="D798" i="2" a="1"/>
  <c r="D798" i="2" s="1"/>
  <c r="D806" i="2" a="1"/>
  <c r="D806" i="2" s="1"/>
  <c r="D814" i="2" a="1"/>
  <c r="D814" i="2" s="1"/>
  <c r="D822" i="2" a="1"/>
  <c r="D822" i="2" s="1"/>
  <c r="D830" i="2" a="1"/>
  <c r="D830" i="2" s="1"/>
  <c r="D838" i="2" a="1"/>
  <c r="D838" i="2" s="1"/>
  <c r="D846" i="2" a="1"/>
  <c r="D846" i="2" s="1"/>
  <c r="D854" i="2" a="1"/>
  <c r="D854" i="2" s="1"/>
  <c r="D862" i="2" a="1"/>
  <c r="D862" i="2" s="1"/>
  <c r="H869" i="2" a="1"/>
  <c r="H869" i="2" s="1"/>
  <c r="B877" i="2" a="1"/>
  <c r="B877" i="2" s="1"/>
  <c r="E884" i="2" a="1"/>
  <c r="E884" i="2" s="1"/>
  <c r="H891" i="2" a="1"/>
  <c r="H891" i="2" s="1"/>
  <c r="G898" i="2" a="1"/>
  <c r="G898" i="2" s="1"/>
  <c r="F905" i="2" a="1"/>
  <c r="F905" i="2" s="1"/>
  <c r="E912" i="2" a="1"/>
  <c r="E912" i="2" s="1"/>
  <c r="F919" i="2" a="1"/>
  <c r="F919" i="2" s="1"/>
  <c r="B927" i="2" a="1"/>
  <c r="B927" i="2" s="1"/>
  <c r="C934" i="2" a="1"/>
  <c r="C934" i="2" s="1"/>
  <c r="B948" i="2" a="1"/>
  <c r="B948" i="2" s="1"/>
  <c r="B956" i="2" a="1"/>
  <c r="B956" i="2" s="1"/>
  <c r="D960" i="2" a="1"/>
  <c r="D960" i="2" s="1"/>
  <c r="D962" i="2" a="1"/>
  <c r="D962" i="2" s="1"/>
  <c r="D964" i="2" a="1"/>
  <c r="D964" i="2" s="1"/>
  <c r="D966" i="2" a="1"/>
  <c r="D966" i="2" s="1"/>
  <c r="D968" i="2" a="1"/>
  <c r="D968" i="2" s="1"/>
  <c r="D970" i="2" a="1"/>
  <c r="D970" i="2" s="1"/>
  <c r="D972" i="2" a="1"/>
  <c r="D972" i="2" s="1"/>
  <c r="D974" i="2" a="1"/>
  <c r="D974" i="2" s="1"/>
  <c r="D976" i="2" a="1"/>
  <c r="D976" i="2" s="1"/>
  <c r="D978" i="2" a="1"/>
  <c r="D978" i="2" s="1"/>
  <c r="D980" i="2" a="1"/>
  <c r="D980" i="2" s="1"/>
  <c r="D982" i="2" a="1"/>
  <c r="D982" i="2" s="1"/>
  <c r="D984" i="2" a="1"/>
  <c r="D984" i="2" s="1"/>
  <c r="D986" i="2" a="1"/>
  <c r="D986" i="2" s="1"/>
  <c r="D988" i="2" a="1"/>
  <c r="D988" i="2" s="1"/>
  <c r="D990" i="2" a="1"/>
  <c r="D990" i="2" s="1"/>
  <c r="D992" i="2" a="1"/>
  <c r="D992" i="2" s="1"/>
  <c r="D994" i="2" a="1"/>
  <c r="D994" i="2" s="1"/>
  <c r="D996" i="2" a="1"/>
  <c r="D996" i="2" s="1"/>
  <c r="D998" i="2" a="1"/>
  <c r="D998" i="2" s="1"/>
  <c r="D1000" i="2" a="1"/>
  <c r="D1000" i="2" s="1"/>
  <c r="D1002" i="2" a="1"/>
  <c r="D1002" i="2" s="1"/>
  <c r="D1004" i="2" a="1"/>
  <c r="D1004" i="2" s="1"/>
  <c r="D1006" i="2" a="1"/>
  <c r="D1006" i="2" s="1"/>
  <c r="D1008" i="2" a="1"/>
  <c r="D1008" i="2" s="1"/>
  <c r="D1010" i="2" a="1"/>
  <c r="D1010" i="2" s="1"/>
  <c r="D1012" i="2" a="1"/>
  <c r="D1012" i="2" s="1"/>
  <c r="D1014" i="2" a="1"/>
  <c r="D1014" i="2" s="1"/>
  <c r="D1016" i="2" a="1"/>
  <c r="D1016" i="2" s="1"/>
  <c r="D1018" i="2" a="1"/>
  <c r="D1018" i="2" s="1"/>
  <c r="D1020" i="2" a="1"/>
  <c r="D1020" i="2" s="1"/>
  <c r="D1022" i="2" a="1"/>
  <c r="D1022" i="2" s="1"/>
  <c r="D1024" i="2" a="1"/>
  <c r="D1024" i="2" s="1"/>
  <c r="D1026" i="2" a="1"/>
  <c r="D1026" i="2" s="1"/>
  <c r="D1028" i="2" a="1"/>
  <c r="D1028" i="2" s="1"/>
  <c r="D1030" i="2" a="1"/>
  <c r="D1030" i="2" s="1"/>
  <c r="D1032" i="2" a="1"/>
  <c r="D1032" i="2" s="1"/>
  <c r="D1034" i="2" a="1"/>
  <c r="D1034" i="2" s="1"/>
  <c r="D1036" i="2" a="1"/>
  <c r="D1036" i="2" s="1"/>
  <c r="D1038" i="2" a="1"/>
  <c r="D1038" i="2" s="1"/>
  <c r="D1040" i="2" a="1"/>
  <c r="D1040" i="2" s="1"/>
  <c r="D1042" i="2" a="1"/>
  <c r="D1042" i="2" s="1"/>
  <c r="D1044" i="2" a="1"/>
  <c r="D1044" i="2" s="1"/>
  <c r="D1046" i="2" a="1"/>
  <c r="D1046" i="2" s="1"/>
  <c r="D1048" i="2" a="1"/>
  <c r="D1048" i="2" s="1"/>
  <c r="D1050" i="2" a="1"/>
  <c r="D1050" i="2" s="1"/>
  <c r="D1052" i="2" a="1"/>
  <c r="D1052" i="2" s="1"/>
  <c r="D1054" i="2" a="1"/>
  <c r="D1054" i="2" s="1"/>
  <c r="D1056" i="2" a="1"/>
  <c r="D1056" i="2" s="1"/>
  <c r="D1058" i="2" a="1"/>
  <c r="D1058" i="2" s="1"/>
  <c r="D1060" i="2" a="1"/>
  <c r="D1060" i="2" s="1"/>
  <c r="D1062" i="2" a="1"/>
  <c r="D1062" i="2" s="1"/>
  <c r="D1064" i="2" a="1"/>
  <c r="D1064" i="2" s="1"/>
  <c r="D1066" i="2" a="1"/>
  <c r="D1066" i="2" s="1"/>
  <c r="D1068" i="2" a="1"/>
  <c r="D1068" i="2" s="1"/>
  <c r="D1070" i="2" a="1"/>
  <c r="D1070" i="2" s="1"/>
  <c r="D1072" i="2" a="1"/>
  <c r="D1072" i="2" s="1"/>
  <c r="D1074" i="2" a="1"/>
  <c r="D1074" i="2" s="1"/>
  <c r="D1076" i="2" a="1"/>
  <c r="D1076" i="2" s="1"/>
  <c r="D1078" i="2" a="1"/>
  <c r="D1078" i="2" s="1"/>
  <c r="D1080" i="2" a="1"/>
  <c r="D1080" i="2" s="1"/>
  <c r="D1082" i="2" a="1"/>
  <c r="D1082" i="2" s="1"/>
  <c r="D1084" i="2" a="1"/>
  <c r="D1084" i="2" s="1"/>
  <c r="D1086" i="2" a="1"/>
  <c r="D1086" i="2" s="1"/>
  <c r="D1088" i="2" a="1"/>
  <c r="D1088" i="2" s="1"/>
  <c r="D1090" i="2" a="1"/>
  <c r="D1090" i="2" s="1"/>
  <c r="D1092" i="2" a="1"/>
  <c r="D1092" i="2" s="1"/>
  <c r="D1094" i="2" a="1"/>
  <c r="D1094" i="2" s="1"/>
  <c r="D1096" i="2" a="1"/>
  <c r="D1096" i="2" s="1"/>
  <c r="D1098" i="2" a="1"/>
  <c r="D1098" i="2" s="1"/>
  <c r="D1100" i="2" a="1"/>
  <c r="D1100" i="2" s="1"/>
  <c r="D1102" i="2" a="1"/>
  <c r="D1102" i="2" s="1"/>
  <c r="D1104" i="2" a="1"/>
  <c r="D1104" i="2" s="1"/>
  <c r="D1106" i="2" a="1"/>
  <c r="D1106" i="2" s="1"/>
  <c r="D1108" i="2" a="1"/>
  <c r="D1108" i="2" s="1"/>
  <c r="D1110" i="2" a="1"/>
  <c r="D1110" i="2" s="1"/>
  <c r="D1112" i="2" a="1"/>
  <c r="D1112" i="2" s="1"/>
  <c r="D1114" i="2" a="1"/>
  <c r="D1114" i="2" s="1"/>
  <c r="D1116" i="2" a="1"/>
  <c r="D1116" i="2" s="1"/>
  <c r="D1118" i="2" a="1"/>
  <c r="D1118" i="2" s="1"/>
  <c r="D1120" i="2" a="1"/>
  <c r="D1120" i="2" s="1"/>
  <c r="D1122" i="2" a="1"/>
  <c r="D1122" i="2" s="1"/>
  <c r="D1124" i="2" a="1"/>
  <c r="D1124" i="2" s="1"/>
  <c r="D1126" i="2" a="1"/>
  <c r="D1126" i="2" s="1"/>
  <c r="D1128" i="2" a="1"/>
  <c r="D1128" i="2" s="1"/>
  <c r="D1130" i="2" a="1"/>
  <c r="D1130" i="2" s="1"/>
  <c r="D1132" i="2" a="1"/>
  <c r="D1132" i="2" s="1"/>
  <c r="D1134" i="2" a="1"/>
  <c r="D1134" i="2" s="1"/>
  <c r="D1136" i="2" a="1"/>
  <c r="D1136" i="2" s="1"/>
  <c r="D1138" i="2" a="1"/>
  <c r="D1138" i="2" s="1"/>
  <c r="D1140" i="2" a="1"/>
  <c r="D1140" i="2" s="1"/>
  <c r="D1142" i="2" a="1"/>
  <c r="D1142" i="2" s="1"/>
  <c r="D1144" i="2" a="1"/>
  <c r="D1144" i="2" s="1"/>
  <c r="D1146" i="2" a="1"/>
  <c r="D1146" i="2" s="1"/>
  <c r="D1148" i="2" a="1"/>
  <c r="D1148" i="2" s="1"/>
  <c r="D1150" i="2" a="1"/>
  <c r="D1150" i="2" s="1"/>
  <c r="D1152" i="2" a="1"/>
  <c r="D1152" i="2" s="1"/>
  <c r="D1154" i="2" a="1"/>
  <c r="D1154" i="2" s="1"/>
  <c r="D1156" i="2" a="1"/>
  <c r="D1156" i="2" s="1"/>
  <c r="D1158" i="2" a="1"/>
  <c r="D1158" i="2" s="1"/>
  <c r="D1160" i="2" a="1"/>
  <c r="D1160" i="2" s="1"/>
  <c r="D1162" i="2" a="1"/>
  <c r="D1162" i="2" s="1"/>
  <c r="D1164" i="2" a="1"/>
  <c r="D1164" i="2" s="1"/>
  <c r="D1166" i="2" a="1"/>
  <c r="D1166" i="2" s="1"/>
  <c r="D1168" i="2" a="1"/>
  <c r="D1168" i="2" s="1"/>
  <c r="D1170" i="2" a="1"/>
  <c r="D1170" i="2" s="1"/>
  <c r="D1172" i="2" a="1"/>
  <c r="D1172" i="2" s="1"/>
  <c r="D1174" i="2" a="1"/>
  <c r="D1174" i="2" s="1"/>
  <c r="D1176" i="2" a="1"/>
  <c r="D1176" i="2" s="1"/>
  <c r="D1178" i="2" a="1"/>
  <c r="D1178" i="2" s="1"/>
  <c r="D1180" i="2" a="1"/>
  <c r="D1180" i="2" s="1"/>
  <c r="D1182" i="2" a="1"/>
  <c r="D1182" i="2" s="1"/>
  <c r="D1184" i="2" a="1"/>
  <c r="D1184" i="2" s="1"/>
  <c r="D1186" i="2" a="1"/>
  <c r="D1186" i="2" s="1"/>
  <c r="D1188" i="2" a="1"/>
  <c r="D1188" i="2" s="1"/>
  <c r="D1190" i="2" a="1"/>
  <c r="D1190" i="2" s="1"/>
  <c r="D1192" i="2" a="1"/>
  <c r="D1192" i="2" s="1"/>
  <c r="D1194" i="2" a="1"/>
  <c r="D1194" i="2" s="1"/>
  <c r="D1196" i="2" a="1"/>
  <c r="D1196" i="2" s="1"/>
  <c r="D1198" i="2" a="1"/>
  <c r="D1198" i="2" s="1"/>
  <c r="D1200" i="2" a="1"/>
  <c r="D1200" i="2" s="1"/>
  <c r="D1202" i="2" a="1"/>
  <c r="D1202" i="2" s="1"/>
  <c r="D1204" i="2" a="1"/>
  <c r="D1204" i="2" s="1"/>
  <c r="D1206" i="2" a="1"/>
  <c r="D1206" i="2" s="1"/>
  <c r="D1208" i="2" a="1"/>
  <c r="D1208" i="2" s="1"/>
  <c r="D1210" i="2" a="1"/>
  <c r="D1210" i="2" s="1"/>
  <c r="D1212" i="2" a="1"/>
  <c r="D1212" i="2" s="1"/>
  <c r="G1213" i="2" a="1"/>
  <c r="G1213" i="2" s="1"/>
  <c r="G1214" i="2" a="1"/>
  <c r="G1214" i="2" s="1"/>
  <c r="F566" i="2" a="1"/>
  <c r="F566" i="2" s="1"/>
  <c r="C597" i="2" a="1"/>
  <c r="C597" i="2" s="1"/>
  <c r="G626" i="2" a="1"/>
  <c r="G626" i="2" s="1"/>
  <c r="B655" i="2" a="1"/>
  <c r="B655" i="2" s="1"/>
  <c r="C679" i="2" a="1"/>
  <c r="C679" i="2" s="1"/>
  <c r="D686" i="2" a="1"/>
  <c r="D686" i="2" s="1"/>
  <c r="E693" i="2" a="1"/>
  <c r="E693" i="2" s="1"/>
  <c r="F700" i="2" a="1"/>
  <c r="F700" i="2" s="1"/>
  <c r="G707" i="2" a="1"/>
  <c r="G707" i="2" s="1"/>
  <c r="H714" i="2" a="1"/>
  <c r="H714" i="2" s="1"/>
  <c r="A722" i="2" a="1"/>
  <c r="A722" i="2" s="1"/>
  <c r="D736" i="2" a="1"/>
  <c r="D736" i="2" s="1"/>
  <c r="D744" i="2" a="1"/>
  <c r="D744" i="2" s="1"/>
  <c r="D752" i="2" a="1"/>
  <c r="D752" i="2" s="1"/>
  <c r="D760" i="2" a="1"/>
  <c r="D760" i="2" s="1"/>
  <c r="D768" i="2" a="1"/>
  <c r="D768" i="2" s="1"/>
  <c r="D776" i="2" a="1"/>
  <c r="D776" i="2" s="1"/>
  <c r="D784" i="2" a="1"/>
  <c r="D784" i="2" s="1"/>
  <c r="D792" i="2" a="1"/>
  <c r="D792" i="2" s="1"/>
  <c r="D800" i="2" a="1"/>
  <c r="D800" i="2" s="1"/>
  <c r="D808" i="2" a="1"/>
  <c r="D808" i="2" s="1"/>
  <c r="D816" i="2" a="1"/>
  <c r="D816" i="2" s="1"/>
  <c r="D824" i="2" a="1"/>
  <c r="D824" i="2" s="1"/>
  <c r="D832" i="2" a="1"/>
  <c r="D832" i="2" s="1"/>
  <c r="D840" i="2" a="1"/>
  <c r="D840" i="2" s="1"/>
  <c r="D848" i="2" a="1"/>
  <c r="D848" i="2" s="1"/>
  <c r="D856" i="2" a="1"/>
  <c r="D856" i="2" s="1"/>
  <c r="D864" i="2" a="1"/>
  <c r="D864" i="2" s="1"/>
  <c r="G871" i="2" a="1"/>
  <c r="G871" i="2" s="1"/>
  <c r="D886" i="2" a="1"/>
  <c r="D886" i="2" s="1"/>
  <c r="F893" i="2" a="1"/>
  <c r="F893" i="2" s="1"/>
  <c r="D900" i="2" a="1"/>
  <c r="D900" i="2" s="1"/>
  <c r="E921" i="2" a="1"/>
  <c r="E921" i="2" s="1"/>
  <c r="H928" i="2" a="1"/>
  <c r="H928" i="2" s="1"/>
  <c r="A936" i="2" a="1"/>
  <c r="A936" i="2" s="1"/>
  <c r="A943" i="2" a="1"/>
  <c r="A943" i="2" s="1"/>
  <c r="B950" i="2" a="1"/>
  <c r="B950" i="2" s="1"/>
  <c r="B958" i="2" a="1"/>
  <c r="B958" i="2" s="1"/>
  <c r="H960" i="2" a="1"/>
  <c r="H960" i="2" s="1"/>
  <c r="H962" i="2" a="1"/>
  <c r="H962" i="2" s="1"/>
  <c r="H964" i="2" a="1"/>
  <c r="H964" i="2" s="1"/>
  <c r="H966" i="2" a="1"/>
  <c r="H966" i="2" s="1"/>
  <c r="H968" i="2" a="1"/>
  <c r="H968" i="2" s="1"/>
  <c r="H970" i="2" a="1"/>
  <c r="H970" i="2" s="1"/>
  <c r="H972" i="2" a="1"/>
  <c r="H972" i="2" s="1"/>
  <c r="H974" i="2" a="1"/>
  <c r="H974" i="2" s="1"/>
  <c r="H976" i="2" a="1"/>
  <c r="H976" i="2" s="1"/>
  <c r="H978" i="2" a="1"/>
  <c r="H978" i="2" s="1"/>
  <c r="H980" i="2" a="1"/>
  <c r="H980" i="2" s="1"/>
  <c r="H982" i="2" a="1"/>
  <c r="H982" i="2" s="1"/>
  <c r="H984" i="2" a="1"/>
  <c r="H984" i="2" s="1"/>
  <c r="H986" i="2" a="1"/>
  <c r="H986" i="2" s="1"/>
  <c r="H988" i="2" a="1"/>
  <c r="H988" i="2" s="1"/>
  <c r="H990" i="2" a="1"/>
  <c r="H990" i="2" s="1"/>
  <c r="H992" i="2" a="1"/>
  <c r="H992" i="2" s="1"/>
  <c r="H994" i="2" a="1"/>
  <c r="H994" i="2" s="1"/>
  <c r="H996" i="2" a="1"/>
  <c r="H996" i="2" s="1"/>
  <c r="H998" i="2" a="1"/>
  <c r="H998" i="2" s="1"/>
  <c r="H1000" i="2" a="1"/>
  <c r="H1000" i="2" s="1"/>
  <c r="H1002" i="2" a="1"/>
  <c r="H1002" i="2" s="1"/>
  <c r="H1004" i="2" a="1"/>
  <c r="H1004" i="2" s="1"/>
  <c r="H1006" i="2" a="1"/>
  <c r="H1006" i="2" s="1"/>
  <c r="H1008" i="2" a="1"/>
  <c r="H1008" i="2" s="1"/>
  <c r="H1010" i="2" a="1"/>
  <c r="H1010" i="2" s="1"/>
  <c r="H1012" i="2" a="1"/>
  <c r="H1012" i="2" s="1"/>
  <c r="H1014" i="2" a="1"/>
  <c r="H1014" i="2" s="1"/>
  <c r="H1016" i="2" a="1"/>
  <c r="H1016" i="2" s="1"/>
  <c r="H1018" i="2" a="1"/>
  <c r="H1018" i="2" s="1"/>
  <c r="H1020" i="2" a="1"/>
  <c r="H1020" i="2" s="1"/>
  <c r="H1022" i="2" a="1"/>
  <c r="H1022" i="2" s="1"/>
  <c r="H1024" i="2" a="1"/>
  <c r="H1024" i="2" s="1"/>
  <c r="H1026" i="2" a="1"/>
  <c r="H1026" i="2" s="1"/>
  <c r="H1028" i="2" a="1"/>
  <c r="H1028" i="2" s="1"/>
  <c r="H1030" i="2" a="1"/>
  <c r="H1030" i="2" s="1"/>
  <c r="H1032" i="2" a="1"/>
  <c r="H1032" i="2" s="1"/>
  <c r="H1034" i="2" a="1"/>
  <c r="H1034" i="2" s="1"/>
  <c r="H1036" i="2" a="1"/>
  <c r="H1036" i="2" s="1"/>
  <c r="H1038" i="2" a="1"/>
  <c r="H1038" i="2" s="1"/>
  <c r="H1040" i="2" a="1"/>
  <c r="H1040" i="2" s="1"/>
  <c r="H1042" i="2" a="1"/>
  <c r="H1042" i="2" s="1"/>
  <c r="H1044" i="2" a="1"/>
  <c r="H1044" i="2" s="1"/>
  <c r="H1046" i="2" a="1"/>
  <c r="H1046" i="2" s="1"/>
  <c r="H1048" i="2" a="1"/>
  <c r="H1048" i="2" s="1"/>
  <c r="H1050" i="2" a="1"/>
  <c r="H1050" i="2" s="1"/>
  <c r="H1052" i="2" a="1"/>
  <c r="H1052" i="2" s="1"/>
  <c r="H1054" i="2" a="1"/>
  <c r="H1054" i="2" s="1"/>
  <c r="H1056" i="2" a="1"/>
  <c r="H1056" i="2" s="1"/>
  <c r="H1058" i="2" a="1"/>
  <c r="H1058" i="2" s="1"/>
  <c r="H1060" i="2" a="1"/>
  <c r="H1060" i="2" s="1"/>
  <c r="H1062" i="2" a="1"/>
  <c r="H1062" i="2" s="1"/>
  <c r="H1064" i="2" a="1"/>
  <c r="H1064" i="2" s="1"/>
  <c r="H1066" i="2" a="1"/>
  <c r="H1066" i="2" s="1"/>
  <c r="H1068" i="2" a="1"/>
  <c r="H1068" i="2" s="1"/>
  <c r="H1070" i="2" a="1"/>
  <c r="H1070" i="2" s="1"/>
  <c r="H1072" i="2" a="1"/>
  <c r="H1072" i="2" s="1"/>
  <c r="H1074" i="2" a="1"/>
  <c r="H1074" i="2" s="1"/>
  <c r="H1076" i="2" a="1"/>
  <c r="H1076" i="2" s="1"/>
  <c r="H1078" i="2" a="1"/>
  <c r="H1078" i="2" s="1"/>
  <c r="H1080" i="2" a="1"/>
  <c r="H1080" i="2" s="1"/>
  <c r="H1082" i="2" a="1"/>
  <c r="H1082" i="2" s="1"/>
  <c r="H1084" i="2" a="1"/>
  <c r="H1084" i="2" s="1"/>
  <c r="H1086" i="2" a="1"/>
  <c r="H1086" i="2" s="1"/>
  <c r="H1088" i="2" a="1"/>
  <c r="H1088" i="2" s="1"/>
  <c r="H1090" i="2" a="1"/>
  <c r="H1090" i="2" s="1"/>
  <c r="H1092" i="2" a="1"/>
  <c r="H1092" i="2" s="1"/>
  <c r="H1094" i="2" a="1"/>
  <c r="H1094" i="2" s="1"/>
  <c r="H1096" i="2" a="1"/>
  <c r="H1096" i="2" s="1"/>
  <c r="H1098" i="2" a="1"/>
  <c r="H1098" i="2" s="1"/>
  <c r="H1100" i="2" a="1"/>
  <c r="H1100" i="2" s="1"/>
  <c r="H1102" i="2" a="1"/>
  <c r="H1102" i="2" s="1"/>
  <c r="H1104" i="2" a="1"/>
  <c r="H1104" i="2" s="1"/>
  <c r="H1106" i="2" a="1"/>
  <c r="H1106" i="2" s="1"/>
  <c r="H1108" i="2" a="1"/>
  <c r="H1108" i="2" s="1"/>
  <c r="H1110" i="2" a="1"/>
  <c r="H1110" i="2" s="1"/>
  <c r="H1112" i="2" a="1"/>
  <c r="H1112" i="2" s="1"/>
  <c r="H1114" i="2" a="1"/>
  <c r="H1114" i="2" s="1"/>
  <c r="H1116" i="2" a="1"/>
  <c r="H1116" i="2" s="1"/>
  <c r="H1118" i="2" a="1"/>
  <c r="H1118" i="2" s="1"/>
  <c r="H1120" i="2" a="1"/>
  <c r="H1120" i="2" s="1"/>
  <c r="H1122" i="2" a="1"/>
  <c r="H1122" i="2" s="1"/>
  <c r="H1124" i="2" a="1"/>
  <c r="H1124" i="2" s="1"/>
  <c r="H1126" i="2" a="1"/>
  <c r="H1126" i="2" s="1"/>
  <c r="H1128" i="2" a="1"/>
  <c r="H1128" i="2" s="1"/>
  <c r="H1130" i="2" a="1"/>
  <c r="H1130" i="2" s="1"/>
  <c r="H1132" i="2" a="1"/>
  <c r="H1132" i="2" s="1"/>
  <c r="H1134" i="2" a="1"/>
  <c r="H1134" i="2" s="1"/>
  <c r="H1136" i="2" a="1"/>
  <c r="H1136" i="2" s="1"/>
  <c r="H1138" i="2" a="1"/>
  <c r="H1138" i="2" s="1"/>
  <c r="H1140" i="2" a="1"/>
  <c r="H1140" i="2" s="1"/>
  <c r="H1142" i="2" a="1"/>
  <c r="H1142" i="2" s="1"/>
  <c r="H1144" i="2" a="1"/>
  <c r="H1144" i="2" s="1"/>
  <c r="H1146" i="2" a="1"/>
  <c r="H1146" i="2" s="1"/>
  <c r="H1148" i="2" a="1"/>
  <c r="H1148" i="2" s="1"/>
  <c r="H1150" i="2" a="1"/>
  <c r="H1150" i="2" s="1"/>
  <c r="H1152" i="2" a="1"/>
  <c r="H1152" i="2" s="1"/>
  <c r="H1154" i="2" a="1"/>
  <c r="H1154" i="2" s="1"/>
  <c r="H1156" i="2" a="1"/>
  <c r="H1156" i="2" s="1"/>
  <c r="H1158" i="2" a="1"/>
  <c r="H1158" i="2" s="1"/>
  <c r="H1160" i="2" a="1"/>
  <c r="H1160" i="2" s="1"/>
  <c r="H1162" i="2" a="1"/>
  <c r="H1162" i="2" s="1"/>
  <c r="H1164" i="2" a="1"/>
  <c r="H1164" i="2" s="1"/>
  <c r="H1166" i="2" a="1"/>
  <c r="H1166" i="2" s="1"/>
  <c r="H1168" i="2" a="1"/>
  <c r="H1168" i="2" s="1"/>
  <c r="H1170" i="2" a="1"/>
  <c r="H1170" i="2" s="1"/>
  <c r="H1172" i="2" a="1"/>
  <c r="H1172" i="2" s="1"/>
  <c r="H1174" i="2" a="1"/>
  <c r="H1174" i="2" s="1"/>
  <c r="H1176" i="2" a="1"/>
  <c r="H1176" i="2" s="1"/>
  <c r="H1178" i="2" a="1"/>
  <c r="H1178" i="2" s="1"/>
  <c r="H1180" i="2" a="1"/>
  <c r="H1180" i="2" s="1"/>
  <c r="H1182" i="2" a="1"/>
  <c r="H1182" i="2" s="1"/>
  <c r="H1184" i="2" a="1"/>
  <c r="H1184" i="2" s="1"/>
  <c r="H1186" i="2" a="1"/>
  <c r="H1186" i="2" s="1"/>
  <c r="H1188" i="2" a="1"/>
  <c r="H1188" i="2" s="1"/>
  <c r="H1190" i="2" a="1"/>
  <c r="H1190" i="2" s="1"/>
  <c r="H1192" i="2" a="1"/>
  <c r="H1192" i="2" s="1"/>
  <c r="H1194" i="2" a="1"/>
  <c r="H1194" i="2" s="1"/>
  <c r="H1196" i="2" a="1"/>
  <c r="H1196" i="2" s="1"/>
  <c r="H1198" i="2" a="1"/>
  <c r="H1198" i="2" s="1"/>
  <c r="H1200" i="2" a="1"/>
  <c r="H1200" i="2" s="1"/>
  <c r="H1202" i="2" a="1"/>
  <c r="H1202" i="2" s="1"/>
  <c r="H1204" i="2" a="1"/>
  <c r="H1204" i="2" s="1"/>
  <c r="H1206" i="2" a="1"/>
  <c r="H1206" i="2" s="1"/>
  <c r="H1208" i="2" a="1"/>
  <c r="H1208" i="2" s="1"/>
  <c r="H1210" i="2" a="1"/>
  <c r="H1210" i="2" s="1"/>
  <c r="H1212" i="2" a="1"/>
  <c r="H1212" i="2" s="1"/>
  <c r="H1213" i="2" a="1"/>
  <c r="H1213" i="2" s="1"/>
  <c r="H1214" i="2" a="1"/>
  <c r="H1214" i="2" s="1"/>
  <c r="E495" i="2" a="1"/>
  <c r="E495" i="2" s="1"/>
  <c r="B574" i="2" a="1"/>
  <c r="B574" i="2" s="1"/>
  <c r="G604" i="2" a="1"/>
  <c r="G604" i="2" s="1"/>
  <c r="H633" i="2" a="1"/>
  <c r="H633" i="2" s="1"/>
  <c r="C662" i="2" a="1"/>
  <c r="C662" i="2" s="1"/>
  <c r="B688" i="2" a="1"/>
  <c r="B688" i="2" s="1"/>
  <c r="C695" i="2" a="1"/>
  <c r="C695" i="2" s="1"/>
  <c r="D702" i="2" a="1"/>
  <c r="D702" i="2" s="1"/>
  <c r="E709" i="2" a="1"/>
  <c r="E709" i="2" s="1"/>
  <c r="F716" i="2" a="1"/>
  <c r="F716" i="2" s="1"/>
  <c r="G723" i="2" a="1"/>
  <c r="G723" i="2" s="1"/>
  <c r="H730" i="2" a="1"/>
  <c r="H730" i="2" s="1"/>
  <c r="D738" i="2" a="1"/>
  <c r="D738" i="2" s="1"/>
  <c r="D746" i="2" a="1"/>
  <c r="D746" i="2" s="1"/>
  <c r="D754" i="2" a="1"/>
  <c r="D754" i="2" s="1"/>
  <c r="D762" i="2" a="1"/>
  <c r="D762" i="2" s="1"/>
  <c r="D770" i="2" a="1"/>
  <c r="D770" i="2" s="1"/>
  <c r="D778" i="2" a="1"/>
  <c r="D778" i="2" s="1"/>
  <c r="D786" i="2" a="1"/>
  <c r="D786" i="2" s="1"/>
  <c r="D794" i="2" a="1"/>
  <c r="D794" i="2" s="1"/>
  <c r="D802" i="2" a="1"/>
  <c r="D802" i="2" s="1"/>
  <c r="D810" i="2" a="1"/>
  <c r="D810" i="2" s="1"/>
  <c r="D818" i="2" a="1"/>
  <c r="D818" i="2" s="1"/>
  <c r="D826" i="2" a="1"/>
  <c r="D826" i="2" s="1"/>
  <c r="D834" i="2" a="1"/>
  <c r="D834" i="2" s="1"/>
  <c r="D842" i="2" a="1"/>
  <c r="D842" i="2" s="1"/>
  <c r="D850" i="2" a="1"/>
  <c r="D850" i="2" s="1"/>
  <c r="D858" i="2" a="1"/>
  <c r="D858" i="2" s="1"/>
  <c r="C866" i="2" a="1"/>
  <c r="C866" i="2" s="1"/>
  <c r="E873" i="2" a="1"/>
  <c r="E873" i="2" s="1"/>
  <c r="H880" i="2" a="1"/>
  <c r="H880" i="2" s="1"/>
  <c r="B888" i="2" a="1"/>
  <c r="B888" i="2" s="1"/>
  <c r="B902" i="2" a="1"/>
  <c r="B902" i="2" s="1"/>
  <c r="B916" i="2" a="1"/>
  <c r="B916" i="2" s="1"/>
  <c r="D923" i="2" a="1"/>
  <c r="D923" i="2" s="1"/>
  <c r="F930" i="2" a="1"/>
  <c r="F930" i="2" s="1"/>
  <c r="G937" i="2" a="1"/>
  <c r="G937" i="2" s="1"/>
  <c r="B952" i="2" a="1"/>
  <c r="B952" i="2" s="1"/>
  <c r="D959" i="2" a="1"/>
  <c r="D959" i="2" s="1"/>
  <c r="D961" i="2" a="1"/>
  <c r="D961" i="2" s="1"/>
  <c r="D963" i="2" a="1"/>
  <c r="D963" i="2" s="1"/>
  <c r="D965" i="2" a="1"/>
  <c r="D965" i="2" s="1"/>
  <c r="D967" i="2" a="1"/>
  <c r="D967" i="2" s="1"/>
  <c r="D969" i="2" a="1"/>
  <c r="D969" i="2" s="1"/>
  <c r="D971" i="2" a="1"/>
  <c r="D971" i="2" s="1"/>
  <c r="D973" i="2" a="1"/>
  <c r="D973" i="2" s="1"/>
  <c r="D975" i="2" a="1"/>
  <c r="D975" i="2" s="1"/>
  <c r="D977" i="2" a="1"/>
  <c r="D977" i="2" s="1"/>
  <c r="D979" i="2" a="1"/>
  <c r="D979" i="2" s="1"/>
  <c r="D981" i="2" a="1"/>
  <c r="D981" i="2" s="1"/>
  <c r="D983" i="2" a="1"/>
  <c r="D983" i="2" s="1"/>
  <c r="D985" i="2" a="1"/>
  <c r="D985" i="2" s="1"/>
  <c r="D987" i="2" a="1"/>
  <c r="D987" i="2" s="1"/>
  <c r="D989" i="2" a="1"/>
  <c r="D989" i="2" s="1"/>
  <c r="D991" i="2" a="1"/>
  <c r="D991" i="2" s="1"/>
  <c r="D993" i="2" a="1"/>
  <c r="D993" i="2" s="1"/>
  <c r="D995" i="2" a="1"/>
  <c r="D995" i="2" s="1"/>
  <c r="D997" i="2" a="1"/>
  <c r="D997" i="2" s="1"/>
  <c r="D999" i="2" a="1"/>
  <c r="D999" i="2" s="1"/>
  <c r="D1001" i="2" a="1"/>
  <c r="D1001" i="2" s="1"/>
  <c r="D1003" i="2" a="1"/>
  <c r="D1003" i="2" s="1"/>
  <c r="D1005" i="2" a="1"/>
  <c r="D1005" i="2" s="1"/>
  <c r="D1007" i="2" a="1"/>
  <c r="D1007" i="2" s="1"/>
  <c r="D1009" i="2" a="1"/>
  <c r="D1009" i="2" s="1"/>
  <c r="D1011" i="2" a="1"/>
  <c r="D1011" i="2" s="1"/>
  <c r="D1013" i="2" a="1"/>
  <c r="D1013" i="2" s="1"/>
  <c r="D1015" i="2" a="1"/>
  <c r="D1015" i="2" s="1"/>
  <c r="D1017" i="2" a="1"/>
  <c r="D1017" i="2" s="1"/>
  <c r="D1019" i="2" a="1"/>
  <c r="D1019" i="2" s="1"/>
  <c r="D1021" i="2" a="1"/>
  <c r="D1021" i="2" s="1"/>
  <c r="D1023" i="2" a="1"/>
  <c r="D1023" i="2" s="1"/>
  <c r="D1025" i="2" a="1"/>
  <c r="D1025" i="2" s="1"/>
  <c r="D1027" i="2" a="1"/>
  <c r="D1027" i="2" s="1"/>
  <c r="D1029" i="2" a="1"/>
  <c r="D1029" i="2" s="1"/>
  <c r="D1031" i="2" a="1"/>
  <c r="D1031" i="2" s="1"/>
  <c r="D1033" i="2" a="1"/>
  <c r="D1033" i="2" s="1"/>
  <c r="D1035" i="2" a="1"/>
  <c r="D1035" i="2" s="1"/>
  <c r="D1037" i="2" a="1"/>
  <c r="D1037" i="2" s="1"/>
  <c r="D1039" i="2" a="1"/>
  <c r="D1039" i="2" s="1"/>
  <c r="D1041" i="2" a="1"/>
  <c r="D1041" i="2" s="1"/>
  <c r="D1043" i="2" a="1"/>
  <c r="D1043" i="2" s="1"/>
  <c r="D1045" i="2" a="1"/>
  <c r="D1045" i="2" s="1"/>
  <c r="D1047" i="2" a="1"/>
  <c r="D1047" i="2" s="1"/>
  <c r="D1049" i="2" a="1"/>
  <c r="D1049" i="2" s="1"/>
  <c r="D1051" i="2" a="1"/>
  <c r="D1051" i="2" s="1"/>
  <c r="D1053" i="2" a="1"/>
  <c r="D1053" i="2" s="1"/>
  <c r="D1055" i="2" a="1"/>
  <c r="D1055" i="2" s="1"/>
  <c r="D1057" i="2" a="1"/>
  <c r="D1057" i="2" s="1"/>
  <c r="D1059" i="2" a="1"/>
  <c r="D1059" i="2" s="1"/>
  <c r="D1061" i="2" a="1"/>
  <c r="D1061" i="2" s="1"/>
  <c r="D1063" i="2" a="1"/>
  <c r="D1063" i="2" s="1"/>
  <c r="D1065" i="2" a="1"/>
  <c r="D1065" i="2" s="1"/>
  <c r="D1067" i="2" a="1"/>
  <c r="D1067" i="2" s="1"/>
  <c r="D1069" i="2" a="1"/>
  <c r="D1069" i="2" s="1"/>
  <c r="D1071" i="2" a="1"/>
  <c r="D1071" i="2" s="1"/>
  <c r="D1073" i="2" a="1"/>
  <c r="D1073" i="2" s="1"/>
  <c r="D1075" i="2" a="1"/>
  <c r="D1075" i="2" s="1"/>
  <c r="D1077" i="2" a="1"/>
  <c r="D1077" i="2" s="1"/>
  <c r="D1079" i="2" a="1"/>
  <c r="D1079" i="2" s="1"/>
  <c r="D1081" i="2" a="1"/>
  <c r="D1081" i="2" s="1"/>
  <c r="D1083" i="2" a="1"/>
  <c r="D1083" i="2" s="1"/>
  <c r="D1085" i="2" a="1"/>
  <c r="D1085" i="2" s="1"/>
  <c r="D1087" i="2" a="1"/>
  <c r="D1087" i="2" s="1"/>
  <c r="D1089" i="2" a="1"/>
  <c r="D1089" i="2" s="1"/>
  <c r="D1091" i="2" a="1"/>
  <c r="D1091" i="2" s="1"/>
  <c r="D1093" i="2" a="1"/>
  <c r="D1093" i="2" s="1"/>
  <c r="D1095" i="2" a="1"/>
  <c r="D1095" i="2" s="1"/>
  <c r="D1097" i="2" a="1"/>
  <c r="D1097" i="2" s="1"/>
  <c r="D1099" i="2" a="1"/>
  <c r="D1099" i="2" s="1"/>
  <c r="D1101" i="2" a="1"/>
  <c r="D1101" i="2" s="1"/>
  <c r="D1103" i="2" a="1"/>
  <c r="D1103" i="2" s="1"/>
  <c r="D1105" i="2" a="1"/>
  <c r="D1105" i="2" s="1"/>
  <c r="D1107" i="2" a="1"/>
  <c r="D1107" i="2" s="1"/>
  <c r="D1109" i="2" a="1"/>
  <c r="D1109" i="2" s="1"/>
  <c r="D1111" i="2" a="1"/>
  <c r="D1111" i="2" s="1"/>
  <c r="D1113" i="2" a="1"/>
  <c r="D1113" i="2" s="1"/>
  <c r="D1115" i="2" a="1"/>
  <c r="D1115" i="2" s="1"/>
  <c r="D1117" i="2" a="1"/>
  <c r="D1117" i="2" s="1"/>
  <c r="D1119" i="2" a="1"/>
  <c r="D1119" i="2" s="1"/>
  <c r="D1121" i="2" a="1"/>
  <c r="D1121" i="2" s="1"/>
  <c r="D1123" i="2" a="1"/>
  <c r="D1123" i="2" s="1"/>
  <c r="D1125" i="2" a="1"/>
  <c r="D1125" i="2" s="1"/>
  <c r="D1127" i="2" a="1"/>
  <c r="D1127" i="2" s="1"/>
  <c r="D1129" i="2" a="1"/>
  <c r="D1129" i="2" s="1"/>
  <c r="D1131" i="2" a="1"/>
  <c r="D1131" i="2" s="1"/>
  <c r="D1133" i="2" a="1"/>
  <c r="D1133" i="2" s="1"/>
  <c r="D1135" i="2" a="1"/>
  <c r="D1135" i="2" s="1"/>
  <c r="D1137" i="2" a="1"/>
  <c r="D1137" i="2" s="1"/>
  <c r="D1139" i="2" a="1"/>
  <c r="D1139" i="2" s="1"/>
  <c r="D1141" i="2" a="1"/>
  <c r="D1141" i="2" s="1"/>
  <c r="D1143" i="2" a="1"/>
  <c r="D1143" i="2" s="1"/>
  <c r="D1145" i="2" a="1"/>
  <c r="D1145" i="2" s="1"/>
  <c r="D1147" i="2" a="1"/>
  <c r="D1147" i="2" s="1"/>
  <c r="D1149" i="2" a="1"/>
  <c r="D1149" i="2" s="1"/>
  <c r="D1151" i="2" a="1"/>
  <c r="D1151" i="2" s="1"/>
  <c r="D1153" i="2" a="1"/>
  <c r="D1153" i="2" s="1"/>
  <c r="D1155" i="2" a="1"/>
  <c r="D1155" i="2" s="1"/>
  <c r="D1157" i="2" a="1"/>
  <c r="D1157" i="2" s="1"/>
  <c r="D1159" i="2" a="1"/>
  <c r="D1159" i="2" s="1"/>
  <c r="D1161" i="2" a="1"/>
  <c r="D1161" i="2" s="1"/>
  <c r="D1163" i="2" a="1"/>
  <c r="D1163" i="2" s="1"/>
  <c r="D1165" i="2" a="1"/>
  <c r="D1165" i="2" s="1"/>
  <c r="D1167" i="2" a="1"/>
  <c r="D1167" i="2" s="1"/>
  <c r="D1169" i="2" a="1"/>
  <c r="D1169" i="2" s="1"/>
  <c r="D1171" i="2" a="1"/>
  <c r="D1171" i="2" s="1"/>
  <c r="D1173" i="2" a="1"/>
  <c r="D1173" i="2" s="1"/>
  <c r="D1175" i="2" a="1"/>
  <c r="D1175" i="2" s="1"/>
  <c r="D1177" i="2" a="1"/>
  <c r="D1177" i="2" s="1"/>
  <c r="D1179" i="2" a="1"/>
  <c r="D1179" i="2" s="1"/>
  <c r="D1181" i="2" a="1"/>
  <c r="D1181" i="2" s="1"/>
  <c r="D1183" i="2" a="1"/>
  <c r="D1183" i="2" s="1"/>
  <c r="D1185" i="2" a="1"/>
  <c r="D1185" i="2" s="1"/>
  <c r="D1187" i="2" a="1"/>
  <c r="D1187" i="2" s="1"/>
  <c r="D1189" i="2" a="1"/>
  <c r="D1189" i="2" s="1"/>
  <c r="D1191" i="2" a="1"/>
  <c r="D1191" i="2" s="1"/>
  <c r="D1193" i="2" a="1"/>
  <c r="D1193" i="2" s="1"/>
  <c r="D1195" i="2" a="1"/>
  <c r="D1195" i="2" s="1"/>
  <c r="D1197" i="2" a="1"/>
  <c r="D1197" i="2" s="1"/>
  <c r="D1199" i="2" a="1"/>
  <c r="D1199" i="2" s="1"/>
  <c r="D1201" i="2" a="1"/>
  <c r="D1201" i="2" s="1"/>
  <c r="D1203" i="2" a="1"/>
  <c r="D1203" i="2" s="1"/>
  <c r="D1205" i="2" a="1"/>
  <c r="D1205" i="2" s="1"/>
  <c r="D1207" i="2" a="1"/>
  <c r="D1207" i="2" s="1"/>
  <c r="D1209" i="2" a="1"/>
  <c r="D1209" i="2" s="1"/>
  <c r="D1211" i="2" a="1"/>
  <c r="D1211" i="2" s="1"/>
  <c r="C1213" i="2" a="1"/>
  <c r="C1213" i="2" s="1"/>
  <c r="C1214" i="2" a="1"/>
  <c r="C1214" i="2" s="1"/>
  <c r="A524" i="2" a="1"/>
  <c r="A524" i="2" s="1"/>
  <c r="D669" i="2" a="1"/>
  <c r="D669" i="2" s="1"/>
  <c r="B704" i="2" a="1"/>
  <c r="B704" i="2" s="1"/>
  <c r="F732" i="2" a="1"/>
  <c r="F732" i="2" s="1"/>
  <c r="D764" i="2" a="1"/>
  <c r="D764" i="2" s="1"/>
  <c r="D796" i="2" a="1"/>
  <c r="D796" i="2" s="1"/>
  <c r="D828" i="2" a="1"/>
  <c r="D828" i="2" s="1"/>
  <c r="D860" i="2" a="1"/>
  <c r="D860" i="2" s="1"/>
  <c r="A890" i="2" a="1"/>
  <c r="A890" i="2" s="1"/>
  <c r="H917" i="2" a="1"/>
  <c r="H917" i="2" s="1"/>
  <c r="C946" i="2" a="1"/>
  <c r="C946" i="2" s="1"/>
  <c r="H963" i="2" a="1"/>
  <c r="H963" i="2" s="1"/>
  <c r="H971" i="2" a="1"/>
  <c r="H971" i="2" s="1"/>
  <c r="H979" i="2" a="1"/>
  <c r="H979" i="2" s="1"/>
  <c r="H987" i="2" a="1"/>
  <c r="H987" i="2" s="1"/>
  <c r="H995" i="2" a="1"/>
  <c r="H995" i="2" s="1"/>
  <c r="H1003" i="2" a="1"/>
  <c r="H1003" i="2" s="1"/>
  <c r="H1011" i="2" a="1"/>
  <c r="H1011" i="2" s="1"/>
  <c r="H1019" i="2" a="1"/>
  <c r="H1019" i="2" s="1"/>
  <c r="H1027" i="2" a="1"/>
  <c r="H1027" i="2" s="1"/>
  <c r="H1035" i="2" a="1"/>
  <c r="H1035" i="2" s="1"/>
  <c r="H1043" i="2" a="1"/>
  <c r="H1043" i="2" s="1"/>
  <c r="H1051" i="2" a="1"/>
  <c r="H1051" i="2" s="1"/>
  <c r="H1059" i="2" a="1"/>
  <c r="H1059" i="2" s="1"/>
  <c r="H1067" i="2" a="1"/>
  <c r="H1067" i="2" s="1"/>
  <c r="H1075" i="2" a="1"/>
  <c r="H1075" i="2" s="1"/>
  <c r="H1083" i="2" a="1"/>
  <c r="H1083" i="2" s="1"/>
  <c r="H1091" i="2" a="1"/>
  <c r="H1091" i="2" s="1"/>
  <c r="H1099" i="2" a="1"/>
  <c r="H1099" i="2" s="1"/>
  <c r="H1107" i="2" a="1"/>
  <c r="H1107" i="2" s="1"/>
  <c r="H1115" i="2" a="1"/>
  <c r="H1115" i="2" s="1"/>
  <c r="H1123" i="2" a="1"/>
  <c r="H1123" i="2" s="1"/>
  <c r="H1131" i="2" a="1"/>
  <c r="H1131" i="2" s="1"/>
  <c r="H1139" i="2" a="1"/>
  <c r="H1139" i="2" s="1"/>
  <c r="H1147" i="2" a="1"/>
  <c r="H1147" i="2" s="1"/>
  <c r="H1155" i="2" a="1"/>
  <c r="H1155" i="2" s="1"/>
  <c r="H1163" i="2" a="1"/>
  <c r="H1163" i="2" s="1"/>
  <c r="H1171" i="2" a="1"/>
  <c r="H1171" i="2" s="1"/>
  <c r="H1179" i="2" a="1"/>
  <c r="H1179" i="2" s="1"/>
  <c r="H1187" i="2" a="1"/>
  <c r="H1187" i="2" s="1"/>
  <c r="H1195" i="2" a="1"/>
  <c r="H1195" i="2" s="1"/>
  <c r="H1203" i="2" a="1"/>
  <c r="H1203" i="2" s="1"/>
  <c r="H1211" i="2" a="1"/>
  <c r="H1211" i="2" s="1"/>
  <c r="G581" i="2" a="1"/>
  <c r="G581" i="2" s="1"/>
  <c r="H682" i="2" a="1"/>
  <c r="H682" i="2" s="1"/>
  <c r="C711" i="2" a="1"/>
  <c r="C711" i="2" s="1"/>
  <c r="D740" i="2" a="1"/>
  <c r="D740" i="2" s="1"/>
  <c r="D772" i="2" a="1"/>
  <c r="D772" i="2" s="1"/>
  <c r="D804" i="2" a="1"/>
  <c r="D804" i="2" s="1"/>
  <c r="D836" i="2" a="1"/>
  <c r="D836" i="2" s="1"/>
  <c r="B954" i="2" a="1"/>
  <c r="B954" i="2" s="1"/>
  <c r="H965" i="2" a="1"/>
  <c r="H965" i="2" s="1"/>
  <c r="H973" i="2" a="1"/>
  <c r="H973" i="2" s="1"/>
  <c r="H981" i="2" a="1"/>
  <c r="H981" i="2" s="1"/>
  <c r="H989" i="2" a="1"/>
  <c r="H989" i="2" s="1"/>
  <c r="H997" i="2" a="1"/>
  <c r="H997" i="2" s="1"/>
  <c r="H1005" i="2" a="1"/>
  <c r="H1005" i="2" s="1"/>
  <c r="H1013" i="2" a="1"/>
  <c r="H1013" i="2" s="1"/>
  <c r="H1021" i="2" a="1"/>
  <c r="H1021" i="2" s="1"/>
  <c r="H1029" i="2" a="1"/>
  <c r="H1029" i="2" s="1"/>
  <c r="H1037" i="2" a="1"/>
  <c r="H1037" i="2" s="1"/>
  <c r="H1045" i="2" a="1"/>
  <c r="H1045" i="2" s="1"/>
  <c r="H1053" i="2" a="1"/>
  <c r="H1053" i="2" s="1"/>
  <c r="H1061" i="2" a="1"/>
  <c r="H1061" i="2" s="1"/>
  <c r="H1069" i="2" a="1"/>
  <c r="H1069" i="2" s="1"/>
  <c r="H1077" i="2" a="1"/>
  <c r="H1077" i="2" s="1"/>
  <c r="H1085" i="2" a="1"/>
  <c r="H1085" i="2" s="1"/>
  <c r="H1093" i="2" a="1"/>
  <c r="H1093" i="2" s="1"/>
  <c r="H1101" i="2" a="1"/>
  <c r="H1101" i="2" s="1"/>
  <c r="H1109" i="2" a="1"/>
  <c r="H1109" i="2" s="1"/>
  <c r="H1117" i="2" a="1"/>
  <c r="H1117" i="2" s="1"/>
  <c r="H1125" i="2" a="1"/>
  <c r="H1125" i="2" s="1"/>
  <c r="H1133" i="2" a="1"/>
  <c r="H1133" i="2" s="1"/>
  <c r="H1141" i="2" a="1"/>
  <c r="H1141" i="2" s="1"/>
  <c r="H1149" i="2" a="1"/>
  <c r="H1149" i="2" s="1"/>
  <c r="H1157" i="2" a="1"/>
  <c r="H1157" i="2" s="1"/>
  <c r="H1165" i="2" a="1"/>
  <c r="H1165" i="2" s="1"/>
  <c r="H1173" i="2" a="1"/>
  <c r="H1173" i="2" s="1"/>
  <c r="H1181" i="2" a="1"/>
  <c r="H1181" i="2" s="1"/>
  <c r="H1189" i="2" a="1"/>
  <c r="H1189" i="2" s="1"/>
  <c r="H1197" i="2" a="1"/>
  <c r="H1197" i="2" s="1"/>
  <c r="H1205" i="2" a="1"/>
  <c r="H1205" i="2" s="1"/>
  <c r="D1213" i="2" a="1"/>
  <c r="D1213" i="2" s="1"/>
  <c r="C612" i="2" a="1"/>
  <c r="C612" i="2" s="1"/>
  <c r="A690" i="2" a="1"/>
  <c r="A690" i="2" s="1"/>
  <c r="D718" i="2" a="1"/>
  <c r="D718" i="2" s="1"/>
  <c r="D748" i="2" a="1"/>
  <c r="D748" i="2" s="1"/>
  <c r="D780" i="2" a="1"/>
  <c r="D780" i="2" s="1"/>
  <c r="D812" i="2" a="1"/>
  <c r="D812" i="2" s="1"/>
  <c r="D844" i="2" a="1"/>
  <c r="D844" i="2" s="1"/>
  <c r="D875" i="2" a="1"/>
  <c r="D875" i="2" s="1"/>
  <c r="H903" i="2" a="1"/>
  <c r="H903" i="2" s="1"/>
  <c r="D932" i="2" a="1"/>
  <c r="D932" i="2" s="1"/>
  <c r="H959" i="2" a="1"/>
  <c r="H959" i="2" s="1"/>
  <c r="H967" i="2" a="1"/>
  <c r="H967" i="2" s="1"/>
  <c r="H975" i="2" a="1"/>
  <c r="H975" i="2" s="1"/>
  <c r="H983" i="2" a="1"/>
  <c r="H983" i="2" s="1"/>
  <c r="H991" i="2" a="1"/>
  <c r="H991" i="2" s="1"/>
  <c r="H999" i="2" a="1"/>
  <c r="H999" i="2" s="1"/>
  <c r="H1007" i="2" a="1"/>
  <c r="H1007" i="2" s="1"/>
  <c r="H1015" i="2" a="1"/>
  <c r="H1015" i="2" s="1"/>
  <c r="H1023" i="2" a="1"/>
  <c r="H1023" i="2" s="1"/>
  <c r="H1031" i="2" a="1"/>
  <c r="H1031" i="2" s="1"/>
  <c r="H1039" i="2" a="1"/>
  <c r="H1039" i="2" s="1"/>
  <c r="H1047" i="2" a="1"/>
  <c r="H1047" i="2" s="1"/>
  <c r="H1055" i="2" a="1"/>
  <c r="H1055" i="2" s="1"/>
  <c r="H1063" i="2" a="1"/>
  <c r="H1063" i="2" s="1"/>
  <c r="H1071" i="2" a="1"/>
  <c r="H1071" i="2" s="1"/>
  <c r="H1079" i="2" a="1"/>
  <c r="H1079" i="2" s="1"/>
  <c r="H1087" i="2" a="1"/>
  <c r="H1087" i="2" s="1"/>
  <c r="H1095" i="2" a="1"/>
  <c r="H1095" i="2" s="1"/>
  <c r="H1103" i="2" a="1"/>
  <c r="H1103" i="2" s="1"/>
  <c r="H1111" i="2" a="1"/>
  <c r="H1111" i="2" s="1"/>
  <c r="H1119" i="2" a="1"/>
  <c r="H1119" i="2" s="1"/>
  <c r="H1127" i="2" a="1"/>
  <c r="H1127" i="2" s="1"/>
  <c r="H1135" i="2" a="1"/>
  <c r="H1135" i="2" s="1"/>
  <c r="H1143" i="2" a="1"/>
  <c r="H1143" i="2" s="1"/>
  <c r="H1151" i="2" a="1"/>
  <c r="H1151" i="2" s="1"/>
  <c r="H1159" i="2" a="1"/>
  <c r="H1159" i="2" s="1"/>
  <c r="H1167" i="2" a="1"/>
  <c r="H1167" i="2" s="1"/>
  <c r="H1175" i="2" a="1"/>
  <c r="H1175" i="2" s="1"/>
  <c r="H1183" i="2" a="1"/>
  <c r="H1183" i="2" s="1"/>
  <c r="H1191" i="2" a="1"/>
  <c r="H1191" i="2" s="1"/>
  <c r="H1199" i="2" a="1"/>
  <c r="H1199" i="2" s="1"/>
  <c r="H1207" i="2" a="1"/>
  <c r="H1207" i="2" s="1"/>
  <c r="D1214" i="2" a="1"/>
  <c r="D1214" i="2" s="1"/>
  <c r="A641" i="2" a="1"/>
  <c r="A641" i="2" s="1"/>
  <c r="D788" i="2" a="1"/>
  <c r="D788" i="2" s="1"/>
  <c r="G910" i="2" a="1"/>
  <c r="G910" i="2" s="1"/>
  <c r="H977" i="2" a="1"/>
  <c r="H977" i="2" s="1"/>
  <c r="H1009" i="2" a="1"/>
  <c r="H1009" i="2" s="1"/>
  <c r="H1041" i="2" a="1"/>
  <c r="H1041" i="2" s="1"/>
  <c r="H1073" i="2" a="1"/>
  <c r="H1073" i="2" s="1"/>
  <c r="H1105" i="2" a="1"/>
  <c r="H1105" i="2" s="1"/>
  <c r="H1137" i="2" a="1"/>
  <c r="H1137" i="2" s="1"/>
  <c r="H1169" i="2" a="1"/>
  <c r="H1169" i="2" s="1"/>
  <c r="H1201" i="2" a="1"/>
  <c r="H1201" i="2" s="1"/>
  <c r="G12" i="2" a="1"/>
  <c r="G12" i="2" s="1"/>
  <c r="C12" i="2" a="1"/>
  <c r="C12" i="2" s="1"/>
  <c r="D820" i="2" a="1"/>
  <c r="D820" i="2" s="1"/>
  <c r="E939" i="2" a="1"/>
  <c r="E939" i="2" s="1"/>
  <c r="H985" i="2" a="1"/>
  <c r="H985" i="2" s="1"/>
  <c r="H1017" i="2" a="1"/>
  <c r="H1017" i="2" s="1"/>
  <c r="H1049" i="2" a="1"/>
  <c r="H1049" i="2" s="1"/>
  <c r="H1081" i="2" a="1"/>
  <c r="H1081" i="2" s="1"/>
  <c r="H1113" i="2" a="1"/>
  <c r="H1113" i="2" s="1"/>
  <c r="H1145" i="2" a="1"/>
  <c r="H1145" i="2" s="1"/>
  <c r="H1177" i="2" a="1"/>
  <c r="H1177" i="2" s="1"/>
  <c r="H1209" i="2" a="1"/>
  <c r="H1209" i="2" s="1"/>
  <c r="F12" i="2" a="1"/>
  <c r="F12" i="2" s="1"/>
  <c r="B12" i="2" a="1"/>
  <c r="B12" i="2" s="1"/>
  <c r="E725" i="2" a="1"/>
  <c r="E725" i="2" s="1"/>
  <c r="D852" i="2" a="1"/>
  <c r="D852" i="2" s="1"/>
  <c r="H961" i="2" a="1"/>
  <c r="H961" i="2" s="1"/>
  <c r="H993" i="2" a="1"/>
  <c r="H993" i="2" s="1"/>
  <c r="H1025" i="2" a="1"/>
  <c r="H1025" i="2" s="1"/>
  <c r="H1057" i="2" a="1"/>
  <c r="H1057" i="2" s="1"/>
  <c r="H1089" i="2" a="1"/>
  <c r="H1089" i="2" s="1"/>
  <c r="H1121" i="2" a="1"/>
  <c r="H1121" i="2" s="1"/>
  <c r="H1153" i="2" a="1"/>
  <c r="H1153" i="2" s="1"/>
  <c r="H1185" i="2" a="1"/>
  <c r="H1185" i="2" s="1"/>
  <c r="E12" i="2" a="1"/>
  <c r="E12" i="2" s="1"/>
  <c r="A12" i="2" a="1"/>
  <c r="A12" i="2" s="1"/>
  <c r="D756" i="2" a="1"/>
  <c r="D756" i="2" s="1"/>
  <c r="H1033" i="2" a="1"/>
  <c r="H1033" i="2" s="1"/>
  <c r="H1161" i="2" a="1"/>
  <c r="H1161" i="2" s="1"/>
  <c r="H12" i="2" a="1"/>
  <c r="H12" i="2" s="1"/>
  <c r="H1129" i="2" a="1"/>
  <c r="H1129" i="2" s="1"/>
  <c r="G882" i="2" a="1"/>
  <c r="G882" i="2" s="1"/>
  <c r="H1065" i="2" a="1"/>
  <c r="H1065" i="2" s="1"/>
  <c r="H1193" i="2" a="1"/>
  <c r="H1193" i="2" s="1"/>
  <c r="D12" i="2" a="1"/>
  <c r="D12" i="2" s="1"/>
  <c r="H969" i="2" a="1"/>
  <c r="H969" i="2" s="1"/>
  <c r="H1097" i="2" a="1"/>
  <c r="H1097" i="2" s="1"/>
  <c r="H1001" i="2" a="1"/>
  <c r="H1001" i="2" s="1"/>
  <c r="A7" i="2"/>
  <c r="G10" i="2" l="1"/>
  <c r="I760" i="2"/>
  <c r="I894" i="2"/>
  <c r="I1048" i="2"/>
  <c r="I919" i="2"/>
  <c r="I819" i="2"/>
  <c r="I553" i="2"/>
  <c r="I864" i="2"/>
  <c r="I832" i="2"/>
  <c r="I800" i="2"/>
  <c r="I768" i="2"/>
  <c r="I823" i="2"/>
  <c r="I1087" i="2"/>
  <c r="I1000" i="2"/>
  <c r="I1064" i="2"/>
  <c r="I992" i="2"/>
  <c r="I1111" i="2"/>
  <c r="I915" i="2"/>
  <c r="I795" i="2"/>
  <c r="I763" i="2"/>
  <c r="I585" i="2"/>
  <c r="I787" i="2"/>
  <c r="I856" i="2"/>
  <c r="I824" i="2"/>
  <c r="I792" i="2"/>
  <c r="I1211" i="2"/>
  <c r="I1175" i="2"/>
  <c r="I1167" i="2"/>
  <c r="I1095" i="2"/>
  <c r="I1079" i="2"/>
  <c r="I1203" i="2"/>
  <c r="I1008" i="2"/>
  <c r="I1212" i="2"/>
  <c r="I1208" i="2"/>
  <c r="I1204" i="2"/>
  <c r="I1200" i="2"/>
  <c r="I1196" i="2"/>
  <c r="I1192" i="2"/>
  <c r="I1188" i="2"/>
  <c r="I1184" i="2"/>
  <c r="I1180" i="2"/>
  <c r="I1176" i="2"/>
  <c r="I1172" i="2"/>
  <c r="I1168" i="2"/>
  <c r="I1164" i="2"/>
  <c r="I1160" i="2"/>
  <c r="I1156" i="2"/>
  <c r="I1152" i="2"/>
  <c r="I1148" i="2"/>
  <c r="I1144" i="2"/>
  <c r="I1140" i="2"/>
  <c r="I1136" i="2"/>
  <c r="I1132" i="2"/>
  <c r="I1072" i="2"/>
  <c r="I1123" i="2"/>
  <c r="I1070" i="2"/>
  <c r="I1054" i="2"/>
  <c r="I1038" i="2"/>
  <c r="I1022" i="2"/>
  <c r="I1006" i="2"/>
  <c r="I990" i="2"/>
  <c r="I974" i="2"/>
  <c r="I892" i="2"/>
  <c r="I791" i="2"/>
  <c r="I710" i="2"/>
  <c r="I13" i="2"/>
  <c r="I23" i="2"/>
  <c r="I31" i="2"/>
  <c r="I35" i="2"/>
  <c r="I39" i="2"/>
  <c r="I43" i="2"/>
  <c r="I47" i="2"/>
  <c r="I16" i="2"/>
  <c r="I18" i="2"/>
  <c r="I26" i="2"/>
  <c r="I24" i="2"/>
  <c r="I32" i="2"/>
  <c r="I1062" i="2"/>
  <c r="I1046" i="2"/>
  <c r="I1030" i="2"/>
  <c r="I1014" i="2"/>
  <c r="I998" i="2"/>
  <c r="I982" i="2"/>
  <c r="I20" i="2"/>
  <c r="I28" i="2"/>
  <c r="I21" i="2"/>
  <c r="I29" i="2"/>
  <c r="I33" i="2"/>
  <c r="I15" i="2"/>
  <c r="I37" i="2"/>
  <c r="I41" i="2"/>
  <c r="I34" i="2"/>
  <c r="I38" i="2"/>
  <c r="I42" i="2"/>
  <c r="I46" i="2"/>
  <c r="I45" i="2"/>
  <c r="I53" i="2"/>
  <c r="I55" i="2"/>
  <c r="I57" i="2"/>
  <c r="I59" i="2"/>
  <c r="I61" i="2"/>
  <c r="I63" i="2"/>
  <c r="I900" i="2"/>
  <c r="I36" i="2"/>
  <c r="I40" i="2"/>
  <c r="I44" i="2"/>
  <c r="I17" i="2"/>
  <c r="I25" i="2"/>
  <c r="I50" i="2"/>
  <c r="I65" i="2"/>
  <c r="I67" i="2"/>
  <c r="I69" i="2"/>
  <c r="I71" i="2"/>
  <c r="I73" i="2"/>
  <c r="I75" i="2"/>
  <c r="I77" i="2"/>
  <c r="I79" i="2"/>
  <c r="I81" i="2"/>
  <c r="I51" i="2"/>
  <c r="I14" i="2"/>
  <c r="I56" i="2"/>
  <c r="I58" i="2"/>
  <c r="I60" i="2"/>
  <c r="I62" i="2"/>
  <c r="I64" i="2"/>
  <c r="I104" i="2"/>
  <c r="I82" i="2"/>
  <c r="I90" i="2"/>
  <c r="I98" i="2"/>
  <c r="I84" i="2"/>
  <c r="I92" i="2"/>
  <c r="I100" i="2"/>
  <c r="I86" i="2"/>
  <c r="I94" i="2"/>
  <c r="I102" i="2"/>
  <c r="I27" i="2"/>
  <c r="I80" i="2"/>
  <c r="I22" i="2"/>
  <c r="I30" i="2"/>
  <c r="I52" i="2"/>
  <c r="I54" i="2"/>
  <c r="I49" i="2"/>
  <c r="I83" i="2"/>
  <c r="I85" i="2"/>
  <c r="I87" i="2"/>
  <c r="I89" i="2"/>
  <c r="I91" i="2"/>
  <c r="I93" i="2"/>
  <c r="I95" i="2"/>
  <c r="I97" i="2"/>
  <c r="I99" i="2"/>
  <c r="I101" i="2"/>
  <c r="I103" i="2"/>
  <c r="I106" i="2"/>
  <c r="I108" i="2"/>
  <c r="I110" i="2"/>
  <c r="I112" i="2"/>
  <c r="I114" i="2"/>
  <c r="I116" i="2"/>
  <c r="I118" i="2"/>
  <c r="I120" i="2"/>
  <c r="I122" i="2"/>
  <c r="I124" i="2"/>
  <c r="I126" i="2"/>
  <c r="I19" i="2"/>
  <c r="I48" i="2"/>
  <c r="I68" i="2"/>
  <c r="I76" i="2"/>
  <c r="I127" i="2"/>
  <c r="I129" i="2"/>
  <c r="I131" i="2"/>
  <c r="I133" i="2"/>
  <c r="I135" i="2"/>
  <c r="I137" i="2"/>
  <c r="I109" i="2"/>
  <c r="I113" i="2"/>
  <c r="I117" i="2"/>
  <c r="I121" i="2"/>
  <c r="I125" i="2"/>
  <c r="I146" i="2"/>
  <c r="I183" i="2"/>
  <c r="I105" i="2"/>
  <c r="I139" i="2"/>
  <c r="I155" i="2"/>
  <c r="I186" i="2"/>
  <c r="I188" i="2"/>
  <c r="I190" i="2"/>
  <c r="I192" i="2"/>
  <c r="I194" i="2"/>
  <c r="I196" i="2"/>
  <c r="I198" i="2"/>
  <c r="I70" i="2"/>
  <c r="I78" i="2"/>
  <c r="I140" i="2"/>
  <c r="I185" i="2"/>
  <c r="I187" i="2"/>
  <c r="I189" i="2"/>
  <c r="I191" i="2"/>
  <c r="I193" i="2"/>
  <c r="I195" i="2"/>
  <c r="I197" i="2"/>
  <c r="I180" i="2"/>
  <c r="I182" i="2"/>
  <c r="I184" i="2"/>
  <c r="I72" i="2"/>
  <c r="I128" i="2"/>
  <c r="I130" i="2"/>
  <c r="I132" i="2"/>
  <c r="I134" i="2"/>
  <c r="I136" i="2"/>
  <c r="I138" i="2"/>
  <c r="I107" i="2"/>
  <c r="I111" i="2"/>
  <c r="I115" i="2"/>
  <c r="I119" i="2"/>
  <c r="I123" i="2"/>
  <c r="I142" i="2"/>
  <c r="I157" i="2"/>
  <c r="I159" i="2"/>
  <c r="I161" i="2"/>
  <c r="I163" i="2"/>
  <c r="I165" i="2"/>
  <c r="I167" i="2"/>
  <c r="I169" i="2"/>
  <c r="I171" i="2"/>
  <c r="I173" i="2"/>
  <c r="I175" i="2"/>
  <c r="I177" i="2"/>
  <c r="I179" i="2"/>
  <c r="I96" i="2"/>
  <c r="I141" i="2"/>
  <c r="I156" i="2"/>
  <c r="I158" i="2"/>
  <c r="I160" i="2"/>
  <c r="I162" i="2"/>
  <c r="I164" i="2"/>
  <c r="I166" i="2"/>
  <c r="I168" i="2"/>
  <c r="I170" i="2"/>
  <c r="I172" i="2"/>
  <c r="I174" i="2"/>
  <c r="I176" i="2"/>
  <c r="I178" i="2"/>
  <c r="I149" i="2"/>
  <c r="I74" i="2"/>
  <c r="I154" i="2"/>
  <c r="I147" i="2"/>
  <c r="I148" i="2"/>
  <c r="I202" i="2"/>
  <c r="I206" i="2"/>
  <c r="I210" i="2"/>
  <c r="I214" i="2"/>
  <c r="I218" i="2"/>
  <c r="I222" i="2"/>
  <c r="I226" i="2"/>
  <c r="I230" i="2"/>
  <c r="I264" i="2"/>
  <c r="I280" i="2"/>
  <c r="I256" i="2"/>
  <c r="I270" i="2"/>
  <c r="I181" i="2"/>
  <c r="I151" i="2"/>
  <c r="I200" i="2"/>
  <c r="I257" i="2"/>
  <c r="I268" i="2"/>
  <c r="I144" i="2"/>
  <c r="I152" i="2"/>
  <c r="I204" i="2"/>
  <c r="I208" i="2"/>
  <c r="I212" i="2"/>
  <c r="I216" i="2"/>
  <c r="I220" i="2"/>
  <c r="I224" i="2"/>
  <c r="I228" i="2"/>
  <c r="I232" i="2"/>
  <c r="I234" i="2"/>
  <c r="I236" i="2"/>
  <c r="I238" i="2"/>
  <c r="I240" i="2"/>
  <c r="I242" i="2"/>
  <c r="I244" i="2"/>
  <c r="I246" i="2"/>
  <c r="I248" i="2"/>
  <c r="I250" i="2"/>
  <c r="I153" i="2"/>
  <c r="I272" i="2"/>
  <c r="I145" i="2"/>
  <c r="I255" i="2"/>
  <c r="I278" i="2"/>
  <c r="I209" i="2"/>
  <c r="I217" i="2"/>
  <c r="I225" i="2"/>
  <c r="I233" i="2"/>
  <c r="I241" i="2"/>
  <c r="I249" i="2"/>
  <c r="I258" i="2"/>
  <c r="I318" i="2"/>
  <c r="I320" i="2"/>
  <c r="I252" i="2"/>
  <c r="I269" i="2"/>
  <c r="I285" i="2"/>
  <c r="I289" i="2"/>
  <c r="I293" i="2"/>
  <c r="I297" i="2"/>
  <c r="I301" i="2"/>
  <c r="I305" i="2"/>
  <c r="I283" i="2"/>
  <c r="I299" i="2"/>
  <c r="I326" i="2"/>
  <c r="I334" i="2"/>
  <c r="I342" i="2"/>
  <c r="I350" i="2"/>
  <c r="I358" i="2"/>
  <c r="I366" i="2"/>
  <c r="I329" i="2"/>
  <c r="I345" i="2"/>
  <c r="I361" i="2"/>
  <c r="I490" i="2"/>
  <c r="I492" i="2"/>
  <c r="I494" i="2"/>
  <c r="I496" i="2"/>
  <c r="I498" i="2"/>
  <c r="I262" i="2"/>
  <c r="I66" i="2"/>
  <c r="I150" i="2"/>
  <c r="I143" i="2"/>
  <c r="I201" i="2"/>
  <c r="I203" i="2"/>
  <c r="I211" i="2"/>
  <c r="I219" i="2"/>
  <c r="I227" i="2"/>
  <c r="I235" i="2"/>
  <c r="I243" i="2"/>
  <c r="I251" i="2"/>
  <c r="I276" i="2"/>
  <c r="I266" i="2"/>
  <c r="I284" i="2"/>
  <c r="I288" i="2"/>
  <c r="I292" i="2"/>
  <c r="I296" i="2"/>
  <c r="I300" i="2"/>
  <c r="I304" i="2"/>
  <c r="I308" i="2"/>
  <c r="I312" i="2"/>
  <c r="I316" i="2"/>
  <c r="I273" i="2"/>
  <c r="I271" i="2"/>
  <c r="I309" i="2"/>
  <c r="I313" i="2"/>
  <c r="I317" i="2"/>
  <c r="I323" i="2"/>
  <c r="I331" i="2"/>
  <c r="I339" i="2"/>
  <c r="I347" i="2"/>
  <c r="I355" i="2"/>
  <c r="I363" i="2"/>
  <c r="I371" i="2"/>
  <c r="I263" i="2"/>
  <c r="I205" i="2"/>
  <c r="I213" i="2"/>
  <c r="I221" i="2"/>
  <c r="I229" i="2"/>
  <c r="I237" i="2"/>
  <c r="I245" i="2"/>
  <c r="I274" i="2"/>
  <c r="I277" i="2"/>
  <c r="I291" i="2"/>
  <c r="I374" i="2"/>
  <c r="I376" i="2"/>
  <c r="I378" i="2"/>
  <c r="I380" i="2"/>
  <c r="I382" i="2"/>
  <c r="I384" i="2"/>
  <c r="I386" i="2"/>
  <c r="I388" i="2"/>
  <c r="I390" i="2"/>
  <c r="I392" i="2"/>
  <c r="I394" i="2"/>
  <c r="I396" i="2"/>
  <c r="I398" i="2"/>
  <c r="I400" i="2"/>
  <c r="I402" i="2"/>
  <c r="I404" i="2"/>
  <c r="I406" i="2"/>
  <c r="I408" i="2"/>
  <c r="I410" i="2"/>
  <c r="I412" i="2"/>
  <c r="I414" i="2"/>
  <c r="I416" i="2"/>
  <c r="I418" i="2"/>
  <c r="I420" i="2"/>
  <c r="I422" i="2"/>
  <c r="I424" i="2"/>
  <c r="I426" i="2"/>
  <c r="I428" i="2"/>
  <c r="I430" i="2"/>
  <c r="I432" i="2"/>
  <c r="I434" i="2"/>
  <c r="I436" i="2"/>
  <c r="I438" i="2"/>
  <c r="I440" i="2"/>
  <c r="I442" i="2"/>
  <c r="I444" i="2"/>
  <c r="I446" i="2"/>
  <c r="I253" i="2"/>
  <c r="I279" i="2"/>
  <c r="I327" i="2"/>
  <c r="I335" i="2"/>
  <c r="I343" i="2"/>
  <c r="I351" i="2"/>
  <c r="I359" i="2"/>
  <c r="I367" i="2"/>
  <c r="I375" i="2"/>
  <c r="I377" i="2"/>
  <c r="I379" i="2"/>
  <c r="I381" i="2"/>
  <c r="I383" i="2"/>
  <c r="I385" i="2"/>
  <c r="I387" i="2"/>
  <c r="I389" i="2"/>
  <c r="I391" i="2"/>
  <c r="I393" i="2"/>
  <c r="I395" i="2"/>
  <c r="I397" i="2"/>
  <c r="I399" i="2"/>
  <c r="I401" i="2"/>
  <c r="I403" i="2"/>
  <c r="I405" i="2"/>
  <c r="I407" i="2"/>
  <c r="I409" i="2"/>
  <c r="I411" i="2"/>
  <c r="I413" i="2"/>
  <c r="I415" i="2"/>
  <c r="I417" i="2"/>
  <c r="I419" i="2"/>
  <c r="I421" i="2"/>
  <c r="I423" i="2"/>
  <c r="I425" i="2"/>
  <c r="I427" i="2"/>
  <c r="I429" i="2"/>
  <c r="I431" i="2"/>
  <c r="I433" i="2"/>
  <c r="I435" i="2"/>
  <c r="I437" i="2"/>
  <c r="I471" i="2"/>
  <c r="I475" i="2"/>
  <c r="I479" i="2"/>
  <c r="I483" i="2"/>
  <c r="I487" i="2"/>
  <c r="I489" i="2"/>
  <c r="I491" i="2"/>
  <c r="I493" i="2"/>
  <c r="I495" i="2"/>
  <c r="I497" i="2"/>
  <c r="I324" i="2"/>
  <c r="I340" i="2"/>
  <c r="I356" i="2"/>
  <c r="I372" i="2"/>
  <c r="I88" i="2"/>
  <c r="I207" i="2"/>
  <c r="I239" i="2"/>
  <c r="I282" i="2"/>
  <c r="I298" i="2"/>
  <c r="I314" i="2"/>
  <c r="I261" i="2"/>
  <c r="I322" i="2"/>
  <c r="I354" i="2"/>
  <c r="I319" i="2"/>
  <c r="I287" i="2"/>
  <c r="I445" i="2"/>
  <c r="I461" i="2"/>
  <c r="I443" i="2"/>
  <c r="I454" i="2"/>
  <c r="I462" i="2"/>
  <c r="I321" i="2"/>
  <c r="I337" i="2"/>
  <c r="I353" i="2"/>
  <c r="I369" i="2"/>
  <c r="I441" i="2"/>
  <c r="I447" i="2"/>
  <c r="I455" i="2"/>
  <c r="I463" i="2"/>
  <c r="I295" i="2"/>
  <c r="I470" i="2"/>
  <c r="I486" i="2"/>
  <c r="I506" i="2"/>
  <c r="I633" i="2"/>
  <c r="I215" i="2"/>
  <c r="I247" i="2"/>
  <c r="I286" i="2"/>
  <c r="I302" i="2"/>
  <c r="I265" i="2"/>
  <c r="I346" i="2"/>
  <c r="I260" i="2"/>
  <c r="I307" i="2"/>
  <c r="I328" i="2"/>
  <c r="I360" i="2"/>
  <c r="I457" i="2"/>
  <c r="I259" i="2"/>
  <c r="I325" i="2"/>
  <c r="I357" i="2"/>
  <c r="I501" i="2"/>
  <c r="I505" i="2"/>
  <c r="I466" i="2"/>
  <c r="I468" i="2"/>
  <c r="I365" i="2"/>
  <c r="I452" i="2"/>
  <c r="I223" i="2"/>
  <c r="I290" i="2"/>
  <c r="I306" i="2"/>
  <c r="I281" i="2"/>
  <c r="I338" i="2"/>
  <c r="I370" i="2"/>
  <c r="I311" i="2"/>
  <c r="I453" i="2"/>
  <c r="I450" i="2"/>
  <c r="I458" i="2"/>
  <c r="I472" i="2"/>
  <c r="I476" i="2"/>
  <c r="I480" i="2"/>
  <c r="I484" i="2"/>
  <c r="I488" i="2"/>
  <c r="I451" i="2"/>
  <c r="I459" i="2"/>
  <c r="I348" i="2"/>
  <c r="I512" i="2"/>
  <c r="I516" i="2"/>
  <c r="I520" i="2"/>
  <c r="I524" i="2"/>
  <c r="I528" i="2"/>
  <c r="I532" i="2"/>
  <c r="I536" i="2"/>
  <c r="I540" i="2"/>
  <c r="I544" i="2"/>
  <c r="I548" i="2"/>
  <c r="I552" i="2"/>
  <c r="I556" i="2"/>
  <c r="I560" i="2"/>
  <c r="I564" i="2"/>
  <c r="I568" i="2"/>
  <c r="I572" i="2"/>
  <c r="I576" i="2"/>
  <c r="I580" i="2"/>
  <c r="I584" i="2"/>
  <c r="I588" i="2"/>
  <c r="I592" i="2"/>
  <c r="I596" i="2"/>
  <c r="I600" i="2"/>
  <c r="I604" i="2"/>
  <c r="I608" i="2"/>
  <c r="I612" i="2"/>
  <c r="I616" i="2"/>
  <c r="I620" i="2"/>
  <c r="I624" i="2"/>
  <c r="I267" i="2"/>
  <c r="I336" i="2"/>
  <c r="I349" i="2"/>
  <c r="I650" i="2"/>
  <c r="I666" i="2"/>
  <c r="I478" i="2"/>
  <c r="I502" i="2"/>
  <c r="I641" i="2"/>
  <c r="I643" i="2"/>
  <c r="I657" i="2"/>
  <c r="I659" i="2"/>
  <c r="I640" i="2"/>
  <c r="I735" i="2"/>
  <c r="I362" i="2"/>
  <c r="I315" i="2"/>
  <c r="I344" i="2"/>
  <c r="I465" i="2"/>
  <c r="I473" i="2"/>
  <c r="I481" i="2"/>
  <c r="I504" i="2"/>
  <c r="I332" i="2"/>
  <c r="I509" i="2"/>
  <c r="I630" i="2"/>
  <c r="I632" i="2"/>
  <c r="I638" i="2"/>
  <c r="I654" i="2"/>
  <c r="I510" i="2"/>
  <c r="I514" i="2"/>
  <c r="I518" i="2"/>
  <c r="I522" i="2"/>
  <c r="I526" i="2"/>
  <c r="I530" i="2"/>
  <c r="I534" i="2"/>
  <c r="I538" i="2"/>
  <c r="I542" i="2"/>
  <c r="I546" i="2"/>
  <c r="I550" i="2"/>
  <c r="I554" i="2"/>
  <c r="I558" i="2"/>
  <c r="I562" i="2"/>
  <c r="I566" i="2"/>
  <c r="I570" i="2"/>
  <c r="I574" i="2"/>
  <c r="I578" i="2"/>
  <c r="I582" i="2"/>
  <c r="I586" i="2"/>
  <c r="I590" i="2"/>
  <c r="I594" i="2"/>
  <c r="I598" i="2"/>
  <c r="I602" i="2"/>
  <c r="I606" i="2"/>
  <c r="I610" i="2"/>
  <c r="I614" i="2"/>
  <c r="I618" i="2"/>
  <c r="I622" i="2"/>
  <c r="I626" i="2"/>
  <c r="I645" i="2"/>
  <c r="I647" i="2"/>
  <c r="I199" i="2"/>
  <c r="I294" i="2"/>
  <c r="I330" i="2"/>
  <c r="I449" i="2"/>
  <c r="I373" i="2"/>
  <c r="I368" i="2"/>
  <c r="I467" i="2"/>
  <c r="I507" i="2"/>
  <c r="I511" i="2"/>
  <c r="I515" i="2"/>
  <c r="I519" i="2"/>
  <c r="I523" i="2"/>
  <c r="I527" i="2"/>
  <c r="I531" i="2"/>
  <c r="I535" i="2"/>
  <c r="I539" i="2"/>
  <c r="I543" i="2"/>
  <c r="I547" i="2"/>
  <c r="I551" i="2"/>
  <c r="I555" i="2"/>
  <c r="I559" i="2"/>
  <c r="I563" i="2"/>
  <c r="I567" i="2"/>
  <c r="I571" i="2"/>
  <c r="I575" i="2"/>
  <c r="I579" i="2"/>
  <c r="I583" i="2"/>
  <c r="I587" i="2"/>
  <c r="I591" i="2"/>
  <c r="I595" i="2"/>
  <c r="I599" i="2"/>
  <c r="I603" i="2"/>
  <c r="I607" i="2"/>
  <c r="I611" i="2"/>
  <c r="I615" i="2"/>
  <c r="I619" i="2"/>
  <c r="I623" i="2"/>
  <c r="I627" i="2"/>
  <c r="I635" i="2"/>
  <c r="I642" i="2"/>
  <c r="I658" i="2"/>
  <c r="I669" i="2"/>
  <c r="I671" i="2"/>
  <c r="I673" i="2"/>
  <c r="I675" i="2"/>
  <c r="I677" i="2"/>
  <c r="I679" i="2"/>
  <c r="I681" i="2"/>
  <c r="I683" i="2"/>
  <c r="I685" i="2"/>
  <c r="I687" i="2"/>
  <c r="I689" i="2"/>
  <c r="I691" i="2"/>
  <c r="I693" i="2"/>
  <c r="I695" i="2"/>
  <c r="I697" i="2"/>
  <c r="I699" i="2"/>
  <c r="I701" i="2"/>
  <c r="I703" i="2"/>
  <c r="I705" i="2"/>
  <c r="I707" i="2"/>
  <c r="I709" i="2"/>
  <c r="I711" i="2"/>
  <c r="I713" i="2"/>
  <c r="I715" i="2"/>
  <c r="I717" i="2"/>
  <c r="I719" i="2"/>
  <c r="I721" i="2"/>
  <c r="I723" i="2"/>
  <c r="I725" i="2"/>
  <c r="I727" i="2"/>
  <c r="I729" i="2"/>
  <c r="I731" i="2"/>
  <c r="I733" i="2"/>
  <c r="I460" i="2"/>
  <c r="I649" i="2"/>
  <c r="I651" i="2"/>
  <c r="I665" i="2"/>
  <c r="I667" i="2"/>
  <c r="I517" i="2"/>
  <c r="I533" i="2"/>
  <c r="I549" i="2"/>
  <c r="I565" i="2"/>
  <c r="I581" i="2"/>
  <c r="I597" i="2"/>
  <c r="I613" i="2"/>
  <c r="I656" i="2"/>
  <c r="I738" i="2"/>
  <c r="I742" i="2"/>
  <c r="I746" i="2"/>
  <c r="I750" i="2"/>
  <c r="I754" i="2"/>
  <c r="I758" i="2"/>
  <c r="I762" i="2"/>
  <c r="I766" i="2"/>
  <c r="I770" i="2"/>
  <c r="I774" i="2"/>
  <c r="I778" i="2"/>
  <c r="I782" i="2"/>
  <c r="I786" i="2"/>
  <c r="I790" i="2"/>
  <c r="I794" i="2"/>
  <c r="I798" i="2"/>
  <c r="I802" i="2"/>
  <c r="I806" i="2"/>
  <c r="I810" i="2"/>
  <c r="I814" i="2"/>
  <c r="I818" i="2"/>
  <c r="I822" i="2"/>
  <c r="I310" i="2"/>
  <c r="I275" i="2"/>
  <c r="I352" i="2"/>
  <c r="I469" i="2"/>
  <c r="I500" i="2"/>
  <c r="I456" i="2"/>
  <c r="I333" i="2"/>
  <c r="I639" i="2"/>
  <c r="I653" i="2"/>
  <c r="I672" i="2"/>
  <c r="I688" i="2"/>
  <c r="I704" i="2"/>
  <c r="I720" i="2"/>
  <c r="I732" i="2"/>
  <c r="I513" i="2"/>
  <c r="I529" i="2"/>
  <c r="I545" i="2"/>
  <c r="I561" i="2"/>
  <c r="I577" i="2"/>
  <c r="I593" i="2"/>
  <c r="I609" i="2"/>
  <c r="I625" i="2"/>
  <c r="I631" i="2"/>
  <c r="I652" i="2"/>
  <c r="I923" i="2"/>
  <c r="I925" i="2"/>
  <c r="I927" i="2"/>
  <c r="I929" i="2"/>
  <c r="I931" i="2"/>
  <c r="I933" i="2"/>
  <c r="I935" i="2"/>
  <c r="I937" i="2"/>
  <c r="I939" i="2"/>
  <c r="I941" i="2"/>
  <c r="I943" i="2"/>
  <c r="I945" i="2"/>
  <c r="I947" i="2"/>
  <c r="I949" i="2"/>
  <c r="I951" i="2"/>
  <c r="I953" i="2"/>
  <c r="I955" i="2"/>
  <c r="I957" i="2"/>
  <c r="I959" i="2"/>
  <c r="I961" i="2"/>
  <c r="I963" i="2"/>
  <c r="I965" i="2"/>
  <c r="I967" i="2"/>
  <c r="I969" i="2"/>
  <c r="I1105" i="2"/>
  <c r="I1109" i="2"/>
  <c r="I1113" i="2"/>
  <c r="I537" i="2"/>
  <c r="I601" i="2"/>
  <c r="I891" i="2"/>
  <c r="I899" i="2"/>
  <c r="I231" i="2"/>
  <c r="I341" i="2"/>
  <c r="I254" i="2"/>
  <c r="I477" i="2"/>
  <c r="I508" i="2"/>
  <c r="I499" i="2"/>
  <c r="I646" i="2"/>
  <c r="I655" i="2"/>
  <c r="I661" i="2"/>
  <c r="I648" i="2"/>
  <c r="I482" i="2"/>
  <c r="I503" i="2"/>
  <c r="I660" i="2"/>
  <c r="I825" i="2"/>
  <c r="I827" i="2"/>
  <c r="I829" i="2"/>
  <c r="I831" i="2"/>
  <c r="I833" i="2"/>
  <c r="I835" i="2"/>
  <c r="I837" i="2"/>
  <c r="I839" i="2"/>
  <c r="I841" i="2"/>
  <c r="I843" i="2"/>
  <c r="I845" i="2"/>
  <c r="I847" i="2"/>
  <c r="I849" i="2"/>
  <c r="I851" i="2"/>
  <c r="I853" i="2"/>
  <c r="I855" i="2"/>
  <c r="I857" i="2"/>
  <c r="I859" i="2"/>
  <c r="I861" i="2"/>
  <c r="I863" i="2"/>
  <c r="I865" i="2"/>
  <c r="I867" i="2"/>
  <c r="I869" i="2"/>
  <c r="I871" i="2"/>
  <c r="I873" i="2"/>
  <c r="I875" i="2"/>
  <c r="I877" i="2"/>
  <c r="I879" i="2"/>
  <c r="I881" i="2"/>
  <c r="I883" i="2"/>
  <c r="I885" i="2"/>
  <c r="I303" i="2"/>
  <c r="I485" i="2"/>
  <c r="I474" i="2"/>
  <c r="I662" i="2"/>
  <c r="I439" i="2"/>
  <c r="I664" i="2"/>
  <c r="I680" i="2"/>
  <c r="I696" i="2"/>
  <c r="I712" i="2"/>
  <c r="I728" i="2"/>
  <c r="I628" i="2"/>
  <c r="I634" i="2"/>
  <c r="I674" i="2"/>
  <c r="I682" i="2"/>
  <c r="I690" i="2"/>
  <c r="I698" i="2"/>
  <c r="I706" i="2"/>
  <c r="I714" i="2"/>
  <c r="I722" i="2"/>
  <c r="I737" i="2"/>
  <c r="I741" i="2"/>
  <c r="I745" i="2"/>
  <c r="I749" i="2"/>
  <c r="I753" i="2"/>
  <c r="I757" i="2"/>
  <c r="I761" i="2"/>
  <c r="I765" i="2"/>
  <c r="I769" i="2"/>
  <c r="I773" i="2"/>
  <c r="I777" i="2"/>
  <c r="I781" i="2"/>
  <c r="I785" i="2"/>
  <c r="I789" i="2"/>
  <c r="I793" i="2"/>
  <c r="I797" i="2"/>
  <c r="I801" i="2"/>
  <c r="I805" i="2"/>
  <c r="I809" i="2"/>
  <c r="I813" i="2"/>
  <c r="I817" i="2"/>
  <c r="I821" i="2"/>
  <c r="I448" i="2"/>
  <c r="I525" i="2"/>
  <c r="I541" i="2"/>
  <c r="I557" i="2"/>
  <c r="I573" i="2"/>
  <c r="I589" i="2"/>
  <c r="I605" i="2"/>
  <c r="I621" i="2"/>
  <c r="I636" i="2"/>
  <c r="I668" i="2"/>
  <c r="I676" i="2"/>
  <c r="I684" i="2"/>
  <c r="I692" i="2"/>
  <c r="I700" i="2"/>
  <c r="I708" i="2"/>
  <c r="I716" i="2"/>
  <c r="I724" i="2"/>
  <c r="I730" i="2"/>
  <c r="I364" i="2"/>
  <c r="I686" i="2"/>
  <c r="I718" i="2"/>
  <c r="I924" i="2"/>
  <c r="I926" i="2"/>
  <c r="I928" i="2"/>
  <c r="I930" i="2"/>
  <c r="I932" i="2"/>
  <c r="I934" i="2"/>
  <c r="I936" i="2"/>
  <c r="I938" i="2"/>
  <c r="I940" i="2"/>
  <c r="I942" i="2"/>
  <c r="I944" i="2"/>
  <c r="I946" i="2"/>
  <c r="I948" i="2"/>
  <c r="I950" i="2"/>
  <c r="I952" i="2"/>
  <c r="I954" i="2"/>
  <c r="I956" i="2"/>
  <c r="I958" i="2"/>
  <c r="I960" i="2"/>
  <c r="I962" i="2"/>
  <c r="I964" i="2"/>
  <c r="I966" i="2"/>
  <c r="I968" i="2"/>
  <c r="I970" i="2"/>
  <c r="I464" i="2"/>
  <c r="I694" i="2"/>
  <c r="I726" i="2"/>
  <c r="I887" i="2"/>
  <c r="I895" i="2"/>
  <c r="I903" i="2"/>
  <c r="I629" i="2"/>
  <c r="I826" i="2"/>
  <c r="I834" i="2"/>
  <c r="I842" i="2"/>
  <c r="I850" i="2"/>
  <c r="I858" i="2"/>
  <c r="I866" i="2"/>
  <c r="I874" i="2"/>
  <c r="I882" i="2"/>
  <c r="I1074" i="2"/>
  <c r="I1078" i="2"/>
  <c r="I1082" i="2"/>
  <c r="I1086" i="2"/>
  <c r="I1090" i="2"/>
  <c r="I1094" i="2"/>
  <c r="I1098" i="2"/>
  <c r="I1102" i="2"/>
  <c r="I751" i="2"/>
  <c r="I767" i="2"/>
  <c r="I783" i="2"/>
  <c r="I799" i="2"/>
  <c r="I815" i="2"/>
  <c r="I893" i="2"/>
  <c r="I971" i="2"/>
  <c r="I975" i="2"/>
  <c r="I979" i="2"/>
  <c r="I983" i="2"/>
  <c r="I987" i="2"/>
  <c r="I991" i="2"/>
  <c r="I995" i="2"/>
  <c r="I999" i="2"/>
  <c r="I1003" i="2"/>
  <c r="I1007" i="2"/>
  <c r="I1011" i="2"/>
  <c r="I1015" i="2"/>
  <c r="I1019" i="2"/>
  <c r="I1023" i="2"/>
  <c r="I1027" i="2"/>
  <c r="I1031" i="2"/>
  <c r="I1035" i="2"/>
  <c r="I1039" i="2"/>
  <c r="I1043" i="2"/>
  <c r="I1047" i="2"/>
  <c r="I1051" i="2"/>
  <c r="I1055" i="2"/>
  <c r="I1059" i="2"/>
  <c r="I1063" i="2"/>
  <c r="I1067" i="2"/>
  <c r="I1071" i="2"/>
  <c r="I1108" i="2"/>
  <c r="I1112" i="2"/>
  <c r="I670" i="2"/>
  <c r="I702" i="2"/>
  <c r="I908" i="2"/>
  <c r="I912" i="2"/>
  <c r="I916" i="2"/>
  <c r="I920" i="2"/>
  <c r="I1199" i="2"/>
  <c r="I775" i="2"/>
  <c r="I898" i="2"/>
  <c r="I807" i="2"/>
  <c r="I743" i="2"/>
  <c r="I678" i="2"/>
  <c r="I1191" i="2"/>
  <c r="I1179" i="2"/>
  <c r="I1163" i="2"/>
  <c r="I1159" i="2"/>
  <c r="I1131" i="2"/>
  <c r="I886" i="2"/>
  <c r="I1128" i="2"/>
  <c r="I1126" i="2"/>
  <c r="I637" i="2"/>
  <c r="I663" i="2"/>
  <c r="I644" i="2"/>
  <c r="I740" i="2"/>
  <c r="I748" i="2"/>
  <c r="I756" i="2"/>
  <c r="I764" i="2"/>
  <c r="I772" i="2"/>
  <c r="I780" i="2"/>
  <c r="I788" i="2"/>
  <c r="I796" i="2"/>
  <c r="I804" i="2"/>
  <c r="I812" i="2"/>
  <c r="I820" i="2"/>
  <c r="I828" i="2"/>
  <c r="I836" i="2"/>
  <c r="I844" i="2"/>
  <c r="I852" i="2"/>
  <c r="I860" i="2"/>
  <c r="I868" i="2"/>
  <c r="I876" i="2"/>
  <c r="I884" i="2"/>
  <c r="I617" i="2"/>
  <c r="I739" i="2"/>
  <c r="I771" i="2"/>
  <c r="I803" i="2"/>
  <c r="I1118" i="2"/>
  <c r="I1122" i="2"/>
  <c r="I897" i="2"/>
  <c r="I1085" i="2"/>
  <c r="I1089" i="2"/>
  <c r="I1093" i="2"/>
  <c r="I1097" i="2"/>
  <c r="I1101" i="2"/>
  <c r="I909" i="2"/>
  <c r="I913" i="2"/>
  <c r="I917" i="2"/>
  <c r="I921" i="2"/>
  <c r="I1155" i="2"/>
  <c r="I1151" i="2"/>
  <c r="I1147" i="2"/>
  <c r="I1143" i="2"/>
  <c r="I1139" i="2"/>
  <c r="I1135" i="2"/>
  <c r="I1124" i="2"/>
  <c r="I1117" i="2"/>
  <c r="I984" i="2"/>
  <c r="I1119" i="2"/>
  <c r="I1115" i="2"/>
  <c r="I1099" i="2"/>
  <c r="I1083" i="2"/>
  <c r="I890" i="2"/>
  <c r="I1207" i="2"/>
  <c r="I1195" i="2"/>
  <c r="I1183" i="2"/>
  <c r="I1171" i="2"/>
  <c r="I1110" i="2"/>
  <c r="I1091" i="2"/>
  <c r="I1056" i="2"/>
  <c r="I1040" i="2"/>
  <c r="I1024" i="2"/>
  <c r="I976" i="2"/>
  <c r="I1214" i="2"/>
  <c r="I1210" i="2"/>
  <c r="I1206" i="2"/>
  <c r="I1202" i="2"/>
  <c r="I1198" i="2"/>
  <c r="I1194" i="2"/>
  <c r="I1190" i="2"/>
  <c r="I1186" i="2"/>
  <c r="I1182" i="2"/>
  <c r="I1178" i="2"/>
  <c r="I1174" i="2"/>
  <c r="I1170" i="2"/>
  <c r="I1166" i="2"/>
  <c r="I1162" i="2"/>
  <c r="I1158" i="2"/>
  <c r="I1154" i="2"/>
  <c r="I1150" i="2"/>
  <c r="I1146" i="2"/>
  <c r="I1142" i="2"/>
  <c r="I1138" i="2"/>
  <c r="I1134" i="2"/>
  <c r="I1130" i="2"/>
  <c r="I1114" i="2"/>
  <c r="I1106" i="2"/>
  <c r="I1066" i="2"/>
  <c r="I1058" i="2"/>
  <c r="I1050" i="2"/>
  <c r="I1042" i="2"/>
  <c r="I1034" i="2"/>
  <c r="I1026" i="2"/>
  <c r="I1018" i="2"/>
  <c r="I1010" i="2"/>
  <c r="I1002" i="2"/>
  <c r="I994" i="2"/>
  <c r="I986" i="2"/>
  <c r="I978" i="2"/>
  <c r="I904" i="2"/>
  <c r="I734" i="2"/>
  <c r="I830" i="2"/>
  <c r="I838" i="2"/>
  <c r="I846" i="2"/>
  <c r="I854" i="2"/>
  <c r="I862" i="2"/>
  <c r="I870" i="2"/>
  <c r="I878" i="2"/>
  <c r="I901" i="2"/>
  <c r="I973" i="2"/>
  <c r="I977" i="2"/>
  <c r="I981" i="2"/>
  <c r="I985" i="2"/>
  <c r="I989" i="2"/>
  <c r="I993" i="2"/>
  <c r="I997" i="2"/>
  <c r="I1001" i="2"/>
  <c r="I1005" i="2"/>
  <c r="I1009" i="2"/>
  <c r="I1013" i="2"/>
  <c r="I1017" i="2"/>
  <c r="I1021" i="2"/>
  <c r="I1025" i="2"/>
  <c r="I1029" i="2"/>
  <c r="I1033" i="2"/>
  <c r="I1037" i="2"/>
  <c r="I1041" i="2"/>
  <c r="I1045" i="2"/>
  <c r="I1049" i="2"/>
  <c r="I1053" i="2"/>
  <c r="I1057" i="2"/>
  <c r="I1061" i="2"/>
  <c r="I1065" i="2"/>
  <c r="I1069" i="2"/>
  <c r="I1073" i="2"/>
  <c r="I1077" i="2"/>
  <c r="I1081" i="2"/>
  <c r="I910" i="2"/>
  <c r="I914" i="2"/>
  <c r="I918" i="2"/>
  <c r="I922" i="2"/>
  <c r="I1076" i="2"/>
  <c r="I1080" i="2"/>
  <c r="I1084" i="2"/>
  <c r="I1088" i="2"/>
  <c r="I1092" i="2"/>
  <c r="I1096" i="2"/>
  <c r="I1100" i="2"/>
  <c r="I1104" i="2"/>
  <c r="I1213" i="2"/>
  <c r="I1209" i="2"/>
  <c r="I1205" i="2"/>
  <c r="I1201" i="2"/>
  <c r="I1197" i="2"/>
  <c r="I1193" i="2"/>
  <c r="I1189" i="2"/>
  <c r="I1185" i="2"/>
  <c r="I1181" i="2"/>
  <c r="I1177" i="2"/>
  <c r="I1173" i="2"/>
  <c r="I1169" i="2"/>
  <c r="I1165" i="2"/>
  <c r="I1161" i="2"/>
  <c r="I1157" i="2"/>
  <c r="I1153" i="2"/>
  <c r="I1149" i="2"/>
  <c r="I1145" i="2"/>
  <c r="I1141" i="2"/>
  <c r="I1137" i="2"/>
  <c r="I1133" i="2"/>
  <c r="I1129" i="2"/>
  <c r="I1068" i="2"/>
  <c r="I1060" i="2"/>
  <c r="I1052" i="2"/>
  <c r="I1044" i="2"/>
  <c r="I1036" i="2"/>
  <c r="I1028" i="2"/>
  <c r="I1020" i="2"/>
  <c r="I1012" i="2"/>
  <c r="I1004" i="2"/>
  <c r="I996" i="2"/>
  <c r="I988" i="2"/>
  <c r="I980" i="2"/>
  <c r="I972" i="2"/>
  <c r="I1121" i="2"/>
  <c r="I902" i="2"/>
  <c r="I569" i="2"/>
  <c r="I1127" i="2"/>
  <c r="I896" i="2"/>
  <c r="I736" i="2"/>
  <c r="I1016" i="2"/>
  <c r="I1075" i="2"/>
  <c r="I911" i="2"/>
  <c r="I1125" i="2"/>
  <c r="I905" i="2"/>
  <c r="I1120" i="2"/>
  <c r="I755" i="2"/>
  <c r="I880" i="2"/>
  <c r="I848" i="2"/>
  <c r="I816" i="2"/>
  <c r="I784" i="2"/>
  <c r="I752" i="2"/>
  <c r="I759" i="2"/>
  <c r="I888" i="2"/>
  <c r="I1103" i="2"/>
  <c r="I1032" i="2"/>
  <c r="I1187" i="2"/>
  <c r="I906" i="2"/>
  <c r="I1107" i="2"/>
  <c r="I907" i="2"/>
  <c r="I811" i="2"/>
  <c r="I779" i="2"/>
  <c r="I747" i="2"/>
  <c r="I521" i="2"/>
  <c r="I889" i="2"/>
  <c r="I1116" i="2"/>
  <c r="I872" i="2"/>
  <c r="I840" i="2"/>
  <c r="I808" i="2"/>
  <c r="I776" i="2"/>
  <c r="I744" i="2"/>
  <c r="I12" i="2"/>
  <c r="H10" i="2" l="1"/>
  <c r="E7" i="2" s="1"/>
</calcChain>
</file>

<file path=xl/sharedStrings.xml><?xml version="1.0" encoding="utf-8"?>
<sst xmlns="http://schemas.openxmlformats.org/spreadsheetml/2006/main" count="24444" uniqueCount="7942">
  <si>
    <t>CODIGO INTERNO</t>
  </si>
  <si>
    <t>EAN 13</t>
  </si>
  <si>
    <t>CATEGORIA</t>
  </si>
  <si>
    <t>PRODUCTO</t>
  </si>
  <si>
    <t>alma</t>
  </si>
  <si>
    <t>STK</t>
  </si>
  <si>
    <t>COMPONENTE ACTIVO</t>
  </si>
  <si>
    <t>LAB</t>
  </si>
  <si>
    <t>IVA / EXENTO</t>
  </si>
  <si>
    <t>VENCE</t>
  </si>
  <si>
    <t>PEDIDO</t>
  </si>
  <si>
    <t>TOTAL</t>
  </si>
  <si>
    <t>001</t>
  </si>
  <si>
    <t>007</t>
  </si>
  <si>
    <t>002</t>
  </si>
  <si>
    <t>003</t>
  </si>
  <si>
    <t>004</t>
  </si>
  <si>
    <t>008</t>
  </si>
  <si>
    <t>ALMAC</t>
  </si>
  <si>
    <t>COD</t>
  </si>
  <si>
    <t>UNIDAD MANEJO</t>
  </si>
  <si>
    <t>CATEG</t>
  </si>
  <si>
    <t>TIPO ALMACEN</t>
  </si>
  <si>
    <t>CLIENTE:</t>
  </si>
  <si>
    <t>ZONA:</t>
  </si>
  <si>
    <t>RIF:</t>
  </si>
  <si>
    <t xml:space="preserve">  VENDEDOR:</t>
  </si>
  <si>
    <t>CONDICION DE PAGO:</t>
  </si>
  <si>
    <t>TOTAL UNIDADES</t>
  </si>
  <si>
    <t>DESCRIPCION</t>
  </si>
  <si>
    <t>CANT</t>
  </si>
  <si>
    <t>PRECIO</t>
  </si>
  <si>
    <t>SUB-TOTAL</t>
  </si>
  <si>
    <t>orden</t>
  </si>
  <si>
    <t>CODIGO</t>
  </si>
  <si>
    <t>LABORATORIO</t>
  </si>
  <si>
    <t>FECHA</t>
  </si>
  <si>
    <t>PRECIO UNITARIO</t>
  </si>
  <si>
    <t>FILA</t>
  </si>
  <si>
    <t>ACCION TERAPEUTICA</t>
  </si>
  <si>
    <t>LAB ORIGEN</t>
  </si>
  <si>
    <t>P.P</t>
  </si>
  <si>
    <t>PRECIO REF Bs</t>
  </si>
  <si>
    <t>TASA</t>
  </si>
  <si>
    <t xml:space="preserve"> $ PRECIO NETO</t>
  </si>
  <si>
    <r>
      <rPr>
        <b/>
        <u val="singleAccounting"/>
        <sz val="8"/>
        <color theme="0"/>
        <rFont val="Calibri Light"/>
        <family val="2"/>
        <scheme val="major"/>
      </rPr>
      <t xml:space="preserve"> $  </t>
    </r>
    <r>
      <rPr>
        <b/>
        <sz val="8"/>
        <color theme="0"/>
        <rFont val="Calibri Light"/>
        <family val="2"/>
        <scheme val="major"/>
      </rPr>
      <t>PRECIO ANTES</t>
    </r>
  </si>
  <si>
    <t xml:space="preserve">% DTO </t>
  </si>
  <si>
    <t xml:space="preserve">$ PRECIO CON IVA </t>
  </si>
  <si>
    <t>PEDIDO  (UNIDS)</t>
  </si>
  <si>
    <t>TOTAL ($)</t>
  </si>
  <si>
    <t>OPORTUNIDAD</t>
  </si>
  <si>
    <t>LISTADO GENERAL</t>
  </si>
  <si>
    <t>OLIMPIADAS</t>
  </si>
  <si>
    <t>FILTRO</t>
  </si>
  <si>
    <t>PRODUCTOS TOP</t>
  </si>
  <si>
    <t>040230007</t>
  </si>
  <si>
    <t>742033994719</t>
  </si>
  <si>
    <t>MATERIAL MEDICO DESCARTABLE</t>
  </si>
  <si>
    <t xml:space="preserve"> APOSITOS KIDS BRIUTCARE (KIDS CURITAS)  X 20 UND</t>
  </si>
  <si>
    <t>N/A</t>
  </si>
  <si>
    <t>BRIUTCARE</t>
  </si>
  <si>
    <t>UNIDAD</t>
  </si>
  <si>
    <t>000939</t>
  </si>
  <si>
    <t>7894164005802</t>
  </si>
  <si>
    <t>IMPORTADOS</t>
  </si>
  <si>
    <t xml:space="preserve"> SULFATO FERROSO 125 MG/ML X 30 ML GOTAS  </t>
  </si>
  <si>
    <t>SULFATO FERROSO</t>
  </si>
  <si>
    <t>RJR</t>
  </si>
  <si>
    <t>EXENTO</t>
  </si>
  <si>
    <t>SANGRE, LÍQUIDOS Y ELECTRÓLITOS - ANTIANÉMICOS</t>
  </si>
  <si>
    <t>MORADO DE BIENESTAR</t>
  </si>
  <si>
    <t>033730000</t>
  </si>
  <si>
    <t>7598055000418</t>
  </si>
  <si>
    <t>ABECAB  5/20 MG ( AMLODIPINO - OLMESARTAN)  X 30 TAB</t>
  </si>
  <si>
    <t>ANTIESTATICO Y ANTIEMPAÑANTES</t>
  </si>
  <si>
    <t>CAPSUVEN</t>
  </si>
  <si>
    <t>0337300023</t>
  </si>
  <si>
    <t>7598055000425</t>
  </si>
  <si>
    <t>ABECAB  5-40 mg  X 30 TAB</t>
  </si>
  <si>
    <t>000930</t>
  </si>
  <si>
    <t>7894164008735</t>
  </si>
  <si>
    <t xml:space="preserve">ABIDOR GOTAS 200 MG 2 ML-15 ML  TUTTI FRUTTI  </t>
  </si>
  <si>
    <t>PARACETAMOL</t>
  </si>
  <si>
    <t>SISTEMA NERVIOSO - ANALGÉSICOS, SISTEMA NERVIOSO - ANTIPIRÉTICOS</t>
  </si>
  <si>
    <t>023690016</t>
  </si>
  <si>
    <t>7730969307683</t>
  </si>
  <si>
    <t>NACIONALES</t>
  </si>
  <si>
    <t>ABINTRA SABOR NARANJA X 27 g POLVO</t>
  </si>
  <si>
    <t xml:space="preserve">ARGININA - GLUTAMINA - PROTEINA - VITAMINAS </t>
  </si>
  <si>
    <t>MEGALABS</t>
  </si>
  <si>
    <t>LECHES, VITAMINAS Y NUTRIENTES - VITAMINAS, MINERALES, OLIGOELEMENTOS</t>
  </si>
  <si>
    <t>021430797</t>
  </si>
  <si>
    <t>7591619520896</t>
  </si>
  <si>
    <t>ABRETIA 18MG X 10 CAP</t>
  </si>
  <si>
    <t>ATOMOXETINA</t>
  </si>
  <si>
    <t>ANTIINFECCIOSOS SISTÉMICOS - ANTIBIÓTICOS</t>
  </si>
  <si>
    <t>023630001</t>
  </si>
  <si>
    <t>7803510003669</t>
  </si>
  <si>
    <t>ACCUALAXAN POLVO PARA SOL.MACROGOL 3350 SOBRE X 17grs</t>
  </si>
  <si>
    <t>MACROGOL 3350</t>
  </si>
  <si>
    <t>GARDEN HOUSE</t>
  </si>
  <si>
    <t>APARATO DIGESTIVO - LAXANTES - CATÁRTICOS - ENEMAS</t>
  </si>
  <si>
    <t>023630000</t>
  </si>
  <si>
    <t>7803510003638</t>
  </si>
  <si>
    <t>ACCUALAXAN POLVO PARA SOL.MACROGOL 3350 X 255g PARA 15 DOSIS</t>
  </si>
  <si>
    <t>BROCHE DE ORO</t>
  </si>
  <si>
    <t>021091126</t>
  </si>
  <si>
    <t>7795380002333</t>
  </si>
  <si>
    <t>ACEMUK (ACETILCISTEINA ) 200 MG X 10 TAB</t>
  </si>
  <si>
    <t>ACETILCISTEINA</t>
  </si>
  <si>
    <t>MEYER</t>
  </si>
  <si>
    <t>APARATO RESPIRATORIO - ANTITUSIVOS, EXPECTORANTES, MUCOLÍTICOS</t>
  </si>
  <si>
    <t>021181061</t>
  </si>
  <si>
    <t>7591196004802</t>
  </si>
  <si>
    <t>ACETAB 250MG X 20 TAB</t>
  </si>
  <si>
    <t>ACETAZOLAMIDA</t>
  </si>
  <si>
    <t>OFTALMI</t>
  </si>
  <si>
    <t>SISTEMA NERVIOSO - ANTICONVULSIVOS - ANTIEPILÉPTICOS</t>
  </si>
  <si>
    <t>7591616002142</t>
  </si>
  <si>
    <t>ACETAFEN FORTE 180 MG / 5 ML X 120 ML JBE</t>
  </si>
  <si>
    <t>ACETAMINOFEN</t>
  </si>
  <si>
    <t>BIOFARCO</t>
  </si>
  <si>
    <t>ANTIPIRETICO</t>
  </si>
  <si>
    <t>030960804</t>
  </si>
  <si>
    <t>7703038065630</t>
  </si>
  <si>
    <t>ACETAMINOFEN  JARABE 150MG/5ML  FRASCO X 90ML</t>
  </si>
  <si>
    <t>LAPROFF</t>
  </si>
  <si>
    <t>SISTEMA NERVIOSO - ANTIPIRÉTICOS</t>
  </si>
  <si>
    <t>030960793</t>
  </si>
  <si>
    <t>7703038067269</t>
  </si>
  <si>
    <t>ACETAMINOFEN  JARABE PEDIATRICO X 120ML</t>
  </si>
  <si>
    <t>020350848</t>
  </si>
  <si>
    <t>7591818132074</t>
  </si>
  <si>
    <t>ACETAMINOFEN 120MG/5ML X 120ML JARABE</t>
  </si>
  <si>
    <t>COFASA</t>
  </si>
  <si>
    <t>020930005</t>
  </si>
  <si>
    <t>7592454003100</t>
  </si>
  <si>
    <t>ACETAMINOFEN 150mg X 120ml JARABE</t>
  </si>
  <si>
    <t>LA SANTE</t>
  </si>
  <si>
    <t xml:space="preserve">BROCHE DE ORO </t>
  </si>
  <si>
    <t>020981161</t>
  </si>
  <si>
    <t>7591585177780</t>
  </si>
  <si>
    <t>ACETAMINOFEN 180mg/5mL PEDIATRICO X 90 mL</t>
  </si>
  <si>
    <t>LETI-GENVEN</t>
  </si>
  <si>
    <t>023760019</t>
  </si>
  <si>
    <t>7598455000537</t>
  </si>
  <si>
    <t>ACETAMINOFEN 180MG/5ML X 120 ML SOL ORAL</t>
  </si>
  <si>
    <t>BIOGLASS</t>
  </si>
  <si>
    <t>020261126</t>
  </si>
  <si>
    <t>7591519004144</t>
  </si>
  <si>
    <t>ACETAMINOFEN 500 X 10 TAB</t>
  </si>
  <si>
    <t>CALOX</t>
  </si>
  <si>
    <t>SISTEMA NERVIOSO - ANTIPIRETICOS</t>
  </si>
  <si>
    <t>020981087</t>
  </si>
  <si>
    <t>7591585376657</t>
  </si>
  <si>
    <t>ACETAMINOFEN 500mg X 10 COMPR</t>
  </si>
  <si>
    <t>021181140</t>
  </si>
  <si>
    <t>7591196006516</t>
  </si>
  <si>
    <t>ACETAMINOFEN 500MG X 10 TAB</t>
  </si>
  <si>
    <t>ANALGESICO-ANTIFLAMATORIO</t>
  </si>
  <si>
    <t>020930560</t>
  </si>
  <si>
    <t>7592454000031</t>
  </si>
  <si>
    <t>ACETAMINOFEN 500MG X 20 TAB</t>
  </si>
  <si>
    <t>021181141</t>
  </si>
  <si>
    <t>7591196006523</t>
  </si>
  <si>
    <t>ACETAMINOFEN 500MG X 30 TAB</t>
  </si>
  <si>
    <t>020261139</t>
  </si>
  <si>
    <t>7591519005264</t>
  </si>
  <si>
    <t>ACETAMINOFEN 650 mg X 10 TAB</t>
  </si>
  <si>
    <t>020980978</t>
  </si>
  <si>
    <t>7591585279057</t>
  </si>
  <si>
    <t>ACETAMINOFEN 650mg X 10 COMPR</t>
  </si>
  <si>
    <t>020930002</t>
  </si>
  <si>
    <t>7592454001243</t>
  </si>
  <si>
    <t>ACETAMINOFEN 650MG X 10 TAB</t>
  </si>
  <si>
    <t>021260999</t>
  </si>
  <si>
    <t>7594001101604</t>
  </si>
  <si>
    <t>ACETAMINOFEN 650MG x 10 TABL</t>
  </si>
  <si>
    <t>PLUS ANDES</t>
  </si>
  <si>
    <t>020980003</t>
  </si>
  <si>
    <t>7591585179050</t>
  </si>
  <si>
    <t>ACETAMINOFEN 650mg X 30 COMPR</t>
  </si>
  <si>
    <t>020981135</t>
  </si>
  <si>
    <t>-</t>
  </si>
  <si>
    <t>ACETAMINOFEN 650mg X 8 BLIST X 10COMP</t>
  </si>
  <si>
    <t>0217208283</t>
  </si>
  <si>
    <t>8904187887855</t>
  </si>
  <si>
    <t>ACETAMINOFEN 650mg-CAFEINA 65mg X 10 TAB</t>
  </si>
  <si>
    <t>ACETAMINOFEN - CAFEINA</t>
  </si>
  <si>
    <t>VINCENTI</t>
  </si>
  <si>
    <t>SISTEMA NERVIOSO - ANALGÉSICOS</t>
  </si>
  <si>
    <t>023800000</t>
  </si>
  <si>
    <t>7594000851289</t>
  </si>
  <si>
    <t>ACETAMINOFEN 750 MG X 10 COMP</t>
  </si>
  <si>
    <t>BIOQUIMICA</t>
  </si>
  <si>
    <t>0339000000</t>
  </si>
  <si>
    <t>6942189530302</t>
  </si>
  <si>
    <t>ACETAMINOFEN PEDIATRICO 120 mg / 5 mL X 100 mL JBE</t>
  </si>
  <si>
    <t xml:space="preserve">KMPLUS </t>
  </si>
  <si>
    <t>0339000019</t>
  </si>
  <si>
    <t>6942189530296</t>
  </si>
  <si>
    <t>ACETAMINOFEN PEDIATRICO 120 mg / 5 mL X 60 mL JBE</t>
  </si>
  <si>
    <t>021181133</t>
  </si>
  <si>
    <t>7591196006387</t>
  </si>
  <si>
    <t>ACETAMINOFEN SOL PED 120mg/5mL X 120mL</t>
  </si>
  <si>
    <t>021181119</t>
  </si>
  <si>
    <t>7591196006486</t>
  </si>
  <si>
    <t>ACETAMINOFEN SOL PED 120mg/5mL X 60mL</t>
  </si>
  <si>
    <t>030060000</t>
  </si>
  <si>
    <t>8904307705625</t>
  </si>
  <si>
    <t>ACETATO DE DEXAMETASONA+ CLOTRIMAZOL X 20 CREMA</t>
  </si>
  <si>
    <t>DEXAMETASONA CLOTRIMAZOL</t>
  </si>
  <si>
    <t>ALFA FARMACEUTICAL</t>
  </si>
  <si>
    <t>ANTIINFECCIOSOS SISTÉMICOS - ANTIMICÓTICOS, APARATO LOCOMOTOR - ANTIINFLAMATORIOS NO ESTEROIDES (AINE)</t>
  </si>
  <si>
    <t>021460796</t>
  </si>
  <si>
    <t>7592806121018</t>
  </si>
  <si>
    <t>ACETOBEN NF X 120ML</t>
  </si>
  <si>
    <t>GUAIFENESINA</t>
  </si>
  <si>
    <t>RONAVA</t>
  </si>
  <si>
    <t>0217208260</t>
  </si>
  <si>
    <t>ACETONIDO DE TRIAMCINOLONA 10mg/ml X 1 ml</t>
  </si>
  <si>
    <t>Acetónido de Triamcinolon</t>
  </si>
  <si>
    <t>021691077</t>
  </si>
  <si>
    <t>7591020000710</t>
  </si>
  <si>
    <t>ACEVAL 100/ml X 30 ml</t>
  </si>
  <si>
    <t>VALMORCA</t>
  </si>
  <si>
    <t>021691069</t>
  </si>
  <si>
    <t>7591020008839</t>
  </si>
  <si>
    <t>ACEVAL 180MG/5ML  SOL X 120ML</t>
  </si>
  <si>
    <t>VALMOR</t>
  </si>
  <si>
    <t>021690841</t>
  </si>
  <si>
    <t>7591020000611</t>
  </si>
  <si>
    <t>ACEVAL 650MG X 10 TAB</t>
  </si>
  <si>
    <t>021691083</t>
  </si>
  <si>
    <t>7591020008471</t>
  </si>
  <si>
    <t>ACEVAL 650MG X 50 TAB</t>
  </si>
  <si>
    <t>020980789</t>
  </si>
  <si>
    <t>7591585111838</t>
  </si>
  <si>
    <t>ACICLOR 1G X 10 COMP</t>
  </si>
  <si>
    <t>ACICLOVIR</t>
  </si>
  <si>
    <t>ANTIINFECCIOSOS SISTÉMICOS - ANTIVIRALES</t>
  </si>
  <si>
    <t>020980825</t>
  </si>
  <si>
    <t>7591585311634</t>
  </si>
  <si>
    <t>ACICLOR 5% CREMA X 10GR</t>
  </si>
  <si>
    <t>PIEL Y MUCOSAS - ANTIVIRALES TÓPICOS</t>
  </si>
  <si>
    <t>032680004</t>
  </si>
  <si>
    <t>7750215003602</t>
  </si>
  <si>
    <t>ACICLOVIR 200 MG X 10 TAB (BLISTER)</t>
  </si>
  <si>
    <t>PORTUGAL</t>
  </si>
  <si>
    <t>BLISTER</t>
  </si>
  <si>
    <t>020931101</t>
  </si>
  <si>
    <t>7592454102001</t>
  </si>
  <si>
    <t>ACICLOVIR 200 MG X 24 TAB</t>
  </si>
  <si>
    <t>022300268</t>
  </si>
  <si>
    <t>7598252101307</t>
  </si>
  <si>
    <t>ACICLOVIR 200MG X 10TBL</t>
  </si>
  <si>
    <t>DISTRILAB</t>
  </si>
  <si>
    <t>020260771</t>
  </si>
  <si>
    <t>7591519005639</t>
  </si>
  <si>
    <t>ACICLOVIR 200MG X 25 TAB</t>
  </si>
  <si>
    <t>011730359</t>
  </si>
  <si>
    <t>7707236126483</t>
  </si>
  <si>
    <t>HOSPITALARIO</t>
  </si>
  <si>
    <t>ACICLOVIR 250MG AMP</t>
  </si>
  <si>
    <t>VITALIS</t>
  </si>
  <si>
    <t>10 UNIDADES</t>
  </si>
  <si>
    <t>032300000</t>
  </si>
  <si>
    <t>7598252101338</t>
  </si>
  <si>
    <t>ACICLOVIR 400 MG X  10 TAB (BLISTER)</t>
  </si>
  <si>
    <t>BLIST</t>
  </si>
  <si>
    <t>022720059</t>
  </si>
  <si>
    <t>8904278580986</t>
  </si>
  <si>
    <t>ACICLOVIR 400 mg X 10 TBL</t>
  </si>
  <si>
    <t>FAHD</t>
  </si>
  <si>
    <t>020261114</t>
  </si>
  <si>
    <t>7591519001099</t>
  </si>
  <si>
    <t>ACICLOVIR 5% CREMA TOPICA 10G</t>
  </si>
  <si>
    <t>022300254</t>
  </si>
  <si>
    <t>7598252101345</t>
  </si>
  <si>
    <t>ACICLOVIR 5% X 10 GR CREMA</t>
  </si>
  <si>
    <t>022740000</t>
  </si>
  <si>
    <t>7592348201117</t>
  </si>
  <si>
    <t>ACICLOVIR 50MG X 20G CREMA TOPICA</t>
  </si>
  <si>
    <t>POLINAC</t>
  </si>
  <si>
    <t>022680042</t>
  </si>
  <si>
    <t>7750215001905</t>
  </si>
  <si>
    <t>ACICLOVIR CREMA 5% X  5 GR</t>
  </si>
  <si>
    <t>033820000</t>
  </si>
  <si>
    <t>7708867432189</t>
  </si>
  <si>
    <t>ACIDO ACETILSALICILICO 81 mg X 10 TBL</t>
  </si>
  <si>
    <t xml:space="preserve">ACIDO ACETILSALICILICO </t>
  </si>
  <si>
    <t>FELIRNI</t>
  </si>
  <si>
    <t>SANGRE, LÍQUIDOS Y ELECTRÓLITOS - ANTICOAGULANTES ORALES Y HEPARINAS</t>
  </si>
  <si>
    <t>021181098</t>
  </si>
  <si>
    <t>7591196002464</t>
  </si>
  <si>
    <t>ACIDO ACETILSALICILICO 81 MG X 24 TAB</t>
  </si>
  <si>
    <t>ACIDO ACETILSALICILICO</t>
  </si>
  <si>
    <t>033470000</t>
  </si>
  <si>
    <t>ACIDO ALENDRONICO 70mg X 4 COMP (AZEVEDOS)</t>
  </si>
  <si>
    <t>ACIDO ALENDRONICO</t>
  </si>
  <si>
    <t xml:space="preserve">DOROPHARMA </t>
  </si>
  <si>
    <t>021090892</t>
  </si>
  <si>
    <t>7592601303190</t>
  </si>
  <si>
    <t>ACIDO FOLICO  5 MG X  10 TAB</t>
  </si>
  <si>
    <t>ACIDO FOLICO</t>
  </si>
  <si>
    <t>021091161</t>
  </si>
  <si>
    <t>7592601300014</t>
  </si>
  <si>
    <t>ACIDO FOLICO  5 MG X 20 TAB</t>
  </si>
  <si>
    <t>021091121</t>
  </si>
  <si>
    <t>ACIDO FOLICO  5 MG X 30 TAB</t>
  </si>
  <si>
    <t>020261091</t>
  </si>
  <si>
    <t>759151904892</t>
  </si>
  <si>
    <t>ACIDO FOLICO 10 MG X 20 TAB</t>
  </si>
  <si>
    <t>020261107</t>
  </si>
  <si>
    <t>ACIDO FOLICO 10 MG X 30 TAB</t>
  </si>
  <si>
    <t>021690942</t>
  </si>
  <si>
    <t>7591020004985</t>
  </si>
  <si>
    <t>ACIDO FOLICO 10mg /ml X 15 ml GOTAS</t>
  </si>
  <si>
    <t>021700008</t>
  </si>
  <si>
    <t>7591136926195</t>
  </si>
  <si>
    <t>ACIDO FOLICO 10MG X 20 COMP</t>
  </si>
  <si>
    <t>VARGAS</t>
  </si>
  <si>
    <t>020981191</t>
  </si>
  <si>
    <t>7591585171498</t>
  </si>
  <si>
    <t>ACIDO FOLICO 10mg X 20 COMP</t>
  </si>
  <si>
    <t>021260011</t>
  </si>
  <si>
    <t>7594001101338</t>
  </si>
  <si>
    <t>ACIDO FOLICO 10MG X 20 TAB</t>
  </si>
  <si>
    <t>021090011</t>
  </si>
  <si>
    <t>7592601300021</t>
  </si>
  <si>
    <t>021690845</t>
  </si>
  <si>
    <t>7591020008174</t>
  </si>
  <si>
    <t>ACIDO FOLICO 10MG X 30 TAB</t>
  </si>
  <si>
    <t>020980013</t>
  </si>
  <si>
    <t>7591585271495</t>
  </si>
  <si>
    <t>ACIDO FOLICO 10mg X 30 TAB</t>
  </si>
  <si>
    <t>021260979</t>
  </si>
  <si>
    <t>7594001101345</t>
  </si>
  <si>
    <t>ACIDO FOLICO 10mg X 30 TBLS</t>
  </si>
  <si>
    <t>020920798</t>
  </si>
  <si>
    <t>7591619501031</t>
  </si>
  <si>
    <t>ACIDO FOLICO 10MG/ML GOTAS X 15ML</t>
  </si>
  <si>
    <t>KLINOS</t>
  </si>
  <si>
    <t>020921089</t>
  </si>
  <si>
    <t>7591619501048</t>
  </si>
  <si>
    <t>ACIDO FOLICO 10mg/ml SOL INY X 3 AMP</t>
  </si>
  <si>
    <t>CAJAX3</t>
  </si>
  <si>
    <t>022850084</t>
  </si>
  <si>
    <t>8906130230770</t>
  </si>
  <si>
    <t xml:space="preserve">ACIDO FOLICO 5 MG BLISTER  X 10 TAB </t>
  </si>
  <si>
    <t>BRIXMEDIC</t>
  </si>
  <si>
    <t>020921108</t>
  </si>
  <si>
    <t>7591619000213</t>
  </si>
  <si>
    <t>ACIDO FOLICO 5 MG X 30 COMP</t>
  </si>
  <si>
    <t>020920799</t>
  </si>
  <si>
    <t>7591619501017</t>
  </si>
  <si>
    <t>ACIDO FOLICO 5MG X 20 COMP</t>
  </si>
  <si>
    <t>020981000</t>
  </si>
  <si>
    <t>7591585271488</t>
  </si>
  <si>
    <t>ACIDO FOLICO 5MG X 30 COMP</t>
  </si>
  <si>
    <t>0217208279</t>
  </si>
  <si>
    <t>7599513000087</t>
  </si>
  <si>
    <t>ACIDO FUSIDICO 2% CREMA TOPICA X 15g</t>
  </si>
  <si>
    <t>ACIDO FUSIDICO</t>
  </si>
  <si>
    <t>ANTIBIÓTICO (CONTRA LAS INFECCIONES BACTERIANAS)</t>
  </si>
  <si>
    <t>000766</t>
  </si>
  <si>
    <t>7703038859246</t>
  </si>
  <si>
    <t>ACIDO FUSIDICO 2% X 15 GR</t>
  </si>
  <si>
    <t>023790004</t>
  </si>
  <si>
    <t>7593089000083</t>
  </si>
  <si>
    <t>ACITRON-D  (LIBRE DE GLÚTEN) X 30 CAP</t>
  </si>
  <si>
    <t xml:space="preserve">VITAMINAS - MINERALES </t>
  </si>
  <si>
    <t>PRIMAVERA MAF</t>
  </si>
  <si>
    <t>020931166</t>
  </si>
  <si>
    <t>7703763671908</t>
  </si>
  <si>
    <t>ACLOVIRAX ( ACICLOVIR ) 5% X 20G</t>
  </si>
  <si>
    <t>020921075</t>
  </si>
  <si>
    <t>7795368002249</t>
  </si>
  <si>
    <t>ACRYLARM 2% GEL X 10GR</t>
  </si>
  <si>
    <t>ACIDO POLIACRILICO</t>
  </si>
  <si>
    <t>OFTALMOLÓGICOS - ANTIINFLAMATORIOS - ANALGÉSICOS OFTÁLMICOS</t>
  </si>
  <si>
    <t>021261013</t>
  </si>
  <si>
    <t>7594001101895</t>
  </si>
  <si>
    <t>ACTICAR (L-CARNITINA) 1g/10mL SOL ORAL X 120ml</t>
  </si>
  <si>
    <t>L- CARNITINA</t>
  </si>
  <si>
    <t>LECHES, VITAMINAS Y NUTRIENTES - LECHES Y SUPLEMENTOS DIETÉTICOS</t>
  </si>
  <si>
    <t>020351004</t>
  </si>
  <si>
    <t>7597189000264</t>
  </si>
  <si>
    <t>ACTIVITION EXTREME FRASCO X 30 CAP</t>
  </si>
  <si>
    <t>GINSENG + VITAMINAS + MINERALES</t>
  </si>
  <si>
    <t>PHARMATECH</t>
  </si>
  <si>
    <t>GERIÁTRICOS - RECONSTITUYENTES Y ENERGIZANTES</t>
  </si>
  <si>
    <t>032820015</t>
  </si>
  <si>
    <t>7841134017822</t>
  </si>
  <si>
    <t>ACUAFIL 0.1 % 0.05 % SOL OFT X 10 mL</t>
  </si>
  <si>
    <t>DEXTRAN - HIDROXIPROPIMETILCELULOSA</t>
  </si>
  <si>
    <t>JMW</t>
  </si>
  <si>
    <t>0337300010</t>
  </si>
  <si>
    <t>7598055000241</t>
  </si>
  <si>
    <t>ADEGRA 50 MG X 4 TAB</t>
  </si>
  <si>
    <t>SILDENAFIL</t>
  </si>
  <si>
    <t>APARATO GENITOURINARIO - DISFUNCIÓN ERÉCTIL</t>
  </si>
  <si>
    <t>043420010</t>
  </si>
  <si>
    <t>6223003731328</t>
  </si>
  <si>
    <t>ADHESIVO DE PAPEL (PHARMAMED) 5CM X 5M  X 6 UND</t>
  </si>
  <si>
    <t>ADHESIVO DE PAPEL</t>
  </si>
  <si>
    <t xml:space="preserve">GENIACARE </t>
  </si>
  <si>
    <t>040230004</t>
  </si>
  <si>
    <t>796029455258</t>
  </si>
  <si>
    <t>ADHESIVO DE PAPEL COLOR BLANCO 2,54 cm X 4,57 m</t>
  </si>
  <si>
    <t>040230002</t>
  </si>
  <si>
    <t>72352772666</t>
  </si>
  <si>
    <t>ADHESIVO DE TELA 1 PULGADA X 2,54 cm X 4,57 m</t>
  </si>
  <si>
    <t>021091120</t>
  </si>
  <si>
    <t>7707355056869</t>
  </si>
  <si>
    <t>ADOREM 500 MG TAB X10</t>
  </si>
  <si>
    <t>032300019</t>
  </si>
  <si>
    <t>7598252000914</t>
  </si>
  <si>
    <t>ADRENALINA 1 mg / mL X 3 AMP</t>
  </si>
  <si>
    <t>ADRENALINA</t>
  </si>
  <si>
    <t>043140000</t>
  </si>
  <si>
    <t>7599794000110</t>
  </si>
  <si>
    <t>AEROCHAMBER MASCARA LARGA - ADULTO</t>
  </si>
  <si>
    <t>BIO - MERCY</t>
  </si>
  <si>
    <t>043140001</t>
  </si>
  <si>
    <t>AEROCHAMBER MASCARA LARGA - PEDIATRICO</t>
  </si>
  <si>
    <t>020350938</t>
  </si>
  <si>
    <t>7591818210406</t>
  </si>
  <si>
    <t>AEROFLAT 80MG/ML SUSP ORAL GOTAS X 20ML</t>
  </si>
  <si>
    <t>SIMETICONA</t>
  </si>
  <si>
    <t>APARATO DIGESTIVO - ANTIFLATULENTOS</t>
  </si>
  <si>
    <t>021181127</t>
  </si>
  <si>
    <t>7591196006424</t>
  </si>
  <si>
    <t>AFLAMAX ( DICLOFENA POTASICO) 12.5 mg X 6 SUPOSITORIOS</t>
  </si>
  <si>
    <t>DICLOFENAC POTASICO</t>
  </si>
  <si>
    <t>ANTIINFLAMATORIO (CONTRA LA INFLAMACIÓN)</t>
  </si>
  <si>
    <t>021181013</t>
  </si>
  <si>
    <t>7591196007186</t>
  </si>
  <si>
    <t>AFLAMAX 50MG X 10 TAB</t>
  </si>
  <si>
    <t>021181074</t>
  </si>
  <si>
    <t>7591196004451</t>
  </si>
  <si>
    <t>AFLAMAX 50mg X 20 TBLS</t>
  </si>
  <si>
    <t>021181131</t>
  </si>
  <si>
    <t>7591196006417</t>
  </si>
  <si>
    <t>AFLAMAX S ( DICLOFENA POTASICO) 50mg X 6 SUPOSITORIOS</t>
  </si>
  <si>
    <t>020921100</t>
  </si>
  <si>
    <t>7591619163024</t>
  </si>
  <si>
    <t>AFOKLIN  ( ACIDO FOLICO) 10mg X 20 Comp</t>
  </si>
  <si>
    <t>023690008</t>
  </si>
  <si>
    <t>7591619163017</t>
  </si>
  <si>
    <t>AFOKLIN  5 mg X 20 COMP</t>
  </si>
  <si>
    <t>020921090</t>
  </si>
  <si>
    <t>7591619163031</t>
  </si>
  <si>
    <t>AFOKLIN 10mg/ml ( ACIDO FOLICO) SOL GOTAS X 15 mL</t>
  </si>
  <si>
    <t>033420005</t>
  </si>
  <si>
    <t>75940001564157</t>
  </si>
  <si>
    <t>AFTEROL 0.75MG X 2 TAB</t>
  </si>
  <si>
    <t xml:space="preserve">LEVONORGESTREL </t>
  </si>
  <si>
    <t>APARATO GENITOURINARIO - ANTICONCEPTIVOS Y ANOVULATORIOS</t>
  </si>
  <si>
    <t>049990294</t>
  </si>
  <si>
    <t>AGUA DESMINERALIZADA GALON</t>
  </si>
  <si>
    <t>AGUA DESMINERALIZADA</t>
  </si>
  <si>
    <t xml:space="preserve"> -</t>
  </si>
  <si>
    <t>042830038</t>
  </si>
  <si>
    <t>7597478001477</t>
  </si>
  <si>
    <t>AGUJA ESPINA 23G X 3 1/2</t>
  </si>
  <si>
    <t>GIDAGUS</t>
  </si>
  <si>
    <t>CAJAX50</t>
  </si>
  <si>
    <t>033470001</t>
  </si>
  <si>
    <t>AIRALAM (ARTEMETER20mg+LUMEFANTRINA120mg) X 24 COMP</t>
  </si>
  <si>
    <t>AIRALAM</t>
  </si>
  <si>
    <t xml:space="preserve">NUEVAS ENTRADAS </t>
  </si>
  <si>
    <t>020350986</t>
  </si>
  <si>
    <t>7591818210413</t>
  </si>
  <si>
    <t>AIRCOF 5 MG X 30 TAB MASTICABLE</t>
  </si>
  <si>
    <t>MONTELUKAST</t>
  </si>
  <si>
    <t>DESCONGESTIONANTE NASAL</t>
  </si>
  <si>
    <t>020931147</t>
  </si>
  <si>
    <t>7703763169405</t>
  </si>
  <si>
    <t>AIREX  0,05% X 15 ML</t>
  </si>
  <si>
    <t>OXIMETAZOLINA CLORHIDRATO</t>
  </si>
  <si>
    <t>ANTIHISTAMÍNICO (CONTRA LAS ALERGIAS)</t>
  </si>
  <si>
    <t>020350987</t>
  </si>
  <si>
    <t>7591818111024</t>
  </si>
  <si>
    <t>AIRFEN 0,025% SOL PEDIATRICA X 15ML</t>
  </si>
  <si>
    <t>021181014</t>
  </si>
  <si>
    <t>7591196002563</t>
  </si>
  <si>
    <t>AIRON 10MG X 10 TAB RECUBIERTAS</t>
  </si>
  <si>
    <t>MONTELUKAST SODICO</t>
  </si>
  <si>
    <t>APARATO RESPIRATORIO - ANTIASMÁTICOS Y BRONCODILATADORES</t>
  </si>
  <si>
    <t>021181096</t>
  </si>
  <si>
    <t>7591196002808</t>
  </si>
  <si>
    <t>AIRON 10MG X 30 TAB RECUBIERTAS</t>
  </si>
  <si>
    <t>021181093</t>
  </si>
  <si>
    <t>7591196002952</t>
  </si>
  <si>
    <t>AIRON 4MG X 10 TAB MASTICABLES</t>
  </si>
  <si>
    <t>021181106</t>
  </si>
  <si>
    <t>7591196002945</t>
  </si>
  <si>
    <t>AIRON 4mg X 30 TAB</t>
  </si>
  <si>
    <t>021181015</t>
  </si>
  <si>
    <t>7591196002549</t>
  </si>
  <si>
    <t>AIRON 5MG X 10 TAB MASTICABLES</t>
  </si>
  <si>
    <t>021181134</t>
  </si>
  <si>
    <t>7591196002792</t>
  </si>
  <si>
    <t xml:space="preserve">AIRON 5MG X 30 TAB </t>
  </si>
  <si>
    <t>021090020</t>
  </si>
  <si>
    <t>7592601100645</t>
  </si>
  <si>
    <t>ALANTAMIDA 0,5% - 0,4% CREMA X 20GR</t>
  </si>
  <si>
    <t>ALANTOINA-DECUALINIO HCI</t>
  </si>
  <si>
    <t>PIEL Y MUCOSAS - ANTISÉPTICOS, DESINFECTANTES Y CICATRIZANTES</t>
  </si>
  <si>
    <t>0337300011</t>
  </si>
  <si>
    <t>7598055000449</t>
  </si>
  <si>
    <t>ALARON 10 MG X 10 TAB</t>
  </si>
  <si>
    <t>LORATADINA</t>
  </si>
  <si>
    <t>021260953</t>
  </si>
  <si>
    <t>7594001100263</t>
  </si>
  <si>
    <t>ALBENDAZOL 200MG X 2 TAB</t>
  </si>
  <si>
    <t>ALBENDAZOL</t>
  </si>
  <si>
    <t>ANTIPARASITARIOS - INTESTINALES Y GENITOURINARIOS</t>
  </si>
  <si>
    <t>020260772</t>
  </si>
  <si>
    <t>7591519007022</t>
  </si>
  <si>
    <t>ALBENDAZOL 200MG X 2 TAB MAST SABOR TUTTI FRUTI</t>
  </si>
  <si>
    <t>020930562</t>
  </si>
  <si>
    <t>7592454120371</t>
  </si>
  <si>
    <t>ALBENDAZOL 200MG X 6 TAB</t>
  </si>
  <si>
    <t>021260982</t>
  </si>
  <si>
    <t>7594001100256</t>
  </si>
  <si>
    <t>ALBENDAZOL 200mg X 6 TBLS</t>
  </si>
  <si>
    <t>030960335</t>
  </si>
  <si>
    <t>7703038060994</t>
  </si>
  <si>
    <t>ALBENDAZOL 20ml  SUSPENSION (FRASCO)</t>
  </si>
  <si>
    <t>032820003</t>
  </si>
  <si>
    <t>7598981000414</t>
  </si>
  <si>
    <t>ALBENDAZOL 400 mg / 10 mL SUS PED</t>
  </si>
  <si>
    <t>032720013</t>
  </si>
  <si>
    <t>ALBENDAZOL 400mg 1 TABLETA MASTICABLE</t>
  </si>
  <si>
    <t>020060232</t>
  </si>
  <si>
    <t>7468999193111</t>
  </si>
  <si>
    <t>ALBENDAZOL 400MG X 1 TAB MASTICABLE (BLISTER)</t>
  </si>
  <si>
    <t>ALFA</t>
  </si>
  <si>
    <t>021260952</t>
  </si>
  <si>
    <t>7594001100294</t>
  </si>
  <si>
    <t>ALBENDAZOL 400mg/10ml X 10 ml SUSP</t>
  </si>
  <si>
    <t>030960801</t>
  </si>
  <si>
    <t>7703038050049</t>
  </si>
  <si>
    <t>ALBENDAZOL 400MG/20ML SUSP (CAJA X 12 SACHET)</t>
  </si>
  <si>
    <t>CAJAX12</t>
  </si>
  <si>
    <t>022680024</t>
  </si>
  <si>
    <t>7750215796634</t>
  </si>
  <si>
    <t>ALBENDAZOL SUSP 100 MG / 5 ML FRASCO 20 ML</t>
  </si>
  <si>
    <t xml:space="preserve"> PORTUGAL</t>
  </si>
  <si>
    <t>032720011</t>
  </si>
  <si>
    <t>8904187854925</t>
  </si>
  <si>
    <t>ALBENDAZOL SUSPENSION ORAL 400mg/5ml X 10 mL</t>
  </si>
  <si>
    <t>020360005</t>
  </si>
  <si>
    <t>7591062010036</t>
  </si>
  <si>
    <t>ALBICAR 200 MG X 2 TAB</t>
  </si>
  <si>
    <t>ELMOR</t>
  </si>
  <si>
    <t>020360004</t>
  </si>
  <si>
    <t>7591062010173</t>
  </si>
  <si>
    <t>ALBICAR 200 MG X 6 TAB</t>
  </si>
  <si>
    <t>020360046</t>
  </si>
  <si>
    <t>7591062010029</t>
  </si>
  <si>
    <t>ALBICAR 400 mg (ALBENDAZOL) X 10ML</t>
  </si>
  <si>
    <t>0217208244</t>
  </si>
  <si>
    <t>7592782000901</t>
  </si>
  <si>
    <t>ALCOHOL ETILICO 70% SPRAY 60ML</t>
  </si>
  <si>
    <t>020931164</t>
  </si>
  <si>
    <t>7703763786343</t>
  </si>
  <si>
    <t>ALENTIK 70mg (ACIDO ALENDRONICO) X 4 TAB</t>
  </si>
  <si>
    <t>021181065</t>
  </si>
  <si>
    <t>7591196002693</t>
  </si>
  <si>
    <t>ALERGOT SOLUCION OFTALMICA X 5ML</t>
  </si>
  <si>
    <t>AZELASTINA</t>
  </si>
  <si>
    <t>OFTALMOLÓGICOS - ANTIALÉRGICOS OFTÁLMICOS</t>
  </si>
  <si>
    <t>022680034</t>
  </si>
  <si>
    <t>7750215027073</t>
  </si>
  <si>
    <t>ALERLIV (LEVOCETIRICINA DICLORHIDRATO) 5mg X 30 TAB</t>
  </si>
  <si>
    <t>LEVOCETIRICINA</t>
  </si>
  <si>
    <t>APARATO RESPIRATORIO - ANTIALÉRGICOS, ANTIHIST., CORTICOIDES ASOC.</t>
  </si>
  <si>
    <t>020931118</t>
  </si>
  <si>
    <t>7703763460854</t>
  </si>
  <si>
    <t>ALERPAT 0,1% OFT FRASCO X 5 ML</t>
  </si>
  <si>
    <t>OLOPATADINA</t>
  </si>
  <si>
    <t>022680033</t>
  </si>
  <si>
    <t>7750215021576</t>
  </si>
  <si>
    <t>ALERPLAX (CETIRIZINA CLORHIDRATO) X 30 CAP</t>
  </si>
  <si>
    <t>CETIRIZINA DICLORHIDRATO</t>
  </si>
  <si>
    <t>0217208285</t>
  </si>
  <si>
    <t xml:space="preserve">ALFUZOSINA CLORHIDRATO 10 MG </t>
  </si>
  <si>
    <t>ALFUZOSINA</t>
  </si>
  <si>
    <t>0221110885</t>
  </si>
  <si>
    <t>7592803003966</t>
  </si>
  <si>
    <t>ALGIOL 2.5mg X 30 COMP</t>
  </si>
  <si>
    <t>BISOPROLOL FUMARATO</t>
  </si>
  <si>
    <t>DOLLDER</t>
  </si>
  <si>
    <t>ANTIHIPERTENSIVO (PARA REDUCIR LA PRESIÓN ARTERIAL)</t>
  </si>
  <si>
    <t>0221110895</t>
  </si>
  <si>
    <t>7592803004147</t>
  </si>
  <si>
    <t>ALGIOL HCT 5 MG - 6,25 X 30 COMP</t>
  </si>
  <si>
    <t>BISOPROLOL  - HIDROCLOROTIAZIDA</t>
  </si>
  <si>
    <t>021740024</t>
  </si>
  <si>
    <t>7592432010335</t>
  </si>
  <si>
    <t>ALIVAX FORTE 650mg x 10 CAP</t>
  </si>
  <si>
    <t>VIVAX</t>
  </si>
  <si>
    <t>0217409006</t>
  </si>
  <si>
    <t>7592432000084</t>
  </si>
  <si>
    <t>ALIVAX FORTE 650MG X 25 BLISTER  X 5 CAP DISPENSADOR</t>
  </si>
  <si>
    <t>020981122</t>
  </si>
  <si>
    <t>7591585116178</t>
  </si>
  <si>
    <t>ALIVET (SABOR LIMON) 10G  GRANULADO X6 SOB</t>
  </si>
  <si>
    <t>ACETAMINOFEN-CLORFENIRAMINA MALEATO</t>
  </si>
  <si>
    <t>APARATO RESPIRATORIO - ANTIGRIPALES</t>
  </si>
  <si>
    <t>020980553</t>
  </si>
  <si>
    <t>7591585216755</t>
  </si>
  <si>
    <t>ALIVET 125MG-0,5MG/5ML SOL ORAL X 120 ML</t>
  </si>
  <si>
    <t>020980025</t>
  </si>
  <si>
    <t>7591585116000</t>
  </si>
  <si>
    <t>ALIVET COMBO DIA/NOCHE X 12 TAB</t>
  </si>
  <si>
    <t>ACETAMINOFEN-CAFEINA-CLORFENIRAMINA</t>
  </si>
  <si>
    <t>11658</t>
  </si>
  <si>
    <t>7591585116581</t>
  </si>
  <si>
    <t>ALIVET PLUS X 10 COMP</t>
  </si>
  <si>
    <t>ACETAMINOFEN DEXTROMETORFANO FENILEFRINA CLORFENIRAMINA</t>
  </si>
  <si>
    <t>020981176</t>
  </si>
  <si>
    <t>7591585116604</t>
  </si>
  <si>
    <t>ALIVETFA X 10 COMP</t>
  </si>
  <si>
    <t>020981002</t>
  </si>
  <si>
    <t>7591585116673</t>
  </si>
  <si>
    <t>ALIVETNOC FORTE 10GR GRANULADO X 6 SOBRES</t>
  </si>
  <si>
    <t>021520959</t>
  </si>
  <si>
    <t>7795312100090</t>
  </si>
  <si>
    <t>ALLEGRA PEDIATRICO (FEXOFENADINA CLORHIDRATO)30mg/5mL FRASCO X 150mL</t>
  </si>
  <si>
    <t>FEXOFENADINA CLORHIDRATO</t>
  </si>
  <si>
    <t>SANOFI</t>
  </si>
  <si>
    <t>020980026</t>
  </si>
  <si>
    <t>7591585112439</t>
  </si>
  <si>
    <t>ALLIXON NARANJA X 240ML</t>
  </si>
  <si>
    <t>MULTIVITAMINICO</t>
  </si>
  <si>
    <t>0837400001</t>
  </si>
  <si>
    <t>7506353200539</t>
  </si>
  <si>
    <t>ALIMENTO</t>
  </si>
  <si>
    <t>ALPHAPRO ETAPA 2  ( 6 - 12 MESES) 400 G</t>
  </si>
  <si>
    <t>BALKER</t>
  </si>
  <si>
    <t>0837400002</t>
  </si>
  <si>
    <t>7506353200546</t>
  </si>
  <si>
    <t>ALPHAPRO RICE  ( 6 - 12 MESES) 400 G</t>
  </si>
  <si>
    <t>021090907</t>
  </si>
  <si>
    <t>7592601201045</t>
  </si>
  <si>
    <t>ALSART 160MGS X 10 CAP</t>
  </si>
  <si>
    <t>VALSARTAN</t>
  </si>
  <si>
    <t>APARATO CARDIOVASCULAR - ANTIHIPERTENSIVOS, APARATO CARDIOVASCULAR - BETABLOQUEANTES</t>
  </si>
  <si>
    <t>021090908</t>
  </si>
  <si>
    <t>7592601201021</t>
  </si>
  <si>
    <t>ALSART 80MGS X 10 CAP</t>
  </si>
  <si>
    <t>020581004</t>
  </si>
  <si>
    <t>7593090002649</t>
  </si>
  <si>
    <t>AMANIRIS (ACIDO ACETILSALICILICO) 81MG X 30 COMP</t>
  </si>
  <si>
    <t>FC PHARMA</t>
  </si>
  <si>
    <t>020580999</t>
  </si>
  <si>
    <t>7593090000089</t>
  </si>
  <si>
    <t>AMARENFEN 1 CAPSULA BLANDA 150 MG</t>
  </si>
  <si>
    <t>ACIDO IBANDRONICO</t>
  </si>
  <si>
    <t>MODIFICADORES DEL METABOLISMO - MEDICAMENTOS C/ACCIÓN SOBRE METABOLISMO ÓSEO</t>
  </si>
  <si>
    <t>023110000</t>
  </si>
  <si>
    <t>7501165006072</t>
  </si>
  <si>
    <t>AMARYL M 2 MG - 1000 MG X 16 COMP</t>
  </si>
  <si>
    <t>GLIMEPIRIDA  - CLORHAIADARAAATO MERTDFORMINA</t>
  </si>
  <si>
    <t>ANTIDIABETICO AGENTE HIPOGLICEMIANTE</t>
  </si>
  <si>
    <t>023910001</t>
  </si>
  <si>
    <t>7594000020401</t>
  </si>
  <si>
    <t>AMBROXOL 15MG/5ML  X 120 ML JARABE PEDIATRICO</t>
  </si>
  <si>
    <t>AMBROXOL</t>
  </si>
  <si>
    <t>LISTER FENIX</t>
  </si>
  <si>
    <t>APARATO RESPIRATORIO - ANTIASMÁTICOS Y BRONCODILATADORES, APARATO RESPIRATORIO - ANTITUSIVOS, EXPECTORANTES, MUCOLÍTICOS</t>
  </si>
  <si>
    <t>033820010</t>
  </si>
  <si>
    <t>7708867432721</t>
  </si>
  <si>
    <t>AMBROXOL 15MG/5ML 120ML JARABE PED</t>
  </si>
  <si>
    <t>021749006</t>
  </si>
  <si>
    <t>7703153020064</t>
  </si>
  <si>
    <t>AMBROXOL 15mg/5mL JBE x120mL</t>
  </si>
  <si>
    <t>AMBROXOL CLORHIDRATO</t>
  </si>
  <si>
    <t>020930626</t>
  </si>
  <si>
    <t>7592454120203</t>
  </si>
  <si>
    <t>AMBROXOL 15MG/5ML X 120ML JARABE PEDIATRICO</t>
  </si>
  <si>
    <t>023910000</t>
  </si>
  <si>
    <t>7594000020418</t>
  </si>
  <si>
    <t>AMBROXOL 30MG/5ML  X 120 ML JARABE ADULTO</t>
  </si>
  <si>
    <t>033820011</t>
  </si>
  <si>
    <t>7708867432042</t>
  </si>
  <si>
    <t>AMBROXOL 30MG/5ML 120ML JARABE</t>
  </si>
  <si>
    <t>021749007</t>
  </si>
  <si>
    <t>7703153020071</t>
  </si>
  <si>
    <t>AMBROXOL 30MG/5ML X 120ML JARABE ADULTO</t>
  </si>
  <si>
    <t>020930627</t>
  </si>
  <si>
    <t>7592454120302</t>
  </si>
  <si>
    <t>011730008</t>
  </si>
  <si>
    <t>7707236124786</t>
  </si>
  <si>
    <t xml:space="preserve">AMIKACINA 500MG/2ML AMP </t>
  </si>
  <si>
    <t>AMIKACINA</t>
  </si>
  <si>
    <t>010980269</t>
  </si>
  <si>
    <t>7591585171740</t>
  </si>
  <si>
    <t>AMIKACINA 500MG/2ML X 1AMP</t>
  </si>
  <si>
    <t>021690884</t>
  </si>
  <si>
    <t>7591020003131</t>
  </si>
  <si>
    <t>AMIODARONA CLORHIDRATO 200MG X 10 TAB</t>
  </si>
  <si>
    <t>AMIODARONA CLORHIDRATO</t>
  </si>
  <si>
    <t>APARATO CARDIOVASCULAR - ANTIARRÍTMICOS</t>
  </si>
  <si>
    <t>0217208284</t>
  </si>
  <si>
    <t>AMIODARONA CLORHIDRATO 50 MG ML SOLUCION INYECTABLE</t>
  </si>
  <si>
    <t>AMIODARONA</t>
  </si>
  <si>
    <t>BKAMLODI00100000</t>
  </si>
  <si>
    <t>675696260115</t>
  </si>
  <si>
    <t>AMLODIPINA 10 MG X 30 TAB</t>
  </si>
  <si>
    <t>AMLODIPINA</t>
  </si>
  <si>
    <t>BUKA</t>
  </si>
  <si>
    <t>APARATO CARDIOVASCULAR - ANTIHIPERTENSIVOS</t>
  </si>
  <si>
    <t>033180000</t>
  </si>
  <si>
    <t>8904179732842</t>
  </si>
  <si>
    <t>AMLODIPINA 10 MG X30 TAB</t>
  </si>
  <si>
    <t>ARTE + MEDICO</t>
  </si>
  <si>
    <t>020261044</t>
  </si>
  <si>
    <t>7591519001358</t>
  </si>
  <si>
    <t>AMLODIPINA 10MG X 10 COMP</t>
  </si>
  <si>
    <t>020981140</t>
  </si>
  <si>
    <t>7591585178176</t>
  </si>
  <si>
    <t>AMLODIPINA 10mg X 10 COMP</t>
  </si>
  <si>
    <t>SANGRE, LÍQUIDOS Y ELECTRÓLITOS - ANTITROMBÓTICOS</t>
  </si>
  <si>
    <t>020980031</t>
  </si>
  <si>
    <t>7591585278173</t>
  </si>
  <si>
    <t>AMLODIPINA 10MG X 30 COMP</t>
  </si>
  <si>
    <t>020260834</t>
  </si>
  <si>
    <t>7591519001648</t>
  </si>
  <si>
    <t>AMLODIPINA 10MG X 30 TAB</t>
  </si>
  <si>
    <t>033470002</t>
  </si>
  <si>
    <t>AMLODIPINA 10mg X 60 COMP</t>
  </si>
  <si>
    <t>020981166</t>
  </si>
  <si>
    <t>7591585178169</t>
  </si>
  <si>
    <t>AMLODIPINA 5mg X 10 Comp</t>
  </si>
  <si>
    <t>020260835</t>
  </si>
  <si>
    <t>7591519001334</t>
  </si>
  <si>
    <t>AMLODIPINA 5MG X 10 COMP</t>
  </si>
  <si>
    <t>020261102</t>
  </si>
  <si>
    <t>7591519001655</t>
  </si>
  <si>
    <t>AMLODIPINA 5MG X 30 COMP</t>
  </si>
  <si>
    <t>020980530</t>
  </si>
  <si>
    <t>7591585278166</t>
  </si>
  <si>
    <t>AMLODIPINA 5mg x30 COMP</t>
  </si>
  <si>
    <t>030060011</t>
  </si>
  <si>
    <t>7468999191070</t>
  </si>
  <si>
    <t>AMLODIPINE  5 MG X 10 TAB ( BLISTER)</t>
  </si>
  <si>
    <t>022680036</t>
  </si>
  <si>
    <t>7750215007822</t>
  </si>
  <si>
    <t>AMLODIPINO 10gm X 10 TAB (BLISTER)</t>
  </si>
  <si>
    <t>AMLODIPINO</t>
  </si>
  <si>
    <t>020930563</t>
  </si>
  <si>
    <t>7592454886994</t>
  </si>
  <si>
    <t>AMLODIPINO 10MG X 10 TAB</t>
  </si>
  <si>
    <t>020931138</t>
  </si>
  <si>
    <t>7592454889568</t>
  </si>
  <si>
    <t>AMLODIPINO 10mg x 30 TAB</t>
  </si>
  <si>
    <t>020931014</t>
  </si>
  <si>
    <t>7592454887014</t>
  </si>
  <si>
    <t>AMLODIPINO 5MG X 10 TAB</t>
  </si>
  <si>
    <t>022740002</t>
  </si>
  <si>
    <t>8699941417140</t>
  </si>
  <si>
    <t>AMOKLAVIN - BID 400MG/57MG POLVO SUSP 70 ML FORTE</t>
  </si>
  <si>
    <t>AMOXICILINA-ACIDO CLAVULANICO</t>
  </si>
  <si>
    <t>020350705</t>
  </si>
  <si>
    <t>7591818210178</t>
  </si>
  <si>
    <t>AMOVIN 500MG X 6 TAB</t>
  </si>
  <si>
    <t>AZITROMICINA DIHIDRATO</t>
  </si>
  <si>
    <t>020350981</t>
  </si>
  <si>
    <t>AMOVIN(AZITROMICINA) 500mg X3TAB</t>
  </si>
  <si>
    <t>502017</t>
  </si>
  <si>
    <t>7591519001136</t>
  </si>
  <si>
    <t>AMOXICILINA  250 ML / 5 ML x 60 ML SUSP</t>
  </si>
  <si>
    <t>AMOXICILINA</t>
  </si>
  <si>
    <t>BKAMXCLA04000057</t>
  </si>
  <si>
    <t>675696260597</t>
  </si>
  <si>
    <t>AMOXICILINA - ACIDO CLAVULANICO - 400 MG - 57 MG X 60 ML</t>
  </si>
  <si>
    <t>AMOXICILINA - ACIDO CLAVULANICO</t>
  </si>
  <si>
    <t>0339000012</t>
  </si>
  <si>
    <t>6921875009728</t>
  </si>
  <si>
    <t>AMOXICILINA / ACIDO CLAVULANICO 875 mg / 125 mg X 14 TAB</t>
  </si>
  <si>
    <t>AMOXCILINA - ACIDO CLAVULANICO</t>
  </si>
  <si>
    <t>022680006</t>
  </si>
  <si>
    <t>7750215007204</t>
  </si>
  <si>
    <t>AMOXICILINA + ACIDO CLAVULANICO 250 MG + 62,5 MG / 5ML POLVO  60ML</t>
  </si>
  <si>
    <t>020261104</t>
  </si>
  <si>
    <t>7591519000610</t>
  </si>
  <si>
    <t>AMOXICILINA + ACIDO CLAVULANICO 400mg/57mg SUSP</t>
  </si>
  <si>
    <t>020261098</t>
  </si>
  <si>
    <t>7591519000627</t>
  </si>
  <si>
    <t>AMOXICILINA + ACIDO CLAVULANICO 875 MG - 125MG X 14 TAB</t>
  </si>
  <si>
    <t>022070871</t>
  </si>
  <si>
    <t>6921875009964</t>
  </si>
  <si>
    <t>AMOXICILINA + ACIDO CLAVULANICO 875 MG/ 125 MG X 10 COMP</t>
  </si>
  <si>
    <t>HB HUMAN</t>
  </si>
  <si>
    <t>020981137</t>
  </si>
  <si>
    <t>7591585173195</t>
  </si>
  <si>
    <t>AMOXICILINA + ACIDO CLAVULANICO 875MG-125MG X 14COMP</t>
  </si>
  <si>
    <t>022720074</t>
  </si>
  <si>
    <t>8904151838470</t>
  </si>
  <si>
    <t>AMOXICILINA 250 MG / 5 ML X 100 ML SUSP POLVO</t>
  </si>
  <si>
    <t>023910004</t>
  </si>
  <si>
    <t>7594000020043</t>
  </si>
  <si>
    <t>AMOXICILINA 250 mg /5 mL X 45 mL POLVO PED</t>
  </si>
  <si>
    <t>033180054</t>
  </si>
  <si>
    <t>7770108671022</t>
  </si>
  <si>
    <t>AMOXICILINA 500 mg X 10 CAP</t>
  </si>
  <si>
    <t xml:space="preserve">AMOXICILINA </t>
  </si>
  <si>
    <t>023370000</t>
  </si>
  <si>
    <t>AMOXICILINA 500 MG X 10 CAP</t>
  </si>
  <si>
    <t>VENEQUIMEX</t>
  </si>
  <si>
    <t>023910005</t>
  </si>
  <si>
    <t>7594000020036</t>
  </si>
  <si>
    <t>AMOXICILINA 500 mg x 12 CAP</t>
  </si>
  <si>
    <t>032300009</t>
  </si>
  <si>
    <t>7598252101154</t>
  </si>
  <si>
    <t>AMOXICILINA 500 mg X10 CAP</t>
  </si>
  <si>
    <t>020981138</t>
  </si>
  <si>
    <t>7591585470492</t>
  </si>
  <si>
    <t>AMOXICILINA 500MG X 12 CAP</t>
  </si>
  <si>
    <t>021691108</t>
  </si>
  <si>
    <t>7591020008860</t>
  </si>
  <si>
    <t>AMOXICILINA 500MG X 12TAB</t>
  </si>
  <si>
    <t>020930644</t>
  </si>
  <si>
    <t>7703763070299</t>
  </si>
  <si>
    <t>AMOXICILINA 500mg X6 TBLS</t>
  </si>
  <si>
    <t>033180050</t>
  </si>
  <si>
    <t>08906051293052</t>
  </si>
  <si>
    <t xml:space="preserve">AMOXICILINA 875MG/ACIDO CLAVULANICO 125 MG X 10 COMP </t>
  </si>
  <si>
    <t>AMOXICILINA + ACIDO CLAVULANICO</t>
  </si>
  <si>
    <t>0339000023</t>
  </si>
  <si>
    <t>6942189304330</t>
  </si>
  <si>
    <t>AMOXICILINA PEDIATRICO 250 mg / 5 mL X 100 mL JBE</t>
  </si>
  <si>
    <t>AMOXCILINA</t>
  </si>
  <si>
    <t>0339000013</t>
  </si>
  <si>
    <t>6921875011035</t>
  </si>
  <si>
    <t>022850016</t>
  </si>
  <si>
    <t>8906130230619</t>
  </si>
  <si>
    <t>AMOXICILINA SUSPENSION 250MG/5ML X 100ML</t>
  </si>
  <si>
    <t>021430968</t>
  </si>
  <si>
    <t>7795345010977</t>
  </si>
  <si>
    <t>AMOXIDUO 750mg /5ml X 70 SUP</t>
  </si>
  <si>
    <t>021430036</t>
  </si>
  <si>
    <t>7795345011219</t>
  </si>
  <si>
    <t>AMOXIDUO 875mg X 14 TAB</t>
  </si>
  <si>
    <t>021690986</t>
  </si>
  <si>
    <t>7591020000758</t>
  </si>
  <si>
    <t>AMOXIVAL 250MG/5ML X 90ML POLVO PARA SUSPENSION</t>
  </si>
  <si>
    <t>021690940</t>
  </si>
  <si>
    <t>AMOXIVAL 500 X12 CAPS</t>
  </si>
  <si>
    <t>021690638</t>
  </si>
  <si>
    <t>7591020080613</t>
  </si>
  <si>
    <t>AMOXIVAL 875MG X 20 TAB</t>
  </si>
  <si>
    <t>021691086</t>
  </si>
  <si>
    <t>7591020009010</t>
  </si>
  <si>
    <t>AMOXIVAL+ A.C  400mg-57mg/5ml X 60ml</t>
  </si>
  <si>
    <t>010510011</t>
  </si>
  <si>
    <t>652931970381</t>
  </si>
  <si>
    <t>AMPICILINA + SULBACTAM 1,5GR AMP</t>
  </si>
  <si>
    <t>AMPICILINA + SULBACTAM</t>
  </si>
  <si>
    <t>EL MORRO</t>
  </si>
  <si>
    <t>020930645</t>
  </si>
  <si>
    <t>7703763875993</t>
  </si>
  <si>
    <t>AMPICILINA250 MG/ 5 ML X 60 ML</t>
  </si>
  <si>
    <t>AMPICILINA</t>
  </si>
  <si>
    <t>0217409032</t>
  </si>
  <si>
    <t>7592432000299</t>
  </si>
  <si>
    <t>AMPLIDER (DICLOFENACO POTASICO) 50mg X 10 CAP</t>
  </si>
  <si>
    <t>DICLOFENACO POTASICO</t>
  </si>
  <si>
    <t>020981194</t>
  </si>
  <si>
    <t>AMPROVIL 0.5MG X 10 CAP</t>
  </si>
  <si>
    <t>DUTASTERIDE</t>
  </si>
  <si>
    <t>APARATO GENITOURINARIO - TERAPÉUTICA PROSTÁTICA</t>
  </si>
  <si>
    <t>020981141</t>
  </si>
  <si>
    <t>7591585213549</t>
  </si>
  <si>
    <t>AMPROVIL 0.5MG X 20 CAP</t>
  </si>
  <si>
    <t>033730013</t>
  </si>
  <si>
    <t>7598055000456</t>
  </si>
  <si>
    <t xml:space="preserve">ANAFLEX   (NAPROXENO) 250 MG X 10 TAB </t>
  </si>
  <si>
    <t>NAPROXENO</t>
  </si>
  <si>
    <t>020930597</t>
  </si>
  <si>
    <t>7592454003117</t>
  </si>
  <si>
    <t>ANALPER 150MG /5ML JARABE X 120ML</t>
  </si>
  <si>
    <t>020930595</t>
  </si>
  <si>
    <t>7592454001212</t>
  </si>
  <si>
    <t>ANALPER CAF 500MG-40MG X 10 TAB</t>
  </si>
  <si>
    <t>ACETAMINOFÉN-CAFEÍNA</t>
  </si>
  <si>
    <t>020930619</t>
  </si>
  <si>
    <t>7592454000802</t>
  </si>
  <si>
    <t>ANALPER FORTE 650mg x10TAB</t>
  </si>
  <si>
    <t>APARATO DIGESTIVO - ANTIESPASMÓDICOS</t>
  </si>
  <si>
    <t>020930598</t>
  </si>
  <si>
    <t>7592454000789</t>
  </si>
  <si>
    <t>ANALPER NAX 250MG X 10 CAP</t>
  </si>
  <si>
    <t>021261011</t>
  </si>
  <si>
    <t>7594001101833</t>
  </si>
  <si>
    <t>ANANTY (ACETAMINOFEN) 650mg X 10 TAB</t>
  </si>
  <si>
    <t>021261001</t>
  </si>
  <si>
    <t>7594001101024</t>
  </si>
  <si>
    <t>ANANTY FORTE 120MG/5ML SUSPENSION X 120ML</t>
  </si>
  <si>
    <t>021260991</t>
  </si>
  <si>
    <t>7594001101673</t>
  </si>
  <si>
    <t>ANANTY FORTE 160mg/5ml X 60 SUSP</t>
  </si>
  <si>
    <t>020580987</t>
  </si>
  <si>
    <t>7593090001383</t>
  </si>
  <si>
    <t>ANAPIR 200MG X 20 CAP BLANDAS</t>
  </si>
  <si>
    <t>IBUPROFENO</t>
  </si>
  <si>
    <t>SISTEMA NERVIOSO - ANALGÉSICOS, ANTIINFLAMATORIO (CONTRA LA INFLAMACIÓN)</t>
  </si>
  <si>
    <t>020580978</t>
  </si>
  <si>
    <t>7593090001376</t>
  </si>
  <si>
    <t>ANAPIR 400MG X 20 CAP BLANDAS</t>
  </si>
  <si>
    <t>020580995</t>
  </si>
  <si>
    <t>7593090001314</t>
  </si>
  <si>
    <t>ANAPIR 600 MG X 10 CAP</t>
  </si>
  <si>
    <t>021490707</t>
  </si>
  <si>
    <t>7591955003084</t>
  </si>
  <si>
    <t>ANASMOL 2,5MG X 30 COMP</t>
  </si>
  <si>
    <t>WARFARINA SODICA</t>
  </si>
  <si>
    <t>ROWE</t>
  </si>
  <si>
    <t>021491098</t>
  </si>
  <si>
    <t>759165500878</t>
  </si>
  <si>
    <t>ANASMOL 2.5mg X 10 COMP</t>
  </si>
  <si>
    <t>WARFARINA</t>
  </si>
  <si>
    <t>021491103</t>
  </si>
  <si>
    <t>7591955000915</t>
  </si>
  <si>
    <t>ANASMOL 5MG X 10 COMP</t>
  </si>
  <si>
    <t>042560131</t>
  </si>
  <si>
    <t>ANDADERA CON RUEDAS ELITE</t>
  </si>
  <si>
    <t>0200602251</t>
  </si>
  <si>
    <t>ANDADERA DE ALUMINIO</t>
  </si>
  <si>
    <t>11598</t>
  </si>
  <si>
    <t>7591585115980</t>
  </si>
  <si>
    <t>ANGIOFLUX 250 LSU X 25 CAP</t>
  </si>
  <si>
    <t>SOLUDEXIDE</t>
  </si>
  <si>
    <t>ANTITROMBOTICO</t>
  </si>
  <si>
    <t>020921073</t>
  </si>
  <si>
    <t>7591619518978</t>
  </si>
  <si>
    <t>ANGRIP DIA X 8 COMP</t>
  </si>
  <si>
    <t>020921091</t>
  </si>
  <si>
    <t>7591619001166</t>
  </si>
  <si>
    <t>ANGRIP FORTE DIA 650mg-2mg-20mg (ACETAMINOFEN-CLORFENIRAMINA-CAFEINA) X 10 Comp</t>
  </si>
  <si>
    <t>ACETAMINOFEN + CAFEINA + CLORFENIR</t>
  </si>
  <si>
    <t>APARATO RESPIRATORIO-ANTIGRIPALES</t>
  </si>
  <si>
    <t>020921092</t>
  </si>
  <si>
    <t>7591619001159</t>
  </si>
  <si>
    <t>ANGRIP FORTE NOCHE 650mg-4mg (ACETAMINOFEN-CLORFENIRAMINA) X 5 Comp</t>
  </si>
  <si>
    <t>ACETAMINOFEN + CLORFENIRAMINA</t>
  </si>
  <si>
    <t>020921076</t>
  </si>
  <si>
    <t>7591619518985</t>
  </si>
  <si>
    <t>ANGRIP NOCHE 500-30MG X 4 COMP</t>
  </si>
  <si>
    <t>021021075</t>
  </si>
  <si>
    <t>7591519317732</t>
  </si>
  <si>
    <t>ANTAAR 10MG X 10 TAB</t>
  </si>
  <si>
    <t>MCK</t>
  </si>
  <si>
    <t>021020966</t>
  </si>
  <si>
    <t>7591519317718</t>
  </si>
  <si>
    <t>ANTAAR 2,5MG X 10 TAB</t>
  </si>
  <si>
    <t>021020974</t>
  </si>
  <si>
    <t>7591519317725</t>
  </si>
  <si>
    <t>ANTAAR 5MG X 10 TAB</t>
  </si>
  <si>
    <t>021021073</t>
  </si>
  <si>
    <t>7591519317749</t>
  </si>
  <si>
    <t>ANTAAR HCT 2,5MG-6,25MG X 10 TAB</t>
  </si>
  <si>
    <t>BISOPROLOL FUMARATO-HIDROCLOROTIAZIDA</t>
  </si>
  <si>
    <t>TRATAMIENTO DE INSUFICIENCIA CARDIACA</t>
  </si>
  <si>
    <t>021020834</t>
  </si>
  <si>
    <t>7591519317367</t>
  </si>
  <si>
    <t>ANTAAR HCT 2,5MG-6,25MG X 30 TAB</t>
  </si>
  <si>
    <t>021021072</t>
  </si>
  <si>
    <t>7591519317756</t>
  </si>
  <si>
    <t>ANTAAR HCT 5MG-6,25MG X 10 TAB</t>
  </si>
  <si>
    <t>02026814</t>
  </si>
  <si>
    <t>7591519317343</t>
  </si>
  <si>
    <t>ANTAAR HCT 5MG-6,25MG X 30 TAB</t>
  </si>
  <si>
    <t>021021087</t>
  </si>
  <si>
    <t>7591519051889</t>
  </si>
  <si>
    <t>ANTAR 1,25 X 30 TAB</t>
  </si>
  <si>
    <t>021700886</t>
  </si>
  <si>
    <t>7592349001822</t>
  </si>
  <si>
    <t>ANTIFOM 125mg X10 TBLS MASTICABLES</t>
  </si>
  <si>
    <t>021700043</t>
  </si>
  <si>
    <t>7592349722925</t>
  </si>
  <si>
    <t>ANTIFOM 40MG X 10 TAB COMP</t>
  </si>
  <si>
    <t>021701026</t>
  </si>
  <si>
    <t>7592349001723</t>
  </si>
  <si>
    <t>ANTIFOM 80 MG / ML X 20 ML GOTAS</t>
  </si>
  <si>
    <t>021701015</t>
  </si>
  <si>
    <t>7592349001068</t>
  </si>
  <si>
    <t>ANTIFOM FORTE 160MG COMP X 10</t>
  </si>
  <si>
    <t>020550466</t>
  </si>
  <si>
    <t>7591821102095</t>
  </si>
  <si>
    <t>ANTILAX 2 MG X 10 TAB</t>
  </si>
  <si>
    <t>LOPERAMIDA</t>
  </si>
  <si>
    <t>FARMA</t>
  </si>
  <si>
    <t>020140006</t>
  </si>
  <si>
    <t>7592637000797</t>
  </si>
  <si>
    <t>ANTIP 40 mg X 30 TAB</t>
  </si>
  <si>
    <t>ATORVASTATINA</t>
  </si>
  <si>
    <t>BEHRENS</t>
  </si>
  <si>
    <t>APARATO DIGESTIVO - ANTIÁCIDOS</t>
  </si>
  <si>
    <t>020981163</t>
  </si>
  <si>
    <t>7591585114709</t>
  </si>
  <si>
    <t>ANTUX 0,6% SOLUCION ORAL X 120ML SABOR CEREZA</t>
  </si>
  <si>
    <t>LEVODROPROPIZINA</t>
  </si>
  <si>
    <t>021181016</t>
  </si>
  <si>
    <t>7591196002785</t>
  </si>
  <si>
    <t>APIRET 180MG/5ML SOL ORAL X 120ML</t>
  </si>
  <si>
    <t>021181017</t>
  </si>
  <si>
    <t>7591196007155</t>
  </si>
  <si>
    <t>APIRET 180MG/5ML SOL ORAL X 60ML</t>
  </si>
  <si>
    <t>021181115</t>
  </si>
  <si>
    <t>7591196006462</t>
  </si>
  <si>
    <t>APIRET 500mg X 10 TAB</t>
  </si>
  <si>
    <t>021181130</t>
  </si>
  <si>
    <t>7591196006479</t>
  </si>
  <si>
    <t>APIRET FORTE 650 MG X 10 TAB</t>
  </si>
  <si>
    <t>021181143</t>
  </si>
  <si>
    <t>7591196006363</t>
  </si>
  <si>
    <t>APIRET GRANULADO FLU NOCHE 8 gr X 6  SOBRES</t>
  </si>
  <si>
    <t>021091063</t>
  </si>
  <si>
    <t>7592601303176</t>
  </si>
  <si>
    <t>APLACAL 750MG X 10 TAB MASTICABLES SABOR BANANA</t>
  </si>
  <si>
    <t>CARBONATO DE CALCIO</t>
  </si>
  <si>
    <t>021090976</t>
  </si>
  <si>
    <t>7592601303145</t>
  </si>
  <si>
    <t>APLACAL 750MG X 10 TAB MASTICABLES SABOR FRAMBUESA</t>
  </si>
  <si>
    <t>021091062</t>
  </si>
  <si>
    <t>7592601303169</t>
  </si>
  <si>
    <t>APLACAL 750MG X 10 TAB MASTICABLES SABOR MANDARINA</t>
  </si>
  <si>
    <t>021090977</t>
  </si>
  <si>
    <t>7592601303152</t>
  </si>
  <si>
    <t>APLACAL 750MG X 10 TAB MASTICABLES SABOR MENTA</t>
  </si>
  <si>
    <t>042570001</t>
  </si>
  <si>
    <t>742033994696</t>
  </si>
  <si>
    <t>APOSITOS CIRCULARES  ( CURITAS ) BRIUTCARE 100 UNID</t>
  </si>
  <si>
    <t>042570105</t>
  </si>
  <si>
    <t>742033994689</t>
  </si>
  <si>
    <t>APOSITOS CLASICOS  ( CURITAS ) BRIUTCARE 20 UNID</t>
  </si>
  <si>
    <t>042570102</t>
  </si>
  <si>
    <t>74203399726</t>
  </si>
  <si>
    <t>APOSITOS FLEXIBLES ( CURITAS FLEX ) BRIUTCARE 20 UNID</t>
  </si>
  <si>
    <t>042570103</t>
  </si>
  <si>
    <t>742033994702</t>
  </si>
  <si>
    <t>APOSITOS MIXTOS  ( CURITAS ) BRIUTCARE 20 UNID</t>
  </si>
  <si>
    <t>042570104</t>
  </si>
  <si>
    <t>742033994733</t>
  </si>
  <si>
    <t>APOSITOS TRANSPARENTES  ( CURITAS ) BRIUTCARE 20 UNID</t>
  </si>
  <si>
    <t>020580047</t>
  </si>
  <si>
    <t>7593090000034</t>
  </si>
  <si>
    <t xml:space="preserve">APYRENE 650MG X 10 TAB </t>
  </si>
  <si>
    <t>020191104</t>
  </si>
  <si>
    <t>ARADROXINA (HIDROXICLOQUINA) 200mg X 20 TAB</t>
  </si>
  <si>
    <t>OLMESARTAN</t>
  </si>
  <si>
    <t>BIOTECH</t>
  </si>
  <si>
    <t>020551064</t>
  </si>
  <si>
    <t>ARANDA 2.5 MG - 50 MG X 30 CAP</t>
  </si>
  <si>
    <t>AMLODIPINO - LOSARTAN POTASICO</t>
  </si>
  <si>
    <t>021091074</t>
  </si>
  <si>
    <t>7592601100126</t>
  </si>
  <si>
    <t xml:space="preserve">ARBIXIL 15MG-10MCG/5ML JARABE X 120ML </t>
  </si>
  <si>
    <t>AMBROXOL CLORHIDRATO-CLENBUTEROL CLORHIDRATO</t>
  </si>
  <si>
    <t>021090050</t>
  </si>
  <si>
    <t>7592601100638</t>
  </si>
  <si>
    <t xml:space="preserve">ARBIXIL 7,5MG-5MCG/5ML JARABE X 120ML </t>
  </si>
  <si>
    <t>021090051</t>
  </si>
  <si>
    <t>7592601100683</t>
  </si>
  <si>
    <t>ARBIXIL 7,5MG-5MCG/ML SOL GOTAS X 15ML</t>
  </si>
  <si>
    <t>021691103</t>
  </si>
  <si>
    <t>7591020009157</t>
  </si>
  <si>
    <t>ARCOVAL 60mg X 7 TBL</t>
  </si>
  <si>
    <t>ETIROCOXIB</t>
  </si>
  <si>
    <t>SISTEMA NERVIOSO - ANALGESICO</t>
  </si>
  <si>
    <t>020191114</t>
  </si>
  <si>
    <t>7591243802108</t>
  </si>
  <si>
    <t>ARESAN 40MG X 10 TAB</t>
  </si>
  <si>
    <t>OLMESARTAN MEDOXOMIL</t>
  </si>
  <si>
    <t>020580993</t>
  </si>
  <si>
    <t>7593090000218</t>
  </si>
  <si>
    <t>ARNICA FC PLUS - TERMOACTIVO X 250g</t>
  </si>
  <si>
    <t>ARNICA</t>
  </si>
  <si>
    <t>PIEL Y MUCOSAS - ANALGÉSICOS - ANTIINFLAMATORIOS TÓPICOS</t>
  </si>
  <si>
    <t>020580980</t>
  </si>
  <si>
    <t>ARNICA FC PLUS ROLL- ON X 90g</t>
  </si>
  <si>
    <t>020580992</t>
  </si>
  <si>
    <t>7593090000775</t>
  </si>
  <si>
    <t>ARNICA FC x 250 GR</t>
  </si>
  <si>
    <t>021460698</t>
  </si>
  <si>
    <t>7592806133066</t>
  </si>
  <si>
    <t xml:space="preserve">ARTENOLOL 100 MG X 30 TAB </t>
  </si>
  <si>
    <t>ATENOLOL</t>
  </si>
  <si>
    <t>APARATO CARDIOVASCULAR - BETABLOQUEANTES</t>
  </si>
  <si>
    <t>023790008</t>
  </si>
  <si>
    <t>7593089000120</t>
  </si>
  <si>
    <t>ARTRI VERA ( CON ACIDO HIALURONICO) 600MG X 60 CAP</t>
  </si>
  <si>
    <t xml:space="preserve"> ACIDO HIALURONICO</t>
  </si>
  <si>
    <t>020981197</t>
  </si>
  <si>
    <t>7591585113405</t>
  </si>
  <si>
    <t>ARTRODAR 50MG X 10 CAP</t>
  </si>
  <si>
    <t>DIACEREINA</t>
  </si>
  <si>
    <t>APARATO LOCOMOTOR - ANTIINFLAMATORIOS NO ESTEROIDES (AINE)</t>
  </si>
  <si>
    <t>020981084</t>
  </si>
  <si>
    <t>7591585213402</t>
  </si>
  <si>
    <t>ARTRODAR 50MG X 30 CAP</t>
  </si>
  <si>
    <t>020551081</t>
  </si>
  <si>
    <t>7591821210660</t>
  </si>
  <si>
    <t xml:space="preserve">ARUDIL 10MG X 30 TAB </t>
  </si>
  <si>
    <t>RIVAROXABAN</t>
  </si>
  <si>
    <t>020551068</t>
  </si>
  <si>
    <t>7591821210561</t>
  </si>
  <si>
    <t>ARUDIL 15 MG X 30 TAB</t>
  </si>
  <si>
    <t>020550657</t>
  </si>
  <si>
    <t>7591821210578</t>
  </si>
  <si>
    <t xml:space="preserve">ARUDIL 20MG X 30 TAB </t>
  </si>
  <si>
    <t>020981104</t>
  </si>
  <si>
    <t>7591585561237</t>
  </si>
  <si>
    <t>ASAPROL 81 mg X 40 COMP</t>
  </si>
  <si>
    <t>020980636</t>
  </si>
  <si>
    <t>7591585261236</t>
  </si>
  <si>
    <t>ASAPROL 81MG X 100 COMP</t>
  </si>
  <si>
    <t>020981219</t>
  </si>
  <si>
    <t>7591585313355</t>
  </si>
  <si>
    <t>ASARAP (RIVAROXABAN) 10MG X 10 COMP</t>
  </si>
  <si>
    <t>020981157</t>
  </si>
  <si>
    <t>7591585213358</t>
  </si>
  <si>
    <t>ASARAP (RIVAROXABAN) 10MG X 30 COMP</t>
  </si>
  <si>
    <t>020981159</t>
  </si>
  <si>
    <t>7591585213334</t>
  </si>
  <si>
    <t>ASARAP (RIVAROXABAN) 15MG X 30 COMP</t>
  </si>
  <si>
    <t>020981188</t>
  </si>
  <si>
    <t>7591585313348</t>
  </si>
  <si>
    <t>ASARAP (RIVAROXABAN) 20MG X 10 COMP</t>
  </si>
  <si>
    <t>020981192</t>
  </si>
  <si>
    <t>ASARAP (RIVAROXABAN) 20MG X 30 COMP</t>
  </si>
  <si>
    <t>020981214</t>
  </si>
  <si>
    <t>7591585313331</t>
  </si>
  <si>
    <t>ASARAP 15 MG X 10 COMP</t>
  </si>
  <si>
    <t>021090866</t>
  </si>
  <si>
    <t>7592601100676</t>
  </si>
  <si>
    <t>ASCAFYL PLUS X 10 TAB</t>
  </si>
  <si>
    <t>021090058</t>
  </si>
  <si>
    <t>7592601301776</t>
  </si>
  <si>
    <t>ASCAFYL SC 0,4MG-80MG SOL GOTAS 15ML*</t>
  </si>
  <si>
    <t>021091073</t>
  </si>
  <si>
    <t>7592601100140</t>
  </si>
  <si>
    <t>ASCAFYL X 10TAB</t>
  </si>
  <si>
    <t>021491108</t>
  </si>
  <si>
    <t>7591619000589</t>
  </si>
  <si>
    <t>ASTEFOR (LEVOFLOXACINO) 500mg X 10 Comp</t>
  </si>
  <si>
    <t xml:space="preserve"> LEVOFLOXACINO</t>
  </si>
  <si>
    <t>021491115</t>
  </si>
  <si>
    <t>7591619000596</t>
  </si>
  <si>
    <t>ASTEFOR 750 mg X 5 COMP</t>
  </si>
  <si>
    <t>032720016</t>
  </si>
  <si>
    <t>8904179621962</t>
  </si>
  <si>
    <t>ASTROPIO (BROMURO DE IPRATROPIO + FENOTEROL) SOL 20mL</t>
  </si>
  <si>
    <t>020261105</t>
  </si>
  <si>
    <t>7591519000986</t>
  </si>
  <si>
    <t>ATAMEL 500 MG X 20 TAB</t>
  </si>
  <si>
    <t>021220059</t>
  </si>
  <si>
    <t>7591257000552</t>
  </si>
  <si>
    <t>ATAMEL FORTE  650MG X 10 TAB</t>
  </si>
  <si>
    <t>020261133</t>
  </si>
  <si>
    <t>7591519001679</t>
  </si>
  <si>
    <t xml:space="preserve">ATAMEL JARABE 120 MG/ 5ML X 60 ML </t>
  </si>
  <si>
    <t>020261103</t>
  </si>
  <si>
    <t>7591519000993</t>
  </si>
  <si>
    <t>ATAMEL PLUS 500 - 32 MG X 10 TAB</t>
  </si>
  <si>
    <t>ACETAMINOFEN-CAFEINA</t>
  </si>
  <si>
    <t>020261123</t>
  </si>
  <si>
    <t>7591519001297</t>
  </si>
  <si>
    <t>ATAMELJARABE PEDIATRICO SABOR TUTTI FRUTTI X 120mL</t>
  </si>
  <si>
    <t>020580988</t>
  </si>
  <si>
    <t>7593090001529</t>
  </si>
  <si>
    <t>ATAPEC (QUETIAPINA) 100MG X 30 TAB</t>
  </si>
  <si>
    <t>QUETIAPINA</t>
  </si>
  <si>
    <t>SISTEMA NERVIOSO - ANTIPSICÓTICOS</t>
  </si>
  <si>
    <t>020981168</t>
  </si>
  <si>
    <t>7591585175014</t>
  </si>
  <si>
    <t>ATENOLOL 100mg X 30 Comp</t>
  </si>
  <si>
    <t>020931072</t>
  </si>
  <si>
    <t>7703763090358</t>
  </si>
  <si>
    <t>ATENOLOL 100MG X 30 TAB</t>
  </si>
  <si>
    <t>020931071</t>
  </si>
  <si>
    <t>7703763090341</t>
  </si>
  <si>
    <t>ATENOLOL 50MG X 30 TAB</t>
  </si>
  <si>
    <t>020981164</t>
  </si>
  <si>
    <t>7591585175021</t>
  </si>
  <si>
    <t>ATENOLOL 50mg X 30 TBLS</t>
  </si>
  <si>
    <t>UND</t>
  </si>
  <si>
    <t>0217208271</t>
  </si>
  <si>
    <t>7598431000193</t>
  </si>
  <si>
    <t>ATOLIPOL DUO 20MG/10MG X 30 COMP</t>
  </si>
  <si>
    <t>ATORVASTATINA-EZETIMIBA</t>
  </si>
  <si>
    <t>MODIFICADORES DEL METABOLISMO - NORMOLIPEMIANTES E HIPOCOLESTEROLEMIANTES</t>
  </si>
  <si>
    <t>059990218</t>
  </si>
  <si>
    <t>ATOMIZADOR SANITIZANTE CON POWER BANK</t>
  </si>
  <si>
    <t>022850041</t>
  </si>
  <si>
    <t>8906130230855</t>
  </si>
  <si>
    <t>ATORVASTATINA 20 MG BLISTER X 10 TAB</t>
  </si>
  <si>
    <t>BKATORVA00200000</t>
  </si>
  <si>
    <t>675696260139</t>
  </si>
  <si>
    <t>ATORVASTATINA 20 MG X 30 TAB</t>
  </si>
  <si>
    <t>020981088</t>
  </si>
  <si>
    <t>'7591585173447</t>
  </si>
  <si>
    <t>ATORVASTATINA 20MG X 10 TAB</t>
  </si>
  <si>
    <t>020930564</t>
  </si>
  <si>
    <t>7703763200900</t>
  </si>
  <si>
    <t>ATORVASTATINA 20MG X 14 TAB</t>
  </si>
  <si>
    <t>021690321</t>
  </si>
  <si>
    <t>7591020009454</t>
  </si>
  <si>
    <t>ATORVASTATINA 20MG X 20 TAB</t>
  </si>
  <si>
    <t>020980062</t>
  </si>
  <si>
    <t>7591585373441</t>
  </si>
  <si>
    <t>ATORVASTATINA 20MG X 30 TAB</t>
  </si>
  <si>
    <t>020261106</t>
  </si>
  <si>
    <t>75915190515551</t>
  </si>
  <si>
    <t>ATORVASTATINA 20MG X 30TBL</t>
  </si>
  <si>
    <t>030960795</t>
  </si>
  <si>
    <t>7703038067597</t>
  </si>
  <si>
    <t>ATORVASTATINA 20mg X 50 TBLS</t>
  </si>
  <si>
    <t>BKATORVA00400000</t>
  </si>
  <si>
    <t>575696260146</t>
  </si>
  <si>
    <t>ATORVASTATINA 40 MG X 30 TAB</t>
  </si>
  <si>
    <t>033820003</t>
  </si>
  <si>
    <t>7708867432073</t>
  </si>
  <si>
    <t>ATORVASTATINA 40 MG X 30 TBL</t>
  </si>
  <si>
    <t>020981125</t>
  </si>
  <si>
    <t>7591585373458</t>
  </si>
  <si>
    <t>ATORVASTATINA 40MG X 30 TAB</t>
  </si>
  <si>
    <t>022300274</t>
  </si>
  <si>
    <t>7598252000082</t>
  </si>
  <si>
    <t>ATORVASTATINA 40MG X 30 TBL</t>
  </si>
  <si>
    <t>020930565</t>
  </si>
  <si>
    <t>7703763200887</t>
  </si>
  <si>
    <t>ATORVASTATINA 40mg x14 TAB</t>
  </si>
  <si>
    <t>020350982</t>
  </si>
  <si>
    <t>7591818210512</t>
  </si>
  <si>
    <t xml:space="preserve">ATOVARCOF 20 MG X 14 TAB </t>
  </si>
  <si>
    <t>0217409004</t>
  </si>
  <si>
    <t>7592432901435</t>
  </si>
  <si>
    <t>ATOVAROL 20mg X 14  CAPS</t>
  </si>
  <si>
    <t>021740063</t>
  </si>
  <si>
    <t>7592432900148</t>
  </si>
  <si>
    <t>ATOVAROL 20MG X 30  CAP</t>
  </si>
  <si>
    <t>0217409019</t>
  </si>
  <si>
    <t>7592432901442</t>
  </si>
  <si>
    <t>ATOVAROL 40MG X 14 CAP</t>
  </si>
  <si>
    <t>021740064</t>
  </si>
  <si>
    <t>7592432900155</t>
  </si>
  <si>
    <t>ATOVAROL 40MG X 30  CAP</t>
  </si>
  <si>
    <t>021461071</t>
  </si>
  <si>
    <t>7592806123012</t>
  </si>
  <si>
    <t>ATROBEL SOL GOTAS 10MG / ML FRASCO X 15 ML</t>
  </si>
  <si>
    <t>HIOSCINA N-BULTILBROMURO</t>
  </si>
  <si>
    <t>010180020</t>
  </si>
  <si>
    <t>7800061000727</t>
  </si>
  <si>
    <t xml:space="preserve">ATROPINA SULFATO 1MG/1ML </t>
  </si>
  <si>
    <t>ATROPINA SULFATO</t>
  </si>
  <si>
    <t>BIOSANO</t>
  </si>
  <si>
    <t>APARATO DIGESTIVO - ANTIESPASMÓDICOS, APARATO DIGESTIVO - ANTIULCEROSOS Y ANTISECRETORES</t>
  </si>
  <si>
    <t>031720004</t>
  </si>
  <si>
    <t>7599513000032</t>
  </si>
  <si>
    <t>ATROPINA SULFATO 1MG/ML SOLUCION INYECTABLE</t>
  </si>
  <si>
    <t>ATROPINA</t>
  </si>
  <si>
    <t>SISTEMA NERVIOSO - NEUROPROTECTORES</t>
  </si>
  <si>
    <t>021701020</t>
  </si>
  <si>
    <t>7592349001129</t>
  </si>
  <si>
    <t>ATROVERAN 10 MG X 10 TAB REC</t>
  </si>
  <si>
    <t>N-BUTILBROMURO DE HIOSCINA</t>
  </si>
  <si>
    <t>PT-00222</t>
  </si>
  <si>
    <t>ATROVERAN PLUS 500 MG -10 MG X 10 COMP REC</t>
  </si>
  <si>
    <t>N-BUTILBROMURO DE HIOSCINA - ACETAMINOFEN</t>
  </si>
  <si>
    <t>021701021</t>
  </si>
  <si>
    <t>7592349722161</t>
  </si>
  <si>
    <t>ATROVERAN SOLUCION GOTAS 15 ML</t>
  </si>
  <si>
    <t>29028</t>
  </si>
  <si>
    <t>7861028101352</t>
  </si>
  <si>
    <t>AUGMENTIN 500 MG - 125 MG X 10 TAB</t>
  </si>
  <si>
    <t>021701032</t>
  </si>
  <si>
    <t>7592349001600</t>
  </si>
  <si>
    <t>AUPREL 90 MG</t>
  </si>
  <si>
    <t>TICAGRENOL</t>
  </si>
  <si>
    <t>SANGRE, LÍQUIDOS Y ELECTRÓLITOS - ANTIAGREGANTES PLAQUETARIOS</t>
  </si>
  <si>
    <t>011730386</t>
  </si>
  <si>
    <t>7502245841651</t>
  </si>
  <si>
    <t>AVETAL-12 AMP</t>
  </si>
  <si>
    <t>0337300026</t>
  </si>
  <si>
    <t>7598055001378</t>
  </si>
  <si>
    <t>AVLOMOX DS 250 mg / 5 mL x 100 mL</t>
  </si>
  <si>
    <t>033730001</t>
  </si>
  <si>
    <t>7598055000227</t>
  </si>
  <si>
    <t>023730002</t>
  </si>
  <si>
    <t>7598055000036</t>
  </si>
  <si>
    <t>AVOST SOL OFTL 0.004% 3ML x 1</t>
  </si>
  <si>
    <t>TRAVOPROST SOLUCION OFTALMICA</t>
  </si>
  <si>
    <t>021181084</t>
  </si>
  <si>
    <t xml:space="preserve">AZACARD 81 MG X 30 TAB </t>
  </si>
  <si>
    <t>021181109</t>
  </si>
  <si>
    <t>7591196002471</t>
  </si>
  <si>
    <t xml:space="preserve">AZACARD 81 MG X 60 TAB </t>
  </si>
  <si>
    <t>031990104</t>
  </si>
  <si>
    <t>8904307701054</t>
  </si>
  <si>
    <t xml:space="preserve">AZEEWELL-200  200MG/5ML SUSP ORAL X 15ML </t>
  </si>
  <si>
    <t>AZITROMICINA</t>
  </si>
  <si>
    <t>WELLONA PHARMA</t>
  </si>
  <si>
    <t>031990337</t>
  </si>
  <si>
    <t>8904307702204</t>
  </si>
  <si>
    <t>AZEEWELL-500  500MG X 3 TAB (BLISTER)</t>
  </si>
  <si>
    <t>021181129</t>
  </si>
  <si>
    <t>7591196006509</t>
  </si>
  <si>
    <t>AZELASTINA SOL OFT X 5ML</t>
  </si>
  <si>
    <t>021490943</t>
  </si>
  <si>
    <t>7591619520643</t>
  </si>
  <si>
    <t>AZIMAKROL(AZITROMICINA) 1000mg X 2 COMPS</t>
  </si>
  <si>
    <t>021260066</t>
  </si>
  <si>
    <t>7594001101352</t>
  </si>
  <si>
    <t>AZITRODEX 500mg X 3 TAB</t>
  </si>
  <si>
    <t>FH0091</t>
  </si>
  <si>
    <t>890415180064</t>
  </si>
  <si>
    <t>AZITROMICINA 200 MG / 5 ML  x 15 ML SUSP ORAL</t>
  </si>
  <si>
    <t>TIMOLOL</t>
  </si>
  <si>
    <t>OFTALMOLÓGICOS - ANTIGLAUCOMATOSOS Y MIÓTICOS</t>
  </si>
  <si>
    <t>022680025</t>
  </si>
  <si>
    <t>7750215014363</t>
  </si>
  <si>
    <t>AZITROMICINA 200MG/5ML X 30ML SUSP</t>
  </si>
  <si>
    <t>033180007</t>
  </si>
  <si>
    <t>7770108671039</t>
  </si>
  <si>
    <t>AZITROMICINA 500 MG  X 5 COMP</t>
  </si>
  <si>
    <t>FH0092</t>
  </si>
  <si>
    <t>8904151800057</t>
  </si>
  <si>
    <t>AZITROMICINA 500 MG 1 BLIST X 3 TAB</t>
  </si>
  <si>
    <t>023910008</t>
  </si>
  <si>
    <t>7594000020074</t>
  </si>
  <si>
    <t>AZITROMICINA 500 mg X 3 CAP</t>
  </si>
  <si>
    <t>022890014</t>
  </si>
  <si>
    <t>8906130230077</t>
  </si>
  <si>
    <t>AZITROMICINA 500 MG X 3 TAB</t>
  </si>
  <si>
    <t>BKAZITRO05000000</t>
  </si>
  <si>
    <t>675696259973</t>
  </si>
  <si>
    <t>AZITROMICINA 500 MG X 5 TAB</t>
  </si>
  <si>
    <t xml:space="preserve">AZITROMICINA </t>
  </si>
  <si>
    <t>020931169</t>
  </si>
  <si>
    <t>7592454120852</t>
  </si>
  <si>
    <t>AZITROMICINA 500MG X 3 TAB</t>
  </si>
  <si>
    <t>020980944</t>
  </si>
  <si>
    <t>7591585279460</t>
  </si>
  <si>
    <t>AZITROMICINA 500mg X 5 COMP</t>
  </si>
  <si>
    <t>020930995</t>
  </si>
  <si>
    <t>7703763700219</t>
  </si>
  <si>
    <t>AZITROMICINA 500MG X 5 TAB</t>
  </si>
  <si>
    <t>021690752</t>
  </si>
  <si>
    <t>7591020007597</t>
  </si>
  <si>
    <t>AZITROMICINA 500mg X 5 TABL</t>
  </si>
  <si>
    <t>020260836</t>
  </si>
  <si>
    <t>7591519002027</t>
  </si>
  <si>
    <t>AZITROMICINA 500mg X3 TABLS</t>
  </si>
  <si>
    <t>020260850</t>
  </si>
  <si>
    <t>7591519000979</t>
  </si>
  <si>
    <t>AZITROMICINA 500mg X5 TABLS</t>
  </si>
  <si>
    <t>011730350</t>
  </si>
  <si>
    <t>7707236123369</t>
  </si>
  <si>
    <t>AZTREONAM  1G AMP</t>
  </si>
  <si>
    <t xml:space="preserve">AZTREONAM  </t>
  </si>
  <si>
    <t>020191119</t>
  </si>
  <si>
    <t>AZUTAN 0,15% COLUTORIO TOPICO BUCAL X 120ML</t>
  </si>
  <si>
    <t>BENCIDAMINA CLORHIDRATO</t>
  </si>
  <si>
    <t>020190070</t>
  </si>
  <si>
    <t>7591243803167</t>
  </si>
  <si>
    <t>AZUTAN 0,15% COLUTORIO TOPICO BUCAL X 180ML</t>
  </si>
  <si>
    <t>020981072</t>
  </si>
  <si>
    <t>7591585217660</t>
  </si>
  <si>
    <t>BABILINKID 100MG-0,42MG/ML SOL ORAL X 20ML</t>
  </si>
  <si>
    <t>022300259</t>
  </si>
  <si>
    <t>7598252001010</t>
  </si>
  <si>
    <t>BACITRACINA 500 UI/G UNGÜENTO X  20G</t>
  </si>
  <si>
    <t>BACITRACINA</t>
  </si>
  <si>
    <t>PIEL Y MUCOSAS - ANTIBIÓTICOS TÓPICOS</t>
  </si>
  <si>
    <t>021460892</t>
  </si>
  <si>
    <t>7592806141016</t>
  </si>
  <si>
    <t>BACITRACINA 500 UI/G UNGÜENTO X 15GR</t>
  </si>
  <si>
    <t>021690639</t>
  </si>
  <si>
    <t>7591020007825</t>
  </si>
  <si>
    <t>BACTEVAL 250mg-50mg x24CAP</t>
  </si>
  <si>
    <t>SULFAMETIZOL - FENAZOPIRIDINA CLORHIDRATO</t>
  </si>
  <si>
    <t>033730003</t>
  </si>
  <si>
    <t>7598055000302</t>
  </si>
  <si>
    <t>BACTIN  - D  ( CIPROFLOXACINA 0,3% - DEXAMETASONA 0,1%) SOL OFT  X 5 ML</t>
  </si>
  <si>
    <t>CIPROFLOXACINA</t>
  </si>
  <si>
    <t>021091140</t>
  </si>
  <si>
    <t>7707355055930</t>
  </si>
  <si>
    <t>BACTRIM (SULFAMETOXAZOL+TRIMETOPRIM) 200/40mg X 100mL</t>
  </si>
  <si>
    <t>SULFAMETOXAZOL-TRIMETROPRIM</t>
  </si>
  <si>
    <t>021091128</t>
  </si>
  <si>
    <t>7707355055923</t>
  </si>
  <si>
    <t>BACTRIM F (SULFAMETOXAZOL+TRIMETOPRIM) 800/160 MG  X 10 TBL</t>
  </si>
  <si>
    <t>010140023</t>
  </si>
  <si>
    <t>7592637005501</t>
  </si>
  <si>
    <t xml:space="preserve">BACTRIZOL 500MG/100ML </t>
  </si>
  <si>
    <t>METRONIDAZOL</t>
  </si>
  <si>
    <t>ANTIPARASITARIOS - OTROS ANTIPARASITARIOS</t>
  </si>
  <si>
    <t>021460073</t>
  </si>
  <si>
    <t>7592806133073</t>
  </si>
  <si>
    <t>BACTRON 80 MG -400 MG X 20 TAB</t>
  </si>
  <si>
    <t>021460074</t>
  </si>
  <si>
    <t>7592806122015</t>
  </si>
  <si>
    <t>BACTRON SUSP 40MG-200MG/5ML  X 100ML</t>
  </si>
  <si>
    <t>021490075</t>
  </si>
  <si>
    <t>7591955000052</t>
  </si>
  <si>
    <t>BARGONIL UNGÜENTO X 30GR*</t>
  </si>
  <si>
    <t>LIDOCAINA CLORHIDRATO</t>
  </si>
  <si>
    <t>SISTEMA NERVIOSO - ANESTÉSICOS</t>
  </si>
  <si>
    <t>020581008</t>
  </si>
  <si>
    <t>7593090002397</t>
  </si>
  <si>
    <t>BARROCUTINA GEL FACIAL INVISIBLE (TEENS) X 120ML</t>
  </si>
  <si>
    <t>BARROCUTINA</t>
  </si>
  <si>
    <t>PIEL Y MUCOSAS - DERMATOCOSMÉTICOS</t>
  </si>
  <si>
    <t>0200602252</t>
  </si>
  <si>
    <t>BASTON DE ALUMINIO UN PUNTO</t>
  </si>
  <si>
    <t>049990285</t>
  </si>
  <si>
    <t>BATA PARA PACIENTE 30GRS</t>
  </si>
  <si>
    <t>PAQUETES X 5</t>
  </si>
  <si>
    <t>032720000</t>
  </si>
  <si>
    <t>8904278590688</t>
  </si>
  <si>
    <t>BECLOMETASONA+CLOTRIMAZOL+GENTAMICINA CREMA 30GR</t>
  </si>
  <si>
    <t>BECLOMETASONA-CLOTRIMAZOL-GENTAMICINA</t>
  </si>
  <si>
    <t>ANTIINFECCIOSOS SISTÉMICOS - ANTIMICÓTICOS, APARATO GENITOURINARIO - ANTIINFECCIOSOS VAGINALES</t>
  </si>
  <si>
    <t>021261008</t>
  </si>
  <si>
    <t>7594001101871</t>
  </si>
  <si>
    <t>BEDEX 0.15% SOLUCION BUCAL X 120ML</t>
  </si>
  <si>
    <t>010140352</t>
  </si>
  <si>
    <t>7592637002517</t>
  </si>
  <si>
    <t>BEHKACIN 500 mg / 2 mL X AMP</t>
  </si>
  <si>
    <t>021090893</t>
  </si>
  <si>
    <t>7592601100188</t>
  </si>
  <si>
    <t>BELOC 100MG X 10 TAB</t>
  </si>
  <si>
    <t>020350850</t>
  </si>
  <si>
    <t>7591818139004</t>
  </si>
  <si>
    <t>BENCIDAMINA CLORHIDRATO 0.15 X120ml</t>
  </si>
  <si>
    <t>020351036</t>
  </si>
  <si>
    <t>7591818513118</t>
  </si>
  <si>
    <t>BENCIDAMINA CLORHIDRATO 0.15 X240ml</t>
  </si>
  <si>
    <t>010060187</t>
  </si>
  <si>
    <t>6921875009896</t>
  </si>
  <si>
    <t xml:space="preserve">BENCILPENICILINA BENZATINICA 2.400.000 UI / I.M  </t>
  </si>
  <si>
    <t>BENCILPENICILINA BENZATINICA</t>
  </si>
  <si>
    <t>022740024</t>
  </si>
  <si>
    <t>7592348203104</t>
  </si>
  <si>
    <t>BENFLUX 30 MG  X 20 TAB</t>
  </si>
  <si>
    <t>CLORHIDRATO DE AMBROXOL</t>
  </si>
  <si>
    <t>021090740</t>
  </si>
  <si>
    <t>7592601301561</t>
  </si>
  <si>
    <t>BENZODIAZOL 0,25MG-5MG X 16 PASTILLAS SABOR LIMON</t>
  </si>
  <si>
    <t>DECUALINIO CLORHIDRATO-LIDOCAINA CLORHIDRATO</t>
  </si>
  <si>
    <t>OTORRINOLARINGOLOGÍA - PRODUCTOS DE USO OROFARÍNGEO</t>
  </si>
  <si>
    <t>020191088</t>
  </si>
  <si>
    <t>BEPRODERM 0,05%-0,1% CREMA TUBO 15 G</t>
  </si>
  <si>
    <t>BETAMETASONA</t>
  </si>
  <si>
    <t>010190316</t>
  </si>
  <si>
    <t>BEPROSPEN 7 MG/ML SUSP INY KIT 1 AMP 1ML+INY</t>
  </si>
  <si>
    <t>DIPIRONA</t>
  </si>
  <si>
    <t>020190086</t>
  </si>
  <si>
    <t>7591243804041</t>
  </si>
  <si>
    <t>BETADERM CON GENTAMICINA 0,1%-0,1% CREMA</t>
  </si>
  <si>
    <t>BETAMETASONA-GENTAMICINA</t>
  </si>
  <si>
    <t>011740318</t>
  </si>
  <si>
    <t>7592432017877</t>
  </si>
  <si>
    <t>BETADUO JERINGA PRELLENADA 6.43 mg - 2.63 mg / 1 mL X 1</t>
  </si>
  <si>
    <t>DIPROPIONATO FOSFATO DE BETAMETASONA</t>
  </si>
  <si>
    <t>APARATO LOCOMOTOR - ANTIINFLAMATORIOS NO ESTEROIDES (AINE), APARATO RESPIRATORIO - ANTIALÉRGICOS, ANTIHIST., CORTICOIDES ASOC., APARATO RESPIRATORIO - ANTIASMÁTICOS Y BRONCODILATADORES</t>
  </si>
  <si>
    <t>021740088</t>
  </si>
  <si>
    <t>BETADUO SUSPENCION INYECTABLE 1 X 1ml</t>
  </si>
  <si>
    <t>010190024</t>
  </si>
  <si>
    <t>7591243804287</t>
  </si>
  <si>
    <t>BETAGEN 4mg/ml AMP</t>
  </si>
  <si>
    <t>010190315</t>
  </si>
  <si>
    <t>7591243804409</t>
  </si>
  <si>
    <t>BETAGEN SOLSPEN X 1 AMP INY 1ML</t>
  </si>
  <si>
    <t>BETAMETASONA FOSFATO-BETAMETASONA ACETATO</t>
  </si>
  <si>
    <t>022850086</t>
  </si>
  <si>
    <t>8906130233498</t>
  </si>
  <si>
    <t xml:space="preserve">BETAHISTINA  DICLOHIDRATO 16 MG BLISTER X 10 TAB </t>
  </si>
  <si>
    <t>BETAHISTINA</t>
  </si>
  <si>
    <t>SISTEMA NERVIOSO - ANTIVERTIGINOSOS - ANTICINETÓTICOS</t>
  </si>
  <si>
    <t>033180008</t>
  </si>
  <si>
    <t>8904179732866</t>
  </si>
  <si>
    <t>BETAHISTINA 16 mg X 10 TAB</t>
  </si>
  <si>
    <t>033180009</t>
  </si>
  <si>
    <t>0731946648444</t>
  </si>
  <si>
    <t>BETAMETASONA + CLOTRIMAZOL + NEOMICINA CREMA 15 GR</t>
  </si>
  <si>
    <t>BETAMETASONA + CLOTRIMAZOL + NEOMICINA</t>
  </si>
  <si>
    <t>000765</t>
  </si>
  <si>
    <t>7703038808770</t>
  </si>
  <si>
    <t>BETAMETASONA 0.05% X 40 GR</t>
  </si>
  <si>
    <t>000755</t>
  </si>
  <si>
    <t>7703038779087</t>
  </si>
  <si>
    <t>BETAMETASONA 0.1% X 40 GR</t>
  </si>
  <si>
    <t>010180025</t>
  </si>
  <si>
    <t>7800061130042</t>
  </si>
  <si>
    <t>BETAMETASONA 4mg AMP</t>
  </si>
  <si>
    <t>011730380</t>
  </si>
  <si>
    <t>7707236125721</t>
  </si>
  <si>
    <t>BETAMETILDIGOXINA 0.2/  2 ML</t>
  </si>
  <si>
    <t>BETAMETIL DIGOXIMA</t>
  </si>
  <si>
    <t>APARATO CARDIOVASCULAR - CARDIOTÓNICOS</t>
  </si>
  <si>
    <t>032680003</t>
  </si>
  <si>
    <t>7750215001547</t>
  </si>
  <si>
    <t>BETAPLUSS 0.05% (BETAMETASONA) CREMA X 20g</t>
  </si>
  <si>
    <t>BEXAMETASONA-FLUCONAZOL-METRONIDAZOL</t>
  </si>
  <si>
    <t>022010973</t>
  </si>
  <si>
    <t>7591619517858</t>
  </si>
  <si>
    <t>BETARRENTIN 0,05% CREMA X 30GR</t>
  </si>
  <si>
    <t>TRETINOINA</t>
  </si>
  <si>
    <t>MEDIHEALTH</t>
  </si>
  <si>
    <t>PIEL Y MUCOSAS - ANTIACNEICOS</t>
  </si>
  <si>
    <t>022010974</t>
  </si>
  <si>
    <t>7591619517834</t>
  </si>
  <si>
    <t>BETARRETIN 0.025% X 30 GEL</t>
  </si>
  <si>
    <t>011990281</t>
  </si>
  <si>
    <t>8904307701146</t>
  </si>
  <si>
    <t>BETNOWELL-4  4MG/ML AMP</t>
  </si>
  <si>
    <t>02172463</t>
  </si>
  <si>
    <t>7592782000055</t>
  </si>
  <si>
    <t>BEVINDAZOL 400MG/10ML SUSP X 10ML</t>
  </si>
  <si>
    <t>022680041</t>
  </si>
  <si>
    <t>7750215015810</t>
  </si>
  <si>
    <t>BEXADERM CREMA X 20 GRAMOS</t>
  </si>
  <si>
    <t>CLOTRIMAZO- GENTAMICINA - BETAMETASONA</t>
  </si>
  <si>
    <t>PIEL Y MUCOSAS - ANTIMICÓTICOS TÓPICOS</t>
  </si>
  <si>
    <t>021260983</t>
  </si>
  <si>
    <t>7594001100065</t>
  </si>
  <si>
    <t>BEXILON 4MG/5ML JARABE X 120ML</t>
  </si>
  <si>
    <t>BROMHEXINA</t>
  </si>
  <si>
    <t>010140291</t>
  </si>
  <si>
    <t>7592637000100</t>
  </si>
  <si>
    <t>BICARBONATO DE SODIO 5% SOL FCO 100 ML</t>
  </si>
  <si>
    <t>BICARBONATO DE SODIO</t>
  </si>
  <si>
    <t>021091149</t>
  </si>
  <si>
    <t>7592601303602</t>
  </si>
  <si>
    <t>BICOL 80MG/12.5MG X 14 TBL</t>
  </si>
  <si>
    <t>HIDROCLOROTIAZIDA-VALSARTAN</t>
  </si>
  <si>
    <t>033730021</t>
  </si>
  <si>
    <t>7598055000319</t>
  </si>
  <si>
    <t>BIMOLET GOTAS OFT 5 ML</t>
  </si>
  <si>
    <t xml:space="preserve">TARTRATO DE BRIMONIDINA  Y TIMOLOL </t>
  </si>
  <si>
    <t>023760042</t>
  </si>
  <si>
    <t>7598455000124</t>
  </si>
  <si>
    <t>BIOBET ( DORZOLAMIDA 2%+ TIMOLOL 0.5%) X 5ML</t>
  </si>
  <si>
    <t xml:space="preserve">DORZOLAMIDA + TIMOLOL </t>
  </si>
  <si>
    <t>023760033</t>
  </si>
  <si>
    <t>7598455000285</t>
  </si>
  <si>
    <t>BIOCLORFEN (CLORFENAMINA) 10MG/1ML X 10 AMP</t>
  </si>
  <si>
    <t>CLORFENAMINA</t>
  </si>
  <si>
    <t>021020498</t>
  </si>
  <si>
    <t>7591519000122</t>
  </si>
  <si>
    <t>BIOCOR (OLMESARTAN) 40mg x30 TAB</t>
  </si>
  <si>
    <t>021021082</t>
  </si>
  <si>
    <t>7591519317664</t>
  </si>
  <si>
    <t>BIOCOR + HCT 20MG /12,5MG X 10 TAB</t>
  </si>
  <si>
    <t>HIDROCLOROTIAZIDA-OLMESARTÁN MEDOXOMILO</t>
  </si>
  <si>
    <t>021020847</t>
  </si>
  <si>
    <t>7591519316261</t>
  </si>
  <si>
    <t>BIOCOR + HCT 40MG/12,5MG X 30 TAB*</t>
  </si>
  <si>
    <t>021021081</t>
  </si>
  <si>
    <t>7591519317695</t>
  </si>
  <si>
    <t>BIOCOR 20MG X 10 TAB</t>
  </si>
  <si>
    <t>021021068</t>
  </si>
  <si>
    <t>7591519317701</t>
  </si>
  <si>
    <t>BIOCOR 40MG X 10 TAB</t>
  </si>
  <si>
    <t>021021086</t>
  </si>
  <si>
    <t>BIOCOR AMLO 20MG-5MG X 10 TAB</t>
  </si>
  <si>
    <t>AMLODIPINA-OLMESARTAN MEDOXOMIL</t>
  </si>
  <si>
    <t>021020841</t>
  </si>
  <si>
    <t>7591519316254</t>
  </si>
  <si>
    <t>BIOCOR HCT 20mg-12.5 X30 TABLS</t>
  </si>
  <si>
    <t>021021076</t>
  </si>
  <si>
    <t>BIOCOR HCT 40mg/12.5 X10 TABLS</t>
  </si>
  <si>
    <t>OLMESARTAN + HIDROCLOROTIAZIDA</t>
  </si>
  <si>
    <t>023760008</t>
  </si>
  <si>
    <t>7598455000490</t>
  </si>
  <si>
    <t>BIODEX (TOBRAMICINA 0.3%-DEXAMETASONA 0.1%) SOL OFT X 5mL</t>
  </si>
  <si>
    <t>TOBRAMICINA + DEXAMETASONA</t>
  </si>
  <si>
    <t>023760037</t>
  </si>
  <si>
    <t>7598455000193</t>
  </si>
  <si>
    <t>BIOFENAP (DICLOFENAC POTASICO) 75MG/3ML X 10 AMP</t>
  </si>
  <si>
    <t>023760034</t>
  </si>
  <si>
    <t>759845500209</t>
  </si>
  <si>
    <t>BIOFENIT (FENITOINA SODICA) 250MG/5ML X 10 AMP</t>
  </si>
  <si>
    <t>FENITOINA SODICA</t>
  </si>
  <si>
    <t>033140013</t>
  </si>
  <si>
    <t>8904210707020</t>
  </si>
  <si>
    <t>BIOFLAZACORT 30mg X 30 TAB</t>
  </si>
  <si>
    <t>DEFLAZACORT</t>
  </si>
  <si>
    <t>033140014</t>
  </si>
  <si>
    <t>8904210707419</t>
  </si>
  <si>
    <t>BIOFLAZACORT 6mg X 30 TAB</t>
  </si>
  <si>
    <t>033140015</t>
  </si>
  <si>
    <t>7599794000103</t>
  </si>
  <si>
    <t>BIOGAVALINA 150mg X 30 CAP</t>
  </si>
  <si>
    <t>PREGABALINA</t>
  </si>
  <si>
    <t>033140016</t>
  </si>
  <si>
    <t>8904210806204</t>
  </si>
  <si>
    <t>BIOGAVALINA 75mg X 30 CAP</t>
  </si>
  <si>
    <t>023760002</t>
  </si>
  <si>
    <t>7598455000735</t>
  </si>
  <si>
    <t>BIOGLYCOL (POLIETILENGLICOL 0.4%-PROPILENGLICOL 0.3) SOL OFT X 15mL</t>
  </si>
  <si>
    <t xml:space="preserve">POLIETILENGLICOL - PROPILENGLICOL </t>
  </si>
  <si>
    <t>OFTALMOLÓGICOS - ANTIBIÓTICOS, CORTICOIDES, DESCONGEST. ASOC.</t>
  </si>
  <si>
    <t>023760035</t>
  </si>
  <si>
    <t>7598455000094</t>
  </si>
  <si>
    <t>BIOKACIN (AMIKACINA ) 500MG/2ML</t>
  </si>
  <si>
    <t>023760010</t>
  </si>
  <si>
    <t>7598455000056</t>
  </si>
  <si>
    <t>BIOLFEN (DICLOFENAC SODICO) 0.1% GOTAS OCULARES X 10mL</t>
  </si>
  <si>
    <t>DICLOFENAC SODICO</t>
  </si>
  <si>
    <t>023760011</t>
  </si>
  <si>
    <t>7598455000452</t>
  </si>
  <si>
    <t>BIOMETHIL (CARBOXIMETILCELULOSA SODICA) 1% SOL OFT X 10mL</t>
  </si>
  <si>
    <t xml:space="preserve">CARBOXIMETIL - CELULOSA SODICA </t>
  </si>
  <si>
    <t>023760003</t>
  </si>
  <si>
    <t>7598455000742</t>
  </si>
  <si>
    <t>BIOMYCIN (TOBRAMICINA 3mg/ml) SOL OFT X 5mL</t>
  </si>
  <si>
    <t>TOBRAMICINA</t>
  </si>
  <si>
    <t>OFTALMOLÓGICOS - ANTIBIÓTICOS Y ANTISÉPTICOS OFTÁLMICOS</t>
  </si>
  <si>
    <t>023760012</t>
  </si>
  <si>
    <t>7598455000483</t>
  </si>
  <si>
    <t>BIOPAT (OLOPATADINA CLOHIDRATO) 0.2% FRASCO X 5mL</t>
  </si>
  <si>
    <t>023760013</t>
  </si>
  <si>
    <t>7598455000063</t>
  </si>
  <si>
    <t>BIOPRED (PREDNISOLONA ACETATO) 1% FRASCO X 5mL</t>
  </si>
  <si>
    <t>ACETATO DE PREDNISOLONA</t>
  </si>
  <si>
    <t>023760004</t>
  </si>
  <si>
    <t>7598455000704</t>
  </si>
  <si>
    <t>BIOPROSMOL (LATANOSPROST 0.005%-TIMOLOL 0.5%) SOL OFT 2.5mL</t>
  </si>
  <si>
    <t>LATANOPROST - TIMOLOL</t>
  </si>
  <si>
    <t>033140017</t>
  </si>
  <si>
    <t>8904210808239</t>
  </si>
  <si>
    <t>BIOPROXINA 500mg X 10 TAB</t>
  </si>
  <si>
    <t>023760006</t>
  </si>
  <si>
    <t>7598455000698</t>
  </si>
  <si>
    <t>BIORZORLAM (DORZOLAMIDA 2%) SOL OFT X 5mL</t>
  </si>
  <si>
    <t>DORZOLAMIDA</t>
  </si>
  <si>
    <t>020981182</t>
  </si>
  <si>
    <t>7591585117137</t>
  </si>
  <si>
    <t>BIOTALOL 1,25mg X30 TBLS</t>
  </si>
  <si>
    <t>020980828</t>
  </si>
  <si>
    <t>7591585217141</t>
  </si>
  <si>
    <t>BIOTALOL 10mg X30 TBLS</t>
  </si>
  <si>
    <t>020980958</t>
  </si>
  <si>
    <t>7591585217172</t>
  </si>
  <si>
    <t>BIOTALOL 2,5MG X 30 COMP</t>
  </si>
  <si>
    <t>020981171</t>
  </si>
  <si>
    <t>7591585517166</t>
  </si>
  <si>
    <t>BIOTALOL 5MG X 10 COMP</t>
  </si>
  <si>
    <t>020981117</t>
  </si>
  <si>
    <t>7591585217165</t>
  </si>
  <si>
    <t>BIOTALOL 5MG X 30 COMP</t>
  </si>
  <si>
    <t>31332</t>
  </si>
  <si>
    <t>7591585313324</t>
  </si>
  <si>
    <t>BIOTALOL HCT 10 MG - 6.25 MG X 30 COMP</t>
  </si>
  <si>
    <t>BISOPROLOL HIDROCLOROTIAZIDA</t>
  </si>
  <si>
    <t>31331</t>
  </si>
  <si>
    <t>7591585313317</t>
  </si>
  <si>
    <t xml:space="preserve">BIOTALOL HCT 5 mg - 6.25 mg X 30 COMP </t>
  </si>
  <si>
    <t>033140018</t>
  </si>
  <si>
    <t>8904210707013</t>
  </si>
  <si>
    <t>BIOTAMSUL 0.4mg X 30 TAB</t>
  </si>
  <si>
    <t>TAMSULOSINA</t>
  </si>
  <si>
    <t>023760028</t>
  </si>
  <si>
    <t>7598455000308</t>
  </si>
  <si>
    <t>BIOVIT K (FITOMENADIONA) 10MG/1ML  SOL INYEC</t>
  </si>
  <si>
    <t>FITOMENADIONA</t>
  </si>
  <si>
    <t>APARATO DIGESTIVO - ANTIULCEROSOS Y ANTISECRETORES</t>
  </si>
  <si>
    <t>023760043</t>
  </si>
  <si>
    <t>7598455000728</t>
  </si>
  <si>
    <t>BIOXACIN (MOXIFLOXACINA) 5ML SOL OFTAL</t>
  </si>
  <si>
    <t>MOXIFLOXACINA</t>
  </si>
  <si>
    <t>023760015</t>
  </si>
  <si>
    <t>7598455000513</t>
  </si>
  <si>
    <t>BIOXIDEX (MOXIFLOXACINA 0.5%+DEXAMETASONA 1%) SOL OFT X 5mL</t>
  </si>
  <si>
    <t>MOXIFLOXACINA -DEXAMETASONA</t>
  </si>
  <si>
    <t>021740488</t>
  </si>
  <si>
    <t>7592432002576</t>
  </si>
  <si>
    <t>BIPRIN 300mg X 10 CAPS</t>
  </si>
  <si>
    <t>PIRIDOXINA</t>
  </si>
  <si>
    <t>021701035</t>
  </si>
  <si>
    <t>7592349001563</t>
  </si>
  <si>
    <t>BIPROLIL  2,5MG X  30  COMP</t>
  </si>
  <si>
    <t>021700935</t>
  </si>
  <si>
    <t>7592349723618</t>
  </si>
  <si>
    <t>BIPROLIL 2,5MG X 15 COMP</t>
  </si>
  <si>
    <t>021700936</t>
  </si>
  <si>
    <t>7592349723557</t>
  </si>
  <si>
    <t>BIPROLIL 5MG X 15 COMP</t>
  </si>
  <si>
    <t>PT-00229</t>
  </si>
  <si>
    <t>BIPROLIL HCT 2.5 MG - 6.25 MG X 30 COMP REC</t>
  </si>
  <si>
    <t>023690012</t>
  </si>
  <si>
    <t>7730969307676</t>
  </si>
  <si>
    <t>BIRGIT 100 mg X 10 COMP REC</t>
  </si>
  <si>
    <t xml:space="preserve">SITAGLIPTINA </t>
  </si>
  <si>
    <t>MODIFICADORES DEL METABOLISMO - HIPOGLUCEMIANTES ORALES E INYECTABLES</t>
  </si>
  <si>
    <t>023690013</t>
  </si>
  <si>
    <t>7730969307669</t>
  </si>
  <si>
    <t>BIRGIT 100 mg X 30 COMP REC</t>
  </si>
  <si>
    <t>023690014</t>
  </si>
  <si>
    <t>BIRGIT PLUS 50 mg - 500 mg X 30 COMP REC</t>
  </si>
  <si>
    <t xml:space="preserve">METFORMINA - SITAGLIPTINA </t>
  </si>
  <si>
    <t>033180010</t>
  </si>
  <si>
    <t>8904178903991</t>
  </si>
  <si>
    <t>BISACODYL 5 mg X 10 TBL</t>
  </si>
  <si>
    <t>BISACODILO</t>
  </si>
  <si>
    <t>030470015</t>
  </si>
  <si>
    <t>7406076103998</t>
  </si>
  <si>
    <t>BISOBLOC (BISOPROLOL FUMARATO+ HIDROCLOROTIAZIDA) 10MG  X 30 TBL</t>
  </si>
  <si>
    <t>BISOPROLOL FUMARATO- HIDROCLOROTIAZIDA</t>
  </si>
  <si>
    <t xml:space="preserve">GLOBAL FARMA </t>
  </si>
  <si>
    <t>020261128</t>
  </si>
  <si>
    <t>7591519009132</t>
  </si>
  <si>
    <t>BISOPROLOL 1,25 X 30 TAB</t>
  </si>
  <si>
    <t>BISOPROLOL</t>
  </si>
  <si>
    <t>023760020</t>
  </si>
  <si>
    <t>7598455000551</t>
  </si>
  <si>
    <t>BISOPROLOL 1.25MG X 30 TAB</t>
  </si>
  <si>
    <t xml:space="preserve">BISOPROLOL </t>
  </si>
  <si>
    <t>0339000006</t>
  </si>
  <si>
    <t>0730170649197</t>
  </si>
  <si>
    <t>BISOPROLOL 2.5 mg X 10 TAB</t>
  </si>
  <si>
    <t>020981111</t>
  </si>
  <si>
    <t>7591585377173</t>
  </si>
  <si>
    <t>BISOPROLOL FUMARATO 2,5 MG X 20 TAB</t>
  </si>
  <si>
    <t>020981110</t>
  </si>
  <si>
    <t>7591585377166</t>
  </si>
  <si>
    <t>BISOPROLOL FUMARATO 5MG X 20 TAB</t>
  </si>
  <si>
    <t>033820014</t>
  </si>
  <si>
    <t>17716</t>
  </si>
  <si>
    <t>7591585177162</t>
  </si>
  <si>
    <t>BISOPROLOL FUMARATO 5MG X 30 TAB</t>
  </si>
  <si>
    <t>020191105</t>
  </si>
  <si>
    <t>BLOCAX (CANDESARTAN) 8mg X 10 TAB</t>
  </si>
  <si>
    <t>CANDESARTAN</t>
  </si>
  <si>
    <t>020980842</t>
  </si>
  <si>
    <t>7591585260055</t>
  </si>
  <si>
    <t>BLOKIUM 100MG X 30 COMP</t>
  </si>
  <si>
    <t>021021083</t>
  </si>
  <si>
    <t>7591519000405</t>
  </si>
  <si>
    <t>BLOKXA (RIVAROXABAN) 10 MG X 14 TAB</t>
  </si>
  <si>
    <t>021021078</t>
  </si>
  <si>
    <t>7591519000412</t>
  </si>
  <si>
    <t>BLOKXA (RIVAROXABAN) 15 MG X 14 TAB</t>
  </si>
  <si>
    <t>021021084</t>
  </si>
  <si>
    <t>BLOKXA (RIVAROXABAN) 20 MG X 14 TAB</t>
  </si>
  <si>
    <t>021431101</t>
  </si>
  <si>
    <t>7460536573745</t>
  </si>
  <si>
    <t>BOLARIA (BETAHISTINA DICLORHIDRATO) 16mg X 20 Comp</t>
  </si>
  <si>
    <t>BETAHISTINA DICLORHIDRATO</t>
  </si>
  <si>
    <t>049990332</t>
  </si>
  <si>
    <t>BOLSA DE BASURA PARA USO HOSPITALARIOS 40 KG NEGRA</t>
  </si>
  <si>
    <t>BOLSA DE BASURA</t>
  </si>
  <si>
    <t>049990264</t>
  </si>
  <si>
    <t>BOLSA ROJA PARA DESECHOS BIOLOGICOS 20KG</t>
  </si>
  <si>
    <t>BOLSA DE POLIETILENO</t>
  </si>
  <si>
    <t>020550098</t>
  </si>
  <si>
    <t>7591821903326</t>
  </si>
  <si>
    <t>BONAMES 150MG X 1 TAB</t>
  </si>
  <si>
    <t>020351012</t>
  </si>
  <si>
    <t>7591818213124</t>
  </si>
  <si>
    <t>BONITROP 100mg x 20 TAB</t>
  </si>
  <si>
    <t>PIRITINOL DICLORHIDRATO MONOHIDRATO</t>
  </si>
  <si>
    <t>SISTEMA NERVIOSO - ESTIMULANTES - NOOTRÓPICOS</t>
  </si>
  <si>
    <t>020550099</t>
  </si>
  <si>
    <t>7591821210301</t>
  </si>
  <si>
    <t xml:space="preserve">BRASARTAN 80MG X 10 TAB </t>
  </si>
  <si>
    <t>049990320</t>
  </si>
  <si>
    <t xml:space="preserve">BRAZALETE INFANTE REF REUSE -08 </t>
  </si>
  <si>
    <t>049990318</t>
  </si>
  <si>
    <t>190508210210</t>
  </si>
  <si>
    <t>BRAZALETE NEONATAL REF 5082-101-2</t>
  </si>
  <si>
    <t>020550725</t>
  </si>
  <si>
    <t>7591821902701</t>
  </si>
  <si>
    <t>BREINOX 800 MG X 30 TAB</t>
  </si>
  <si>
    <t>PIRACETAM</t>
  </si>
  <si>
    <t>020350991</t>
  </si>
  <si>
    <t>7591818111031</t>
  </si>
  <si>
    <t>BREXIN 100MG / ML SOL ORAL GOTAS X 15 ML</t>
  </si>
  <si>
    <t>020350996</t>
  </si>
  <si>
    <t>7591818213407</t>
  </si>
  <si>
    <t>BREXIN 180 MG / 5ML FRASCO X 120 ML</t>
  </si>
  <si>
    <t>020350939</t>
  </si>
  <si>
    <t>7591818716755</t>
  </si>
  <si>
    <t>BREXIN FORTE 650MG X 10 TAB</t>
  </si>
  <si>
    <t>020351013</t>
  </si>
  <si>
    <t>7591818000168</t>
  </si>
  <si>
    <t>BREXIN PLUS X 10 TAB</t>
  </si>
  <si>
    <t>ACETAMINOFEN + CAFEINA +DIHIDROERGOTAMINA</t>
  </si>
  <si>
    <t>020351030</t>
  </si>
  <si>
    <t>7591818000175</t>
  </si>
  <si>
    <t>BREXIN PLUS X 20 TAB</t>
  </si>
  <si>
    <t>032820013</t>
  </si>
  <si>
    <t>7841134017815</t>
  </si>
  <si>
    <t>BRIMOTIN 0.2% - 0.5% SOL OFT X 5 mL</t>
  </si>
  <si>
    <t>BRIMONIDINA  - TIMOLOL</t>
  </si>
  <si>
    <t>022850068</t>
  </si>
  <si>
    <t>8906130231326</t>
  </si>
  <si>
    <t>BRIXFLU (ACETAMINOFEN/CLORFENIRAMINA) X 120 ml JRB</t>
  </si>
  <si>
    <t>020921101</t>
  </si>
  <si>
    <t>7795368001754</t>
  </si>
  <si>
    <t>BRIXIA (AZELASTINA HCI) 0.05% SOL X 6mL</t>
  </si>
  <si>
    <t>AZELASTINA HCI</t>
  </si>
  <si>
    <t>POEN</t>
  </si>
  <si>
    <t>030720012</t>
  </si>
  <si>
    <t>BROCINA (BUTIL BROMURO DE HIOSCINA) 10MG X 20 TAB</t>
  </si>
  <si>
    <t>DISKAM</t>
  </si>
  <si>
    <t>021890529</t>
  </si>
  <si>
    <t>7591651896805</t>
  </si>
  <si>
    <t>BRODILIN 0,005MG/5ML JARABE PEDIATRICO X 120ML</t>
  </si>
  <si>
    <t>CLENBUTEROL CLORHIDRATO</t>
  </si>
  <si>
    <t>ZUOZ PHARMA</t>
  </si>
  <si>
    <t>021090103</t>
  </si>
  <si>
    <t>7592601301585</t>
  </si>
  <si>
    <t>BROLAT 5MG/30MG/5ML SOL ORAL X 60ML</t>
  </si>
  <si>
    <t>AMBROXOL CLORHIDRATO-LORATADINA</t>
  </si>
  <si>
    <t>APARATO RESPIRATORIO - ANTIALÉRGICOS, ANTIHIST., CORTICOIDES ASOC., APARATO RESPIRATORIO - ANTITUSIVOS, EXPECTORANTES, MUCOLÍTICOS</t>
  </si>
  <si>
    <t>020350851</t>
  </si>
  <si>
    <t>7591818132029</t>
  </si>
  <si>
    <t>BROMEXINA CLORHIDRATO 4MG/5ML JARABE X 100ML</t>
  </si>
  <si>
    <t>023910002</t>
  </si>
  <si>
    <t>7592215000171</t>
  </si>
  <si>
    <t>BROMHEXINA 4 mg / 5 mL X 120 mL PED</t>
  </si>
  <si>
    <t>020931082</t>
  </si>
  <si>
    <t>7592454891448</t>
  </si>
  <si>
    <t xml:space="preserve">BROMHEXINA 4MG /5ML SOL PEDIATRICA  X 120 ML </t>
  </si>
  <si>
    <t>033820002</t>
  </si>
  <si>
    <t>7708867432738</t>
  </si>
  <si>
    <t>BROMHEXINA 4MG/5ML X 120 SOL PED</t>
  </si>
  <si>
    <t>023910003</t>
  </si>
  <si>
    <t>7592215000386</t>
  </si>
  <si>
    <t>BROMHEXINA 8 mg / 5 mL X 120 mL ADULTO</t>
  </si>
  <si>
    <t>0339000015</t>
  </si>
  <si>
    <t>6921875011400</t>
  </si>
  <si>
    <t>BROMURO DE IPATROPIO INHALADOR 20 mcg X 200 DOSIS</t>
  </si>
  <si>
    <t>BROMURO DE IPATROPIO</t>
  </si>
  <si>
    <t>032720017</t>
  </si>
  <si>
    <t>8904179621979</t>
  </si>
  <si>
    <t>BROMUTRAY (BROMURO DE IPRATROPIO) SOL 20mL</t>
  </si>
  <si>
    <t>BROMURO DE IPRATROPIO</t>
  </si>
  <si>
    <t>020930601</t>
  </si>
  <si>
    <t>7592454536370</t>
  </si>
  <si>
    <t>BROXOL 50MG/5ML JARABE PEDIATRICO X 120ML</t>
  </si>
  <si>
    <t>OXOLAMINA</t>
  </si>
  <si>
    <t>020930603</t>
  </si>
  <si>
    <t>7592454000444</t>
  </si>
  <si>
    <t>BROXOL FLEM 100MG/5ML X 120ML JARABE PEDIATRICO</t>
  </si>
  <si>
    <t>S-CARBOXIMETILCISTEINA</t>
  </si>
  <si>
    <t>020930604</t>
  </si>
  <si>
    <t>7592454000437</t>
  </si>
  <si>
    <t>BROXOL FLEM 750MG/15ML X 120ML JARABE ADULTO</t>
  </si>
  <si>
    <t>020930605</t>
  </si>
  <si>
    <t>7592454889094</t>
  </si>
  <si>
    <t>BROXOL FLEM GOTAS x30mL</t>
  </si>
  <si>
    <t>020930606</t>
  </si>
  <si>
    <t>7592454000734</t>
  </si>
  <si>
    <t>BROXOL GRIP 125MG-1MG X 120ML USO PEDIATRICO</t>
  </si>
  <si>
    <t>020930607</t>
  </si>
  <si>
    <t>7592454889629</t>
  </si>
  <si>
    <t>BROXOL GRIP 80MG-0,5MG SOL ORAL GOTAS PEDIATRICAS</t>
  </si>
  <si>
    <t>020931201</t>
  </si>
  <si>
    <t>7592454002127</t>
  </si>
  <si>
    <t>BROXOL S/AZUCAR - S/ALCOHOL   X 120ML  PEDIATRICO</t>
  </si>
  <si>
    <t>020931167</t>
  </si>
  <si>
    <t>7592454002110</t>
  </si>
  <si>
    <t>BROXOL S/AZUCAR - S/ALCOHOL (OXOLAMINA)  X 120ML ADULTO</t>
  </si>
  <si>
    <t>020360007</t>
  </si>
  <si>
    <t>7591062901105</t>
  </si>
  <si>
    <t>BRUDOL 200MG -65 MG X 20 TAB</t>
  </si>
  <si>
    <t>IBUPROFENO - CAFEINA</t>
  </si>
  <si>
    <t>020360021</t>
  </si>
  <si>
    <t>7591062901082</t>
  </si>
  <si>
    <t>BRUDOL 400MG -65 MG X 20 TAB</t>
  </si>
  <si>
    <t>020360001</t>
  </si>
  <si>
    <t>7591062902379</t>
  </si>
  <si>
    <t>BRUGESIC 200 mg (IBUPROFENO) X 10 COMP</t>
  </si>
  <si>
    <t>020360000</t>
  </si>
  <si>
    <t>7591062902539</t>
  </si>
  <si>
    <t>BRUGESIC 600 MG X 10 TAB</t>
  </si>
  <si>
    <t>020360022</t>
  </si>
  <si>
    <t>7591062013082</t>
  </si>
  <si>
    <t xml:space="preserve">BRUGESIC FORTE  200MG X 5 ML X 60 ML </t>
  </si>
  <si>
    <t>020360036</t>
  </si>
  <si>
    <t>7591062000150</t>
  </si>
  <si>
    <t>BRUGESIC FORTE 800 mg (IBUPROFENO) X 10 COMP</t>
  </si>
  <si>
    <t>020360003</t>
  </si>
  <si>
    <t>7591062010616</t>
  </si>
  <si>
    <t>BRUGESINA 300MG /10 MG X 10 TAB</t>
  </si>
  <si>
    <t>HIOSCINA N-BUTILBROMURO-IBUPROFENO</t>
  </si>
  <si>
    <t>020930866</t>
  </si>
  <si>
    <t>7592454891332</t>
  </si>
  <si>
    <t>BUCOXOLGAR 0,15 - 0,25% FRUTOS ROJOS SOL TOPICA ORAL X 120ML</t>
  </si>
  <si>
    <t>BENCIDAMINA CLORHIDRATO-CETILPIRIDINIO CLORURO</t>
  </si>
  <si>
    <t>020930737</t>
  </si>
  <si>
    <t>7592454891349</t>
  </si>
  <si>
    <t>BUCOXOLGAR 0,15 - 0,25% MENTA SOL TOPICA ORAL X 120ML*</t>
  </si>
  <si>
    <t>021181107</t>
  </si>
  <si>
    <t>7591196002112</t>
  </si>
  <si>
    <t>BUDECORT 1MG/ML SUSP AEROSOL PARA INHALAR  X 100 DOCIS</t>
  </si>
  <si>
    <t>BUDESONIDA</t>
  </si>
  <si>
    <t>021181116</t>
  </si>
  <si>
    <t>7591196000668</t>
  </si>
  <si>
    <t>BUDECORT 1mg/ml X SUSP/INHALAR X 15mL</t>
  </si>
  <si>
    <t>021181086</t>
  </si>
  <si>
    <t>7591196000644</t>
  </si>
  <si>
    <t>BUDENAS 200 DOSIS SUSP. NASAL 100MCG/DOSIS</t>
  </si>
  <si>
    <t>021181063</t>
  </si>
  <si>
    <t>7591196006134</t>
  </si>
  <si>
    <t>BUDENAS SUSP NASAL GOTAS X 15ML</t>
  </si>
  <si>
    <t>022300201</t>
  </si>
  <si>
    <t>7598252101529</t>
  </si>
  <si>
    <t>BUDESONIDA INHALADOR 200MCG X 200 DOSIS</t>
  </si>
  <si>
    <t>021490843</t>
  </si>
  <si>
    <t>7591955000991</t>
  </si>
  <si>
    <t>BUMELEX 1mg X16 CAMP</t>
  </si>
  <si>
    <t>BUMETANIDA</t>
  </si>
  <si>
    <t>APARATO CARDIOVASCULAR - ANTIHIPERTENSIVOS, APARATO GENITOURINARIO - DIURÉTICOS</t>
  </si>
  <si>
    <t>021491102</t>
  </si>
  <si>
    <t>7591619001050</t>
  </si>
  <si>
    <t>BUMELEX 1mg X30 CAMP</t>
  </si>
  <si>
    <t>020930649</t>
  </si>
  <si>
    <t>7703763861002</t>
  </si>
  <si>
    <t>BUMETIN RETARD 300MG X 20 TAB</t>
  </si>
  <si>
    <t>TRIMEBUTINA MALEATO</t>
  </si>
  <si>
    <t>023760039</t>
  </si>
  <si>
    <t>7598455000346</t>
  </si>
  <si>
    <t>BUPIGLASS HIPERBARA 240MG / 3ML  X 10 AMP</t>
  </si>
  <si>
    <t>BUPIVACAINA</t>
  </si>
  <si>
    <t>010180033</t>
  </si>
  <si>
    <t>7800061065580</t>
  </si>
  <si>
    <t>BUPIVACAINA HIPERBARICA 0,75%/2ML AMP *</t>
  </si>
  <si>
    <t>BUPIVACAINA CLORHIDRATO</t>
  </si>
  <si>
    <t>043140002</t>
  </si>
  <si>
    <t>7451108600297</t>
  </si>
  <si>
    <t>BURETA INFUSION 150ml 60 DROPS</t>
  </si>
  <si>
    <t>022680049</t>
  </si>
  <si>
    <t>7750215025475</t>
  </si>
  <si>
    <t>BUSDOL COMPOSITUM 10 MG7/500 MG X 10 TAB (BLISTER)</t>
  </si>
  <si>
    <t>N- BUTIL BRUMURO DE HIOSCINA - PARACETAMOL</t>
  </si>
  <si>
    <t>021091144</t>
  </si>
  <si>
    <t>7592601000372</t>
  </si>
  <si>
    <t>BUTAL (BETAHISTINA-DICLORHIDRATO) 16mg X 10 TAB</t>
  </si>
  <si>
    <t>021261000</t>
  </si>
  <si>
    <t>7594001101451</t>
  </si>
  <si>
    <t>BUTILAMINA COMPUESTA 10 MG /250MG X 20 TAB</t>
  </si>
  <si>
    <t>HIOSCINA-METAMIZOL</t>
  </si>
  <si>
    <t>022300266</t>
  </si>
  <si>
    <t>7598252101406</t>
  </si>
  <si>
    <t>BUTILBROMURO HIOSCINA  10 mg X10 TBLS</t>
  </si>
  <si>
    <t>023760045</t>
  </si>
  <si>
    <t>CABERGOLINA 0,5 MG X 4 TAB</t>
  </si>
  <si>
    <t>CABERGOLINA</t>
  </si>
  <si>
    <t>020550109</t>
  </si>
  <si>
    <t>7591821102071</t>
  </si>
  <si>
    <t>CALCIBON NATAL FORTE X 30 TAB</t>
  </si>
  <si>
    <t>CITRATO DE CALCIO</t>
  </si>
  <si>
    <t>SUPLEMENTO ALIMENTICIO</t>
  </si>
  <si>
    <t>023090004</t>
  </si>
  <si>
    <t>7597189295202</t>
  </si>
  <si>
    <t>CALCIFOR PRENATAL  X 30 TAB</t>
  </si>
  <si>
    <t>CALCIO- VITAMINA D- HIERRO- ACIDO FOLICO</t>
  </si>
  <si>
    <t>021181125</t>
  </si>
  <si>
    <t>7591196003065</t>
  </si>
  <si>
    <t>CALCITREX D3 950MG X 30 TAB</t>
  </si>
  <si>
    <t>023000004</t>
  </si>
  <si>
    <t>733739100047</t>
  </si>
  <si>
    <t>CALCIUM CITRATE 100 TAB</t>
  </si>
  <si>
    <t>CALCIO CITRATE</t>
  </si>
  <si>
    <t>NOW</t>
  </si>
  <si>
    <t>021091148</t>
  </si>
  <si>
    <t>7592601100799</t>
  </si>
  <si>
    <t>CALMOX (MELOXICAM) 15mg x20TAB</t>
  </si>
  <si>
    <t>MELOXICAM</t>
  </si>
  <si>
    <t>021090559</t>
  </si>
  <si>
    <t>7592601100751</t>
  </si>
  <si>
    <t xml:space="preserve">CALMOX 15MG X 10 TAB </t>
  </si>
  <si>
    <t>021090111</t>
  </si>
  <si>
    <t>7592601100744</t>
  </si>
  <si>
    <t xml:space="preserve">CALMOX 7,5MG X 10 TAB </t>
  </si>
  <si>
    <t>020261110</t>
  </si>
  <si>
    <t>7591519001105</t>
  </si>
  <si>
    <t>CALOXPIRINA 81MG X 100 TAB</t>
  </si>
  <si>
    <t>AGENTE ANTITROMBOTICO</t>
  </si>
  <si>
    <t>020260495</t>
  </si>
  <si>
    <t>7591519008487</t>
  </si>
  <si>
    <t>CALOXPIRINA 81mg x30 TAB</t>
  </si>
  <si>
    <t>020191090</t>
  </si>
  <si>
    <t>7591243807585</t>
  </si>
  <si>
    <t>CALPAL D NATAL X  30 TAB</t>
  </si>
  <si>
    <t>CITRATO DE CALCIO-ACIDO FOLICO-VITAMINAS</t>
  </si>
  <si>
    <t>022310917</t>
  </si>
  <si>
    <t>7592946168508</t>
  </si>
  <si>
    <t>CALRESAN 300 MG X 90 CAP</t>
  </si>
  <si>
    <t>CALRESAN</t>
  </si>
  <si>
    <t>ARCOIRIS</t>
  </si>
  <si>
    <t>APARATO GENITOURINARIO - DIURÉTICOS</t>
  </si>
  <si>
    <t>021181132</t>
  </si>
  <si>
    <t>7591196000651</t>
  </si>
  <si>
    <t>CAMOLYN PLUS SOL OFT (NAFAZOLINA) 0.012% X 15mL</t>
  </si>
  <si>
    <t>NAFAZOLINA</t>
  </si>
  <si>
    <t>OFTALMOLÓGICOS - DESCONGESTIVOS OFTÁLMICOS</t>
  </si>
  <si>
    <t>021090112</t>
  </si>
  <si>
    <t>7592601100232</t>
  </si>
  <si>
    <t xml:space="preserve">CAMPAL 1% CREMA X 20GR </t>
  </si>
  <si>
    <t>021091075</t>
  </si>
  <si>
    <t>7592601303558</t>
  </si>
  <si>
    <t xml:space="preserve">CAMPAL 1% CREMA X 50GR </t>
  </si>
  <si>
    <t>0337300027</t>
  </si>
  <si>
    <t>7598055001187</t>
  </si>
  <si>
    <t>CANAZOLE 200 mg X 10 TAB</t>
  </si>
  <si>
    <t>FLUCONAZOL</t>
  </si>
  <si>
    <t>021691096</t>
  </si>
  <si>
    <t>CANDER  32 MG X  15 TAB</t>
  </si>
  <si>
    <t>021691092</t>
  </si>
  <si>
    <t>7591020009539</t>
  </si>
  <si>
    <t>CANDER 16MG X 10 TAB</t>
  </si>
  <si>
    <t>021691110</t>
  </si>
  <si>
    <t>759102008084</t>
  </si>
  <si>
    <t>CANDER 32mg X 30TAB</t>
  </si>
  <si>
    <t>021691093</t>
  </si>
  <si>
    <t>7591020009522</t>
  </si>
  <si>
    <t>CANDER 8MG X 10 TAB</t>
  </si>
  <si>
    <t>021690769</t>
  </si>
  <si>
    <t>7591020008297</t>
  </si>
  <si>
    <t>CANDER 8MG X 30 TAB</t>
  </si>
  <si>
    <t>021690114</t>
  </si>
  <si>
    <t>7591020080637</t>
  </si>
  <si>
    <t>CANDER-HCT 8MG-12,5MG X 30 TAB</t>
  </si>
  <si>
    <t>CANDESARTAN-HIDROCLOROTIAZIDA</t>
  </si>
  <si>
    <t>020261115</t>
  </si>
  <si>
    <t>7591519000962</t>
  </si>
  <si>
    <t>CANDESARTAN 16 MG X30 TAB</t>
  </si>
  <si>
    <t>020930567</t>
  </si>
  <si>
    <t>7592454891189</t>
  </si>
  <si>
    <t>CANDESARTAN 16MG X 10 TAB</t>
  </si>
  <si>
    <t>033820009</t>
  </si>
  <si>
    <t>7708867432370</t>
  </si>
  <si>
    <t>CANDESARTAN 16MG X 30 TAB</t>
  </si>
  <si>
    <t>27650</t>
  </si>
  <si>
    <t>7591585276506</t>
  </si>
  <si>
    <t>CANDESARTAN 8 MG X 10 COMP</t>
  </si>
  <si>
    <t>37650</t>
  </si>
  <si>
    <t>7591585376503</t>
  </si>
  <si>
    <t>CANDESARTAN 8 mg X 30 COMP</t>
  </si>
  <si>
    <t>020261116</t>
  </si>
  <si>
    <t>7591519001006</t>
  </si>
  <si>
    <t>CANDESARTAN 8 MG X30 TAB</t>
  </si>
  <si>
    <t>020931094</t>
  </si>
  <si>
    <t>7592454889919</t>
  </si>
  <si>
    <t>CANDESARTAN 8MG X30 TAB</t>
  </si>
  <si>
    <t>033510019</t>
  </si>
  <si>
    <t>CANDESARTAN BLUEPHARMA 16MG X 56 COMP</t>
  </si>
  <si>
    <t>020581006</t>
  </si>
  <si>
    <t>7593090002823</t>
  </si>
  <si>
    <t>CANDETIP (CANDESARTAN) 8MG X 30 COMP</t>
  </si>
  <si>
    <t>CARDEDARTAN CILEXETILO</t>
  </si>
  <si>
    <t>PT043406030</t>
  </si>
  <si>
    <t>7593090002830</t>
  </si>
  <si>
    <t>CANDETIP 16 MG x 30 COMP</t>
  </si>
  <si>
    <t>020980116</t>
  </si>
  <si>
    <t>7591585112620</t>
  </si>
  <si>
    <t>CANFIR LP 500MG X 30 COMP</t>
  </si>
  <si>
    <t>METFORMINA CLORHIDRATO</t>
  </si>
  <si>
    <t>020981126</t>
  </si>
  <si>
    <t>7591585111661</t>
  </si>
  <si>
    <t>CANFIR LP 750MG X 30 COMP</t>
  </si>
  <si>
    <t>020261095</t>
  </si>
  <si>
    <t>7591519051285</t>
  </si>
  <si>
    <t>CAPTOPRIL 25 MG X 30 CAP</t>
  </si>
  <si>
    <t>CAPTOPRIL</t>
  </si>
  <si>
    <t>022680037</t>
  </si>
  <si>
    <t>7750215000632</t>
  </si>
  <si>
    <t>CAPTOPRIL 25mg X 10 TAB (BLISTER)</t>
  </si>
  <si>
    <t>020930117</t>
  </si>
  <si>
    <t>7703763100194</t>
  </si>
  <si>
    <t>CAPTOPRIL 25MG X 20 COMP</t>
  </si>
  <si>
    <t>020980470</t>
  </si>
  <si>
    <t>7591585370167</t>
  </si>
  <si>
    <t>CAPTOPRIL 25MG X 30 COMP</t>
  </si>
  <si>
    <t>020261096</t>
  </si>
  <si>
    <t>7591519000290</t>
  </si>
  <si>
    <t>CAPTOPRIL 50MG X 10 TAB</t>
  </si>
  <si>
    <t>020260864</t>
  </si>
  <si>
    <t>7591519051292</t>
  </si>
  <si>
    <t>CAPTOPRIL 50MG X 30 TAB</t>
  </si>
  <si>
    <t>020931163</t>
  </si>
  <si>
    <t>7592454004138</t>
  </si>
  <si>
    <t>CAPTOPRIL 50mg X 30 TAB</t>
  </si>
  <si>
    <t>033180011</t>
  </si>
  <si>
    <t>8908009796233</t>
  </si>
  <si>
    <t>CARBAMAZEPINA 200 mg X 10 TBL</t>
  </si>
  <si>
    <t>CARBAMAZEPINA</t>
  </si>
  <si>
    <t>020980870</t>
  </si>
  <si>
    <t>7591585278265</t>
  </si>
  <si>
    <t>CARBAMAZEPINA 200MG X 30 COMP</t>
  </si>
  <si>
    <t>020190471</t>
  </si>
  <si>
    <t>7591243807974</t>
  </si>
  <si>
    <t>CARBATIL 12,5 mg X 10 TAB EST</t>
  </si>
  <si>
    <t>CARVEDILOL</t>
  </si>
  <si>
    <t>020190921</t>
  </si>
  <si>
    <t>7591243807813</t>
  </si>
  <si>
    <t>CARBATIL 12,5MG X 30 TAB</t>
  </si>
  <si>
    <t>020191082</t>
  </si>
  <si>
    <t>7591243807820</t>
  </si>
  <si>
    <t>CARBATIL 6,25 MG X 30 TAB</t>
  </si>
  <si>
    <t>020191117</t>
  </si>
  <si>
    <t>CARBATIL 6.25 X  10 TBLS</t>
  </si>
  <si>
    <t>033140019</t>
  </si>
  <si>
    <t>8904210808093</t>
  </si>
  <si>
    <t>CARBIOLOL 6.25mg X 30 TAB</t>
  </si>
  <si>
    <t>0339000024</t>
  </si>
  <si>
    <t>6942189530234</t>
  </si>
  <si>
    <t>CARBOCISTEINA 250 mg / 5 mL X 100 mL JBE</t>
  </si>
  <si>
    <t>CARBOCISTEINA</t>
  </si>
  <si>
    <t>021700121</t>
  </si>
  <si>
    <t>7591651930967</t>
  </si>
  <si>
    <t>CARDIPIRINA 80MG X 30 CAP</t>
  </si>
  <si>
    <t>020980122</t>
  </si>
  <si>
    <t>7591585111050</t>
  </si>
  <si>
    <t>CARIBAN 10MG-10MG X 30 TAB</t>
  </si>
  <si>
    <t>PIRIDOXINA-DOXILAMINA</t>
  </si>
  <si>
    <t>APARATO DIGESTIVO - ANTIEMÉTICOS</t>
  </si>
  <si>
    <t>020981151</t>
  </si>
  <si>
    <t>7591585110114</t>
  </si>
  <si>
    <t>CARICEL (CLORMADINONA-ETINILESTRADIOL)</t>
  </si>
  <si>
    <t>020981184</t>
  </si>
  <si>
    <t>7591585212320</t>
  </si>
  <si>
    <t>CARNISIN 1G/10ML SOLUCION ORAL SIN AZUCAR X 120ML</t>
  </si>
  <si>
    <t>LEVOCARNITINA</t>
  </si>
  <si>
    <t>020140001</t>
  </si>
  <si>
    <t>7592637007741</t>
  </si>
  <si>
    <t>CARVEDIL 12,5mg (CARVEDILOL) X 30 TAB</t>
  </si>
  <si>
    <t>020260533</t>
  </si>
  <si>
    <t>7591519007053</t>
  </si>
  <si>
    <t xml:space="preserve">CARVEDILOL 12,5 MG X 14 TAB </t>
  </si>
  <si>
    <t>020261130</t>
  </si>
  <si>
    <t>7591519001198</t>
  </si>
  <si>
    <t xml:space="preserve">CARVEDILOL 12,5 MG X 28 TAB </t>
  </si>
  <si>
    <t>020981102</t>
  </si>
  <si>
    <t>7591585475640</t>
  </si>
  <si>
    <t xml:space="preserve">CARVEDILOL 12,5MG X 15 TAB </t>
  </si>
  <si>
    <t>0339000025</t>
  </si>
  <si>
    <t>0730170649043</t>
  </si>
  <si>
    <t>CARVEDILOL 12.5 mg X 10 TAB</t>
  </si>
  <si>
    <t>020981101</t>
  </si>
  <si>
    <t>7591585375643</t>
  </si>
  <si>
    <t>CARVEDILOL 12.5mg X 30 TBLS</t>
  </si>
  <si>
    <t>020260538</t>
  </si>
  <si>
    <t>7591519007640</t>
  </si>
  <si>
    <t xml:space="preserve">CARVEDILOL 25MG X 14 TAB </t>
  </si>
  <si>
    <t>021261021</t>
  </si>
  <si>
    <t>7594001102021</t>
  </si>
  <si>
    <t>CARVEDILOL 6,25 X 30 TAB RECUBIERTAS</t>
  </si>
  <si>
    <t>020260124</t>
  </si>
  <si>
    <t>7591519007633</t>
  </si>
  <si>
    <t xml:space="preserve">CARVEDILOL 6,25MG X 14 TAB </t>
  </si>
  <si>
    <t>020981121</t>
  </si>
  <si>
    <t>7591585475633</t>
  </si>
  <si>
    <t>CARVEDILOL 6.25 mg X 15 COMPR</t>
  </si>
  <si>
    <t>020981222</t>
  </si>
  <si>
    <t>7591585375636</t>
  </si>
  <si>
    <t>CARVEDILOL 6.25 mg X 30 COMPR</t>
  </si>
  <si>
    <t>PT042906030</t>
  </si>
  <si>
    <t>7593090002519</t>
  </si>
  <si>
    <t>CARVETOP 12.5 MG x 30 COMP</t>
  </si>
  <si>
    <t>021740457</t>
  </si>
  <si>
    <t>7592432009728</t>
  </si>
  <si>
    <t>CARVIX X 30 CAP</t>
  </si>
  <si>
    <t>CARVIX ACIDO FOLICO, VIT B6, VIT B12</t>
  </si>
  <si>
    <t>020930697</t>
  </si>
  <si>
    <t>7703763180318</t>
  </si>
  <si>
    <t>CEFADROXILO 250MG/5ML JARABE X 60ML USO PEDIATRICO*</t>
  </si>
  <si>
    <t>CEFADROXILO</t>
  </si>
  <si>
    <t>020260961</t>
  </si>
  <si>
    <t>7591519003208</t>
  </si>
  <si>
    <t>CEFADROXILO 250MG/5ML POLVO PARA SUSPENSION X 60ML</t>
  </si>
  <si>
    <t>023760021</t>
  </si>
  <si>
    <t>7598455000575</t>
  </si>
  <si>
    <t>CEFADROXILO 250MG/5ML SUS ORAL X 75ML</t>
  </si>
  <si>
    <t>020980127</t>
  </si>
  <si>
    <t>7591585270207</t>
  </si>
  <si>
    <t>CEFADROXILO 250MG/5ML X 75ML</t>
  </si>
  <si>
    <t>BKCEFDRO05000000</t>
  </si>
  <si>
    <t>675696259997</t>
  </si>
  <si>
    <t>CEFADROXILO 500 MG X 10 CAP</t>
  </si>
  <si>
    <t>020981119</t>
  </si>
  <si>
    <t>7591585470225</t>
  </si>
  <si>
    <t>CEFADROXILO 500 mg X 10 CAP</t>
  </si>
  <si>
    <t>020930698</t>
  </si>
  <si>
    <t>7703763226054</t>
  </si>
  <si>
    <t>CEFADROXILO 500 mg X12 CAP</t>
  </si>
  <si>
    <t>032300002</t>
  </si>
  <si>
    <t>7598252101123</t>
  </si>
  <si>
    <t>CEFADROXILO 500mg X 10 CAP</t>
  </si>
  <si>
    <t>020260916</t>
  </si>
  <si>
    <t>7591519001273</t>
  </si>
  <si>
    <t>CEFADROXILO 500MG X 12 CAP</t>
  </si>
  <si>
    <t>022300241</t>
  </si>
  <si>
    <t>7598252000488</t>
  </si>
  <si>
    <t>CEFADROXILO SUSP 250 MG / 5ML /100ML</t>
  </si>
  <si>
    <t>BKCEFALE05000000</t>
  </si>
  <si>
    <t>21241259248</t>
  </si>
  <si>
    <t>CEFALEXINA 500 MG X 10 TAB</t>
  </si>
  <si>
    <t>CEFALEXINA</t>
  </si>
  <si>
    <t>010060201</t>
  </si>
  <si>
    <t>6921875003207</t>
  </si>
  <si>
    <t xml:space="preserve">CEFALOTINA SODICA 1 GR INY I.V/ I.M  </t>
  </si>
  <si>
    <t>CEFALOTINA</t>
  </si>
  <si>
    <t>012070793</t>
  </si>
  <si>
    <t xml:space="preserve">CEFAZOLINA SODICA 1 GR POLVO INY I.V/ I.M  </t>
  </si>
  <si>
    <t>CEFAZOLINA</t>
  </si>
  <si>
    <t>010060202</t>
  </si>
  <si>
    <t>6921875004143</t>
  </si>
  <si>
    <t>013320000</t>
  </si>
  <si>
    <t>7597285000625</t>
  </si>
  <si>
    <t>CEFAZOMED (CEFAZOLINA SODICA) VIAL INY 1G</t>
  </si>
  <si>
    <t>CEFAZOLINA SODICA</t>
  </si>
  <si>
    <t>IPS</t>
  </si>
  <si>
    <t>010060189</t>
  </si>
  <si>
    <t>6921875050232</t>
  </si>
  <si>
    <t xml:space="preserve">CEFEPIMA CLORHIDRATO 1 GR INY  I.M / I.V  </t>
  </si>
  <si>
    <t>CEFEPIMA CLORHIDRATO</t>
  </si>
  <si>
    <t>022870000</t>
  </si>
  <si>
    <t>788070552819</t>
  </si>
  <si>
    <t>CEFEXIMA 400MG X 5 TAB</t>
  </si>
  <si>
    <t>CEFIXIMA TRIHIDRATO</t>
  </si>
  <si>
    <t>MEDRIKHA</t>
  </si>
  <si>
    <t>0221110886</t>
  </si>
  <si>
    <t>7592803004086</t>
  </si>
  <si>
    <t>CEFIPLUS 15%-4% CREMA VAGINAL X 40g</t>
  </si>
  <si>
    <t>METRONIDAZOL-MICONAZOL</t>
  </si>
  <si>
    <t>APARATO GENITOURINARIO - ANTIINFECCIOSOS VAGINALES</t>
  </si>
  <si>
    <t>010060205</t>
  </si>
  <si>
    <t>8906159253798</t>
  </si>
  <si>
    <t>CEFIXIMA 100 mg /5 mL x 60 mL POLVO</t>
  </si>
  <si>
    <t xml:space="preserve">CEFIXIMA </t>
  </si>
  <si>
    <t>020981195</t>
  </si>
  <si>
    <t>7591585176202</t>
  </si>
  <si>
    <t>CEFIXIMA 1000mg/5ml X 60ML</t>
  </si>
  <si>
    <t>CEFIXIMA</t>
  </si>
  <si>
    <t>012300340</t>
  </si>
  <si>
    <t>7598252101017</t>
  </si>
  <si>
    <t>CEFIXIMA 100MG/5ML SUSP FRASCO X 60ML</t>
  </si>
  <si>
    <t>023760022</t>
  </si>
  <si>
    <t>7598455000582</t>
  </si>
  <si>
    <t>CEFIXIMA 100MG/5ML X60 ML SUS ORAL</t>
  </si>
  <si>
    <t>020261132</t>
  </si>
  <si>
    <t>7591519000894</t>
  </si>
  <si>
    <t>CEFiXIMA 400 MG X 5 TAB</t>
  </si>
  <si>
    <t>CEFEXIMA</t>
  </si>
  <si>
    <t>020981147</t>
  </si>
  <si>
    <t>7591585172228</t>
  </si>
  <si>
    <t>CEFIXIMA 400mg X 5 CAP</t>
  </si>
  <si>
    <t>013320013</t>
  </si>
  <si>
    <t>7597285000618</t>
  </si>
  <si>
    <t>CEFOMEDC (CEFOTAXIMA SODICA) VIAL INY 1G</t>
  </si>
  <si>
    <t>CEFOTAXIMA</t>
  </si>
  <si>
    <t>020360037</t>
  </si>
  <si>
    <t>7591062112242</t>
  </si>
  <si>
    <t>CEFONAX (CEFADROXILO) 500mg X 16 CAP</t>
  </si>
  <si>
    <t>SISTIMA NERVIOSO ANTIBIOTICO</t>
  </si>
  <si>
    <t>012070780</t>
  </si>
  <si>
    <t>6921875009865</t>
  </si>
  <si>
    <t>CEFOPERAZONA + SULBACTAM 1,5GR AMP</t>
  </si>
  <si>
    <t>CEFOPERAZONA + SULBACTAM</t>
  </si>
  <si>
    <t>021431102</t>
  </si>
  <si>
    <t>7703281021353</t>
  </si>
  <si>
    <t>CEFOTAS (CEFADROXILO) 250mg/5ml X 100ml SUSP</t>
  </si>
  <si>
    <t>012070791</t>
  </si>
  <si>
    <t>CEFOTAXIMA 1,0 GR POLVO PARA SOLUCION  AMP</t>
  </si>
  <si>
    <t>012300350</t>
  </si>
  <si>
    <t>7598252101086</t>
  </si>
  <si>
    <t xml:space="preserve">CEFOTAXIMA 1G POLVO PARA SUSP </t>
  </si>
  <si>
    <t>031720008</t>
  </si>
  <si>
    <t xml:space="preserve">CEFOTAXIMA SODICA  1G POLVO </t>
  </si>
  <si>
    <t>010060190</t>
  </si>
  <si>
    <t>6921875006543</t>
  </si>
  <si>
    <t xml:space="preserve">CEFOTAXIMA SODICA  1G POLVO INY I.M / I.V  </t>
  </si>
  <si>
    <t>031720011</t>
  </si>
  <si>
    <t>CEFTAZIDIMA 1 G PARA SOLUCION</t>
  </si>
  <si>
    <t>010060191</t>
  </si>
  <si>
    <t>6921875010731</t>
  </si>
  <si>
    <t xml:space="preserve">CEFTAZIDIMA 1 GR INY/  I.M/ I.V  VIAL </t>
  </si>
  <si>
    <t>CEFTADIZIMA</t>
  </si>
  <si>
    <t>033180066</t>
  </si>
  <si>
    <t>8908017953116</t>
  </si>
  <si>
    <t>CEGUM GOMITAS DE VITAMINA C SABOR NARANJA X 30</t>
  </si>
  <si>
    <t xml:space="preserve">VITAMINA </t>
  </si>
  <si>
    <t>020350889</t>
  </si>
  <si>
    <t>7591818116104</t>
  </si>
  <si>
    <t>CELAY 10MG X 10 TAB</t>
  </si>
  <si>
    <t>020350984</t>
  </si>
  <si>
    <t>7591818111123</t>
  </si>
  <si>
    <t>CELAY 10MG/15ML SOLUCION ORAL X 15ML</t>
  </si>
  <si>
    <t>020350985</t>
  </si>
  <si>
    <t>7591818215050</t>
  </si>
  <si>
    <t>CELAY 5MG/5ML SOLUCION ORAL X 100ML</t>
  </si>
  <si>
    <t>0217208255</t>
  </si>
  <si>
    <t>8904187859432</t>
  </si>
  <si>
    <t>CELECOXIB 200 MG X 10 CAP</t>
  </si>
  <si>
    <t>CELECOXIB</t>
  </si>
  <si>
    <t>033590027</t>
  </si>
  <si>
    <t>8904250535454</t>
  </si>
  <si>
    <t>CELESTREL (DESOGESTREL) 0.075mg X 28 TAB</t>
  </si>
  <si>
    <t>DESOGESTREL</t>
  </si>
  <si>
    <t>TIARES</t>
  </si>
  <si>
    <t>TRATAMIENTO PARA EL ACNE</t>
  </si>
  <si>
    <t>020581009</t>
  </si>
  <si>
    <t>CELISTIA 100MG/5ML POLVO SUSP X 60 ML</t>
  </si>
  <si>
    <t>033090000</t>
  </si>
  <si>
    <t>7597189000080</t>
  </si>
  <si>
    <t>CENTAB - BETA X 30 CAP</t>
  </si>
  <si>
    <t>COMPLEMENTO ALIMENTICIO CON VITAMINAS Y MINERALES</t>
  </si>
  <si>
    <t>021740132</t>
  </si>
  <si>
    <t>7592432001654</t>
  </si>
  <si>
    <t>CETIRIVAX 10MG X 10 CAP</t>
  </si>
  <si>
    <t>033200000</t>
  </si>
  <si>
    <t>8904278592194</t>
  </si>
  <si>
    <t>CETIRIZINA 10 MG X 10 TAB</t>
  </si>
  <si>
    <t>CETIRIZINA</t>
  </si>
  <si>
    <t>022680040</t>
  </si>
  <si>
    <t>7750215002384</t>
  </si>
  <si>
    <t>CETIRIZINA 10mg 10 TAB</t>
  </si>
  <si>
    <t>020930568</t>
  </si>
  <si>
    <t>7592454138185</t>
  </si>
  <si>
    <t>CETIRIZINA 10MG X 10 TAB</t>
  </si>
  <si>
    <t>020981096</t>
  </si>
  <si>
    <t>7591585174581</t>
  </si>
  <si>
    <t>CETIRIZINA 10mg X 10 TBLS</t>
  </si>
  <si>
    <t>020980136</t>
  </si>
  <si>
    <t>7591585174598</t>
  </si>
  <si>
    <t>CETIRIZINA 1MG/5ML X 60ML</t>
  </si>
  <si>
    <t>020191115</t>
  </si>
  <si>
    <t>7591243808827</t>
  </si>
  <si>
    <t xml:space="preserve">CETIRIZINA CLORHIDRATO 10 MG X 10 TAB </t>
  </si>
  <si>
    <t>030960088</t>
  </si>
  <si>
    <t>7703038050155</t>
  </si>
  <si>
    <t>CETIRIZINA CLORHIDRATO 10mg x10 TAB</t>
  </si>
  <si>
    <t>022680027</t>
  </si>
  <si>
    <t>7750215003299</t>
  </si>
  <si>
    <t xml:space="preserve">CETIRIZINA JBE 5 MG / 5 ML X 60 ML </t>
  </si>
  <si>
    <t>000587</t>
  </si>
  <si>
    <t>7896523201573</t>
  </si>
  <si>
    <t xml:space="preserve">CETOCONAZOL 20 MG X 30 GR CREMA </t>
  </si>
  <si>
    <t>CETOCONAZOL</t>
  </si>
  <si>
    <t>021090137</t>
  </si>
  <si>
    <t>7592601100690</t>
  </si>
  <si>
    <t>CETRAL 10mg TAB X 10</t>
  </si>
  <si>
    <t>021090138</t>
  </si>
  <si>
    <t>7592601100706</t>
  </si>
  <si>
    <t xml:space="preserve">CETRAL 10MG/ML SOL GOTAS X 10ML </t>
  </si>
  <si>
    <t>021090139</t>
  </si>
  <si>
    <t>7592601100928</t>
  </si>
  <si>
    <t xml:space="preserve">CETRAL 5MG/5ML SOL ORAL X 60ML </t>
  </si>
  <si>
    <t>021430969</t>
  </si>
  <si>
    <t>7730969300578</t>
  </si>
  <si>
    <t>CEUMID 1000 MG X 30 COMP</t>
  </si>
  <si>
    <t>LEVETIRACETAM</t>
  </si>
  <si>
    <t>021740484</t>
  </si>
  <si>
    <t>CEVAX 500mg X 15 CAP</t>
  </si>
  <si>
    <t>VITAMINA C</t>
  </si>
  <si>
    <t>021740852</t>
  </si>
  <si>
    <t>7592432007649</t>
  </si>
  <si>
    <t>CEVAX 500MG X 30 CAP</t>
  </si>
  <si>
    <t>0217409007</t>
  </si>
  <si>
    <t>7592432000138</t>
  </si>
  <si>
    <t>CEVAX ZINC 500mg-7.5 X 15 CAP</t>
  </si>
  <si>
    <t>VITAMINA C-ZINC</t>
  </si>
  <si>
    <t>0217409026</t>
  </si>
  <si>
    <t>7592432900193</t>
  </si>
  <si>
    <t>CEVAX ZINC 500mg-7.5 X 30 CAP</t>
  </si>
  <si>
    <t>033730022</t>
  </si>
  <si>
    <t>7598055000265</t>
  </si>
  <si>
    <t>CHEAR 50 MG X 10 TAB</t>
  </si>
  <si>
    <t>SERTRALINA</t>
  </si>
  <si>
    <t>SISTEMA NERVIOSO - ANTIDEPRESIVOS</t>
  </si>
  <si>
    <t>011090002</t>
  </si>
  <si>
    <t>7592601000600</t>
  </si>
  <si>
    <t>CIATAL (CITICOLINA) 500mg/2ml X 1 AMP</t>
  </si>
  <si>
    <t xml:space="preserve">CITICOLINA </t>
  </si>
  <si>
    <t>011090001</t>
  </si>
  <si>
    <t>7592601303640</t>
  </si>
  <si>
    <t>CIATAL (CITICOLINA) 500mg/2ml X 9 AMP</t>
  </si>
  <si>
    <t>033590002</t>
  </si>
  <si>
    <t>8904250520900</t>
  </si>
  <si>
    <t>CICLOGYNON (LEVONORGESTREL 0.15mg-ETINILESTRADIOL 0.03mg) X 21 TBL</t>
  </si>
  <si>
    <t>LEVONORGESTREL + ETINILESTRADIOL</t>
  </si>
  <si>
    <t>010140327</t>
  </si>
  <si>
    <t>7592637000155</t>
  </si>
  <si>
    <t>CIFARCAINA 1% SOL X 100ML</t>
  </si>
  <si>
    <t>LIDOCAINA</t>
  </si>
  <si>
    <t>010140326</t>
  </si>
  <si>
    <t>7592637000193</t>
  </si>
  <si>
    <t>CIFARCAINA HIPERBARA 5% SOL AMP X 2ML</t>
  </si>
  <si>
    <t>CIFARCAINA HIPERBARA</t>
  </si>
  <si>
    <t>023690015</t>
  </si>
  <si>
    <t>7591619000572</t>
  </si>
  <si>
    <t>CIFLOX  750 mg X 7 COMP</t>
  </si>
  <si>
    <t>023690006</t>
  </si>
  <si>
    <t>7591619000565</t>
  </si>
  <si>
    <t>CIFLOX 500 MG X 14 COMP</t>
  </si>
  <si>
    <t>0221110891</t>
  </si>
  <si>
    <t>7592803004116</t>
  </si>
  <si>
    <t>CINAREN 25mg X30 COMP</t>
  </si>
  <si>
    <t>CINNARIZINA</t>
  </si>
  <si>
    <t>022110756</t>
  </si>
  <si>
    <t>7592803000118</t>
  </si>
  <si>
    <t>CINAREN 75MG X 20 COMP</t>
  </si>
  <si>
    <t>020261070</t>
  </si>
  <si>
    <t>7591519007060</t>
  </si>
  <si>
    <t>CINNARIZINA 75 MG X 10 COMP</t>
  </si>
  <si>
    <t>CINARIZINA</t>
  </si>
  <si>
    <t>042830026</t>
  </si>
  <si>
    <t>7597478001903</t>
  </si>
  <si>
    <t>CINTA DE OXIDO DE ZINC BLANCO 1.25CM X 5 YARDAS X12 ROLLOS</t>
  </si>
  <si>
    <t>042830029</t>
  </si>
  <si>
    <t>7597478002276</t>
  </si>
  <si>
    <t>CINTA DE OXIDO DE ZINC PIEL 1.25CM X 5 YARDAS X 12 ROLLOS</t>
  </si>
  <si>
    <t>OXIDO DE ZINC</t>
  </si>
  <si>
    <t>042830031</t>
  </si>
  <si>
    <t>CINTA DE OXIDO DE ZINC PIEL 5CM X 5 YARDAS X 6 ROLLOS</t>
  </si>
  <si>
    <t>CINTA DE OXIDO ZINC</t>
  </si>
  <si>
    <t>020930966</t>
  </si>
  <si>
    <t>7703763268863</t>
  </si>
  <si>
    <t>CIPROFIBRATO 100MG X 30 TAB</t>
  </si>
  <si>
    <t>CIPROFIBRATO</t>
  </si>
  <si>
    <t>020360047</t>
  </si>
  <si>
    <t>7591062901181</t>
  </si>
  <si>
    <t>CIPROFLOX (CIPROFLOXACINA) 500 MG X12 TAB</t>
  </si>
  <si>
    <t>032820012</t>
  </si>
  <si>
    <t>7841134017778</t>
  </si>
  <si>
    <t>CIPROFLOXACINA 0.3 % X 10 mL  SOL OFTALMICA</t>
  </si>
  <si>
    <t>CIPROFOXACINA</t>
  </si>
  <si>
    <t>013320003</t>
  </si>
  <si>
    <t>7597285000373</t>
  </si>
  <si>
    <t>CIPROFLOXACINA 200 MG / 100 ML X 1 AMP</t>
  </si>
  <si>
    <t>010060180</t>
  </si>
  <si>
    <t>CIPROFLOXACINA 200mg/100ML</t>
  </si>
  <si>
    <t>012300347</t>
  </si>
  <si>
    <t>7598252101055</t>
  </si>
  <si>
    <t>CIPROFLOXACINA 200MG/100ML SOL INY</t>
  </si>
  <si>
    <t>033180055</t>
  </si>
  <si>
    <t>0731946648451</t>
  </si>
  <si>
    <t>CIPROFLOXACINA 500 MG X 10 TAB</t>
  </si>
  <si>
    <t>023910006</t>
  </si>
  <si>
    <t>CIPROFLOXACINA 500 mg X 10 TAB</t>
  </si>
  <si>
    <t>022720040</t>
  </si>
  <si>
    <t>8904151800989</t>
  </si>
  <si>
    <t>CIPROFLOXACINA 500 MG X 10 TAB (BLISTER)</t>
  </si>
  <si>
    <t>022300269</t>
  </si>
  <si>
    <t>7598252101130</t>
  </si>
  <si>
    <t>CIPROFLOXACINA 500MG X 10</t>
  </si>
  <si>
    <t>020980140</t>
  </si>
  <si>
    <t>7591585573667</t>
  </si>
  <si>
    <t>CIPROFLOXACINA 500MG X 10 TAB</t>
  </si>
  <si>
    <t>020261076</t>
  </si>
  <si>
    <t>7591519001716</t>
  </si>
  <si>
    <t>CIPROFLOXACINA 500MG X 14 TAB</t>
  </si>
  <si>
    <t>020930646</t>
  </si>
  <si>
    <t>7592454138260</t>
  </si>
  <si>
    <t>CIPROFLOXACINA 500MG X 6 TAB</t>
  </si>
  <si>
    <t>CIPROFLOXACINA SOL INY 200mg X 100mL</t>
  </si>
  <si>
    <t>010140329</t>
  </si>
  <si>
    <t>7592637000216</t>
  </si>
  <si>
    <t>CIPROQUIN 200MG/100ML FRASCO</t>
  </si>
  <si>
    <t>010140307</t>
  </si>
  <si>
    <t>7592637006683</t>
  </si>
  <si>
    <t>CIPROQUIN 400MG/200ML FRASCO*</t>
  </si>
  <si>
    <t>033730023</t>
  </si>
  <si>
    <t>7598055000296</t>
  </si>
  <si>
    <t>CITALAM 10 MG X 30 TAB</t>
  </si>
  <si>
    <t xml:space="preserve">ESCITALOPRAM </t>
  </si>
  <si>
    <t>022720069</t>
  </si>
  <si>
    <t>8904278577474</t>
  </si>
  <si>
    <t>CITICOLINA 500 mg X 10 TBL</t>
  </si>
  <si>
    <t>CITICOLINA</t>
  </si>
  <si>
    <t>020261108</t>
  </si>
  <si>
    <t>7591519000559</t>
  </si>
  <si>
    <t>CITICOLINA 500MG X 10 TAB</t>
  </si>
  <si>
    <t>CITICOLINA SODIUM</t>
  </si>
  <si>
    <t>020261071</t>
  </si>
  <si>
    <t>7591519316162</t>
  </si>
  <si>
    <t>CITICOLINA 500MG X 30 TAB</t>
  </si>
  <si>
    <t>032820014</t>
  </si>
  <si>
    <t>7841134017839</t>
  </si>
  <si>
    <t>CITOL - DEXA - TOBRA NF 0.1 % - 0.3% SUSP OFT X 10 mL</t>
  </si>
  <si>
    <t xml:space="preserve"> DEXAMETASONA - TOBRAMICINA</t>
  </si>
  <si>
    <t>023770004</t>
  </si>
  <si>
    <t>7597134000981</t>
  </si>
  <si>
    <t>CITRATO DE MAGNESIO  350 MG X 70 CAP</t>
  </si>
  <si>
    <t>CITRATO DE MAGNESIO</t>
  </si>
  <si>
    <t>ABEJITA</t>
  </si>
  <si>
    <t>0337800000</t>
  </si>
  <si>
    <t>8437007965698</t>
  </si>
  <si>
    <t>CITRATO DE MAGNESIO 516 MG  X 120 CAPS</t>
  </si>
  <si>
    <t>COLL VITAL</t>
  </si>
  <si>
    <t>020551074</t>
  </si>
  <si>
    <t>7591821210646</t>
  </si>
  <si>
    <t>CLADINE CLORHIDATO DE NAFAZOLINA 0,12 MG / ML SOL OFTALMICA</t>
  </si>
  <si>
    <t>NAFAZOLINA NITRATO</t>
  </si>
  <si>
    <t>021180145</t>
  </si>
  <si>
    <t>7591196000071</t>
  </si>
  <si>
    <t>CLARASOL 15ml GOTAS</t>
  </si>
  <si>
    <t>NAFAZOLINA CLORHIDRATO</t>
  </si>
  <si>
    <t>032720004</t>
  </si>
  <si>
    <t>7592020119341</t>
  </si>
  <si>
    <t xml:space="preserve">CLARITIC ( CLARITROMICINA ) 250 MG /5 ML X 60 ML PEDIATRICO </t>
  </si>
  <si>
    <t>CLARITROMICINA</t>
  </si>
  <si>
    <t>033200001</t>
  </si>
  <si>
    <t>8904278589064</t>
  </si>
  <si>
    <t>CLARITROMICINA 250 MG / 5 ML POLVO PARA SUSP</t>
  </si>
  <si>
    <t>WEST-COAST</t>
  </si>
  <si>
    <t>011730343</t>
  </si>
  <si>
    <t>7707236122881</t>
  </si>
  <si>
    <t>CLARITROMICINA 500MG AMP</t>
  </si>
  <si>
    <t>021740146</t>
  </si>
  <si>
    <t>7703153019976</t>
  </si>
  <si>
    <t>CLARITROMICINA 500MG X 10 TAB</t>
  </si>
  <si>
    <t>033200002</t>
  </si>
  <si>
    <t>8904278589057</t>
  </si>
  <si>
    <t>020930593</t>
  </si>
  <si>
    <t>7703763660131</t>
  </si>
  <si>
    <t>020261119</t>
  </si>
  <si>
    <t>7591519003048</t>
  </si>
  <si>
    <t>CLARITROMICINA 500MG X 10 TABL</t>
  </si>
  <si>
    <t>021181076</t>
  </si>
  <si>
    <t>7591196000101</t>
  </si>
  <si>
    <t>CLARIX 0,025% SOLUCION NASAL PEDIATRICA X 15ML</t>
  </si>
  <si>
    <t>021181092</t>
  </si>
  <si>
    <t>CLARIX 0.255 MG X 15 ML SOL OFTALMICA</t>
  </si>
  <si>
    <t>021181088</t>
  </si>
  <si>
    <t>7591196000095</t>
  </si>
  <si>
    <t>CLARIX SOLUCION NASAL 0.05% X 15 ML  SPRAY</t>
  </si>
  <si>
    <t>033830002</t>
  </si>
  <si>
    <t>5600360011637</t>
  </si>
  <si>
    <t>CLAVOXILIN250MG-62.5MG/5ML X 120 ML</t>
  </si>
  <si>
    <t>AM0XICILINA - ACIDO CLAVULANICO</t>
  </si>
  <si>
    <t>0694AMXX250MG/5ML</t>
  </si>
  <si>
    <t>7597285000694</t>
  </si>
  <si>
    <t>CLAVUMEDC ( AMOXICILINA ) 250 MG / 5ML POLVO X 100 ML</t>
  </si>
  <si>
    <t>00700CLAV600MG/42.9MG</t>
  </si>
  <si>
    <t>7597285000700</t>
  </si>
  <si>
    <t xml:space="preserve">CLAVUMEDC ( AMOXICILINA + ACIDO CLAVULANICO ) 600 MG X 60 ML </t>
  </si>
  <si>
    <t>033320000</t>
  </si>
  <si>
    <t>7597285000397</t>
  </si>
  <si>
    <t>CLAVUMEDC (AMOXICILINA+ACIDO CLAVULANICO) 500mg/125mg X 10 TAB</t>
  </si>
  <si>
    <t>033320001</t>
  </si>
  <si>
    <t>7597285000403</t>
  </si>
  <si>
    <t>CLAVUMEDC (AMOXICILINA+ACIDO CLAVULANICO) 875mg/125mg X 10 TAB</t>
  </si>
  <si>
    <t>023690017</t>
  </si>
  <si>
    <t>5600360013976</t>
  </si>
  <si>
    <t>CLAVUMOX PLUS 875 mg X 16 COMP REC</t>
  </si>
  <si>
    <t>AMOXICILINA  - ACIDO CLAVULANICO</t>
  </si>
  <si>
    <t>022680005</t>
  </si>
  <si>
    <t>7750215026632</t>
  </si>
  <si>
    <t>CLAVUTRIM CL (AMOXICILINA+ACIDO CLAVULANICO) X10 TAB</t>
  </si>
  <si>
    <t>020230000</t>
  </si>
  <si>
    <t>678112254156</t>
  </si>
  <si>
    <t>CLEAR EYES REDNESS</t>
  </si>
  <si>
    <t>021490781</t>
  </si>
  <si>
    <t>7591955000144</t>
  </si>
  <si>
    <t>CLENBUNAL GOTAS X 15ML</t>
  </si>
  <si>
    <t>021490782</t>
  </si>
  <si>
    <t>7591955000120</t>
  </si>
  <si>
    <t>CLENBUNAL JARABE ADULTO X 120ML</t>
  </si>
  <si>
    <t>021490783</t>
  </si>
  <si>
    <t>7591955000113</t>
  </si>
  <si>
    <t>CLENBUNAL JARABE PEDIATRICO X 120ML</t>
  </si>
  <si>
    <t>021490969</t>
  </si>
  <si>
    <t>7591955000175</t>
  </si>
  <si>
    <t>CLENBUXOL GOTAS X 20ML</t>
  </si>
  <si>
    <t>021490970</t>
  </si>
  <si>
    <t>7591955000151</t>
  </si>
  <si>
    <t>CLENBUXOL JARABE ADULTO X 120ML</t>
  </si>
  <si>
    <t>021490971</t>
  </si>
  <si>
    <t>7591955000168</t>
  </si>
  <si>
    <t>CLENBUXOL JARABE PEDIATRICO X 120ML</t>
  </si>
  <si>
    <t>020981116</t>
  </si>
  <si>
    <t>7591585112569</t>
  </si>
  <si>
    <t>CLENOSAN 90 MG X 20 COMP</t>
  </si>
  <si>
    <t>TICAGRELOR</t>
  </si>
  <si>
    <t>032720019</t>
  </si>
  <si>
    <t>736372795632</t>
  </si>
  <si>
    <t>CLIN 100 mg X 5 OVULOS</t>
  </si>
  <si>
    <t>CLINDAMICINA</t>
  </si>
  <si>
    <t>020930647</t>
  </si>
  <si>
    <t>7703763629251</t>
  </si>
  <si>
    <t>CLINDAMICINA 300 MG X 16 CAP</t>
  </si>
  <si>
    <t>020981189</t>
  </si>
  <si>
    <t>7591585273017</t>
  </si>
  <si>
    <t>032680006</t>
  </si>
  <si>
    <t>CLINDAMICINA 300MG  X 10 TAB</t>
  </si>
  <si>
    <t>010980065</t>
  </si>
  <si>
    <t>7591585171030</t>
  </si>
  <si>
    <t>CLINDAMICINA 600MG/4ML AMP</t>
  </si>
  <si>
    <t>033590021</t>
  </si>
  <si>
    <t>8906081308894</t>
  </si>
  <si>
    <t>CLINDASKIN  (CLINDAMICINA) GEL TOPICO 1% X 25g</t>
  </si>
  <si>
    <t>011990271</t>
  </si>
  <si>
    <t>8904307701962</t>
  </si>
  <si>
    <t xml:space="preserve">CLINDAWELL-600  600MG/4ML AMP </t>
  </si>
  <si>
    <t>010140000</t>
  </si>
  <si>
    <t>7592637006706</t>
  </si>
  <si>
    <t>CLINDOX -D (CLINDAMICINA)  600mg  SOLUCION INTRAVENOSA X 50ML</t>
  </si>
  <si>
    <t>3000077</t>
  </si>
  <si>
    <t>759263700670</t>
  </si>
  <si>
    <t>CLINDOX-D 12 mg / mL INF FB X 1</t>
  </si>
  <si>
    <t>SISTEMA NERVIOSO - ANALGÉSICOS, APARATO LOCOMOTOR - ANTIINFLAMATORIOS NO ESTEROIDES (AINE)</t>
  </si>
  <si>
    <t>033180013</t>
  </si>
  <si>
    <t>8904178930348</t>
  </si>
  <si>
    <t>CLOBETASOL CREMA 25GR</t>
  </si>
  <si>
    <t>CLOBETASOL</t>
  </si>
  <si>
    <t>PIEL Y MUCOSAS - ANALGÉSICOS - ANTIINFLAMATORIOS TÓPICOS, PIEL Y MUCOSAS - ANTIMICÓTICOS TÓPICOS</t>
  </si>
  <si>
    <t>021260147</t>
  </si>
  <si>
    <t>CLODOXIN 10mg X 20 COMP</t>
  </si>
  <si>
    <t>METOCLOPRAMIDA + VITAMINA B6</t>
  </si>
  <si>
    <t>021260149</t>
  </si>
  <si>
    <t>7594001100560</t>
  </si>
  <si>
    <t>CLODOXIN 10mg/ml X 30ml SOLUCION GOTAS</t>
  </si>
  <si>
    <t>METOCLOPRAMIDA-VITAMINA B6</t>
  </si>
  <si>
    <t>021260976</t>
  </si>
  <si>
    <t>7594001100577</t>
  </si>
  <si>
    <t>CLODOXIN 5mg/5ml X 120 ml</t>
  </si>
  <si>
    <t>022110752</t>
  </si>
  <si>
    <t>7592803001801</t>
  </si>
  <si>
    <t>CLOFEN 1,8MG/ML SUSPENSIÓN ORAL X 60ML</t>
  </si>
  <si>
    <t>022110856</t>
  </si>
  <si>
    <t>7592803000200</t>
  </si>
  <si>
    <t>CLOFEN 15MG/ML SOLUCION GOTAS X 15ML</t>
  </si>
  <si>
    <t>0221110887</t>
  </si>
  <si>
    <t>7592803004055</t>
  </si>
  <si>
    <t>CLOFEN 50MG X 30 COMP</t>
  </si>
  <si>
    <t>033590009</t>
  </si>
  <si>
    <t>1890418823926</t>
  </si>
  <si>
    <t>CLOMIFEM (CLOMIFENO) 50MG X 30TBL</t>
  </si>
  <si>
    <t>CLOTRIMAZOL</t>
  </si>
  <si>
    <t>PIEL Y MUCOSAS - ANTIALÉRGICOS, ANTIBIÓTICOS, ANTIMICÓT. ASOC.</t>
  </si>
  <si>
    <t>010920287</t>
  </si>
  <si>
    <t>7591619000299</t>
  </si>
  <si>
    <t>CLONIPRES 0,150MG/ML X 3 AMP</t>
  </si>
  <si>
    <t>CLONIDINA CLORHIDRATO</t>
  </si>
  <si>
    <t>010180331</t>
  </si>
  <si>
    <t>7800061095105</t>
  </si>
  <si>
    <t>CLONIXINATO DE LISINA 100MG/2ML AMP</t>
  </si>
  <si>
    <t>CLONIXINATO DE LISINA</t>
  </si>
  <si>
    <t>BKCLOPID00750000</t>
  </si>
  <si>
    <t>675696260023</t>
  </si>
  <si>
    <t>CLOPIDOGREL 75 MG X 30 TAB</t>
  </si>
  <si>
    <t>CLOPIDROGEL</t>
  </si>
  <si>
    <t>033180014</t>
  </si>
  <si>
    <t>0731946648536</t>
  </si>
  <si>
    <t>CLOPIDROGREL 75 MG X 10 TAB</t>
  </si>
  <si>
    <t>CLOPIDOGREL</t>
  </si>
  <si>
    <t>020350874</t>
  </si>
  <si>
    <t>7591818112069</t>
  </si>
  <si>
    <t>CLORACE 125-0,5MG/5ML JARABE X 120ML</t>
  </si>
  <si>
    <t>020351032</t>
  </si>
  <si>
    <t>7591818215234</t>
  </si>
  <si>
    <t>CLORACE 500 MG- 4MG TABLETAS DISP X 25  BLISTER</t>
  </si>
  <si>
    <t>020350153</t>
  </si>
  <si>
    <t>7591818116043</t>
  </si>
  <si>
    <t>CLORACE 500-4MG X 10 TAB</t>
  </si>
  <si>
    <t>020350847</t>
  </si>
  <si>
    <t>7591818215265</t>
  </si>
  <si>
    <t>CLORACE 500-4MG X 20 TAB</t>
  </si>
  <si>
    <t>020351035</t>
  </si>
  <si>
    <t>7591818000106</t>
  </si>
  <si>
    <t>CLORACI 1000mg SIN AZUCAR X 30 TAB</t>
  </si>
  <si>
    <t>020350989</t>
  </si>
  <si>
    <t>CLORACI PLUS  (VIT C+ ZING) X30 TAB</t>
  </si>
  <si>
    <t>020351038</t>
  </si>
  <si>
    <t>7591818000410</t>
  </si>
  <si>
    <t>CLORALIV DIA 500 mg - 2 mg - 10 mg X 10 TAB</t>
  </si>
  <si>
    <t>ACETAMINOFEN-CLORFENIRAMINA MALEATO - CAFEINA</t>
  </si>
  <si>
    <t>010060204</t>
  </si>
  <si>
    <t>6921875051116</t>
  </si>
  <si>
    <t>CLORFENIRAMINA MALEATO 10 MG/ML AMP</t>
  </si>
  <si>
    <t>CLORFENIRAMINA</t>
  </si>
  <si>
    <t>022720035</t>
  </si>
  <si>
    <t>8904278577733</t>
  </si>
  <si>
    <t xml:space="preserve">CLORIDRATO DE TERBINAFINA AL 1% CREMA </t>
  </si>
  <si>
    <t>TERBINAFINA CLORHIDRATO</t>
  </si>
  <si>
    <t>023850002</t>
  </si>
  <si>
    <t>7591616002944</t>
  </si>
  <si>
    <t>CLORURO DE MAGNESIO X 1000 mL</t>
  </si>
  <si>
    <t>CLORURO DE MAGNESIO</t>
  </si>
  <si>
    <t>023850003</t>
  </si>
  <si>
    <t>7591616002951</t>
  </si>
  <si>
    <t>CLORURO DE MAGNESIO X 500 mL</t>
  </si>
  <si>
    <t>0137400003</t>
  </si>
  <si>
    <t>7597767000105</t>
  </si>
  <si>
    <t>CLORURO DE SODIO - DEXTROSA 0,45% - 5% X 500 ML I.V</t>
  </si>
  <si>
    <t>CLORURO DE SODIO - DEXTROSA</t>
  </si>
  <si>
    <t>0137400001</t>
  </si>
  <si>
    <t>7597767000051</t>
  </si>
  <si>
    <t>CLORURO DE SODIO 0,9%  250  ML I.V</t>
  </si>
  <si>
    <t>CLORURO DE SODIO</t>
  </si>
  <si>
    <t>013320010</t>
  </si>
  <si>
    <t>759728500038</t>
  </si>
  <si>
    <t>CLORURO DE SODIO 0.9% X 100mL SOL -IPS</t>
  </si>
  <si>
    <t>013320011</t>
  </si>
  <si>
    <t>759728500052</t>
  </si>
  <si>
    <t>CLORURO DE SODIO 0.9% X 500mL SOL -IPS</t>
  </si>
  <si>
    <t>013700000</t>
  </si>
  <si>
    <t>7709370618251</t>
  </si>
  <si>
    <t>CLORURO DE SODIO 0.9% X100 ml</t>
  </si>
  <si>
    <t>SOLUCION CLORURO DE SODIO</t>
  </si>
  <si>
    <t>TRADING MEDICAL</t>
  </si>
  <si>
    <t>SANGRE, LÍQUIDOS Y ELECTRÓLITOS - EXPANSORES PLASMÁTICOS</t>
  </si>
  <si>
    <t>012860001</t>
  </si>
  <si>
    <t>7592253003066</t>
  </si>
  <si>
    <t>CLORURO DE SODIO 500ml</t>
  </si>
  <si>
    <t>DROVENPLUS</t>
  </si>
  <si>
    <t>030960788</t>
  </si>
  <si>
    <t>7703038065685</t>
  </si>
  <si>
    <t>CLOTRIMAZOL 1% CREMA 40GR</t>
  </si>
  <si>
    <t>033590013</t>
  </si>
  <si>
    <t>8904250520757</t>
  </si>
  <si>
    <t>CLOTRIMAZOL 1% CREMA VAGINAL 50g</t>
  </si>
  <si>
    <t>033180048</t>
  </si>
  <si>
    <t>7770108122203</t>
  </si>
  <si>
    <t xml:space="preserve">CLOTRIMAZOL 1% CREMA VAGINAL X 30G </t>
  </si>
  <si>
    <t>020980869</t>
  </si>
  <si>
    <t>7591585277459</t>
  </si>
  <si>
    <t>CLOTRIMAZOL 1% CREMA X 20GR</t>
  </si>
  <si>
    <t>033180065</t>
  </si>
  <si>
    <t>7770108671046</t>
  </si>
  <si>
    <t>CLOTRIMAZOL 100 MG X 5 OVULOS VAGINALES</t>
  </si>
  <si>
    <t>033590000</t>
  </si>
  <si>
    <t>8904187829503</t>
  </si>
  <si>
    <t>CLOTRIMAZOL 100mg X 6 OVULOS + APLICADOR</t>
  </si>
  <si>
    <t>033510001</t>
  </si>
  <si>
    <t>CLOTRIMAZOL 10mg X 50gr CREMA VAGINAL</t>
  </si>
  <si>
    <t>020981225</t>
  </si>
  <si>
    <t>7591585177490</t>
  </si>
  <si>
    <t>CLOTRIMAZOL 2% - 3 CANULAS VAGINALES X 20g CREMA</t>
  </si>
  <si>
    <t>033590020</t>
  </si>
  <si>
    <t>8904250520764</t>
  </si>
  <si>
    <t>CLOTRIMAZOL 2% CREMA VAGINAL 30g</t>
  </si>
  <si>
    <t>0217409044</t>
  </si>
  <si>
    <t>7592432000459</t>
  </si>
  <si>
    <t>CLOTRIMAZOL 200 MG X 3 CAPSULAS</t>
  </si>
  <si>
    <t>032680007</t>
  </si>
  <si>
    <t>CLOTRIMAZOL 500mg X 2 TBLS</t>
  </si>
  <si>
    <t>021690640</t>
  </si>
  <si>
    <t>7591020001076</t>
  </si>
  <si>
    <t>CO - SULTRIN 80 mg - 400 mg X 20 TAB</t>
  </si>
  <si>
    <t>020261135</t>
  </si>
  <si>
    <t xml:space="preserve">CO- APROVEL 150 - 12,5 MG X 14 COMP </t>
  </si>
  <si>
    <t>IRBERSARTAN - HIDROCLOROTIAZIDA</t>
  </si>
  <si>
    <t>010140341</t>
  </si>
  <si>
    <t>7592637000513</t>
  </si>
  <si>
    <t>COBALEX  1ML X 1 AMP</t>
  </si>
  <si>
    <t>CIANOCOBALAMINA</t>
  </si>
  <si>
    <t>010140348</t>
  </si>
  <si>
    <t>7592637000520</t>
  </si>
  <si>
    <t>COBALEX 1000 MCG / ML X 3 AMP</t>
  </si>
  <si>
    <t>020350974</t>
  </si>
  <si>
    <t>7591818716779</t>
  </si>
  <si>
    <t>COFADOR X5ml SOLUC</t>
  </si>
  <si>
    <t>DORZOLAMIDA-TIMOLOL</t>
  </si>
  <si>
    <t>020350994</t>
  </si>
  <si>
    <t>7591818716786</t>
  </si>
  <si>
    <t>COFADOR-T  X5ml SOLUC DORZOLAMIDA 2% + TIMOLOL 0.5%</t>
  </si>
  <si>
    <t>020351024</t>
  </si>
  <si>
    <t>7591818000120</t>
  </si>
  <si>
    <t>COFADORYN (DICLOFENAC POTASICO) X 50mg X 10 TAB</t>
  </si>
  <si>
    <t>020350935</t>
  </si>
  <si>
    <t>7591818716878</t>
  </si>
  <si>
    <t>COFASTANE SUSPENSION OFTALMICA X 15ML</t>
  </si>
  <si>
    <t>POLIETILENGLICOL + PROPILENGLICOL</t>
  </si>
  <si>
    <t>020350995</t>
  </si>
  <si>
    <t>7591818000090</t>
  </si>
  <si>
    <t>COFASURE 80 MG X 30 TAB</t>
  </si>
  <si>
    <t>296TB6E10V</t>
  </si>
  <si>
    <t>7591818000403</t>
  </si>
  <si>
    <t>COFATIC 500 MG X 30 CAP</t>
  </si>
  <si>
    <t>GLUCOSAMINA</t>
  </si>
  <si>
    <t>020350978</t>
  </si>
  <si>
    <t>7591818716885</t>
  </si>
  <si>
    <t xml:space="preserve">COFATODEX SUSP. X 5 ML </t>
  </si>
  <si>
    <t>020351005</t>
  </si>
  <si>
    <t>7597189000042</t>
  </si>
  <si>
    <t>COLAGENO HIDROLIZADO CON VITAMINA E Y C X 30 CAP</t>
  </si>
  <si>
    <t>COLAGENO HIDROLIZADO-VITAMINA C</t>
  </si>
  <si>
    <t>030960830</t>
  </si>
  <si>
    <t>7703038067016</t>
  </si>
  <si>
    <t>COLCHICINA 0,5mg x 40 TAB</t>
  </si>
  <si>
    <t>COLCHICINA</t>
  </si>
  <si>
    <t>MODIFICADORES DEL METABOLISMO - ANTIGOTOSOS</t>
  </si>
  <si>
    <t>0200602253</t>
  </si>
  <si>
    <t>COLCHON ANTIESCARAS</t>
  </si>
  <si>
    <t>031990818</t>
  </si>
  <si>
    <t>8904307702907</t>
  </si>
  <si>
    <t xml:space="preserve">COLCIWELL 4MG AMP </t>
  </si>
  <si>
    <t>TIOCOLCHICOSIDO</t>
  </si>
  <si>
    <t>APARATO LOCOMOTOR - RELAJANTES MUSCULARES</t>
  </si>
  <si>
    <t>020351028</t>
  </si>
  <si>
    <t>7798032938486</t>
  </si>
  <si>
    <t>COLESTRAX 10 MG X 35 COMP</t>
  </si>
  <si>
    <t>ROSUVASTATINA</t>
  </si>
  <si>
    <t>020351029</t>
  </si>
  <si>
    <t>7798032938493</t>
  </si>
  <si>
    <t>COLESTRAX 20 MG X 35 COMP</t>
  </si>
  <si>
    <t>020360024</t>
  </si>
  <si>
    <t>7591062900900</t>
  </si>
  <si>
    <t>COLFENE 600mg/4mg (IBUPROFENO/TIOCOLCHICOSIDO) X 15 COMP</t>
  </si>
  <si>
    <t>IBUPROFENO-TIOCOLCHICOSIDO</t>
  </si>
  <si>
    <t>11124</t>
  </si>
  <si>
    <t>7591585111241</t>
  </si>
  <si>
    <t>COLOZIN 150 mg X 30 CAP</t>
  </si>
  <si>
    <t>LACTOBACILLUS PLANTARUM PEDIOCOCCUS ACIDILACTIIC</t>
  </si>
  <si>
    <t>021461079</t>
  </si>
  <si>
    <t>7592806137057</t>
  </si>
  <si>
    <t>COLPRIN FORTE 650MG X 10 COMP</t>
  </si>
  <si>
    <t>020550157</t>
  </si>
  <si>
    <t>7591821210264</t>
  </si>
  <si>
    <t>COLYPAN 200MG X 10 TAB</t>
  </si>
  <si>
    <t>020551052</t>
  </si>
  <si>
    <t>7591821902534</t>
  </si>
  <si>
    <t>COLYPAN 300MG X 20 TAB</t>
  </si>
  <si>
    <t>033730025</t>
  </si>
  <si>
    <t>7598055000487</t>
  </si>
  <si>
    <t>COMBAIR HFA 100 MG / 20 MG X 200 DOSIS</t>
  </si>
  <si>
    <t xml:space="preserve">SALBUTAMOL   + BROMURO DE IPRATROPIO </t>
  </si>
  <si>
    <t>040336003</t>
  </si>
  <si>
    <t>7703153031893</t>
  </si>
  <si>
    <t>COMBO GLUCOMETRO GLUCOQUICK VITAL +TIRAS+LANCETAS</t>
  </si>
  <si>
    <t xml:space="preserve">DIABETRICS </t>
  </si>
  <si>
    <t xml:space="preserve">CAJA X 50 </t>
  </si>
  <si>
    <t>010510305</t>
  </si>
  <si>
    <t>652931975591</t>
  </si>
  <si>
    <t>COMPLEJO B 3 mL  I.M AMP</t>
  </si>
  <si>
    <t>COMPLEJO B</t>
  </si>
  <si>
    <t>030960035</t>
  </si>
  <si>
    <t>7703038050193</t>
  </si>
  <si>
    <t>COMPLEJO B X 10 TAB</t>
  </si>
  <si>
    <t>VITAMINAS - CALCIO</t>
  </si>
  <si>
    <t xml:space="preserve">VITAMINAS </t>
  </si>
  <si>
    <t>040230008</t>
  </si>
  <si>
    <t>723592772994</t>
  </si>
  <si>
    <t>COMPRESAS DE LAPAROTOMIA ESTERIL X 5 UNIDADES</t>
  </si>
  <si>
    <t>049990267</t>
  </si>
  <si>
    <t>CONCENTRADOR DE OXIGENO Y NEBULIZADOR 5 LITROS (INCLUYE: FILTRO DE ALGODÓN, CANULA NASAL, BOTELLA HUMIDIFICADORA, TUBO ATOMIZADOR, TASA ATOMIZADORA, CONECTOR, BOQUILLA Y TUBO CORRUGADO)</t>
  </si>
  <si>
    <t>CONCENTRADOR DE OXIGENO</t>
  </si>
  <si>
    <t>020350997</t>
  </si>
  <si>
    <t>7591818000298</t>
  </si>
  <si>
    <t>CORATAB 81 MG X 30 TAB</t>
  </si>
  <si>
    <t>021091139</t>
  </si>
  <si>
    <t>7592601301707</t>
  </si>
  <si>
    <t>CORBIS (BISOPROLOL) 2.5mg X 30 COMP</t>
  </si>
  <si>
    <t>0339000031</t>
  </si>
  <si>
    <t>5949056500544</t>
  </si>
  <si>
    <t>COREFLUX 250 ULS X 50 CAP</t>
  </si>
  <si>
    <t>SULODEXIDE</t>
  </si>
  <si>
    <t>021431099</t>
  </si>
  <si>
    <t>7591619000930</t>
  </si>
  <si>
    <t>CORENTEL 2.5mg X 10 COMP</t>
  </si>
  <si>
    <t>ROEMMERS</t>
  </si>
  <si>
    <t>021431077</t>
  </si>
  <si>
    <t>7591619520278</t>
  </si>
  <si>
    <t>CORENTEL 2.5mg X 30 COMP</t>
  </si>
  <si>
    <t>021431063</t>
  </si>
  <si>
    <t>7591619520285</t>
  </si>
  <si>
    <t>CORENTEL 5MG X 10 COMP</t>
  </si>
  <si>
    <t>021430681</t>
  </si>
  <si>
    <t>7591619520346</t>
  </si>
  <si>
    <t>COROPRES 16 MG  X 30 COMPR</t>
  </si>
  <si>
    <t>021431090</t>
  </si>
  <si>
    <t>7591619517896</t>
  </si>
  <si>
    <t>COROPRES 8mg X 10 COMPR</t>
  </si>
  <si>
    <t>021430771</t>
  </si>
  <si>
    <t>7591619520339</t>
  </si>
  <si>
    <t>COROPRES 8MG X 30 COMP</t>
  </si>
  <si>
    <t>0217409038</t>
  </si>
  <si>
    <t>759243200042</t>
  </si>
  <si>
    <t>CORTIX 200mg X 3 OVULOS</t>
  </si>
  <si>
    <t>CLOTRIMMAZOL</t>
  </si>
  <si>
    <t>021181139</t>
  </si>
  <si>
    <t>7591196006356</t>
  </si>
  <si>
    <t>CORTYNASE 0.05% X  80 DOSIS</t>
  </si>
  <si>
    <t>MOMETASONA</t>
  </si>
  <si>
    <t>021691007</t>
  </si>
  <si>
    <t>7591020001069</t>
  </si>
  <si>
    <t>CO-SULTRIN X 100ML SUSP PEDIATRICA</t>
  </si>
  <si>
    <t>020981207</t>
  </si>
  <si>
    <t>7591585265647</t>
  </si>
  <si>
    <t>COVENTROL 12,5MG X 10 COMP</t>
  </si>
  <si>
    <t>020980827</t>
  </si>
  <si>
    <t>7591585365644</t>
  </si>
  <si>
    <t>COVENTROL 12,5MG X 30 COMP</t>
  </si>
  <si>
    <t>020981108</t>
  </si>
  <si>
    <t>7591585265654</t>
  </si>
  <si>
    <t>COVENTROL 25MG X 30 COMP</t>
  </si>
  <si>
    <t>020981183</t>
  </si>
  <si>
    <t>7591585365637</t>
  </si>
  <si>
    <t>COVENTROL 6,25MG X 10 COMP</t>
  </si>
  <si>
    <t>020980163</t>
  </si>
  <si>
    <t>7591585265630</t>
  </si>
  <si>
    <t>COVENTROL 6,25MG X 30 COMP</t>
  </si>
  <si>
    <t>020550165</t>
  </si>
  <si>
    <t>7591821210332</t>
  </si>
  <si>
    <t xml:space="preserve">CRISOMET 50MG/ 500MG X 10 TAB </t>
  </si>
  <si>
    <t>METFORMINA CLORHIDRATO-SITAGLIPTINA</t>
  </si>
  <si>
    <t>021890538</t>
  </si>
  <si>
    <t>7796285053468</t>
  </si>
  <si>
    <t>CRISPLUS 120MG X 30 CAP</t>
  </si>
  <si>
    <t>ORLISTAT</t>
  </si>
  <si>
    <t>APARATO DIGESTIVO - INHIBIDORES DE LAS LIPASAS</t>
  </si>
  <si>
    <t>021181020</t>
  </si>
  <si>
    <t>7591196000149</t>
  </si>
  <si>
    <t>CROMOFTAL 4% SOL OFTALMICA X 10ML</t>
  </si>
  <si>
    <t>CROMOGLICATO DE SODIO</t>
  </si>
  <si>
    <t>0217409035</t>
  </si>
  <si>
    <t>7703153044596</t>
  </si>
  <si>
    <t>CROMUS 0.1% (TACROLIMUS) UNGUENTO X 15g</t>
  </si>
  <si>
    <t>TACROLIMUS</t>
  </si>
  <si>
    <t>020580997</t>
  </si>
  <si>
    <t>7593090001789</t>
  </si>
  <si>
    <t>CUMIFEM (CLOTRIMAZOL) 500 MG  X 3 CAP</t>
  </si>
  <si>
    <t>043420011</t>
  </si>
  <si>
    <t>6224000549817</t>
  </si>
  <si>
    <t>CURE AID EYE PAD PEDIATRICO X 20</t>
  </si>
  <si>
    <t>BANDAS ADHESIVAS</t>
  </si>
  <si>
    <t>043420012</t>
  </si>
  <si>
    <t>6223003734008</t>
  </si>
  <si>
    <t>CURE AID FOR KIDS X 20</t>
  </si>
  <si>
    <t>043420015</t>
  </si>
  <si>
    <t>6223003734060</t>
  </si>
  <si>
    <t>CURE AID WASHPROOF  X 20</t>
  </si>
  <si>
    <t>021490944</t>
  </si>
  <si>
    <t>7591955558232</t>
  </si>
  <si>
    <t>CURPINOL 12,5MG X 30 COM</t>
  </si>
  <si>
    <t>021491090</t>
  </si>
  <si>
    <t>7591619000688</t>
  </si>
  <si>
    <t>CURPINOL 25MG X 10 COM</t>
  </si>
  <si>
    <t>021491072</t>
  </si>
  <si>
    <t>7591955558218</t>
  </si>
  <si>
    <t>CURPINOL 6,25MG X 30 COM</t>
  </si>
  <si>
    <t>021491109</t>
  </si>
  <si>
    <t>7591619000671</t>
  </si>
  <si>
    <t>CURPINOL(CARVEDILOL) 12.5mg X 10COMPR</t>
  </si>
  <si>
    <t>021740490</t>
  </si>
  <si>
    <t>7592432005515</t>
  </si>
  <si>
    <t>CUTICLIN 20MG X 30 CAP</t>
  </si>
  <si>
    <t>ISOTRETINOINA</t>
  </si>
  <si>
    <t>022110857</t>
  </si>
  <si>
    <t>7592803001603</t>
  </si>
  <si>
    <t>CYNT 20MG X 20 COMP</t>
  </si>
  <si>
    <t>SIMVASTATINA</t>
  </si>
  <si>
    <t>022110858</t>
  </si>
  <si>
    <t>7592803001610</t>
  </si>
  <si>
    <t>CYNT 40MG X 10 COMP</t>
  </si>
  <si>
    <t>033340027</t>
  </si>
  <si>
    <t>7598176000595</t>
  </si>
  <si>
    <t>DABIGATRAN 110 MG X 10 TAB REC</t>
  </si>
  <si>
    <t>DABIGATRAN</t>
  </si>
  <si>
    <t>ANGELUS</t>
  </si>
  <si>
    <t>033340026</t>
  </si>
  <si>
    <t>7598176000601</t>
  </si>
  <si>
    <t>DABIGATRAN 75 MG X 10 TAB REC</t>
  </si>
  <si>
    <t>0217208282</t>
  </si>
  <si>
    <t>8904187843707</t>
  </si>
  <si>
    <t>DABIGATRAN ETEXILATO 75 MG X 10 TAB</t>
  </si>
  <si>
    <t>020220001</t>
  </si>
  <si>
    <t>7791848265043</t>
  </si>
  <si>
    <t>DACTEN 16MG X 30 COMP</t>
  </si>
  <si>
    <t>CANDESARTAN CIEXETIL</t>
  </si>
  <si>
    <t>020220002</t>
  </si>
  <si>
    <t>7791848265029</t>
  </si>
  <si>
    <t>DACTEN 8MG X 30 COMP</t>
  </si>
  <si>
    <t>020930581</t>
  </si>
  <si>
    <t>7592454138857</t>
  </si>
  <si>
    <t>DAKSOL 500MG X 4 TAB</t>
  </si>
  <si>
    <t>SECNIDAZOL</t>
  </si>
  <si>
    <t>0221110888</t>
  </si>
  <si>
    <t>7592803004109</t>
  </si>
  <si>
    <t>DALCITRIN 2% UNGUENTO X 15G</t>
  </si>
  <si>
    <t>MUPIROCINA</t>
  </si>
  <si>
    <t>020191044</t>
  </si>
  <si>
    <t>7591243810868</t>
  </si>
  <si>
    <t>DALPAS 10mg X 30 TBLS</t>
  </si>
  <si>
    <t>CLORHIDRATO DE BUSPIRONA</t>
  </si>
  <si>
    <t>APARATO LOCOMOTOR - RELAJANTES MUSCULARES ASOCIADOS</t>
  </si>
  <si>
    <t>020580169</t>
  </si>
  <si>
    <t>7593090002311</t>
  </si>
  <si>
    <t>DARLIDE 1000 MUI X 30 CAP BLANDAS</t>
  </si>
  <si>
    <t>VITAMINA D</t>
  </si>
  <si>
    <t>020580981</t>
  </si>
  <si>
    <t>7593090001680</t>
  </si>
  <si>
    <t>DARLIDE 1000 MUI X 60 CAP BLANDAS</t>
  </si>
  <si>
    <t>023690018</t>
  </si>
  <si>
    <t>7730969306174</t>
  </si>
  <si>
    <t>DAVINTEX 90 mg X 10 COMP REC</t>
  </si>
  <si>
    <t>021740485</t>
  </si>
  <si>
    <t>7592432900292</t>
  </si>
  <si>
    <t>DAYFLU DIA 500MG-10MG-2MG X 10 CAP</t>
  </si>
  <si>
    <t>ACETAMINOFEN + CAFEINA + CLORFENIRAMINA</t>
  </si>
  <si>
    <t>021749009</t>
  </si>
  <si>
    <t>7592432900315</t>
  </si>
  <si>
    <t>DAYFLU DIA/ NOCHE  500MG X 15 CAP</t>
  </si>
  <si>
    <t>021740825</t>
  </si>
  <si>
    <t>7592432900308</t>
  </si>
  <si>
    <t>DAYFLU NOCHE 500mg-10mg-2mg X 10 CAP</t>
  </si>
  <si>
    <t>020981190</t>
  </si>
  <si>
    <t>7591585217677</t>
  </si>
  <si>
    <t>DAYZOL (IBUPROFENO) 600mg-4mg X 10 TBLS</t>
  </si>
  <si>
    <t>020981076</t>
  </si>
  <si>
    <t>7591585117632</t>
  </si>
  <si>
    <t>DAYZOL (IBUPROFENO) 600mg-4mg X 20 TBLS</t>
  </si>
  <si>
    <t>010190318</t>
  </si>
  <si>
    <t>DECALONA (FOSFATO DEXAMETASONA) 8mg/ml x 1 AMP 2ml</t>
  </si>
  <si>
    <t>DEXAMETASONA</t>
  </si>
  <si>
    <t>020261087</t>
  </si>
  <si>
    <t>7591519000306</t>
  </si>
  <si>
    <t>DEFLAZACORT 30MG X 10 TAB</t>
  </si>
  <si>
    <t>020260865</t>
  </si>
  <si>
    <t>7591519008203</t>
  </si>
  <si>
    <t>DEFLAZACORT 30MG X 30 TAB</t>
  </si>
  <si>
    <t>020260499</t>
  </si>
  <si>
    <t>7591519008197</t>
  </si>
  <si>
    <t>DEFLAZACORT 6MG X 10 TAB</t>
  </si>
  <si>
    <t>023750003</t>
  </si>
  <si>
    <t>7581441131124</t>
  </si>
  <si>
    <t>DEFLAZANUV 6 mg X 10 TAB</t>
  </si>
  <si>
    <t>NUVILLE</t>
  </si>
  <si>
    <t>033500002</t>
  </si>
  <si>
    <t>8699525019752</t>
  </si>
  <si>
    <t>DEKORT 4mg X 20 TBL (DEVA)</t>
  </si>
  <si>
    <t>020981115</t>
  </si>
  <si>
    <t>´7591585115935</t>
  </si>
  <si>
    <t>DERAIN 15% X 10 GASAS</t>
  </si>
  <si>
    <t>EXTRACTO ACUOSO DE TRITICUM VULGARE</t>
  </si>
  <si>
    <t>020981085</t>
  </si>
  <si>
    <t>7591585215901</t>
  </si>
  <si>
    <t>DERAIN 15% X 15 GR</t>
  </si>
  <si>
    <t>022010980</t>
  </si>
  <si>
    <t>7703281008415</t>
  </si>
  <si>
    <t>DERMACORTINE 0.1 X 15 CREMA</t>
  </si>
  <si>
    <t>MOMETASONA FUROATO</t>
  </si>
  <si>
    <t>020191116</t>
  </si>
  <si>
    <t>7591243811643</t>
  </si>
  <si>
    <t>DERMAPIL 0,1% CREMA TUBO 15 G</t>
  </si>
  <si>
    <t>022010879</t>
  </si>
  <si>
    <t>7591619519098</t>
  </si>
  <si>
    <t>DERMAZOL 0.05% LOCION CAPILAR X 25 ML</t>
  </si>
  <si>
    <t>022010684</t>
  </si>
  <si>
    <t>7703281003793</t>
  </si>
  <si>
    <t>DERMOSUPRIL 0,05% CREMA TOPICA X 15GR</t>
  </si>
  <si>
    <t>DESONIDA</t>
  </si>
  <si>
    <t>022010991</t>
  </si>
  <si>
    <t>7591619000633</t>
  </si>
  <si>
    <t>DERMOSUPRIL 0.1% X 30 mL LOCION</t>
  </si>
  <si>
    <t>022010984</t>
  </si>
  <si>
    <t>7591619520872</t>
  </si>
  <si>
    <t>DERMOSUPRIL C  X15gr CREMA</t>
  </si>
  <si>
    <t>021740906</t>
  </si>
  <si>
    <t>7592432901466</t>
  </si>
  <si>
    <t xml:space="preserve">DEROVIT 1000 UI X 15 CAPSULAS </t>
  </si>
  <si>
    <t>VITAMINA D3</t>
  </si>
  <si>
    <t>020930620</t>
  </si>
  <si>
    <t>7592454891318</t>
  </si>
  <si>
    <t>DESLER 0,5MG/ML JARABE PEDIATRICO X 60ML</t>
  </si>
  <si>
    <t>DESLORATADINA</t>
  </si>
  <si>
    <t>020930695</t>
  </si>
  <si>
    <t>7592454891325</t>
  </si>
  <si>
    <t>DESLER 5MG X 10 TAB*</t>
  </si>
  <si>
    <t>DESLORATADINA-MONTELUKAST</t>
  </si>
  <si>
    <t>020930582</t>
  </si>
  <si>
    <t>7592454891233</t>
  </si>
  <si>
    <t>DESLER M 1,25mg GRAN PED SOB X 10 S</t>
  </si>
  <si>
    <t>020930691</t>
  </si>
  <si>
    <t>7592454002776</t>
  </si>
  <si>
    <t>DESLER M 1,25mg GRAN PED X 30 S</t>
  </si>
  <si>
    <t>020930622</t>
  </si>
  <si>
    <t>7592454891240</t>
  </si>
  <si>
    <t>DESLER M 2,5MG-5MG X 10 TAB MASTICABLES PEDIATRICO</t>
  </si>
  <si>
    <t>020930693</t>
  </si>
  <si>
    <t>7592454889278</t>
  </si>
  <si>
    <t>DESLER M 2.5mg-5mg x30</t>
  </si>
  <si>
    <t>020930624</t>
  </si>
  <si>
    <t>7592454891257</t>
  </si>
  <si>
    <t xml:space="preserve">DESLER M 5MG-10MG X 10 TAB </t>
  </si>
  <si>
    <t>033140020</t>
  </si>
  <si>
    <t>8904210808109</t>
  </si>
  <si>
    <t>DESLONIL 5mg-10mg X 30 TAB</t>
  </si>
  <si>
    <t>DESLORATADINA - MONTELIKAST</t>
  </si>
  <si>
    <t>021181094</t>
  </si>
  <si>
    <t>7591196004161</t>
  </si>
  <si>
    <t>DESLORAT (DESLORATADINA) 0.5mg/ml X 60ml JARABE</t>
  </si>
  <si>
    <t>021181089</t>
  </si>
  <si>
    <t>7591196002976</t>
  </si>
  <si>
    <t>DESLORAT 5 MG X 20 TAB</t>
  </si>
  <si>
    <t>021181021</t>
  </si>
  <si>
    <t>7591196002969</t>
  </si>
  <si>
    <t>DESLORAT 5MG X 10 TAB</t>
  </si>
  <si>
    <t>020980175</t>
  </si>
  <si>
    <t>7591585177445</t>
  </si>
  <si>
    <t>DESLORATADINA 0,5MG/ML SOLUCION ORAL X 60ML</t>
  </si>
  <si>
    <t>02093701</t>
  </si>
  <si>
    <t>7703763393053</t>
  </si>
  <si>
    <t>DESLORATADINA 2,5MG/5ML  JARABE X 60ML</t>
  </si>
  <si>
    <t>021091102</t>
  </si>
  <si>
    <t>7592601000099</t>
  </si>
  <si>
    <t>DESLORATADINA 2.5MG/5ML JBE X 60 ML</t>
  </si>
  <si>
    <t>020261122</t>
  </si>
  <si>
    <t>7591519000931</t>
  </si>
  <si>
    <t>DESLORATADINA 5mg MONTELUKAST 10 MG X 30</t>
  </si>
  <si>
    <t>020981080</t>
  </si>
  <si>
    <t>7591585177469</t>
  </si>
  <si>
    <t>DESLORATADINA 5MG X 10 TAB</t>
  </si>
  <si>
    <t>020260500</t>
  </si>
  <si>
    <t>7591519008210</t>
  </si>
  <si>
    <t>033750000</t>
  </si>
  <si>
    <t>7598055000494</t>
  </si>
  <si>
    <t>DESLORIN 5 MG X 10 TAB</t>
  </si>
  <si>
    <t xml:space="preserve">DESLORATADINA </t>
  </si>
  <si>
    <t>0337300031</t>
  </si>
  <si>
    <t>7598055001392</t>
  </si>
  <si>
    <t>DESOLON 0.15 mg - 0.03 mg X 21 TAB</t>
  </si>
  <si>
    <t>DESOGESTREL - ETINILESTRADIOL</t>
  </si>
  <si>
    <t>010140083</t>
  </si>
  <si>
    <t>7592637000414</t>
  </si>
  <si>
    <t>DEXACORT (DEXAMETASONA) 4mg/ml x 2mL AMP</t>
  </si>
  <si>
    <t>011730382</t>
  </si>
  <si>
    <t>7709618581880</t>
  </si>
  <si>
    <t>DEXAMETASONA 8MG/2ML AMP</t>
  </si>
  <si>
    <t>010510299</t>
  </si>
  <si>
    <t>7800061001717</t>
  </si>
  <si>
    <t>DEXMEDETOMIDINA 100MCG/1ML AMP</t>
  </si>
  <si>
    <t>DEXMEDETOMIDINA</t>
  </si>
  <si>
    <t>SISTEMA NERVIOSO - SEDANTES NATURALES</t>
  </si>
  <si>
    <t>021260993</t>
  </si>
  <si>
    <t>7594001101680</t>
  </si>
  <si>
    <t>DEXTAMIN 0,5 MG / ML SOL ORAL X 60 ML</t>
  </si>
  <si>
    <t>021261012</t>
  </si>
  <si>
    <t>7594001101697</t>
  </si>
  <si>
    <t>DEXTAMIN 0.5 mg/ml  X 120ml  SOLUCION ORAL PEDIATRICA</t>
  </si>
  <si>
    <t>021261014</t>
  </si>
  <si>
    <t>7594001101956</t>
  </si>
  <si>
    <t>DEXTAMIN 5mg X 10 TAB</t>
  </si>
  <si>
    <t>021261003</t>
  </si>
  <si>
    <t>7594001100331</t>
  </si>
  <si>
    <t xml:space="preserve">DEXTONIL JARABE 15 MG /5ML X 120 ML </t>
  </si>
  <si>
    <t>BROMHIDRATO DE DEXTROMETORFANO</t>
  </si>
  <si>
    <t>033470006</t>
  </si>
  <si>
    <t>DEXTROMETORFANO 2mg/ml X 200ml (AZEVEDOS)</t>
  </si>
  <si>
    <t>DEXTROMETORFANO</t>
  </si>
  <si>
    <t>010140312</t>
  </si>
  <si>
    <t>DEXTROSA 10% 500ml SOLU</t>
  </si>
  <si>
    <t>013320015</t>
  </si>
  <si>
    <t>7597285000656</t>
  </si>
  <si>
    <t>DEXTROSA 5%  X 500ML SOL INYECTABLE IV</t>
  </si>
  <si>
    <t>DEXTROSA - CLORURO DE SODIO</t>
  </si>
  <si>
    <t>022300257</t>
  </si>
  <si>
    <t>7598252001126</t>
  </si>
  <si>
    <t>DI BENZOL (ALBENDAZOL) 200MG 5ML X 10ML SUSP</t>
  </si>
  <si>
    <t>022300228</t>
  </si>
  <si>
    <t xml:space="preserve"> '7598252001126</t>
  </si>
  <si>
    <t>DIACORT PREDNISONA SUSP 3 MG X 60 ML</t>
  </si>
  <si>
    <t>PREDNISONA</t>
  </si>
  <si>
    <t>CORTICOSTEROIDES PARA USO SISTÉMICO</t>
  </si>
  <si>
    <t>020190923</t>
  </si>
  <si>
    <t>7591243811728</t>
  </si>
  <si>
    <t>DIAGESIC 1,8MG/ML SUSP ORAL FRASCO X 120ML</t>
  </si>
  <si>
    <t>020191121</t>
  </si>
  <si>
    <t>DIAGESIC 1,8MG/ML SUSP ORAL FRASCO X 60ML</t>
  </si>
  <si>
    <t>020190318</t>
  </si>
  <si>
    <t>DIAGESIC 75mg/3 ml x 1  AMP</t>
  </si>
  <si>
    <t>020191079</t>
  </si>
  <si>
    <t>7591243811704</t>
  </si>
  <si>
    <t>DIAGESIC 75mg/3 ml x 2 AMP</t>
  </si>
  <si>
    <t>032300020</t>
  </si>
  <si>
    <t>7598252001904</t>
  </si>
  <si>
    <t>DIALPRON 500 mg X 30 TAB</t>
  </si>
  <si>
    <t>ACIDO VALPROICO</t>
  </si>
  <si>
    <t>022300245</t>
  </si>
  <si>
    <t>7598252000440</t>
  </si>
  <si>
    <t xml:space="preserve">DIALPRON ACIDO VALPROICO SOL 250 MG / 5 ML / 120ML PED </t>
  </si>
  <si>
    <t>022300244</t>
  </si>
  <si>
    <t>7598252000297</t>
  </si>
  <si>
    <t>DIANIDIP 20 MG X 10 TAB</t>
  </si>
  <si>
    <t>LERCANIDIPINA CLORHIDRATO</t>
  </si>
  <si>
    <t>022300296</t>
  </si>
  <si>
    <t>7598252001157</t>
  </si>
  <si>
    <t>DIANITIN (RANITIDINA CLORHIDRATO) 150MG/10ML X 120ML</t>
  </si>
  <si>
    <t>021491095</t>
  </si>
  <si>
    <t>7730564825483</t>
  </si>
  <si>
    <t xml:space="preserve">DICEA 3 MG - 0,02 MG X 28 COMP REC </t>
  </si>
  <si>
    <t>DROSPIRENONA-ETINILESTRADIOL</t>
  </si>
  <si>
    <t>021491094</t>
  </si>
  <si>
    <t>7730564830487</t>
  </si>
  <si>
    <t xml:space="preserve">DICEA 3 MG - 0,03 MG X 28 COMP REC </t>
  </si>
  <si>
    <t>020930739</t>
  </si>
  <si>
    <t>7592454889216</t>
  </si>
  <si>
    <t>DICIGEL X 240ML</t>
  </si>
  <si>
    <t>HIDROXIDO DE ALUMINIO-OXIDO DE MAGNESIO-SIMETICONA</t>
  </si>
  <si>
    <t>021260972</t>
  </si>
  <si>
    <t>7594001101376</t>
  </si>
  <si>
    <t>DICLODEX (DICLOFENAC P) 50mg X 20 TBLS</t>
  </si>
  <si>
    <t>021260887</t>
  </si>
  <si>
    <t>7594001101406</t>
  </si>
  <si>
    <t xml:space="preserve">DICLODEX 50MG X 10 TAB </t>
  </si>
  <si>
    <t>021181022</t>
  </si>
  <si>
    <t>7591196007230</t>
  </si>
  <si>
    <t>DICLOFENAC  POTASICO 50mg X 10 TBLS</t>
  </si>
  <si>
    <t>0339000041</t>
  </si>
  <si>
    <t>6921875010823</t>
  </si>
  <si>
    <t>DICLOFENAC POTASICO  50 mg X 10  TAB</t>
  </si>
  <si>
    <t>010060206</t>
  </si>
  <si>
    <t>8906159253781</t>
  </si>
  <si>
    <t>DICLOFENAC POTASICO 1.8 mg/mL  X 100 mL SUSP</t>
  </si>
  <si>
    <t xml:space="preserve">DICLOFENAC </t>
  </si>
  <si>
    <t>010060207</t>
  </si>
  <si>
    <t>8906159253774</t>
  </si>
  <si>
    <t>DICLOFENAC POTASICO 100 mg  X 30 TAB REC</t>
  </si>
  <si>
    <t>033180056</t>
  </si>
  <si>
    <t>8906045360456</t>
  </si>
  <si>
    <t>DICLOFENAC POTASICO 50 MG X 20 TBL</t>
  </si>
  <si>
    <t>022300203</t>
  </si>
  <si>
    <t>7598252101475</t>
  </si>
  <si>
    <t>DICLOFENAC POTASICO 50 MG X10 TBLS</t>
  </si>
  <si>
    <t>020981086</t>
  </si>
  <si>
    <t>7591585279248</t>
  </si>
  <si>
    <t>DICLOFENAC POTASICO 50MG X 10 CMP</t>
  </si>
  <si>
    <t>020261111</t>
  </si>
  <si>
    <t>7591519051964</t>
  </si>
  <si>
    <t>DICLOFENAC POTASICO 50MG X 10 TAB</t>
  </si>
  <si>
    <t>020930571</t>
  </si>
  <si>
    <t>7592454002639</t>
  </si>
  <si>
    <t>020260616</t>
  </si>
  <si>
    <t>7591519001501</t>
  </si>
  <si>
    <t>DICLOFENAC POTASICO 50MG X 20 TAB</t>
  </si>
  <si>
    <t>020980182</t>
  </si>
  <si>
    <t>7591585379245</t>
  </si>
  <si>
    <t>DICLOFENAC POTASICO 50mg X 30 TAB</t>
  </si>
  <si>
    <t>033540003</t>
  </si>
  <si>
    <t>7795360008225</t>
  </si>
  <si>
    <t>DICLOFENAC SODICO 0.1% X 5ML</t>
  </si>
  <si>
    <t>020981073</t>
  </si>
  <si>
    <t>7591585473967</t>
  </si>
  <si>
    <t>DICLOFENAC SODICO 50MG X 10 CMP</t>
  </si>
  <si>
    <t>020930700</t>
  </si>
  <si>
    <t>7592454139304</t>
  </si>
  <si>
    <t>DICLOFENAC SODICO 50MG X 20 TAB</t>
  </si>
  <si>
    <t>012070795</t>
  </si>
  <si>
    <t>6921875004327</t>
  </si>
  <si>
    <t>DICLOFENAC SODICO 75 MG/3 ML AMP</t>
  </si>
  <si>
    <t>010060193</t>
  </si>
  <si>
    <t xml:space="preserve">DICLOFENAC SODICO 75 MG/3 ML SOL  INY  I.M  AMP </t>
  </si>
  <si>
    <t>0126800000</t>
  </si>
  <si>
    <t>8906112616653</t>
  </si>
  <si>
    <t>DICLOFENAC SODICO SOLUCION INYECTABLE 75MG/3ML IM/IV</t>
  </si>
  <si>
    <t>0217409043</t>
  </si>
  <si>
    <t>7592432000312</t>
  </si>
  <si>
    <t>DICLOFENACO POTASICO 50mg X 10 CAP</t>
  </si>
  <si>
    <t>022680032</t>
  </si>
  <si>
    <t>7750215005675</t>
  </si>
  <si>
    <t>DICLOFENCO GEL 1% X 50g</t>
  </si>
  <si>
    <t>DICLOFENACO</t>
  </si>
  <si>
    <t>023320000</t>
  </si>
  <si>
    <t>7597285000434</t>
  </si>
  <si>
    <t>DICLOMEDC 100mg (DICLOFENAC SODICO SUPOSITORIOS) X 6 UND</t>
  </si>
  <si>
    <t>021181087</t>
  </si>
  <si>
    <t>7591196004499</t>
  </si>
  <si>
    <t>DICLORET SUSP ORAL 60ML  1,8MG/ML</t>
  </si>
  <si>
    <t>020931190</t>
  </si>
  <si>
    <t>7703763881789</t>
  </si>
  <si>
    <t>DICLOXACILINA 250 mg / 5 mL X 80 mL JBE</t>
  </si>
  <si>
    <t>020931172</t>
  </si>
  <si>
    <t>7703763175987</t>
  </si>
  <si>
    <t>DICLOXACILNA 500 MG X 50 TAB</t>
  </si>
  <si>
    <t xml:space="preserve">DICLOXACILNA </t>
  </si>
  <si>
    <t>022300222</t>
  </si>
  <si>
    <t>7598252000365</t>
  </si>
  <si>
    <t>DIEPILEP 100 MG X 30 TAB</t>
  </si>
  <si>
    <t>020191097</t>
  </si>
  <si>
    <t>7591243812398</t>
  </si>
  <si>
    <t>DI-EUDRIN 12,5MG X 30 TAB</t>
  </si>
  <si>
    <t>HIDROCLOROTIAZIDA</t>
  </si>
  <si>
    <t>021090894</t>
  </si>
  <si>
    <t>7592601101161</t>
  </si>
  <si>
    <t>DIFEN PLUS X 10 TAB</t>
  </si>
  <si>
    <t>ACETAMINOFEN-CAFEINA-DIHIDROERGOTAMINA</t>
  </si>
  <si>
    <t>021091112</t>
  </si>
  <si>
    <t>7592601101178</t>
  </si>
  <si>
    <t>DIFEN PLUS X 20 TAB</t>
  </si>
  <si>
    <t>022110790</t>
  </si>
  <si>
    <t>7592803000316</t>
  </si>
  <si>
    <t>DIFENAC FORTE 100MG X 10 COMP</t>
  </si>
  <si>
    <t>022110791</t>
  </si>
  <si>
    <t>7592803000385</t>
  </si>
  <si>
    <t>DIFENAC GEL 1% TUBO X 30GR</t>
  </si>
  <si>
    <t>0217208276</t>
  </si>
  <si>
    <t>8904187879874</t>
  </si>
  <si>
    <t>DIFENHIDRAMINA CLORHIDRATO 25 MG X 10 TBL</t>
  </si>
  <si>
    <t>SISTEMA NERVIOSO ANALGESICO</t>
  </si>
  <si>
    <t>022300275</t>
  </si>
  <si>
    <t>75928520035</t>
  </si>
  <si>
    <t>DIFLURYL (FLUNARIZINA) 10MG X 30TBL</t>
  </si>
  <si>
    <t>022300260</t>
  </si>
  <si>
    <t>7598252001027</t>
  </si>
  <si>
    <t>DIFURAZ 0,2% CREMA 30 GR</t>
  </si>
  <si>
    <t>020981145</t>
  </si>
  <si>
    <t>7591585119193</t>
  </si>
  <si>
    <t>DIGLET 2000 UI (VITAMINA D3) X 30 COMP ORODISP</t>
  </si>
  <si>
    <t>020980542</t>
  </si>
  <si>
    <t>7591585219299</t>
  </si>
  <si>
    <t>DIKLASON 1,16% GEL X 50GR</t>
  </si>
  <si>
    <t>020980188</t>
  </si>
  <si>
    <t>7591585218254</t>
  </si>
  <si>
    <t>DIKLASON 1,8MG/ML SUSP ORAL PEDIATRICA*</t>
  </si>
  <si>
    <t>020981216</t>
  </si>
  <si>
    <t>7591535119247</t>
  </si>
  <si>
    <t>DIKLASON 50MG X 10 CR</t>
  </si>
  <si>
    <t>010980266</t>
  </si>
  <si>
    <t>7591585219275</t>
  </si>
  <si>
    <t>DIKLASON 75MG/3ML AMP</t>
  </si>
  <si>
    <t>020980187</t>
  </si>
  <si>
    <t>7591585217523</t>
  </si>
  <si>
    <t>DIKLASON AP 100MG X 20 COMP</t>
  </si>
  <si>
    <t>020981196</t>
  </si>
  <si>
    <t>7591585113948</t>
  </si>
  <si>
    <t>DIKLASON BI 150MG X 10 COMP LC</t>
  </si>
  <si>
    <t>032300010</t>
  </si>
  <si>
    <t>7598252000990</t>
  </si>
  <si>
    <t>DILFAMID 50G CREMA TOPICA (SULFADIZINA DE PLATA 1%</t>
  </si>
  <si>
    <t>SULFADIAZINA DE PLATA</t>
  </si>
  <si>
    <t>0221110892</t>
  </si>
  <si>
    <t>7592803000408</t>
  </si>
  <si>
    <t>DILOTEX 10 mg X 10 COMP</t>
  </si>
  <si>
    <t>020980189</t>
  </si>
  <si>
    <t>7591585212573</t>
  </si>
  <si>
    <t>DIMAVYL MET 2 MG - 500 MG X 30 COMP</t>
  </si>
  <si>
    <t>GLIMEPIIDA - METFORMINA CLORHIDRATO</t>
  </si>
  <si>
    <t>022300278</t>
  </si>
  <si>
    <t>7598252000587</t>
  </si>
  <si>
    <t>DINAMONT PLUS X 1 SOBRE</t>
  </si>
  <si>
    <t>022300213</t>
  </si>
  <si>
    <t>7598252000143</t>
  </si>
  <si>
    <t>DIOSMINA + HESPERIDINA 450/50MG X 30 TAB</t>
  </si>
  <si>
    <t>DIOSMINA-HESPERIDINA</t>
  </si>
  <si>
    <t>APARATO CARDIOVASCULAR - VASODILATADORES CENTRALES Y PERIFÉRICOS</t>
  </si>
  <si>
    <t>022870001</t>
  </si>
  <si>
    <t>788070552857</t>
  </si>
  <si>
    <t>DIOSMINA 600mg X 20 TBLS</t>
  </si>
  <si>
    <t>DIOSMINA</t>
  </si>
  <si>
    <t>010060208</t>
  </si>
  <si>
    <t>8906159253705</t>
  </si>
  <si>
    <t>DIOSMINA- HESPIRIDINA 450 mg - 50 mg  X 10 TAB REC</t>
  </si>
  <si>
    <t>DIOSMINA - HESPIRIDINA</t>
  </si>
  <si>
    <t>010060209</t>
  </si>
  <si>
    <t>DIOSMINA- HESPIRIDINA 450 mg - 50 mg  X 30 TAB REC</t>
  </si>
  <si>
    <t>010140097</t>
  </si>
  <si>
    <t>7592637000247</t>
  </si>
  <si>
    <t>DIPIDOL  500MG/ML  SOL AMP</t>
  </si>
  <si>
    <t>031720001</t>
  </si>
  <si>
    <t>7599513000148</t>
  </si>
  <si>
    <t>DIPIRONA 500mg X 2ML  1 AMPOLLA</t>
  </si>
  <si>
    <t>021021067</t>
  </si>
  <si>
    <t>7591519317589</t>
  </si>
  <si>
    <t>DIPLOZ 1MG X 30 TAB</t>
  </si>
  <si>
    <t>PRUCALOPRIDA</t>
  </si>
  <si>
    <t>022300293</t>
  </si>
  <si>
    <t>7598252001034</t>
  </si>
  <si>
    <t>DISBAC TRIO (BETAMETASONA + CLOTRIMAZOL + GENTAMICINA) X 40G</t>
  </si>
  <si>
    <t>022300299</t>
  </si>
  <si>
    <t>759825201294</t>
  </si>
  <si>
    <t>DISBROXOL FORTE (AMBROXOL) 30MG/5ML X 120ML</t>
  </si>
  <si>
    <t>022300300</t>
  </si>
  <si>
    <t>759825201089</t>
  </si>
  <si>
    <t>DISBROXOL FORTE (LORATADINA) 5MG+30MG X 20TBL</t>
  </si>
  <si>
    <t>022300297</t>
  </si>
  <si>
    <t>7598252001065</t>
  </si>
  <si>
    <t>DISBROXOL KIDS (AMBROXOL) 15MG/5ML X 120ML</t>
  </si>
  <si>
    <t>022300289</t>
  </si>
  <si>
    <t>7595252001119</t>
  </si>
  <si>
    <t>DISBUFEN KIDS (IBUPROFENO) 100MG/5ML X 120ML</t>
  </si>
  <si>
    <t>022300212</t>
  </si>
  <si>
    <t>7598252000068</t>
  </si>
  <si>
    <t>DISCAPINA COMPSITUM (HIOSCINA + DIPIRONA) 10MG+250MG X 20 TAB</t>
  </si>
  <si>
    <t>HIOSCINA N-BUTILBROMURO-DIPIRONA</t>
  </si>
  <si>
    <t>022300240</t>
  </si>
  <si>
    <t>7598252000457</t>
  </si>
  <si>
    <t>DISCAPINA KIDS BUTILBROMURO DE HIOSCINA SOL 5 MG/ML 20 ML</t>
  </si>
  <si>
    <t>BUTILBROMURO DE HIOSCINA</t>
  </si>
  <si>
    <t>022300227</t>
  </si>
  <si>
    <t>7598252000396</t>
  </si>
  <si>
    <t xml:space="preserve">DISCETAM 100 MG / ML X 150 ML (LEVETIRACETAM) </t>
  </si>
  <si>
    <t>022300302</t>
  </si>
  <si>
    <t>7598252001300</t>
  </si>
  <si>
    <t>DISDERM (CLOTRIMAZOL+NEOMICINA+DEXAMETASONA) X 20G</t>
  </si>
  <si>
    <t>022300261</t>
  </si>
  <si>
    <t>7598252000983</t>
  </si>
  <si>
    <t>DISFARCAÍNA CREMA 40G</t>
  </si>
  <si>
    <t>022300281</t>
  </si>
  <si>
    <t>759825200617</t>
  </si>
  <si>
    <t>DISFARIN (WARFARINA SODICA) 5MG X30MG</t>
  </si>
  <si>
    <t>012300355</t>
  </si>
  <si>
    <t>7598252000686</t>
  </si>
  <si>
    <t>DISFENAC (DICLOFENAC POTASICO ) 75MG/3ML  5 AMP</t>
  </si>
  <si>
    <t>032300017</t>
  </si>
  <si>
    <t>7598252001393</t>
  </si>
  <si>
    <t>DISFENAC 1.16 % X 50 g GEL</t>
  </si>
  <si>
    <t>DICLOFENAC  DIETILAMINA</t>
  </si>
  <si>
    <t>022300301</t>
  </si>
  <si>
    <t>7598252101482</t>
  </si>
  <si>
    <t>DISFENAC MAX (DICLOFENAC POTASICO) 100MG X 10TBL</t>
  </si>
  <si>
    <t>022740050</t>
  </si>
  <si>
    <t>7800004509119</t>
  </si>
  <si>
    <t>DISFRUTA LIMON CAJA DISPENSADOR X 60  SOBRES</t>
  </si>
  <si>
    <t xml:space="preserve">CARBONATO DE SODIO ANHIDRO - BICARBONATO DE SODIO </t>
  </si>
  <si>
    <t>022300255</t>
  </si>
  <si>
    <t>7598252000525</t>
  </si>
  <si>
    <t xml:space="preserve">DISLEPTAL (OXCARBAZEPINA) 300 MG /5 ML  X 100 ML </t>
  </si>
  <si>
    <t>OXCARBAZEPINA</t>
  </si>
  <si>
    <t>022300262</t>
  </si>
  <si>
    <t>7598252001102</t>
  </si>
  <si>
    <t>DISMEXINA (BROMEXINA) 8MG/5ML X 120ML</t>
  </si>
  <si>
    <t>022300263</t>
  </si>
  <si>
    <t>7598252001096</t>
  </si>
  <si>
    <t>DISMEXINA KIDS (BROMEXINA) 4MG/5ML X 120ML</t>
  </si>
  <si>
    <t>032300016</t>
  </si>
  <si>
    <t>DISOMEZ (ESOMEPRAZOL) 40MG X 30 TAB</t>
  </si>
  <si>
    <t>ESOMEPRAZOL</t>
  </si>
  <si>
    <t>022300291</t>
  </si>
  <si>
    <t>7598252001218</t>
  </si>
  <si>
    <t>DISPROZIN (LEVODROPROPIZINA) 6MG/ML X 180ML</t>
  </si>
  <si>
    <t>022300295</t>
  </si>
  <si>
    <t>7598252001171</t>
  </si>
  <si>
    <t>DISTAFEN KIDS (ACETAMINOFEN) 120MG/5ML X 120ML</t>
  </si>
  <si>
    <t>022300307</t>
  </si>
  <si>
    <t>7598252001362</t>
  </si>
  <si>
    <t>DISTAFEN KIDS TAB MASTICABLE 160MG X 20TBL</t>
  </si>
  <si>
    <t>032300011</t>
  </si>
  <si>
    <t>7598252001201</t>
  </si>
  <si>
    <t>DISTAMIN B (COMPLEJO B + VITAMINA) X 120 ML</t>
  </si>
  <si>
    <t>COMPLEJO B -VITAMINA</t>
  </si>
  <si>
    <t>022300290</t>
  </si>
  <si>
    <t>7598252001133</t>
  </si>
  <si>
    <t>DISTAMIN C (VITAMINA C) 200MG/5ML X 120ML</t>
  </si>
  <si>
    <t>022300220</t>
  </si>
  <si>
    <t>7598252000303</t>
  </si>
  <si>
    <t>DISTIAZEM 60 MG X 30 TAB</t>
  </si>
  <si>
    <t>DILTIAZEM CLORHIDRATO</t>
  </si>
  <si>
    <t>022300208</t>
  </si>
  <si>
    <t>7598252101826</t>
  </si>
  <si>
    <t>DISTRILAX 120g</t>
  </si>
  <si>
    <t>POLIETILENGLICOL</t>
  </si>
  <si>
    <t>032300007</t>
  </si>
  <si>
    <t>7598252001331</t>
  </si>
  <si>
    <t xml:space="preserve">DISTROVIT X 30 CAPS </t>
  </si>
  <si>
    <t>D-GLUCOSAMINA SULFATO 2KCL-MAGNESIO</t>
  </si>
  <si>
    <t>APARATO LOCOMOTOR - ANTIARTRÓSICOS - ANTIRREUMÁTICOS</t>
  </si>
  <si>
    <t>022300264</t>
  </si>
  <si>
    <t>759825200877</t>
  </si>
  <si>
    <t>DISVENAL (DOBESILATO DE CALCIO) 500MG X 30CAP</t>
  </si>
  <si>
    <t>032300004</t>
  </si>
  <si>
    <t>7598252000167</t>
  </si>
  <si>
    <t>DISZONIDE 500 mg  X  10 TAB</t>
  </si>
  <si>
    <t>022300303</t>
  </si>
  <si>
    <t>7598252001355</t>
  </si>
  <si>
    <t>DITOSXIL (CARBOXIMETILCISTEINA) 50MG/ML X 30ML</t>
  </si>
  <si>
    <t>022300225</t>
  </si>
  <si>
    <t>7598252000471</t>
  </si>
  <si>
    <t>DITOSXIL 100MG /5 ML  (CARBOXIMETILCISTEINA) JARABE PEDIATRICO 120 ML</t>
  </si>
  <si>
    <t>CARBOXIMETILCISTEÍNA</t>
  </si>
  <si>
    <t>021691078</t>
  </si>
  <si>
    <t>7591020001113</t>
  </si>
  <si>
    <t>DIVAL 50MG X 20 TAB</t>
  </si>
  <si>
    <t>021690981</t>
  </si>
  <si>
    <t>7591020080965</t>
  </si>
  <si>
    <t>DIVAL FORTE 100MG X 20 TAB</t>
  </si>
  <si>
    <t>022300288</t>
  </si>
  <si>
    <t>7598252000884</t>
  </si>
  <si>
    <t>DIXINATO RELAX (CLONIXINATO DE LISINA) 125MG+5MG X 10TBL</t>
  </si>
  <si>
    <t>022300298</t>
  </si>
  <si>
    <t>DIXTORFAM COMPOSITUM (DEXTROMETORFANO+CLORFENIRAMINA)X120ML</t>
  </si>
  <si>
    <t>022300286</t>
  </si>
  <si>
    <t>7598252000860</t>
  </si>
  <si>
    <t>DIXTORFAN (DEXTROMETORFANO) 15MG/5ML X 120ML</t>
  </si>
  <si>
    <t>032300012</t>
  </si>
  <si>
    <t>7598252001348</t>
  </si>
  <si>
    <t>DIXTORFAN (DEXTROMETORFANO) 2MG/ML GOTAS X 20ML</t>
  </si>
  <si>
    <t>022300230</t>
  </si>
  <si>
    <t>7598252000198</t>
  </si>
  <si>
    <t xml:space="preserve">DLORACE 500 MG + 4 MG X 20 TABLETAS </t>
  </si>
  <si>
    <t>021181024</t>
  </si>
  <si>
    <t>7591196000583</t>
  </si>
  <si>
    <t>DOBET SOLUCION OFTALMICA X 5ML</t>
  </si>
  <si>
    <t>020981193</t>
  </si>
  <si>
    <t>7591585214324</t>
  </si>
  <si>
    <t>DOBRACID L.P 300mg X 10 COMP</t>
  </si>
  <si>
    <t xml:space="preserve">TRIMEBUTINA </t>
  </si>
  <si>
    <t>APARATO DIGESTIVO- ANTIESPASMODICO</t>
  </si>
  <si>
    <t>020980859</t>
  </si>
  <si>
    <t>7591585114327</t>
  </si>
  <si>
    <t>DOBRACID L.P 300mg X30 COMP</t>
  </si>
  <si>
    <t>010180245</t>
  </si>
  <si>
    <t>7800061150163</t>
  </si>
  <si>
    <t xml:space="preserve">DOBUTAMINA 250MG/5ML AMP </t>
  </si>
  <si>
    <t>DOBUTAMINA</t>
  </si>
  <si>
    <t>021090191</t>
  </si>
  <si>
    <t>7592601100331</t>
  </si>
  <si>
    <t>DOCE-PLEX ELIXIR X 120ML</t>
  </si>
  <si>
    <t>CIANOCOBALAMINA -NIACINAMIDA -RIBOFLAVIN -PIRIDOXINA -TIAMINA</t>
  </si>
  <si>
    <t>020260964</t>
  </si>
  <si>
    <t>7591519005974</t>
  </si>
  <si>
    <t>DOL 450MG DISPENSADOR 20 BLISTER X 4 TAB</t>
  </si>
  <si>
    <t>020260496</t>
  </si>
  <si>
    <t>7591519000474</t>
  </si>
  <si>
    <t>DOL 450MG-40MG-1MG X 10 TAB</t>
  </si>
  <si>
    <t>020260613</t>
  </si>
  <si>
    <t>7591519001587</t>
  </si>
  <si>
    <t>DOL 450MG-40MG-1MG X 20 TAB</t>
  </si>
  <si>
    <t>020261101</t>
  </si>
  <si>
    <t>7591519237016</t>
  </si>
  <si>
    <t>DOL GRIP D x 10 TAB</t>
  </si>
  <si>
    <t>ACETAMINOFEN-CLORFENIRAMINA MALEATO-PSEUDOEFEDRINA</t>
  </si>
  <si>
    <t>020261085</t>
  </si>
  <si>
    <t>7591519003574</t>
  </si>
  <si>
    <t>DOL KIDS 160mg x 20TAB. MAST</t>
  </si>
  <si>
    <t>020260965</t>
  </si>
  <si>
    <t>7591519006599</t>
  </si>
  <si>
    <t>DOL PLUS DISPENSADOR 20 BLISTER X 4 TAB</t>
  </si>
  <si>
    <t>020260537</t>
  </si>
  <si>
    <t>7591519005134</t>
  </si>
  <si>
    <t>DOL PLUS X 10 TAB</t>
  </si>
  <si>
    <t>020260614</t>
  </si>
  <si>
    <t>7591519005141</t>
  </si>
  <si>
    <t>DOL PLUS X 20 TAB</t>
  </si>
  <si>
    <t>022110859</t>
  </si>
  <si>
    <t>7592803002419</t>
  </si>
  <si>
    <t>DOLAK  SUBLINGUAL 30mg x4 CAMP</t>
  </si>
  <si>
    <t>KETOROLAC TROMETAMINA</t>
  </si>
  <si>
    <t>022110794</t>
  </si>
  <si>
    <t>7592803000460</t>
  </si>
  <si>
    <t>DOLAK (KETOROLAC) 20mg X10 COMPR</t>
  </si>
  <si>
    <t>022110792</t>
  </si>
  <si>
    <t>7592803001368</t>
  </si>
  <si>
    <t>DOLAK 10MG X 20 COMP</t>
  </si>
  <si>
    <t>022110793</t>
  </si>
  <si>
    <t>7592803001320</t>
  </si>
  <si>
    <t>DOLAK SUBLINGUAL 10mg X10 COMPR</t>
  </si>
  <si>
    <t>021491117</t>
  </si>
  <si>
    <t>7591619001333</t>
  </si>
  <si>
    <t>DOLCAN 9 mg / 5 mL x 120 mL SUSP</t>
  </si>
  <si>
    <t>021491118</t>
  </si>
  <si>
    <t>7591619001371</t>
  </si>
  <si>
    <t>DOLCAN 9 mg / 5 mL x 60 mL SUSP</t>
  </si>
  <si>
    <t>020261125</t>
  </si>
  <si>
    <t>7591519001013</t>
  </si>
  <si>
    <t>DOLDUO 500MG-10MG X 10 TAB</t>
  </si>
  <si>
    <t>ACETAMINOFEN-HIOSCINA N-BULTIBROMURO</t>
  </si>
  <si>
    <t>020260882</t>
  </si>
  <si>
    <t>7591519236026</t>
  </si>
  <si>
    <t>DOLGRIP X 10 TAB</t>
  </si>
  <si>
    <t>0221110872</t>
  </si>
  <si>
    <t>7592803004079</t>
  </si>
  <si>
    <t>DOLNIX 75 MG X 20 COMP</t>
  </si>
  <si>
    <t>SISTEMA NERVIOSO - ANESTÉSICOS, SISTEMA NERVIOSO - ANTICONVULSIVOS - ANTIEPILÉPTICOS</t>
  </si>
  <si>
    <t>022680029</t>
  </si>
  <si>
    <t>7750215029299</t>
  </si>
  <si>
    <t>DOLODRAN (DICLOFENACO+PARACETAMOL) 50+500mg X 20 TBLS</t>
  </si>
  <si>
    <t>DICLOFENACO - PARACETAMOL</t>
  </si>
  <si>
    <t>032720007</t>
  </si>
  <si>
    <t>0736372795601</t>
  </si>
  <si>
    <t xml:space="preserve">DOMPERIDONA 10 MG X 30 TAB </t>
  </si>
  <si>
    <t>DOMPERIDONA</t>
  </si>
  <si>
    <t>022110758</t>
  </si>
  <si>
    <t>7592803002112</t>
  </si>
  <si>
    <t>DOMPESIN 10MG X 30 COMP</t>
  </si>
  <si>
    <t>022110757</t>
  </si>
  <si>
    <t>7592803002426</t>
  </si>
  <si>
    <t>DOMPESIN 1MG/ML SUSP X 120ML</t>
  </si>
  <si>
    <t>021430867</t>
  </si>
  <si>
    <t>7591619518671</t>
  </si>
  <si>
    <t>DORIXINA FLEX 125MG-5MG X 10 COMP</t>
  </si>
  <si>
    <t>CLONIXINATO DE LISINA-CICLOBENZAPRINA CLORHIDRATO</t>
  </si>
  <si>
    <t>033730015</t>
  </si>
  <si>
    <t>75980550000043</t>
  </si>
  <si>
    <t>DORZOLAMIDA 2% + TIMOLOL  0,5% X 5ML</t>
  </si>
  <si>
    <t xml:space="preserve">AMLODIPINO </t>
  </si>
  <si>
    <t>020550726</t>
  </si>
  <si>
    <t>7591821903944</t>
  </si>
  <si>
    <t>DOTRON 1,8MG/ML SUSP PEDIATRICA X 120ML</t>
  </si>
  <si>
    <t>020550194</t>
  </si>
  <si>
    <t>7591821903968</t>
  </si>
  <si>
    <t xml:space="preserve">DOTRON 50MG X 20 CAP </t>
  </si>
  <si>
    <t>023800008</t>
  </si>
  <si>
    <t>7594000850176</t>
  </si>
  <si>
    <t>DOVILIN JARABE X 120ML</t>
  </si>
  <si>
    <t>032300008</t>
  </si>
  <si>
    <t>7598252001225</t>
  </si>
  <si>
    <t>DOXICLAV KIDS ( AMOXICILINA + ACIDO CLAVULANICO) 250mg-62.5mg/5mL X 60mL</t>
  </si>
  <si>
    <t>020981142</t>
  </si>
  <si>
    <t>7591585110459</t>
  </si>
  <si>
    <t>DOXIUM 500MG X 20 CAP</t>
  </si>
  <si>
    <t>DOBESILATO DE CALCIO</t>
  </si>
  <si>
    <t>APARATO CARDIOVASCULAR - ANTIVARICOSOS - CAPILAROPROTECTORES</t>
  </si>
  <si>
    <t>033420002</t>
  </si>
  <si>
    <t>7594001564119</t>
  </si>
  <si>
    <t xml:space="preserve">DROPELLA (DROSPIRENONA - ETINILESTRADIOL 3MG/0,03 MG) X 21 TAB REC </t>
  </si>
  <si>
    <t>022110864</t>
  </si>
  <si>
    <t>7592803002532</t>
  </si>
  <si>
    <t>DROPIL 100 MG COMPRIMIDOS X 40 TAB</t>
  </si>
  <si>
    <t>0221110873</t>
  </si>
  <si>
    <t>7592803002549</t>
  </si>
  <si>
    <t>DROPIL 200 MG COMPRIMIDOS X 40 TAB</t>
  </si>
  <si>
    <t>021181025</t>
  </si>
  <si>
    <t>7591196002204</t>
  </si>
  <si>
    <t>DUOVENT SOLUCION PARA INHALAR X 15ML (BROM DE IPATROPIO + BROM DE FENOTEROL)</t>
  </si>
  <si>
    <t>FENOTEROL-IPRATROPIO</t>
  </si>
  <si>
    <t>010140338</t>
  </si>
  <si>
    <t>7592637000346</t>
  </si>
  <si>
    <t xml:space="preserve">DURACAINA 5 MG/ML SOL INY X 10 ML  X AMP </t>
  </si>
  <si>
    <t>CLOHIDRATO DE BUPICAINA</t>
  </si>
  <si>
    <t>020351034</t>
  </si>
  <si>
    <t>7591818000144</t>
  </si>
  <si>
    <t>DUROCOF (TADALAFILO)   5mg x 30 TAB</t>
  </si>
  <si>
    <t>TADALAFILO</t>
  </si>
  <si>
    <t>021690641</t>
  </si>
  <si>
    <t>7591020006330</t>
  </si>
  <si>
    <t>DUROVAL 100MG X 1 TAB</t>
  </si>
  <si>
    <t>021691088</t>
  </si>
  <si>
    <t>7591020009386</t>
  </si>
  <si>
    <t>DUROVAL 100MG X 2 TAB</t>
  </si>
  <si>
    <t>021690199</t>
  </si>
  <si>
    <t>7591020005012</t>
  </si>
  <si>
    <t>DUROVAL 50MG X 1 TAB</t>
  </si>
  <si>
    <t>021690200</t>
  </si>
  <si>
    <t>7591020008440</t>
  </si>
  <si>
    <t>DUROVAL 50MG X 10 TAB</t>
  </si>
  <si>
    <t>021690202</t>
  </si>
  <si>
    <t>7591020005029</t>
  </si>
  <si>
    <t>DUROVAL 50MG X 3 TAB</t>
  </si>
  <si>
    <t>021890530</t>
  </si>
  <si>
    <t>7591651932299</t>
  </si>
  <si>
    <t>DUVADILAN 10MG X 30 COMP</t>
  </si>
  <si>
    <t>ISOXSUPRINA</t>
  </si>
  <si>
    <t>APARATO GENITOURINARIO - RELAJANTES UTERINOS</t>
  </si>
  <si>
    <t>011700000</t>
  </si>
  <si>
    <t>7591651001711</t>
  </si>
  <si>
    <t>DUVADILAN SOL INY 10mg/2mL X 3 AMP</t>
  </si>
  <si>
    <t>CLORHIDRATO DE ISOXSUPRINA</t>
  </si>
  <si>
    <t>021181120</t>
  </si>
  <si>
    <t>7591196000231</t>
  </si>
  <si>
    <t>DYFRIN SOL OFTALMICA X 5ML</t>
  </si>
  <si>
    <t>FENILEFRINA - TROPICAMIDA</t>
  </si>
  <si>
    <t>032300014</t>
  </si>
  <si>
    <t>DYMACIN CLINDAMICINA CREMA VAGINAL 2% TUBO X 40G</t>
  </si>
  <si>
    <t>022300309</t>
  </si>
  <si>
    <t>7598252001263</t>
  </si>
  <si>
    <t>DYMAZOL 3  (CLOTRIMAZOL) X 200 MG 3 UNIDADES</t>
  </si>
  <si>
    <t>022300308</t>
  </si>
  <si>
    <t>7598252001256</t>
  </si>
  <si>
    <t>DYMAZOL 6  (CLOTRIMAZOL) X 100 MG 6 UNIDADES</t>
  </si>
  <si>
    <t>032300015</t>
  </si>
  <si>
    <t>7598252001287</t>
  </si>
  <si>
    <t>DYMAZOL CREMA VAGINAL AL 2% (CLOTRIMAZOL) X 50G</t>
  </si>
  <si>
    <t>022300312</t>
  </si>
  <si>
    <t>7598252001003</t>
  </si>
  <si>
    <t>DYMAZOL DUAL (CLOTRIMAZOL + CLOTRIMAZOL) 200MG OVULOS  1% CREMA</t>
  </si>
  <si>
    <t>CLOTRIMAZOL - CLOTRIMAZOL</t>
  </si>
  <si>
    <t>022300294</t>
  </si>
  <si>
    <t>7598252000969</t>
  </si>
  <si>
    <t>DYNAZOL FORTE (METRONIDAZOL+MICONAZOL) X 40G</t>
  </si>
  <si>
    <t>023000005</t>
  </si>
  <si>
    <t>733739009067</t>
  </si>
  <si>
    <t>E-400 ANTIOXIDANTE 268 MG * 100TAB</t>
  </si>
  <si>
    <t>VITAMINA E</t>
  </si>
  <si>
    <t>0217409034</t>
  </si>
  <si>
    <t>7703153036973</t>
  </si>
  <si>
    <t>ECLAMP 150 MG X 30 TABLETAS</t>
  </si>
  <si>
    <t>010180333</t>
  </si>
  <si>
    <t>7800061170109</t>
  </si>
  <si>
    <t>EFEDRINA SULFATO AL 6%/1ML AMP</t>
  </si>
  <si>
    <t>EFEDRINA SULFATO</t>
  </si>
  <si>
    <t>020191102</t>
  </si>
  <si>
    <t>7591243814347</t>
  </si>
  <si>
    <t>EKICAL SUSPESION 120 ML</t>
  </si>
  <si>
    <t>CALCIO-VITAMINA D3- ZINC</t>
  </si>
  <si>
    <t>033180018</t>
  </si>
  <si>
    <t>8906148420774</t>
  </si>
  <si>
    <t>ELECTRO C ZINC PRO  X 6 SOBRES 5,6G SUERO HIDRATANTE</t>
  </si>
  <si>
    <t>SUERO HIDRATANTE</t>
  </si>
  <si>
    <t>APARATO DIGESTIVO - ANTIDIARREICOS</t>
  </si>
  <si>
    <t>033180019</t>
  </si>
  <si>
    <t>8906148420781</t>
  </si>
  <si>
    <t>ELECTROLITE X 10 SOBRES</t>
  </si>
  <si>
    <t>011720001</t>
  </si>
  <si>
    <t>7598431000148</t>
  </si>
  <si>
    <t>EMOCA (FITOMENADIONA) SOL INY X 3 AMP</t>
  </si>
  <si>
    <t>60356</t>
  </si>
  <si>
    <t>7598252000891</t>
  </si>
  <si>
    <t xml:space="preserve">EMPAGLIFLOZINA 10 MG X 30 TAB </t>
  </si>
  <si>
    <t>EMPAGLIFLOZINA</t>
  </si>
  <si>
    <t>60357</t>
  </si>
  <si>
    <t>7598252000907</t>
  </si>
  <si>
    <t>EMPAGLIFLOZINA 25 MG X 30 TAB</t>
  </si>
  <si>
    <t>023850004</t>
  </si>
  <si>
    <t>7591616001930</t>
  </si>
  <si>
    <t>EMULSION ACEITE DE HIGADO DE BACALAO  X 180 mL</t>
  </si>
  <si>
    <t>ACEITE DE HIGADO  DE BACALAO</t>
  </si>
  <si>
    <t>022680048</t>
  </si>
  <si>
    <t>7750215003749</t>
  </si>
  <si>
    <t>ENALAPRIL 10 MG X 10 TAB (BLISTER)</t>
  </si>
  <si>
    <t>ENALAPRIL</t>
  </si>
  <si>
    <t>020931112</t>
  </si>
  <si>
    <t>7592454141109</t>
  </si>
  <si>
    <t>ENALAPRIL 10MG X 20 TAB</t>
  </si>
  <si>
    <t>020930572</t>
  </si>
  <si>
    <t>7592454141000</t>
  </si>
  <si>
    <t>ENALAPRIL 20MG X 20 TAB</t>
  </si>
  <si>
    <t>020980204</t>
  </si>
  <si>
    <t>7591585378538</t>
  </si>
  <si>
    <t>ENALAPRIL 20MG X 30 TAB</t>
  </si>
  <si>
    <t>020931129</t>
  </si>
  <si>
    <t>7592454889711</t>
  </si>
  <si>
    <t>ENALAPRIL 20mg X 30 TAB</t>
  </si>
  <si>
    <t>020980525</t>
  </si>
  <si>
    <t>7591585378514</t>
  </si>
  <si>
    <t>ENALAPRIL MALEATO 10mg x30 COMP</t>
  </si>
  <si>
    <t>021260974</t>
  </si>
  <si>
    <t>7594001101222</t>
  </si>
  <si>
    <t>ENALAPRIL MALEATO 20mg X 30 TBLS</t>
  </si>
  <si>
    <t>ENALAPRIL MALEATO</t>
  </si>
  <si>
    <t>022720015</t>
  </si>
  <si>
    <t>8904278594648</t>
  </si>
  <si>
    <t>ENEMAX-A (ADULTO)</t>
  </si>
  <si>
    <t>FOSFATOS</t>
  </si>
  <si>
    <t>000714</t>
  </si>
  <si>
    <t>7703038067290</t>
  </si>
  <si>
    <t>ENERZINC 200MG X 90 ML</t>
  </si>
  <si>
    <t>SULFATO DE ZINC</t>
  </si>
  <si>
    <t>021690879</t>
  </si>
  <si>
    <t>7591020081092</t>
  </si>
  <si>
    <t>EPITRAL 50MG X 30 TAB</t>
  </si>
  <si>
    <t>LAMOTRIGINA</t>
  </si>
  <si>
    <t>021090208</t>
  </si>
  <si>
    <t>7592601100805</t>
  </si>
  <si>
    <t>EQUALIV PN 100MG-50MG X 30 TAB</t>
  </si>
  <si>
    <t>PASSIFLORA-VALERIANA</t>
  </si>
  <si>
    <t>SISTEMA NERVIOSO - ANSIOLÍTICOS - SEDANTES</t>
  </si>
  <si>
    <t>010180785</t>
  </si>
  <si>
    <t>ERGOMETRINA MALEATO 02MG/1ML</t>
  </si>
  <si>
    <t>ERGOMETRINA MALEATO</t>
  </si>
  <si>
    <t>020191108</t>
  </si>
  <si>
    <t>7591243815801</t>
  </si>
  <si>
    <t>ERILON 0,1%  CREMA TUBO X 15GR</t>
  </si>
  <si>
    <t>020261081</t>
  </si>
  <si>
    <t>7591519317534</t>
  </si>
  <si>
    <t>ESCITALOPRAM 10MG X 28 TAB</t>
  </si>
  <si>
    <t>ESCITALOPRAM</t>
  </si>
  <si>
    <t>033510002</t>
  </si>
  <si>
    <t>ESCITALOPRAM 10mg X 56 COMP (BLUEPHARMA)</t>
  </si>
  <si>
    <t>020931200</t>
  </si>
  <si>
    <t>7703763515547</t>
  </si>
  <si>
    <t>ESCITALOPRAM 20 MG X 30 TAB</t>
  </si>
  <si>
    <t>020261074</t>
  </si>
  <si>
    <t>7591519317541</t>
  </si>
  <si>
    <t>ESCITALOPRAM 20MG X 14 COMP</t>
  </si>
  <si>
    <t>0217409039</t>
  </si>
  <si>
    <t>7703153027414</t>
  </si>
  <si>
    <t>ESOMEPRAZOL 20mg X 20 TAB</t>
  </si>
  <si>
    <t>033180052</t>
  </si>
  <si>
    <t>8904179732859</t>
  </si>
  <si>
    <t>ESOMEPRAZOL 40 MG X 10  TAB</t>
  </si>
  <si>
    <t>022720038</t>
  </si>
  <si>
    <t>8904151838524</t>
  </si>
  <si>
    <t>ESOMEPRAZOL 40 MG X 10 TAB</t>
  </si>
  <si>
    <t>010060210</t>
  </si>
  <si>
    <t>8906159253729</t>
  </si>
  <si>
    <t>ESOMEPRAZOL 40 mg X 14 TAB</t>
  </si>
  <si>
    <t>013470001</t>
  </si>
  <si>
    <t>ESOMEPRAZOL 40mg POLVO AMP (AZEVEDOS)</t>
  </si>
  <si>
    <t>0217409025</t>
  </si>
  <si>
    <t>7703153027421</t>
  </si>
  <si>
    <t>ESOMEPRAZOL 40mg X 20 TAB</t>
  </si>
  <si>
    <t>010060194</t>
  </si>
  <si>
    <t>6921875010717</t>
  </si>
  <si>
    <t xml:space="preserve">ESOMEPRAZOL SODICO 40 MG  INY /  I.V  </t>
  </si>
  <si>
    <t>023750001</t>
  </si>
  <si>
    <t>7589144520306</t>
  </si>
  <si>
    <t>ESONUV 20 mg X 30 CAP</t>
  </si>
  <si>
    <t>OMEPRAZOL</t>
  </si>
  <si>
    <t>023750002</t>
  </si>
  <si>
    <t>7589144520368</t>
  </si>
  <si>
    <t>ESONUV 40 mg X 30 CAP</t>
  </si>
  <si>
    <t>020930583</t>
  </si>
  <si>
    <t>7592454891264</t>
  </si>
  <si>
    <t>ESOZ 20MG X 7 CAP</t>
  </si>
  <si>
    <t>020931119</t>
  </si>
  <si>
    <t>7592454003698</t>
  </si>
  <si>
    <t>ESOZ HP (CLARITROMICINA 500mg+AMOXICILINA 500MG + ESOMEPRAZOL) X 14 DIAS  DISPENSADOR</t>
  </si>
  <si>
    <t>AMOXICILINA-CLARITROMICINA-ESOMEPRAZOL</t>
  </si>
  <si>
    <t>ANTIINFECCIOSOS SISTÉMICOS - ANTIBIÓTICOS, APARATO DIGESTIVO - ANTIULCEROSOS Y ANTISECRETORES</t>
  </si>
  <si>
    <t>020931189</t>
  </si>
  <si>
    <t>7592454002462</t>
  </si>
  <si>
    <t>ESOZ HP X 10 DIAS</t>
  </si>
  <si>
    <t>0339000003</t>
  </si>
  <si>
    <t>8906069872485</t>
  </si>
  <si>
    <t>ESPIRONOLACTONA 25 mg X 10 TAB</t>
  </si>
  <si>
    <t>ESPIROLACTONA</t>
  </si>
  <si>
    <t>00689</t>
  </si>
  <si>
    <t>7703038065920</t>
  </si>
  <si>
    <t>ESPIRONOLACTONA 25 MG X 20 TAB</t>
  </si>
  <si>
    <t>ESPIRONOLACTONA</t>
  </si>
  <si>
    <t>021690319</t>
  </si>
  <si>
    <t>7591020080538</t>
  </si>
  <si>
    <t>ESQUIDONE 1MG X 30 TAB</t>
  </si>
  <si>
    <t>RISPERIDONA</t>
  </si>
  <si>
    <t>021690982</t>
  </si>
  <si>
    <t>7591020080590</t>
  </si>
  <si>
    <t>ESQUIDONE 2MG X 30 TAB</t>
  </si>
  <si>
    <t>0217208280</t>
  </si>
  <si>
    <t>7599513000100</t>
  </si>
  <si>
    <t>ETORICOXIB 120 MG X 10 TAB</t>
  </si>
  <si>
    <t>ETORICOXIB</t>
  </si>
  <si>
    <t>020260539</t>
  </si>
  <si>
    <t>7591519317268</t>
  </si>
  <si>
    <t>ETORICOXIB 90MG X 10 TAB</t>
  </si>
  <si>
    <t>020350988</t>
  </si>
  <si>
    <t>7591818113028</t>
  </si>
  <si>
    <t xml:space="preserve">EUSILEN 4 MG / 2 ML SOL INY KIT X 1 </t>
  </si>
  <si>
    <t>020350993</t>
  </si>
  <si>
    <t>7591818113066</t>
  </si>
  <si>
    <t xml:space="preserve">EUSILEN 4 MG / 2 ML SOL INY KIT X 2 </t>
  </si>
  <si>
    <t>020350211</t>
  </si>
  <si>
    <t>7591818222164</t>
  </si>
  <si>
    <t>EUSILEN 4MG X 15 TAB</t>
  </si>
  <si>
    <t>020350704</t>
  </si>
  <si>
    <t>7591818116005</t>
  </si>
  <si>
    <t>EUSILEN 4MG X 8 TAB</t>
  </si>
  <si>
    <t>020350992</t>
  </si>
  <si>
    <t>7591818000274</t>
  </si>
  <si>
    <t>EUSILEN DUAL X 10 TAB</t>
  </si>
  <si>
    <t>9150139</t>
  </si>
  <si>
    <t>7501298225951</t>
  </si>
  <si>
    <t>EUTIROX 125 MCG X 50 TAB</t>
  </si>
  <si>
    <t>LEVOTIROXINA SODICA</t>
  </si>
  <si>
    <t>MERCK</t>
  </si>
  <si>
    <t>HORMONAS NATURALES Y SINTÉTICAS - TIROIDEAS</t>
  </si>
  <si>
    <t>9150140</t>
  </si>
  <si>
    <t>7501298225944</t>
  </si>
  <si>
    <t>EUTIROX 150 MCG X 50 TAB</t>
  </si>
  <si>
    <t>021740212</t>
  </si>
  <si>
    <t>7592432900032</t>
  </si>
  <si>
    <t>EVIGAX 125MG X 10 CAP BLANDAS</t>
  </si>
  <si>
    <t>021740525</t>
  </si>
  <si>
    <t>7592432010212</t>
  </si>
  <si>
    <t>EVIGAX 125MG X 20 CAP BLANDAS</t>
  </si>
  <si>
    <t>021091108</t>
  </si>
  <si>
    <t>7707355050553</t>
  </si>
  <si>
    <t xml:space="preserve">EXANIA (CLOBETAZOL 0,05%( EMULSION X 60 ML </t>
  </si>
  <si>
    <t>020581000</t>
  </si>
  <si>
    <t>7593090001253</t>
  </si>
  <si>
    <t>EXOVIS DUO (AMOXICILINA+ACIDO CLAVULANICO) X 14TBL</t>
  </si>
  <si>
    <t>020931130</t>
  </si>
  <si>
    <t>7592454003544</t>
  </si>
  <si>
    <t>EZETIMIBA-SIMVASTATINA 10-20 mg X 30tbl</t>
  </si>
  <si>
    <t xml:space="preserve">EZETIMIBA-SIMVASTATINA </t>
  </si>
  <si>
    <t>0217409024</t>
  </si>
  <si>
    <t>7703153030957</t>
  </si>
  <si>
    <t>EZOLIUM (ESOMEPRAZOL) 40mg X 30 CAP</t>
  </si>
  <si>
    <t>032720015</t>
  </si>
  <si>
    <t>8904464200957</t>
  </si>
  <si>
    <t>FAFLOX ( LEVOFLOXACINA) 500 MG X 7 TAB</t>
  </si>
  <si>
    <t>LEVOFLOXACINA</t>
  </si>
  <si>
    <t>021261010</t>
  </si>
  <si>
    <t>FAMULCER 40MG X 10 TBL</t>
  </si>
  <si>
    <t>FAMOTIDINA</t>
  </si>
  <si>
    <t>022010712</t>
  </si>
  <si>
    <t>7591619520377</t>
  </si>
  <si>
    <t>FARBICIL 1% CREMA X 15GR</t>
  </si>
  <si>
    <t>TERBINAFINA</t>
  </si>
  <si>
    <t>022010982</t>
  </si>
  <si>
    <t>7591619520384</t>
  </si>
  <si>
    <t>FARBICIL 1% LOCION X 30ML</t>
  </si>
  <si>
    <t>020550217</t>
  </si>
  <si>
    <t>7591821102101</t>
  </si>
  <si>
    <t>FARMAD 1000UI TAB X 30 TAB REC</t>
  </si>
  <si>
    <t>0221110883</t>
  </si>
  <si>
    <t>7592803001290</t>
  </si>
  <si>
    <t xml:space="preserve">FAZOL 500 MG X 15 ML SUSP ORAL </t>
  </si>
  <si>
    <t>021431089</t>
  </si>
  <si>
    <t>7591619002767</t>
  </si>
  <si>
    <t>FEBRATIC 15MG/5ML X 15ML SUS GOTAS</t>
  </si>
  <si>
    <t>020921097</t>
  </si>
  <si>
    <t>7591619000701</t>
  </si>
  <si>
    <t>FEBRIP 180mg/5mL X 120 mL</t>
  </si>
  <si>
    <t>020980218</t>
  </si>
  <si>
    <t>7591585212214</t>
  </si>
  <si>
    <t>FEMADONNA 40MG X 20 COMP</t>
  </si>
  <si>
    <t>EXTRACTO SECO DE LA RAÍZ-RIZOMA DE CIMICIFUGA RACEMOSA</t>
  </si>
  <si>
    <t>022720029</t>
  </si>
  <si>
    <t>7796285049775</t>
  </si>
  <si>
    <t>FEMEXIN X 21 COMP</t>
  </si>
  <si>
    <t>ETINILESTRADIOL-LEVONORGESTREL</t>
  </si>
  <si>
    <t>020981218</t>
  </si>
  <si>
    <t>7591585112453</t>
  </si>
  <si>
    <t>FENACTEL (TERBINAFINA CLORHIDRATO) 1% X 20 ML</t>
  </si>
  <si>
    <t>031720002</t>
  </si>
  <si>
    <t>FENITOINA 125MG/5ML X 120ML</t>
  </si>
  <si>
    <t xml:space="preserve">FENITOINA </t>
  </si>
  <si>
    <t>011730363</t>
  </si>
  <si>
    <t>FENITOINA SODICA 50mg/5mL (250mg)</t>
  </si>
  <si>
    <t>FENITOINA</t>
  </si>
  <si>
    <t>021490221</t>
  </si>
  <si>
    <t>7591955002421</t>
  </si>
  <si>
    <t>FERGANIC 40MG X 14 CAP</t>
  </si>
  <si>
    <t>HIERRO</t>
  </si>
  <si>
    <t>021490870</t>
  </si>
  <si>
    <t>7591955001257</t>
  </si>
  <si>
    <t>FERGANIC 40MG X 24 CAP</t>
  </si>
  <si>
    <t>021490802</t>
  </si>
  <si>
    <t>7591955002803</t>
  </si>
  <si>
    <t>FERGANIC FOLIC JARABE X 120ML</t>
  </si>
  <si>
    <t>ACIDO FOLICO-HIERRO</t>
  </si>
  <si>
    <t>021090655</t>
  </si>
  <si>
    <t>7592601200147</t>
  </si>
  <si>
    <t>FERROCE B-12 JARABE X 120ML*</t>
  </si>
  <si>
    <t>HIERRO- VITAMINA B12</t>
  </si>
  <si>
    <t>021090521</t>
  </si>
  <si>
    <t>7592601200161</t>
  </si>
  <si>
    <t>FERROCE X 30 TAB</t>
  </si>
  <si>
    <t>023850005</t>
  </si>
  <si>
    <t>7599558000110</t>
  </si>
  <si>
    <t>FERYFOL X 120 mL JBE</t>
  </si>
  <si>
    <t>020260963</t>
  </si>
  <si>
    <t>7591519317572</t>
  </si>
  <si>
    <t>FESTAL DISPENSADOR 25 X4 TBLS</t>
  </si>
  <si>
    <t>LIPASA + AMILASA +PROTEASA</t>
  </si>
  <si>
    <t>021520222</t>
  </si>
  <si>
    <t>7591519317428</t>
  </si>
  <si>
    <t>FESTAL X 10 GRAGEAS</t>
  </si>
  <si>
    <t>PANCREATINA-PORCINO</t>
  </si>
  <si>
    <t>SANOFI ADVENTIS</t>
  </si>
  <si>
    <t>021520771</t>
  </si>
  <si>
    <t>7591519317435</t>
  </si>
  <si>
    <t>FESTAL X 20 GRAGEAS*</t>
  </si>
  <si>
    <t>021520958</t>
  </si>
  <si>
    <t>7591519000573</t>
  </si>
  <si>
    <t>FESTAL X 50 GRAGEAS</t>
  </si>
  <si>
    <t>0217208265</t>
  </si>
  <si>
    <t>8904187831971</t>
  </si>
  <si>
    <t xml:space="preserve">FEXOFENADINA CLORHIDRATO 180 MG X 10 TAB </t>
  </si>
  <si>
    <t>020931090</t>
  </si>
  <si>
    <t>7592454003186</t>
  </si>
  <si>
    <t>FEXOFENADINA HCL 30MG/ 5ML SUSP X 120 ML</t>
  </si>
  <si>
    <t>11986</t>
  </si>
  <si>
    <t>7591585119865</t>
  </si>
  <si>
    <t>FIBERFIT PLUS 1 GR -3 GR X 20 SOBRES</t>
  </si>
  <si>
    <t>FIBRA DE GLUCOMANNAN</t>
  </si>
  <si>
    <t>030960822</t>
  </si>
  <si>
    <t>FIN- ESPAM 10 MG X 10 TAB</t>
  </si>
  <si>
    <t>HIOSCINA BUTILBROMURO</t>
  </si>
  <si>
    <t>NAUTICA</t>
  </si>
  <si>
    <t>030960823</t>
  </si>
  <si>
    <t>FIN- ESPAM COMPUESTO  X 10 TAB</t>
  </si>
  <si>
    <t>HIOSCINA BUTILBROMURO + ACETAMIN0FEN</t>
  </si>
  <si>
    <t>020261077</t>
  </si>
  <si>
    <t>7591519317794</t>
  </si>
  <si>
    <t>FINASTERIDE 5MG X 10 TAB</t>
  </si>
  <si>
    <t>FINASTERIDE</t>
  </si>
  <si>
    <t>020260540</t>
  </si>
  <si>
    <t>7591519050820</t>
  </si>
  <si>
    <t>FINASTERIDE 5MG X 30 TAB</t>
  </si>
  <si>
    <t>021180224</t>
  </si>
  <si>
    <t>7591196002198</t>
  </si>
  <si>
    <t>FISIOLIN SOLUCION NASAL X 15ML  USO PEDIATRICO</t>
  </si>
  <si>
    <t>OTORRINOLARINGOLOGÍA - DESCONGESTIVOS NASALES Y SISTÉMICOS</t>
  </si>
  <si>
    <t>020550225</t>
  </si>
  <si>
    <t>7591821904293</t>
  </si>
  <si>
    <t xml:space="preserve">FITEX 20MG X 1 TAB REC </t>
  </si>
  <si>
    <t>020551059</t>
  </si>
  <si>
    <t>7591821904309</t>
  </si>
  <si>
    <t>FITEX 20MG X 2 TAB REC*</t>
  </si>
  <si>
    <t>020551060</t>
  </si>
  <si>
    <t>7591821904323</t>
  </si>
  <si>
    <t xml:space="preserve">FITEX 5MG X 10 TAB RECUBIERTAS </t>
  </si>
  <si>
    <t>020550226</t>
  </si>
  <si>
    <t>7591821904316</t>
  </si>
  <si>
    <t xml:space="preserve">FITEX 5MG X 30 TAB RECUBIERTAS </t>
  </si>
  <si>
    <t>010180267</t>
  </si>
  <si>
    <t>7800061210287</t>
  </si>
  <si>
    <t>FITOMENADIONA  10MG AMP</t>
  </si>
  <si>
    <t>022300287</t>
  </si>
  <si>
    <t>759825200808</t>
  </si>
  <si>
    <t>FITOMENADIONA VIT K1 10MG/ML X 3AMP</t>
  </si>
  <si>
    <t>033730016</t>
  </si>
  <si>
    <t>7598055000579</t>
  </si>
  <si>
    <t>FLAMEX (IBUPROFENO) 200 X 30 TAB</t>
  </si>
  <si>
    <t>0337300024</t>
  </si>
  <si>
    <t>7598055000586</t>
  </si>
  <si>
    <t>FLAMEX 400 mg X 30 TAB</t>
  </si>
  <si>
    <t>020360040</t>
  </si>
  <si>
    <t>7591062014607</t>
  </si>
  <si>
    <t>FLATORIL 125mg X 20 CAP</t>
  </si>
  <si>
    <t>CLEBOPRIDA Y SIMETICONA</t>
  </si>
  <si>
    <t>021461074</t>
  </si>
  <si>
    <t>7592806131031</t>
  </si>
  <si>
    <t>FLAVOL 300MG X 20 CAP</t>
  </si>
  <si>
    <t>TRIHIDROXIETILRUTINA</t>
  </si>
  <si>
    <t>020260838</t>
  </si>
  <si>
    <t>7591519009330</t>
  </si>
  <si>
    <t>FLAVOXATO 200MG X 10 TAB</t>
  </si>
  <si>
    <t>FLAVOXATO CLORHIDRATO</t>
  </si>
  <si>
    <t>APARATO GENITOURINARIO - TERAPÉUTICA DE LA INCONTINENCIA URINARIA</t>
  </si>
  <si>
    <t>020930926</t>
  </si>
  <si>
    <t>7703763671984</t>
  </si>
  <si>
    <t>020140005</t>
  </si>
  <si>
    <t>7592637005327</t>
  </si>
  <si>
    <t xml:space="preserve">FLAXOL 30 CAPSULAS </t>
  </si>
  <si>
    <t xml:space="preserve">ACEITE DE LINAZA </t>
  </si>
  <si>
    <t xml:space="preserve">COLESTEROL </t>
  </si>
  <si>
    <t>020191074</t>
  </si>
  <si>
    <t>7591243817782</t>
  </si>
  <si>
    <t>FLENOX 15MG/5ML SOLUCION PEDIATRICA FRASCO X 120ML</t>
  </si>
  <si>
    <t>FH0089</t>
  </si>
  <si>
    <t>736372795755</t>
  </si>
  <si>
    <t>FLESPAN 10 MG x 20 COMP REC</t>
  </si>
  <si>
    <t>Etobromuro de Pipetanato</t>
  </si>
  <si>
    <t>022720051</t>
  </si>
  <si>
    <t>7791848250414</t>
  </si>
  <si>
    <t>FLEVOMAX 90/10 500 X 30 TAB</t>
  </si>
  <si>
    <t>020190978</t>
  </si>
  <si>
    <t>7591241817968</t>
  </si>
  <si>
    <t>FLEXURAT 500MG-400MG X 30 TAB</t>
  </si>
  <si>
    <t>GLUCOSAMINA CLORHIDRATO-CONDROITINA SULFATO SODICO</t>
  </si>
  <si>
    <t>021181122</t>
  </si>
  <si>
    <t>7591196004543</t>
  </si>
  <si>
    <t>FLINAS SUSP NASAL X 140 DOSIS</t>
  </si>
  <si>
    <t>FLUTICASONA</t>
  </si>
  <si>
    <t>033420001</t>
  </si>
  <si>
    <t>7594001564423</t>
  </si>
  <si>
    <t xml:space="preserve">FLIXOCARE  (FLUTICASONA ) 0,05% / 50 MCG X 120 SUSP </t>
  </si>
  <si>
    <t>APARATO RESPIRATORIO - DESCONGESTIVOS TÓPICOS</t>
  </si>
  <si>
    <t>020360048</t>
  </si>
  <si>
    <t>7591062901365</t>
  </si>
  <si>
    <t>FLOMED ( BENCIDAMINA CLORHIDRATO 0,15%/ CLORURO DE CETILPIRIDINIO 0,25%) X 180ML</t>
  </si>
  <si>
    <t>033730017</t>
  </si>
  <si>
    <t>7598055000159</t>
  </si>
  <si>
    <t>FLOXABID (CIPROFLOXACINA) 500 X 10 TAB</t>
  </si>
  <si>
    <t>021690846</t>
  </si>
  <si>
    <t>FLUCONAZOL 150 mg X 2 CAP</t>
  </si>
  <si>
    <t>0217409015</t>
  </si>
  <si>
    <t>7703153020354</t>
  </si>
  <si>
    <t>022850092</t>
  </si>
  <si>
    <t>8906130231005</t>
  </si>
  <si>
    <t>FLUCONAZOL 150 MG X 2 CAP</t>
  </si>
  <si>
    <t>ANTIINFECCIOSOS SISTÉMICOS - ANTIMICÓTICOS</t>
  </si>
  <si>
    <t>00164</t>
  </si>
  <si>
    <t>7896523208770</t>
  </si>
  <si>
    <t>020981127</t>
  </si>
  <si>
    <t>7591585274106</t>
  </si>
  <si>
    <t>033180049</t>
  </si>
  <si>
    <t>7770108671053</t>
  </si>
  <si>
    <t>012070799</t>
  </si>
  <si>
    <t>FLUCONAZOL 150 mg X 30 CAP</t>
  </si>
  <si>
    <t>020930777</t>
  </si>
  <si>
    <t>7592454144964</t>
  </si>
  <si>
    <t>FLUCONAZOL 150MG X 2 CAP</t>
  </si>
  <si>
    <t>020260839</t>
  </si>
  <si>
    <t>7591519001594</t>
  </si>
  <si>
    <t>FLUCONAZOL 150mg X2 CAPS</t>
  </si>
  <si>
    <t>010060181</t>
  </si>
  <si>
    <t>7468999187714</t>
  </si>
  <si>
    <t xml:space="preserve">FLUCONAZOL 200MG /100 ML </t>
  </si>
  <si>
    <t>030960038</t>
  </si>
  <si>
    <t>7703038066996</t>
  </si>
  <si>
    <t>FLUCONAZOL 200MG X 4 CAP (BLISTER)</t>
  </si>
  <si>
    <t>013320002</t>
  </si>
  <si>
    <t>7597285000366</t>
  </si>
  <si>
    <t>FLUCONAZOL SOL INY 2mg/ml X100mL</t>
  </si>
  <si>
    <t>020931120</t>
  </si>
  <si>
    <t>7592454002929</t>
  </si>
  <si>
    <t xml:space="preserve">FLUDIL 10 MG X 40 TAB </t>
  </si>
  <si>
    <t>FLUNARIZINA</t>
  </si>
  <si>
    <t>020931105</t>
  </si>
  <si>
    <t>7592454345057</t>
  </si>
  <si>
    <t>FLUDIL 10MG  X 20 TAB</t>
  </si>
  <si>
    <t>033140021</t>
  </si>
  <si>
    <t>8904210808079</t>
  </si>
  <si>
    <t>FLUDISINA 10mg X 30 TAB</t>
  </si>
  <si>
    <t>FLUNARIZINE</t>
  </si>
  <si>
    <t>032680002</t>
  </si>
  <si>
    <t>7750215029442</t>
  </si>
  <si>
    <t>FLUIMEXINA 200MG X 10 SOBRES</t>
  </si>
  <si>
    <t>FLUMEXINA</t>
  </si>
  <si>
    <t>020980654</t>
  </si>
  <si>
    <t>7591585111166</t>
  </si>
  <si>
    <t>FLUVIRIN JARABE X 120ML</t>
  </si>
  <si>
    <t>EXTRACTO SECO DE LA HOJA DE HEDERA HELIX L</t>
  </si>
  <si>
    <t>033180067</t>
  </si>
  <si>
    <t>8908017953048</t>
  </si>
  <si>
    <t>FOLIGUM GOMITAS DE ACIDO FOLICO SABOR A FRESA X 30</t>
  </si>
  <si>
    <t>020981170</t>
  </si>
  <si>
    <t>7591585519849</t>
  </si>
  <si>
    <t>FOMENE 2,5 MG X 28 COMP</t>
  </si>
  <si>
    <t>TIIXONILXONILBOLONA</t>
  </si>
  <si>
    <t>010140310</t>
  </si>
  <si>
    <t>7592637000353</t>
  </si>
  <si>
    <t>FOSFATO DE POTASIO 1 MEQ/ML X 10ML</t>
  </si>
  <si>
    <t>FOSFATO MONOBASICO DE POTASIO</t>
  </si>
  <si>
    <t>020640234</t>
  </si>
  <si>
    <t>7592349723595</t>
  </si>
  <si>
    <t>FOSFOLIT SOLUCION ORAL X 45ML</t>
  </si>
  <si>
    <t>FOSFATO MONOBASICO DE SODIO-FOSFATO DIBASICO DE SODIO</t>
  </si>
  <si>
    <t>GENERICO DE CALIDAD</t>
  </si>
  <si>
    <t>0236700001</t>
  </si>
  <si>
    <t>7596139000040</t>
  </si>
  <si>
    <t>FRAILEJON JARABE NATURAL CON MIEL X 120mL</t>
  </si>
  <si>
    <t>SOMA</t>
  </si>
  <si>
    <t>021720699</t>
  </si>
  <si>
    <t>7592782001830</t>
  </si>
  <si>
    <t>FRIXONIL SOLUCION SPRAY X 60 ML</t>
  </si>
  <si>
    <t>FRIXONIL</t>
  </si>
  <si>
    <t>020261124</t>
  </si>
  <si>
    <t>7591519002683</t>
  </si>
  <si>
    <t>FRUTACID (CARBONATO DE CALCIO) 500mg X 60 TAB MASTICABLES</t>
  </si>
  <si>
    <t>021720948</t>
  </si>
  <si>
    <t>7592782000130</t>
  </si>
  <si>
    <t>FUGOLIN (CLOTRIMAZOL 1%) CREMA 20gr</t>
  </si>
  <si>
    <t>020980237</t>
  </si>
  <si>
    <t>7591585113139</t>
  </si>
  <si>
    <t>FULGRAM 600MG-42,9MG / 5ML X 60ML</t>
  </si>
  <si>
    <t>020980748</t>
  </si>
  <si>
    <t>7591585213198</t>
  </si>
  <si>
    <t>FULGRAM 875MG/125MG X 16 TAB</t>
  </si>
  <si>
    <t>010140123</t>
  </si>
  <si>
    <t>7592637005495</t>
  </si>
  <si>
    <t xml:space="preserve">FUNGOMAX (FLUCONAZOL) SOL IV DE 100 ML </t>
  </si>
  <si>
    <t>022110866</t>
  </si>
  <si>
    <t>7592803002310</t>
  </si>
  <si>
    <t xml:space="preserve">FUNGOSIN 100MG X 14 CAP </t>
  </si>
  <si>
    <t>ITRACONAZOL</t>
  </si>
  <si>
    <t>022110867</t>
  </si>
  <si>
    <t>7592803002327</t>
  </si>
  <si>
    <t xml:space="preserve">FUNGOSIN 100MG X 28 CAP </t>
  </si>
  <si>
    <t>0221110867</t>
  </si>
  <si>
    <t>7592803000521</t>
  </si>
  <si>
    <t>FUNGOSIN 100mg X 6 CAPS</t>
  </si>
  <si>
    <t>022850023</t>
  </si>
  <si>
    <t>8906130231012</t>
  </si>
  <si>
    <t xml:space="preserve">FUROSEMIDA 40 MG X 10 TAB  (BLISTER )  </t>
  </si>
  <si>
    <t>FUROSEMIDA</t>
  </si>
  <si>
    <t>021091153</t>
  </si>
  <si>
    <t>7592601303572</t>
  </si>
  <si>
    <t>FUROSEMIDA 40MG X  12  TAB</t>
  </si>
  <si>
    <t>021260985</t>
  </si>
  <si>
    <t>7594001100126</t>
  </si>
  <si>
    <t>FUROSEMIDA 40MG X 12 TAB</t>
  </si>
  <si>
    <t>020260532</t>
  </si>
  <si>
    <t>7591519008562</t>
  </si>
  <si>
    <t>GABAPENTINA 300mg X 20 CAPS</t>
  </si>
  <si>
    <t>GABAPETINA</t>
  </si>
  <si>
    <t>SISTEMA NERVIOSO - ANALGÉSICOS, SISTEMA NERVIOSO - ANTICONVULSIVOS - ANTIEPILÉPTICOS</t>
  </si>
  <si>
    <t>033730005</t>
  </si>
  <si>
    <t>7598055000708</t>
  </si>
  <si>
    <t>GABAROL -  75 MG X 30 CAP ( PREGABALINA)</t>
  </si>
  <si>
    <t>020981152</t>
  </si>
  <si>
    <t>7591585110800</t>
  </si>
  <si>
    <t>GALBY  35 mcg- 2mg  X 21 COMP</t>
  </si>
  <si>
    <t>021181110</t>
  </si>
  <si>
    <t>7591196006325</t>
  </si>
  <si>
    <t>GAMPRESS SOL OFTALMICA X 3 ML BIMATOPROST / TIMOLOL MEATO</t>
  </si>
  <si>
    <t>BIMATOPROST-TIMOLOL</t>
  </si>
  <si>
    <t>021181026</t>
  </si>
  <si>
    <t>7591196000255</t>
  </si>
  <si>
    <t>GARABET SOLUCION OFTALMICA X 5ML</t>
  </si>
  <si>
    <t>020981217</t>
  </si>
  <si>
    <t>7591585111722</t>
  </si>
  <si>
    <t>GENESA 3mg-20mcg X28 COMPRS</t>
  </si>
  <si>
    <t>020981223</t>
  </si>
  <si>
    <t>GENLET 200MG X 10 COMP</t>
  </si>
  <si>
    <t>020980241</t>
  </si>
  <si>
    <t>7591585110183</t>
  </si>
  <si>
    <t>GENLET 200MG X 20 COMP</t>
  </si>
  <si>
    <t>023760029</t>
  </si>
  <si>
    <t>7598455000100</t>
  </si>
  <si>
    <t>GENTAGLASS (GENTAMICINA) 160MG/2ML SOL INYEC</t>
  </si>
  <si>
    <t>GENTAMICINA</t>
  </si>
  <si>
    <t>023760041</t>
  </si>
  <si>
    <t>7598455000353</t>
  </si>
  <si>
    <t>GENTAGLASS (GENTAMICINA) 80MG/2ML SOL INYEC</t>
  </si>
  <si>
    <t>022300236</t>
  </si>
  <si>
    <t>7598252101390</t>
  </si>
  <si>
    <t>GENTAMICINA 0,3% 10 ML SOL OFTALMICA</t>
  </si>
  <si>
    <t>01390000003</t>
  </si>
  <si>
    <t>6921875011417</t>
  </si>
  <si>
    <t>GENTAMICINA 160mg / 2 mL AMP</t>
  </si>
  <si>
    <t>011730349</t>
  </si>
  <si>
    <t>7707236122393</t>
  </si>
  <si>
    <t>GENTAMICINA 160mg/2ML</t>
  </si>
  <si>
    <t>010980130</t>
  </si>
  <si>
    <t>7591585270757</t>
  </si>
  <si>
    <t>GENTAMICINA 80MG/2ML AMP</t>
  </si>
  <si>
    <t>010060195</t>
  </si>
  <si>
    <t>6921875008127</t>
  </si>
  <si>
    <t xml:space="preserve">GENTAMICINA SULFATO 80 MG / 2 ML X 1 AMP  I.M / I.V  </t>
  </si>
  <si>
    <t>GENTAMICINA SULFATO</t>
  </si>
  <si>
    <t>020360041</t>
  </si>
  <si>
    <t>7591062901198</t>
  </si>
  <si>
    <t>GENURIN (FLAVOXATE) 200mg X 10 COMP</t>
  </si>
  <si>
    <t>020351023</t>
  </si>
  <si>
    <t>7587188000066</t>
  </si>
  <si>
    <t>GERIATECH X 30  CAPSULAS BLANDAS</t>
  </si>
  <si>
    <t>QUELATO DE MAGNESIO</t>
  </si>
  <si>
    <t>033590006</t>
  </si>
  <si>
    <t>890425520665</t>
  </si>
  <si>
    <t>GESTASYN (PROGESTERONA) 100mg X 10 TBL</t>
  </si>
  <si>
    <t>PROGESTERONA</t>
  </si>
  <si>
    <t>HORMONAS NATURALES Y SINTÉTICAS - ANTIANDROGÉNICOS - ANTIPROGESTÁGENOS</t>
  </si>
  <si>
    <t>0217409037</t>
  </si>
  <si>
    <t>7703153022693</t>
  </si>
  <si>
    <t>GESTAVIT DHA X 30 CAP</t>
  </si>
  <si>
    <t>033730018</t>
  </si>
  <si>
    <t>7598055000357</t>
  </si>
  <si>
    <t>G-FRESH  0,5% - 0,9% (CARBOXIMETILCELULOSA SODICA - GLICERINA) X 10 ML</t>
  </si>
  <si>
    <t>CARBOXIMETILCELULOSA SODICA - GLICERINA</t>
  </si>
  <si>
    <t>OFTALMOLÓGICOS - LÁGRIMAS, BAÑOS Y COLIRIOS INESPECÍFICOS</t>
  </si>
  <si>
    <t>0337300030</t>
  </si>
  <si>
    <t>7598055001293</t>
  </si>
  <si>
    <t>GIANE 35  2 mg - 0.035 mg X 21 TAB</t>
  </si>
  <si>
    <t>ACETATO DE CIPROTERONA-ETINILESTRADIOL</t>
  </si>
  <si>
    <t>020190472</t>
  </si>
  <si>
    <t>7591243820355</t>
  </si>
  <si>
    <t>GINACOL 0,1% SOL USO VAGINAL 135 m</t>
  </si>
  <si>
    <t>022310874</t>
  </si>
  <si>
    <t>7592946006022</t>
  </si>
  <si>
    <t>GINSENG 300 MG X60 CAPS</t>
  </si>
  <si>
    <t>GINSENG</t>
  </si>
  <si>
    <t>0337300025</t>
  </si>
  <si>
    <t>7598055000210</t>
  </si>
  <si>
    <t>GLAMOR X 10 mL SOL OFT</t>
  </si>
  <si>
    <t>023760030</t>
  </si>
  <si>
    <t>7598455000155</t>
  </si>
  <si>
    <t>GLASVIC ( ACIDO ASCORBICO ) 500MG /5ML X 10 AMP</t>
  </si>
  <si>
    <t>ACIDO ASCORBICO</t>
  </si>
  <si>
    <t>000161</t>
  </si>
  <si>
    <t>7898075310376</t>
  </si>
  <si>
    <t xml:space="preserve">GLIBENCLAMIDA 5 MG X 30 TAB </t>
  </si>
  <si>
    <t>GLINBENCLAMIDA</t>
  </si>
  <si>
    <t>000309</t>
  </si>
  <si>
    <t>7899095249707</t>
  </si>
  <si>
    <t>GLIBENCLAMIDA 5 MG-30 COMP</t>
  </si>
  <si>
    <t>010140347</t>
  </si>
  <si>
    <t>7592637000315</t>
  </si>
  <si>
    <t>GLICERAMIN 3% SOL  X 500 ML</t>
  </si>
  <si>
    <t>GLICERINA + AMINOACIDOS</t>
  </si>
  <si>
    <t>LECHES, VITAMINAS Y NUTRIENTES - AMINOÁCIDOS</t>
  </si>
  <si>
    <t>033590031</t>
  </si>
  <si>
    <t>198168629901</t>
  </si>
  <si>
    <t>GLICERIN ADULTO 2.58g SUPOSITORIO X 6</t>
  </si>
  <si>
    <t>SUPOSITORIOS GLICERINA</t>
  </si>
  <si>
    <t>033590029</t>
  </si>
  <si>
    <t>198168325414</t>
  </si>
  <si>
    <t>GLICERIN BABY 0.86g SUPOSITORIO X 6</t>
  </si>
  <si>
    <t>033590030</t>
  </si>
  <si>
    <t>198168700730</t>
  </si>
  <si>
    <t>GLICERIN KIDS 1.72g SUPOSITORIO X 6</t>
  </si>
  <si>
    <t>021091132</t>
  </si>
  <si>
    <t>7707355053936</t>
  </si>
  <si>
    <t xml:space="preserve">GLIFORMIN 850 MG X 30 TABLETAS </t>
  </si>
  <si>
    <t>020930628</t>
  </si>
  <si>
    <t>7703763165056</t>
  </si>
  <si>
    <t>GLIMEPIRIDE 2MG X 16 TAB</t>
  </si>
  <si>
    <t>GLIMEPIRIDA</t>
  </si>
  <si>
    <t>020930629</t>
  </si>
  <si>
    <t>7703763165063</t>
  </si>
  <si>
    <t>GLIMEPIRIDE 4MG X 16 TAB</t>
  </si>
  <si>
    <t>021890533</t>
  </si>
  <si>
    <t>7591651957551</t>
  </si>
  <si>
    <t>GLIPTIN-M X 10 TBL</t>
  </si>
  <si>
    <t>METFORMINA-SITAGLIPTINA</t>
  </si>
  <si>
    <t>020931133</t>
  </si>
  <si>
    <t>7703763968718</t>
  </si>
  <si>
    <t>GLUCO+CONDRO 1500/1200mg PPS X 15</t>
  </si>
  <si>
    <t>040336004</t>
  </si>
  <si>
    <t>GLUCOMETRO GLUCOQUICK VITAL</t>
  </si>
  <si>
    <t>032440791</t>
  </si>
  <si>
    <t>GLUCOMETRO MODELO GE100</t>
  </si>
  <si>
    <t>GLUCOMETRO</t>
  </si>
  <si>
    <t>GE</t>
  </si>
  <si>
    <t>020581011</t>
  </si>
  <si>
    <t>7593090002489</t>
  </si>
  <si>
    <t>GLUCON PLUS SOBRES X 15</t>
  </si>
  <si>
    <t>GLUCOSAMINA - CONDROTINA</t>
  </si>
  <si>
    <t>010140311</t>
  </si>
  <si>
    <t>7592637000988</t>
  </si>
  <si>
    <t>GLUCONATO DE CALCIO 10% SOL FRASCO X 100ML</t>
  </si>
  <si>
    <t>GLUCONATO DE CALCIO</t>
  </si>
  <si>
    <t>023800010</t>
  </si>
  <si>
    <t>7594000850428</t>
  </si>
  <si>
    <t>GLUCONATO FERROSO 50MG/15ML   X 120ML</t>
  </si>
  <si>
    <t>HIERRO ELEMENTAL</t>
  </si>
  <si>
    <t>427DF0E00V</t>
  </si>
  <si>
    <t>GLUCOTRIN 500 mg X 60 CAP</t>
  </si>
  <si>
    <t xml:space="preserve"> D GLUCOSAMINA - SULFATO 2KLC- MAGNESIO</t>
  </si>
  <si>
    <t>021461085</t>
  </si>
  <si>
    <t>7592806136067</t>
  </si>
  <si>
    <t>GLUCOZIM 500MG X 20 COMP</t>
  </si>
  <si>
    <t>020930586</t>
  </si>
  <si>
    <t>7703763200627</t>
  </si>
  <si>
    <t>GLUSTAR 20MG X 14 TAB</t>
  </si>
  <si>
    <t>020931177</t>
  </si>
  <si>
    <t>7592454004039</t>
  </si>
  <si>
    <t>GLUSTAR 20MG X 30 TAB</t>
  </si>
  <si>
    <t>021090246</t>
  </si>
  <si>
    <t>7592601101079</t>
  </si>
  <si>
    <t>GLYMAR 2MG X 20 TAB</t>
  </si>
  <si>
    <t>021090909</t>
  </si>
  <si>
    <t>7592601101086</t>
  </si>
  <si>
    <t>GLYMAR 4MG X 20 TAB</t>
  </si>
  <si>
    <t>021461070</t>
  </si>
  <si>
    <t>7592806134094</t>
  </si>
  <si>
    <t>GRATIO 750MG X 10 TAB</t>
  </si>
  <si>
    <t>020351026</t>
  </si>
  <si>
    <t>7798032936123</t>
  </si>
  <si>
    <t>GRIPABEN NASAL X30ML GOTAS</t>
  </si>
  <si>
    <t>DEXAMETASONA-NEOMICINA-CLORFENIRAMINA-NAFAZOLINA</t>
  </si>
  <si>
    <t>041010107</t>
  </si>
  <si>
    <t>GUANTES DE LATEX PARA EXAMEN TALLA S</t>
  </si>
  <si>
    <t>MCD</t>
  </si>
  <si>
    <t>CAJA X 100</t>
  </si>
  <si>
    <t>022720080</t>
  </si>
  <si>
    <t>5588752159061</t>
  </si>
  <si>
    <t>GUANTES QUIRURGICOS NRO 8 PAR X 50 UNIDADES</t>
  </si>
  <si>
    <t>GUANTES DE LATEX</t>
  </si>
  <si>
    <t>PAQ X 50 UNIDADES</t>
  </si>
  <si>
    <t>043420018</t>
  </si>
  <si>
    <t>GUATA ORTOPEDICA 10 cm X 2.7 cm PQT X 6</t>
  </si>
  <si>
    <t>043420019</t>
  </si>
  <si>
    <t>GUATA ORTOPEDICA 15 cm X 2.7 cm PQT X 6</t>
  </si>
  <si>
    <t>043420020</t>
  </si>
  <si>
    <t>GUATA ORTOPEDICA 20 cm X 2.7 cm PQT X 6</t>
  </si>
  <si>
    <t>049990329</t>
  </si>
  <si>
    <t>GUATA ORTOPEDICA ORTOBAN 3X3 (7,5 CTM)</t>
  </si>
  <si>
    <t xml:space="preserve">PAQUETE X 8 </t>
  </si>
  <si>
    <t>030960816</t>
  </si>
  <si>
    <t>GUAYAPROFF 300 MG/15 ML  JARABE X 120 ML</t>
  </si>
  <si>
    <t>GUAYACOLATO GLICERILO</t>
  </si>
  <si>
    <t>020920846</t>
  </si>
  <si>
    <t>7591955001295</t>
  </si>
  <si>
    <t>GULAPER 100MG/5ML X 120ML JARABE PEDIATRICO</t>
  </si>
  <si>
    <t>CARBOXIMETILCISTEINA</t>
  </si>
  <si>
    <t>021431064</t>
  </si>
  <si>
    <t>7591955001301</t>
  </si>
  <si>
    <t>GULAPER GOTAS PEDIATRICAS X 30ML</t>
  </si>
  <si>
    <t>020921110</t>
  </si>
  <si>
    <t>7591619000800</t>
  </si>
  <si>
    <t>GULAPER X 60 mL JBE PED</t>
  </si>
  <si>
    <t>020981103</t>
  </si>
  <si>
    <t>7591585115942</t>
  </si>
  <si>
    <t>GYNODERAIN 0,6G X 6 OVULO VAGINAL</t>
  </si>
  <si>
    <t>TRITICUM VULGARE</t>
  </si>
  <si>
    <t>020981130</t>
  </si>
  <si>
    <t>7591585115911</t>
  </si>
  <si>
    <t>GYNODERAIN 20% X 60G CREMA VAGINAL</t>
  </si>
  <si>
    <t>020980252</t>
  </si>
  <si>
    <t>7591585119131</t>
  </si>
  <si>
    <t>GYNOMET 15%-4% CREMA VAGINAL X 40GR</t>
  </si>
  <si>
    <t>010180264</t>
  </si>
  <si>
    <t>7800061250184</t>
  </si>
  <si>
    <t>HALOPERIDOL 5mg AMP</t>
  </si>
  <si>
    <t>HALOPERIDOL</t>
  </si>
  <si>
    <t>021700253</t>
  </si>
  <si>
    <t>7592349722963</t>
  </si>
  <si>
    <t>HENOVIC SOLUCION OARL GOTAS X 30ML</t>
  </si>
  <si>
    <t>021090257</t>
  </si>
  <si>
    <t>7592601301592</t>
  </si>
  <si>
    <t>HEPAFOL 66MG-0,150MG JARABE 120ML</t>
  </si>
  <si>
    <t>021090258</t>
  </si>
  <si>
    <t>7592601301851</t>
  </si>
  <si>
    <t>HEPAFOL FORTE JARABE X 120ML</t>
  </si>
  <si>
    <t>020981093</t>
  </si>
  <si>
    <t>7591585216892</t>
  </si>
  <si>
    <t>HEPAGRAS 120 MG X 30 CAPS</t>
  </si>
  <si>
    <t>SILIBINA FOSFOLIPIDO</t>
  </si>
  <si>
    <t>APARATO DIGESTIVO - COLAGOGOS, COLERÉT., DIGEST., HEPATOPROT.</t>
  </si>
  <si>
    <t>033590010</t>
  </si>
  <si>
    <t>890187884240</t>
  </si>
  <si>
    <t>HEPAROID (HEPARINA) 250UI X 30g</t>
  </si>
  <si>
    <t>HEPARINA</t>
  </si>
  <si>
    <t>021520769</t>
  </si>
  <si>
    <t>7591519317398</t>
  </si>
  <si>
    <t>HEXOMEDINE COLUTORIO AEROSOL 30GR</t>
  </si>
  <si>
    <t>HEXAMIDINA-LIDOCAINA</t>
  </si>
  <si>
    <t>031720003</t>
  </si>
  <si>
    <t>7599513000063</t>
  </si>
  <si>
    <t>HIALURONATO DE SODIO 0.4%( SOLUCION OFTALMICA)</t>
  </si>
  <si>
    <t>HIALURONATO DE SODIO</t>
  </si>
  <si>
    <t>022010948</t>
  </si>
  <si>
    <t>HIDRIBET 10% X 125ml</t>
  </si>
  <si>
    <t>HIDRATANTE</t>
  </si>
  <si>
    <t>022300231</t>
  </si>
  <si>
    <t>7598252101727</t>
  </si>
  <si>
    <t>HIDROCLOROTIAZIDA 12,5 MG X 30 TAB</t>
  </si>
  <si>
    <t>020980531</t>
  </si>
  <si>
    <t>7591585172686</t>
  </si>
  <si>
    <t xml:space="preserve">HIDROCLOROTIAZIDA 12,5MG X 30 TAB </t>
  </si>
  <si>
    <t>022720063</t>
  </si>
  <si>
    <t>8904278581013</t>
  </si>
  <si>
    <t>HIDROCLOROTIAZIDA 12.5 mg X 10 TBL</t>
  </si>
  <si>
    <t>BKHIDROC01250000</t>
  </si>
  <si>
    <t>675696260160</t>
  </si>
  <si>
    <t>HIDROCLOROTIAZIDA 12.5 MG X 30 TAB</t>
  </si>
  <si>
    <t>033510015</t>
  </si>
  <si>
    <t>HIDROCORTISONA BLUEPHARMA 10MG CREMA 30G</t>
  </si>
  <si>
    <t>020550258</t>
  </si>
  <si>
    <t>7591821903791</t>
  </si>
  <si>
    <t xml:space="preserve">HIDROTEN 12,5MG X 30 TAB </t>
  </si>
  <si>
    <t>CLORTALIDONA</t>
  </si>
  <si>
    <t>0217208266</t>
  </si>
  <si>
    <t>8904187887831</t>
  </si>
  <si>
    <t xml:space="preserve">HIOSCINA - IBUPROFENO  20/400 MG X 10 TAB </t>
  </si>
  <si>
    <t>000696</t>
  </si>
  <si>
    <t>7703038064367</t>
  </si>
  <si>
    <t>HIOSCINA N-BUTILBROMURO 10 MG X 20 TAB</t>
  </si>
  <si>
    <t>010140345</t>
  </si>
  <si>
    <t>7592637000780</t>
  </si>
  <si>
    <t>HIOSFEM 20 MG/ML INY X 3AMP</t>
  </si>
  <si>
    <t>021691097</t>
  </si>
  <si>
    <t>HISTALER  5MG X 10 TAB</t>
  </si>
  <si>
    <t>021690988</t>
  </si>
  <si>
    <t>7591020008112</t>
  </si>
  <si>
    <t>HISTALER 0,5MG/ML X 60ML JARABE</t>
  </si>
  <si>
    <t>023850006</t>
  </si>
  <si>
    <t>7599558000134</t>
  </si>
  <si>
    <t>HYDRORAL COCO X 500 mL</t>
  </si>
  <si>
    <t>ELECTROLITOS - DEXTROSA</t>
  </si>
  <si>
    <t>023850007</t>
  </si>
  <si>
    <t>7599858000127</t>
  </si>
  <si>
    <t>HYDRORAL FRESA X 500 mL</t>
  </si>
  <si>
    <t>023850008</t>
  </si>
  <si>
    <t>7599558000147</t>
  </si>
  <si>
    <t>HYDRORAL UVA  X 500 mL</t>
  </si>
  <si>
    <t>032720020</t>
  </si>
  <si>
    <t>736372795762</t>
  </si>
  <si>
    <t>IBALAM 150 mg x 1 TAB</t>
  </si>
  <si>
    <t>021090259</t>
  </si>
  <si>
    <t>7705323123117</t>
  </si>
  <si>
    <t>IBANDROMET 150MG X 1 TAB</t>
  </si>
  <si>
    <t>021691106</t>
  </si>
  <si>
    <t>7591020009317</t>
  </si>
  <si>
    <t>IBECAR (IRBESARTAN) 300MG X 30TAB</t>
  </si>
  <si>
    <t>IRBESARTAN</t>
  </si>
  <si>
    <t>012740001</t>
  </si>
  <si>
    <t>7592348216500</t>
  </si>
  <si>
    <t xml:space="preserve">IBEDOX 5MG/ML  (VITAMINA B12) SOL INY X 2 ML </t>
  </si>
  <si>
    <t>VITAMINA B12</t>
  </si>
  <si>
    <t>021691098</t>
  </si>
  <si>
    <t>IBUCOLVAL 400MG-4MG X 10 TAB</t>
  </si>
  <si>
    <t>021690842</t>
  </si>
  <si>
    <t>7591020008051</t>
  </si>
  <si>
    <t>IBUCOLVAL 400MG-4MG X 20 TAB</t>
  </si>
  <si>
    <t>020931148</t>
  </si>
  <si>
    <t>7592454003995</t>
  </si>
  <si>
    <t>IBUMAX 10 MG/ 5 ML X 60 ML SUSP</t>
  </si>
  <si>
    <t>020351025</t>
  </si>
  <si>
    <t>7591818000267</t>
  </si>
  <si>
    <t>IBUN (IBUPROFENO) 600mg X 10 TAB</t>
  </si>
  <si>
    <t>020931113</t>
  </si>
  <si>
    <t>7592454003353</t>
  </si>
  <si>
    <t>IBUPROFENO 100 MG  ML SUSP X  60ML</t>
  </si>
  <si>
    <t>033190000</t>
  </si>
  <si>
    <t>7753943000127</t>
  </si>
  <si>
    <t>IBUPROFENO 100 MG (METRADOL) SUSP 60 ML</t>
  </si>
  <si>
    <t>020981162</t>
  </si>
  <si>
    <t>7591585277701</t>
  </si>
  <si>
    <t>IBUPROFENO 100mg/5mL PEDIATRICO X 90mL</t>
  </si>
  <si>
    <t>FH0068</t>
  </si>
  <si>
    <t>8904151838494</t>
  </si>
  <si>
    <t xml:space="preserve">IBUPROFENO 200 MG / 5ML SUSP 100 ML  </t>
  </si>
  <si>
    <t>020930696</t>
  </si>
  <si>
    <t>7592454891196</t>
  </si>
  <si>
    <t xml:space="preserve">IBUPROFENO 200 MG X 10 TAB </t>
  </si>
  <si>
    <t>021260990</t>
  </si>
  <si>
    <t>7594001101123</t>
  </si>
  <si>
    <t xml:space="preserve">IBUPROFENO 400 MG X 10 TAB </t>
  </si>
  <si>
    <t>022680008</t>
  </si>
  <si>
    <t>7750215496909</t>
  </si>
  <si>
    <t>IBUPROFENO 400 MG X 10 TAB (BLISTER)</t>
  </si>
  <si>
    <t>020981213</t>
  </si>
  <si>
    <t>IBUPROFENO 400MG X 10 CR</t>
  </si>
  <si>
    <t>020261089</t>
  </si>
  <si>
    <t>7591519001525</t>
  </si>
  <si>
    <t>IBUPROFENO 400MG X 20 TAB</t>
  </si>
  <si>
    <t xml:space="preserve">IBUPROFENO </t>
  </si>
  <si>
    <t>020981160</t>
  </si>
  <si>
    <t>IBUPROFENO 600mg X 10 COMP</t>
  </si>
  <si>
    <t>020260827</t>
  </si>
  <si>
    <t>7591519007107</t>
  </si>
  <si>
    <t>IBUPROFENO 600MG X 10 TAB</t>
  </si>
  <si>
    <t>020930574</t>
  </si>
  <si>
    <t>7592454153928</t>
  </si>
  <si>
    <t xml:space="preserve">IBUPROFENO 800 MG X 10 TAB </t>
  </si>
  <si>
    <t>020981158</t>
  </si>
  <si>
    <t>7591585177698</t>
  </si>
  <si>
    <t>IBUPROFENO 800mg X 10 COMP</t>
  </si>
  <si>
    <t>032720012</t>
  </si>
  <si>
    <t>0000123456784</t>
  </si>
  <si>
    <t>IBUPROFENO 800mg X 10 TAB</t>
  </si>
  <si>
    <t>023370003</t>
  </si>
  <si>
    <t>7597285000113</t>
  </si>
  <si>
    <t>IBUPROFENO BP 400mg X 20 TAB</t>
  </si>
  <si>
    <t>021701029</t>
  </si>
  <si>
    <t>7592349001921</t>
  </si>
  <si>
    <t>IBUPROFENO-TIOCOLCHICOSIDO  600MG-4mg X 10 TAB</t>
  </si>
  <si>
    <t>020261099</t>
  </si>
  <si>
    <t>IBUPROFENO-TIOCOLCHICOSIDO 400 mg - 4 mg X 10 TBL</t>
  </si>
  <si>
    <t>IBUPROFENO - TIOCOLCHICOSIDO</t>
  </si>
  <si>
    <t>021091070</t>
  </si>
  <si>
    <t>7592601200192</t>
  </si>
  <si>
    <t>IBUTAN 100MG/5ML SUSPENSION X 60ML</t>
  </si>
  <si>
    <t>021091109</t>
  </si>
  <si>
    <t>75926012002215</t>
  </si>
  <si>
    <t>IBUTAN 200MG X 10 TAB</t>
  </si>
  <si>
    <t>021091122</t>
  </si>
  <si>
    <t>7592601201182</t>
  </si>
  <si>
    <t>IBUTAN 400MG X 20 TAB</t>
  </si>
  <si>
    <t>021090823</t>
  </si>
  <si>
    <t>7592601301790</t>
  </si>
  <si>
    <t xml:space="preserve">IBUTANCOL 400MG-4MG X 20 TAB </t>
  </si>
  <si>
    <t>021091124</t>
  </si>
  <si>
    <t>7592601000105</t>
  </si>
  <si>
    <t xml:space="preserve">IBUTANFEM 400 MG - 20 MG X 20  TAB REC </t>
  </si>
  <si>
    <t>021091119</t>
  </si>
  <si>
    <t>7592601000112</t>
  </si>
  <si>
    <t>IBUTANFEM 400MG-20MG X 30 TAB REC</t>
  </si>
  <si>
    <t>021090482</t>
  </si>
  <si>
    <t>7592601301622</t>
  </si>
  <si>
    <t>IBUTANMIGRA 400MG-40MG X 10 TAB*</t>
  </si>
  <si>
    <t>CAFEINA- DIHIDROERGOTAMINA MESILATO- IBUPROFENO</t>
  </si>
  <si>
    <t>SISTEMA NERVIOSO - ANTIJAQUECOSOS</t>
  </si>
  <si>
    <t>021091116</t>
  </si>
  <si>
    <t>7592601301653</t>
  </si>
  <si>
    <t>IBUTANMIGRA 400MG-40MG X 20 TAB*</t>
  </si>
  <si>
    <t>021741075</t>
  </si>
  <si>
    <t>7592432900322</t>
  </si>
  <si>
    <t>IBUVAX FEM 200mg-30mg X 10 CAP</t>
  </si>
  <si>
    <t>0221110881</t>
  </si>
  <si>
    <t>7592803001498</t>
  </si>
  <si>
    <t>IDOXEN 150MG X 10 CAP</t>
  </si>
  <si>
    <t>VENLAFAXINA CLORHIDRATO</t>
  </si>
  <si>
    <t>022110838</t>
  </si>
  <si>
    <t>7592803001504</t>
  </si>
  <si>
    <t>IDOXEN 75MG X 10 CAP</t>
  </si>
  <si>
    <t>022110000</t>
  </si>
  <si>
    <t>7592803002235</t>
  </si>
  <si>
    <t>IDOXEN 75MG X 30 CAP</t>
  </si>
  <si>
    <t>0217409036</t>
  </si>
  <si>
    <t>7703153041755</t>
  </si>
  <si>
    <t>IFAXIM (RIFAXIMINA) 550mg X 7 CAP</t>
  </si>
  <si>
    <t>RIFAMIXINA</t>
  </si>
  <si>
    <t>021740268</t>
  </si>
  <si>
    <t>7592432011523</t>
  </si>
  <si>
    <t>ILANA 600MG X 1 CAP BLANDA VAGINAL</t>
  </si>
  <si>
    <t>NITRATO DE ISOCONAZOL</t>
  </si>
  <si>
    <t>021090828</t>
  </si>
  <si>
    <t>7592601100485</t>
  </si>
  <si>
    <t>IMAZOL (CLOTRIMAZOL) 100 X6 CAP BLD VAGINALES</t>
  </si>
  <si>
    <t>021090612</t>
  </si>
  <si>
    <t>7592601100621</t>
  </si>
  <si>
    <t>IMAZOL 1% CREMA VAGINAL x50gr</t>
  </si>
  <si>
    <t>021090269</t>
  </si>
  <si>
    <t>7592601110590</t>
  </si>
  <si>
    <t>IMAZOL 1% POLVO X 20GR</t>
  </si>
  <si>
    <t>021090765</t>
  </si>
  <si>
    <t>7592601100447</t>
  </si>
  <si>
    <t>IMAZOL 1% SPRAY X25ml</t>
  </si>
  <si>
    <t>021091083</t>
  </si>
  <si>
    <t>7592601101055</t>
  </si>
  <si>
    <t>IMAZOL 500MG X 1 CAP BLANDA DUAL</t>
  </si>
  <si>
    <t>010510306</t>
  </si>
  <si>
    <t>652931975782</t>
  </si>
  <si>
    <t>IMIPENEM - CILASTATINA SODICA  500 mg - 500 mg AMP</t>
  </si>
  <si>
    <t xml:space="preserve">IMIPENEM - CILASTATINA SODICA  </t>
  </si>
  <si>
    <t>011730377</t>
  </si>
  <si>
    <t>7707236122355</t>
  </si>
  <si>
    <t>IMIPENEM+ CILASTATINA 500mg</t>
  </si>
  <si>
    <t>033510016</t>
  </si>
  <si>
    <t>INDAPAMIDA BLUEPHARMA 1.5MG X 28 COMP</t>
  </si>
  <si>
    <t>INDAPAMIDA</t>
  </si>
  <si>
    <t>020931069</t>
  </si>
  <si>
    <t>7703763093168</t>
  </si>
  <si>
    <t>INFLAPRED 10mg/1ml X 5ML</t>
  </si>
  <si>
    <t>022110759</t>
  </si>
  <si>
    <t>7592803003874</t>
  </si>
  <si>
    <t>INIBIL 20MG X 14 COMP</t>
  </si>
  <si>
    <t>PANTOPRAZOL</t>
  </si>
  <si>
    <t>022110760</t>
  </si>
  <si>
    <t>7592803003898</t>
  </si>
  <si>
    <t>INIBIL 40MG X 14 COMP</t>
  </si>
  <si>
    <t>023640005</t>
  </si>
  <si>
    <t>7598953000169</t>
  </si>
  <si>
    <t>INMUNE SUPPORT 7 EN 1 X 60 CAP</t>
  </si>
  <si>
    <t>VITAMINA C-VITAMINA D3-ZINC-</t>
  </si>
  <si>
    <t>PREVENTUD PLUS</t>
  </si>
  <si>
    <t>033180072</t>
  </si>
  <si>
    <t>8908017953062</t>
  </si>
  <si>
    <t>INMUNOGUM GOMITAS CON VITAMINA C-E-ZIN ARANDANO Y SAUCO SABOR MANGO X 30</t>
  </si>
  <si>
    <t>VITAMINA C-E-ZINC</t>
  </si>
  <si>
    <t>020350876</t>
  </si>
  <si>
    <t>7591818114001</t>
  </si>
  <si>
    <t>IPALAT 1% CREMA X 20GR</t>
  </si>
  <si>
    <t>020350875</t>
  </si>
  <si>
    <t>7591818111048</t>
  </si>
  <si>
    <t>IPALAT 10MG/20ML SOLUCION TOPICA X 20ML</t>
  </si>
  <si>
    <t>021181027</t>
  </si>
  <si>
    <t>7591196004253</t>
  </si>
  <si>
    <t>IPORET 40MG/ML SUSPENSION ORAL X 60ML USO PEDIATRICO</t>
  </si>
  <si>
    <t>021260992</t>
  </si>
  <si>
    <t>7594001100416</t>
  </si>
  <si>
    <t>IPROXIN(CIPROFLOXACINA) 500MG X 12 TAB</t>
  </si>
  <si>
    <t>11501004</t>
  </si>
  <si>
    <t>7591519001075</t>
  </si>
  <si>
    <t xml:space="preserve">IRBESARTÁN 150 MG X 28 TAB </t>
  </si>
  <si>
    <t>020930276</t>
  </si>
  <si>
    <t>7592454002547</t>
  </si>
  <si>
    <t>IRBESARTAN 150MG X 10 TAB</t>
  </si>
  <si>
    <t>020931146</t>
  </si>
  <si>
    <t>7592454004084</t>
  </si>
  <si>
    <t>IRBESARTAN 300 MG X 10 TAB</t>
  </si>
  <si>
    <t>11501018</t>
  </si>
  <si>
    <t>7591519001082</t>
  </si>
  <si>
    <t xml:space="preserve">IRBESARTÁN 300 MG X 28 TA </t>
  </si>
  <si>
    <t>033510018</t>
  </si>
  <si>
    <t>IRBESARTAN+HIDROCLOROTIAZIDA (300MG+12.5MG ) X 28 COMP (BLUEPHARMA)</t>
  </si>
  <si>
    <t>021091137</t>
  </si>
  <si>
    <t>7707355053981</t>
  </si>
  <si>
    <t>IRBETT 300 (IRBESARTAN) 300mg X 28 TAB</t>
  </si>
  <si>
    <t>7598981001510</t>
  </si>
  <si>
    <t>IRGEM 150 MG X 10 TAB</t>
  </si>
  <si>
    <t>IRBERSARTAN</t>
  </si>
  <si>
    <t>GEMALABS</t>
  </si>
  <si>
    <t>7598981001527</t>
  </si>
  <si>
    <t>IRGEM 150 MG X 30 TAB</t>
  </si>
  <si>
    <t>7598981001534</t>
  </si>
  <si>
    <t>IRGEM 300 MG X 10 TAB</t>
  </si>
  <si>
    <t>7598981001541</t>
  </si>
  <si>
    <t>IRGEM 300 MG X 30 TAB</t>
  </si>
  <si>
    <t>0217409009</t>
  </si>
  <si>
    <t>7703153041199</t>
  </si>
  <si>
    <t>ISBELA X 21  COMP RECUBIERTA</t>
  </si>
  <si>
    <t>CIPROTERONA ACETATO - ETINILESTRADIOL</t>
  </si>
  <si>
    <t>020191103</t>
  </si>
  <si>
    <t>7591243826463</t>
  </si>
  <si>
    <t>ISOSPRAY 2MG-1.5 MG PASTILLAS MIEL-LIMON X 12 PASTILLAS</t>
  </si>
  <si>
    <t>CETILPIRIDINIO-LIDOCAINA</t>
  </si>
  <si>
    <t>020191122</t>
  </si>
  <si>
    <t xml:space="preserve">ISOSPRAY PLUS 0,15%-0,25% SOLUCION FCO 120 ML </t>
  </si>
  <si>
    <t>020191091</t>
  </si>
  <si>
    <t>7591243826494</t>
  </si>
  <si>
    <t xml:space="preserve">ISOSPRAY PLUS 0,15%-0,25% SOLUCION FCO 180 ML </t>
  </si>
  <si>
    <t>020930921</t>
  </si>
  <si>
    <t>7592454001182</t>
  </si>
  <si>
    <t>ITISONA 0,1% CREMA X 30GR</t>
  </si>
  <si>
    <t>033180027</t>
  </si>
  <si>
    <t>8904179732880</t>
  </si>
  <si>
    <t>ITRACONAZOL 100 MG X 10 CAP</t>
  </si>
  <si>
    <t>023760023</t>
  </si>
  <si>
    <t>7598455000674</t>
  </si>
  <si>
    <t>ITRACONAZOL+SECNIDAZOL X 10 CAPSULAS</t>
  </si>
  <si>
    <t>ITRACONAZOL+SECNIDAZOL</t>
  </si>
  <si>
    <t>033590012</t>
  </si>
  <si>
    <t>18904187887845</t>
  </si>
  <si>
    <t>ITRASEC - ITRACONAZOL 33.33mg + SECNIDAZOL 166.6X 10CAP</t>
  </si>
  <si>
    <t>ITRACONAZOL- MADECASOL</t>
  </si>
  <si>
    <t>020260917</t>
  </si>
  <si>
    <t>7591519007121</t>
  </si>
  <si>
    <t>IVERMECTINA 6 MG X 4 TAB</t>
  </si>
  <si>
    <t>IVERMECTINA</t>
  </si>
  <si>
    <t>020981154</t>
  </si>
  <si>
    <t>7591585112729</t>
  </si>
  <si>
    <t>IZABAN 10 MG X30 COMP</t>
  </si>
  <si>
    <t>ANTIDIABETICO</t>
  </si>
  <si>
    <t>020981153</t>
  </si>
  <si>
    <t>7591585112712</t>
  </si>
  <si>
    <t>IZABAN 25MG X30 COMP</t>
  </si>
  <si>
    <t>023850009</t>
  </si>
  <si>
    <t>7591616002258</t>
  </si>
  <si>
    <t>JARABE DE BERRO X 180 mL</t>
  </si>
  <si>
    <t>EUCALIPTO</t>
  </si>
  <si>
    <t>023850010</t>
  </si>
  <si>
    <t>75995580000158</t>
  </si>
  <si>
    <t>JARABE DE JENJIBRE- ZINC - VITAMINA C X 180 mL</t>
  </si>
  <si>
    <t>JENGIBRE - ZINC - VITAMINA C</t>
  </si>
  <si>
    <t>020580982</t>
  </si>
  <si>
    <t>7593090000997</t>
  </si>
  <si>
    <t>JARABE DE VALERIANA X 120ML</t>
  </si>
  <si>
    <t>VALERIANA</t>
  </si>
  <si>
    <t>023850011</t>
  </si>
  <si>
    <t>75991616000766</t>
  </si>
  <si>
    <t>JARABE LAMEDOR COMPUESTO X 120 mL</t>
  </si>
  <si>
    <t>LAMEDOR</t>
  </si>
  <si>
    <t>043140004</t>
  </si>
  <si>
    <t>7451108300098</t>
  </si>
  <si>
    <t>JERINGA DE 20 CC 21G X1 1/2 X CJ X 50 PCS</t>
  </si>
  <si>
    <t>030720011</t>
  </si>
  <si>
    <t>KASTDUO 10MG-5MG 20 TAB</t>
  </si>
  <si>
    <t>INDUCTOR DEL SUEÑO</t>
  </si>
  <si>
    <t>020351033</t>
  </si>
  <si>
    <t>7591818000380</t>
  </si>
  <si>
    <t>KATIVIL 1GR/10ML SOL ORAL X  240 ML</t>
  </si>
  <si>
    <t>L-CARNITINA</t>
  </si>
  <si>
    <t>020350853</t>
  </si>
  <si>
    <t>7591818111147</t>
  </si>
  <si>
    <t>KATIVIL 1GR/10ML SOL ORAL X 120ML</t>
  </si>
  <si>
    <t>020350973</t>
  </si>
  <si>
    <t>7591818716694</t>
  </si>
  <si>
    <t>KATIVIL 1GR/10ML SOL ORAL X 90ML</t>
  </si>
  <si>
    <t>010140340</t>
  </si>
  <si>
    <t>7592637007567</t>
  </si>
  <si>
    <t>KATRIN (KETOROLACO) 30mg/ml X 3  AMP</t>
  </si>
  <si>
    <t>KETOROLACO</t>
  </si>
  <si>
    <t>021490950</t>
  </si>
  <si>
    <t>7591955001660</t>
  </si>
  <si>
    <t>KELFEN 50MG X 10 COMP</t>
  </si>
  <si>
    <t>KETOPROFENO</t>
  </si>
  <si>
    <t>033470008</t>
  </si>
  <si>
    <t>5791421</t>
  </si>
  <si>
    <t>KEPIN (KETOPROFENO) SOL INY 100mg/2 ml  6 AMP</t>
  </si>
  <si>
    <t>021181108</t>
  </si>
  <si>
    <t>7591196006127</t>
  </si>
  <si>
    <t>KEPRORET SOL ORAL X 120ML</t>
  </si>
  <si>
    <t>032720021</t>
  </si>
  <si>
    <t>736372795656</t>
  </si>
  <si>
    <t>KETOCONAZOL 400 mg x 3 OVULOS</t>
  </si>
  <si>
    <t>KETOCONAZOL</t>
  </si>
  <si>
    <t>021261018</t>
  </si>
  <si>
    <t>7594001101154</t>
  </si>
  <si>
    <t>KETODEX (KETOPROFENO) 100mg X 10 TAB</t>
  </si>
  <si>
    <t>013320016</t>
  </si>
  <si>
    <t>759285000502</t>
  </si>
  <si>
    <t>KETOPROFENO 100 MG  2 ML AMP</t>
  </si>
  <si>
    <t>012720008</t>
  </si>
  <si>
    <t>KETOPROFENO 100 MG POLVO PARA SUSPENSION I.V</t>
  </si>
  <si>
    <t>020981097</t>
  </si>
  <si>
    <t>7591585171993</t>
  </si>
  <si>
    <t>KETOPROFENO 100 MG X 20 CAP</t>
  </si>
  <si>
    <t>012070308</t>
  </si>
  <si>
    <t>692187500940</t>
  </si>
  <si>
    <t>KETOPROFENO 100MG AMP IV</t>
  </si>
  <si>
    <t>020261084</t>
  </si>
  <si>
    <t>7591519000139</t>
  </si>
  <si>
    <t>KETOPROFENO 100MG X 10 CAP</t>
  </si>
  <si>
    <t>020350940</t>
  </si>
  <si>
    <t>7591818136058</t>
  </si>
  <si>
    <t>020260828</t>
  </si>
  <si>
    <t>7591519003246</t>
  </si>
  <si>
    <t>KETOPROFENO 100MG X 20 CAP</t>
  </si>
  <si>
    <t>021260975</t>
  </si>
  <si>
    <t>7594001101185</t>
  </si>
  <si>
    <t>KETOPROFENO 100mg X 20 TBLS</t>
  </si>
  <si>
    <t>013590002</t>
  </si>
  <si>
    <t>8904187861770</t>
  </si>
  <si>
    <t>KETOPROFENO 100mg/2ml AMPOLLA</t>
  </si>
  <si>
    <t>010980150</t>
  </si>
  <si>
    <t>7591585170781</t>
  </si>
  <si>
    <t>KETOPROFENO 100MG/2ML CAJA  X 2 AMP</t>
  </si>
  <si>
    <t>020980871</t>
  </si>
  <si>
    <t>7591585217875</t>
  </si>
  <si>
    <t>KETOREL 30mg X 1AMP</t>
  </si>
  <si>
    <t>KETOROLACO TROMETAMINA</t>
  </si>
  <si>
    <t>033540002</t>
  </si>
  <si>
    <t>7795360008249</t>
  </si>
  <si>
    <t>KETOROLAC 0.5% SOL OFTAL X 5ML</t>
  </si>
  <si>
    <t>KETOROLAC</t>
  </si>
  <si>
    <t>033180028</t>
  </si>
  <si>
    <t>08906051293076</t>
  </si>
  <si>
    <t>KETOROLAC 10 MG X 10 TAB</t>
  </si>
  <si>
    <t>022300285</t>
  </si>
  <si>
    <t xml:space="preserve">KETOROLACO 30MG/1ML X 3 AMP </t>
  </si>
  <si>
    <t>020931074</t>
  </si>
  <si>
    <t>7703763791569</t>
  </si>
  <si>
    <t>KETOROLACO TROMETAMINA 30MG X 4 TAB</t>
  </si>
  <si>
    <t>0217409033</t>
  </si>
  <si>
    <t>7592432009414</t>
  </si>
  <si>
    <t>KINERTON ACCION ENERGIZANTE X 30 CAP</t>
  </si>
  <si>
    <t>020931121</t>
  </si>
  <si>
    <t>7592454153911</t>
  </si>
  <si>
    <t>KLAFENAC RAPILENT 100 MG X 10 CAP</t>
  </si>
  <si>
    <t>020360019</t>
  </si>
  <si>
    <t>7591062011828</t>
  </si>
  <si>
    <t>KLAS (ACEBROFILINA) 100 mg/10ml X 60 ml</t>
  </si>
  <si>
    <t>ACEBROFILINA</t>
  </si>
  <si>
    <t>020360026</t>
  </si>
  <si>
    <t>7591062011804</t>
  </si>
  <si>
    <t>KLAS (ACEBROFILINA) 100mg/10ml X 120ml</t>
  </si>
  <si>
    <t>011990274</t>
  </si>
  <si>
    <t>8904307701061</t>
  </si>
  <si>
    <t>KORTWELL-40   40MG/ML SOLUCION INTRAARTICULAR</t>
  </si>
  <si>
    <t>ACETONIDA DE TRIAMCINOLONA</t>
  </si>
  <si>
    <t>APARATO DIGESTIVO - ANTIINFLAMATORIOS INTESTINALES</t>
  </si>
  <si>
    <t>021180294</t>
  </si>
  <si>
    <t>7591196007247</t>
  </si>
  <si>
    <t xml:space="preserve">LACRIDOS SOL OFTALMICA X 10ML </t>
  </si>
  <si>
    <t>LAGRIMAS ARTIFICIALES-HIDROXIPROPILMETICELULOSA-POLYQUATERNIUM1</t>
  </si>
  <si>
    <t>021180295</t>
  </si>
  <si>
    <t>7591196004208</t>
  </si>
  <si>
    <t>LACRIFORT SOLUCION OFTALMICA X 15ML</t>
  </si>
  <si>
    <t>LAGRIMAS ARTIFICIALES-HIDROXIPROPIL METILCELULOSA</t>
  </si>
  <si>
    <t>020360038</t>
  </si>
  <si>
    <t>7591062901297</t>
  </si>
  <si>
    <t>LAFARCAINA SABOR MIEL-LIMON X 16 PASTILLAS</t>
  </si>
  <si>
    <t>CLORURO DE CETILPIRIDINIO - CLORHIDRATO DE LIDOCAINA</t>
  </si>
  <si>
    <t>020360049</t>
  </si>
  <si>
    <t>7591062901303</t>
  </si>
  <si>
    <t>LAFARCAINA SABOR TUTTI FRUTTI  X 16 PASTILLAS</t>
  </si>
  <si>
    <t>7598981001619</t>
  </si>
  <si>
    <t>LAGEMIN 100 MG X 10 TAB</t>
  </si>
  <si>
    <t>7598981001640</t>
  </si>
  <si>
    <t>LAGEMIN 100 MG X 30 TAB</t>
  </si>
  <si>
    <t>7598981001626</t>
  </si>
  <si>
    <t>LAGEMIN 25 MG X 10 TAB</t>
  </si>
  <si>
    <t>7598981001664</t>
  </si>
  <si>
    <t>LAGEMIN 25 MG X 30 TAB</t>
  </si>
  <si>
    <t>7598981001633</t>
  </si>
  <si>
    <t>LAGEMIN 50 MG X 10 TAB</t>
  </si>
  <si>
    <t>7598981001657</t>
  </si>
  <si>
    <t>LAGEMIN 50 MG X 30 TAB</t>
  </si>
  <si>
    <t>020350977</t>
  </si>
  <si>
    <t>7591818716861</t>
  </si>
  <si>
    <t>LAGRICOF  X 15 ml  SOLUC</t>
  </si>
  <si>
    <t>HIPROMELOSA</t>
  </si>
  <si>
    <t>0236700006</t>
  </si>
  <si>
    <t>7596139000026</t>
  </si>
  <si>
    <t>LAMEDOR COMPUESTO EMULSION NATURAL X 120mL</t>
  </si>
  <si>
    <t>0236700002</t>
  </si>
  <si>
    <t>7596139000019</t>
  </si>
  <si>
    <t>LAMEDOR EMULSION NATURAL CON MIEL X 120mL</t>
  </si>
  <si>
    <t>040336001</t>
  </si>
  <si>
    <t>7703153026103</t>
  </si>
  <si>
    <t>LANCETAS ESTERILES X 50</t>
  </si>
  <si>
    <t>LANCETAS</t>
  </si>
  <si>
    <t>CAJA X50</t>
  </si>
  <si>
    <t>032440794</t>
  </si>
  <si>
    <t xml:space="preserve">LANCETAS TALLA 30G </t>
  </si>
  <si>
    <t>032440793</t>
  </si>
  <si>
    <t>LANCETERO GE</t>
  </si>
  <si>
    <t>021690987</t>
  </si>
  <si>
    <t>7591020001328</t>
  </si>
  <si>
    <t>LANOLZINC X 60 G POMADA</t>
  </si>
  <si>
    <t>Óxido de zinc -aceite de hígado de bacalao-  esencia de rosas.</t>
  </si>
  <si>
    <t>022680010</t>
  </si>
  <si>
    <t>7750215007846</t>
  </si>
  <si>
    <t>LANSOPRAZOL 30 MG X10 CAP (BLISTER)</t>
  </si>
  <si>
    <t>LANSOPRAZOL</t>
  </si>
  <si>
    <t>020260773</t>
  </si>
  <si>
    <t>7591519001624</t>
  </si>
  <si>
    <t>LANSOPRAZOL 30MG X 28 TAB</t>
  </si>
  <si>
    <t>24000006</t>
  </si>
  <si>
    <t>3664798066104</t>
  </si>
  <si>
    <t xml:space="preserve">LANTUS 1KUI/10ML Iny X 1 VIAL </t>
  </si>
  <si>
    <t>021021085</t>
  </si>
  <si>
    <t>7591519317619</t>
  </si>
  <si>
    <t>LASIX 40MG X 12 COMP</t>
  </si>
  <si>
    <t>0237400008</t>
  </si>
  <si>
    <t>18907010001111</t>
  </si>
  <si>
    <t>LASTINEM 500 mg - 500 mg X 1 AMP</t>
  </si>
  <si>
    <t>IMIPENEN - CILASTATINA</t>
  </si>
  <si>
    <t>033180061</t>
  </si>
  <si>
    <t>8680199015591</t>
  </si>
  <si>
    <t>LAXAPRO 10G/15ML SOLUCION 250ML</t>
  </si>
  <si>
    <t>LACTULOSA</t>
  </si>
  <si>
    <t>020580959</t>
  </si>
  <si>
    <t>7593090001123</t>
  </si>
  <si>
    <t>L-CARNITINA 1G/10ML SOL ORAL FRASCO X 120ML</t>
  </si>
  <si>
    <t>033180060</t>
  </si>
  <si>
    <t>8904179736048</t>
  </si>
  <si>
    <t xml:space="preserve">LEBELLA (DROSPIRENONA 3mg+ ETINILESTRADIOL 0.03mg) X 21 COMP   </t>
  </si>
  <si>
    <t>021091078</t>
  </si>
  <si>
    <t>7592601301530</t>
  </si>
  <si>
    <t>LECART 1G/10ML SOLUCION ORAL X 120ML</t>
  </si>
  <si>
    <t>021091071</t>
  </si>
  <si>
    <t>7592601301523</t>
  </si>
  <si>
    <t>LECART 1G/10ML SOLUCION ORAL X 60ML</t>
  </si>
  <si>
    <t>023850013</t>
  </si>
  <si>
    <t>7591616002005</t>
  </si>
  <si>
    <t>LECHE DE MAGNESIA  SABOR MENTA 120 mL</t>
  </si>
  <si>
    <t>HIDROXIDO DE MAGNESIO</t>
  </si>
  <si>
    <t>049990241</t>
  </si>
  <si>
    <t>LENTES DE SEGURIDAD</t>
  </si>
  <si>
    <t>LENTE</t>
  </si>
  <si>
    <t>033830000</t>
  </si>
  <si>
    <t>5600360011798</t>
  </si>
  <si>
    <t>LENTOCILIN 6.3.3 X 1 AMP</t>
  </si>
  <si>
    <t>PENICILINA BENZAFINICA POTASICA - PROCAINA</t>
  </si>
  <si>
    <t>020980695</t>
  </si>
  <si>
    <t>7591585272652</t>
  </si>
  <si>
    <t>LERCANIDIPINA CLORHIDRATO 10MG X 30 COMP</t>
  </si>
  <si>
    <t>020191123</t>
  </si>
  <si>
    <t xml:space="preserve">LESTECOL 20 MG  X 30 TAB RECUBIERTAS </t>
  </si>
  <si>
    <t>020191124</t>
  </si>
  <si>
    <t xml:space="preserve">LESTECOL 40 MG  X 30 TAB RECUBIERTAS </t>
  </si>
  <si>
    <t>020981224</t>
  </si>
  <si>
    <t>7591585114976</t>
  </si>
  <si>
    <t>LETISAN  1000 MG X 30 CAP</t>
  </si>
  <si>
    <t>020980298</t>
  </si>
  <si>
    <t>7591585114884</t>
  </si>
  <si>
    <t>LETISAN 100MG/ML SOL ORAL GOTAS X 20ML PEDIATRICO</t>
  </si>
  <si>
    <t>020980299</t>
  </si>
  <si>
    <t>7591585214881</t>
  </si>
  <si>
    <t>LETISAN 100MG/ML SOL ORAL X 120ML</t>
  </si>
  <si>
    <t>020981186</t>
  </si>
  <si>
    <t>7591585314871</t>
  </si>
  <si>
    <t>LETISAN 500MG TAB MASTICABLES TIRAS X 10 UNIDADES (FRUTA)</t>
  </si>
  <si>
    <t>020981172</t>
  </si>
  <si>
    <t>7591585214850</t>
  </si>
  <si>
    <t>LETISAN 500MG TAB MASTICABLES TIRAS X 10 UNIDADES (UVA)</t>
  </si>
  <si>
    <t>020980301</t>
  </si>
  <si>
    <t>7591585414861</t>
  </si>
  <si>
    <t>LETISAN 500MG X 30 CAP</t>
  </si>
  <si>
    <t>023770007</t>
  </si>
  <si>
    <t>7597134000059</t>
  </si>
  <si>
    <t>LEVADURA DE CERVEZA  X 70 CAP</t>
  </si>
  <si>
    <t>LEVADURA DE CERVEZAS</t>
  </si>
  <si>
    <t>020580965</t>
  </si>
  <si>
    <t>759309000247</t>
  </si>
  <si>
    <t>LEVAMOX 750 MG X 10 TAB</t>
  </si>
  <si>
    <t>033510008</t>
  </si>
  <si>
    <t>LEVETIRACETAM 1000mg X 60 Comp</t>
  </si>
  <si>
    <t>020930576</t>
  </si>
  <si>
    <t>7592454003025</t>
  </si>
  <si>
    <t>LEVOCETIRIZINA 5 MG X 10 CAP</t>
  </si>
  <si>
    <t>LEVOCETIRIZINA</t>
  </si>
  <si>
    <t>021720303</t>
  </si>
  <si>
    <t>7592782000741</t>
  </si>
  <si>
    <t>LEVOFERIN 30mg/5ml X 90ml</t>
  </si>
  <si>
    <t>013320009</t>
  </si>
  <si>
    <t>7597285000380</t>
  </si>
  <si>
    <t>LEVOFLOXACINA 500mg/10mL -IPS</t>
  </si>
  <si>
    <t>020260829</t>
  </si>
  <si>
    <t>7591519317329</t>
  </si>
  <si>
    <t>LEVOFLOXACINO 750 MG X 5 TAB</t>
  </si>
  <si>
    <t>021181028</t>
  </si>
  <si>
    <t>7591196004758</t>
  </si>
  <si>
    <t>LEVORAT 5mg X 10 TBLS</t>
  </si>
  <si>
    <t>021181114</t>
  </si>
  <si>
    <t>7591196006318</t>
  </si>
  <si>
    <t>LEVORAT SOL ORAL 5mg/mL X 30mL</t>
  </si>
  <si>
    <t>0217409028</t>
  </si>
  <si>
    <t>7592432008776</t>
  </si>
  <si>
    <t>LEVOVAX (LEVOFLOXACINA) 500 mg X 10 TBL</t>
  </si>
  <si>
    <t>031990107</t>
  </si>
  <si>
    <t>8904307701023</t>
  </si>
  <si>
    <t>LEXIWELL 250MG/5ML POLVO PARA SUSP X 30ML</t>
  </si>
  <si>
    <t>031990689</t>
  </si>
  <si>
    <t>8904307701030</t>
  </si>
  <si>
    <t>LEXIWELL 500MG X 10 TAB (BLISTER)</t>
  </si>
  <si>
    <t>020981179</t>
  </si>
  <si>
    <t>7591585117472</t>
  </si>
  <si>
    <t>LEXYN (LORATADINA-AMBROXOL) 5MG-30MG/5ML</t>
  </si>
  <si>
    <t>LORATADINA-AMBROXOL</t>
  </si>
  <si>
    <t>021091125</t>
  </si>
  <si>
    <t>7592601000259</t>
  </si>
  <si>
    <t xml:space="preserve">LIBERDUX 5 MG  X 10 TAB </t>
  </si>
  <si>
    <t>033590019</t>
  </si>
  <si>
    <t>8904187858787</t>
  </si>
  <si>
    <t>LIDOCAINA 2% CON ADRENALINA X 1.8ml SOL INY - BLISTER X 5 CARTUCHOS</t>
  </si>
  <si>
    <t>BLISTER X5</t>
  </si>
  <si>
    <t>030060012</t>
  </si>
  <si>
    <t>7908020502586</t>
  </si>
  <si>
    <t>LINOFEME LEVO 0.15 mg - ETINIL 0.03 mg x 21 COM REV</t>
  </si>
  <si>
    <t>LEVONOGESTREL - ETINILESTRADIOL</t>
  </si>
  <si>
    <t>020360018</t>
  </si>
  <si>
    <t>7591062013303</t>
  </si>
  <si>
    <t>LIOLACTIL 1.5 g X 6 SOBRES</t>
  </si>
  <si>
    <t>LACTOBACILLUS RHAMNOSUS</t>
  </si>
  <si>
    <t>APARATO DIGESTIVO - INHIBIDORES DE LA BOMBA DE PROTONES</t>
  </si>
  <si>
    <t>020980860</t>
  </si>
  <si>
    <t>7591585314369</t>
  </si>
  <si>
    <t>LISILET 10MG X 30 COMP</t>
  </si>
  <si>
    <t>LISINOPRIL</t>
  </si>
  <si>
    <t>020980979</t>
  </si>
  <si>
    <t>7591585114389</t>
  </si>
  <si>
    <t>LISILETIC 20MG-12,5MG X 30 COMP</t>
  </si>
  <si>
    <t>HIDROCLOROTIAZIDA-LISINOPRIL</t>
  </si>
  <si>
    <t>023770014</t>
  </si>
  <si>
    <t>LOCHITA X 70 CAP</t>
  </si>
  <si>
    <t>021690320</t>
  </si>
  <si>
    <t>7591020080972</t>
  </si>
  <si>
    <t xml:space="preserve">LODESTAR HCT 50MG-12,5MG X 30 TAB </t>
  </si>
  <si>
    <t>HIDROCLOROTIAZIDA-LOSARTAN POTASICO</t>
  </si>
  <si>
    <t>021430958</t>
  </si>
  <si>
    <t>7591619129044</t>
  </si>
  <si>
    <t>LODIPIN (AMLODIPINO) 10mg X 30 CAMPS</t>
  </si>
  <si>
    <t>021090789</t>
  </si>
  <si>
    <t>7592601100515</t>
  </si>
  <si>
    <t>LOFLOX 400mg X 10 TBLS</t>
  </si>
  <si>
    <t>021091134</t>
  </si>
  <si>
    <t>7592601100508</t>
  </si>
  <si>
    <t>LOFLOX 400MG X 5 TAB</t>
  </si>
  <si>
    <t>020191125</t>
  </si>
  <si>
    <t>LOGANIL 100 MG/5ML JARABE ADULTOS FCO 60 ML</t>
  </si>
  <si>
    <t>020191101</t>
  </si>
  <si>
    <t>7591243831511</t>
  </si>
  <si>
    <t>LOGANIL 100mg/5mL JARABE PED. X 120ml</t>
  </si>
  <si>
    <t>020191092</t>
  </si>
  <si>
    <t>7591243831474</t>
  </si>
  <si>
    <t>LOGANIL 250MG/5ML JARABE ADULTOS FCO 120 ML</t>
  </si>
  <si>
    <t>020190310</t>
  </si>
  <si>
    <t>7591243831641</t>
  </si>
  <si>
    <t>LOKARIN 5MG-60MG/5ML JARABE FRASCO X 60ML</t>
  </si>
  <si>
    <t>LORATADINA-PSEUDOEFEDRINA SULFATO</t>
  </si>
  <si>
    <t>033590005</t>
  </si>
  <si>
    <t>18906051722719</t>
  </si>
  <si>
    <t>LONAC-50 (DICLOFENAC SODICO) 50mg X 10 SUPOSITORIO</t>
  </si>
  <si>
    <t>020980312</t>
  </si>
  <si>
    <t>7591585116208</t>
  </si>
  <si>
    <t>LONGACEF 100MG/5ML SUSP X 60ML</t>
  </si>
  <si>
    <t>020980311</t>
  </si>
  <si>
    <t>7591585112224</t>
  </si>
  <si>
    <t>LONGACEF 400MG X 5 CAP</t>
  </si>
  <si>
    <t>021700313</t>
  </si>
  <si>
    <t>7592349723571</t>
  </si>
  <si>
    <t>LOPERAM 2mg X 10 TAB</t>
  </si>
  <si>
    <t>LOPERAM</t>
  </si>
  <si>
    <t>020931084</t>
  </si>
  <si>
    <t>7592454153294</t>
  </si>
  <si>
    <t>LORACERT 5MG-60MG/5ML JBE X 60 ML</t>
  </si>
  <si>
    <t xml:space="preserve">LORATADINA - PSEUDOEFEDRINA </t>
  </si>
  <si>
    <t>021260886</t>
  </si>
  <si>
    <t>7594001101383</t>
  </si>
  <si>
    <t>LORADEX 10mg X10 TBLS</t>
  </si>
  <si>
    <t>021260988</t>
  </si>
  <si>
    <t>7594001101635</t>
  </si>
  <si>
    <t>LORADEX 1MG/ML x 30 ML JARAB</t>
  </si>
  <si>
    <t>020931131</t>
  </si>
  <si>
    <t>7592454001069</t>
  </si>
  <si>
    <t xml:space="preserve">LORATADINA *PSEUDOEFEDRINA 5-60 MG </t>
  </si>
  <si>
    <t>021181146</t>
  </si>
  <si>
    <t>7591196006691</t>
  </si>
  <si>
    <t>LORATADINA 1 mg / mL x 60 mL  SOL ORAL</t>
  </si>
  <si>
    <t>020981114</t>
  </si>
  <si>
    <t>7591585177353</t>
  </si>
  <si>
    <t>LORATADINA 10 mg X 10 COMP</t>
  </si>
  <si>
    <t>ANTIALERGICO</t>
  </si>
  <si>
    <t>020260830</t>
  </si>
  <si>
    <t>7591519000788</t>
  </si>
  <si>
    <t>LORATADINA 10MG X 10 TAB</t>
  </si>
  <si>
    <t>021181073</t>
  </si>
  <si>
    <t>7591196002990</t>
  </si>
  <si>
    <t>020931132</t>
  </si>
  <si>
    <t>7592454153300</t>
  </si>
  <si>
    <t>020930577</t>
  </si>
  <si>
    <t>7592454889605</t>
  </si>
  <si>
    <t>LORATADINA 10MG X 20 TAB</t>
  </si>
  <si>
    <t>BKLORATA00050000</t>
  </si>
  <si>
    <t>675696260054</t>
  </si>
  <si>
    <t>LORATADINA 5 MG / ML X 60 ML</t>
  </si>
  <si>
    <t>030960812</t>
  </si>
  <si>
    <t>7703038061045</t>
  </si>
  <si>
    <t>LORATADINA JARABE X 100mL</t>
  </si>
  <si>
    <t>023800001</t>
  </si>
  <si>
    <t>7594000851647</t>
  </si>
  <si>
    <t>LORATADINA10MG  X10 TAB</t>
  </si>
  <si>
    <t>021690882</t>
  </si>
  <si>
    <t>7591020001335</t>
  </si>
  <si>
    <t>LORAVAL 10MG X 10 TAB</t>
  </si>
  <si>
    <t>021690881</t>
  </si>
  <si>
    <t>7591020001342</t>
  </si>
  <si>
    <t>LORAVAL 5MG/5ML JARABE X 60ML</t>
  </si>
  <si>
    <t>021181103</t>
  </si>
  <si>
    <t>7591196004475</t>
  </si>
  <si>
    <t xml:space="preserve">LORECORT SOL ORAL X 60 ML </t>
  </si>
  <si>
    <t>BETAMETASONA-LORATADINA</t>
  </si>
  <si>
    <t>APARATO RESPIRATORIO - ANTIALÉRGICOS, ANTIHIST., CORTICOIDES ASOC., PIEL Y MUCOSAS - ANTIALÉRGICOS, ANTIBIÓTICOS, ANTIMICÓT. ASOC.</t>
  </si>
  <si>
    <t>022110178</t>
  </si>
  <si>
    <t>7592803000750</t>
  </si>
  <si>
    <t>LOREX SOLUCION JARABE 1 MG /ML X60 ML</t>
  </si>
  <si>
    <t>033510005</t>
  </si>
  <si>
    <t>LOSARTAN - HIDROCLOROTIAZIDA 50mg+12.5mg X 60 Comp  (BLUEPHARMA)</t>
  </si>
  <si>
    <t>LOSARTAN POTASICO - HIDROCLOROTIAZIDA</t>
  </si>
  <si>
    <t>030960050</t>
  </si>
  <si>
    <t>7703038050346</t>
  </si>
  <si>
    <t>LOSARTAN 50MG X 10 TAB (BLISTER)</t>
  </si>
  <si>
    <t>LOSARTAN POTASICO</t>
  </si>
  <si>
    <t>033510012</t>
  </si>
  <si>
    <t>LOSARTAN 50MG X 60 COM  (BLUEPHARMA)</t>
  </si>
  <si>
    <t xml:space="preserve"> LOSARTAN POTASICO</t>
  </si>
  <si>
    <t>022720050</t>
  </si>
  <si>
    <t>8904151808800</t>
  </si>
  <si>
    <t xml:space="preserve">LOSARTAN POT FAHD 50 MG X 10 TAB BLISTER </t>
  </si>
  <si>
    <t>020981118</t>
  </si>
  <si>
    <t>7591585378736</t>
  </si>
  <si>
    <t>LOSARTAN POTASICO + HCTZ 50MG/12,5MG X 15 TAB</t>
  </si>
  <si>
    <t>020980745</t>
  </si>
  <si>
    <t>7591585278739</t>
  </si>
  <si>
    <t>LOSARTAN POTASICO + HCTZ 50MG/12,5MG X 30 TAB</t>
  </si>
  <si>
    <t>LOSARTAN POTASICO-HIDROCLOROTIAZIDA</t>
  </si>
  <si>
    <t>BKLOSART01000000</t>
  </si>
  <si>
    <t>675696260214</t>
  </si>
  <si>
    <t>LOSARTAN POTASICO 100 MG X 30 TAB</t>
  </si>
  <si>
    <t>010060211</t>
  </si>
  <si>
    <t>8906159253712</t>
  </si>
  <si>
    <t>LOSARTAN POTASICO 100 mg X 30 TAB REC</t>
  </si>
  <si>
    <t>020981098</t>
  </si>
  <si>
    <t>7591585278920</t>
  </si>
  <si>
    <t>LOSARTAN POTASICO 100MG X 10 TAB</t>
  </si>
  <si>
    <t>020930578</t>
  </si>
  <si>
    <t>7592454891165</t>
  </si>
  <si>
    <t>030960101</t>
  </si>
  <si>
    <t>7703038067719</t>
  </si>
  <si>
    <t>LOSARTAN POTASICO 100MG X 10 TAB (BLISTER)</t>
  </si>
  <si>
    <t>020931179</t>
  </si>
  <si>
    <t>7592454891172</t>
  </si>
  <si>
    <t>LOSARTAN POTASICO 100MG X 30 TAB</t>
  </si>
  <si>
    <t>020980049</t>
  </si>
  <si>
    <t>7591585378927</t>
  </si>
  <si>
    <t>020640940</t>
  </si>
  <si>
    <t>7592349001174</t>
  </si>
  <si>
    <t>LOSARTÁN POTÁSICO 100MG X30 COMP</t>
  </si>
  <si>
    <t>033180070</t>
  </si>
  <si>
    <t>0731946648482</t>
  </si>
  <si>
    <t>LOSARTAN POTASICO 50 MG X 10 TAB</t>
  </si>
  <si>
    <t>BKLOSSAR00500000</t>
  </si>
  <si>
    <t>675696260061</t>
  </si>
  <si>
    <t>LOSARTAN POTASICO 50 MG X 30 TAB</t>
  </si>
  <si>
    <t>022680035</t>
  </si>
  <si>
    <t>LOSARTAN POTASICO 50mg X 10 TAB</t>
  </si>
  <si>
    <t>020261093</t>
  </si>
  <si>
    <t>7591519005622</t>
  </si>
  <si>
    <t>LOSARTAN POTASICO 50MG X 10 TAB</t>
  </si>
  <si>
    <t>020930630</t>
  </si>
  <si>
    <t>7703763190034</t>
  </si>
  <si>
    <t>LOSARTAN POTASICO 50MG X 14 TAB</t>
  </si>
  <si>
    <t>020260883</t>
  </si>
  <si>
    <t>7591519051698</t>
  </si>
  <si>
    <t>LOSARTAN POTASICO 50MG X 30 TAB</t>
  </si>
  <si>
    <t>022300267</t>
  </si>
  <si>
    <t>7598252001911</t>
  </si>
  <si>
    <t>LOSARTAN POTASICO 50MG X 30TBL</t>
  </si>
  <si>
    <t>020981120</t>
  </si>
  <si>
    <t>7591585178954</t>
  </si>
  <si>
    <t>LOSARTAN POTASICO 50mg x10 CR</t>
  </si>
  <si>
    <t>020980317</t>
  </si>
  <si>
    <t>7591585278951</t>
  </si>
  <si>
    <t>LOSARTAN POTASICO 50mg x30</t>
  </si>
  <si>
    <t>010140349</t>
  </si>
  <si>
    <t>7592637397040</t>
  </si>
  <si>
    <t>LOWPRES ( CLORHIDRATO DE CLONIDINA) 150MCG/ML X 5 AMP</t>
  </si>
  <si>
    <t>CLORHIDRATO DE CLONIDINA</t>
  </si>
  <si>
    <t>021701036</t>
  </si>
  <si>
    <t>7592349011808</t>
  </si>
  <si>
    <t>LUMBAX 200MG X 10 TAB</t>
  </si>
  <si>
    <t>021701019</t>
  </si>
  <si>
    <t>7592349001044</t>
  </si>
  <si>
    <t>LUMBAX 400MG X 10 TAB</t>
  </si>
  <si>
    <t>021700938</t>
  </si>
  <si>
    <t>7592349723700</t>
  </si>
  <si>
    <t>LUMBAX 600MG X 10 TAB</t>
  </si>
  <si>
    <t>021701013</t>
  </si>
  <si>
    <t>7595349001075</t>
  </si>
  <si>
    <t>LUMBAX 800MG X 6 TAB</t>
  </si>
  <si>
    <t>022310930</t>
  </si>
  <si>
    <t>7592946007074</t>
  </si>
  <si>
    <t>MACA 300 MG  X 60 CAP</t>
  </si>
  <si>
    <t>MACA</t>
  </si>
  <si>
    <t>020550319</t>
  </si>
  <si>
    <t>7591821901858</t>
  </si>
  <si>
    <t>MACRODANTINA 50mg X 30 CAP</t>
  </si>
  <si>
    <t>NITROFURANTOÍNA</t>
  </si>
  <si>
    <t>020550321</t>
  </si>
  <si>
    <t>7591821210059</t>
  </si>
  <si>
    <t>MAGALEX 622,28MG X 30 CAP</t>
  </si>
  <si>
    <t>030960819</t>
  </si>
  <si>
    <t>MAGLEV PLUS 500 MG  X 60 CAPS</t>
  </si>
  <si>
    <t>020351007</t>
  </si>
  <si>
    <t>7597189000011</t>
  </si>
  <si>
    <t>MAGNESIO AMINOQUELADO 200mg x 30 CAP</t>
  </si>
  <si>
    <t>020921103</t>
  </si>
  <si>
    <t>7591619519159</t>
  </si>
  <si>
    <t>MAILEN (DESLORATADINA) 5mg X 10 Comp</t>
  </si>
  <si>
    <t>020921111</t>
  </si>
  <si>
    <t>7591619519135</t>
  </si>
  <si>
    <t>MAILEN 2.5 mg X 50 mL JBE</t>
  </si>
  <si>
    <t>022740048</t>
  </si>
  <si>
    <t>3515450078174</t>
  </si>
  <si>
    <t>MANHAE X 30 CAPSULAS</t>
  </si>
  <si>
    <t>VITAMINAS-MINERALES-ACIDOS GRASOS</t>
  </si>
  <si>
    <t>021181029</t>
  </si>
  <si>
    <t>7591196001603</t>
  </si>
  <si>
    <t>MATILOL 0,50% SOLUCION OFTALMICA X 6ML</t>
  </si>
  <si>
    <t>TIMOLOL MALEATO</t>
  </si>
  <si>
    <t>033590011</t>
  </si>
  <si>
    <t>18904187895734</t>
  </si>
  <si>
    <t>MAXIFUR (NITROFURANTOINA) 50MG X 30TBL</t>
  </si>
  <si>
    <t>NITROFURANTOINA</t>
  </si>
  <si>
    <t>11305</t>
  </si>
  <si>
    <t>7591585113054</t>
  </si>
  <si>
    <t>MAXOTEN 50 MG X 10 COMP</t>
  </si>
  <si>
    <t>EPLERENONA</t>
  </si>
  <si>
    <t>INSUFICIENCIA CARDIACA</t>
  </si>
  <si>
    <t>21305</t>
  </si>
  <si>
    <t>7591585213051</t>
  </si>
  <si>
    <t>MAXOTEN 50 MG X 30 COMP</t>
  </si>
  <si>
    <t>033500009</t>
  </si>
  <si>
    <t>8699525755247</t>
  </si>
  <si>
    <t>MAXTHIO (TIOCOLCHICOSIDO) 4mg/2 ml IM SOL INY - AMP (DEVA)</t>
  </si>
  <si>
    <t>049990328</t>
  </si>
  <si>
    <t>MEDIAS COMPRINET PRO MUSLO TALLA L (PAR)</t>
  </si>
  <si>
    <t>MEDIAS ANTIEMBOLICAS</t>
  </si>
  <si>
    <t>010140332</t>
  </si>
  <si>
    <t>7592637397392</t>
  </si>
  <si>
    <t>MEGAMOX 400mg/250ml AMP</t>
  </si>
  <si>
    <t>022850063</t>
  </si>
  <si>
    <t>8906130231791</t>
  </si>
  <si>
    <t>MELATONINA 3 MG + VIT B6 10 MG X 60 CAP</t>
  </si>
  <si>
    <t>MELATONINA-VITAMINA B6</t>
  </si>
  <si>
    <t>SISTEMA NERVIOSO - HIPNÓTICOS, SISTEMA NERVIOSO - SEDANTES NATURALES</t>
  </si>
  <si>
    <t>021740323</t>
  </si>
  <si>
    <t>7592432007427</t>
  </si>
  <si>
    <t>MELOVAX  15 MG X 10 CAPSULAS BLANDAS</t>
  </si>
  <si>
    <t>022720041</t>
  </si>
  <si>
    <t>8904151808749</t>
  </si>
  <si>
    <t>MELOXICAM 15 MG X 10 TAB (BLISTER)</t>
  </si>
  <si>
    <t>021181101</t>
  </si>
  <si>
    <t>7591196001146</t>
  </si>
  <si>
    <t>MELOXICAM 15 mg X 10 TBL</t>
  </si>
  <si>
    <t>033180057</t>
  </si>
  <si>
    <t>8906122851471</t>
  </si>
  <si>
    <t>MELOXICAM 15 MG X 20 TAB</t>
  </si>
  <si>
    <t>011730160</t>
  </si>
  <si>
    <t>7707236121822</t>
  </si>
  <si>
    <t>MELOXICAM 15MG/1,5ML AMP IM</t>
  </si>
  <si>
    <t>020931114</t>
  </si>
  <si>
    <t>7592454162005</t>
  </si>
  <si>
    <t>MELOXICAM 7,5 MG X 10 TAB</t>
  </si>
  <si>
    <t>021181128</t>
  </si>
  <si>
    <t>7591196001078</t>
  </si>
  <si>
    <t>MELOXICAM 7.5 mg X 10 TBL</t>
  </si>
  <si>
    <t>0339000039</t>
  </si>
  <si>
    <t>691875010847</t>
  </si>
  <si>
    <t>MEMANTINA 10 mg X 14 TAB</t>
  </si>
  <si>
    <t>033510010</t>
  </si>
  <si>
    <t>MEMANTINA 10mg X 56 Comp (BLUEPHARMA)</t>
  </si>
  <si>
    <t>022720021</t>
  </si>
  <si>
    <t>8904278576514</t>
  </si>
  <si>
    <t>MEMANTINA 20mg x 10 TBLS</t>
  </si>
  <si>
    <t>023090003</t>
  </si>
  <si>
    <t>759717900035</t>
  </si>
  <si>
    <t>MEN XTRA PERFORMANCE X 30 TABS</t>
  </si>
  <si>
    <t>021740477</t>
  </si>
  <si>
    <t>7703153027353</t>
  </si>
  <si>
    <t>MENISTIN 16MG X 21 TAB</t>
  </si>
  <si>
    <t>0337300029</t>
  </si>
  <si>
    <t>7598055001347</t>
  </si>
  <si>
    <t>MENOREST 2.5 mg X 28 TAB</t>
  </si>
  <si>
    <t>TIBOLONA</t>
  </si>
  <si>
    <t>020580985</t>
  </si>
  <si>
    <t>7593090001628</t>
  </si>
  <si>
    <t>MENTORUB TUBO X 15 GR</t>
  </si>
  <si>
    <t>MENTOL</t>
  </si>
  <si>
    <t>011730384</t>
  </si>
  <si>
    <t>7707236125035</t>
  </si>
  <si>
    <t>MEROPENEM 500MG AMP</t>
  </si>
  <si>
    <t>021701014</t>
  </si>
  <si>
    <t>7592349953152</t>
  </si>
  <si>
    <t>MERTHIOLATE 0,13% TINTURA ROJA X 60ML</t>
  </si>
  <si>
    <t>CLORURO DE BENZALCONICO</t>
  </si>
  <si>
    <t>021091091</t>
  </si>
  <si>
    <t>7592601303893</t>
  </si>
  <si>
    <t>MESAMESYN X 28 COM (24+4)</t>
  </si>
  <si>
    <t>032820011</t>
  </si>
  <si>
    <t>7598981001473</t>
  </si>
  <si>
    <t>METAMIZOL 1000 mg / 2 mL X 1 AMP</t>
  </si>
  <si>
    <t>METAMIZOL SODICO</t>
  </si>
  <si>
    <t>MODIFICADORES DEL METABOLISMO - ESTIMULANTES DEL APETITO, SISTEMA NERVIOSO - ANTIPIRÉTICOS</t>
  </si>
  <si>
    <t>0126800003</t>
  </si>
  <si>
    <t>8906112616691</t>
  </si>
  <si>
    <t>METAMIZOL SODICO SOLUCION INYECTABLE 1G/2ML IM/IV</t>
  </si>
  <si>
    <t>032820008</t>
  </si>
  <si>
    <t>7598981002609</t>
  </si>
  <si>
    <t>METFORMINA 500 mg X 10 TAB BLISTER</t>
  </si>
  <si>
    <t>METFORMINA</t>
  </si>
  <si>
    <t>BKMETFOR05000000</t>
  </si>
  <si>
    <t>675696260122</t>
  </si>
  <si>
    <t>METFORMINA 500 MG X 30 TAB</t>
  </si>
  <si>
    <t>033730027</t>
  </si>
  <si>
    <t>7598055000166</t>
  </si>
  <si>
    <t>METFORMINA 500 mg X 30 TBL</t>
  </si>
  <si>
    <t xml:space="preserve">METFORMINA </t>
  </si>
  <si>
    <t>020260867</t>
  </si>
  <si>
    <t>7591519003727</t>
  </si>
  <si>
    <t>METFORMINA 500mg X 28 TAB</t>
  </si>
  <si>
    <t>020261138</t>
  </si>
  <si>
    <t>7591519001617</t>
  </si>
  <si>
    <t>METFORMINA 500mg X 28 TAB MOROCHO</t>
  </si>
  <si>
    <t>020261094</t>
  </si>
  <si>
    <t>7591519000269</t>
  </si>
  <si>
    <t>METFORMINA 850MG X 14 TAB</t>
  </si>
  <si>
    <t>020260774</t>
  </si>
  <si>
    <t>7591519003734</t>
  </si>
  <si>
    <t>METFORMINA 850MG X 28 TAB</t>
  </si>
  <si>
    <t>021261019</t>
  </si>
  <si>
    <t>7594001101949</t>
  </si>
  <si>
    <t>METFORMINA CLORHIDRATO 500mg X 30 TAB</t>
  </si>
  <si>
    <t>020980943</t>
  </si>
  <si>
    <t>7591585174680</t>
  </si>
  <si>
    <t>METFORMINA CLORHIDRATO 500MG X 30 TAB</t>
  </si>
  <si>
    <t>020191126</t>
  </si>
  <si>
    <t>033470009</t>
  </si>
  <si>
    <t>METFORMINA CLORHIDRATO 500mg X 60 COMP (AZEVEDOS)</t>
  </si>
  <si>
    <t>020981128</t>
  </si>
  <si>
    <t>7591585174956</t>
  </si>
  <si>
    <t>METFORMINA CLORHIDRATO 850MG X 30 TAB</t>
  </si>
  <si>
    <t>0339000027</t>
  </si>
  <si>
    <t>6942189304620</t>
  </si>
  <si>
    <t>METFOTMINA 500 mg X 30 TAB</t>
  </si>
  <si>
    <t>012300356</t>
  </si>
  <si>
    <t>7598252000815</t>
  </si>
  <si>
    <t>METOCLOPRAMIDA 10mg / 2mL SOL INY IV-IM  3AMP</t>
  </si>
  <si>
    <t>METOCLOPRAMIDA</t>
  </si>
  <si>
    <t>0217208278</t>
  </si>
  <si>
    <t>7599513000124</t>
  </si>
  <si>
    <t>METOPROLOL 50 MG X 10 TAB</t>
  </si>
  <si>
    <t>METOPROLOL</t>
  </si>
  <si>
    <t>0217208281</t>
  </si>
  <si>
    <t>8904187829596</t>
  </si>
  <si>
    <t>METOTREXATO 2,5 MG X 10 TAB</t>
  </si>
  <si>
    <t>METOTREXATO</t>
  </si>
  <si>
    <t>DROGAS ONCOLÓGICAS E INMUNOSUPRESORES - ANTIMETABOLITOS</t>
  </si>
  <si>
    <t>021090330</t>
  </si>
  <si>
    <t>7592601200291</t>
  </si>
  <si>
    <t>METREN 125MG/5ML SUSPENSION X 120ML</t>
  </si>
  <si>
    <t>021090943</t>
  </si>
  <si>
    <t>7592601200307</t>
  </si>
  <si>
    <t>METREN 250MG/5ML SUSPENSION X 120ML</t>
  </si>
  <si>
    <t>011690990</t>
  </si>
  <si>
    <t>METROCLOPRAMIDA 10 MG/2ML X 6 AMP</t>
  </si>
  <si>
    <t>022300238</t>
  </si>
  <si>
    <t>7598252101291</t>
  </si>
  <si>
    <t>METRONIDAZOL 250MG / 5 ML 100 ML SUSP</t>
  </si>
  <si>
    <t>033180069</t>
  </si>
  <si>
    <t>7770108671503</t>
  </si>
  <si>
    <t>METRONIDAZOL OVULOS 500mg X 7 UNIDADES</t>
  </si>
  <si>
    <t>013320004</t>
  </si>
  <si>
    <t>7597285000021</t>
  </si>
  <si>
    <t>METRONIDAZOL SOL INY 500mg X 100mL</t>
  </si>
  <si>
    <t>022680016</t>
  </si>
  <si>
    <t>7750215796597</t>
  </si>
  <si>
    <t>METRONIDAZOL SUSP 250MG X 120 ML</t>
  </si>
  <si>
    <t>033590008</t>
  </si>
  <si>
    <t>8904187866065</t>
  </si>
  <si>
    <t>METRONIDAZOL-MICONAZOL 750mg-200mg X 6 OVULOS + APLICADOR</t>
  </si>
  <si>
    <t>021740612</t>
  </si>
  <si>
    <t>7592432006123</t>
  </si>
  <si>
    <t>METROVAX 500MG X 15 CAP</t>
  </si>
  <si>
    <t>20000110</t>
  </si>
  <si>
    <t>7703153044589</t>
  </si>
  <si>
    <t>021090331</t>
  </si>
  <si>
    <t>7592601301615</t>
  </si>
  <si>
    <t>MICONAX 15%-4% CREMA VAGINAL X 40GR</t>
  </si>
  <si>
    <t>020981090</t>
  </si>
  <si>
    <t>7591585115737</t>
  </si>
  <si>
    <t>MIGREN 650mg X 10 TAB</t>
  </si>
  <si>
    <t>020980332</t>
  </si>
  <si>
    <t>7591585415738</t>
  </si>
  <si>
    <t>MIGREN 650mg X 20 TAB</t>
  </si>
  <si>
    <t>020981133</t>
  </si>
  <si>
    <t>7591585615732</t>
  </si>
  <si>
    <t>MIGREN DISPENSADOR 8 BLIST X 10 COMPRIMIDOS</t>
  </si>
  <si>
    <t>022720028</t>
  </si>
  <si>
    <t>7796285050863</t>
  </si>
  <si>
    <t>MILEVA 35 X 21 COMP</t>
  </si>
  <si>
    <t>Ciproterona - Etinilestraido</t>
  </si>
  <si>
    <t>022200836</t>
  </si>
  <si>
    <t>8907601021408</t>
  </si>
  <si>
    <t>MINOXIDIL 2% SOLUCION X 60ML  (BHIO-MED)</t>
  </si>
  <si>
    <t>MINOXIDIL</t>
  </si>
  <si>
    <t>PIEL Y MUCOSAS - TERAPÉUTICA DE LA ALOPECIA</t>
  </si>
  <si>
    <t>022200821</t>
  </si>
  <si>
    <t>8907601021415</t>
  </si>
  <si>
    <t>MINOXIDIL 5% SOLUCION X 60ML  (BHIO-MED)</t>
  </si>
  <si>
    <t>(BHIO-MED)</t>
  </si>
  <si>
    <t>0517400000</t>
  </si>
  <si>
    <t>7703153039172</t>
  </si>
  <si>
    <t>MINOXIDIL FORTE 5 % X mL SOLUCION</t>
  </si>
  <si>
    <t>010350000</t>
  </si>
  <si>
    <t>7591818715628</t>
  </si>
  <si>
    <t>MIOVIT COMPOSITUM KIT X6 AMP</t>
  </si>
  <si>
    <t>COMPLEJO B-LIDOCAINA</t>
  </si>
  <si>
    <t>020350333</t>
  </si>
  <si>
    <t>7591818113011</t>
  </si>
  <si>
    <t>MIOVIT COMPOSITUM SOL INY CAJA X 1 AMPOLLA</t>
  </si>
  <si>
    <t>020350776</t>
  </si>
  <si>
    <t>7591818026366</t>
  </si>
  <si>
    <t>MIOVIT COMPOSITUM SOL INY CAJA X 3 AMP</t>
  </si>
  <si>
    <t>020350979</t>
  </si>
  <si>
    <t>7591818251393</t>
  </si>
  <si>
    <t xml:space="preserve">MIOVIT JARABE X 180 ML </t>
  </si>
  <si>
    <t>020350941</t>
  </si>
  <si>
    <t>7591818716687</t>
  </si>
  <si>
    <t>MIOVIT JARABE X 90ML</t>
  </si>
  <si>
    <t>NUEVAS ENTRADAS</t>
  </si>
  <si>
    <t>020350855</t>
  </si>
  <si>
    <t>7591818251331</t>
  </si>
  <si>
    <t>MIOVIT SOL ORAL GOTAS X 20ML</t>
  </si>
  <si>
    <t>020350334</t>
  </si>
  <si>
    <t>7591818118030</t>
  </si>
  <si>
    <t xml:space="preserve">MIOVIT X 10 GRAGEAS </t>
  </si>
  <si>
    <t>VITAMINA B1-VITAMINA B6-VITAMINA B12</t>
  </si>
  <si>
    <t>020350483</t>
  </si>
  <si>
    <t>7591818118047</t>
  </si>
  <si>
    <t xml:space="preserve">MIOVIT X 30 GRAGEAS </t>
  </si>
  <si>
    <t>020351001</t>
  </si>
  <si>
    <t>7591818251386</t>
  </si>
  <si>
    <t xml:space="preserve">MIOVIT X 60 GRAGEAS </t>
  </si>
  <si>
    <t>VITAMINA B1-B6-B12</t>
  </si>
  <si>
    <t>021690844</t>
  </si>
  <si>
    <t>7591020008747</t>
  </si>
  <si>
    <t>MIRTAZAVAL 30MG X 30 TAB</t>
  </si>
  <si>
    <t>MIRTAZAPINA</t>
  </si>
  <si>
    <t>021260987</t>
  </si>
  <si>
    <t>7594001100607</t>
  </si>
  <si>
    <t xml:space="preserve">MISULVAN 30MG/5ML X 120 ML JARABE </t>
  </si>
  <si>
    <t>021260980</t>
  </si>
  <si>
    <t>7594001101567</t>
  </si>
  <si>
    <t>MISULVAN COMPOSITUM JARABE ADULTO X 120ML</t>
  </si>
  <si>
    <t>021260981</t>
  </si>
  <si>
    <t>7594001101550</t>
  </si>
  <si>
    <t>MISULVAN COMPOSITUM JARABE PEDIATRICO X 120ML</t>
  </si>
  <si>
    <t>021261015</t>
  </si>
  <si>
    <t>MISULVAN FORTE 30mg/5ml SOL ORAL X 120 ml</t>
  </si>
  <si>
    <t>021260984</t>
  </si>
  <si>
    <t>7594001100614</t>
  </si>
  <si>
    <t>MISULVAN JARABE PEDIATRICO 15MG/5ML X 120ML</t>
  </si>
  <si>
    <t>021260989</t>
  </si>
  <si>
    <t>7594001100591</t>
  </si>
  <si>
    <t>MISULVAN SOL GOTAS 7,5 MG / ML X 30 ML</t>
  </si>
  <si>
    <t>021700730</t>
  </si>
  <si>
    <t>7592349527124</t>
  </si>
  <si>
    <t>MODERAN 10,1G/15ML SOLUCION X 120ML</t>
  </si>
  <si>
    <t>LACTUOSA</t>
  </si>
  <si>
    <t>020931106</t>
  </si>
  <si>
    <t>7592454889667</t>
  </si>
  <si>
    <t>MOMEQ 0,1% CREMA 15G</t>
  </si>
  <si>
    <t>033820004</t>
  </si>
  <si>
    <t>7708605414552</t>
  </si>
  <si>
    <t>MOMETASONA FUROATO SUSP. NASAL 140 DOSIS</t>
  </si>
  <si>
    <t>033500004</t>
  </si>
  <si>
    <t>8699525151469</t>
  </si>
  <si>
    <t>MONODOKS 100mg X 14 CAP (DEVA)</t>
  </si>
  <si>
    <t>DOXICICLINA</t>
  </si>
  <si>
    <t>ANTIINFECCIOSOS SISTÉMICOS - ANTIBIÓTICOS, PIEL Y MUCOSAS - ANTIALÉRGICOS, ANTIBIÓTICOS, ANTIMICÓT. ASOC.</t>
  </si>
  <si>
    <t>020980335</t>
  </si>
  <si>
    <t>7591585110923</t>
  </si>
  <si>
    <t>MONOSULPA SOL NASAL X 15ML</t>
  </si>
  <si>
    <t>CLORFENIRAMINA-FENILEFRINA-KANAMICINA</t>
  </si>
  <si>
    <t>020981155</t>
  </si>
  <si>
    <t>7591585274229</t>
  </si>
  <si>
    <t>MONTELUKAST 10 MG X 10 COMPRIMIDOS</t>
  </si>
  <si>
    <t>032820002</t>
  </si>
  <si>
    <t>7598981002616</t>
  </si>
  <si>
    <t>MONTELUKAST 10 mg X 30 TAB</t>
  </si>
  <si>
    <t xml:space="preserve">MONTELUKAST </t>
  </si>
  <si>
    <t>0217208270</t>
  </si>
  <si>
    <t>8904187888036</t>
  </si>
  <si>
    <t>MONTELUKAST 4mg X 10 TAB</t>
  </si>
  <si>
    <t>022850056</t>
  </si>
  <si>
    <t>8906130231128</t>
  </si>
  <si>
    <t xml:space="preserve">MONTELUKAST 5 MG X10 TAB BLISTER </t>
  </si>
  <si>
    <t>020930580</t>
  </si>
  <si>
    <t>7592454891301</t>
  </si>
  <si>
    <t>MONTELUKAST 5MG X 10 TAB</t>
  </si>
  <si>
    <t>021181124</t>
  </si>
  <si>
    <t>7591196003454</t>
  </si>
  <si>
    <t>MONTELUKAST 5mg X 30 TAB MASTICABLES</t>
  </si>
  <si>
    <t>020191110</t>
  </si>
  <si>
    <t>7591243834178</t>
  </si>
  <si>
    <t>MONTRAX 10 MG X 10 TAB</t>
  </si>
  <si>
    <t>020191098</t>
  </si>
  <si>
    <t>7591243834062</t>
  </si>
  <si>
    <t>MONTRAX 4MG X 10 TAB MASTICABLES</t>
  </si>
  <si>
    <t>020191048</t>
  </si>
  <si>
    <t>7591243834086</t>
  </si>
  <si>
    <t>MONTRAX 4MG X 30 TAB MASTICABLES</t>
  </si>
  <si>
    <t>020931156</t>
  </si>
  <si>
    <t>7592454004015</t>
  </si>
  <si>
    <t>MONUKAST 5mg X 30TAB MAST</t>
  </si>
  <si>
    <t>021181031</t>
  </si>
  <si>
    <t>7591196004093</t>
  </si>
  <si>
    <t>MOVIMEX 15MG X 10 TAB</t>
  </si>
  <si>
    <t>021181032</t>
  </si>
  <si>
    <t>7591196006110</t>
  </si>
  <si>
    <t>MOXIDEX 0.50% X 5ml SOLC. OFT</t>
  </si>
  <si>
    <t>MOXIFLOXACINA + DEXAMETASONA</t>
  </si>
  <si>
    <t>020261100</t>
  </si>
  <si>
    <t>7591519008289</t>
  </si>
  <si>
    <t>MOXIFLOXACINA 400 MG X 5 TAB</t>
  </si>
  <si>
    <t>022870006</t>
  </si>
  <si>
    <t>788070552802</t>
  </si>
  <si>
    <t>020930648</t>
  </si>
  <si>
    <t>7703763476046</t>
  </si>
  <si>
    <t>MOXIFLOXACINO 400MG X 7 TAB</t>
  </si>
  <si>
    <t>021690749</t>
  </si>
  <si>
    <t>7591020008709</t>
  </si>
  <si>
    <t>MOXVAL 400 mg X 5 TAB</t>
  </si>
  <si>
    <t>0221110875</t>
  </si>
  <si>
    <t>7592803002594</t>
  </si>
  <si>
    <t>MUCLAR 30MG-5MG X 10 COMP</t>
  </si>
  <si>
    <t>022111755</t>
  </si>
  <si>
    <t>7592803002402</t>
  </si>
  <si>
    <t>MUCLAR 30MG-5MG/5ML JARABE X 60ML</t>
  </si>
  <si>
    <t>022850083</t>
  </si>
  <si>
    <t>8906130231333</t>
  </si>
  <si>
    <t>MUCOBRIX 120 ML</t>
  </si>
  <si>
    <t>AMBROXOL + LORATADINA</t>
  </si>
  <si>
    <t>020350980</t>
  </si>
  <si>
    <t>7591818112021</t>
  </si>
  <si>
    <t xml:space="preserve">MUCOBROL 4 MG / 5ML JBE X 120 ML </t>
  </si>
  <si>
    <t>020581002</t>
  </si>
  <si>
    <t>7593090001154</t>
  </si>
  <si>
    <t>MUCOLIN (AMBROXOL) X 120ML</t>
  </si>
  <si>
    <t>021700338</t>
  </si>
  <si>
    <t>7591651723651</t>
  </si>
  <si>
    <t>MUCOLIPTO 15/5ML JBE X 90 ML</t>
  </si>
  <si>
    <t>021700339</t>
  </si>
  <si>
    <t>7591651722401</t>
  </si>
  <si>
    <t>MUCORAMA 15MG/5ML JARABE X 118ML</t>
  </si>
  <si>
    <t>021181117</t>
  </si>
  <si>
    <t>7591196006530</t>
  </si>
  <si>
    <t>MUCOXOL 30mg/5mL JARABE X 120mL</t>
  </si>
  <si>
    <t>0200602254</t>
  </si>
  <si>
    <t>MULETA DE ALUMINIO</t>
  </si>
  <si>
    <t>0200602255</t>
  </si>
  <si>
    <t>MULETA DE CODO DE ALUMINIO</t>
  </si>
  <si>
    <t>020580986</t>
  </si>
  <si>
    <t>7593090001886</t>
  </si>
  <si>
    <t>MULTIVINOL  PRENATAL  X 60 CAP</t>
  </si>
  <si>
    <t>021090784</t>
  </si>
  <si>
    <t>7592601100492</t>
  </si>
  <si>
    <t>MULTIVIRAL X 30 CAP</t>
  </si>
  <si>
    <t>020360050</t>
  </si>
  <si>
    <t>7591062010128</t>
  </si>
  <si>
    <t>MYCOFENTIN (FENTICONAZOL) 2% CREMA X 20G</t>
  </si>
  <si>
    <t>FENTICONAZOL</t>
  </si>
  <si>
    <t>010140344</t>
  </si>
  <si>
    <t>7592637005242</t>
  </si>
  <si>
    <t>N2 DEXTROSA 10% AGUA DES 500ml</t>
  </si>
  <si>
    <t>DEXTROSA</t>
  </si>
  <si>
    <t>021691100</t>
  </si>
  <si>
    <t>NACLODIN  0,150 MG X 30 COMP</t>
  </si>
  <si>
    <t>020981139</t>
  </si>
  <si>
    <t>7591585172884</t>
  </si>
  <si>
    <t>NAFAZOLINA CLORHIDRATO 0.12MG X 15ML SOL OFT</t>
  </si>
  <si>
    <t>033470011</t>
  </si>
  <si>
    <t>NALBIX ( CLOTRIMAZOL) 100 MG  X 6 COMP VAGINALES  (AZEVEDOS)</t>
  </si>
  <si>
    <t>030960127</t>
  </si>
  <si>
    <t>NAPROXENO 500mg X10 TAB</t>
  </si>
  <si>
    <t>021181034</t>
  </si>
  <si>
    <t>7591196003140</t>
  </si>
  <si>
    <t>NAS 0,1% SOLUCION NASAL GOTAS ADULTO</t>
  </si>
  <si>
    <t>021181039</t>
  </si>
  <si>
    <t>7591196003027</t>
  </si>
  <si>
    <t>NAS INFANTIL 0.05% X 15ml</t>
  </si>
  <si>
    <t>020980778</t>
  </si>
  <si>
    <t>7591585110930</t>
  </si>
  <si>
    <t>NASIN 0,05% SOLUCION NASAL X 15ML ADULTO</t>
  </si>
  <si>
    <t>040230006</t>
  </si>
  <si>
    <t>723592772819</t>
  </si>
  <si>
    <t>NATALCARE (PRUEBA DE OVULACION) X 40 UND</t>
  </si>
  <si>
    <t>033490004</t>
  </si>
  <si>
    <t>17709315171572</t>
  </si>
  <si>
    <t>N-BUTIL BROMURO DE HIOSCINA 20MG SOL INYECT X 10 AMP</t>
  </si>
  <si>
    <t>023760044</t>
  </si>
  <si>
    <t>NEBIVOLOL 5MG X 30 TAB</t>
  </si>
  <si>
    <t>21085</t>
  </si>
  <si>
    <t>75918212010851</t>
  </si>
  <si>
    <t>NEBLUM 50 MG X 30 TAB REC</t>
  </si>
  <si>
    <t>SACUBITRILO VALSARTAN COMPLEJO SODICO HIDRATADO</t>
  </si>
  <si>
    <t>033180062</t>
  </si>
  <si>
    <t>8680199015447</t>
  </si>
  <si>
    <t>NEBOLOL 5MG X 28 TBL</t>
  </si>
  <si>
    <t>NEBIVOLOL</t>
  </si>
  <si>
    <t>021491120</t>
  </si>
  <si>
    <t>7591619000961</t>
  </si>
  <si>
    <t>NEFROTAL 100 mg X 10 COMP REC</t>
  </si>
  <si>
    <t>021491080</t>
  </si>
  <si>
    <t>7591955558256</t>
  </si>
  <si>
    <t>NEFROTAL 100MG X 14 COMP</t>
  </si>
  <si>
    <t>022110837</t>
  </si>
  <si>
    <t>7592803000798</t>
  </si>
  <si>
    <t>NEMODINE 30mg X20 CAMP</t>
  </si>
  <si>
    <t>NIMODIPINA</t>
  </si>
  <si>
    <t>022110862</t>
  </si>
  <si>
    <t>7592803001221</t>
  </si>
  <si>
    <t>NEMODINE 40MG X 20 COMP</t>
  </si>
  <si>
    <t>0221110882</t>
  </si>
  <si>
    <t>7592803001313</t>
  </si>
  <si>
    <t>NEMODINE 90 MG X 10 COMP</t>
  </si>
  <si>
    <t>021691079</t>
  </si>
  <si>
    <t>7591020081122</t>
  </si>
  <si>
    <t>NEULEVAL 500mg X 10 TBLS</t>
  </si>
  <si>
    <t>030300000</t>
  </si>
  <si>
    <t>7791848245007</t>
  </si>
  <si>
    <t>NEUMOTEX SUSP. PARA NEBULIZAR X 2,5 ML</t>
  </si>
  <si>
    <t>NEBU BUDESONIDE</t>
  </si>
  <si>
    <t>022720066</t>
  </si>
  <si>
    <t>7791848257024</t>
  </si>
  <si>
    <t>NEUMOTIDE 125 MCG SALMETEROL 25 MCG AEROSOL PARA INHALAR</t>
  </si>
  <si>
    <t>FLUTICASONA PROPIONATO + SALMETEROL</t>
  </si>
  <si>
    <t>021740882</t>
  </si>
  <si>
    <t>7592432005300</t>
  </si>
  <si>
    <t>NEURIBE (COMPLEJO B) X30</t>
  </si>
  <si>
    <t>COMPLEJO B - LIDOCAINA</t>
  </si>
  <si>
    <t>020550345</t>
  </si>
  <si>
    <t>7591821903616</t>
  </si>
  <si>
    <t>NEURIXA 75 MG X 14 CAP</t>
  </si>
  <si>
    <t>020981077</t>
  </si>
  <si>
    <t>7591585113368</t>
  </si>
  <si>
    <t>NEUROMIX ( CIANOCOBALAMINA) X 10 COMP</t>
  </si>
  <si>
    <t>COMPLEJO B-LACTOSA</t>
  </si>
  <si>
    <t>020981078</t>
  </si>
  <si>
    <t>7591585213365</t>
  </si>
  <si>
    <t>NEUROMIX ( CIANOCOBALAMINA) X 30 COMP</t>
  </si>
  <si>
    <t>COMPLEJO B + CIANOCOBALAMINA+PIRIDOXINA+TIAMINA</t>
  </si>
  <si>
    <t>010980267</t>
  </si>
  <si>
    <t>7591585113382</t>
  </si>
  <si>
    <t>NEUROMIX (COMPLEJO B+LIDOCAINA) AMP CAJA X 3 AMP</t>
  </si>
  <si>
    <t>010980268</t>
  </si>
  <si>
    <t>7591585213389</t>
  </si>
  <si>
    <t>NEUROMIX (COMPLEJO B+LIDOCAINA) X 1 AMP IM</t>
  </si>
  <si>
    <t>020981212</t>
  </si>
  <si>
    <t>7591585113511</t>
  </si>
  <si>
    <t>NEUROMIX SOLUCIÓN ORAL X 20 ML GOTAS</t>
  </si>
  <si>
    <t>COMPLEJO B12</t>
  </si>
  <si>
    <t>023850014</t>
  </si>
  <si>
    <t>75916160002043</t>
  </si>
  <si>
    <t>NEUTROX ANTIACIDO  240 mL</t>
  </si>
  <si>
    <t>HIDROXIDO DE ALUMINIO / HIDROXIDO DE MAGNESIO</t>
  </si>
  <si>
    <t>021181102</t>
  </si>
  <si>
    <t>7591196007254</t>
  </si>
  <si>
    <t>NEVAC SUSP OFTALMICO 0,1% X 5 ML</t>
  </si>
  <si>
    <t>NEPAFENAC</t>
  </si>
  <si>
    <t>032720014</t>
  </si>
  <si>
    <t>8904464200940</t>
  </si>
  <si>
    <t>NEVIR (ACICLOVIR)  400MG 2 BLISTER  X6 TAB</t>
  </si>
  <si>
    <t>0217208288</t>
  </si>
  <si>
    <t>NEXOVIN ( ESOMEPRAZOL ) 40mg X 30 CAP</t>
  </si>
  <si>
    <t>27178</t>
  </si>
  <si>
    <t>7591585271785</t>
  </si>
  <si>
    <t>NIFEDIPINA 10 MG X 30 COMP</t>
  </si>
  <si>
    <t>NIFEDIPINA</t>
  </si>
  <si>
    <t>032300006</t>
  </si>
  <si>
    <t>7598552101659</t>
  </si>
  <si>
    <t xml:space="preserve">NIFEDIPINA 30 MG X 30 COMP </t>
  </si>
  <si>
    <t>033180043</t>
  </si>
  <si>
    <t>0731946648680</t>
  </si>
  <si>
    <t>NIFEDiPINA L.P 30 MG  X 30 TBL</t>
  </si>
  <si>
    <t>020550346</t>
  </si>
  <si>
    <t>7591821903104</t>
  </si>
  <si>
    <t>NIFELAN 30MG X 30 TAB</t>
  </si>
  <si>
    <t>020550347</t>
  </si>
  <si>
    <t>7591821802957</t>
  </si>
  <si>
    <t>NINAZO GOTAS NASALES X 15ML</t>
  </si>
  <si>
    <t>021701037</t>
  </si>
  <si>
    <t>7594003280048</t>
  </si>
  <si>
    <t>NIOSILIN UNGÜENTO 20G</t>
  </si>
  <si>
    <t>021701030</t>
  </si>
  <si>
    <t>NIPE JARABE X 120ML</t>
  </si>
  <si>
    <t>012070798</t>
  </si>
  <si>
    <t>8904278589576</t>
  </si>
  <si>
    <t>NISTATINA 1.00.000  UI CREMA</t>
  </si>
  <si>
    <t>NISTATINA</t>
  </si>
  <si>
    <t>020931104</t>
  </si>
  <si>
    <t>7703763112869</t>
  </si>
  <si>
    <t>NITAX 500MG X 6 TAB</t>
  </si>
  <si>
    <t>NITAZOXANIDA</t>
  </si>
  <si>
    <t>032870000</t>
  </si>
  <si>
    <t>788070552789</t>
  </si>
  <si>
    <t>NITAZOXANIDA 100 mg/ 5 ml X 30 ml</t>
  </si>
  <si>
    <t>023760025</t>
  </si>
  <si>
    <t>7598455000629</t>
  </si>
  <si>
    <t>NITAZOXANIDA 100MG /5ML X 30ML SUS ORAL</t>
  </si>
  <si>
    <t xml:space="preserve">NITAZOXANIDA </t>
  </si>
  <si>
    <t>FH0097</t>
  </si>
  <si>
    <t>8904151827320</t>
  </si>
  <si>
    <t>NITAZOXANIDA 500 MG 1 BLISTER x 6 COMP</t>
  </si>
  <si>
    <t>022870011</t>
  </si>
  <si>
    <t>788070552772</t>
  </si>
  <si>
    <t xml:space="preserve">NITAZOXANIDA 500 mg X 6 TAB </t>
  </si>
  <si>
    <t>030960062</t>
  </si>
  <si>
    <t>7703038066729</t>
  </si>
  <si>
    <t>NITROFURANTOINA 100MG X 10 TAB (BLISTER)</t>
  </si>
  <si>
    <t>020261117</t>
  </si>
  <si>
    <t>7591519000924</t>
  </si>
  <si>
    <t>NITROFURANTOINA 50 MG X 30 TAB</t>
  </si>
  <si>
    <t>020931089</t>
  </si>
  <si>
    <t>7592454363754</t>
  </si>
  <si>
    <t>NOGINOX 1%  X 40 g  X 7 APLICADORES CREMA VAGINAL</t>
  </si>
  <si>
    <t>021091123</t>
  </si>
  <si>
    <t>7592601303961</t>
  </si>
  <si>
    <t xml:space="preserve">NONAFOL 10 MG X 20 TAB </t>
  </si>
  <si>
    <t>021090349</t>
  </si>
  <si>
    <t>7592601303114</t>
  </si>
  <si>
    <t>NONAFOL 10MG/ML SOL GOTAS PEDIATRICO X 15ML USO PEDIATRICO</t>
  </si>
  <si>
    <t>021091066</t>
  </si>
  <si>
    <t>7592601303930</t>
  </si>
  <si>
    <t>NONAFOL(ACIDO FOLICO) 5mg X 20 TBLS</t>
  </si>
  <si>
    <t>022110753</t>
  </si>
  <si>
    <t>7592803000835</t>
  </si>
  <si>
    <t>NOPUCID LOCION X 100ML</t>
  </si>
  <si>
    <t>PERMETRINA</t>
  </si>
  <si>
    <t>020191077</t>
  </si>
  <si>
    <t>7591243837452</t>
  </si>
  <si>
    <t>NORSINA 500MG-10MG X 12 TAB</t>
  </si>
  <si>
    <t>ACETAMINOFEN-HIOSCINA N-BUTILBROMURO</t>
  </si>
  <si>
    <t>020191127</t>
  </si>
  <si>
    <t>NORSINA 500MG-10MG X 6 TAB</t>
  </si>
  <si>
    <t>020551057</t>
  </si>
  <si>
    <t>7591821902022</t>
  </si>
  <si>
    <t>NOTOLAC 20MG X 10 TAB</t>
  </si>
  <si>
    <t>020550353</t>
  </si>
  <si>
    <t>7591821210134</t>
  </si>
  <si>
    <t>NOTOLAC 30MG X 4 TAB SUBLINGUALES</t>
  </si>
  <si>
    <t>021700354</t>
  </si>
  <si>
    <t>7592349723229</t>
  </si>
  <si>
    <t>NOVACODIN 50MG/5ML SOLUCION ORAL X 120ML</t>
  </si>
  <si>
    <t>022740046</t>
  </si>
  <si>
    <t>7501075727067</t>
  </si>
  <si>
    <t>NOVAKOSID 8.6mg X 20 TAB</t>
  </si>
  <si>
    <t>SENOSIDOS A-B</t>
  </si>
  <si>
    <t>0337300012</t>
  </si>
  <si>
    <t>7598055001699</t>
  </si>
  <si>
    <t>NOVELON LITE FC 3MG + 0,02MG X 28 TAB</t>
  </si>
  <si>
    <t>DROSPIRENONA + ETHINILESTRADIOL</t>
  </si>
  <si>
    <t>0337300013</t>
  </si>
  <si>
    <t>7598055001682</t>
  </si>
  <si>
    <t>NOVELON-28 FC 3MG + 0,03 MG X 28 TAB</t>
  </si>
  <si>
    <t>021090355</t>
  </si>
  <si>
    <t>7592601302100</t>
  </si>
  <si>
    <t>NOXPIRIN SOL ORAL GOTAS 15ML</t>
  </si>
  <si>
    <t>010140330</t>
  </si>
  <si>
    <t>7592637001220</t>
  </si>
  <si>
    <t xml:space="preserve">NUTRAMIN 8,5% SOL FV 500ML </t>
  </si>
  <si>
    <t>SOLUCION DE AMINOACIDOS CRISTALINOS AL</t>
  </si>
  <si>
    <t>020351009</t>
  </si>
  <si>
    <t>759718900028</t>
  </si>
  <si>
    <t>NUTRIFARM FRASCO X 30 CAP</t>
  </si>
  <si>
    <t>VITAMINA A-VITAMINA C</t>
  </si>
  <si>
    <t>020375001</t>
  </si>
  <si>
    <t>7269144920312</t>
  </si>
  <si>
    <t>NUVICORT-A INTRAARTICULAR X 1 AMP</t>
  </si>
  <si>
    <t>TRIAMCINOLONA - ACETONIDA</t>
  </si>
  <si>
    <t>020375000</t>
  </si>
  <si>
    <t>75814411311555</t>
  </si>
  <si>
    <t>NUVIMOX (AMOXICILINA/ACIDO CLAVULANICO) 875/125MG X 10TABL</t>
  </si>
  <si>
    <t>021740356</t>
  </si>
  <si>
    <t>7592432018010</t>
  </si>
  <si>
    <t>NYTAXIN 500MG X 6 CAP</t>
  </si>
  <si>
    <t>020931151</t>
  </si>
  <si>
    <t>7703763161782</t>
  </si>
  <si>
    <t>OCAM PROTECT 20/7.5 X 10 TAB</t>
  </si>
  <si>
    <t>MELOXICAM - ESOMEPRAZOL</t>
  </si>
  <si>
    <t>032820017</t>
  </si>
  <si>
    <t>7841134017808</t>
  </si>
  <si>
    <t>OCUGAR 0.5 % SUSP OFT X 10 mL</t>
  </si>
  <si>
    <t>LOTEPREDNOL ETABONATO</t>
  </si>
  <si>
    <t>021181081</t>
  </si>
  <si>
    <t>7591196002242</t>
  </si>
  <si>
    <t xml:space="preserve">OCUPRED SUSPENSION  OFTALMICA AL 1% X 5ML </t>
  </si>
  <si>
    <t>0337300021</t>
  </si>
  <si>
    <t>7598055000012</t>
  </si>
  <si>
    <t>ODAZYTH 500 mg X 3 TAB</t>
  </si>
  <si>
    <t>020360029</t>
  </si>
  <si>
    <t>7591062016458</t>
  </si>
  <si>
    <t xml:space="preserve">OFAFLAN (DICLOFENAC  POTASICO )  12.5 MG 6 SUP </t>
  </si>
  <si>
    <t>020360028</t>
  </si>
  <si>
    <t>7591062016472</t>
  </si>
  <si>
    <t xml:space="preserve">OFAFLAN (DICLOFENAC  POTASICO ) 2MG/ML  X 120 ML </t>
  </si>
  <si>
    <t>021181126</t>
  </si>
  <si>
    <t>7591196002211</t>
  </si>
  <si>
    <t xml:space="preserve">OFTERRA 7 G  UNGÜENTO OFTALMICO </t>
  </si>
  <si>
    <t>OXITETRACILINA - POLIMIXINA</t>
  </si>
  <si>
    <t>020981180</t>
  </si>
  <si>
    <t>7591585218797</t>
  </si>
  <si>
    <t>OLMECAR 20MG X 10 COMP</t>
  </si>
  <si>
    <t>020980472</t>
  </si>
  <si>
    <t>7591585318794</t>
  </si>
  <si>
    <t>OLMECAR 20MG X 30 COMP</t>
  </si>
  <si>
    <t>020981092</t>
  </si>
  <si>
    <t>7591585218803</t>
  </si>
  <si>
    <t>OLMECAR 40MG X 10 COMP</t>
  </si>
  <si>
    <t>020980863</t>
  </si>
  <si>
    <t>7591585318800</t>
  </si>
  <si>
    <t>OLMECAR 40MG X 30 COMP</t>
  </si>
  <si>
    <t>020930996</t>
  </si>
  <si>
    <t>7592454891431</t>
  </si>
  <si>
    <t>OLMESARTAN + HCT 40MG-12,5MG X 10 TAB</t>
  </si>
  <si>
    <t>BKOLMESA00200000</t>
  </si>
  <si>
    <t>675696260184</t>
  </si>
  <si>
    <t>OLMESARTAN 20 MG X 30 TAB</t>
  </si>
  <si>
    <t xml:space="preserve">OLMESARTAN </t>
  </si>
  <si>
    <t>033200007</t>
  </si>
  <si>
    <t>8904278589569</t>
  </si>
  <si>
    <t>OLMESARTAN 40 MG X 30 TAB</t>
  </si>
  <si>
    <t>020261131</t>
  </si>
  <si>
    <t>7591519051858</t>
  </si>
  <si>
    <t>020930590</t>
  </si>
  <si>
    <t>7592454891226</t>
  </si>
  <si>
    <t>OLMESARTAN 40MG X 10 TAB</t>
  </si>
  <si>
    <t>020931093</t>
  </si>
  <si>
    <t>7592454003278</t>
  </si>
  <si>
    <t>OLMESARTAN 40mg x 30 TAB</t>
  </si>
  <si>
    <t>020981112</t>
  </si>
  <si>
    <t>7591585378798</t>
  </si>
  <si>
    <t>OLMESARTAN MEDOXOMIL 20 mg X 14 COMP</t>
  </si>
  <si>
    <t>020981165</t>
  </si>
  <si>
    <t>7591585278791</t>
  </si>
  <si>
    <t>OLMESARTAN MEDOXOMIL 20 mg X 30COMP</t>
  </si>
  <si>
    <t>020981169</t>
  </si>
  <si>
    <t>7591585378804</t>
  </si>
  <si>
    <t>OLMESARTAN MEDOXOMIL 40 mg X 14 COMP</t>
  </si>
  <si>
    <t>020981201</t>
  </si>
  <si>
    <t>OLMESARTAN MEDOXOMIL 40 mg X 30 COMP</t>
  </si>
  <si>
    <t>020981198</t>
  </si>
  <si>
    <t>75911585179098</t>
  </si>
  <si>
    <t>OLMESARTAN MEDOXOMIL-HIDROCLOROTIAZIDA 20mg-12,5mg X 30 COMP</t>
  </si>
  <si>
    <t>020981199</t>
  </si>
  <si>
    <t>7591585179142</t>
  </si>
  <si>
    <t>OLMESARTAN MEDOXOMIL-HIDROCLOROTIAZIDA 40mg-12,5mg X 30 COMP</t>
  </si>
  <si>
    <t>020261118</t>
  </si>
  <si>
    <t>7591519051841</t>
  </si>
  <si>
    <t>OLMESARTAN MEDOXOMILO 20mg X 30</t>
  </si>
  <si>
    <t>020931180</t>
  </si>
  <si>
    <t>7592454003773</t>
  </si>
  <si>
    <t>OLMESARTAN+HCT 40/12.5mg X30 TBLS</t>
  </si>
  <si>
    <t>020931153</t>
  </si>
  <si>
    <t>7592454003575</t>
  </si>
  <si>
    <t>OLMETIQUE 40mg X 30 TAB</t>
  </si>
  <si>
    <t>020350936</t>
  </si>
  <si>
    <t>7591818716854</t>
  </si>
  <si>
    <t>OLOCOF (OLOPATADINA 0.2%) X 5ml</t>
  </si>
  <si>
    <t>OLOPATADINA CLORHIDRATO</t>
  </si>
  <si>
    <t>010140353</t>
  </si>
  <si>
    <t>7592637000803</t>
  </si>
  <si>
    <t>OMEBLOC  20 mg X 20 CAP</t>
  </si>
  <si>
    <t>010140346</t>
  </si>
  <si>
    <t>7592637000773</t>
  </si>
  <si>
    <t>OMEBLOC (OMEPRAZOL POLVO ) 40MG INY</t>
  </si>
  <si>
    <t>BKOMEPRA00200000</t>
  </si>
  <si>
    <t>675696260078</t>
  </si>
  <si>
    <t>OMEPRAZOL 20 MG X 14 CAP</t>
  </si>
  <si>
    <t>020931182</t>
  </si>
  <si>
    <t>7592454001571</t>
  </si>
  <si>
    <t>OMEPRAZOL 20 MG X 30 CAP</t>
  </si>
  <si>
    <t>020930591</t>
  </si>
  <si>
    <t>7592454163682</t>
  </si>
  <si>
    <t>OMEPRAZOL 20 MG X 8 CAP</t>
  </si>
  <si>
    <t>020260960</t>
  </si>
  <si>
    <t>7591519000153</t>
  </si>
  <si>
    <t>OMEPRAZOL 20MG X 14 CAP</t>
  </si>
  <si>
    <t>032720018</t>
  </si>
  <si>
    <t>OMEPRAZOL 20mg X 14 CAP</t>
  </si>
  <si>
    <t>020981146</t>
  </si>
  <si>
    <t>7591585773814</t>
  </si>
  <si>
    <t>OMEPRAZOL 20mg X 30 CAP/MICRO/CE</t>
  </si>
  <si>
    <t>021700361</t>
  </si>
  <si>
    <t>7591136722759</t>
  </si>
  <si>
    <t>OMEPRAZOL 20MG X 30 TAB</t>
  </si>
  <si>
    <t>021181082</t>
  </si>
  <si>
    <t>7591196003386</t>
  </si>
  <si>
    <t>OMEPRAZOL 20MG X 7 TAB</t>
  </si>
  <si>
    <t>020980744</t>
  </si>
  <si>
    <t>7591585573810</t>
  </si>
  <si>
    <t>OMEPRAZOL 20MG X 8 CAP</t>
  </si>
  <si>
    <t>020980554</t>
  </si>
  <si>
    <t>7591585173881</t>
  </si>
  <si>
    <t>OMEPRAZOL 40MG X 10 CAP</t>
  </si>
  <si>
    <t>033820007</t>
  </si>
  <si>
    <t>7708867432851</t>
  </si>
  <si>
    <t>OMEPRAZOL 40MG X 30 CAP</t>
  </si>
  <si>
    <t>020931140</t>
  </si>
  <si>
    <t>7703763720187</t>
  </si>
  <si>
    <t>OMEPRAZOL 40MG X 30TBL</t>
  </si>
  <si>
    <t>021181137</t>
  </si>
  <si>
    <t>7591196003379</t>
  </si>
  <si>
    <t>OMEPRAZOL 40MG X 7 TAB</t>
  </si>
  <si>
    <t>012300357</t>
  </si>
  <si>
    <t>7598252001317</t>
  </si>
  <si>
    <t>OMEPRAZOL 40mg X AMP</t>
  </si>
  <si>
    <t>020921109</t>
  </si>
  <si>
    <t>7594000490471</t>
  </si>
  <si>
    <t>ONDASETRON 4mg X 10 TAB</t>
  </si>
  <si>
    <t>ONDANSETRON</t>
  </si>
  <si>
    <t>010140196</t>
  </si>
  <si>
    <t>7592637008281</t>
  </si>
  <si>
    <t>ONDATRIN (ONDANSETRON) 8mg/4ml amp</t>
  </si>
  <si>
    <t>021181078</t>
  </si>
  <si>
    <t>7591196003942</t>
  </si>
  <si>
    <t>OPAT 0,1%  SOLUCION OFTALMICA FRASCO X 5ML</t>
  </si>
  <si>
    <t>021890531</t>
  </si>
  <si>
    <t>7591651722302</t>
  </si>
  <si>
    <t>ORALZINC MANDARINA X 1 SOBRE</t>
  </si>
  <si>
    <t>CITRATO DE SODIO DIHIDRATADO-CLORURO DE POTASIO-CLORURO DE SODIO</t>
  </si>
  <si>
    <t>PT-72229</t>
  </si>
  <si>
    <t>ORALZINC X 1 SOBRE COCO</t>
  </si>
  <si>
    <t>020981136</t>
  </si>
  <si>
    <t>7591585114563</t>
  </si>
  <si>
    <t>OROFENO 150MG X 10 COMP</t>
  </si>
  <si>
    <t>020191083</t>
  </si>
  <si>
    <t xml:space="preserve">OROZIM 192 MG X 20 COMPRIMIDOS </t>
  </si>
  <si>
    <t>PANCREATINA</t>
  </si>
  <si>
    <t>021720698</t>
  </si>
  <si>
    <t>7592782000567</t>
  </si>
  <si>
    <t>OTAN(TIROTRICINA) SOL GOTAS 5ml</t>
  </si>
  <si>
    <t>Tirotricina- Antipirina</t>
  </si>
  <si>
    <t>023750004</t>
  </si>
  <si>
    <t>758144131582</t>
  </si>
  <si>
    <t>OTINUV GOTAS X 5 mL</t>
  </si>
  <si>
    <t>SULFATO DE NEOMICINA - FOSFATO SODICO DE DEXAMETASONA -POLOXIMINA B</t>
  </si>
  <si>
    <t>0337300032</t>
  </si>
  <si>
    <t>7598055001408</t>
  </si>
  <si>
    <t>OVEREST 0.15 mg - 0.03 mg X 28</t>
  </si>
  <si>
    <t>022720030</t>
  </si>
  <si>
    <t>7796285051501</t>
  </si>
  <si>
    <t xml:space="preserve">OVUMIX X 6 OVULOS </t>
  </si>
  <si>
    <t>METRONIDAZOL + NITRATO DE MICODINAZOL + SULFATO DE NEOMICINA + CENTELLA ASIATICA + SULFATO DE POLIMIXINA</t>
  </si>
  <si>
    <t>012070794</t>
  </si>
  <si>
    <t>6921875006048</t>
  </si>
  <si>
    <t>OXACILINA 1g PPS IM IV</t>
  </si>
  <si>
    <t>OXACILINA</t>
  </si>
  <si>
    <t>010060203</t>
  </si>
  <si>
    <t>6921875051109</t>
  </si>
  <si>
    <t>OXACILINA SODICA 1 GR INY IM/ IV</t>
  </si>
  <si>
    <t>030060002</t>
  </si>
  <si>
    <t>8904307705861</t>
  </si>
  <si>
    <t>OXCARBAZEPINA 600 MG X 30 TAB</t>
  </si>
  <si>
    <t>0217208272</t>
  </si>
  <si>
    <t>7592782001090</t>
  </si>
  <si>
    <t>OXIDENT 5MG X 30 TABLETAS</t>
  </si>
  <si>
    <t>OXIBUTININA CLORHIDRATO</t>
  </si>
  <si>
    <t>020980365</t>
  </si>
  <si>
    <t>7591585112552</t>
  </si>
  <si>
    <t>OXIDREN 150MG X 1 COMPRIMIDO RECUBIERTO</t>
  </si>
  <si>
    <t>RISEDRONATO SÓDICO</t>
  </si>
  <si>
    <t>TRATAMIENTO PARA LA OSTEOPOROSIS</t>
  </si>
  <si>
    <t>049990282</t>
  </si>
  <si>
    <t>OXIMETRO DE PULSO M</t>
  </si>
  <si>
    <t>OXIMETRO DE PULSO</t>
  </si>
  <si>
    <t>021691074</t>
  </si>
  <si>
    <t>7591020001526</t>
  </si>
  <si>
    <t>OXOLAMINA 28mg /5ml X 120 JARABE</t>
  </si>
  <si>
    <t>020980366</t>
  </si>
  <si>
    <t>OXOLAMINA FOSFATO 210mg-15ml X 120ml JARABE</t>
  </si>
  <si>
    <t>021690642</t>
  </si>
  <si>
    <t>7591020001519</t>
  </si>
  <si>
    <t>OXOLAMINA FOSFATO 50MG/5ML JARABE ADULTO X 120ML</t>
  </si>
  <si>
    <t>021740455</t>
  </si>
  <si>
    <t>7703153034726</t>
  </si>
  <si>
    <t>PANTOPRAZOL 20mg X 10 TAB</t>
  </si>
  <si>
    <t>010060198</t>
  </si>
  <si>
    <t>6921875051086</t>
  </si>
  <si>
    <t xml:space="preserve">PANTOPRAZOL 40 MG POLVO SOL INY I.V </t>
  </si>
  <si>
    <t>020981109</t>
  </si>
  <si>
    <t>7591585370280</t>
  </si>
  <si>
    <t>PANTOPRAZOL 40 MG X 10 COMP</t>
  </si>
  <si>
    <t>0217409023</t>
  </si>
  <si>
    <t>7703153034719</t>
  </si>
  <si>
    <t xml:space="preserve">PANTOPRAZOL 40 MG X 10 TAB </t>
  </si>
  <si>
    <t>033510003</t>
  </si>
  <si>
    <t>5171830</t>
  </si>
  <si>
    <t xml:space="preserve">PANTOPRAZOL 40 MG X 56 COMP </t>
  </si>
  <si>
    <t>012070282</t>
  </si>
  <si>
    <t>6921875009926</t>
  </si>
  <si>
    <t>PANTOPRAZOL 40MG AMP</t>
  </si>
  <si>
    <t>020931080</t>
  </si>
  <si>
    <t>7703763044269</t>
  </si>
  <si>
    <t>PANTOPRAZOL 40MG X 10 TAB</t>
  </si>
  <si>
    <t>000387</t>
  </si>
  <si>
    <t>7896523214351</t>
  </si>
  <si>
    <t>PANTOPRAZOL SODICO 20 MG X 28 COMP</t>
  </si>
  <si>
    <t>020351010</t>
  </si>
  <si>
    <t>7597189000202</t>
  </si>
  <si>
    <t>PAPAYA FRUIT X 30 TAB</t>
  </si>
  <si>
    <t>PANCREATINA-PROTEASA-AMILASA</t>
  </si>
  <si>
    <t>049990237</t>
  </si>
  <si>
    <t>PARABAN DE CUERPO ESMALTADO</t>
  </si>
  <si>
    <t>PARABAN</t>
  </si>
  <si>
    <t>022680004</t>
  </si>
  <si>
    <t>7750215575819</t>
  </si>
  <si>
    <t>PARACETAMOL 120 MG / 5ML FRASCO X 120 ML</t>
  </si>
  <si>
    <t>PARACETAMOL (ACETAMINOFEN)</t>
  </si>
  <si>
    <t>033200008</t>
  </si>
  <si>
    <t>8904278689627</t>
  </si>
  <si>
    <t>PARACETAMOL 500 MG - CLORFENIRAMINA 4MG  - FENILERFINA 10 MG ACIDO ASCORBICO 20 MG GRANULADO PARA SOL ORAL X 10 SOBRES</t>
  </si>
  <si>
    <t>021091076</t>
  </si>
  <si>
    <t>7592601303138</t>
  </si>
  <si>
    <t>PASOLAX POLVO PARA SOLUCION ORAL</t>
  </si>
  <si>
    <t>020580979</t>
  </si>
  <si>
    <t>7593090002205</t>
  </si>
  <si>
    <t>PASSIFLORA JARABE X 120ML</t>
  </si>
  <si>
    <t>PASSIFLORA</t>
  </si>
  <si>
    <t>0236700010</t>
  </si>
  <si>
    <t>7596139000262</t>
  </si>
  <si>
    <t>PASTEZINC X 50g</t>
  </si>
  <si>
    <t>0337300014</t>
  </si>
  <si>
    <t>7598055000203</t>
  </si>
  <si>
    <t>PATALON 0.1% 5 ML</t>
  </si>
  <si>
    <t xml:space="preserve">OLOPATADINA </t>
  </si>
  <si>
    <t>021181064</t>
  </si>
  <si>
    <t>7591196006097</t>
  </si>
  <si>
    <t>PEDIACORT SOLUCION ORAL X 60ML</t>
  </si>
  <si>
    <t>020980959</t>
  </si>
  <si>
    <t>7591585317025</t>
  </si>
  <si>
    <t>PEGYT 150MG X 20 CAP</t>
  </si>
  <si>
    <t>020980370</t>
  </si>
  <si>
    <t>7591585317018</t>
  </si>
  <si>
    <t>PEGYT 75mg X 20 CAP</t>
  </si>
  <si>
    <t>012720007</t>
  </si>
  <si>
    <t>PENICILINA 1,200,000 POLVO PARA SUSP</t>
  </si>
  <si>
    <t>PENICILINA G BENZATINICA</t>
  </si>
  <si>
    <t>012720009</t>
  </si>
  <si>
    <t>PENICILINA 2.400.000 POLVO PARA SUSP</t>
  </si>
  <si>
    <t>0217208286</t>
  </si>
  <si>
    <t>PENICILINA G SOL INY 1200000 IU X 1</t>
  </si>
  <si>
    <t xml:space="preserve">PENICILINA G </t>
  </si>
  <si>
    <t>031720010</t>
  </si>
  <si>
    <t>PENTOXIFILINA 20 MG/ ML SOLUCION INYECTABLE</t>
  </si>
  <si>
    <t>PAPAVERINA</t>
  </si>
  <si>
    <t>030060009</t>
  </si>
  <si>
    <t>8906159253644</t>
  </si>
  <si>
    <t>PENTOXIFILINA 400 mg X 30 TBL</t>
  </si>
  <si>
    <t>PENTOXIFILINA</t>
  </si>
  <si>
    <t>030630000</t>
  </si>
  <si>
    <t>7410000703956</t>
  </si>
  <si>
    <t>PEPSADEL SUSPENSION X 120 ml</t>
  </si>
  <si>
    <t>SUBSALICILATO DE BISMUTO</t>
  </si>
  <si>
    <t>29011</t>
  </si>
  <si>
    <t>20800753067</t>
  </si>
  <si>
    <t>PEPTO BISMOL SUSP X 118 ML</t>
  </si>
  <si>
    <t>020360033</t>
  </si>
  <si>
    <t>7591062011262</t>
  </si>
  <si>
    <t>PEREBRON (OXOLAMINA ) 28MG /5 ML X 120 ML JARABE PED</t>
  </si>
  <si>
    <t>020360034</t>
  </si>
  <si>
    <t>7591062011255</t>
  </si>
  <si>
    <t>PEREBRON (OXOLAMINA) 50mg/5ml X 120ml</t>
  </si>
  <si>
    <t>021181069</t>
  </si>
  <si>
    <t>7591196004215</t>
  </si>
  <si>
    <t>PERIDONT ENJUAGUE BUCAL SIN ALCOHOL X 350ML</t>
  </si>
  <si>
    <t>GLUCONATO DE CLORHEXIDINA</t>
  </si>
  <si>
    <t>021181066</t>
  </si>
  <si>
    <t>7591196007193</t>
  </si>
  <si>
    <t>PERIDONT ENJUAGUE BUCAL X 240ML</t>
  </si>
  <si>
    <t>021090767</t>
  </si>
  <si>
    <t>7592601301820</t>
  </si>
  <si>
    <t>PERTEN 1% GEL TOPICO X 20GR</t>
  </si>
  <si>
    <t>021091089</t>
  </si>
  <si>
    <t>7592601301813</t>
  </si>
  <si>
    <t>PERTEN 1% SOLUCION ATOM X 30ML</t>
  </si>
  <si>
    <t>021090857</t>
  </si>
  <si>
    <t>7592601301806</t>
  </si>
  <si>
    <t>PERTEN 1% SOLUCION GOTAS X 30ML</t>
  </si>
  <si>
    <t>021090374</t>
  </si>
  <si>
    <t>7592601101154</t>
  </si>
  <si>
    <t>PERTEN 1% X 20gr CREMA TOPICA</t>
  </si>
  <si>
    <t>043420007</t>
  </si>
  <si>
    <t>6223004861697</t>
  </si>
  <si>
    <t>PHARMA-KT 5cm X 5m</t>
  </si>
  <si>
    <t>043420009</t>
  </si>
  <si>
    <t>6223003731908</t>
  </si>
  <si>
    <t>PHARMAMED 2,5 CM X 4,55M CAJA X 12 UNIDADES</t>
  </si>
  <si>
    <t>043420005</t>
  </si>
  <si>
    <t>8224007257050</t>
  </si>
  <si>
    <t>PHARMAPORE PU I.V 5X5.7 CM  X 1 UND</t>
  </si>
  <si>
    <t>043420006</t>
  </si>
  <si>
    <t>6224000549824</t>
  </si>
  <si>
    <t xml:space="preserve">PHARMAPORE PU. IV FRAMED  STYLE PED 9 CM / 7 CM  X 1 UND </t>
  </si>
  <si>
    <t>VENDAJES INTRAVENOSOS</t>
  </si>
  <si>
    <t>020981124</t>
  </si>
  <si>
    <t>7591585114778</t>
  </si>
  <si>
    <t xml:space="preserve">PHARMORAT FORTE X 20 CAP </t>
  </si>
  <si>
    <t>EXTRACTO DE RAIZ DE GINSENG ESTANDARIZADO</t>
  </si>
  <si>
    <t>GERIÁTRICOS - RECONSTITUYENTES Y ENERGIZANTES, LECHES, VITAMINAS Y NUTRIENTES - VITAMINAS, MINERALES, OLIGOELEMENTOS</t>
  </si>
  <si>
    <t>020351008</t>
  </si>
  <si>
    <t>7597189215217</t>
  </si>
  <si>
    <t>PICOLINATO DE CROMO 200mg x 60 TAB</t>
  </si>
  <si>
    <t>PICOLINATO DE CROMO</t>
  </si>
  <si>
    <t>021491113</t>
  </si>
  <si>
    <t>7591619520797</t>
  </si>
  <si>
    <t>PINAVIX 100mg (BROMURO DE PINAVERIO) X 30 Comp</t>
  </si>
  <si>
    <t>BROMURO DE PINAVERIO</t>
  </si>
  <si>
    <t>0237400009</t>
  </si>
  <si>
    <t>18907010000886</t>
  </si>
  <si>
    <t>PINCEF 1 g  X 1 POLVO SOL INYEC</t>
  </si>
  <si>
    <t>CEFEPIME</t>
  </si>
  <si>
    <t>020350556</t>
  </si>
  <si>
    <t>7591818111055</t>
  </si>
  <si>
    <t xml:space="preserve">PINVEX 5G-1G/100ML  SOL X10ML </t>
  </si>
  <si>
    <t>GLUCOSIDOS OXIMETIL ANTRAQUINONICOS + ACIDO SALICILICO</t>
  </si>
  <si>
    <t>012070289</t>
  </si>
  <si>
    <t>6921875009872</t>
  </si>
  <si>
    <t>PIPERACILINA + TAZOBACTAM 4,5GR AMP</t>
  </si>
  <si>
    <t>PIPERACILINA + TAZOBACTAM</t>
  </si>
  <si>
    <t>010060199</t>
  </si>
  <si>
    <t>6921875009353</t>
  </si>
  <si>
    <t xml:space="preserve">PIPERACILINA SODICA - TAZOBACTAM 4,5 GR POLVO SOL INY  I.V </t>
  </si>
  <si>
    <t>PIPERACILINA SODICA + TAZOBACTAM</t>
  </si>
  <si>
    <t>023800011</t>
  </si>
  <si>
    <t>759400850084</t>
  </si>
  <si>
    <t>PIPERAZINA (PIPERAZINA HEXAHIDRATO) 500MG/5ML   X 120ML</t>
  </si>
  <si>
    <t>PIPERAZINA HEXAHIDRATO</t>
  </si>
  <si>
    <t>020930377</t>
  </si>
  <si>
    <t>7592454172073</t>
  </si>
  <si>
    <t>PIROXICAM  20 MG X 10 CAP</t>
  </si>
  <si>
    <t>PIROXICAM</t>
  </si>
  <si>
    <t>021520957</t>
  </si>
  <si>
    <t>7706263003835</t>
  </si>
  <si>
    <t>PLAQUINOL (HIDROXICLOROQUINA SULFATO) 200mg X 20 TBLS</t>
  </si>
  <si>
    <t>HIDROXICLOROQUINA SULFATO</t>
  </si>
  <si>
    <t xml:space="preserve">SANOFI </t>
  </si>
  <si>
    <t>ANTIMALARICOS</t>
  </si>
  <si>
    <t>021090378</t>
  </si>
  <si>
    <t>7592601200413</t>
  </si>
  <si>
    <t>PLEXAMIN JARABE X 120ML</t>
  </si>
  <si>
    <t>021430720</t>
  </si>
  <si>
    <t>7591619517940</t>
  </si>
  <si>
    <t>PLIDAN 10MG/ML SOL GOTAS X 20ML</t>
  </si>
  <si>
    <t>PROPINOX CLORHIDRATO</t>
  </si>
  <si>
    <t>021430379</t>
  </si>
  <si>
    <t>7591619518695</t>
  </si>
  <si>
    <t>PLIDAN COMPUESTO 10MG-125MG X 10 COMP</t>
  </si>
  <si>
    <t>LISINA-PROPINOX</t>
  </si>
  <si>
    <t>022740026</t>
  </si>
  <si>
    <t>7592348227001</t>
  </si>
  <si>
    <t xml:space="preserve">POLANTAC ANTIACIDO X 20 TAB </t>
  </si>
  <si>
    <t>TRASILICATO DE MAGNESIO-OXIDO DE MAGNESIO</t>
  </si>
  <si>
    <t>022740016</t>
  </si>
  <si>
    <t>7592348227018</t>
  </si>
  <si>
    <t xml:space="preserve">POLANTAC ANTIACIDO X 30 TAB </t>
  </si>
  <si>
    <t>TRISILICATO DE MAGNESIO-OXIDO DE MAGNESIO</t>
  </si>
  <si>
    <t>010140299</t>
  </si>
  <si>
    <t>7592637001367</t>
  </si>
  <si>
    <t>POLIAMIN 10% FRASCO X 500ML</t>
  </si>
  <si>
    <t>AMINOACIDOS CRISTALINOS</t>
  </si>
  <si>
    <t>030720009</t>
  </si>
  <si>
    <t>POLIFER 50MG X 30 CAP</t>
  </si>
  <si>
    <t>021490380</t>
  </si>
  <si>
    <t>7591955002278</t>
  </si>
  <si>
    <t>POLI-OTICO GOTAS X 5ML</t>
  </si>
  <si>
    <t>DEXAMETASOSA-NEOMICINA-POLIMIXINA</t>
  </si>
  <si>
    <t>030960828</t>
  </si>
  <si>
    <t>7908020503125</t>
  </si>
  <si>
    <t>POSLOV 1.5 MG X 1 COMP</t>
  </si>
  <si>
    <t>LEVONOGESTREL</t>
  </si>
  <si>
    <t>013320017</t>
  </si>
  <si>
    <t>7597285000410</t>
  </si>
  <si>
    <t>PRAZOMEDC 20 MG X 10 TAB</t>
  </si>
  <si>
    <t>023760026</t>
  </si>
  <si>
    <t>7598455000650</t>
  </si>
  <si>
    <t>PREDNISOLONA 3MG /5ML X 60 ML</t>
  </si>
  <si>
    <t xml:space="preserve">PREDNISOLONA </t>
  </si>
  <si>
    <t>022850097</t>
  </si>
  <si>
    <t>8906130233221</t>
  </si>
  <si>
    <t>PREDNISOLONA 5 MG BLISTER X 10 TAB</t>
  </si>
  <si>
    <t>PREDNISOLONA</t>
  </si>
  <si>
    <t>021181118</t>
  </si>
  <si>
    <t>7591196006493</t>
  </si>
  <si>
    <t>PREDNISOLONA ACETATO SUSP OFTALMICA X 5mL</t>
  </si>
  <si>
    <t>PREDNISILONA</t>
  </si>
  <si>
    <t>033180035</t>
  </si>
  <si>
    <t>8904178921858</t>
  </si>
  <si>
    <t>PREDNISONA 15 MG 5ML SOL ORAL X 100 ML</t>
  </si>
  <si>
    <t>022680014</t>
  </si>
  <si>
    <t>7750215007433</t>
  </si>
  <si>
    <t xml:space="preserve">PREDNISONA 5 MG / 5 ML FRASCO 60 ML </t>
  </si>
  <si>
    <t>020260775</t>
  </si>
  <si>
    <t>7591519001044</t>
  </si>
  <si>
    <t>PREDNISONA 50MG X 10 TAB</t>
  </si>
  <si>
    <t>021690886</t>
  </si>
  <si>
    <t>7591020007474</t>
  </si>
  <si>
    <t>020261047</t>
  </si>
  <si>
    <t>7591519001037</t>
  </si>
  <si>
    <t>PREDNISONA 5MG X 10 TAB</t>
  </si>
  <si>
    <t>021690317</t>
  </si>
  <si>
    <t>7591020003193</t>
  </si>
  <si>
    <t>020260919</t>
  </si>
  <si>
    <t>7591519050806</t>
  </si>
  <si>
    <t>PREDNISONA 5MG X 30 TAB</t>
  </si>
  <si>
    <t>032720022</t>
  </si>
  <si>
    <t>736372795663</t>
  </si>
  <si>
    <t>PREDNOSA 3 mg / 1 mL X 60 mL JBE</t>
  </si>
  <si>
    <t>021691071</t>
  </si>
  <si>
    <t>7591020081009</t>
  </si>
  <si>
    <t>PRELIVAL 150MG X 20 CAP</t>
  </si>
  <si>
    <t>0337800001</t>
  </si>
  <si>
    <t>8437007965810</t>
  </si>
  <si>
    <t>PROBIOTIC COLLVITAL X 30 CAPS</t>
  </si>
  <si>
    <t xml:space="preserve">PROBIOTICOS Y VITAMNAS </t>
  </si>
  <si>
    <t>020931087</t>
  </si>
  <si>
    <t>7709031877546</t>
  </si>
  <si>
    <t>PROCILUS D2 X 10 SOBRES SABOR UVA</t>
  </si>
  <si>
    <t>BACILLUS CLAUSII</t>
  </si>
  <si>
    <t>000023</t>
  </si>
  <si>
    <t>7896112110576</t>
  </si>
  <si>
    <t>PROPANOLOL CLORHIDRATO 40 MG X 30 COMP</t>
  </si>
  <si>
    <t>PROPRANOLOL CLORHIDRATO</t>
  </si>
  <si>
    <t>021260888</t>
  </si>
  <si>
    <t>7594001100171</t>
  </si>
  <si>
    <t>PROPRANOLOL 40MG X 20 TAB</t>
  </si>
  <si>
    <t>020581005</t>
  </si>
  <si>
    <t>7593090002595</t>
  </si>
  <si>
    <t>PROSPINA (PROPINOXATO + CLONIXINATO) X 10COMP</t>
  </si>
  <si>
    <t xml:space="preserve">PROPINOXATO CLORHIDRATO-CLONIXINATO DE LISIAN </t>
  </si>
  <si>
    <t>ANTIESPASMODICO-ANALGESICO</t>
  </si>
  <si>
    <t>030630005</t>
  </si>
  <si>
    <t>793869810421</t>
  </si>
  <si>
    <t>PROTOPZOL 20MG X 10TAB</t>
  </si>
  <si>
    <t>030630006</t>
  </si>
  <si>
    <t>793869810414</t>
  </si>
  <si>
    <t>PROTOPZOL 40MG X 10TAB</t>
  </si>
  <si>
    <t>020360025</t>
  </si>
  <si>
    <t>7591062010814</t>
  </si>
  <si>
    <t>PROVICAR 1g/10ml X 180 ml</t>
  </si>
  <si>
    <t>021260977</t>
  </si>
  <si>
    <t>7594001100164</t>
  </si>
  <si>
    <t>PROVIM X 20 GRAGEAS</t>
  </si>
  <si>
    <t>020980746</t>
  </si>
  <si>
    <t>7591585119773</t>
  </si>
  <si>
    <t>PROXIME 750MG X 5 TAB</t>
  </si>
  <si>
    <t>041640252</t>
  </si>
  <si>
    <t xml:space="preserve">PRUEBA DE EMBARAZO HCG </t>
  </si>
  <si>
    <t>MEDICAL COUSINS TECH</t>
  </si>
  <si>
    <t>020980388</t>
  </si>
  <si>
    <t>7591585117199</t>
  </si>
  <si>
    <t>PULMOLET 1MG/ML SUSP PARA NEBULIZAR X 15ML</t>
  </si>
  <si>
    <t>11629</t>
  </si>
  <si>
    <t>7591585116291</t>
  </si>
  <si>
    <t xml:space="preserve">PULMOLET 200 MCG X 10 ML X 200 DOSIS INHALADOR </t>
  </si>
  <si>
    <t>033730006</t>
  </si>
  <si>
    <t>7598055001255</t>
  </si>
  <si>
    <t>PURINOL  100 MG  X 10 TAB ( ALOPURINOL)</t>
  </si>
  <si>
    <t>ALOPURINOL</t>
  </si>
  <si>
    <t>033730007</t>
  </si>
  <si>
    <t>7598055001248</t>
  </si>
  <si>
    <t>PURINOL 300 MG X 10 TAB ( ALOPURINOL)</t>
  </si>
  <si>
    <t>021090896</t>
  </si>
  <si>
    <t>7707355054995</t>
  </si>
  <si>
    <t>QUANOX 0,6% GOTAS FRASCO X 5ML</t>
  </si>
  <si>
    <t>043080004</t>
  </si>
  <si>
    <t>7592904000291</t>
  </si>
  <si>
    <t>QUANTUM SULCAGEL GEL DE CONTACTO FORMULADO OPTICAMENTE  GALON X 3.75 L</t>
  </si>
  <si>
    <t>GEL DE CONTACTO FORMULADO OPTICAMENTE IPL</t>
  </si>
  <si>
    <t>LUBRIX</t>
  </si>
  <si>
    <t>021691104</t>
  </si>
  <si>
    <t>7591020009218</t>
  </si>
  <si>
    <t>QUETIVAL (QUETIAPINA) 100mg X 30 TAB</t>
  </si>
  <si>
    <t>021691087</t>
  </si>
  <si>
    <t>7591020009232</t>
  </si>
  <si>
    <t>QUETIVAL 25 MG X 30 TAB  RECUBIERTAS</t>
  </si>
  <si>
    <t>021181083</t>
  </si>
  <si>
    <t>7591196002273</t>
  </si>
  <si>
    <t>QUINOCORT SUS. OFTALMICA 5 ML</t>
  </si>
  <si>
    <t>CIPROFLOXACINA-DEXAMETASONA</t>
  </si>
  <si>
    <t>021181036</t>
  </si>
  <si>
    <t>7591196000439</t>
  </si>
  <si>
    <t>QUINOFTAL 0,3% SOLUCION OFTALMICA X 5ML</t>
  </si>
  <si>
    <t>021181038</t>
  </si>
  <si>
    <t>7591196003416</t>
  </si>
  <si>
    <t>QUINOMAX 0,50% SOLUCION OFTALMICA X 5ML</t>
  </si>
  <si>
    <t>021181104</t>
  </si>
  <si>
    <t>7591196000637</t>
  </si>
  <si>
    <t>QUINOTIC  HC 5 ML ( CIPROFLOXACINA- HIDROCORTISONA)</t>
  </si>
  <si>
    <t>CIPROFLOXACINA-HIDROCORTISONA</t>
  </si>
  <si>
    <t>OTORRINOLARINGOLOGÍA - PRODUCTOS ÓTICOS DE USO LOCAL</t>
  </si>
  <si>
    <t>011730364</t>
  </si>
  <si>
    <t>7707236127305</t>
  </si>
  <si>
    <t>RANITIDINA 50MG/2ML AMP</t>
  </si>
  <si>
    <t>RANITIDINA</t>
  </si>
  <si>
    <t>0126800004</t>
  </si>
  <si>
    <t>8906112616554</t>
  </si>
  <si>
    <t>RANITIDINA SOLUCION INYECTABLE BP 50MG/2ML IM/IV</t>
  </si>
  <si>
    <t>022680022</t>
  </si>
  <si>
    <t>REDOZINC (VIT C + ZINC) 10 MG X 10 TAB</t>
  </si>
  <si>
    <t>ÁCIDO ASCORBICO</t>
  </si>
  <si>
    <t>020140000</t>
  </si>
  <si>
    <t>7592637397149</t>
  </si>
  <si>
    <t xml:space="preserve">REDUGRAS  500 MG  X 30 CAPS </t>
  </si>
  <si>
    <t>CENTELLA ASIATICA</t>
  </si>
  <si>
    <t>021700394</t>
  </si>
  <si>
    <t>7591651722937</t>
  </si>
  <si>
    <t>REFLUXYL SUSPENSION X 120ML</t>
  </si>
  <si>
    <t>BICARBONATO DE SODIO-ALGINATO DE SODIO</t>
  </si>
  <si>
    <t>010140335</t>
  </si>
  <si>
    <t>7592637000223</t>
  </si>
  <si>
    <t xml:space="preserve">REHIDROSOL  ZINC  MANZANA  X 600 ML </t>
  </si>
  <si>
    <t>CLORURO DE SODIO + CITRATO DE SODIO DIHIDRATADO + CLORURO DE POTASIO + GLUCONATO DE ZINC + DEXTROSA ANHIDRA + SUCRALOSA</t>
  </si>
  <si>
    <t>010140336</t>
  </si>
  <si>
    <t>7592637000179</t>
  </si>
  <si>
    <t>REHIDROSOL  ZINC UVA   X 600ML</t>
  </si>
  <si>
    <t>010140308</t>
  </si>
  <si>
    <t>7592637398535</t>
  </si>
  <si>
    <t>REHIDROSOL FRAMBUESA X 600ML</t>
  </si>
  <si>
    <t>SOLUCION ELECTROLITICA</t>
  </si>
  <si>
    <t>010140301</t>
  </si>
  <si>
    <t>7592637397415</t>
  </si>
  <si>
    <t>REHIDROSOL FRESA X 600ML</t>
  </si>
  <si>
    <t>010140325</t>
  </si>
  <si>
    <t>7592637398528</t>
  </si>
  <si>
    <t>REHIDROSOL MANZANA X 600ML</t>
  </si>
  <si>
    <t>SOLUBION ELECTROLITICA</t>
  </si>
  <si>
    <t>010140302</t>
  </si>
  <si>
    <t>7592637398443</t>
  </si>
  <si>
    <t>REHIDROSOL UVA 45MEQ X600ml</t>
  </si>
  <si>
    <t>020981220</t>
  </si>
  <si>
    <t>RENAKAT LP 10Meq X 30 COMP</t>
  </si>
  <si>
    <t>CITRATO DE POTASIO</t>
  </si>
  <si>
    <t>030720013</t>
  </si>
  <si>
    <t>7840274608280</t>
  </si>
  <si>
    <t>RESECAL (RACECADOTRILO )  10MG X 10 SOB</t>
  </si>
  <si>
    <t>RESECADOLTRILO</t>
  </si>
  <si>
    <t>021181123</t>
  </si>
  <si>
    <t>7591196006592</t>
  </si>
  <si>
    <t>RESEQUIL 0.1% LOCION TOPICA X 10ML</t>
  </si>
  <si>
    <t>033650001</t>
  </si>
  <si>
    <t>7598928000040</t>
  </si>
  <si>
    <t>REUMAQUINE (HIDROCLOROQUINA SULFATO) 200mg X 20TBL</t>
  </si>
  <si>
    <t>DOLLYFARMA</t>
  </si>
  <si>
    <t>033730009</t>
  </si>
  <si>
    <t>7598055000517</t>
  </si>
  <si>
    <t>REVERSAIR 5MG X 10 TAB (MONTELUKAST)</t>
  </si>
  <si>
    <t>021490874</t>
  </si>
  <si>
    <t>7594000490617</t>
  </si>
  <si>
    <t>RIDAL 2MG X 20 COMP</t>
  </si>
  <si>
    <t>021490875</t>
  </si>
  <si>
    <t>7594000490624</t>
  </si>
  <si>
    <t>RIDAL 3MG X 20 COMP</t>
  </si>
  <si>
    <t>020980400</t>
  </si>
  <si>
    <t>7591585119049</t>
  </si>
  <si>
    <t>RIFAMIX 200MG X 12 COMP</t>
  </si>
  <si>
    <t>RIFAXIMINA</t>
  </si>
  <si>
    <t>020981083</t>
  </si>
  <si>
    <t>7591585119032</t>
  </si>
  <si>
    <t>RIFAMIX 550MG X 10 COMP</t>
  </si>
  <si>
    <t>0217208267</t>
  </si>
  <si>
    <t>8904187822368</t>
  </si>
  <si>
    <t xml:space="preserve">RIFAMPICINA 300 MG X 4 CAP </t>
  </si>
  <si>
    <t>RIFAMPICINA</t>
  </si>
  <si>
    <t>023750000</t>
  </si>
  <si>
    <t>7598455000667</t>
  </si>
  <si>
    <t>RIFAXIMINA 200 MG X 10 TAB</t>
  </si>
  <si>
    <t xml:space="preserve">RIFAXIMINA </t>
  </si>
  <si>
    <t>020261112</t>
  </si>
  <si>
    <t>7591519000689</t>
  </si>
  <si>
    <t>ANTIINFECCIOSO INTESTINAL</t>
  </si>
  <si>
    <t>033890000</t>
  </si>
  <si>
    <t>RIMOSS 0.05% 18 g x 140 DOSIS  SPRAY</t>
  </si>
  <si>
    <t>EUROCIENCIA</t>
  </si>
  <si>
    <t>013700001</t>
  </si>
  <si>
    <t>7709370618244</t>
  </si>
  <si>
    <t>RINGER LACTATO 500 ML</t>
  </si>
  <si>
    <t>0137400002</t>
  </si>
  <si>
    <t>7597767000075</t>
  </si>
  <si>
    <t>RINGER LACTATO 500 ML I.V</t>
  </si>
  <si>
    <t>RINGER LACTATO</t>
  </si>
  <si>
    <t>033180063</t>
  </si>
  <si>
    <t>8680199015492</t>
  </si>
  <si>
    <t>RINICORT 50 mcg</t>
  </si>
  <si>
    <t>020550452</t>
  </si>
  <si>
    <t>7591821901377</t>
  </si>
  <si>
    <t>RINOLAST D 30-30MG/5ML SUSP ORAL X 120ML</t>
  </si>
  <si>
    <t>023690010</t>
  </si>
  <si>
    <t>7591619520841</t>
  </si>
  <si>
    <t>RISPERID 1 mg / mL X 20 mL SOL</t>
  </si>
  <si>
    <t>020260813</t>
  </si>
  <si>
    <t>7591519009255</t>
  </si>
  <si>
    <t>RISPERIDONA 2MG X 20 TAB</t>
  </si>
  <si>
    <t>023690002</t>
  </si>
  <si>
    <t>7861148022636</t>
  </si>
  <si>
    <t>RITROMI  (CLARITROMICINA) 500mg X 10 TAB</t>
  </si>
  <si>
    <t>023690000</t>
  </si>
  <si>
    <t>7861148022612</t>
  </si>
  <si>
    <t>RITROMI 125mg/5mL (CLARITROMICINA) GRANULOS PARA SUSP X 60 mL</t>
  </si>
  <si>
    <t>021691105</t>
  </si>
  <si>
    <t>7591020009621</t>
  </si>
  <si>
    <t>RIVAPROF (RIVOROXABAN) 10MG X 30TAB</t>
  </si>
  <si>
    <t>RIVOROXABAN</t>
  </si>
  <si>
    <t>031720000</t>
  </si>
  <si>
    <t>8904187885424</t>
  </si>
  <si>
    <t>RIVAROXABAN 20mg X 10 TBLS</t>
  </si>
  <si>
    <t>022870003</t>
  </si>
  <si>
    <t>788070552864</t>
  </si>
  <si>
    <t>RIVAROXABAN 20mg X 30 TBLS</t>
  </si>
  <si>
    <t>021461072</t>
  </si>
  <si>
    <t>7592806121063</t>
  </si>
  <si>
    <t>ROCARNIN 10% SOL ORAL FRASCO X 120ML</t>
  </si>
  <si>
    <t>021461078</t>
  </si>
  <si>
    <t>7592806121049</t>
  </si>
  <si>
    <t>ROCARNIN 10% SOL ORAL FRASCO X 180ML</t>
  </si>
  <si>
    <t>020580056</t>
  </si>
  <si>
    <t>7593090000676</t>
  </si>
  <si>
    <t>ROLL-ON ARNICA FC  FORTE X 90GR</t>
  </si>
  <si>
    <t>021461082</t>
  </si>
  <si>
    <t>7592806131116</t>
  </si>
  <si>
    <t>RONAVIT (VITAMINAS B12/ B1/ B6) 20 CAP</t>
  </si>
  <si>
    <t>VITAMINA B</t>
  </si>
  <si>
    <t>033140023</t>
  </si>
  <si>
    <t>8904210706375</t>
  </si>
  <si>
    <t>ROSUVASTATIN 20mg X 30 TAB</t>
  </si>
  <si>
    <t>020931098</t>
  </si>
  <si>
    <t>7703763359004</t>
  </si>
  <si>
    <t>ROSUVASTATINA 10 MG X 10 TAB</t>
  </si>
  <si>
    <t>020931183</t>
  </si>
  <si>
    <t>7703763050901</t>
  </si>
  <si>
    <t>ROSUVASTATINA 10 MG X 30 TAB</t>
  </si>
  <si>
    <t>020931099</t>
  </si>
  <si>
    <t>7703763895779</t>
  </si>
  <si>
    <t>ROSUVASTATINA 20 MG X 10 TAB</t>
  </si>
  <si>
    <t>022850066</t>
  </si>
  <si>
    <t>8906130231449</t>
  </si>
  <si>
    <t>ROSUVASTATINA 20 MG X 10 TAB BLISTER</t>
  </si>
  <si>
    <t>020931184</t>
  </si>
  <si>
    <t>7703763399871</t>
  </si>
  <si>
    <t>ROSUVASTATINA 20 MG X 30 TAB</t>
  </si>
  <si>
    <t>020981204</t>
  </si>
  <si>
    <t>7591585372604</t>
  </si>
  <si>
    <t>ROSUVASTATINA 20mg X 30 COMP</t>
  </si>
  <si>
    <t>SULBUTIAMINA</t>
  </si>
  <si>
    <t>023690011</t>
  </si>
  <si>
    <t>7591619518190</t>
  </si>
  <si>
    <t>ROVARTAL 10 mg x 30 COMP REC</t>
  </si>
  <si>
    <t>021431003</t>
  </si>
  <si>
    <t>7591619518213</t>
  </si>
  <si>
    <t>ROVARTAL 40mg X 30 COMPR</t>
  </si>
  <si>
    <t>021491116</t>
  </si>
  <si>
    <t>7'591619517223</t>
  </si>
  <si>
    <t>ROWELUK  10 mg X 30 COMP REC</t>
  </si>
  <si>
    <t>021491106</t>
  </si>
  <si>
    <t>7591619000626</t>
  </si>
  <si>
    <t>ROWELUK  PLUS  5 MG- 2,5 MG X 10 MASTICABLES*</t>
  </si>
  <si>
    <t>021491105</t>
  </si>
  <si>
    <t>ROWELUK 10MG X 10 COMP MASTICABLES*</t>
  </si>
  <si>
    <t>021490809</t>
  </si>
  <si>
    <t>7591619517278</t>
  </si>
  <si>
    <t>ROWELUK 5MG X 30 COMP MASTICABLES*</t>
  </si>
  <si>
    <t>020191111</t>
  </si>
  <si>
    <t>7591243845808</t>
  </si>
  <si>
    <t xml:space="preserve">RUBLOX 10 MG X  30 TAB  RECUBIERTAS </t>
  </si>
  <si>
    <t>020191112</t>
  </si>
  <si>
    <t>7591243845860</t>
  </si>
  <si>
    <t xml:space="preserve">RUBLOX 20 MG X   30  TAB  RECUBIERTAS </t>
  </si>
  <si>
    <t>023790007</t>
  </si>
  <si>
    <t>7593089000069</t>
  </si>
  <si>
    <t>SABI FLEX VERA (SABILA, MANZANILLA Y LINAZA) 400 MG X 30 CAP</t>
  </si>
  <si>
    <t>SABILA -MANZANILLA - LINAZA</t>
  </si>
  <si>
    <t>0236700003</t>
  </si>
  <si>
    <t>7596139000033</t>
  </si>
  <si>
    <t>SABILA JARABE NATURAL CON MIEL X 120mL</t>
  </si>
  <si>
    <t>033420006</t>
  </si>
  <si>
    <t>7594001564393</t>
  </si>
  <si>
    <t>SALBUTACARE ( SALBUTAMOL) 100MCG/DOSIS</t>
  </si>
  <si>
    <t>SALBUTAMOL</t>
  </si>
  <si>
    <t>021181113</t>
  </si>
  <si>
    <t>7591196000019</t>
  </si>
  <si>
    <t>SALBUTAMOL AEROSOL 100mcg X 200 DOSIS</t>
  </si>
  <si>
    <t>32903</t>
  </si>
  <si>
    <t>7707172686270</t>
  </si>
  <si>
    <t>SALBUTAN 100 MCG INHA X 200 DOSIS</t>
  </si>
  <si>
    <t>023720002</t>
  </si>
  <si>
    <t>77003038020059</t>
  </si>
  <si>
    <t>SANAFEN 500 MG  X 20 TAB</t>
  </si>
  <si>
    <t>0337300015</t>
  </si>
  <si>
    <t>7598055000029</t>
  </si>
  <si>
    <t>SASOLIN MR  L.P. 0.40 MG x 16 CAP</t>
  </si>
  <si>
    <t xml:space="preserve">TAMSULOSINA </t>
  </si>
  <si>
    <t>020360051</t>
  </si>
  <si>
    <t>7591062010227</t>
  </si>
  <si>
    <t>SAVER (AZITROMICINA) 200mg/5ML SUSP PED X 37,5ML</t>
  </si>
  <si>
    <t>020360042</t>
  </si>
  <si>
    <t>7591062010210</t>
  </si>
  <si>
    <t>SAVER (AZITROMICINA) 500mg X 5COMP</t>
  </si>
  <si>
    <t>021690985</t>
  </si>
  <si>
    <t>SECNIDAZOL 1 g X 2 TAB</t>
  </si>
  <si>
    <t>021740734</t>
  </si>
  <si>
    <t>7703153019914</t>
  </si>
  <si>
    <t>SECNIDAZOL 1g X 2 TAB</t>
  </si>
  <si>
    <t>020260884</t>
  </si>
  <si>
    <t>7591519003918</t>
  </si>
  <si>
    <t>SECNIDAZOL 1GR X 2 COMP</t>
  </si>
  <si>
    <t>021260406</t>
  </si>
  <si>
    <t>7594001101475</t>
  </si>
  <si>
    <t>SECNIDEX 500mg X 4 TAB</t>
  </si>
  <si>
    <t>010140350</t>
  </si>
  <si>
    <t>7592637000131</t>
  </si>
  <si>
    <t>SEDACONS 2 mL X 1 AMP</t>
  </si>
  <si>
    <t xml:space="preserve">DEXEMETOMIDINA </t>
  </si>
  <si>
    <t>0217409017</t>
  </si>
  <si>
    <t>7592432005560</t>
  </si>
  <si>
    <t>SELENE VITAMINA E + SELENIO X 30 CAP</t>
  </si>
  <si>
    <t>020580983</t>
  </si>
  <si>
    <t>7593090001031</t>
  </si>
  <si>
    <t>SELES  400 UI- 50 MCG X 30 CAP</t>
  </si>
  <si>
    <t>SELENIO-VITAMINA E</t>
  </si>
  <si>
    <t>020550409</t>
  </si>
  <si>
    <t>7591821210295</t>
  </si>
  <si>
    <t>SENOKOT CON DOCUSATO X 10 TAB</t>
  </si>
  <si>
    <t>SENOKOT - DOCUSATO</t>
  </si>
  <si>
    <t>0337300016</t>
  </si>
  <si>
    <t>7598055001149</t>
  </si>
  <si>
    <t>SEROXYN INH 25/125 X 120 DOSIS</t>
  </si>
  <si>
    <t>SALMETEROL + FLUTICASONA</t>
  </si>
  <si>
    <t>021740480</t>
  </si>
  <si>
    <t>7703153018757</t>
  </si>
  <si>
    <t>SERTRALINA 50 mg x 10 TAB</t>
  </si>
  <si>
    <t>020261088</t>
  </si>
  <si>
    <t>7591519007183</t>
  </si>
  <si>
    <t>SERTRALINA 50 MG X 10 TAB</t>
  </si>
  <si>
    <t>020980653</t>
  </si>
  <si>
    <t>7591585178275</t>
  </si>
  <si>
    <t>37827</t>
  </si>
  <si>
    <t>7591585378279</t>
  </si>
  <si>
    <t>SERTRALINA 50 MG X 30 COMP REC</t>
  </si>
  <si>
    <t>020261113</t>
  </si>
  <si>
    <t>7591519001051</t>
  </si>
  <si>
    <t>SERTRALINA 50 MG X 30 TAB</t>
  </si>
  <si>
    <t>020930480</t>
  </si>
  <si>
    <t>7703763190164</t>
  </si>
  <si>
    <t>SERTRALINA 50MG X 10  TAB</t>
  </si>
  <si>
    <t>020931144</t>
  </si>
  <si>
    <t>7592454003780</t>
  </si>
  <si>
    <t>SERTRALINA 50MG X 30  TAB</t>
  </si>
  <si>
    <t>033470012</t>
  </si>
  <si>
    <t>SERTRALINA AZEVEDOS 50MG X 56 COMP</t>
  </si>
  <si>
    <t>033510014</t>
  </si>
  <si>
    <t>SERTRALINA BLUEPHARMA 100 MG X 60 COMP</t>
  </si>
  <si>
    <t>PAROXETINA</t>
  </si>
  <si>
    <t>040230012</t>
  </si>
  <si>
    <t>723592773076</t>
  </si>
  <si>
    <t>SET DE INFUSION CON PUERTO Y  MICROGOTERO 60G</t>
  </si>
  <si>
    <t>040230013</t>
  </si>
  <si>
    <t>7239277301</t>
  </si>
  <si>
    <t>SET DE TRANSFUSION DE SANGRE</t>
  </si>
  <si>
    <t>041840165</t>
  </si>
  <si>
    <t>SET DE TRANSFUSION DE SANGRE 20 GOTAS</t>
  </si>
  <si>
    <t>SET DE TRANSFUSION</t>
  </si>
  <si>
    <t>MEDICARE</t>
  </si>
  <si>
    <t>PAQ X 20</t>
  </si>
  <si>
    <t>021090410</t>
  </si>
  <si>
    <t>7592601301639</t>
  </si>
  <si>
    <t>SIGTIPHIN 200MG X 10 COMP</t>
  </si>
  <si>
    <t>021091136</t>
  </si>
  <si>
    <t>7592601301646</t>
  </si>
  <si>
    <t>SIGTIPHIN 200MG X 20 COMP</t>
  </si>
  <si>
    <t>021091110</t>
  </si>
  <si>
    <t>7592601303213</t>
  </si>
  <si>
    <t>SILDENAFIL 50 MG X 1 TAB</t>
  </si>
  <si>
    <t>033180037</t>
  </si>
  <si>
    <t>8904179732873</t>
  </si>
  <si>
    <t>SILDENAFIL 50 MG X 4TAB</t>
  </si>
  <si>
    <t>SILDENAFILO</t>
  </si>
  <si>
    <t>020930592</t>
  </si>
  <si>
    <t>7592454173971</t>
  </si>
  <si>
    <t>SILDENAFIL 50MG X 1 TAB</t>
  </si>
  <si>
    <t>020960969</t>
  </si>
  <si>
    <t>7703038328797</t>
  </si>
  <si>
    <t>SILDENAFIL 50MG X 2 TAB (BLISTER)*</t>
  </si>
  <si>
    <t>021261017</t>
  </si>
  <si>
    <t>SILDEX (SILDENAFIL) 100mg X 2 TAB</t>
  </si>
  <si>
    <t>021261006</t>
  </si>
  <si>
    <t>7594001101420</t>
  </si>
  <si>
    <t>SILDEX (SILDENAFIL) 50mg X 2 TAB</t>
  </si>
  <si>
    <t>021260412</t>
  </si>
  <si>
    <t>7594001101642</t>
  </si>
  <si>
    <t>SILDEX 100MG X 1 TAB</t>
  </si>
  <si>
    <t>021261005</t>
  </si>
  <si>
    <t>7594001101413</t>
  </si>
  <si>
    <t>SILDEX 50MG X 1 TAB</t>
  </si>
  <si>
    <t>043420003</t>
  </si>
  <si>
    <t>6223003733520</t>
  </si>
  <si>
    <t>SILKPLAST 5 CM X 500 CM X 6 UNID</t>
  </si>
  <si>
    <t>ESPARADRAPO QUIRURGICO</t>
  </si>
  <si>
    <t xml:space="preserve">CAJAX6 </t>
  </si>
  <si>
    <t>049990291</t>
  </si>
  <si>
    <t xml:space="preserve">SILLA DE RUEDA </t>
  </si>
  <si>
    <t>040060000</t>
  </si>
  <si>
    <t>SILLA DE RUEDA DE ACERO PLEGABLE</t>
  </si>
  <si>
    <t>0217208289</t>
  </si>
  <si>
    <t>SINACID 200mg x 10TBL</t>
  </si>
  <si>
    <t>021720697</t>
  </si>
  <si>
    <t>7592782000604</t>
  </si>
  <si>
    <t>SINUTIL 325 mg-32mg X 90 ML</t>
  </si>
  <si>
    <t>ACETAMINOFEN-CLORFENIRAMINA</t>
  </si>
  <si>
    <t>020580958</t>
  </si>
  <si>
    <t>7593090000010</t>
  </si>
  <si>
    <t>SINUTIL DIA 500MG-10MG-2MG X 10 CAP</t>
  </si>
  <si>
    <t>000602</t>
  </si>
  <si>
    <t>7896523215235</t>
  </si>
  <si>
    <t xml:space="preserve">SINVASTATINA 20 MG X 30 COMP </t>
  </si>
  <si>
    <t>SIVASTATINA</t>
  </si>
  <si>
    <t>032820001</t>
  </si>
  <si>
    <t>7598981001077</t>
  </si>
  <si>
    <t>SITAGLIPTINA - METFORMINA 50 mg / 500 mg x 15  TAB</t>
  </si>
  <si>
    <t>SITAGLIPTINA - METFORMINA</t>
  </si>
  <si>
    <t>020981185</t>
  </si>
  <si>
    <t>SITAGLIS 50mg X 30 COMP</t>
  </si>
  <si>
    <t>SITAGLIPTINA</t>
  </si>
  <si>
    <t>020981129</t>
  </si>
  <si>
    <t>7591585118080</t>
  </si>
  <si>
    <t>SITAGLIS MET 50-1000MG X 28 COMP</t>
  </si>
  <si>
    <t>020980668</t>
  </si>
  <si>
    <t>7591585118066</t>
  </si>
  <si>
    <t>SITAGLIS MET 50-500MG X 30 COMP</t>
  </si>
  <si>
    <t>020981205</t>
  </si>
  <si>
    <t>7591585418067</t>
  </si>
  <si>
    <t>SITAGLIS MET 50-500mg x10 CR</t>
  </si>
  <si>
    <t>SITAGLIPTINA+METFORMINA</t>
  </si>
  <si>
    <t>021691101</t>
  </si>
  <si>
    <t>SITAMET50MG-500MG X 10 TAB</t>
  </si>
  <si>
    <t>Sitagliptina-Metformina</t>
  </si>
  <si>
    <t>0337300017</t>
  </si>
  <si>
    <t>7598055000845</t>
  </si>
  <si>
    <t>SITOMET 50 MG / 500 MG X 10 TAB</t>
  </si>
  <si>
    <t xml:space="preserve">SITAGLIPTINA  METFORMINA </t>
  </si>
  <si>
    <t>020580968</t>
  </si>
  <si>
    <t>7593090002465</t>
  </si>
  <si>
    <t>SOLICAN (MELOXICAM) 15 MG X 10 TAB</t>
  </si>
  <si>
    <t>010140296</t>
  </si>
  <si>
    <t>7592637005068</t>
  </si>
  <si>
    <t>SOLUCION  N°1  DEXTROSA 5% AGUA DES FB 500ML</t>
  </si>
  <si>
    <t>010140328</t>
  </si>
  <si>
    <t>7592637000308</t>
  </si>
  <si>
    <t>SOLUCION CLORURO DE SODIO 20% FRASCO X 100ML</t>
  </si>
  <si>
    <t>0236700013</t>
  </si>
  <si>
    <t>1311103970312</t>
  </si>
  <si>
    <t>SOLUCION DESINFECTANTE SOMEX 1 L</t>
  </si>
  <si>
    <t>0236700014</t>
  </si>
  <si>
    <t>7596139004451</t>
  </si>
  <si>
    <t>SOLUCION DESINFECTANTE SOMTEX SPRAY 240ML</t>
  </si>
  <si>
    <t>010140292</t>
  </si>
  <si>
    <t>7592637000391</t>
  </si>
  <si>
    <t>SOLUCION N° 49 AGUA DESTILADA FR X 500ML</t>
  </si>
  <si>
    <t>AGUA DESTILADA</t>
  </si>
  <si>
    <t>APARATO DIGESTIVO - ANTIINFLAMATORIOS INTESTINALES, APARATO RESPIRATORIO - ANTIALÉRGICOS, ANTIHIST., CORTICOIDES ASOC.</t>
  </si>
  <si>
    <t>010140331</t>
  </si>
  <si>
    <t>7592637005037</t>
  </si>
  <si>
    <t>SOLUCION N°16 CLORURO DE SODIO FRASCO X 500ML</t>
  </si>
  <si>
    <t>010140294</t>
  </si>
  <si>
    <t>7592637005082</t>
  </si>
  <si>
    <t>SOLUCION N°28 DEXTRO-SAL 0,30% SOL FB 500 ML *</t>
  </si>
  <si>
    <t>010140300</t>
  </si>
  <si>
    <t>7592637001190</t>
  </si>
  <si>
    <t>SOLUCION N°38 MANITOL AL 18% SOL FB 500 ML</t>
  </si>
  <si>
    <t>MANITOL</t>
  </si>
  <si>
    <t>SANGRE, LÍQUIDOS Y ELECTRÓLITOS - ANTIHEMOFÍLICOS</t>
  </si>
  <si>
    <t>010140297</t>
  </si>
  <si>
    <t>7592637001015</t>
  </si>
  <si>
    <t>SOLUCION N°4 DEXTROSA 5%  SOL FISIOLOGICA FRASCO X 500ML*</t>
  </si>
  <si>
    <t>010140295</t>
  </si>
  <si>
    <t>7592637001312</t>
  </si>
  <si>
    <t>SOLUCION PARTFILL CLORURO DE SODIO 0,9% X 100ML</t>
  </si>
  <si>
    <t>012860002</t>
  </si>
  <si>
    <t>SOLUCION RINGER LACTATO</t>
  </si>
  <si>
    <t>013320012</t>
  </si>
  <si>
    <t>7597285000076</t>
  </si>
  <si>
    <t>SOLUCION RINGER LACTATO 500mL -IPS</t>
  </si>
  <si>
    <t>0217208248</t>
  </si>
  <si>
    <t>7592782001861</t>
  </si>
  <si>
    <t>SOLUNOVAR COMPUESTO 0,25G-0,15G/100ML JARABE X 120ML</t>
  </si>
  <si>
    <t>0217208247</t>
  </si>
  <si>
    <t>SOLUNOVAR SOLUCION  X 120 ML</t>
  </si>
  <si>
    <t>010980270</t>
  </si>
  <si>
    <t>7591585116970</t>
  </si>
  <si>
    <t>SOMAZINA 1000MG/4ML X 5 AMP</t>
  </si>
  <si>
    <t>020981143</t>
  </si>
  <si>
    <t>7591585217813</t>
  </si>
  <si>
    <t>SOMAZINA 500MG X 30 COMP</t>
  </si>
  <si>
    <t>0236700005</t>
  </si>
  <si>
    <t>7596139000415</t>
  </si>
  <si>
    <t>SOMEDINE SOLUCION BACTERICIDA ( IODO POVIDONA 10%) X 120mL</t>
  </si>
  <si>
    <t>030630001</t>
  </si>
  <si>
    <t>7410000704304</t>
  </si>
  <si>
    <t>SOMNIUM SABOR UVA X 240ml</t>
  </si>
  <si>
    <t>DIFENHIDRAMINA  HCL</t>
  </si>
  <si>
    <t>FARDEL</t>
  </si>
  <si>
    <t>049990311</t>
  </si>
  <si>
    <t>SONDA CATETER NELATON N°10</t>
  </si>
  <si>
    <t>0337300018</t>
  </si>
  <si>
    <t>7598055001156</t>
  </si>
  <si>
    <t>STERADIN INH 100MCG x 200 DOSIS</t>
  </si>
  <si>
    <t xml:space="preserve">BECLOMETASONA </t>
  </si>
  <si>
    <t>030720002</t>
  </si>
  <si>
    <t>SUCRADEL 1gr X 10 SOBRE</t>
  </si>
  <si>
    <t>0237400003</t>
  </si>
  <si>
    <t>7597767000334</t>
  </si>
  <si>
    <t>SUEROLITO - SOLUCION ELECTROLITICA 75 mEq/ L  + ZIN SABOR A CHICLE x 400 ml</t>
  </si>
  <si>
    <t>SODIO-POTASIO-CLORURO</t>
  </si>
  <si>
    <t>0237400000</t>
  </si>
  <si>
    <t>7597767000013</t>
  </si>
  <si>
    <t>SUEROLITO - SOLUCION ELECTROLITICA 75 mEq/ L  + ZIN SABOR A COCO x 400 ml</t>
  </si>
  <si>
    <t>0237400001</t>
  </si>
  <si>
    <t>7597767000020</t>
  </si>
  <si>
    <t>SUEROLITO - SOLUCION ELECTROLITICA 75 mEq/ L  + ZIN SABOR A FRESA  x 400 ml</t>
  </si>
  <si>
    <t>0237400005</t>
  </si>
  <si>
    <t>7597767000327</t>
  </si>
  <si>
    <t>SUEROLITO - SOLUCION ELECTROLITICA 75 mEq/ L  + ZIN SABOR A MANDARINA   x 400 ml</t>
  </si>
  <si>
    <t>0237400006</t>
  </si>
  <si>
    <t>7597767000341</t>
  </si>
  <si>
    <t>SUEROLITO - SOLUCION ELECTROLITICA 75 mEq/ L  + ZIN SABOR A MANZANA   x 400 ml</t>
  </si>
  <si>
    <t>020931123</t>
  </si>
  <si>
    <t>7703763145768</t>
  </si>
  <si>
    <t>SULAMP 750 x 14 TBLS</t>
  </si>
  <si>
    <t>SULTAMICILINA</t>
  </si>
  <si>
    <t>010140339</t>
  </si>
  <si>
    <t>7592637005075</t>
  </si>
  <si>
    <t>SULFATO DE MAGNESIO 1AMP X 10ML</t>
  </si>
  <si>
    <t>SULFATO DE MAGNESIO</t>
  </si>
  <si>
    <t>LECHES, VITAMINAS Y NUTRIENTES - ELECTROLITOTERAPIA</t>
  </si>
  <si>
    <t>020580966</t>
  </si>
  <si>
    <t>7593090001208</t>
  </si>
  <si>
    <t>SULIXTRA (TAMSULINA+ DUTASTERIDE ) 0.4mg+0.5 X 10 CAPS</t>
  </si>
  <si>
    <t>DUTASTERIDE-TAMSULOSINA CLORHIDRATO</t>
  </si>
  <si>
    <t>020580977</t>
  </si>
  <si>
    <t>759309001215</t>
  </si>
  <si>
    <t>SULIXTRA LP X 10 CAP</t>
  </si>
  <si>
    <t>TAMSULOSINA CLORHIDRATO</t>
  </si>
  <si>
    <t>030060005</t>
  </si>
  <si>
    <t>8906159253651</t>
  </si>
  <si>
    <t>SULTAMICILINA  375 MG X 10TAB</t>
  </si>
  <si>
    <t>020981211</t>
  </si>
  <si>
    <t>7591585578006</t>
  </si>
  <si>
    <t>SULTAMICILINA 750 MG X 12  TAB REC</t>
  </si>
  <si>
    <t>022300206</t>
  </si>
  <si>
    <t>7598252000105</t>
  </si>
  <si>
    <t>SULTAMICILINA 750MG X 10 TAB</t>
  </si>
  <si>
    <t>030060006</t>
  </si>
  <si>
    <t>8904307705731</t>
  </si>
  <si>
    <t>SULTAMICILINA 750MG X 10TAB</t>
  </si>
  <si>
    <t>020640529</t>
  </si>
  <si>
    <t>7592349923872</t>
  </si>
  <si>
    <t>SUPOSITORIOS DE GLICERINA 1,68GR PEDIATRICO X 6 UNIDADES</t>
  </si>
  <si>
    <t>GLICERINA</t>
  </si>
  <si>
    <t>010640825</t>
  </si>
  <si>
    <t>7592349923957</t>
  </si>
  <si>
    <t>SUPOSITORIOS DE GLICERINA 2,88GR ADULTO X 6 UNIDADES</t>
  </si>
  <si>
    <t>042850005</t>
  </si>
  <si>
    <t>SUTURA POLIGLACTINA 3/0</t>
  </si>
  <si>
    <t>SUTURAS DE VICRYL</t>
  </si>
  <si>
    <t>011730388</t>
  </si>
  <si>
    <t>7502245841590</t>
  </si>
  <si>
    <t>SUVITALI SUGAMMADEX SOLUCION 100MG/ML</t>
  </si>
  <si>
    <t>SUGAMMADEX</t>
  </si>
  <si>
    <t>AGENTE SELECTIVO DE UNIÓN A BLOQUEANTE</t>
  </si>
  <si>
    <t>020360014</t>
  </si>
  <si>
    <t>7591062017295</t>
  </si>
  <si>
    <t>TACHIFORTE (ACETAMINOFEN) 650g X 10 TBL</t>
  </si>
  <si>
    <t>020360013</t>
  </si>
  <si>
    <t>7591062900948</t>
  </si>
  <si>
    <t>TACHIFORTE (ACETAMINOFEN)1g X 20 TBL</t>
  </si>
  <si>
    <t>020360011</t>
  </si>
  <si>
    <t>7591062011361</t>
  </si>
  <si>
    <t>TACHIPIRIN 125 mg (ACETAMINOFEN) X 6 SUPOSITORIO</t>
  </si>
  <si>
    <t>020360009</t>
  </si>
  <si>
    <t>7591062011378</t>
  </si>
  <si>
    <t>TACHIPIRIN 250 mg (ACETAMINOFEN) X 6 SUPOSITORIO</t>
  </si>
  <si>
    <t>020360043</t>
  </si>
  <si>
    <t>7591062011323</t>
  </si>
  <si>
    <t>TACHIPIRIN 500 mg (ACETAMINOFEN) X 20 TAB</t>
  </si>
  <si>
    <t>ACETAMONOFEN</t>
  </si>
  <si>
    <t>020360035</t>
  </si>
  <si>
    <t>7591062017301</t>
  </si>
  <si>
    <t xml:space="preserve">TACHIPIRIN FORTE 160 MG/5 ML X 120 ML SUSP ORAL  </t>
  </si>
  <si>
    <t>021691068</t>
  </si>
  <si>
    <t>7591020008754</t>
  </si>
  <si>
    <t>TADAFOX 20MG X 1 TAB</t>
  </si>
  <si>
    <t>TADAFILO</t>
  </si>
  <si>
    <t>021691102</t>
  </si>
  <si>
    <t>TADAFOX 5MG X 15 TAB</t>
  </si>
  <si>
    <t>020260508</t>
  </si>
  <si>
    <t>7591519009279</t>
  </si>
  <si>
    <t>TADALAFIL 20MG X 1 TAB</t>
  </si>
  <si>
    <t>020260507</t>
  </si>
  <si>
    <t>7591519009453</t>
  </si>
  <si>
    <t>TADALAFIL 20MG X 2 TAB</t>
  </si>
  <si>
    <t>020261083</t>
  </si>
  <si>
    <t>7591519052022</t>
  </si>
  <si>
    <t>TADALAFIL 5 MG X 28 TAB</t>
  </si>
  <si>
    <t>020930609</t>
  </si>
  <si>
    <t>7703763222896</t>
  </si>
  <si>
    <t>TADALAFILO 20MG X 1 TAB*</t>
  </si>
  <si>
    <t>020981200</t>
  </si>
  <si>
    <t>75915852740214</t>
  </si>
  <si>
    <t>TADALAFILO 5mg X 30 COMP</t>
  </si>
  <si>
    <t>033820024</t>
  </si>
  <si>
    <t>7708605414408</t>
  </si>
  <si>
    <t>TADALAFILO 5MG x 30 TAB</t>
  </si>
  <si>
    <t>020921096</t>
  </si>
  <si>
    <t>7591619519029</t>
  </si>
  <si>
    <t>TADIFIL (TADALAFILO) 20MG X 1 COMP</t>
  </si>
  <si>
    <t>020921105</t>
  </si>
  <si>
    <t>7591619519203</t>
  </si>
  <si>
    <t>TADIFIL (TADALAFILO) 5MG X 30 COMP</t>
  </si>
  <si>
    <t>020140004</t>
  </si>
  <si>
    <t>7592637000698</t>
  </si>
  <si>
    <t>TADU 20mg (TADALAFILO) X 1 TAB</t>
  </si>
  <si>
    <t>022110795</t>
  </si>
  <si>
    <t>7592803001832</t>
  </si>
  <si>
    <t>TALERC 10MG X 10 COMP</t>
  </si>
  <si>
    <t>022110796</t>
  </si>
  <si>
    <t>7592803001825</t>
  </si>
  <si>
    <t>TALERC 10MG/ML SOL GOTAS X 15 ML</t>
  </si>
  <si>
    <t>020931173</t>
  </si>
  <si>
    <t>7592454004053</t>
  </si>
  <si>
    <t>TALYSTOR  5 mg X 10 TABL</t>
  </si>
  <si>
    <t>020931174</t>
  </si>
  <si>
    <t>7592454004060</t>
  </si>
  <si>
    <t>TALYSTOR  5mg X  30 TABL</t>
  </si>
  <si>
    <t>020360039</t>
  </si>
  <si>
    <t>7591062016700</t>
  </si>
  <si>
    <t>TALZIC (CETIRIZINA) 10mg X 10 Comp</t>
  </si>
  <si>
    <t>020360008</t>
  </si>
  <si>
    <t>7591062016670</t>
  </si>
  <si>
    <t>TALZIC 10MG /ML X 20 ML GOTAS PEDITRICAS</t>
  </si>
  <si>
    <t>020360023</t>
  </si>
  <si>
    <t>7591062016649</t>
  </si>
  <si>
    <t>TALZIC PEDIATRICO 1 MG / ML X 120 ML SOL</t>
  </si>
  <si>
    <t>020190835</t>
  </si>
  <si>
    <t>7591243849622</t>
  </si>
  <si>
    <t>TAMOA 250mg X6 TBLS MASTICABLE</t>
  </si>
  <si>
    <t>PAMOATO DE PIRANTEL</t>
  </si>
  <si>
    <t>020981209</t>
  </si>
  <si>
    <t>7591585319005</t>
  </si>
  <si>
    <t>TAMOSTIN 0,4 MG X 10 CAP  L.P</t>
  </si>
  <si>
    <t>020981107</t>
  </si>
  <si>
    <t>7591585219008</t>
  </si>
  <si>
    <t xml:space="preserve">TAMOSTIN 0,4 MG X 20 CAP </t>
  </si>
  <si>
    <t>033180038</t>
  </si>
  <si>
    <t>8904178903960</t>
  </si>
  <si>
    <t>TAMSULOSINA 0,4MG X 10 TAB</t>
  </si>
  <si>
    <t>BKTAMSUL00040000</t>
  </si>
  <si>
    <t>575696260191</t>
  </si>
  <si>
    <t>TAMSULOSINA 0.4 MG X 30 CAP</t>
  </si>
  <si>
    <t>FH0098</t>
  </si>
  <si>
    <t>8904151838517</t>
  </si>
  <si>
    <t xml:space="preserve">TAMSULOSINA L.P  0,4MG 3 BLIST x 10 CAP   </t>
  </si>
  <si>
    <t>020360032</t>
  </si>
  <si>
    <t>7591062011613</t>
  </si>
  <si>
    <t xml:space="preserve">TANTUM (BENCIDAMICINA ) 0,15 % X 45 ML   SOL </t>
  </si>
  <si>
    <t>021181060</t>
  </si>
  <si>
    <t>7591196003287</t>
  </si>
  <si>
    <t>TECAPS(TÉ VERDE) 150mg X 30 CAPS</t>
  </si>
  <si>
    <t>EPIGALOCATEQUINA GALATO</t>
  </si>
  <si>
    <t>020980611</t>
  </si>
  <si>
    <t>7591585218568</t>
  </si>
  <si>
    <t>TEKRON 200MG X 30 COMP</t>
  </si>
  <si>
    <t>SISTEMA NERVIOSO - ANALGÉSICOS, SISTEMA NERVIOSO - ANTIDEPRESIVOS</t>
  </si>
  <si>
    <t>020981203</t>
  </si>
  <si>
    <t>7591585318565</t>
  </si>
  <si>
    <t>TEKRON 200mg x10 CR</t>
  </si>
  <si>
    <t>020581010</t>
  </si>
  <si>
    <t>7593090002144</t>
  </si>
  <si>
    <t>TEMPIREN DIA 650MG-30MG-4MG X 10 CAPS</t>
  </si>
  <si>
    <t>033730011</t>
  </si>
  <si>
    <t>7598055000562</t>
  </si>
  <si>
    <t>TENOREN 100 MG X 30 TAB (ATENOLOL)</t>
  </si>
  <si>
    <t>033730012</t>
  </si>
  <si>
    <t>7598055000555</t>
  </si>
  <si>
    <t>TENOREN 50 MG X 20 TAB (ATENOLOL)</t>
  </si>
  <si>
    <t>020981221</t>
  </si>
  <si>
    <t>7591585218438</t>
  </si>
  <si>
    <t>TENSOMAX L.P 30mg X 10 CAP</t>
  </si>
  <si>
    <t>020981156</t>
  </si>
  <si>
    <t>7591585118431</t>
  </si>
  <si>
    <t>TENSOMAX L.P 30mg X30 CAP</t>
  </si>
  <si>
    <t>020981175</t>
  </si>
  <si>
    <t>7591585218421</t>
  </si>
  <si>
    <t>TENSOMAX L.P 60mg X10 CAP</t>
  </si>
  <si>
    <t>020980422</t>
  </si>
  <si>
    <t>7591585111906</t>
  </si>
  <si>
    <t>TENSOPIN 2% 20MG/ML X 20ML</t>
  </si>
  <si>
    <t>020550428</t>
  </si>
  <si>
    <t>7591821101692</t>
  </si>
  <si>
    <t>TERAGRIP 125MG-1MG/5ML JARABE PEDIATRICO X 120ML*</t>
  </si>
  <si>
    <t>80249</t>
  </si>
  <si>
    <t>7591821802490</t>
  </si>
  <si>
    <t>TERAGRIP FORTE 650-20-2 MG / 10 G X 6 SOB</t>
  </si>
  <si>
    <t>020550426</t>
  </si>
  <si>
    <t>7591821802186</t>
  </si>
  <si>
    <t>TERAGRIP SUPRA X 10 TAB</t>
  </si>
  <si>
    <t>042830019</t>
  </si>
  <si>
    <t>7597478001873</t>
  </si>
  <si>
    <t>TERMOMETRO DIGITAL</t>
  </si>
  <si>
    <t>049990240</t>
  </si>
  <si>
    <t>TERMOMETROS DIGITALES INFRARROJOS</t>
  </si>
  <si>
    <t>030060008</t>
  </si>
  <si>
    <t>8904307705755</t>
  </si>
  <si>
    <t>TETRACICLINA 500 MG X 30 TAB</t>
  </si>
  <si>
    <t>TETRACICLINA</t>
  </si>
  <si>
    <t>021090731</t>
  </si>
  <si>
    <t>7592601100539</t>
  </si>
  <si>
    <t>TILODRIN 4MG/ML SOL ORAL GOTAS X 15ML</t>
  </si>
  <si>
    <t>DEXTROMETORFANO BROMHIDRATO</t>
  </si>
  <si>
    <t>022300234</t>
  </si>
  <si>
    <t>7598252101444</t>
  </si>
  <si>
    <t>TIMOLOL MALEATO 0,5% 10 ML SOL OFTALMICA</t>
  </si>
  <si>
    <t>021261016</t>
  </si>
  <si>
    <t>TINIDAZOL 500mg X 4 TAB</t>
  </si>
  <si>
    <t>021260996</t>
  </si>
  <si>
    <t>7594001100362</t>
  </si>
  <si>
    <t xml:space="preserve">TIOCHAX 4 MG X 12 TAB </t>
  </si>
  <si>
    <t>021261002</t>
  </si>
  <si>
    <t>7594001101734</t>
  </si>
  <si>
    <t xml:space="preserve">TIOCHAX PLUS 400 MG - 4 MG X 10 TAB </t>
  </si>
  <si>
    <t>020931124</t>
  </si>
  <si>
    <t>7592454889186</t>
  </si>
  <si>
    <t>TIOCOL 8 MG X 10 TAB</t>
  </si>
  <si>
    <t>033180039</t>
  </si>
  <si>
    <t>0731946648611</t>
  </si>
  <si>
    <t>TIOCOLCHICOCIDO 4MG + IBUPROFENO 400 MG X 10COMP</t>
  </si>
  <si>
    <t>TIOCOLCHICOSIDO + ACIDO CLAVULANICO</t>
  </si>
  <si>
    <t>020931162</t>
  </si>
  <si>
    <t>7592454003667</t>
  </si>
  <si>
    <t>TIOCOLCHICOSIDO 4 MG X 10 TAB</t>
  </si>
  <si>
    <t>020261072</t>
  </si>
  <si>
    <t>7591519007749</t>
  </si>
  <si>
    <t>TIOCOLCHICOSIDO 4MG X 12 TAB</t>
  </si>
  <si>
    <t>010980271</t>
  </si>
  <si>
    <t>TIOCOLCHICOSIDO 4mg/2mL SOL INY X 2 AMP</t>
  </si>
  <si>
    <t>IBUPROFENO + TIOCOLCHICOSIDO</t>
  </si>
  <si>
    <t>020981150</t>
  </si>
  <si>
    <t>7591585377807</t>
  </si>
  <si>
    <t>TIOCOLCHICOSIDO 4MGX10 COM</t>
  </si>
  <si>
    <t>020930587</t>
  </si>
  <si>
    <t>7592454001779</t>
  </si>
  <si>
    <t>TIOCOLFEN 600MG-4MG X 15 TAB</t>
  </si>
  <si>
    <t>040336002</t>
  </si>
  <si>
    <t>7703153029043</t>
  </si>
  <si>
    <t>TIRAS DE GLUCOSA X 50</t>
  </si>
  <si>
    <t>032440792</t>
  </si>
  <si>
    <t>TIRAS REACTIVAS PARA GLUCOMETRO GE100</t>
  </si>
  <si>
    <t>TIRAS REACTIVAS</t>
  </si>
  <si>
    <t>021091098</t>
  </si>
  <si>
    <t>770735504179</t>
  </si>
  <si>
    <t>TIROSTAT 50 MG X 100 TAB</t>
  </si>
  <si>
    <t>PROPILTIOURACILO</t>
  </si>
  <si>
    <t>HORMONAS NATURALES Y SINTÉTICAS - ANTITIROIDEOS</t>
  </si>
  <si>
    <t>021090910</t>
  </si>
  <si>
    <t>7707355054223</t>
  </si>
  <si>
    <t>TIROXIN 25MCG X 50 TAB</t>
  </si>
  <si>
    <t>021180431</t>
  </si>
  <si>
    <t>7591196000491</t>
  </si>
  <si>
    <t>TOBRASOL 0,3% SOLUCION OFTALMICA X 5ML</t>
  </si>
  <si>
    <t>021181040</t>
  </si>
  <si>
    <t>7591196000873</t>
  </si>
  <si>
    <t>TOBRASOL 0,3% UNGÜENTO OFTALMICO X 7,5GR</t>
  </si>
  <si>
    <t>021181041</t>
  </si>
  <si>
    <t>7591196002761</t>
  </si>
  <si>
    <t>TODENAC 0,1% SOLUCION OFTALMICA X 5ML</t>
  </si>
  <si>
    <t>DICLOFENAC SODICO-TOBRAMICINA</t>
  </si>
  <si>
    <t>021180432</t>
  </si>
  <si>
    <t>7591196000514</t>
  </si>
  <si>
    <t>TODEX SUS. OFTALMICA 5 ML</t>
  </si>
  <si>
    <t>DEXAMETASONA-TOBRAMICINA</t>
  </si>
  <si>
    <t>020551056</t>
  </si>
  <si>
    <t>7591821210547</t>
  </si>
  <si>
    <t>TONERVOL 5 MG X 30 TAB</t>
  </si>
  <si>
    <t>ACETAMINOFEN - PSEUDOEFEDRINA - DEXTROMETORFANO</t>
  </si>
  <si>
    <t>033460007</t>
  </si>
  <si>
    <t>TOPIRAMATO FARMOZ 100MG X 60 COMP</t>
  </si>
  <si>
    <t>TOPIRAMATO</t>
  </si>
  <si>
    <t>033460008</t>
  </si>
  <si>
    <t>TOPIRAMATO FARMOZ 25MG X 60 COMP</t>
  </si>
  <si>
    <t>020580960</t>
  </si>
  <si>
    <t>7593090001222</t>
  </si>
  <si>
    <t>TOPITOL 50MG X 30 TAB</t>
  </si>
  <si>
    <t>000117</t>
  </si>
  <si>
    <t>7896714257600</t>
  </si>
  <si>
    <t xml:space="preserve">TORSILAX  X 200 COMP </t>
  </si>
  <si>
    <t>DICLOFENAC - CAFEINA - CARISOPRODOL - PARACETAMOL</t>
  </si>
  <si>
    <t>023770010</t>
  </si>
  <si>
    <t>7597134002138</t>
  </si>
  <si>
    <t>TOTUMO X 120 ML</t>
  </si>
  <si>
    <t>CRESCENTIA CUJETE</t>
  </si>
  <si>
    <t>021461073</t>
  </si>
  <si>
    <t>7592806133257</t>
  </si>
  <si>
    <t>TRACTIL 4 MG X 12 TAB</t>
  </si>
  <si>
    <t>020931137</t>
  </si>
  <si>
    <t>7703763477555</t>
  </si>
  <si>
    <t>TRALIX (SERTRALINA) 50MG X 30 TBL</t>
  </si>
  <si>
    <t>010140313</t>
  </si>
  <si>
    <t>7592637005013</t>
  </si>
  <si>
    <t>TRAZEL 10ml X 6 SOL VIAL</t>
  </si>
  <si>
    <t>ELEMENTOS TRAZA</t>
  </si>
  <si>
    <t>LECHES, VITAMINAS Y NUTRIENTES - DIETAS MODULARES</t>
  </si>
  <si>
    <t>033340050</t>
  </si>
  <si>
    <t>7598176000861</t>
  </si>
  <si>
    <t>TRETINYX X 60 ml</t>
  </si>
  <si>
    <t>030720003</t>
  </si>
  <si>
    <t>TRIMBUTOP 200mg X 10 COMP</t>
  </si>
  <si>
    <t>022870012</t>
  </si>
  <si>
    <t>788070552918</t>
  </si>
  <si>
    <t>TRIMEBUTINA 200 mg x 10 tbl</t>
  </si>
  <si>
    <t>TRIMEBUTINA</t>
  </si>
  <si>
    <t>022720068</t>
  </si>
  <si>
    <t>8904278581051</t>
  </si>
  <si>
    <t>TRIMETOPRIM + SULFAMETOXAZOL 160/800 mg X 10 TBL</t>
  </si>
  <si>
    <t>020930588</t>
  </si>
  <si>
    <t>7592454381079</t>
  </si>
  <si>
    <t>TRIPUR 80MG-400MG X 20 TAB</t>
  </si>
  <si>
    <t>023760032</t>
  </si>
  <si>
    <t>7598455000391</t>
  </si>
  <si>
    <t>TRISULGLASS (TRIMETOPRIM - SULFAMETOXAZOL ) 400MG/5ML X 10 AMP</t>
  </si>
  <si>
    <t>TRIMETOPRIM - SULFAMETOXAZOL</t>
  </si>
  <si>
    <t>020360015</t>
  </si>
  <si>
    <t>7591062011637</t>
  </si>
  <si>
    <t>TRITTICO 50 MG X 30 TAB</t>
  </si>
  <si>
    <t>TRAZODONA</t>
  </si>
  <si>
    <t>020980980</t>
  </si>
  <si>
    <t>7591585113597</t>
  </si>
  <si>
    <t>TROPOCER 90MG X 20 COMP</t>
  </si>
  <si>
    <t>042830015</t>
  </si>
  <si>
    <t>7597478001590</t>
  </si>
  <si>
    <t>TUBO DE SUCCION CH/FR 12</t>
  </si>
  <si>
    <t>TUBO DE SUCCION</t>
  </si>
  <si>
    <t>042830013</t>
  </si>
  <si>
    <t>7597478001606</t>
  </si>
  <si>
    <t>TUBO DE SUCCION CH/FR 14</t>
  </si>
  <si>
    <t>042830011</t>
  </si>
  <si>
    <t>7597478001613</t>
  </si>
  <si>
    <t>TUBO DE SUCCION CH/FR 20</t>
  </si>
  <si>
    <t>042830042</t>
  </si>
  <si>
    <t>TUBO DE SUCCION CH/FR 6 X</t>
  </si>
  <si>
    <t>CAJAX80</t>
  </si>
  <si>
    <t>042830035</t>
  </si>
  <si>
    <t>TUBO ENDOTRAQUEAL CON BALON 6,5</t>
  </si>
  <si>
    <t>CAJX10</t>
  </si>
  <si>
    <t>042830007</t>
  </si>
  <si>
    <t>7597478002122</t>
  </si>
  <si>
    <t>TUBO ENDOTRAQUEAL CON BALON 8,5</t>
  </si>
  <si>
    <t>TUBO ENDOTRAQUEAL</t>
  </si>
  <si>
    <t>CAJAX10</t>
  </si>
  <si>
    <t>022110761</t>
  </si>
  <si>
    <t>7592803002556</t>
  </si>
  <si>
    <t>UDOX 75MG X 10 CAP</t>
  </si>
  <si>
    <t>DICLOFENAC COLESTIRAMINA</t>
  </si>
  <si>
    <t>020360052</t>
  </si>
  <si>
    <t>7591062011965</t>
  </si>
  <si>
    <t>ULCENOL (FAMOTIDINA) 20mg X 10 TBL</t>
  </si>
  <si>
    <t>020360017</t>
  </si>
  <si>
    <t>7591062018650</t>
  </si>
  <si>
    <t>ULCENOL 40 MG X 20 TAB</t>
  </si>
  <si>
    <t>030630007</t>
  </si>
  <si>
    <t>ULCETOP 20MG X 20TAB</t>
  </si>
  <si>
    <t>030630008</t>
  </si>
  <si>
    <t>ULCETOP 40MG X 20TAB</t>
  </si>
  <si>
    <t>020550436</t>
  </si>
  <si>
    <t>7591821210288</t>
  </si>
  <si>
    <t>ULCON 1GR X 20 TAB</t>
  </si>
  <si>
    <t>SUCRALFATO</t>
  </si>
  <si>
    <t>020981069</t>
  </si>
  <si>
    <t>7591585419606</t>
  </si>
  <si>
    <t>ULGARIN 20MG X 16 CAP</t>
  </si>
  <si>
    <t>020980906</t>
  </si>
  <si>
    <t>7591585319609</t>
  </si>
  <si>
    <t>ULGARIN 20MG X 28 CAP</t>
  </si>
  <si>
    <t>020981095</t>
  </si>
  <si>
    <t>7591585419613</t>
  </si>
  <si>
    <t>ULGARIN 40MG X 16 CAP</t>
  </si>
  <si>
    <t>020980437</t>
  </si>
  <si>
    <t>7591585319616</t>
  </si>
  <si>
    <t>ULGARIN 40MG X 32 CAP</t>
  </si>
  <si>
    <t>022010988</t>
  </si>
  <si>
    <t>7703281021162</t>
  </si>
  <si>
    <t>UMBRELLA SPORT ACTIVE EMULSION FPS 50 X 170G</t>
  </si>
  <si>
    <t>020580970</t>
  </si>
  <si>
    <t>7593090001512</t>
  </si>
  <si>
    <t>URODUTAN FLAVOXATO 200 MG X 10 TAB</t>
  </si>
  <si>
    <t>030340006</t>
  </si>
  <si>
    <t>7596526000684</t>
  </si>
  <si>
    <t>UROLPROT (SAW PALMETO) 400mg X 30 CAP</t>
  </si>
  <si>
    <t>SAW PALMETO</t>
  </si>
  <si>
    <t>NATURLIFE</t>
  </si>
  <si>
    <t>021691091</t>
  </si>
  <si>
    <t>7591020081023</t>
  </si>
  <si>
    <t>VALDIPOT 50mg X 20 TAB. GASTRORRESISTENTE</t>
  </si>
  <si>
    <t>DICLOFENAC</t>
  </si>
  <si>
    <t>032820000</t>
  </si>
  <si>
    <t>18906047595655</t>
  </si>
  <si>
    <t>VALERATO DE BETAMETASONA  0.05 % X 20 g CREMA</t>
  </si>
  <si>
    <t>0236700007</t>
  </si>
  <si>
    <t>7596139000057</t>
  </si>
  <si>
    <t>VALERIANA JARABE X 120mL</t>
  </si>
  <si>
    <t>022870004</t>
  </si>
  <si>
    <t>788070552826</t>
  </si>
  <si>
    <t>VALSARTAN 160MG X 30 TBLS</t>
  </si>
  <si>
    <t>020981079</t>
  </si>
  <si>
    <t>7591585175892</t>
  </si>
  <si>
    <t>VALSARTAN 160mg X 7 CAP</t>
  </si>
  <si>
    <t>020981167</t>
  </si>
  <si>
    <t>VALSARTAN 160mg X30 CAP</t>
  </si>
  <si>
    <t>020981070</t>
  </si>
  <si>
    <t>7591585375872</t>
  </si>
  <si>
    <t>VALSARTAN 80 MG X 14 CAP</t>
  </si>
  <si>
    <t>020930594</t>
  </si>
  <si>
    <t>7703763341078</t>
  </si>
  <si>
    <t>VALSARTAN 80 MG X 14 TAB</t>
  </si>
  <si>
    <t>BKVALSAR00800000</t>
  </si>
  <si>
    <t>675696260085</t>
  </si>
  <si>
    <t>VALSARTAN 80 MG X 30 TAB</t>
  </si>
  <si>
    <t>022720025</t>
  </si>
  <si>
    <t>18906043093285</t>
  </si>
  <si>
    <t>VALSARTAN 80MG X 10 TAB (BLISTER)</t>
  </si>
  <si>
    <t>020640941</t>
  </si>
  <si>
    <t>7592349001907</t>
  </si>
  <si>
    <t>VALSARTÁN 80MG X 30 COMP</t>
  </si>
  <si>
    <t>020980861</t>
  </si>
  <si>
    <t>7591585275875</t>
  </si>
  <si>
    <t>VALSARTAN 80mg X30 CAP</t>
  </si>
  <si>
    <t>020931125</t>
  </si>
  <si>
    <t>7592454891424</t>
  </si>
  <si>
    <t>VALSARTAN+ AMLODIPINA 160mg/10mg X 10 TBLS</t>
  </si>
  <si>
    <t>AMLODIPINA-VALSARTAN</t>
  </si>
  <si>
    <t>020930965</t>
  </si>
  <si>
    <t>7592454891417</t>
  </si>
  <si>
    <t>VALSARTAN+ AMLODIPINA 80mg/5mg X 10 TBLS</t>
  </si>
  <si>
    <t>022740054</t>
  </si>
  <si>
    <t>8699525012586</t>
  </si>
  <si>
    <t>VAZKOR  5 MG X 20 TAB</t>
  </si>
  <si>
    <t>022740053</t>
  </si>
  <si>
    <t>8699525012593</t>
  </si>
  <si>
    <t>VAZKOR 10 MG X 20 TAB</t>
  </si>
  <si>
    <t>021091142</t>
  </si>
  <si>
    <t>7592601000495</t>
  </si>
  <si>
    <t>VECTUS ( TADALAFILO) 20 X 1 TAB</t>
  </si>
  <si>
    <t>021091157</t>
  </si>
  <si>
    <t>7592601000518</t>
  </si>
  <si>
    <t>VECTUS (TADALAFILO)  5MG X 10 TAB</t>
  </si>
  <si>
    <t>021091158</t>
  </si>
  <si>
    <t>7592601000525</t>
  </si>
  <si>
    <t>VECTUS (TADALAFILO)  5MG X 20 TAB</t>
  </si>
  <si>
    <t>021091159</t>
  </si>
  <si>
    <t>7592601000532</t>
  </si>
  <si>
    <t>VECTUS (TADALAFILO)  5MG X 30 TAB</t>
  </si>
  <si>
    <t>021091156</t>
  </si>
  <si>
    <t>7592601000501</t>
  </si>
  <si>
    <t>VECTUS 20 MG X 2 TAB</t>
  </si>
  <si>
    <t>043420000</t>
  </si>
  <si>
    <t>7564001</t>
  </si>
  <si>
    <t xml:space="preserve">VENDA DE YESO 8X3 (20CM X 2,7MT) </t>
  </si>
  <si>
    <t>VENDAS</t>
  </si>
  <si>
    <t>041840167</t>
  </si>
  <si>
    <t>VENDA SINTETICA PARA YESO CASTING - MED  20 CM X 3,6M</t>
  </si>
  <si>
    <t>VENDA</t>
  </si>
  <si>
    <t>043270028</t>
  </si>
  <si>
    <t>1759400156419</t>
  </si>
  <si>
    <t>VENDAS DE YESO 10 Cm X 2.7 M</t>
  </si>
  <si>
    <t>043420016</t>
  </si>
  <si>
    <t>7594001564201</t>
  </si>
  <si>
    <t>VENDAS DE YESO 15 cm X 2.7 M ( ORTOBAN)</t>
  </si>
  <si>
    <t>021181099</t>
  </si>
  <si>
    <t>7591196000606</t>
  </si>
  <si>
    <t>VENTIRCORT AEROSOL</t>
  </si>
  <si>
    <t>SALBUTAMOL -BECLOMETASONA -DIPROPIONATO</t>
  </si>
  <si>
    <t>020351017</t>
  </si>
  <si>
    <t>7591818281338</t>
  </si>
  <si>
    <t>VERALEN (DICLOFENAC DIETILAMONIO)1.16% X 50g</t>
  </si>
  <si>
    <t>DICLOFENAC DIETILAMONIO</t>
  </si>
  <si>
    <t>021701023</t>
  </si>
  <si>
    <t>75923449949872</t>
  </si>
  <si>
    <t>VESTAX (ACETAMINOFEN) 650 mg X 10 TBL</t>
  </si>
  <si>
    <t>020260615</t>
  </si>
  <si>
    <t>769229220612</t>
  </si>
  <si>
    <t>VIAJESAN 50MG X 10 TAB*</t>
  </si>
  <si>
    <t>DIMENHIDRINATO</t>
  </si>
  <si>
    <t>020980840</t>
  </si>
  <si>
    <t>7591585111005</t>
  </si>
  <si>
    <t>VIASEK 50MG X 2 COMP</t>
  </si>
  <si>
    <t>29009</t>
  </si>
  <si>
    <t>VICK VAPORUB UNGUENTO LATA X 12 G</t>
  </si>
  <si>
    <t>P&amp;G</t>
  </si>
  <si>
    <t>29010</t>
  </si>
  <si>
    <t>7500435107013</t>
  </si>
  <si>
    <t>VICK VAPORUB UNGUENTO TARRO X 50 G</t>
  </si>
  <si>
    <t>020580998</t>
  </si>
  <si>
    <t>7593090001871</t>
  </si>
  <si>
    <t>VICZIN 500MG-15MG X 30 TAB MASTICABLES</t>
  </si>
  <si>
    <t>030040004</t>
  </si>
  <si>
    <t>7502226296722</t>
  </si>
  <si>
    <t>VIDAMIL VITAMINA A, C, D FRASCO X 15 ML</t>
  </si>
  <si>
    <t>VITAMINAS A,C,D</t>
  </si>
  <si>
    <t>020921094</t>
  </si>
  <si>
    <t>7594000491645</t>
  </si>
  <si>
    <t>VIGRASOL (SILDENAFIL) 50MG X 1COMP</t>
  </si>
  <si>
    <t>020921112</t>
  </si>
  <si>
    <t>7594000491010</t>
  </si>
  <si>
    <t>VIGRASOL 50 mg x 2 COMP REC</t>
  </si>
  <si>
    <t>0217208287</t>
  </si>
  <si>
    <t>VINSOLUN 4 MG  30 CAP</t>
  </si>
  <si>
    <t>023850015</t>
  </si>
  <si>
    <t>7591616002135</t>
  </si>
  <si>
    <t>VITACON C 100 mg/mL X 120 mL JBE</t>
  </si>
  <si>
    <t>021181138</t>
  </si>
  <si>
    <t>7591196002501</t>
  </si>
  <si>
    <t>VITADYN C 500 MG X 30 TAB (VITAMINA C SIN AZUCAR)</t>
  </si>
  <si>
    <t>021180000</t>
  </si>
  <si>
    <t>7591196000576</t>
  </si>
  <si>
    <t>VITADYN C FRUTAS TROPICALES X 10 TBLS</t>
  </si>
  <si>
    <t>0337000000</t>
  </si>
  <si>
    <t>VITALMAX X 20mL</t>
  </si>
  <si>
    <t>MALTA- BOROJO</t>
  </si>
  <si>
    <t>023800004</t>
  </si>
  <si>
    <t>7594000850282</t>
  </si>
  <si>
    <t>VITAMINA C (ACIDO ASCORBICO) 100MG SOL GOTAS X 30ML</t>
  </si>
  <si>
    <t>020920809</t>
  </si>
  <si>
    <t>7591619515021</t>
  </si>
  <si>
    <t>VITAMINA C 100MG JARABE X 120ML</t>
  </si>
  <si>
    <t>010510307</t>
  </si>
  <si>
    <t>652931975645</t>
  </si>
  <si>
    <t>VITAMINA C 500 mg - 5 mL AMP</t>
  </si>
  <si>
    <t>020931154</t>
  </si>
  <si>
    <t>7703763818884</t>
  </si>
  <si>
    <t>VITAMINA C 500 MG  TUTI FRUTI  TAB MASTICABLES</t>
  </si>
  <si>
    <t>020931158</t>
  </si>
  <si>
    <t>7703763752089</t>
  </si>
  <si>
    <t>VITAMINA C 500 MG MANDARINA TAB MASTICABLES</t>
  </si>
  <si>
    <t>020931157</t>
  </si>
  <si>
    <t>770376398329</t>
  </si>
  <si>
    <t>VITAMINA C 500 MG NARANJA  TAB MASTICABLES</t>
  </si>
  <si>
    <t>023770012</t>
  </si>
  <si>
    <t>7597134000899</t>
  </si>
  <si>
    <t>VITAMINA C 500 MG X 70 CAP</t>
  </si>
  <si>
    <t>020931187</t>
  </si>
  <si>
    <t>7703763315123</t>
  </si>
  <si>
    <t>VITAMINA C 500mg X10 TBLS  MASTICABLE CHICLE</t>
  </si>
  <si>
    <t>022720016</t>
  </si>
  <si>
    <t>8904278576835</t>
  </si>
  <si>
    <t>VITAMINA C DE 500 MG X 10 TAB MASTICABLES (TIRAS)</t>
  </si>
  <si>
    <t>023790002</t>
  </si>
  <si>
    <t>7593089000076</t>
  </si>
  <si>
    <t>VITAMINA C VERA (ANTIOXIDANT SUPPORT) 400 MG X 30 CAP</t>
  </si>
  <si>
    <t>020580618</t>
  </si>
  <si>
    <t>7593090002281</t>
  </si>
  <si>
    <t>VITAMINA C X 15 CAP</t>
  </si>
  <si>
    <t>020580445</t>
  </si>
  <si>
    <t>7593090000669</t>
  </si>
  <si>
    <t>VITAMINA C X 30 CAP</t>
  </si>
  <si>
    <t>020351022</t>
  </si>
  <si>
    <t>7597189000240</t>
  </si>
  <si>
    <t>VITAMINA E + SELENIO X 30 CAP</t>
  </si>
  <si>
    <t>VITAMINA E- SELENIO</t>
  </si>
  <si>
    <t>021740916</t>
  </si>
  <si>
    <t>7592432901428</t>
  </si>
  <si>
    <t>VITAMINA E 400 UI X15 TBLS</t>
  </si>
  <si>
    <t>021740853</t>
  </si>
  <si>
    <t>7592432005478</t>
  </si>
  <si>
    <t>VITAMINA E 400MG X 30 CAP BLANDAS</t>
  </si>
  <si>
    <t>023880001</t>
  </si>
  <si>
    <t>VITAOVULO 4 OVULOS X 3GR</t>
  </si>
  <si>
    <t>VITAOZONO</t>
  </si>
  <si>
    <t>023880000</t>
  </si>
  <si>
    <t>1018453494</t>
  </si>
  <si>
    <t>VITAOZONO 15 ML</t>
  </si>
  <si>
    <t>021181136</t>
  </si>
  <si>
    <t>7591196003201</t>
  </si>
  <si>
    <t>VITAVISION (LUTEINA) 6MG X 30 CAP</t>
  </si>
  <si>
    <t>LUTEINA - ZEAXANTINA - VITAMINAS A,E,C - ZINC - COBRE</t>
  </si>
  <si>
    <t xml:space="preserve">ORGANOS DE LOS SENTIDOS OFTALMOLOGICOS </t>
  </si>
  <si>
    <t>021691095</t>
  </si>
  <si>
    <t>7591020009508</t>
  </si>
  <si>
    <t>VITISIVAL SOLUCION ORAL X 180 ML</t>
  </si>
  <si>
    <t>0837400003</t>
  </si>
  <si>
    <t>7506353200553</t>
  </si>
  <si>
    <t>VIVASSE 400 G</t>
  </si>
  <si>
    <t>022110175</t>
  </si>
  <si>
    <t>7592803000989</t>
  </si>
  <si>
    <t>VIZERUL 150MG X 10 TAB</t>
  </si>
  <si>
    <t>RANITIDINA CLORHIDRATO</t>
  </si>
  <si>
    <t>0221110890</t>
  </si>
  <si>
    <t>7592803001023</t>
  </si>
  <si>
    <t>VIZERUL 300mg x 10 COMP</t>
  </si>
  <si>
    <t>0221110871</t>
  </si>
  <si>
    <t>7592803001153</t>
  </si>
  <si>
    <t>VIZERUL 75MG X 10 TAB</t>
  </si>
  <si>
    <t>0221110884</t>
  </si>
  <si>
    <t>7592803004024</t>
  </si>
  <si>
    <t>VIZERUL 75MG X 20 TAB</t>
  </si>
  <si>
    <t>010140343</t>
  </si>
  <si>
    <t>7592637000506</t>
  </si>
  <si>
    <t>VOLCOFEN (DICLOFENAC SODICO) 75 MG/3ML</t>
  </si>
  <si>
    <t>022280885</t>
  </si>
  <si>
    <t>7591309262006</t>
  </si>
  <si>
    <t>WAMPOLE EMULS FRESA X 200</t>
  </si>
  <si>
    <t>ACEITE HIGADO DE BACALO + VITAMINAS + COMPLEJO B</t>
  </si>
  <si>
    <t>PONCE &amp; BENZO</t>
  </si>
  <si>
    <t>022280883</t>
  </si>
  <si>
    <t>7591309000547</t>
  </si>
  <si>
    <t>WAMPOLE EMULS FRESA X360</t>
  </si>
  <si>
    <t>022280869</t>
  </si>
  <si>
    <t>7591309000615</t>
  </si>
  <si>
    <t>WAMPOLE EMULS NARAJA X360</t>
  </si>
  <si>
    <t>022280887</t>
  </si>
  <si>
    <t>7591309252007</t>
  </si>
  <si>
    <t>WAMPOLE EMULS NARANJA X 200mL</t>
  </si>
  <si>
    <t>022280886</t>
  </si>
  <si>
    <t>7591309222000</t>
  </si>
  <si>
    <t>WAMPOLE EMULS TUTI FRUTTI X 200mL</t>
  </si>
  <si>
    <t>022280868</t>
  </si>
  <si>
    <t>7591309000608</t>
  </si>
  <si>
    <t>WAMPOLE EMULSION NARANJA X 240ML</t>
  </si>
  <si>
    <t>022280884</t>
  </si>
  <si>
    <t>7591309000974</t>
  </si>
  <si>
    <t>WAMPOLE TUT FRUTI X360ml</t>
  </si>
  <si>
    <t>031990106</t>
  </si>
  <si>
    <t>8904307701016</t>
  </si>
  <si>
    <t>WELLMOXY 250MG/5ML POLVO PARA SUSPENSION X 60ML</t>
  </si>
  <si>
    <t>0337300028</t>
  </si>
  <si>
    <t>7598055000388</t>
  </si>
  <si>
    <t>XELDRIN  40 mg X 8 CAP</t>
  </si>
  <si>
    <t xml:space="preserve">OMPERAZOL </t>
  </si>
  <si>
    <t>0337300019</t>
  </si>
  <si>
    <t>7598055000593</t>
  </si>
  <si>
    <t>XELDRIN 20 MG X 10 CAP</t>
  </si>
  <si>
    <t>020931194</t>
  </si>
  <si>
    <t>7592454001793</t>
  </si>
  <si>
    <t>XEROGRAS 120 mg X 60 TAB</t>
  </si>
  <si>
    <t>020931128</t>
  </si>
  <si>
    <t>7592454001786</t>
  </si>
  <si>
    <t>XEROGRAX 120 MG X 30 CAP</t>
  </si>
  <si>
    <t>020981181</t>
  </si>
  <si>
    <t>7591585113320</t>
  </si>
  <si>
    <t>XYLON 10 MG-6,25MG X 30 TAB</t>
  </si>
  <si>
    <t>020981177</t>
  </si>
  <si>
    <t>7591585113306</t>
  </si>
  <si>
    <t>XYLON 2,5MG-6,25MG X 30 TAB</t>
  </si>
  <si>
    <t>020980448</t>
  </si>
  <si>
    <t>7591585113313</t>
  </si>
  <si>
    <t>XYLON 5MG-6,25MG X 30 TAB</t>
  </si>
  <si>
    <t>020191078</t>
  </si>
  <si>
    <t>7591243856705</t>
  </si>
  <si>
    <t>YONAL 15MG/5ML JARABE X 120ML</t>
  </si>
  <si>
    <t>020580962</t>
  </si>
  <si>
    <t>7593090000973</t>
  </si>
  <si>
    <t>ZABILA CON MIEL JARABE 120 ML ADULTO</t>
  </si>
  <si>
    <t>ZABILA CON MIEL</t>
  </si>
  <si>
    <t>020580352</t>
  </si>
  <si>
    <t>7593090000980</t>
  </si>
  <si>
    <t>ZABILA CON MIEL JARABE PEDIATRICO 120 ML</t>
  </si>
  <si>
    <t>030720008</t>
  </si>
  <si>
    <t>ZEFIMAX 400MG X 6 CAP</t>
  </si>
  <si>
    <t>023850016</t>
  </si>
  <si>
    <t>7599558000103</t>
  </si>
  <si>
    <t>ZINCOSOL X 120 mL</t>
  </si>
  <si>
    <t>ZINC</t>
  </si>
  <si>
    <t>020360045</t>
  </si>
  <si>
    <t>7591062900139</t>
  </si>
  <si>
    <t>ZITOXIL  5% SL X 60 ML</t>
  </si>
  <si>
    <t>033140024</t>
  </si>
  <si>
    <t>8904210808147</t>
  </si>
  <si>
    <t>ZITROBIO (AZITROMICINA) 200mg/5ml X 30 ml</t>
  </si>
  <si>
    <t>022680038</t>
  </si>
  <si>
    <t>7750215017524</t>
  </si>
  <si>
    <t>ZITROTRIM 200mg/5ml (AZITROMICINA) X 30mL</t>
  </si>
  <si>
    <t>020931175</t>
  </si>
  <si>
    <t>7703763177479</t>
  </si>
  <si>
    <t>ZOCLONAX  7,5 MG X 10 TAB</t>
  </si>
  <si>
    <t>ZOPICLONA</t>
  </si>
  <si>
    <t>020191128</t>
  </si>
  <si>
    <t>ZONIUM 40mg X 14 CAPS</t>
  </si>
  <si>
    <t>020980451</t>
  </si>
  <si>
    <t>7591585118462</t>
  </si>
  <si>
    <t>ZONTRICON 500MG X 6 CAP</t>
  </si>
  <si>
    <t>022720054</t>
  </si>
  <si>
    <t>77962852555169</t>
  </si>
  <si>
    <t>ZOPIROL 0,50% SOL OFTALMICA X 5 ML</t>
  </si>
  <si>
    <t>020931186</t>
  </si>
  <si>
    <t>7703763127719</t>
  </si>
  <si>
    <t>ZOPLICONA 7,5 MG X 10 CAP</t>
  </si>
  <si>
    <t>022111075</t>
  </si>
  <si>
    <t>7592803002365</t>
  </si>
  <si>
    <t>ZOST 50 MG X 2 COMP</t>
  </si>
  <si>
    <t>0221110870</t>
  </si>
  <si>
    <t>7592803002297</t>
  </si>
  <si>
    <t>ZOST 50 MG X 4 COMP</t>
  </si>
  <si>
    <t>022010877</t>
  </si>
  <si>
    <t>7591619517797</t>
  </si>
  <si>
    <t>ZUDENINA 0,1% CREMA X 30GR</t>
  </si>
  <si>
    <t>ADAPALENO</t>
  </si>
  <si>
    <t>022010878</t>
  </si>
  <si>
    <t>7591619517810</t>
  </si>
  <si>
    <t>ZUDENINA 0,1% GEL X 30GR</t>
  </si>
  <si>
    <t>022010968</t>
  </si>
  <si>
    <t>7703281001003</t>
  </si>
  <si>
    <t>ZUDENINA FORTE 0,3% GEL X 30GR*</t>
  </si>
  <si>
    <t>CHINA</t>
  </si>
  <si>
    <t>BRASIL</t>
  </si>
  <si>
    <t>BANGLADESH</t>
  </si>
  <si>
    <t>VENEZUELA</t>
  </si>
  <si>
    <t>CHILE</t>
  </si>
  <si>
    <t>ARGENTINA</t>
  </si>
  <si>
    <t>COLOMBIA</t>
  </si>
  <si>
    <t>INDIA</t>
  </si>
  <si>
    <t>CHIINA</t>
  </si>
  <si>
    <t>PERU</t>
  </si>
  <si>
    <t>EUROPA</t>
  </si>
  <si>
    <t>USA</t>
  </si>
  <si>
    <t>EGIPTO</t>
  </si>
  <si>
    <t>BRAZIL</t>
  </si>
  <si>
    <t>MÉXICO</t>
  </si>
  <si>
    <t>TURQUIA</t>
  </si>
  <si>
    <t>REPUBLICA DOMINICANA</t>
  </si>
  <si>
    <t>MEXICO</t>
  </si>
  <si>
    <t>GUATEMALA</t>
  </si>
  <si>
    <t>ESTADOS UNIDOS</t>
  </si>
  <si>
    <t>ESPAÑA</t>
  </si>
  <si>
    <t>REINO UNIDO</t>
  </si>
  <si>
    <t>BOLIVIA</t>
  </si>
  <si>
    <t>ECUADOR</t>
  </si>
  <si>
    <t>TAIWAN</t>
  </si>
  <si>
    <t>FRANCIA</t>
  </si>
  <si>
    <t>PARAGUAY</t>
  </si>
  <si>
    <t>ALEMANIA</t>
  </si>
  <si>
    <t>EL SALVADOR</t>
  </si>
  <si>
    <t>7591616000032</t>
  </si>
  <si>
    <t>MISCELANEOS</t>
  </si>
  <si>
    <t>ACEITE DE ALMENDRAS DULCES X 30 ML SOL</t>
  </si>
  <si>
    <t>7591616000056</t>
  </si>
  <si>
    <t>ACEITE DE COCO X 30 ML SOL</t>
  </si>
  <si>
    <t>7591616000131</t>
  </si>
  <si>
    <t>ACEITE DE RICINO X 30 ML SOL</t>
  </si>
  <si>
    <t>052670024</t>
  </si>
  <si>
    <t>7591012030008</t>
  </si>
  <si>
    <t>ACEITE MINERAL 30 ML</t>
  </si>
  <si>
    <t>ACEITE MINERAL GRADO USP</t>
  </si>
  <si>
    <t>LYA</t>
  </si>
  <si>
    <t>7591616000162</t>
  </si>
  <si>
    <t>ACEITE MINIRAL X 30 ML SOL</t>
  </si>
  <si>
    <t>7591616001466</t>
  </si>
  <si>
    <t>ACIDO BORICO X 20 GR POLVO SOBRE</t>
  </si>
  <si>
    <t>050280004</t>
  </si>
  <si>
    <t>190679004772</t>
  </si>
  <si>
    <t>ACONDICIONADOR HERBAL ESSENCES HELLO HYDRATION 346ML</t>
  </si>
  <si>
    <t>ACONDICIONADOR</t>
  </si>
  <si>
    <t>052280225</t>
  </si>
  <si>
    <t>7591309003692</t>
  </si>
  <si>
    <t>ADEL UNGÜENTO X 50GR</t>
  </si>
  <si>
    <t>LANOLINA</t>
  </si>
  <si>
    <t>PIEL Y MUCOSAS - ANTIPRURIGINOSOS TÓPICOS</t>
  </si>
  <si>
    <t>050210003</t>
  </si>
  <si>
    <t>7702018001071</t>
  </si>
  <si>
    <t xml:space="preserve">AFEITADORA  MACH3 BASE RAZOR </t>
  </si>
  <si>
    <t>050210006</t>
  </si>
  <si>
    <t>047400025073</t>
  </si>
  <si>
    <t xml:space="preserve">AFEITADORA DESECHABLE GILLETTE DAISY CLASSIC X 2 UNIDADES </t>
  </si>
  <si>
    <t>050210005</t>
  </si>
  <si>
    <t>047400313910</t>
  </si>
  <si>
    <t>AFEITADORA DESECHABLE VENUS GILLETTE DISP 3 UNI TROPICAL</t>
  </si>
  <si>
    <t>050210004</t>
  </si>
  <si>
    <t>7702018037803</t>
  </si>
  <si>
    <t xml:space="preserve">AFEITADORA MACH3 SENSITIVE -BASE RAZOR </t>
  </si>
  <si>
    <t>059990220</t>
  </si>
  <si>
    <t>7501014590448</t>
  </si>
  <si>
    <t xml:space="preserve">AFEITADORA SHAVER SENB BIC RISTRA X 12 </t>
  </si>
  <si>
    <t>SANOZ</t>
  </si>
  <si>
    <t>050210007</t>
  </si>
  <si>
    <t>7506309841762</t>
  </si>
  <si>
    <t>AFEITADORA VENUS GILLETTE RAZOR 1 UP</t>
  </si>
  <si>
    <t>MAQUINA PARA AFEITAR RECARGABLE</t>
  </si>
  <si>
    <t>051440007</t>
  </si>
  <si>
    <t>7592871004865</t>
  </si>
  <si>
    <t>AGUA OXIGENADA VOL 30 X 500CC</t>
  </si>
  <si>
    <t>PEROXIDO DE HIDROGENO</t>
  </si>
  <si>
    <t>ROLDA</t>
  </si>
  <si>
    <t>7591616001480</t>
  </si>
  <si>
    <t>ALUMBRE X 20 GR POLVO SOBRE</t>
  </si>
  <si>
    <t>020640938</t>
  </si>
  <si>
    <t>7592349911244</t>
  </si>
  <si>
    <t>ANDANTOL JALEA X 20 G N.F.</t>
  </si>
  <si>
    <t>Aceite de Mentol-Aceite esencial de Alcanfor-Esencia de Arnica</t>
  </si>
  <si>
    <t>7591616001510</t>
  </si>
  <si>
    <t>AZUFRE X 20 GR POLVO SOBRE</t>
  </si>
  <si>
    <t>053810004</t>
  </si>
  <si>
    <t>7598084000991</t>
  </si>
  <si>
    <t>BRONCEADOR EN CREMA 160G</t>
  </si>
  <si>
    <t>DERNIER</t>
  </si>
  <si>
    <t>022260863</t>
  </si>
  <si>
    <t>7592090000334</t>
  </si>
  <si>
    <t>BRUCEN ADULTCARE BODY LOTION X 250ML</t>
  </si>
  <si>
    <t>PRO VITAMINA B5+E D-PANTHENOL</t>
  </si>
  <si>
    <t>BRUPHARM</t>
  </si>
  <si>
    <t>022260862</t>
  </si>
  <si>
    <t>7592090000167</t>
  </si>
  <si>
    <t>BRUCEN ADULTCARE BODY LOTION X 400ML</t>
  </si>
  <si>
    <t>022260912</t>
  </si>
  <si>
    <t>7592090000020</t>
  </si>
  <si>
    <t>BRUCEN ADULTCARE CREMA DERMOPROTECTORA PARA ADULTOS X 100GR</t>
  </si>
  <si>
    <t>022260911</t>
  </si>
  <si>
    <t>7592090000075</t>
  </si>
  <si>
    <t>BRUCEN ADULTCARE CREMA DERMORESTAURADORA CENTELLA ASIATICA X 30GR</t>
  </si>
  <si>
    <t>052260232</t>
  </si>
  <si>
    <t>7592090000389</t>
  </si>
  <si>
    <t>BRUCEN ANTI- ACNE GEL HIDRATANTE PIELES GRASAS 120 ML</t>
  </si>
  <si>
    <t>D-PANTHENOL NIACINAMIDA</t>
  </si>
  <si>
    <t>022260917</t>
  </si>
  <si>
    <t>7592090000556</t>
  </si>
  <si>
    <t>BRUCEN BARRA DERMO LIMPIADORA PIEL GRASA 90G</t>
  </si>
  <si>
    <t>052260244</t>
  </si>
  <si>
    <t>7592090000563</t>
  </si>
  <si>
    <t>BRUCEN BARRA DERMO LIMPIADORA PIEL MIXTA X 90G</t>
  </si>
  <si>
    <t>052260245</t>
  </si>
  <si>
    <t>7592090000570</t>
  </si>
  <si>
    <t>BRUCEN BARRA DERMO LIMPIADORA PIEL SECA 90G</t>
  </si>
  <si>
    <t>PTBARRADERMO04</t>
  </si>
  <si>
    <t>7592090000587</t>
  </si>
  <si>
    <t xml:space="preserve">BRUCEN BARRA DERMOLIMPIADORA NIÑOS </t>
  </si>
  <si>
    <t>052260229</t>
  </si>
  <si>
    <t>7592090000341</t>
  </si>
  <si>
    <t>BRUCEN CREMA DE MANOS SPF COLAGENO  50 GR</t>
  </si>
  <si>
    <t>PROTECTOR SOLAR-COLAGENO</t>
  </si>
  <si>
    <t>PIEL Y MUCOSAS - PROTECTORES SOLARES</t>
  </si>
  <si>
    <t>052260230</t>
  </si>
  <si>
    <t>7592090000358</t>
  </si>
  <si>
    <t>BRUCEN CREMA DE MANOS SPF VITAMINA E 50 GR</t>
  </si>
  <si>
    <t>PROTECTOR SOLAR-VITAMINA E</t>
  </si>
  <si>
    <t>052260243</t>
  </si>
  <si>
    <t>7592090000518</t>
  </si>
  <si>
    <t>BRUCEN CREMA NUTRITIVA ACIDO HIALURONICO 1% X 80g</t>
  </si>
  <si>
    <t>ACIDO HIALURONICO</t>
  </si>
  <si>
    <t>022260864</t>
  </si>
  <si>
    <t>7592090000037</t>
  </si>
  <si>
    <t>BRUCEN CREMA NUTRITIVA Y RESTAURADORA X 80g</t>
  </si>
  <si>
    <t>PANTENOL</t>
  </si>
  <si>
    <t>DISPLAY X6</t>
  </si>
  <si>
    <t>052260226</t>
  </si>
  <si>
    <t>7592090001454</t>
  </si>
  <si>
    <t>BRUCEN ENJUAGUE BUCAL COOL MINT X 250ML</t>
  </si>
  <si>
    <t>022260913</t>
  </si>
  <si>
    <t>7592090001461</t>
  </si>
  <si>
    <t>BRUCEN ENJUAGUE BUCAL HIERBABUENA X 250ML</t>
  </si>
  <si>
    <t>052260225</t>
  </si>
  <si>
    <t>7592090001447</t>
  </si>
  <si>
    <t>BRUCEN ENJUAGUE BUCAL MENTA X 250ML</t>
  </si>
  <si>
    <t>052260235</t>
  </si>
  <si>
    <t>7592090000372</t>
  </si>
  <si>
    <t>BRUCEN GEL CREMA ANTIACNE 20 G</t>
  </si>
  <si>
    <t>052260237</t>
  </si>
  <si>
    <t>7592090000402</t>
  </si>
  <si>
    <t>BRUCEN GEL HIDRATANTE PARA PIELES GRASAS HYDRO 120 ML</t>
  </si>
  <si>
    <t>NIACINAMIDA</t>
  </si>
  <si>
    <t>052260240</t>
  </si>
  <si>
    <t>7592090000426</t>
  </si>
  <si>
    <t>BRUCEN HYDRO AGE PANT SOLAR ACDO HIALORONICO</t>
  </si>
  <si>
    <t>052260236</t>
  </si>
  <si>
    <t>7592090000419</t>
  </si>
  <si>
    <t xml:space="preserve">BRUCEN HYDRO BODY LOTION 250 ML </t>
  </si>
  <si>
    <t>B5+E D-PANTHENOL</t>
  </si>
  <si>
    <t>052260239</t>
  </si>
  <si>
    <t>7592090000433</t>
  </si>
  <si>
    <t>BRUCEN HYDRO BODY LOTION 400ML</t>
  </si>
  <si>
    <t>052260217</t>
  </si>
  <si>
    <t>7592090000150</t>
  </si>
  <si>
    <t>BRUCEN PANTALLA SOLAR CUERPO X 100GR</t>
  </si>
  <si>
    <t>PRO VITAMINA B5+5 D-PANTHENOL</t>
  </si>
  <si>
    <t>022260866</t>
  </si>
  <si>
    <t>7592090000143</t>
  </si>
  <si>
    <t>BRUCEN PANTALLA SOLAR PARA ROSTRO Y CUELLO X 50GR</t>
  </si>
  <si>
    <t>VITAMINA E + D-PHANTENOL</t>
  </si>
  <si>
    <t>052260238</t>
  </si>
  <si>
    <t>7592090001591</t>
  </si>
  <si>
    <t>BRUCEN PSO SKIN GEL LIMPIADOR CORPORAL X 250 ml</t>
  </si>
  <si>
    <t>NIACINAMIDA-ACIDO SALICILICO-ACIDO LACTICO</t>
  </si>
  <si>
    <t>052260227</t>
  </si>
  <si>
    <t>7592090001607</t>
  </si>
  <si>
    <t>BRUCEN PSO SKIN UREA 12% CREMA CORPORAL EMOLIENTE 250ML</t>
  </si>
  <si>
    <t>EMOLIENTE</t>
  </si>
  <si>
    <t>052260228</t>
  </si>
  <si>
    <t>7592090001584</t>
  </si>
  <si>
    <t>BRUCEN PSO-SKIN UREA 10% CREMA CORP. EXTRAHID 400ml</t>
  </si>
  <si>
    <t>052260231</t>
  </si>
  <si>
    <t>7592090000396</t>
  </si>
  <si>
    <t>BRUCEN SYNDET LOCION LIMP. FACIAL ANTI ACNE 120ML</t>
  </si>
  <si>
    <t>NIACINAMIDA-ACIDO SALICILICO</t>
  </si>
  <si>
    <t>PTTIN06</t>
  </si>
  <si>
    <t>7592090000495</t>
  </si>
  <si>
    <t xml:space="preserve">BRUCETIN  UNGUENTO CON DPANTENOL X 80 GR </t>
  </si>
  <si>
    <t>022260914</t>
  </si>
  <si>
    <t>7592090001546</t>
  </si>
  <si>
    <t>BRUCETIN BODY LOTION X 200ML</t>
  </si>
  <si>
    <t>D-PHANTENOL + VITAMINA E + ALOE VERA</t>
  </si>
  <si>
    <t>022260865</t>
  </si>
  <si>
    <t>7592090001362</t>
  </si>
  <si>
    <t>BRUCETIN CREMA DERMOPROTCTORA PARA NIÑOS X 50GR</t>
  </si>
  <si>
    <t>OXIDO DE ZINC + VITAMINA E + ALANTOINA</t>
  </si>
  <si>
    <t>052260242</t>
  </si>
  <si>
    <t>7592090000464</t>
  </si>
  <si>
    <t>BRUCETIN CREMA NUTRITIVA  CON PANTENOL 80g</t>
  </si>
  <si>
    <t>052260218</t>
  </si>
  <si>
    <t>7592090001348</t>
  </si>
  <si>
    <t>BRUCETIN PANTALLA SOLAR PARA EL CUERPO X 80GR</t>
  </si>
  <si>
    <t>D-PHANTENOL + VITAMINA E</t>
  </si>
  <si>
    <t>053850000</t>
  </si>
  <si>
    <t>7591616002234</t>
  </si>
  <si>
    <t xml:space="preserve">CALAMINA LOCION TOPICA REFRESCANTE X 180 mL </t>
  </si>
  <si>
    <t>7591616002159</t>
  </si>
  <si>
    <t>CALZIN D X 240 ML JBE</t>
  </si>
  <si>
    <t>CALCIO</t>
  </si>
  <si>
    <t>050210001</t>
  </si>
  <si>
    <t>7702018037865</t>
  </si>
  <si>
    <t xml:space="preserve">CARTUCHO MACH 3 SENSITIVE ALOE VIT E  X 2 UNIDADES </t>
  </si>
  <si>
    <t>REPUESTOS PARA AFEITAR</t>
  </si>
  <si>
    <t>050210002</t>
  </si>
  <si>
    <t>047400179240</t>
  </si>
  <si>
    <t>CARTUCHO MACH 3 X 2 UNIDADES</t>
  </si>
  <si>
    <t>050440003</t>
  </si>
  <si>
    <t>300410107222</t>
  </si>
  <si>
    <t>CEPILLO DENTAL ORAL B NIÑO POOH DEO  X 1  UNIDAD</t>
  </si>
  <si>
    <t>050440006</t>
  </si>
  <si>
    <t>7501001100285</t>
  </si>
  <si>
    <t>CEPILLOS ORAL B ADVANCED CERDAS CRISSCROSS X 2</t>
  </si>
  <si>
    <t>CEPILLOS</t>
  </si>
  <si>
    <t>052720006</t>
  </si>
  <si>
    <t>8904278577511</t>
  </si>
  <si>
    <t xml:space="preserve">CERO AKNE LOCION 60 ML </t>
  </si>
  <si>
    <t>NO APLICA</t>
  </si>
  <si>
    <t>051440278</t>
  </si>
  <si>
    <t>7592871003547</t>
  </si>
  <si>
    <t xml:space="preserve">CHAMPU EXTRACTOS BOTANICOS  AZUL  400 ML </t>
  </si>
  <si>
    <t>EXTRACTO BOTANICO</t>
  </si>
  <si>
    <t>051440277</t>
  </si>
  <si>
    <t>7592871003530</t>
  </si>
  <si>
    <t xml:space="preserve">CHAMPU EXTRACTOS BOTANICOS BLANCO 400 ML </t>
  </si>
  <si>
    <t>EXTRACTOS BOTANICOS + PRO VITAMINA B5</t>
  </si>
  <si>
    <t>051440279</t>
  </si>
  <si>
    <t>7592871003820</t>
  </si>
  <si>
    <t xml:space="preserve">CHAMPU EXTRACTOS BOTANICOS MORADO 400 ML </t>
  </si>
  <si>
    <t>051440266</t>
  </si>
  <si>
    <t>7592871007460</t>
  </si>
  <si>
    <t xml:space="preserve">CHAMPU PLUS AMBAR COCO X 360 ML </t>
  </si>
  <si>
    <t>AMBAR COCO</t>
  </si>
  <si>
    <t>051440267</t>
  </si>
  <si>
    <t>7592871007484</t>
  </si>
  <si>
    <t xml:space="preserve">CHAMPU PLUS VERDE DE SABILA 360 ML </t>
  </si>
  <si>
    <t>SABILA</t>
  </si>
  <si>
    <t>051232032</t>
  </si>
  <si>
    <t>7591061647387</t>
  </si>
  <si>
    <t>CHICCO ACEITE X 100 ml</t>
  </si>
  <si>
    <t>VITAMINA E + ACEITE MINERAL + FRAGANCIA</t>
  </si>
  <si>
    <t>PHARSANA</t>
  </si>
  <si>
    <t>051232022</t>
  </si>
  <si>
    <t>CHICCO CHAMPU MANZANILLA  200ML</t>
  </si>
  <si>
    <t>AGUA + GLICERINA + FRAGANCIA</t>
  </si>
  <si>
    <t>052670058</t>
  </si>
  <si>
    <t>7599028000121</t>
  </si>
  <si>
    <t>CLORURO DE MAGNESIO SOL X 240ML</t>
  </si>
  <si>
    <t>CLORURO DE MAGNESIO HEXAHIDRATADO</t>
  </si>
  <si>
    <t>021290175</t>
  </si>
  <si>
    <t>7591309003296</t>
  </si>
  <si>
    <t>DENCOFEN (DICLOFENAC DIETILAMINICO) 1.16% X 20g</t>
  </si>
  <si>
    <t>DICLOFENAC DIETILAMINICO</t>
  </si>
  <si>
    <t>021290176</t>
  </si>
  <si>
    <t>7591309002756</t>
  </si>
  <si>
    <t>DENCOFEN (DICLOFENAC DIETILAMINICO) 1.16% X 40g</t>
  </si>
  <si>
    <t>021290173</t>
  </si>
  <si>
    <t>7591309010409</t>
  </si>
  <si>
    <t>DENCORUB 12% CREMA x40gr</t>
  </si>
  <si>
    <t>021290174</t>
  </si>
  <si>
    <t>7591309010416</t>
  </si>
  <si>
    <t>DENCORUB GEL X 40 g</t>
  </si>
  <si>
    <t>021290172</t>
  </si>
  <si>
    <t>7591309001049</t>
  </si>
  <si>
    <t>DENCORUB ICE 40GR</t>
  </si>
  <si>
    <t>052280230</t>
  </si>
  <si>
    <t>7591309002381</t>
  </si>
  <si>
    <t>DENCORUB ICE ARNICA  80g x  ROLLON</t>
  </si>
  <si>
    <t>052280228</t>
  </si>
  <si>
    <t>7591309002268</t>
  </si>
  <si>
    <t xml:space="preserve">DENCORUB ICE SPRAY X 120 ML </t>
  </si>
  <si>
    <t>052280227</t>
  </si>
  <si>
    <t>7591309002206</t>
  </si>
  <si>
    <t>DENCORUB ROLLON ICE 80 G</t>
  </si>
  <si>
    <t>ALCANFOR + EUCALIPTO + MENTOL + SALICILATO DE METILO</t>
  </si>
  <si>
    <t>052740004</t>
  </si>
  <si>
    <t>7592348510813</t>
  </si>
  <si>
    <t>DIADEX CREMA CORPORAL  ULTRAHIDRATANTE Y NUTRITIVA X 380 ML</t>
  </si>
  <si>
    <t xml:space="preserve">VITAMINA E - PANTENOL </t>
  </si>
  <si>
    <t>052280231</t>
  </si>
  <si>
    <t>7591309900762</t>
  </si>
  <si>
    <t>DIOXOGEN MED SOLUCION ANTISEPTICA X 115cm3</t>
  </si>
  <si>
    <t>052270196</t>
  </si>
  <si>
    <t>7591309000080</t>
  </si>
  <si>
    <t>DIOXOGEN ROLL-ON ALOE VERA X 90G</t>
  </si>
  <si>
    <t>052270194</t>
  </si>
  <si>
    <t>7591309000042</t>
  </si>
  <si>
    <t>DIOXOGEN ROLL-ON ORIGINAL X 90G</t>
  </si>
  <si>
    <t>052280232</t>
  </si>
  <si>
    <t>7591309900793</t>
  </si>
  <si>
    <t>DIOXOGEN SOLUCION ANTISEPTICA X 460cm3</t>
  </si>
  <si>
    <t>022260916</t>
  </si>
  <si>
    <t>7592090000365</t>
  </si>
  <si>
    <t>DISPLAY BRUCEN CREMA NUTRITIVA Y RESTAURADORA X 80 G</t>
  </si>
  <si>
    <t>050520007</t>
  </si>
  <si>
    <t>037000956655</t>
  </si>
  <si>
    <t>ENJUAGUE BUCAL CREST SCOPE OULT LAST 1 LITRO</t>
  </si>
  <si>
    <t>053120008</t>
  </si>
  <si>
    <t>7595335001295</t>
  </si>
  <si>
    <t>EXFOLIANTE SAL DEL HIMALAYA X 300ML</t>
  </si>
  <si>
    <t>EXFOLIANTE SAL DEL HIMALAYA</t>
  </si>
  <si>
    <t>BACC</t>
  </si>
  <si>
    <t>050620002</t>
  </si>
  <si>
    <t>7591485002342</t>
  </si>
  <si>
    <t>FORELE ARGAN AMP NUTRITIV 30 ML</t>
  </si>
  <si>
    <t>ACEITE DE ARGAN</t>
  </si>
  <si>
    <t>050620003</t>
  </si>
  <si>
    <t>7591485002304</t>
  </si>
  <si>
    <t>FORELE ARGAN BRILLO INSTANTANEO 100 ML</t>
  </si>
  <si>
    <t>ELIXIR CON ACEITE DE ARGAN</t>
  </si>
  <si>
    <t>050620005</t>
  </si>
  <si>
    <t>7591485002397</t>
  </si>
  <si>
    <t>FORELE ARGAN HEAT PROTECT 100 ML</t>
  </si>
  <si>
    <t>PROTECCION TERMICA CON ACEITE DE ARGAN</t>
  </si>
  <si>
    <t>053120011</t>
  </si>
  <si>
    <t>7595335002292</t>
  </si>
  <si>
    <t>GEL CORPORAL EXTRACTO DE COCO Y ACEITE DE ARGAN X 400 ML</t>
  </si>
  <si>
    <t>EXTRACTO DE COCO CON ACEITE DE ARGAN</t>
  </si>
  <si>
    <t>051440213</t>
  </si>
  <si>
    <t>7592871007347</t>
  </si>
  <si>
    <t>GEL DE DUCHA SPORT LOOK X 400ML FRAGANCIA MASCULINA</t>
  </si>
  <si>
    <t>ALOE VERA + SABILA</t>
  </si>
  <si>
    <t>7591616000667</t>
  </si>
  <si>
    <t>GLICERINA X 30 ML SOL</t>
  </si>
  <si>
    <t>053610003</t>
  </si>
  <si>
    <t>3401329447809</t>
  </si>
  <si>
    <t>HYDRABIO GEL- CREME  X 40ML</t>
  </si>
  <si>
    <t>BIODERMA</t>
  </si>
  <si>
    <t>0236700012</t>
  </si>
  <si>
    <t>7596139000521</t>
  </si>
  <si>
    <t>JABON LIQUIDO NEUTRAL X 240mL</t>
  </si>
  <si>
    <t>050700002</t>
  </si>
  <si>
    <t>7591485002458</t>
  </si>
  <si>
    <t>KAPELLI TONICO CAPILAR ANTICAIDA 30 ML</t>
  </si>
  <si>
    <t>EXTRACTOS DE ROMERO-QUINA-VITAMINA B5</t>
  </si>
  <si>
    <t>050700003</t>
  </si>
  <si>
    <t>7591485003035</t>
  </si>
  <si>
    <t>KAPELLI TONICO CAPILAR ANTICASPA 30 ML</t>
  </si>
  <si>
    <t>CLIMBAZOL</t>
  </si>
  <si>
    <t>050230008</t>
  </si>
  <si>
    <t>843445020451</t>
  </si>
  <si>
    <t>MASAJEADOR DOBLE PLUS ONE</t>
  </si>
  <si>
    <t>053120012</t>
  </si>
  <si>
    <t>7595335001271</t>
  </si>
  <si>
    <t>MASCARA FACIAL CITRICA RADIANTE X 1 UNIDAD</t>
  </si>
  <si>
    <t>VITAMINA C-RETINOL-ACIDO HIALURONICO</t>
  </si>
  <si>
    <t>051440280</t>
  </si>
  <si>
    <t>7592871002939</t>
  </si>
  <si>
    <t xml:space="preserve">MASCARILLA CAPILAR ACEITE DE RICINO  300G </t>
  </si>
  <si>
    <t>ACEITE DE RICINO</t>
  </si>
  <si>
    <t>051440281</t>
  </si>
  <si>
    <t>MASCARILLA CAPILAR CERA DE ABEJAS 300 GR</t>
  </si>
  <si>
    <t>CERA DE ABEJA</t>
  </si>
  <si>
    <t>051440284</t>
  </si>
  <si>
    <t>7592871003363</t>
  </si>
  <si>
    <t xml:space="preserve">MASCARILLA CAPILAR COLAGENO 300 G </t>
  </si>
  <si>
    <t>COLAGENO</t>
  </si>
  <si>
    <t>051440276</t>
  </si>
  <si>
    <t>7592871003394</t>
  </si>
  <si>
    <t>MASCARILLA CAPILAR CON PLACENTA VEGETAL 300g</t>
  </si>
  <si>
    <t>PLACENTA VEGETAL</t>
  </si>
  <si>
    <t>053120014</t>
  </si>
  <si>
    <t>7595335000564</t>
  </si>
  <si>
    <t xml:space="preserve">MASCARILLA FACIAL ALOE VERA </t>
  </si>
  <si>
    <t>ALOE VERA</t>
  </si>
  <si>
    <t>053120005</t>
  </si>
  <si>
    <t>7595335002308</t>
  </si>
  <si>
    <t>MASCARILLA FACIAL NEGRA BURBUJA O2 X UNIDAD</t>
  </si>
  <si>
    <t>DIMETICONA</t>
  </si>
  <si>
    <t>052840002</t>
  </si>
  <si>
    <t>7594001564041</t>
  </si>
  <si>
    <t>MENTOL DAVIS SPORT LATA EN AEROSOL  X 75g</t>
  </si>
  <si>
    <t>052840000</t>
  </si>
  <si>
    <t>7594001560388</t>
  </si>
  <si>
    <t>MENTOL DAVIS UNGUENTO 1 ONZA</t>
  </si>
  <si>
    <t>7591616002241</t>
  </si>
  <si>
    <t>MENTOL SALICIATO X 80 GR ROLL ON</t>
  </si>
  <si>
    <t>PM1053</t>
  </si>
  <si>
    <t>1115377242</t>
  </si>
  <si>
    <t>MENTOL X 30 GR POMADA</t>
  </si>
  <si>
    <t>SH1633</t>
  </si>
  <si>
    <t>7591616001633</t>
  </si>
  <si>
    <t>020580325</t>
  </si>
  <si>
    <t>7593090000959</t>
  </si>
  <si>
    <t>MENTORUB X 30GR</t>
  </si>
  <si>
    <t>050230011</t>
  </si>
  <si>
    <t>843445022158</t>
  </si>
  <si>
    <t>MINI ESTIMULADOR INTIMO  PLUS ONE</t>
  </si>
  <si>
    <t>053550044</t>
  </si>
  <si>
    <t>7501082790443</t>
  </si>
  <si>
    <t>NUVEL AGUA MICELAR X 235ml</t>
  </si>
  <si>
    <t>AGUA MICELAR</t>
  </si>
  <si>
    <t>NUVEL</t>
  </si>
  <si>
    <t>053550032</t>
  </si>
  <si>
    <t>7501082740165</t>
  </si>
  <si>
    <t>NUVEL QUITA ESMALTE 100% ACETONA X 180ml</t>
  </si>
  <si>
    <t>ACETONA</t>
  </si>
  <si>
    <t>052280224</t>
  </si>
  <si>
    <t>7591309000622</t>
  </si>
  <si>
    <t>OVERSKIN 40% CREMA ANTIPAÑALITIS X 50g</t>
  </si>
  <si>
    <t>050490003</t>
  </si>
  <si>
    <t>037000862109</t>
  </si>
  <si>
    <t>PAMPERS BABY DRY JUMBO  DE 16- 28 LB / 7 -13 KG PAQ X 32 UNI</t>
  </si>
  <si>
    <t>050490000</t>
  </si>
  <si>
    <t>037000764656</t>
  </si>
  <si>
    <t>PAMPERS EASY UPS  JUMBO BOY   X 18 UNIDADES</t>
  </si>
  <si>
    <t>PAÑALES</t>
  </si>
  <si>
    <t>050490005</t>
  </si>
  <si>
    <t>037000764632</t>
  </si>
  <si>
    <t>PAMPERS EASY UPS  JUMBO BOY   X 22 UNIDADES</t>
  </si>
  <si>
    <t>050490001</t>
  </si>
  <si>
    <t>037000764649</t>
  </si>
  <si>
    <t>PAMPERS EASY UPS  JUMBO GIRL  X 18 UNIDADES</t>
  </si>
  <si>
    <t>050490004</t>
  </si>
  <si>
    <t>037000764052</t>
  </si>
  <si>
    <t>PAMPERS EASY UPS  JUMBO GIRL  X 22 UNIDADES</t>
  </si>
  <si>
    <t>050520000</t>
  </si>
  <si>
    <t>037000512066</t>
  </si>
  <si>
    <t>PASTA DENTAL CREST CAVITY REGULAR 161G</t>
  </si>
  <si>
    <t>FLUORURO DE SODIO</t>
  </si>
  <si>
    <t>053120013</t>
  </si>
  <si>
    <t>7595335002278</t>
  </si>
  <si>
    <t>PEEL - OFF MASCARA NEGRA FACIAL CARBON X 100 ML</t>
  </si>
  <si>
    <t>IMIDAZOLINE-MAGNESIUM-ALUMINIUM</t>
  </si>
  <si>
    <t>020580963</t>
  </si>
  <si>
    <t>7593090000171</t>
  </si>
  <si>
    <t xml:space="preserve">PEINE PARA PIOJOS DE ACERO INOXIDABLE </t>
  </si>
  <si>
    <t>050580030</t>
  </si>
  <si>
    <t>7593090000348</t>
  </si>
  <si>
    <t>PERLAVIS HOMBRE  BAÑO INTIMO  200ML</t>
  </si>
  <si>
    <t>BAÑO INTIMO</t>
  </si>
  <si>
    <t>053610004</t>
  </si>
  <si>
    <t>3701129807385</t>
  </si>
  <si>
    <t>PHOTODERM AQUAFLUIDE X 40ML</t>
  </si>
  <si>
    <t>053610006</t>
  </si>
  <si>
    <t>37011129800072</t>
  </si>
  <si>
    <t>PIGMENTBIO DAILY CARE SPF 50 X 40ML</t>
  </si>
  <si>
    <t>051230096</t>
  </si>
  <si>
    <t>7591353701490</t>
  </si>
  <si>
    <t>PROTECTORES DIARIOS FRIENDS REGULAR X 40 UND</t>
  </si>
  <si>
    <t>TELA SUAVE REGULAR SIN PERFUME</t>
  </si>
  <si>
    <t>053580012</t>
  </si>
  <si>
    <t>7502214985713</t>
  </si>
  <si>
    <t>PRUDENCE UNIQ CONDONES ULTRA DELGADO Y RESISTENTE SIN LATEX X 3 UND + 3 SOBRES DE LUBRICANTE</t>
  </si>
  <si>
    <t>PRUDENCE</t>
  </si>
  <si>
    <t>052620000</t>
  </si>
  <si>
    <t>011423942303</t>
  </si>
  <si>
    <t>REPELENTE EN SPRAY RAPID REPEL FAMILIAR X 148ML</t>
  </si>
  <si>
    <t>AGUA + ALCOHOL + DIETIL TOLUAMIDA</t>
  </si>
  <si>
    <t>RETYCOL</t>
  </si>
  <si>
    <t>052620002</t>
  </si>
  <si>
    <t>011423942310</t>
  </si>
  <si>
    <t>REPELENTE EN SPRAY RAPID REPEL SENSACIONES ALOE VERA Y VITAMINA E X 148ML</t>
  </si>
  <si>
    <t>ALOE VERA-VITAMINA E</t>
  </si>
  <si>
    <t>052620003</t>
  </si>
  <si>
    <t>011423942341</t>
  </si>
  <si>
    <t>REPELENTE EN SPRAY RAPID REPEL SENSACIONES ALOE VERA Y VITAMINA E X 60ML</t>
  </si>
  <si>
    <t>051440103</t>
  </si>
  <si>
    <t>7592871000669</t>
  </si>
  <si>
    <t xml:space="preserve">RESTRUCTURANTE SILICON 70CC </t>
  </si>
  <si>
    <t>051440159</t>
  </si>
  <si>
    <t>7592871005404</t>
  </si>
  <si>
    <t>ROLCLEAR 100GR</t>
  </si>
  <si>
    <t>CERA</t>
  </si>
  <si>
    <t>053610010</t>
  </si>
  <si>
    <t>34013992777092</t>
  </si>
  <si>
    <t>SEBIUM GEL MOUSSANT X 500ML</t>
  </si>
  <si>
    <t>053610008</t>
  </si>
  <si>
    <t>3401361353625</t>
  </si>
  <si>
    <t>SEBIUM PORE REFINER X 30ML</t>
  </si>
  <si>
    <t>052570000</t>
  </si>
  <si>
    <t>723592773441</t>
  </si>
  <si>
    <t>SENSE ANILLO VIBRADOR</t>
  </si>
  <si>
    <t>052570002</t>
  </si>
  <si>
    <t>723592773434</t>
  </si>
  <si>
    <t>SENSE LIBRE DE LATEX ( CONDONES) X 3 UND</t>
  </si>
  <si>
    <t>050230003</t>
  </si>
  <si>
    <t>723592772727</t>
  </si>
  <si>
    <t xml:space="preserve">SENSE LUBRICANTE A BASE DE AGUA X 50 ML </t>
  </si>
  <si>
    <t>053610012</t>
  </si>
  <si>
    <t>3401381507565</t>
  </si>
  <si>
    <t>SENSIBIO GEL MOUSSANT X 200 ML</t>
  </si>
  <si>
    <t>053610013</t>
  </si>
  <si>
    <t>37011298000843</t>
  </si>
  <si>
    <t>SENSIBIO GEL MOUSSANT X 500 ML</t>
  </si>
  <si>
    <t>050280002</t>
  </si>
  <si>
    <t>190679004840</t>
  </si>
  <si>
    <t>SHAMPOO HERBAL ESSENCES BODY ENVY 346ML</t>
  </si>
  <si>
    <t>PARABENOS + ACEITE MINERAL</t>
  </si>
  <si>
    <t>050280005</t>
  </si>
  <si>
    <t>190679004758</t>
  </si>
  <si>
    <t>SHAMPOO HERBAL ESSENCES HELLO HYDRATION 346ML</t>
  </si>
  <si>
    <t>SHAMPOO</t>
  </si>
  <si>
    <t>050280006</t>
  </si>
  <si>
    <t>190679005014</t>
  </si>
  <si>
    <t>SHAMPOO HERBAL ESSENCES LONG TERM  346ML</t>
  </si>
  <si>
    <t>022670007</t>
  </si>
  <si>
    <t>7599028000633</t>
  </si>
  <si>
    <t>SULFATIAZOL  EN POLVO 5 G</t>
  </si>
  <si>
    <t>SULFATIAZOL</t>
  </si>
  <si>
    <t>SP1657</t>
  </si>
  <si>
    <t>7591616002657</t>
  </si>
  <si>
    <t>SULFATIAZOL X 5 GR POLVO</t>
  </si>
  <si>
    <t>050370000</t>
  </si>
  <si>
    <t>7709296467919</t>
  </si>
  <si>
    <t>SUTIX MINI INCONTINENCIA X 8 PROTECTORES DIARIOS</t>
  </si>
  <si>
    <t>AUTOADHESIVO + CINTA SILICONADA + CUBIERTA</t>
  </si>
  <si>
    <t>7591616001916</t>
  </si>
  <si>
    <t>TALCO BORICADO X 200 GR</t>
  </si>
  <si>
    <t>053150002</t>
  </si>
  <si>
    <t>7702045179903</t>
  </si>
  <si>
    <t xml:space="preserve">TINTE IGORA VITAL 7 ACEITES CASTAÑO MEDIANO  TONO 4-0 </t>
  </si>
  <si>
    <t>TINTE PARA EL CABELLO</t>
  </si>
  <si>
    <t>053150004</t>
  </si>
  <si>
    <t>7702045769319</t>
  </si>
  <si>
    <t>TINTE IGORA VITAL 7 ACEITES RUBIO MEDIANO  TONO 7-00</t>
  </si>
  <si>
    <t>ACEITES DE OLIVA, ARGAN, SEMILLA DE ALBARICOQUE, NUEZ DE MACADAMIA, ALMENDRAS, SESAMO, MARULA</t>
  </si>
  <si>
    <t>050600007</t>
  </si>
  <si>
    <t>7591929000132</t>
  </si>
  <si>
    <t>UNIC SOL PARA LENTES RGP 180 ML</t>
  </si>
  <si>
    <t>SOLUCION ESTERIL ISOTONICA-SALES DE SODIO-POTASIO</t>
  </si>
  <si>
    <t>MULTILENTE</t>
  </si>
  <si>
    <t>7591616001428</t>
  </si>
  <si>
    <t xml:space="preserve">VASELINA X 50 GR </t>
  </si>
  <si>
    <t>050230012</t>
  </si>
  <si>
    <t>843445022059</t>
  </si>
  <si>
    <t>VIBRADOR INTIMO  PLUS ONE VARA</t>
  </si>
  <si>
    <t>050230007</t>
  </si>
  <si>
    <t>843445020352</t>
  </si>
  <si>
    <t>VIBRADOR INTIMO PLUS ONE BALA</t>
  </si>
  <si>
    <t>VG1282</t>
  </si>
  <si>
    <t>7591616001282</t>
  </si>
  <si>
    <t>VIOLETA DE GENCIANA X 30 ML SOL</t>
  </si>
  <si>
    <t>CANADA</t>
  </si>
  <si>
    <t>MALASIA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</si>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</sst>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 * #,##0.00_ ;_ * \-#,##0.00_ ;_ * &quot;-&quot;??_ ;_ @_ "/>
    <numFmt numFmtId="165" formatCode="[$-F800]dddd\,\ mmmm\ dd\,\ yyyy"/>
    <numFmt numFmtId="166" formatCode="_-[$$-240A]\ * #,##0.00_-;\-[$$-240A]\ * #,##0.00_-;_-[$$-240A]\ * &quot;-&quot;??_-;_-@_-"/>
    <numFmt numFmtId="167" formatCode="[$Bs.S-200A]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Arial Black"/>
      <family val="2"/>
    </font>
    <font>
      <b/>
      <sz val="11"/>
      <color theme="1"/>
      <name val="Arial Black"/>
      <family val="2"/>
    </font>
    <font>
      <b/>
      <sz val="8"/>
      <color theme="1"/>
      <name val="Arial Black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Arial Black"/>
      <family val="2"/>
    </font>
    <font>
      <sz val="8"/>
      <color theme="1"/>
      <name val="Arial Black"/>
      <family val="2"/>
    </font>
    <font>
      <b/>
      <sz val="10"/>
      <color theme="1"/>
      <name val="Arial Black"/>
      <family val="2"/>
    </font>
    <font>
      <sz val="6"/>
      <color theme="1"/>
      <name val="Arial Narrow"/>
      <family val="2"/>
    </font>
    <font>
      <sz val="16"/>
      <color theme="1"/>
      <name val="Barcode3_9AL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8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 val="singleAccounting"/>
      <sz val="8"/>
      <color theme="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0"/>
      <name val="Arial Black"/>
      <family val="2"/>
    </font>
    <font>
      <b/>
      <sz val="12"/>
      <color theme="1"/>
      <name val="Arial Narrow"/>
      <family val="2"/>
    </font>
    <font>
      <b/>
      <sz val="6"/>
      <color theme="1"/>
      <name val="Arial Black"/>
      <family val="2"/>
    </font>
    <font>
      <b/>
      <sz val="8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699A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C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0" fontId="0" fillId="2" borderId="0" xfId="0" applyFill="1"/>
    <xf numFmtId="0" fontId="6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9" fontId="7" fillId="0" borderId="1" xfId="2" applyFont="1" applyBorder="1" applyAlignment="1">
      <alignment horizontal="center" vertical="center"/>
    </xf>
    <xf numFmtId="164" fontId="4" fillId="4" borderId="1" xfId="1" applyFont="1" applyFill="1" applyBorder="1" applyAlignment="1">
      <alignment horizontal="center" vertical="center"/>
    </xf>
    <xf numFmtId="17" fontId="4" fillId="5" borderId="1" xfId="0" applyNumberFormat="1" applyFont="1" applyFill="1" applyBorder="1" applyAlignment="1">
      <alignment horizontal="center" vertical="center"/>
    </xf>
    <xf numFmtId="164" fontId="6" fillId="2" borderId="1" xfId="1" applyFont="1" applyFill="1" applyBorder="1"/>
    <xf numFmtId="49" fontId="6" fillId="2" borderId="1" xfId="0" applyNumberFormat="1" applyFont="1" applyFill="1" applyBorder="1"/>
    <xf numFmtId="49" fontId="6" fillId="2" borderId="1" xfId="0" quotePrefix="1" applyNumberFormat="1" applyFont="1" applyFill="1" applyBorder="1"/>
    <xf numFmtId="0" fontId="6" fillId="0" borderId="1" xfId="0" applyFont="1" applyBorder="1"/>
    <xf numFmtId="1" fontId="6" fillId="2" borderId="1" xfId="0" applyNumberFormat="1" applyFont="1" applyFill="1" applyBorder="1" applyAlignment="1">
      <alignment horizontal="left"/>
    </xf>
    <xf numFmtId="164" fontId="6" fillId="2" borderId="1" xfId="0" applyNumberFormat="1" applyFont="1" applyFill="1" applyBorder="1" applyAlignment="1">
      <alignment horizontal="center" vertical="center"/>
    </xf>
    <xf numFmtId="0" fontId="0" fillId="2" borderId="0" xfId="0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22" fontId="9" fillId="2" borderId="1" xfId="0" applyNumberFormat="1" applyFont="1" applyFill="1" applyBorder="1" applyAlignment="1" applyProtection="1">
      <alignment vertical="center"/>
      <protection hidden="1"/>
    </xf>
    <xf numFmtId="17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3" applyNumberFormat="1" applyFont="1" applyAlignment="1" applyProtection="1">
      <alignment horizontal="center" vertical="center" wrapText="1"/>
      <protection hidden="1"/>
    </xf>
    <xf numFmtId="0" fontId="11" fillId="0" borderId="0" xfId="0" applyNumberFormat="1" applyFont="1" applyAlignment="1" applyProtection="1">
      <alignment horizontal="center" vertical="center" wrapText="1"/>
      <protection hidden="1"/>
    </xf>
    <xf numFmtId="0" fontId="12" fillId="0" borderId="0" xfId="0" applyNumberFormat="1" applyFont="1" applyAlignment="1" applyProtection="1">
      <alignment horizontal="center" vertical="center" wrapText="1"/>
      <protection hidden="1"/>
    </xf>
    <xf numFmtId="0" fontId="13" fillId="0" borderId="0" xfId="0" applyNumberFormat="1" applyFont="1" applyAlignment="1" applyProtection="1">
      <alignment horizontal="center" vertical="center" wrapText="1"/>
      <protection hidden="1"/>
    </xf>
    <xf numFmtId="0" fontId="13" fillId="0" borderId="0" xfId="1" applyNumberFormat="1" applyFont="1" applyAlignment="1" applyProtection="1">
      <alignment horizontal="center" vertical="center" wrapText="1"/>
      <protection hidden="1"/>
    </xf>
    <xf numFmtId="164" fontId="0" fillId="2" borderId="0" xfId="1" applyFont="1" applyFill="1" applyProtection="1">
      <protection hidden="1"/>
    </xf>
    <xf numFmtId="164" fontId="13" fillId="0" borderId="0" xfId="1" applyFont="1" applyAlignment="1" applyProtection="1">
      <alignment horizontal="center" vertical="center" wrapText="1"/>
      <protection hidden="1"/>
    </xf>
    <xf numFmtId="164" fontId="0" fillId="0" borderId="0" xfId="1" applyFont="1"/>
    <xf numFmtId="14" fontId="10" fillId="0" borderId="0" xfId="0" applyNumberFormat="1" applyFont="1" applyAlignment="1" applyProtection="1">
      <alignment horizontal="center" vertical="center" wrapText="1"/>
      <protection hidden="1"/>
    </xf>
    <xf numFmtId="14" fontId="0" fillId="0" borderId="0" xfId="0" applyNumberFormat="1"/>
    <xf numFmtId="0" fontId="0" fillId="0" borderId="0" xfId="0" applyAlignment="1">
      <alignment horizontal="center"/>
    </xf>
    <xf numFmtId="0" fontId="6" fillId="2" borderId="0" xfId="0" applyFont="1" applyFill="1" applyBorder="1"/>
    <xf numFmtId="0" fontId="0" fillId="2" borderId="0" xfId="0" applyFill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 applyProtection="1">
      <alignment vertical="center"/>
      <protection hidden="1"/>
    </xf>
    <xf numFmtId="0" fontId="15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center" vertical="center" wrapText="1"/>
    </xf>
    <xf numFmtId="9" fontId="16" fillId="4" borderId="1" xfId="2" applyFont="1" applyFill="1" applyBorder="1" applyAlignment="1">
      <alignment horizontal="center" vertical="center" wrapText="1"/>
    </xf>
    <xf numFmtId="17" fontId="16" fillId="4" borderId="1" xfId="0" applyNumberFormat="1" applyFont="1" applyFill="1" applyBorder="1" applyAlignment="1">
      <alignment horizontal="center" vertical="center" wrapText="1"/>
    </xf>
    <xf numFmtId="14" fontId="3" fillId="4" borderId="6" xfId="1" applyNumberFormat="1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/>
    </xf>
    <xf numFmtId="167" fontId="17" fillId="8" borderId="11" xfId="1" applyNumberFormat="1" applyFont="1" applyFill="1" applyBorder="1" applyAlignment="1">
      <alignment horizontal="center" vertical="center"/>
    </xf>
    <xf numFmtId="167" fontId="17" fillId="8" borderId="1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0" fillId="2" borderId="0" xfId="1" applyFont="1" applyFill="1"/>
    <xf numFmtId="164" fontId="16" fillId="4" borderId="1" xfId="1" applyFont="1" applyFill="1" applyBorder="1" applyAlignment="1">
      <alignment horizontal="center" vertical="center" wrapText="1"/>
    </xf>
    <xf numFmtId="164" fontId="16" fillId="9" borderId="1" xfId="1" applyFont="1" applyFill="1" applyBorder="1" applyAlignment="1">
      <alignment horizontal="center" vertical="center" wrapText="1"/>
    </xf>
    <xf numFmtId="164" fontId="7" fillId="9" borderId="1" xfId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64" fontId="6" fillId="5" borderId="1" xfId="1" applyFont="1" applyFill="1" applyBorder="1" applyAlignment="1">
      <alignment horizontal="center" vertical="center"/>
    </xf>
    <xf numFmtId="17" fontId="6" fillId="5" borderId="1" xfId="0" applyNumberFormat="1" applyFont="1" applyFill="1" applyBorder="1" applyAlignment="1">
      <alignment horizontal="center" vertical="center"/>
    </xf>
    <xf numFmtId="164" fontId="16" fillId="11" borderId="1" xfId="1" applyFont="1" applyFill="1" applyBorder="1" applyAlignment="1">
      <alignment horizontal="center" vertical="center" wrapText="1"/>
    </xf>
    <xf numFmtId="164" fontId="4" fillId="11" borderId="1" xfId="1" applyFont="1" applyFill="1" applyBorder="1" applyAlignment="1">
      <alignment horizontal="center" vertical="center"/>
    </xf>
    <xf numFmtId="164" fontId="4" fillId="0" borderId="1" xfId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 applyProtection="1">
      <alignment horizontal="center" vertical="center"/>
      <protection hidden="1"/>
    </xf>
    <xf numFmtId="1" fontId="13" fillId="2" borderId="1" xfId="0" applyNumberFormat="1" applyFont="1" applyFill="1" applyBorder="1" applyAlignment="1" applyProtection="1">
      <alignment horizontal="right" vertical="center"/>
      <protection hidden="1"/>
    </xf>
    <xf numFmtId="0" fontId="13" fillId="2" borderId="6" xfId="0" applyFont="1" applyFill="1" applyBorder="1" applyAlignment="1" applyProtection="1">
      <alignment horizontal="right" vertical="center"/>
      <protection hidden="1"/>
    </xf>
    <xf numFmtId="0" fontId="21" fillId="2" borderId="6" xfId="0" applyFont="1" applyFill="1" applyBorder="1" applyAlignment="1" applyProtection="1">
      <alignment vertical="center" wrapText="1"/>
      <protection locked="0" hidden="1"/>
    </xf>
    <xf numFmtId="0" fontId="21" fillId="2" borderId="4" xfId="0" applyFont="1" applyFill="1" applyBorder="1" applyAlignment="1" applyProtection="1">
      <alignment horizontal="right" vertical="center"/>
      <protection hidden="1"/>
    </xf>
    <xf numFmtId="0" fontId="13" fillId="2" borderId="1" xfId="0" applyFont="1" applyFill="1" applyBorder="1" applyAlignment="1" applyProtection="1">
      <alignment horizontal="right" vertical="center"/>
      <protection hidden="1"/>
    </xf>
    <xf numFmtId="0" fontId="21" fillId="2" borderId="1" xfId="0" applyFont="1" applyFill="1" applyBorder="1" applyAlignment="1" applyProtection="1">
      <alignment horizontal="right" vertical="center" wrapText="1"/>
      <protection hidden="1"/>
    </xf>
    <xf numFmtId="0" fontId="21" fillId="2" borderId="1" xfId="0" applyFont="1" applyFill="1" applyBorder="1" applyAlignment="1" applyProtection="1">
      <alignment vertical="center" wrapText="1"/>
      <protection locked="0" hidden="1"/>
    </xf>
    <xf numFmtId="0" fontId="23" fillId="7" borderId="1" xfId="0" applyFont="1" applyFill="1" applyBorder="1" applyAlignment="1" applyProtection="1">
      <alignment vertical="center" wrapText="1"/>
      <protection hidden="1"/>
    </xf>
    <xf numFmtId="164" fontId="21" fillId="2" borderId="1" xfId="1" applyFont="1" applyFill="1" applyBorder="1" applyAlignment="1" applyProtection="1">
      <alignment horizontal="right" vertical="center"/>
      <protection hidden="1"/>
    </xf>
    <xf numFmtId="166" fontId="21" fillId="2" borderId="1" xfId="1" applyNumberFormat="1" applyFont="1" applyFill="1" applyBorder="1" applyAlignment="1" applyProtection="1">
      <alignment horizontal="left" vertical="center"/>
      <protection hidden="1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0" fontId="13" fillId="2" borderId="1" xfId="0" applyFont="1" applyFill="1" applyBorder="1" applyAlignment="1" applyProtection="1">
      <alignment horizontal="center" vertical="center" wrapText="1"/>
      <protection hidden="1"/>
    </xf>
    <xf numFmtId="1" fontId="13" fillId="2" borderId="1" xfId="0" applyNumberFormat="1" applyFont="1" applyFill="1" applyBorder="1" applyAlignment="1" applyProtection="1">
      <alignment horizontal="center" vertical="center"/>
      <protection hidden="1"/>
    </xf>
    <xf numFmtId="164" fontId="13" fillId="2" borderId="1" xfId="1" applyFont="1" applyFill="1" applyBorder="1" applyAlignment="1" applyProtection="1">
      <alignment horizontal="center" vertical="center"/>
      <protection hidden="1"/>
    </xf>
    <xf numFmtId="0" fontId="24" fillId="2" borderId="1" xfId="0" applyFont="1" applyFill="1" applyBorder="1" applyAlignment="1" applyProtection="1">
      <alignment vertical="center" wrapText="1"/>
      <protection locked="0" hidden="1"/>
    </xf>
    <xf numFmtId="0" fontId="14" fillId="13" borderId="1" xfId="0" applyFont="1" applyFill="1" applyBorder="1" applyAlignment="1">
      <alignment horizontal="center" vertical="center"/>
    </xf>
    <xf numFmtId="0" fontId="14" fillId="13" borderId="0" xfId="0" applyFont="1" applyFill="1" applyBorder="1" applyAlignment="1">
      <alignment horizontal="center" vertical="center"/>
    </xf>
    <xf numFmtId="0" fontId="6" fillId="13" borderId="1" xfId="0" applyFont="1" applyFill="1" applyBorder="1"/>
    <xf numFmtId="0" fontId="26" fillId="14" borderId="1" xfId="0" applyFont="1" applyFill="1" applyBorder="1" applyAlignment="1">
      <alignment horizontal="center" vertical="center"/>
    </xf>
    <xf numFmtId="0" fontId="26" fillId="14" borderId="0" xfId="0" applyFont="1" applyFill="1" applyBorder="1" applyAlignment="1">
      <alignment horizontal="center" vertical="center"/>
    </xf>
    <xf numFmtId="0" fontId="26" fillId="14" borderId="1" xfId="0" applyFont="1" applyFill="1" applyBorder="1"/>
    <xf numFmtId="0" fontId="6" fillId="2" borderId="0" xfId="0" applyFont="1" applyFill="1"/>
    <xf numFmtId="0" fontId="14" fillId="15" borderId="1" xfId="0" applyFont="1" applyFill="1" applyBorder="1" applyAlignment="1">
      <alignment horizontal="center" vertical="center"/>
    </xf>
    <xf numFmtId="0" fontId="6" fillId="15" borderId="1" xfId="0" applyFont="1" applyFill="1" applyBorder="1"/>
    <xf numFmtId="0" fontId="26" fillId="9" borderId="1" xfId="0" applyFont="1" applyFill="1" applyBorder="1" applyAlignment="1">
      <alignment horizontal="center" vertical="center"/>
    </xf>
    <xf numFmtId="0" fontId="26" fillId="9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164" fontId="20" fillId="12" borderId="13" xfId="1" applyFont="1" applyFill="1" applyBorder="1" applyAlignment="1" applyProtection="1">
      <alignment horizontal="center"/>
      <protection hidden="1"/>
    </xf>
    <xf numFmtId="164" fontId="20" fillId="12" borderId="4" xfId="1" applyFont="1" applyFill="1" applyBorder="1" applyAlignment="1" applyProtection="1">
      <alignment horizontal="center"/>
      <protection hidden="1"/>
    </xf>
    <xf numFmtId="165" fontId="25" fillId="2" borderId="5" xfId="0" applyNumberFormat="1" applyFont="1" applyFill="1" applyBorder="1" applyAlignment="1" applyProtection="1">
      <alignment horizontal="center" vertical="center" textRotation="255" wrapText="1"/>
      <protection hidden="1"/>
    </xf>
    <xf numFmtId="165" fontId="25" fillId="2" borderId="7" xfId="0" applyNumberFormat="1" applyFont="1" applyFill="1" applyBorder="1" applyAlignment="1" applyProtection="1">
      <alignment horizontal="center" vertical="center" textRotation="255" wrapText="1"/>
      <protection hidden="1"/>
    </xf>
    <xf numFmtId="165" fontId="25" fillId="2" borderId="6" xfId="0" applyNumberFormat="1" applyFont="1" applyFill="1" applyBorder="1" applyAlignment="1" applyProtection="1">
      <alignment horizontal="center" vertical="center" textRotation="255" wrapText="1"/>
      <protection hidden="1"/>
    </xf>
    <xf numFmtId="164" fontId="21" fillId="2" borderId="1" xfId="1" quotePrefix="1" applyFont="1" applyFill="1" applyBorder="1" applyAlignment="1" applyProtection="1">
      <alignment horizontal="center" vertical="center"/>
      <protection locked="0" hidden="1"/>
    </xf>
    <xf numFmtId="0" fontId="21" fillId="2" borderId="1" xfId="0" applyFont="1" applyFill="1" applyBorder="1" applyAlignment="1" applyProtection="1">
      <alignment horizontal="center" vertical="center"/>
      <protection hidden="1"/>
    </xf>
    <xf numFmtId="164" fontId="21" fillId="2" borderId="1" xfId="1" applyFont="1" applyFill="1" applyBorder="1" applyAlignment="1" applyProtection="1">
      <alignment horizontal="center" vertical="center"/>
      <protection locked="0" hidden="1"/>
    </xf>
    <xf numFmtId="0" fontId="13" fillId="2" borderId="8" xfId="0" applyFont="1" applyFill="1" applyBorder="1" applyAlignment="1" applyProtection="1">
      <alignment horizontal="center" vertical="center"/>
      <protection hidden="1"/>
    </xf>
    <xf numFmtId="0" fontId="13" fillId="2" borderId="9" xfId="0" applyFont="1" applyFill="1" applyBorder="1" applyAlignment="1" applyProtection="1">
      <alignment horizontal="center" vertical="center"/>
      <protection hidden="1"/>
    </xf>
    <xf numFmtId="1" fontId="13" fillId="2" borderId="1" xfId="0" applyNumberFormat="1" applyFont="1" applyFill="1" applyBorder="1" applyAlignment="1" applyProtection="1">
      <alignment horizontal="center" vertical="center"/>
      <protection locked="0" hidden="1"/>
    </xf>
    <xf numFmtId="14" fontId="22" fillId="6" borderId="1" xfId="0" applyNumberFormat="1" applyFont="1" applyFill="1" applyBorder="1" applyAlignment="1" applyProtection="1">
      <alignment horizontal="center" vertical="center"/>
      <protection hidden="1"/>
    </xf>
  </cellXfs>
  <cellStyles count="4">
    <cellStyle name="Millares" xfId="1" builtinId="3"/>
    <cellStyle name="Millares 2" xfId="3" xr:uid="{A8506573-91E8-4DB0-AE0A-B5F234115079}"/>
    <cellStyle name="Normal" xfId="0" builtinId="0"/>
    <cellStyle name="Porcentaje" xfId="2" builtinId="5"/>
  </cellStyles>
  <dxfs count="152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002060"/>
          </stop>
        </gradient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</dxfs>
  <tableStyles count="1" defaultTableStyle="TableStyleMedium2" defaultPivotStyle="PivotStyleLight16">
    <tableStyle name="Invisible" pivot="0" table="0" count="0" xr9:uid="{990235F5-E8EF-4D92-BC1A-03A931D5D1F0}"/>
  </tableStyles>
  <colors>
    <mruColors>
      <color rgb="FFFFCCCC"/>
      <color rgb="FF66FF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66676</xdr:rowOff>
    </xdr:from>
    <xdr:to>
      <xdr:col>2</xdr:col>
      <xdr:colOff>619125</xdr:colOff>
      <xdr:row>5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F5E2EE-EB31-40DC-82B7-DCA9A5F63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6"/>
          <a:ext cx="3457575" cy="1019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161925</xdr:rowOff>
    </xdr:from>
    <xdr:to>
      <xdr:col>12</xdr:col>
      <xdr:colOff>533400</xdr:colOff>
      <xdr:row>11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1E381F-6967-4550-93A8-870258D4A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5" b="4125"/>
        <a:stretch/>
      </xdr:blipFill>
      <xdr:spPr bwMode="auto">
        <a:xfrm>
          <a:off x="0" y="352425"/>
          <a:ext cx="12582525" cy="18859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247650</xdr:colOff>
      <xdr:row>4</xdr:row>
      <xdr:rowOff>57150</xdr:rowOff>
    </xdr:from>
    <xdr:to>
      <xdr:col>16</xdr:col>
      <xdr:colOff>47625</xdr:colOff>
      <xdr:row>11</xdr:row>
      <xdr:rowOff>16193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E3267A-637D-45BE-B722-8D7E38A3A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1125" y="819150"/>
          <a:ext cx="1495425" cy="1397318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0</xdr:row>
      <xdr:rowOff>0</xdr:rowOff>
    </xdr:from>
    <xdr:to>
      <xdr:col>19</xdr:col>
      <xdr:colOff>130450</xdr:colOff>
      <xdr:row>6</xdr:row>
      <xdr:rowOff>63775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075FDC7-83EB-4A61-AF5F-21599DBF3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0" y="0"/>
          <a:ext cx="1206775" cy="1206775"/>
        </a:xfrm>
        <a:prstGeom prst="rect">
          <a:avLst/>
        </a:prstGeom>
      </xdr:spPr>
    </xdr:pic>
    <xdr:clientData/>
  </xdr:twoCellAnchor>
  <xdr:twoCellAnchor editAs="oneCell">
    <xdr:from>
      <xdr:col>19</xdr:col>
      <xdr:colOff>209550</xdr:colOff>
      <xdr:row>0</xdr:row>
      <xdr:rowOff>85725</xdr:rowOff>
    </xdr:from>
    <xdr:to>
      <xdr:col>21</xdr:col>
      <xdr:colOff>867218</xdr:colOff>
      <xdr:row>6</xdr:row>
      <xdr:rowOff>60580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0E97E45-78A1-46F5-A78C-2A31CBC59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3375" y="85725"/>
          <a:ext cx="1943543" cy="1117855"/>
        </a:xfrm>
        <a:prstGeom prst="rect">
          <a:avLst/>
        </a:prstGeom>
      </xdr:spPr>
    </xdr:pic>
    <xdr:clientData/>
  </xdr:twoCellAnchor>
  <xdr:twoCellAnchor editAs="oneCell">
    <xdr:from>
      <xdr:col>16</xdr:col>
      <xdr:colOff>485775</xdr:colOff>
      <xdr:row>6</xdr:row>
      <xdr:rowOff>66675</xdr:rowOff>
    </xdr:from>
    <xdr:to>
      <xdr:col>19</xdr:col>
      <xdr:colOff>638462</xdr:colOff>
      <xdr:row>11</xdr:row>
      <xdr:rowOff>203472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3FCDA72-8CAF-4C5D-A37F-D97FB6F72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1209675"/>
          <a:ext cx="1257587" cy="11940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16582</xdr:colOff>
      <xdr:row>1</xdr:row>
      <xdr:rowOff>7620</xdr:rowOff>
    </xdr:from>
    <xdr:to>
      <xdr:col>13</xdr:col>
      <xdr:colOff>333375</xdr:colOff>
      <xdr:row>10</xdr:row>
      <xdr:rowOff>201929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0895B5-28BB-42FB-A114-A8D5AF36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582" y="198120"/>
          <a:ext cx="12175418" cy="1965959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438150</xdr:colOff>
      <xdr:row>0</xdr:row>
      <xdr:rowOff>9525</xdr:rowOff>
    </xdr:from>
    <xdr:to>
      <xdr:col>16</xdr:col>
      <xdr:colOff>159051</xdr:colOff>
      <xdr:row>7</xdr:row>
      <xdr:rowOff>73343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235C63-20EC-4139-93C9-AB0C21F03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6775" y="9525"/>
          <a:ext cx="1321101" cy="1397318"/>
        </a:xfrm>
        <a:prstGeom prst="rect">
          <a:avLst/>
        </a:prstGeom>
      </xdr:spPr>
    </xdr:pic>
    <xdr:clientData/>
  </xdr:twoCellAnchor>
  <xdr:twoCellAnchor editAs="oneCell">
    <xdr:from>
      <xdr:col>16</xdr:col>
      <xdr:colOff>438150</xdr:colOff>
      <xdr:row>0</xdr:row>
      <xdr:rowOff>0</xdr:rowOff>
    </xdr:from>
    <xdr:to>
      <xdr:col>19</xdr:col>
      <xdr:colOff>540025</xdr:colOff>
      <xdr:row>6</xdr:row>
      <xdr:rowOff>63775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3656848-AA9E-4EDA-8EB1-8059A3C52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6975" y="0"/>
          <a:ext cx="1206775" cy="1206775"/>
        </a:xfrm>
        <a:prstGeom prst="rect">
          <a:avLst/>
        </a:prstGeom>
      </xdr:spPr>
    </xdr:pic>
    <xdr:clientData/>
  </xdr:twoCellAnchor>
  <xdr:twoCellAnchor editAs="oneCell">
    <xdr:from>
      <xdr:col>20</xdr:col>
      <xdr:colOff>66675</xdr:colOff>
      <xdr:row>0</xdr:row>
      <xdr:rowOff>0</xdr:rowOff>
    </xdr:from>
    <xdr:to>
      <xdr:col>22</xdr:col>
      <xdr:colOff>343343</xdr:colOff>
      <xdr:row>5</xdr:row>
      <xdr:rowOff>165355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9241E63-BF04-4D4E-AD9A-FB3EA7885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06675" y="0"/>
          <a:ext cx="1943543" cy="1117855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95250</xdr:colOff>
      <xdr:row>6</xdr:row>
      <xdr:rowOff>57150</xdr:rowOff>
    </xdr:from>
    <xdr:to>
      <xdr:col>19</xdr:col>
      <xdr:colOff>247937</xdr:colOff>
      <xdr:row>11</xdr:row>
      <xdr:rowOff>193947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60F2410-C54D-49B9-9B14-CEF622BF6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54075" y="1200150"/>
          <a:ext cx="1257587" cy="1194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7FDB-A276-4C15-8CC9-F2DBE9F01B8E}">
  <sheetPr>
    <tabColor theme="4" tint="0.59999389629810485"/>
  </sheetPr>
  <dimension ref="A1:I1214"/>
  <sheetViews>
    <sheetView workbookViewId="0">
      <selection activeCell="A17" sqref="A17"/>
    </sheetView>
  </sheetViews>
  <sheetFormatPr baseColWidth="10" defaultRowHeight="15"/>
  <cols>
    <col min="1" max="1" width="37.28515625" customWidth="1"/>
    <col min="2" max="2" width="5.28515625" customWidth="1"/>
    <col min="3" max="3" width="40" customWidth="1"/>
    <col min="4" max="4" width="8.42578125" style="32" customWidth="1"/>
    <col min="5" max="5" width="12.42578125" customWidth="1"/>
    <col min="6" max="6" width="13" customWidth="1"/>
    <col min="7" max="8" width="11.5703125" style="30" bestFit="1" customWidth="1"/>
    <col min="9" max="9" width="14.42578125" style="48" bestFit="1" customWidth="1"/>
  </cols>
  <sheetData>
    <row r="1" spans="1:9">
      <c r="A1" s="17"/>
      <c r="B1" s="18"/>
      <c r="C1" s="17"/>
      <c r="D1" s="17"/>
      <c r="E1" s="17"/>
      <c r="F1" s="17"/>
      <c r="G1" s="28"/>
      <c r="H1" s="28"/>
    </row>
    <row r="2" spans="1:9">
      <c r="A2" s="17"/>
      <c r="B2" s="18"/>
      <c r="C2" s="17"/>
      <c r="D2" s="17"/>
      <c r="E2" s="17"/>
      <c r="F2" s="17"/>
      <c r="G2" s="28"/>
      <c r="H2" s="28"/>
    </row>
    <row r="3" spans="1:9">
      <c r="A3" s="17"/>
      <c r="B3" s="18"/>
      <c r="C3" s="17"/>
      <c r="D3" s="17"/>
      <c r="E3" s="17"/>
      <c r="F3" s="17"/>
      <c r="G3" s="28"/>
      <c r="H3" s="28"/>
    </row>
    <row r="4" spans="1:9">
      <c r="A4" s="17"/>
      <c r="B4" s="18"/>
      <c r="C4" s="17"/>
      <c r="D4" s="17"/>
      <c r="E4" s="17"/>
      <c r="F4" s="17"/>
      <c r="G4" s="28"/>
      <c r="H4" s="28"/>
    </row>
    <row r="5" spans="1:9">
      <c r="A5" s="17"/>
      <c r="B5" s="18"/>
      <c r="C5" s="17"/>
      <c r="D5" s="17"/>
      <c r="E5" s="17"/>
      <c r="F5" s="17"/>
      <c r="G5" s="28"/>
      <c r="H5" s="28"/>
    </row>
    <row r="6" spans="1:9" ht="15.75">
      <c r="A6" s="17"/>
      <c r="B6" s="18"/>
      <c r="C6" s="17"/>
      <c r="D6" s="17"/>
      <c r="E6" s="17"/>
      <c r="F6" s="17"/>
      <c r="G6" s="90" t="s">
        <v>51</v>
      </c>
      <c r="H6" s="91"/>
    </row>
    <row r="7" spans="1:9">
      <c r="A7" s="61">
        <f ca="1">TODAY()</f>
        <v>45730</v>
      </c>
      <c r="B7" s="92" t="s">
        <v>22</v>
      </c>
      <c r="C7" s="19"/>
      <c r="D7" s="19" t="s">
        <v>41</v>
      </c>
      <c r="E7" s="38">
        <f>IFERROR((H10/G10),0)</f>
        <v>0</v>
      </c>
      <c r="F7" s="62" t="s">
        <v>10</v>
      </c>
      <c r="G7" s="95"/>
      <c r="H7" s="95"/>
    </row>
    <row r="8" spans="1:9">
      <c r="A8" s="63" t="s">
        <v>23</v>
      </c>
      <c r="B8" s="93"/>
      <c r="C8" s="64"/>
      <c r="D8" s="96"/>
      <c r="E8" s="96"/>
      <c r="F8" s="65" t="s">
        <v>24</v>
      </c>
      <c r="G8" s="97"/>
      <c r="H8" s="97"/>
    </row>
    <row r="9" spans="1:9" ht="15.75">
      <c r="A9" s="66" t="s">
        <v>25</v>
      </c>
      <c r="B9" s="93"/>
      <c r="C9" s="76"/>
      <c r="D9" s="98" t="s">
        <v>26</v>
      </c>
      <c r="E9" s="99"/>
      <c r="F9" s="100"/>
      <c r="G9" s="100"/>
      <c r="H9" s="100"/>
    </row>
    <row r="10" spans="1:9" ht="23.25" customHeight="1">
      <c r="A10" s="67" t="s">
        <v>27</v>
      </c>
      <c r="B10" s="93"/>
      <c r="C10" s="68"/>
      <c r="D10" s="101">
        <f>+'LISTADO GENERAL '!V13</f>
        <v>45733</v>
      </c>
      <c r="E10" s="101"/>
      <c r="F10" s="69" t="s">
        <v>28</v>
      </c>
      <c r="G10" s="70">
        <f>SUM(F12:F1214)</f>
        <v>0</v>
      </c>
      <c r="H10" s="71">
        <f>SUM(H12:H1515)</f>
        <v>0</v>
      </c>
    </row>
    <row r="11" spans="1:9" s="33" customFormat="1">
      <c r="A11" s="72" t="s">
        <v>19</v>
      </c>
      <c r="B11" s="94"/>
      <c r="C11" s="73" t="s">
        <v>29</v>
      </c>
      <c r="D11" s="72" t="s">
        <v>9</v>
      </c>
      <c r="E11" s="72" t="s">
        <v>7</v>
      </c>
      <c r="F11" s="74" t="s">
        <v>30</v>
      </c>
      <c r="G11" s="75" t="s">
        <v>31</v>
      </c>
      <c r="H11" s="75" t="s">
        <v>32</v>
      </c>
      <c r="I11" s="48"/>
    </row>
    <row r="12" spans="1:9" ht="20.25">
      <c r="A12" s="24" t="str">
        <f t="array" ref="A12">IFERROR(INDEX('REF1'!B:K,SMALL('REF1'!K:K,ROW()-11),1),"")</f>
        <v/>
      </c>
      <c r="B12" s="23" t="str">
        <f t="array" ref="B12">IFERROR(INDEX('REF1'!B:K,SMALL('REF1'!K:K,ROW()-11),3),"")</f>
        <v/>
      </c>
      <c r="C12" s="25" t="str">
        <f t="array" ref="C12">IFERROR(INDEX('REF1'!B:K,SMALL('REF1'!K:K,ROW()-11),2),"")</f>
        <v/>
      </c>
      <c r="D12" s="31" t="str">
        <f t="array" ref="D12">IFERROR(INDEX('REF1'!B:K,SMALL('REF1'!K:K,ROW()-11),5),"")</f>
        <v/>
      </c>
      <c r="E12" s="26" t="str">
        <f t="array" ref="E12">IFERROR(INDEX('REF1'!B:K,SMALL('REF1'!K:K,ROW()-11),4),"")</f>
        <v/>
      </c>
      <c r="F12" s="27" t="str">
        <f t="array" ref="F12">IFERROR(INDEX('REF1'!B:K,SMALL('REF1'!K:K,ROW()-11),6),"")</f>
        <v/>
      </c>
      <c r="G12" s="29" t="str">
        <f t="array" ref="G12">IFERROR(INDEX('REF1'!B:K,SMALL('REF1'!K:K,ROW()-11),7),"")</f>
        <v/>
      </c>
      <c r="H12" s="29" t="str">
        <f t="array" ref="H12">IFERROR(INDEX('REF1'!B:K,SMALL('REF1'!K:K,ROW()-11),8),"")</f>
        <v/>
      </c>
      <c r="I12" s="48" t="str">
        <f>IFERROR(_xlfn.XLOOKUP(A12,'LISTADO GENERAL '!B14:B2208,'LISTADO GENERAL '!A14:A2208),"")</f>
        <v/>
      </c>
    </row>
    <row r="13" spans="1:9" ht="20.25">
      <c r="A13" s="24" t="str">
        <f t="array" ref="A13">IFERROR(INDEX('REF1'!B:K,SMALL('REF1'!K:K,ROW()-11),1),"")</f>
        <v/>
      </c>
      <c r="B13" s="23" t="str">
        <f t="array" ref="B13">IFERROR(INDEX('REF1'!B:K,SMALL('REF1'!K:K,ROW()-11),3),"")</f>
        <v/>
      </c>
      <c r="C13" s="25" t="str">
        <f t="array" ref="C13">IFERROR(INDEX('REF1'!B:K,SMALL('REF1'!K:K,ROW()-11),2),"")</f>
        <v/>
      </c>
      <c r="D13" s="31" t="str">
        <f t="array" ref="D13">IFERROR(INDEX('REF1'!B:K,SMALL('REF1'!K:K,ROW()-11),5),"")</f>
        <v/>
      </c>
      <c r="E13" s="26" t="str">
        <f t="array" ref="E13">IFERROR(INDEX('REF1'!B:K,SMALL('REF1'!K:K,ROW()-11),4),"")</f>
        <v/>
      </c>
      <c r="F13" s="27" t="str">
        <f t="array" ref="F13">IFERROR(INDEX('REF1'!B:K,SMALL('REF1'!K:K,ROW()-11),6),"")</f>
        <v/>
      </c>
      <c r="G13" s="29" t="str">
        <f t="array" ref="G13">IFERROR(INDEX('REF1'!B:K,SMALL('REF1'!K:K,ROW()-11),7),"")</f>
        <v/>
      </c>
      <c r="H13" s="29" t="str">
        <f t="array" ref="H13">IFERROR(INDEX('REF1'!B:K,SMALL('REF1'!K:K,ROW()-11),8),"")</f>
        <v/>
      </c>
      <c r="I13" s="48" t="str">
        <f>IFERROR(_xlfn.XLOOKUP(A13,'LISTADO GENERAL '!B15:B2208,'LISTADO GENERAL '!A15:A2208),"")</f>
        <v/>
      </c>
    </row>
    <row r="14" spans="1:9" ht="20.25">
      <c r="A14" s="24" t="str">
        <f t="array" ref="A14">IFERROR(INDEX('REF1'!B:K,SMALL('REF1'!K:K,ROW()-11),1),"")</f>
        <v/>
      </c>
      <c r="B14" s="23" t="str">
        <f t="array" ref="B14">IFERROR(INDEX('REF1'!B:K,SMALL('REF1'!K:K,ROW()-11),3),"")</f>
        <v/>
      </c>
      <c r="C14" s="25" t="str">
        <f t="array" ref="C14">IFERROR(INDEX('REF1'!B:K,SMALL('REF1'!K:K,ROW()-11),2),"")</f>
        <v/>
      </c>
      <c r="D14" s="31" t="str">
        <f t="array" ref="D14">IFERROR(INDEX('REF1'!B:K,SMALL('REF1'!K:K,ROW()-11),5),"")</f>
        <v/>
      </c>
      <c r="E14" s="26" t="str">
        <f t="array" ref="E14">IFERROR(INDEX('REF1'!B:K,SMALL('REF1'!K:K,ROW()-11),4),"")</f>
        <v/>
      </c>
      <c r="F14" s="27" t="str">
        <f t="array" ref="F14">IFERROR(INDEX('REF1'!B:K,SMALL('REF1'!K:K,ROW()-11),6),"")</f>
        <v/>
      </c>
      <c r="G14" s="29" t="str">
        <f t="array" ref="G14">IFERROR(INDEX('REF1'!B:K,SMALL('REF1'!K:K,ROW()-11),7),"")</f>
        <v/>
      </c>
      <c r="H14" s="29" t="str">
        <f t="array" ref="H14">IFERROR(INDEX('REF1'!B:K,SMALL('REF1'!K:K,ROW()-11),8),"")</f>
        <v/>
      </c>
      <c r="I14" s="48" t="str">
        <f>IFERROR(_xlfn.XLOOKUP(A14,'LISTADO GENERAL '!B16:B2208,'LISTADO GENERAL '!A16:A2208),"")</f>
        <v/>
      </c>
    </row>
    <row r="15" spans="1:9" ht="20.25">
      <c r="A15" s="24" t="str">
        <f t="array" ref="A15">IFERROR(INDEX('REF1'!B:K,SMALL('REF1'!K:K,ROW()-11),1),"")</f>
        <v/>
      </c>
      <c r="B15" s="23" t="str">
        <f t="array" ref="B15">IFERROR(INDEX('REF1'!B:K,SMALL('REF1'!K:K,ROW()-11),3),"")</f>
        <v/>
      </c>
      <c r="C15" s="25" t="str">
        <f t="array" ref="C15">IFERROR(INDEX('REF1'!B:K,SMALL('REF1'!K:K,ROW()-11),2),"")</f>
        <v/>
      </c>
      <c r="D15" s="31" t="str">
        <f t="array" ref="D15">IFERROR(INDEX('REF1'!B:K,SMALL('REF1'!K:K,ROW()-11),5),"")</f>
        <v/>
      </c>
      <c r="E15" s="26" t="str">
        <f t="array" ref="E15">IFERROR(INDEX('REF1'!B:K,SMALL('REF1'!K:K,ROW()-11),4),"")</f>
        <v/>
      </c>
      <c r="F15" s="27" t="str">
        <f t="array" ref="F15">IFERROR(INDEX('REF1'!B:K,SMALL('REF1'!K:K,ROW()-11),6),"")</f>
        <v/>
      </c>
      <c r="G15" s="29" t="str">
        <f t="array" ref="G15">IFERROR(INDEX('REF1'!B:K,SMALL('REF1'!K:K,ROW()-11),7),"")</f>
        <v/>
      </c>
      <c r="H15" s="29" t="str">
        <f t="array" ref="H15">IFERROR(INDEX('REF1'!B:K,SMALL('REF1'!K:K,ROW()-11),8),"")</f>
        <v/>
      </c>
      <c r="I15" s="48" t="str">
        <f>IFERROR(_xlfn.XLOOKUP(A15,'LISTADO GENERAL '!B17:B2208,'LISTADO GENERAL '!A17:A2208),"")</f>
        <v/>
      </c>
    </row>
    <row r="16" spans="1:9" ht="20.25">
      <c r="A16" s="24" t="str">
        <f t="array" ref="A16">IFERROR(INDEX('REF1'!B:K,SMALL('REF1'!K:K,ROW()-11),1),"")</f>
        <v/>
      </c>
      <c r="B16" s="23" t="str">
        <f t="array" ref="B16">IFERROR(INDEX('REF1'!B:K,SMALL('REF1'!K:K,ROW()-11),3),"")</f>
        <v/>
      </c>
      <c r="C16" s="25" t="str">
        <f t="array" ref="C16">IFERROR(INDEX('REF1'!B:K,SMALL('REF1'!K:K,ROW()-11),2),"")</f>
        <v/>
      </c>
      <c r="D16" s="31" t="str">
        <f t="array" ref="D16">IFERROR(INDEX('REF1'!B:K,SMALL('REF1'!K:K,ROW()-11),5),"")</f>
        <v/>
      </c>
      <c r="E16" s="26" t="str">
        <f t="array" ref="E16">IFERROR(INDEX('REF1'!B:K,SMALL('REF1'!K:K,ROW()-11),4),"")</f>
        <v/>
      </c>
      <c r="F16" s="27" t="str">
        <f t="array" ref="F16">IFERROR(INDEX('REF1'!B:K,SMALL('REF1'!K:K,ROW()-11),6),"")</f>
        <v/>
      </c>
      <c r="G16" s="29" t="str">
        <f t="array" ref="G16">IFERROR(INDEX('REF1'!B:K,SMALL('REF1'!K:K,ROW()-11),7),"")</f>
        <v/>
      </c>
      <c r="H16" s="29" t="str">
        <f t="array" ref="H16">IFERROR(INDEX('REF1'!B:K,SMALL('REF1'!K:K,ROW()-11),8),"")</f>
        <v/>
      </c>
      <c r="I16" s="48" t="str">
        <f>IFERROR(_xlfn.XLOOKUP(A16,'LISTADO GENERAL '!B18:B2208,'LISTADO GENERAL '!A18:A2208),"")</f>
        <v/>
      </c>
    </row>
    <row r="17" spans="1:9" ht="20.25">
      <c r="A17" s="24" t="str">
        <f t="array" ref="A17">IFERROR(INDEX('REF1'!B:K,SMALL('REF1'!K:K,ROW()-11),1),"")</f>
        <v/>
      </c>
      <c r="B17" s="23" t="str">
        <f t="array" ref="B17">IFERROR(INDEX('REF1'!B:K,SMALL('REF1'!K:K,ROW()-11),3),"")</f>
        <v/>
      </c>
      <c r="C17" s="25" t="str">
        <f t="array" ref="C17">IFERROR(INDEX('REF1'!B:K,SMALL('REF1'!K:K,ROW()-11),2),"")</f>
        <v/>
      </c>
      <c r="D17" s="31" t="str">
        <f t="array" ref="D17">IFERROR(INDEX('REF1'!B:K,SMALL('REF1'!K:K,ROW()-11),5),"")</f>
        <v/>
      </c>
      <c r="E17" s="26" t="str">
        <f t="array" ref="E17">IFERROR(INDEX('REF1'!B:K,SMALL('REF1'!K:K,ROW()-11),4),"")</f>
        <v/>
      </c>
      <c r="F17" s="27" t="str">
        <f t="array" ref="F17">IFERROR(INDEX('REF1'!B:K,SMALL('REF1'!K:K,ROW()-11),6),"")</f>
        <v/>
      </c>
      <c r="G17" s="29" t="str">
        <f t="array" ref="G17">IFERROR(INDEX('REF1'!B:K,SMALL('REF1'!K:K,ROW()-11),7),"")</f>
        <v/>
      </c>
      <c r="H17" s="29" t="str">
        <f t="array" ref="H17">IFERROR(INDEX('REF1'!B:K,SMALL('REF1'!K:K,ROW()-11),8),"")</f>
        <v/>
      </c>
      <c r="I17" s="48" t="str">
        <f>IFERROR(_xlfn.XLOOKUP(A17,'LISTADO GENERAL '!B19:B2208,'LISTADO GENERAL '!A19:A2208),"")</f>
        <v/>
      </c>
    </row>
    <row r="18" spans="1:9" ht="20.25">
      <c r="A18" s="24" t="str">
        <f t="array" ref="A18">IFERROR(INDEX('REF1'!B:K,SMALL('REF1'!K:K,ROW()-11),1),"")</f>
        <v/>
      </c>
      <c r="B18" s="23" t="str">
        <f t="array" ref="B18">IFERROR(INDEX('REF1'!B:K,SMALL('REF1'!K:K,ROW()-11),3),"")</f>
        <v/>
      </c>
      <c r="C18" s="25" t="str">
        <f t="array" ref="C18">IFERROR(INDEX('REF1'!B:K,SMALL('REF1'!K:K,ROW()-11),2),"")</f>
        <v/>
      </c>
      <c r="D18" s="31" t="str">
        <f t="array" ref="D18">IFERROR(INDEX('REF1'!B:K,SMALL('REF1'!K:K,ROW()-11),5),"")</f>
        <v/>
      </c>
      <c r="E18" s="26" t="str">
        <f t="array" ref="E18">IFERROR(INDEX('REF1'!B:K,SMALL('REF1'!K:K,ROW()-11),4),"")</f>
        <v/>
      </c>
      <c r="F18" s="27" t="str">
        <f t="array" ref="F18">IFERROR(INDEX('REF1'!B:K,SMALL('REF1'!K:K,ROW()-11),6),"")</f>
        <v/>
      </c>
      <c r="G18" s="29" t="str">
        <f t="array" ref="G18">IFERROR(INDEX('REF1'!B:K,SMALL('REF1'!K:K,ROW()-11),7),"")</f>
        <v/>
      </c>
      <c r="H18" s="29" t="str">
        <f t="array" ref="H18">IFERROR(INDEX('REF1'!B:K,SMALL('REF1'!K:K,ROW()-11),8),"")</f>
        <v/>
      </c>
      <c r="I18" s="48" t="str">
        <f>IFERROR(_xlfn.XLOOKUP(A18,'LISTADO GENERAL '!B20:B2208,'LISTADO GENERAL '!A20:A2208),"")</f>
        <v/>
      </c>
    </row>
    <row r="19" spans="1:9" ht="20.25">
      <c r="A19" s="24" t="str">
        <f t="array" ref="A19">IFERROR(INDEX('REF1'!B:K,SMALL('REF1'!K:K,ROW()-11),1),"")</f>
        <v/>
      </c>
      <c r="B19" s="23" t="str">
        <f t="array" ref="B19">IFERROR(INDEX('REF1'!B:K,SMALL('REF1'!K:K,ROW()-11),3),"")</f>
        <v/>
      </c>
      <c r="C19" s="25" t="str">
        <f t="array" ref="C19">IFERROR(INDEX('REF1'!B:K,SMALL('REF1'!K:K,ROW()-11),2),"")</f>
        <v/>
      </c>
      <c r="D19" s="31" t="str">
        <f t="array" ref="D19">IFERROR(INDEX('REF1'!B:K,SMALL('REF1'!K:K,ROW()-11),5),"")</f>
        <v/>
      </c>
      <c r="E19" s="26" t="str">
        <f t="array" ref="E19">IFERROR(INDEX('REF1'!B:K,SMALL('REF1'!K:K,ROW()-11),4),"")</f>
        <v/>
      </c>
      <c r="F19" s="27" t="str">
        <f t="array" ref="F19">IFERROR(INDEX('REF1'!B:K,SMALL('REF1'!K:K,ROW()-11),6),"")</f>
        <v/>
      </c>
      <c r="G19" s="29" t="str">
        <f t="array" ref="G19">IFERROR(INDEX('REF1'!B:K,SMALL('REF1'!K:K,ROW()-11),7),"")</f>
        <v/>
      </c>
      <c r="H19" s="29" t="str">
        <f t="array" ref="H19">IFERROR(INDEX('REF1'!B:K,SMALL('REF1'!K:K,ROW()-11),8),"")</f>
        <v/>
      </c>
      <c r="I19" s="48" t="str">
        <f>IFERROR(_xlfn.XLOOKUP(A19,'LISTADO GENERAL '!B21:B2208,'LISTADO GENERAL '!A21:A2208),"")</f>
        <v/>
      </c>
    </row>
    <row r="20" spans="1:9" ht="20.25">
      <c r="A20" s="24" t="str">
        <f t="array" ref="A20">IFERROR(INDEX('REF1'!B:K,SMALL('REF1'!K:K,ROW()-11),1),"")</f>
        <v/>
      </c>
      <c r="B20" s="23" t="str">
        <f t="array" ref="B20">IFERROR(INDEX('REF1'!B:K,SMALL('REF1'!K:K,ROW()-11),3),"")</f>
        <v/>
      </c>
      <c r="C20" s="25" t="str">
        <f t="array" ref="C20">IFERROR(INDEX('REF1'!B:K,SMALL('REF1'!K:K,ROW()-11),2),"")</f>
        <v/>
      </c>
      <c r="D20" s="31" t="str">
        <f t="array" ref="D20">IFERROR(INDEX('REF1'!B:K,SMALL('REF1'!K:K,ROW()-11),5),"")</f>
        <v/>
      </c>
      <c r="E20" s="26" t="str">
        <f t="array" ref="E20">IFERROR(INDEX('REF1'!B:K,SMALL('REF1'!K:K,ROW()-11),4),"")</f>
        <v/>
      </c>
      <c r="F20" s="27" t="str">
        <f t="array" ref="F20">IFERROR(INDEX('REF1'!B:K,SMALL('REF1'!K:K,ROW()-11),6),"")</f>
        <v/>
      </c>
      <c r="G20" s="29" t="str">
        <f t="array" ref="G20">IFERROR(INDEX('REF1'!B:K,SMALL('REF1'!K:K,ROW()-11),7),"")</f>
        <v/>
      </c>
      <c r="H20" s="29" t="str">
        <f t="array" ref="H20">IFERROR(INDEX('REF1'!B:K,SMALL('REF1'!K:K,ROW()-11),8),"")</f>
        <v/>
      </c>
      <c r="I20" s="48" t="str">
        <f>IFERROR(_xlfn.XLOOKUP(A20,'LISTADO GENERAL '!B22:B2208,'LISTADO GENERAL '!A22:A2208),"")</f>
        <v/>
      </c>
    </row>
    <row r="21" spans="1:9" ht="20.25">
      <c r="A21" s="24" t="str">
        <f t="array" ref="A21">IFERROR(INDEX('REF1'!B:K,SMALL('REF1'!K:K,ROW()-11),1),"")</f>
        <v/>
      </c>
      <c r="B21" s="23" t="str">
        <f t="array" ref="B21">IFERROR(INDEX('REF1'!B:K,SMALL('REF1'!K:K,ROW()-11),3),"")</f>
        <v/>
      </c>
      <c r="C21" s="25" t="str">
        <f t="array" ref="C21">IFERROR(INDEX('REF1'!B:K,SMALL('REF1'!K:K,ROW()-11),2),"")</f>
        <v/>
      </c>
      <c r="D21" s="31" t="str">
        <f t="array" ref="D21">IFERROR(INDEX('REF1'!B:K,SMALL('REF1'!K:K,ROW()-11),5),"")</f>
        <v/>
      </c>
      <c r="E21" s="26" t="str">
        <f t="array" ref="E21">IFERROR(INDEX('REF1'!B:K,SMALL('REF1'!K:K,ROW()-11),4),"")</f>
        <v/>
      </c>
      <c r="F21" s="27" t="str">
        <f t="array" ref="F21">IFERROR(INDEX('REF1'!B:K,SMALL('REF1'!K:K,ROW()-11),6),"")</f>
        <v/>
      </c>
      <c r="G21" s="29" t="str">
        <f t="array" ref="G21">IFERROR(INDEX('REF1'!B:K,SMALL('REF1'!K:K,ROW()-11),7),"")</f>
        <v/>
      </c>
      <c r="H21" s="29" t="str">
        <f t="array" ref="H21">IFERROR(INDEX('REF1'!B:K,SMALL('REF1'!K:K,ROW()-11),8),"")</f>
        <v/>
      </c>
      <c r="I21" s="48" t="str">
        <f>IFERROR(_xlfn.XLOOKUP(A21,'LISTADO GENERAL '!B23:B2208,'LISTADO GENERAL '!A23:A2208),"")</f>
        <v/>
      </c>
    </row>
    <row r="22" spans="1:9" ht="20.25">
      <c r="A22" s="24" t="str">
        <f t="array" ref="A22">IFERROR(INDEX('REF1'!B:K,SMALL('REF1'!K:K,ROW()-11),1),"")</f>
        <v/>
      </c>
      <c r="B22" s="23" t="str">
        <f t="array" ref="B22">IFERROR(INDEX('REF1'!B:K,SMALL('REF1'!K:K,ROW()-11),3),"")</f>
        <v/>
      </c>
      <c r="C22" s="25" t="str">
        <f t="array" ref="C22">IFERROR(INDEX('REF1'!B:K,SMALL('REF1'!K:K,ROW()-11),2),"")</f>
        <v/>
      </c>
      <c r="D22" s="31" t="str">
        <f t="array" ref="D22">IFERROR(INDEX('REF1'!B:K,SMALL('REF1'!K:K,ROW()-11),5),"")</f>
        <v/>
      </c>
      <c r="E22" s="26" t="str">
        <f t="array" ref="E22">IFERROR(INDEX('REF1'!B:K,SMALL('REF1'!K:K,ROW()-11),4),"")</f>
        <v/>
      </c>
      <c r="F22" s="27" t="str">
        <f t="array" ref="F22">IFERROR(INDEX('REF1'!B:K,SMALL('REF1'!K:K,ROW()-11),6),"")</f>
        <v/>
      </c>
      <c r="G22" s="29" t="str">
        <f t="array" ref="G22">IFERROR(INDEX('REF1'!B:K,SMALL('REF1'!K:K,ROW()-11),7),"")</f>
        <v/>
      </c>
      <c r="H22" s="29" t="str">
        <f t="array" ref="H22">IFERROR(INDEX('REF1'!B:K,SMALL('REF1'!K:K,ROW()-11),8),"")</f>
        <v/>
      </c>
      <c r="I22" s="48" t="str">
        <f>IFERROR(_xlfn.XLOOKUP(A22,'LISTADO GENERAL '!B24:B2208,'LISTADO GENERAL '!A24:A2208),"")</f>
        <v/>
      </c>
    </row>
    <row r="23" spans="1:9" ht="20.25">
      <c r="A23" s="24" t="str">
        <f t="array" ref="A23">IFERROR(INDEX('REF1'!B:K,SMALL('REF1'!K:K,ROW()-11),1),"")</f>
        <v/>
      </c>
      <c r="B23" s="23" t="str">
        <f t="array" ref="B23">IFERROR(INDEX('REF1'!B:K,SMALL('REF1'!K:K,ROW()-11),3),"")</f>
        <v/>
      </c>
      <c r="C23" s="25" t="str">
        <f t="array" ref="C23">IFERROR(INDEX('REF1'!B:K,SMALL('REF1'!K:K,ROW()-11),2),"")</f>
        <v/>
      </c>
      <c r="D23" s="31" t="str">
        <f t="array" ref="D23">IFERROR(INDEX('REF1'!B:K,SMALL('REF1'!K:K,ROW()-11),5),"")</f>
        <v/>
      </c>
      <c r="E23" s="26" t="str">
        <f t="array" ref="E23">IFERROR(INDEX('REF1'!B:K,SMALL('REF1'!K:K,ROW()-11),4),"")</f>
        <v/>
      </c>
      <c r="F23" s="27" t="str">
        <f t="array" ref="F23">IFERROR(INDEX('REF1'!B:K,SMALL('REF1'!K:K,ROW()-11),6),"")</f>
        <v/>
      </c>
      <c r="G23" s="29" t="str">
        <f t="array" ref="G23">IFERROR(INDEX('REF1'!B:K,SMALL('REF1'!K:K,ROW()-11),7),"")</f>
        <v/>
      </c>
      <c r="H23" s="29" t="str">
        <f t="array" ref="H23">IFERROR(INDEX('REF1'!B:K,SMALL('REF1'!K:K,ROW()-11),8),"")</f>
        <v/>
      </c>
      <c r="I23" s="48" t="str">
        <f>IFERROR(_xlfn.XLOOKUP(A23,'LISTADO GENERAL '!B25:B2208,'LISTADO GENERAL '!A25:A2208),"")</f>
        <v/>
      </c>
    </row>
    <row r="24" spans="1:9" ht="20.25">
      <c r="A24" s="24" t="str">
        <f t="array" ref="A24">IFERROR(INDEX('REF1'!B:K,SMALL('REF1'!K:K,ROW()-11),1),"")</f>
        <v/>
      </c>
      <c r="B24" s="23" t="str">
        <f t="array" ref="B24">IFERROR(INDEX('REF1'!B:K,SMALL('REF1'!K:K,ROW()-11),3),"")</f>
        <v/>
      </c>
      <c r="C24" s="25" t="str">
        <f t="array" ref="C24">IFERROR(INDEX('REF1'!B:K,SMALL('REF1'!K:K,ROW()-11),2),"")</f>
        <v/>
      </c>
      <c r="D24" s="31" t="str">
        <f t="array" ref="D24">IFERROR(INDEX('REF1'!B:K,SMALL('REF1'!K:K,ROW()-11),5),"")</f>
        <v/>
      </c>
      <c r="E24" s="26" t="str">
        <f t="array" ref="E24">IFERROR(INDEX('REF1'!B:K,SMALL('REF1'!K:K,ROW()-11),4),"")</f>
        <v/>
      </c>
      <c r="F24" s="27" t="str">
        <f t="array" ref="F24">IFERROR(INDEX('REF1'!B:K,SMALL('REF1'!K:K,ROW()-11),6),"")</f>
        <v/>
      </c>
      <c r="G24" s="29" t="str">
        <f t="array" ref="G24">IFERROR(INDEX('REF1'!B:K,SMALL('REF1'!K:K,ROW()-11),7),"")</f>
        <v/>
      </c>
      <c r="H24" s="29" t="str">
        <f t="array" ref="H24">IFERROR(INDEX('REF1'!B:K,SMALL('REF1'!K:K,ROW()-11),8),"")</f>
        <v/>
      </c>
      <c r="I24" s="48" t="str">
        <f>IFERROR(_xlfn.XLOOKUP(A24,'LISTADO GENERAL '!B26:B2208,'LISTADO GENERAL '!A26:A2208),"")</f>
        <v/>
      </c>
    </row>
    <row r="25" spans="1:9" ht="20.25">
      <c r="A25" s="24" t="str">
        <f t="array" ref="A25">IFERROR(INDEX('REF1'!B:K,SMALL('REF1'!K:K,ROW()-11),1),"")</f>
        <v/>
      </c>
      <c r="B25" s="23" t="str">
        <f t="array" ref="B25">IFERROR(INDEX('REF1'!B:K,SMALL('REF1'!K:K,ROW()-11),3),"")</f>
        <v/>
      </c>
      <c r="C25" s="25" t="str">
        <f t="array" ref="C25">IFERROR(INDEX('REF1'!B:K,SMALL('REF1'!K:K,ROW()-11),2),"")</f>
        <v/>
      </c>
      <c r="D25" s="31" t="str">
        <f t="array" ref="D25">IFERROR(INDEX('REF1'!B:K,SMALL('REF1'!K:K,ROW()-11),5),"")</f>
        <v/>
      </c>
      <c r="E25" s="26" t="str">
        <f t="array" ref="E25">IFERROR(INDEX('REF1'!B:K,SMALL('REF1'!K:K,ROW()-11),4),"")</f>
        <v/>
      </c>
      <c r="F25" s="27" t="str">
        <f t="array" ref="F25">IFERROR(INDEX('REF1'!B:K,SMALL('REF1'!K:K,ROW()-11),6),"")</f>
        <v/>
      </c>
      <c r="G25" s="29" t="str">
        <f t="array" ref="G25">IFERROR(INDEX('REF1'!B:K,SMALL('REF1'!K:K,ROW()-11),7),"")</f>
        <v/>
      </c>
      <c r="H25" s="29" t="str">
        <f t="array" ref="H25">IFERROR(INDEX('REF1'!B:K,SMALL('REF1'!K:K,ROW()-11),8),"")</f>
        <v/>
      </c>
      <c r="I25" s="48" t="str">
        <f>IFERROR(_xlfn.XLOOKUP(A25,'LISTADO GENERAL '!B27:B2208,'LISTADO GENERAL '!A27:A2208),"")</f>
        <v/>
      </c>
    </row>
    <row r="26" spans="1:9" ht="20.25">
      <c r="A26" s="24" t="str">
        <f t="array" ref="A26">IFERROR(INDEX('REF1'!B:K,SMALL('REF1'!K:K,ROW()-11),1),"")</f>
        <v/>
      </c>
      <c r="B26" s="23" t="str">
        <f t="array" ref="B26">IFERROR(INDEX('REF1'!B:K,SMALL('REF1'!K:K,ROW()-11),3),"")</f>
        <v/>
      </c>
      <c r="C26" s="25" t="str">
        <f t="array" ref="C26">IFERROR(INDEX('REF1'!B:K,SMALL('REF1'!K:K,ROW()-11),2),"")</f>
        <v/>
      </c>
      <c r="D26" s="31" t="str">
        <f t="array" ref="D26">IFERROR(INDEX('REF1'!B:K,SMALL('REF1'!K:K,ROW()-11),5),"")</f>
        <v/>
      </c>
      <c r="E26" s="26" t="str">
        <f t="array" ref="E26">IFERROR(INDEX('REF1'!B:K,SMALL('REF1'!K:K,ROW()-11),4),"")</f>
        <v/>
      </c>
      <c r="F26" s="27" t="str">
        <f t="array" ref="F26">IFERROR(INDEX('REF1'!B:K,SMALL('REF1'!K:K,ROW()-11),6),"")</f>
        <v/>
      </c>
      <c r="G26" s="29" t="str">
        <f t="array" ref="G26">IFERROR(INDEX('REF1'!B:K,SMALL('REF1'!K:K,ROW()-11),7),"")</f>
        <v/>
      </c>
      <c r="H26" s="29" t="str">
        <f t="array" ref="H26">IFERROR(INDEX('REF1'!B:K,SMALL('REF1'!K:K,ROW()-11),8),"")</f>
        <v/>
      </c>
      <c r="I26" s="48" t="str">
        <f>IFERROR(_xlfn.XLOOKUP(A26,'LISTADO GENERAL '!B28:B2208,'LISTADO GENERAL '!A28:A2208),"")</f>
        <v/>
      </c>
    </row>
    <row r="27" spans="1:9" ht="20.25">
      <c r="A27" s="24" t="str">
        <f t="array" ref="A27">IFERROR(INDEX('REF1'!B:K,SMALL('REF1'!K:K,ROW()-11),1),"")</f>
        <v/>
      </c>
      <c r="B27" s="23" t="str">
        <f t="array" ref="B27">IFERROR(INDEX('REF1'!B:K,SMALL('REF1'!K:K,ROW()-11),3),"")</f>
        <v/>
      </c>
      <c r="C27" s="25" t="str">
        <f t="array" ref="C27">IFERROR(INDEX('REF1'!B:K,SMALL('REF1'!K:K,ROW()-11),2),"")</f>
        <v/>
      </c>
      <c r="D27" s="31" t="str">
        <f t="array" ref="D27">IFERROR(INDEX('REF1'!B:K,SMALL('REF1'!K:K,ROW()-11),5),"")</f>
        <v/>
      </c>
      <c r="E27" s="26" t="str">
        <f t="array" ref="E27">IFERROR(INDEX('REF1'!B:K,SMALL('REF1'!K:K,ROW()-11),4),"")</f>
        <v/>
      </c>
      <c r="F27" s="27" t="str">
        <f t="array" ref="F27">IFERROR(INDEX('REF1'!B:K,SMALL('REF1'!K:K,ROW()-11),6),"")</f>
        <v/>
      </c>
      <c r="G27" s="29" t="str">
        <f t="array" ref="G27">IFERROR(INDEX('REF1'!B:K,SMALL('REF1'!K:K,ROW()-11),7),"")</f>
        <v/>
      </c>
      <c r="H27" s="29" t="str">
        <f t="array" ref="H27">IFERROR(INDEX('REF1'!B:K,SMALL('REF1'!K:K,ROW()-11),8),"")</f>
        <v/>
      </c>
      <c r="I27" s="48" t="str">
        <f>IFERROR(_xlfn.XLOOKUP(A27,'LISTADO GENERAL '!B29:B2208,'LISTADO GENERAL '!A29:A2208),"")</f>
        <v/>
      </c>
    </row>
    <row r="28" spans="1:9" ht="20.25">
      <c r="A28" s="24" t="str">
        <f t="array" ref="A28">IFERROR(INDEX('REF1'!B:K,SMALL('REF1'!K:K,ROW()-11),1),"")</f>
        <v/>
      </c>
      <c r="B28" s="23" t="str">
        <f t="array" ref="B28">IFERROR(INDEX('REF1'!B:K,SMALL('REF1'!K:K,ROW()-11),3),"")</f>
        <v/>
      </c>
      <c r="C28" s="25" t="str">
        <f t="array" ref="C28">IFERROR(INDEX('REF1'!B:K,SMALL('REF1'!K:K,ROW()-11),2),"")</f>
        <v/>
      </c>
      <c r="D28" s="31" t="str">
        <f t="array" ref="D28">IFERROR(INDEX('REF1'!B:K,SMALL('REF1'!K:K,ROW()-11),5),"")</f>
        <v/>
      </c>
      <c r="E28" s="26" t="str">
        <f t="array" ref="E28">IFERROR(INDEX('REF1'!B:K,SMALL('REF1'!K:K,ROW()-11),4),"")</f>
        <v/>
      </c>
      <c r="F28" s="27" t="str">
        <f t="array" ref="F28">IFERROR(INDEX('REF1'!B:K,SMALL('REF1'!K:K,ROW()-11),6),"")</f>
        <v/>
      </c>
      <c r="G28" s="29" t="str">
        <f t="array" ref="G28">IFERROR(INDEX('REF1'!B:K,SMALL('REF1'!K:K,ROW()-11),7),"")</f>
        <v/>
      </c>
      <c r="H28" s="29" t="str">
        <f t="array" ref="H28">IFERROR(INDEX('REF1'!B:K,SMALL('REF1'!K:K,ROW()-11),8),"")</f>
        <v/>
      </c>
      <c r="I28" s="48" t="str">
        <f>IFERROR(_xlfn.XLOOKUP(A28,'LISTADO GENERAL '!B30:B2208,'LISTADO GENERAL '!A30:A2208),"")</f>
        <v/>
      </c>
    </row>
    <row r="29" spans="1:9" ht="20.25">
      <c r="A29" s="24" t="str">
        <f t="array" ref="A29">IFERROR(INDEX('REF1'!B:K,SMALL('REF1'!K:K,ROW()-11),1),"")</f>
        <v/>
      </c>
      <c r="B29" s="23" t="str">
        <f t="array" ref="B29">IFERROR(INDEX('REF1'!B:K,SMALL('REF1'!K:K,ROW()-11),3),"")</f>
        <v/>
      </c>
      <c r="C29" s="25" t="str">
        <f t="array" ref="C29">IFERROR(INDEX('REF1'!B:K,SMALL('REF1'!K:K,ROW()-11),2),"")</f>
        <v/>
      </c>
      <c r="D29" s="31" t="str">
        <f t="array" ref="D29">IFERROR(INDEX('REF1'!B:K,SMALL('REF1'!K:K,ROW()-11),5),"")</f>
        <v/>
      </c>
      <c r="E29" s="26" t="str">
        <f t="array" ref="E29">IFERROR(INDEX('REF1'!B:K,SMALL('REF1'!K:K,ROW()-11),4),"")</f>
        <v/>
      </c>
      <c r="F29" s="27" t="str">
        <f t="array" ref="F29">IFERROR(INDEX('REF1'!B:K,SMALL('REF1'!K:K,ROW()-11),6),"")</f>
        <v/>
      </c>
      <c r="G29" s="29" t="str">
        <f t="array" ref="G29">IFERROR(INDEX('REF1'!B:K,SMALL('REF1'!K:K,ROW()-11),7),"")</f>
        <v/>
      </c>
      <c r="H29" s="29" t="str">
        <f t="array" ref="H29">IFERROR(INDEX('REF1'!B:K,SMALL('REF1'!K:K,ROW()-11),8),"")</f>
        <v/>
      </c>
      <c r="I29" s="48" t="str">
        <f>IFERROR(_xlfn.XLOOKUP(A29,'LISTADO GENERAL '!B31:B2208,'LISTADO GENERAL '!A31:A2208),"")</f>
        <v/>
      </c>
    </row>
    <row r="30" spans="1:9" ht="20.25">
      <c r="A30" s="24" t="str">
        <f t="array" ref="A30">IFERROR(INDEX('REF1'!B:K,SMALL('REF1'!K:K,ROW()-11),1),"")</f>
        <v/>
      </c>
      <c r="B30" s="23" t="str">
        <f t="array" ref="B30">IFERROR(INDEX('REF1'!B:K,SMALL('REF1'!K:K,ROW()-11),3),"")</f>
        <v/>
      </c>
      <c r="C30" s="25" t="str">
        <f t="array" ref="C30">IFERROR(INDEX('REF1'!B:K,SMALL('REF1'!K:K,ROW()-11),2),"")</f>
        <v/>
      </c>
      <c r="D30" s="31" t="str">
        <f t="array" ref="D30">IFERROR(INDEX('REF1'!B:K,SMALL('REF1'!K:K,ROW()-11),5),"")</f>
        <v/>
      </c>
      <c r="E30" s="26" t="str">
        <f t="array" ref="E30">IFERROR(INDEX('REF1'!B:K,SMALL('REF1'!K:K,ROW()-11),4),"")</f>
        <v/>
      </c>
      <c r="F30" s="27" t="str">
        <f t="array" ref="F30">IFERROR(INDEX('REF1'!B:K,SMALL('REF1'!K:K,ROW()-11),6),"")</f>
        <v/>
      </c>
      <c r="G30" s="29" t="str">
        <f t="array" ref="G30">IFERROR(INDEX('REF1'!B:K,SMALL('REF1'!K:K,ROW()-11),7),"")</f>
        <v/>
      </c>
      <c r="H30" s="29" t="str">
        <f t="array" ref="H30">IFERROR(INDEX('REF1'!B:K,SMALL('REF1'!K:K,ROW()-11),8),"")</f>
        <v/>
      </c>
      <c r="I30" s="48" t="str">
        <f>IFERROR(_xlfn.XLOOKUP(A30,'LISTADO GENERAL '!B32:B2208,'LISTADO GENERAL '!A32:A2208),"")</f>
        <v/>
      </c>
    </row>
    <row r="31" spans="1:9" ht="20.25">
      <c r="A31" s="24" t="str">
        <f t="array" ref="A31">IFERROR(INDEX('REF1'!B:K,SMALL('REF1'!K:K,ROW()-11),1),"")</f>
        <v/>
      </c>
      <c r="B31" s="23" t="str">
        <f t="array" ref="B31">IFERROR(INDEX('REF1'!B:K,SMALL('REF1'!K:K,ROW()-11),3),"")</f>
        <v/>
      </c>
      <c r="C31" s="25" t="str">
        <f t="array" ref="C31">IFERROR(INDEX('REF1'!B:K,SMALL('REF1'!K:K,ROW()-11),2),"")</f>
        <v/>
      </c>
      <c r="D31" s="31" t="str">
        <f t="array" ref="D31">IFERROR(INDEX('REF1'!B:K,SMALL('REF1'!K:K,ROW()-11),5),"")</f>
        <v/>
      </c>
      <c r="E31" s="26" t="str">
        <f t="array" ref="E31">IFERROR(INDEX('REF1'!B:K,SMALL('REF1'!K:K,ROW()-11),4),"")</f>
        <v/>
      </c>
      <c r="F31" s="27" t="str">
        <f t="array" ref="F31">IFERROR(INDEX('REF1'!B:K,SMALL('REF1'!K:K,ROW()-11),6),"")</f>
        <v/>
      </c>
      <c r="G31" s="29" t="str">
        <f t="array" ref="G31">IFERROR(INDEX('REF1'!B:K,SMALL('REF1'!K:K,ROW()-11),7),"")</f>
        <v/>
      </c>
      <c r="H31" s="29" t="str">
        <f t="array" ref="H31">IFERROR(INDEX('REF1'!B:K,SMALL('REF1'!K:K,ROW()-11),8),"")</f>
        <v/>
      </c>
      <c r="I31" s="48" t="str">
        <f>IFERROR(_xlfn.XLOOKUP(A31,'LISTADO GENERAL '!B33:B2208,'LISTADO GENERAL '!A33:A2208),"")</f>
        <v/>
      </c>
    </row>
    <row r="32" spans="1:9" ht="20.25">
      <c r="A32" s="24" t="str">
        <f t="array" ref="A32">IFERROR(INDEX('REF1'!B:K,SMALL('REF1'!K:K,ROW()-11),1),"")</f>
        <v/>
      </c>
      <c r="B32" s="23" t="str">
        <f t="array" ref="B32">IFERROR(INDEX('REF1'!B:K,SMALL('REF1'!K:K,ROW()-11),3),"")</f>
        <v/>
      </c>
      <c r="C32" s="25" t="str">
        <f t="array" ref="C32">IFERROR(INDEX('REF1'!B:K,SMALL('REF1'!K:K,ROW()-11),2),"")</f>
        <v/>
      </c>
      <c r="D32" s="31" t="str">
        <f t="array" ref="D32">IFERROR(INDEX('REF1'!B:K,SMALL('REF1'!K:K,ROW()-11),5),"")</f>
        <v/>
      </c>
      <c r="E32" s="26" t="str">
        <f t="array" ref="E32">IFERROR(INDEX('REF1'!B:K,SMALL('REF1'!K:K,ROW()-11),4),"")</f>
        <v/>
      </c>
      <c r="F32" s="27" t="str">
        <f t="array" ref="F32">IFERROR(INDEX('REF1'!B:K,SMALL('REF1'!K:K,ROW()-11),6),"")</f>
        <v/>
      </c>
      <c r="G32" s="29" t="str">
        <f t="array" ref="G32">IFERROR(INDEX('REF1'!B:K,SMALL('REF1'!K:K,ROW()-11),7),"")</f>
        <v/>
      </c>
      <c r="H32" s="29" t="str">
        <f t="array" ref="H32">IFERROR(INDEX('REF1'!B:K,SMALL('REF1'!K:K,ROW()-11),8),"")</f>
        <v/>
      </c>
      <c r="I32" s="48" t="str">
        <f>IFERROR(_xlfn.XLOOKUP(A32,'LISTADO GENERAL '!B34:B2208,'LISTADO GENERAL '!A34:A2208),"")</f>
        <v/>
      </c>
    </row>
    <row r="33" spans="1:9" ht="20.25">
      <c r="A33" s="24" t="str">
        <f t="array" ref="A33">IFERROR(INDEX('REF1'!B:K,SMALL('REF1'!K:K,ROW()-11),1),"")</f>
        <v/>
      </c>
      <c r="B33" s="23" t="str">
        <f t="array" ref="B33">IFERROR(INDEX('REF1'!B:K,SMALL('REF1'!K:K,ROW()-11),3),"")</f>
        <v/>
      </c>
      <c r="C33" s="25" t="str">
        <f t="array" ref="C33">IFERROR(INDEX('REF1'!B:K,SMALL('REF1'!K:K,ROW()-11),2),"")</f>
        <v/>
      </c>
      <c r="D33" s="31" t="str">
        <f t="array" ref="D33">IFERROR(INDEX('REF1'!B:K,SMALL('REF1'!K:K,ROW()-11),5),"")</f>
        <v/>
      </c>
      <c r="E33" s="26" t="str">
        <f t="array" ref="E33">IFERROR(INDEX('REF1'!B:K,SMALL('REF1'!K:K,ROW()-11),4),"")</f>
        <v/>
      </c>
      <c r="F33" s="27" t="str">
        <f t="array" ref="F33">IFERROR(INDEX('REF1'!B:K,SMALL('REF1'!K:K,ROW()-11),6),"")</f>
        <v/>
      </c>
      <c r="G33" s="29" t="str">
        <f t="array" ref="G33">IFERROR(INDEX('REF1'!B:K,SMALL('REF1'!K:K,ROW()-11),7),"")</f>
        <v/>
      </c>
      <c r="H33" s="29" t="str">
        <f t="array" ref="H33">IFERROR(INDEX('REF1'!B:K,SMALL('REF1'!K:K,ROW()-11),8),"")</f>
        <v/>
      </c>
      <c r="I33" s="48" t="str">
        <f>IFERROR(_xlfn.XLOOKUP(A33,'LISTADO GENERAL '!B35:B2208,'LISTADO GENERAL '!A35:A2208),"")</f>
        <v/>
      </c>
    </row>
    <row r="34" spans="1:9" ht="20.25">
      <c r="A34" s="24" t="str">
        <f t="array" ref="A34">IFERROR(INDEX('REF1'!B:K,SMALL('REF1'!K:K,ROW()-11),1),"")</f>
        <v/>
      </c>
      <c r="B34" s="23" t="str">
        <f t="array" ref="B34">IFERROR(INDEX('REF1'!B:K,SMALL('REF1'!K:K,ROW()-11),3),"")</f>
        <v/>
      </c>
      <c r="C34" s="25" t="str">
        <f t="array" ref="C34">IFERROR(INDEX('REF1'!B:K,SMALL('REF1'!K:K,ROW()-11),2),"")</f>
        <v/>
      </c>
      <c r="D34" s="31" t="str">
        <f t="array" ref="D34">IFERROR(INDEX('REF1'!B:K,SMALL('REF1'!K:K,ROW()-11),5),"")</f>
        <v/>
      </c>
      <c r="E34" s="26" t="str">
        <f t="array" ref="E34">IFERROR(INDEX('REF1'!B:K,SMALL('REF1'!K:K,ROW()-11),4),"")</f>
        <v/>
      </c>
      <c r="F34" s="27" t="str">
        <f t="array" ref="F34">IFERROR(INDEX('REF1'!B:K,SMALL('REF1'!K:K,ROW()-11),6),"")</f>
        <v/>
      </c>
      <c r="G34" s="29" t="str">
        <f t="array" ref="G34">IFERROR(INDEX('REF1'!B:K,SMALL('REF1'!K:K,ROW()-11),7),"")</f>
        <v/>
      </c>
      <c r="H34" s="29" t="str">
        <f t="array" ref="H34">IFERROR(INDEX('REF1'!B:K,SMALL('REF1'!K:K,ROW()-11),8),"")</f>
        <v/>
      </c>
      <c r="I34" s="48" t="str">
        <f>IFERROR(_xlfn.XLOOKUP(A34,'LISTADO GENERAL '!B36:B2208,'LISTADO GENERAL '!A36:A2208),"")</f>
        <v/>
      </c>
    </row>
    <row r="35" spans="1:9" ht="20.25">
      <c r="A35" s="24" t="str">
        <f t="array" ref="A35">IFERROR(INDEX('REF1'!B:K,SMALL('REF1'!K:K,ROW()-11),1),"")</f>
        <v/>
      </c>
      <c r="B35" s="23" t="str">
        <f t="array" ref="B35">IFERROR(INDEX('REF1'!B:K,SMALL('REF1'!K:K,ROW()-11),3),"")</f>
        <v/>
      </c>
      <c r="C35" s="25" t="str">
        <f t="array" ref="C35">IFERROR(INDEX('REF1'!B:K,SMALL('REF1'!K:K,ROW()-11),2),"")</f>
        <v/>
      </c>
      <c r="D35" s="31" t="str">
        <f t="array" ref="D35">IFERROR(INDEX('REF1'!B:K,SMALL('REF1'!K:K,ROW()-11),5),"")</f>
        <v/>
      </c>
      <c r="E35" s="26" t="str">
        <f t="array" ref="E35">IFERROR(INDEX('REF1'!B:K,SMALL('REF1'!K:K,ROW()-11),4),"")</f>
        <v/>
      </c>
      <c r="F35" s="27" t="str">
        <f t="array" ref="F35">IFERROR(INDEX('REF1'!B:K,SMALL('REF1'!K:K,ROW()-11),6),"")</f>
        <v/>
      </c>
      <c r="G35" s="29" t="str">
        <f t="array" ref="G35">IFERROR(INDEX('REF1'!B:K,SMALL('REF1'!K:K,ROW()-11),7),"")</f>
        <v/>
      </c>
      <c r="H35" s="29" t="str">
        <f t="array" ref="H35">IFERROR(INDEX('REF1'!B:K,SMALL('REF1'!K:K,ROW()-11),8),"")</f>
        <v/>
      </c>
      <c r="I35" s="48" t="str">
        <f>IFERROR(_xlfn.XLOOKUP(A35,'LISTADO GENERAL '!B37:B2208,'LISTADO GENERAL '!A37:A2208),"")</f>
        <v/>
      </c>
    </row>
    <row r="36" spans="1:9" ht="20.25">
      <c r="A36" s="24" t="str">
        <f t="array" ref="A36">IFERROR(INDEX('REF1'!B:K,SMALL('REF1'!K:K,ROW()-11),1),"")</f>
        <v/>
      </c>
      <c r="B36" s="23" t="str">
        <f t="array" ref="B36">IFERROR(INDEX('REF1'!B:K,SMALL('REF1'!K:K,ROW()-11),3),"")</f>
        <v/>
      </c>
      <c r="C36" s="25" t="str">
        <f t="array" ref="C36">IFERROR(INDEX('REF1'!B:K,SMALL('REF1'!K:K,ROW()-11),2),"")</f>
        <v/>
      </c>
      <c r="D36" s="31" t="str">
        <f t="array" ref="D36">IFERROR(INDEX('REF1'!B:K,SMALL('REF1'!K:K,ROW()-11),5),"")</f>
        <v/>
      </c>
      <c r="E36" s="26" t="str">
        <f t="array" ref="E36">IFERROR(INDEX('REF1'!B:K,SMALL('REF1'!K:K,ROW()-11),4),"")</f>
        <v/>
      </c>
      <c r="F36" s="27" t="str">
        <f t="array" ref="F36">IFERROR(INDEX('REF1'!B:K,SMALL('REF1'!K:K,ROW()-11),6),"")</f>
        <v/>
      </c>
      <c r="G36" s="29" t="str">
        <f t="array" ref="G36">IFERROR(INDEX('REF1'!B:K,SMALL('REF1'!K:K,ROW()-11),7),"")</f>
        <v/>
      </c>
      <c r="H36" s="29" t="str">
        <f t="array" ref="H36">IFERROR(INDEX('REF1'!B:K,SMALL('REF1'!K:K,ROW()-11),8),"")</f>
        <v/>
      </c>
      <c r="I36" s="48" t="str">
        <f>IFERROR(_xlfn.XLOOKUP(A36,'LISTADO GENERAL '!B38:B2208,'LISTADO GENERAL '!A38:A2208),"")</f>
        <v/>
      </c>
    </row>
    <row r="37" spans="1:9" ht="20.25">
      <c r="A37" s="24" t="str">
        <f t="array" ref="A37">IFERROR(INDEX('REF1'!B:K,SMALL('REF1'!K:K,ROW()-11),1),"")</f>
        <v/>
      </c>
      <c r="B37" s="23" t="str">
        <f t="array" ref="B37">IFERROR(INDEX('REF1'!B:K,SMALL('REF1'!K:K,ROW()-11),3),"")</f>
        <v/>
      </c>
      <c r="C37" s="25" t="str">
        <f t="array" ref="C37">IFERROR(INDEX('REF1'!B:K,SMALL('REF1'!K:K,ROW()-11),2),"")</f>
        <v/>
      </c>
      <c r="D37" s="31" t="str">
        <f t="array" ref="D37">IFERROR(INDEX('REF1'!B:K,SMALL('REF1'!K:K,ROW()-11),5),"")</f>
        <v/>
      </c>
      <c r="E37" s="26" t="str">
        <f t="array" ref="E37">IFERROR(INDEX('REF1'!B:K,SMALL('REF1'!K:K,ROW()-11),4),"")</f>
        <v/>
      </c>
      <c r="F37" s="27" t="str">
        <f t="array" ref="F37">IFERROR(INDEX('REF1'!B:K,SMALL('REF1'!K:K,ROW()-11),6),"")</f>
        <v/>
      </c>
      <c r="G37" s="29" t="str">
        <f t="array" ref="G37">IFERROR(INDEX('REF1'!B:K,SMALL('REF1'!K:K,ROW()-11),7),"")</f>
        <v/>
      </c>
      <c r="H37" s="29" t="str">
        <f t="array" ref="H37">IFERROR(INDEX('REF1'!B:K,SMALL('REF1'!K:K,ROW()-11),8),"")</f>
        <v/>
      </c>
      <c r="I37" s="48" t="str">
        <f>IFERROR(_xlfn.XLOOKUP(A37,'LISTADO GENERAL '!B39:B2208,'LISTADO GENERAL '!A39:A2208),"")</f>
        <v/>
      </c>
    </row>
    <row r="38" spans="1:9" ht="20.25">
      <c r="A38" s="24" t="str">
        <f t="array" ref="A38">IFERROR(INDEX('REF1'!B:K,SMALL('REF1'!K:K,ROW()-11),1),"")</f>
        <v/>
      </c>
      <c r="B38" s="23" t="str">
        <f t="array" ref="B38">IFERROR(INDEX('REF1'!B:K,SMALL('REF1'!K:K,ROW()-11),3),"")</f>
        <v/>
      </c>
      <c r="C38" s="25" t="str">
        <f t="array" ref="C38">IFERROR(INDEX('REF1'!B:K,SMALL('REF1'!K:K,ROW()-11),2),"")</f>
        <v/>
      </c>
      <c r="D38" s="31" t="str">
        <f t="array" ref="D38">IFERROR(INDEX('REF1'!B:K,SMALL('REF1'!K:K,ROW()-11),5),"")</f>
        <v/>
      </c>
      <c r="E38" s="26" t="str">
        <f t="array" ref="E38">IFERROR(INDEX('REF1'!B:K,SMALL('REF1'!K:K,ROW()-11),4),"")</f>
        <v/>
      </c>
      <c r="F38" s="27" t="str">
        <f t="array" ref="F38">IFERROR(INDEX('REF1'!B:K,SMALL('REF1'!K:K,ROW()-11),6),"")</f>
        <v/>
      </c>
      <c r="G38" s="29" t="str">
        <f t="array" ref="G38">IFERROR(INDEX('REF1'!B:K,SMALL('REF1'!K:K,ROW()-11),7),"")</f>
        <v/>
      </c>
      <c r="H38" s="29" t="str">
        <f t="array" ref="H38">IFERROR(INDEX('REF1'!B:K,SMALL('REF1'!K:K,ROW()-11),8),"")</f>
        <v/>
      </c>
      <c r="I38" s="48" t="str">
        <f>IFERROR(_xlfn.XLOOKUP(A38,'LISTADO GENERAL '!B40:B2208,'LISTADO GENERAL '!A40:A2208),"")</f>
        <v/>
      </c>
    </row>
    <row r="39" spans="1:9" ht="20.25">
      <c r="A39" s="24" t="str">
        <f t="array" ref="A39">IFERROR(INDEX('REF1'!B:K,SMALL('REF1'!K:K,ROW()-11),1),"")</f>
        <v/>
      </c>
      <c r="B39" s="23" t="str">
        <f t="array" ref="B39">IFERROR(INDEX('REF1'!B:K,SMALL('REF1'!K:K,ROW()-11),3),"")</f>
        <v/>
      </c>
      <c r="C39" s="25" t="str">
        <f t="array" ref="C39">IFERROR(INDEX('REF1'!B:K,SMALL('REF1'!K:K,ROW()-11),2),"")</f>
        <v/>
      </c>
      <c r="D39" s="31" t="str">
        <f t="array" ref="D39">IFERROR(INDEX('REF1'!B:K,SMALL('REF1'!K:K,ROW()-11),5),"")</f>
        <v/>
      </c>
      <c r="E39" s="26" t="str">
        <f t="array" ref="E39">IFERROR(INDEX('REF1'!B:K,SMALL('REF1'!K:K,ROW()-11),4),"")</f>
        <v/>
      </c>
      <c r="F39" s="27" t="str">
        <f t="array" ref="F39">IFERROR(INDEX('REF1'!B:K,SMALL('REF1'!K:K,ROW()-11),6),"")</f>
        <v/>
      </c>
      <c r="G39" s="29" t="str">
        <f t="array" ref="G39">IFERROR(INDEX('REF1'!B:K,SMALL('REF1'!K:K,ROW()-11),7),"")</f>
        <v/>
      </c>
      <c r="H39" s="29" t="str">
        <f t="array" ref="H39">IFERROR(INDEX('REF1'!B:K,SMALL('REF1'!K:K,ROW()-11),8),"")</f>
        <v/>
      </c>
      <c r="I39" s="48" t="str">
        <f>IFERROR(_xlfn.XLOOKUP(A39,'LISTADO GENERAL '!B41:B2208,'LISTADO GENERAL '!A41:A2208),"")</f>
        <v/>
      </c>
    </row>
    <row r="40" spans="1:9" ht="20.25">
      <c r="A40" s="24" t="str">
        <f t="array" ref="A40">IFERROR(INDEX('REF1'!B:K,SMALL('REF1'!K:K,ROW()-11),1),"")</f>
        <v/>
      </c>
      <c r="B40" s="23" t="str">
        <f t="array" ref="B40">IFERROR(INDEX('REF1'!B:K,SMALL('REF1'!K:K,ROW()-11),3),"")</f>
        <v/>
      </c>
      <c r="C40" s="25" t="str">
        <f t="array" ref="C40">IFERROR(INDEX('REF1'!B:K,SMALL('REF1'!K:K,ROW()-11),2),"")</f>
        <v/>
      </c>
      <c r="D40" s="31" t="str">
        <f t="array" ref="D40">IFERROR(INDEX('REF1'!B:K,SMALL('REF1'!K:K,ROW()-11),5),"")</f>
        <v/>
      </c>
      <c r="E40" s="26" t="str">
        <f t="array" ref="E40">IFERROR(INDEX('REF1'!B:K,SMALL('REF1'!K:K,ROW()-11),4),"")</f>
        <v/>
      </c>
      <c r="F40" s="27" t="str">
        <f t="array" ref="F40">IFERROR(INDEX('REF1'!B:K,SMALL('REF1'!K:K,ROW()-11),6),"")</f>
        <v/>
      </c>
      <c r="G40" s="29" t="str">
        <f t="array" ref="G40">IFERROR(INDEX('REF1'!B:K,SMALL('REF1'!K:K,ROW()-11),7),"")</f>
        <v/>
      </c>
      <c r="H40" s="29" t="str">
        <f t="array" ref="H40">IFERROR(INDEX('REF1'!B:K,SMALL('REF1'!K:K,ROW()-11),8),"")</f>
        <v/>
      </c>
      <c r="I40" s="48" t="str">
        <f>IFERROR(_xlfn.XLOOKUP(A40,'LISTADO GENERAL '!B42:B2208,'LISTADO GENERAL '!A42:A2208),"")</f>
        <v/>
      </c>
    </row>
    <row r="41" spans="1:9" ht="20.25">
      <c r="A41" s="24" t="str">
        <f t="array" ref="A41">IFERROR(INDEX('REF1'!B:K,SMALL('REF1'!K:K,ROW()-11),1),"")</f>
        <v/>
      </c>
      <c r="B41" s="23" t="str">
        <f t="array" ref="B41">IFERROR(INDEX('REF1'!B:K,SMALL('REF1'!K:K,ROW()-11),3),"")</f>
        <v/>
      </c>
      <c r="C41" s="25" t="str">
        <f t="array" ref="C41">IFERROR(INDEX('REF1'!B:K,SMALL('REF1'!K:K,ROW()-11),2),"")</f>
        <v/>
      </c>
      <c r="D41" s="31" t="str">
        <f t="array" ref="D41">IFERROR(INDEX('REF1'!B:K,SMALL('REF1'!K:K,ROW()-11),5),"")</f>
        <v/>
      </c>
      <c r="E41" s="26" t="str">
        <f t="array" ref="E41">IFERROR(INDEX('REF1'!B:K,SMALL('REF1'!K:K,ROW()-11),4),"")</f>
        <v/>
      </c>
      <c r="F41" s="27" t="str">
        <f t="array" ref="F41">IFERROR(INDEX('REF1'!B:K,SMALL('REF1'!K:K,ROW()-11),6),"")</f>
        <v/>
      </c>
      <c r="G41" s="29" t="str">
        <f t="array" ref="G41">IFERROR(INDEX('REF1'!B:K,SMALL('REF1'!K:K,ROW()-11),7),"")</f>
        <v/>
      </c>
      <c r="H41" s="29" t="str">
        <f t="array" ref="H41">IFERROR(INDEX('REF1'!B:K,SMALL('REF1'!K:K,ROW()-11),8),"")</f>
        <v/>
      </c>
      <c r="I41" s="48" t="str">
        <f>IFERROR(_xlfn.XLOOKUP(A41,'LISTADO GENERAL '!B43:B2208,'LISTADO GENERAL '!A43:A2208),"")</f>
        <v/>
      </c>
    </row>
    <row r="42" spans="1:9" ht="20.25">
      <c r="A42" s="24" t="str">
        <f t="array" ref="A42">IFERROR(INDEX('REF1'!B:K,SMALL('REF1'!K:K,ROW()-11),1),"")</f>
        <v/>
      </c>
      <c r="B42" s="23" t="str">
        <f t="array" ref="B42">IFERROR(INDEX('REF1'!B:K,SMALL('REF1'!K:K,ROW()-11),3),"")</f>
        <v/>
      </c>
      <c r="C42" s="25" t="str">
        <f t="array" ref="C42">IFERROR(INDEX('REF1'!B:K,SMALL('REF1'!K:K,ROW()-11),2),"")</f>
        <v/>
      </c>
      <c r="D42" s="31" t="str">
        <f t="array" ref="D42">IFERROR(INDEX('REF1'!B:K,SMALL('REF1'!K:K,ROW()-11),5),"")</f>
        <v/>
      </c>
      <c r="E42" s="26" t="str">
        <f t="array" ref="E42">IFERROR(INDEX('REF1'!B:K,SMALL('REF1'!K:K,ROW()-11),4),"")</f>
        <v/>
      </c>
      <c r="F42" s="27" t="str">
        <f t="array" ref="F42">IFERROR(INDEX('REF1'!B:K,SMALL('REF1'!K:K,ROW()-11),6),"")</f>
        <v/>
      </c>
      <c r="G42" s="29" t="str">
        <f t="array" ref="G42">IFERROR(INDEX('REF1'!B:K,SMALL('REF1'!K:K,ROW()-11),7),"")</f>
        <v/>
      </c>
      <c r="H42" s="29" t="str">
        <f t="array" ref="H42">IFERROR(INDEX('REF1'!B:K,SMALL('REF1'!K:K,ROW()-11),8),"")</f>
        <v/>
      </c>
      <c r="I42" s="48" t="str">
        <f>IFERROR(_xlfn.XLOOKUP(A42,'LISTADO GENERAL '!B44:B2208,'LISTADO GENERAL '!A44:A2208),"")</f>
        <v/>
      </c>
    </row>
    <row r="43" spans="1:9" ht="20.25">
      <c r="A43" s="24" t="str">
        <f t="array" ref="A43">IFERROR(INDEX('REF1'!B:K,SMALL('REF1'!K:K,ROW()-11),1),"")</f>
        <v/>
      </c>
      <c r="B43" s="23" t="str">
        <f t="array" ref="B43">IFERROR(INDEX('REF1'!B:K,SMALL('REF1'!K:K,ROW()-11),3),"")</f>
        <v/>
      </c>
      <c r="C43" s="25" t="str">
        <f t="array" ref="C43">IFERROR(INDEX('REF1'!B:K,SMALL('REF1'!K:K,ROW()-11),2),"")</f>
        <v/>
      </c>
      <c r="D43" s="31" t="str">
        <f t="array" ref="D43">IFERROR(INDEX('REF1'!B:K,SMALL('REF1'!K:K,ROW()-11),5),"")</f>
        <v/>
      </c>
      <c r="E43" s="26" t="str">
        <f t="array" ref="E43">IFERROR(INDEX('REF1'!B:K,SMALL('REF1'!K:K,ROW()-11),4),"")</f>
        <v/>
      </c>
      <c r="F43" s="27" t="str">
        <f t="array" ref="F43">IFERROR(INDEX('REF1'!B:K,SMALL('REF1'!K:K,ROW()-11),6),"")</f>
        <v/>
      </c>
      <c r="G43" s="29" t="str">
        <f t="array" ref="G43">IFERROR(INDEX('REF1'!B:K,SMALL('REF1'!K:K,ROW()-11),7),"")</f>
        <v/>
      </c>
      <c r="H43" s="29" t="str">
        <f t="array" ref="H43">IFERROR(INDEX('REF1'!B:K,SMALL('REF1'!K:K,ROW()-11),8),"")</f>
        <v/>
      </c>
      <c r="I43" s="48" t="str">
        <f>IFERROR(_xlfn.XLOOKUP(A43,'LISTADO GENERAL '!B45:B2208,'LISTADO GENERAL '!A45:A2208),"")</f>
        <v/>
      </c>
    </row>
    <row r="44" spans="1:9" ht="20.25">
      <c r="A44" s="24" t="str">
        <f t="array" ref="A44">IFERROR(INDEX('REF1'!B:K,SMALL('REF1'!K:K,ROW()-11),1),"")</f>
        <v/>
      </c>
      <c r="B44" s="23" t="str">
        <f t="array" ref="B44">IFERROR(INDEX('REF1'!B:K,SMALL('REF1'!K:K,ROW()-11),3),"")</f>
        <v/>
      </c>
      <c r="C44" s="25" t="str">
        <f t="array" ref="C44">IFERROR(INDEX('REF1'!B:K,SMALL('REF1'!K:K,ROW()-11),2),"")</f>
        <v/>
      </c>
      <c r="D44" s="31" t="str">
        <f t="array" ref="D44">IFERROR(INDEX('REF1'!B:K,SMALL('REF1'!K:K,ROW()-11),5),"")</f>
        <v/>
      </c>
      <c r="E44" s="26" t="str">
        <f t="array" ref="E44">IFERROR(INDEX('REF1'!B:K,SMALL('REF1'!K:K,ROW()-11),4),"")</f>
        <v/>
      </c>
      <c r="F44" s="27" t="str">
        <f t="array" ref="F44">IFERROR(INDEX('REF1'!B:K,SMALL('REF1'!K:K,ROW()-11),6),"")</f>
        <v/>
      </c>
      <c r="G44" s="29" t="str">
        <f t="array" ref="G44">IFERROR(INDEX('REF1'!B:K,SMALL('REF1'!K:K,ROW()-11),7),"")</f>
        <v/>
      </c>
      <c r="H44" s="29" t="str">
        <f t="array" ref="H44">IFERROR(INDEX('REF1'!B:K,SMALL('REF1'!K:K,ROW()-11),8),"")</f>
        <v/>
      </c>
      <c r="I44" s="48" t="str">
        <f>IFERROR(_xlfn.XLOOKUP(A44,'LISTADO GENERAL '!B46:B2208,'LISTADO GENERAL '!A46:A2208),"")</f>
        <v/>
      </c>
    </row>
    <row r="45" spans="1:9" ht="20.25">
      <c r="A45" s="24" t="str">
        <f t="array" ref="A45">IFERROR(INDEX('REF1'!B:K,SMALL('REF1'!K:K,ROW()-11),1),"")</f>
        <v/>
      </c>
      <c r="B45" s="23" t="str">
        <f t="array" ref="B45">IFERROR(INDEX('REF1'!B:K,SMALL('REF1'!K:K,ROW()-11),3),"")</f>
        <v/>
      </c>
      <c r="C45" s="25" t="str">
        <f t="array" ref="C45">IFERROR(INDEX('REF1'!B:K,SMALL('REF1'!K:K,ROW()-11),2),"")</f>
        <v/>
      </c>
      <c r="D45" s="31" t="str">
        <f t="array" ref="D45">IFERROR(INDEX('REF1'!B:K,SMALL('REF1'!K:K,ROW()-11),5),"")</f>
        <v/>
      </c>
      <c r="E45" s="26" t="str">
        <f t="array" ref="E45">IFERROR(INDEX('REF1'!B:K,SMALL('REF1'!K:K,ROW()-11),4),"")</f>
        <v/>
      </c>
      <c r="F45" s="27" t="str">
        <f t="array" ref="F45">IFERROR(INDEX('REF1'!B:K,SMALL('REF1'!K:K,ROW()-11),6),"")</f>
        <v/>
      </c>
      <c r="G45" s="29" t="str">
        <f t="array" ref="G45">IFERROR(INDEX('REF1'!B:K,SMALL('REF1'!K:K,ROW()-11),7),"")</f>
        <v/>
      </c>
      <c r="H45" s="29" t="str">
        <f t="array" ref="H45">IFERROR(INDEX('REF1'!B:K,SMALL('REF1'!K:K,ROW()-11),8),"")</f>
        <v/>
      </c>
      <c r="I45" s="48" t="str">
        <f>IFERROR(_xlfn.XLOOKUP(A45,'LISTADO GENERAL '!B47:B2208,'LISTADO GENERAL '!A47:A2208),"")</f>
        <v/>
      </c>
    </row>
    <row r="46" spans="1:9" ht="20.25">
      <c r="A46" s="24" t="str">
        <f t="array" ref="A46">IFERROR(INDEX('REF1'!B:K,SMALL('REF1'!K:K,ROW()-11),1),"")</f>
        <v/>
      </c>
      <c r="B46" s="23" t="str">
        <f t="array" ref="B46">IFERROR(INDEX('REF1'!B:K,SMALL('REF1'!K:K,ROW()-11),3),"")</f>
        <v/>
      </c>
      <c r="C46" s="25" t="str">
        <f t="array" ref="C46">IFERROR(INDEX('REF1'!B:K,SMALL('REF1'!K:K,ROW()-11),2),"")</f>
        <v/>
      </c>
      <c r="D46" s="31" t="str">
        <f t="array" ref="D46">IFERROR(INDEX('REF1'!B:K,SMALL('REF1'!K:K,ROW()-11),5),"")</f>
        <v/>
      </c>
      <c r="E46" s="26" t="str">
        <f t="array" ref="E46">IFERROR(INDEX('REF1'!B:K,SMALL('REF1'!K:K,ROW()-11),4),"")</f>
        <v/>
      </c>
      <c r="F46" s="27" t="str">
        <f t="array" ref="F46">IFERROR(INDEX('REF1'!B:K,SMALL('REF1'!K:K,ROW()-11),6),"")</f>
        <v/>
      </c>
      <c r="G46" s="29" t="str">
        <f t="array" ref="G46">IFERROR(INDEX('REF1'!B:K,SMALL('REF1'!K:K,ROW()-11),7),"")</f>
        <v/>
      </c>
      <c r="H46" s="29" t="str">
        <f t="array" ref="H46">IFERROR(INDEX('REF1'!B:K,SMALL('REF1'!K:K,ROW()-11),8),"")</f>
        <v/>
      </c>
      <c r="I46" s="48" t="str">
        <f>IFERROR(_xlfn.XLOOKUP(A46,'LISTADO GENERAL '!B48:B2208,'LISTADO GENERAL '!A48:A2208),"")</f>
        <v/>
      </c>
    </row>
    <row r="47" spans="1:9" ht="20.25">
      <c r="A47" s="24" t="str">
        <f t="array" ref="A47">IFERROR(INDEX('REF1'!B:K,SMALL('REF1'!K:K,ROW()-11),1),"")</f>
        <v/>
      </c>
      <c r="B47" s="23" t="str">
        <f t="array" ref="B47">IFERROR(INDEX('REF1'!B:K,SMALL('REF1'!K:K,ROW()-11),3),"")</f>
        <v/>
      </c>
      <c r="C47" s="25" t="str">
        <f t="array" ref="C47">IFERROR(INDEX('REF1'!B:K,SMALL('REF1'!K:K,ROW()-11),2),"")</f>
        <v/>
      </c>
      <c r="D47" s="31" t="str">
        <f t="array" ref="D47">IFERROR(INDEX('REF1'!B:K,SMALL('REF1'!K:K,ROW()-11),5),"")</f>
        <v/>
      </c>
      <c r="E47" s="26" t="str">
        <f t="array" ref="E47">IFERROR(INDEX('REF1'!B:K,SMALL('REF1'!K:K,ROW()-11),4),"")</f>
        <v/>
      </c>
      <c r="F47" s="27" t="str">
        <f t="array" ref="F47">IFERROR(INDEX('REF1'!B:K,SMALL('REF1'!K:K,ROW()-11),6),"")</f>
        <v/>
      </c>
      <c r="G47" s="29" t="str">
        <f t="array" ref="G47">IFERROR(INDEX('REF1'!B:K,SMALL('REF1'!K:K,ROW()-11),7),"")</f>
        <v/>
      </c>
      <c r="H47" s="29" t="str">
        <f t="array" ref="H47">IFERROR(INDEX('REF1'!B:K,SMALL('REF1'!K:K,ROW()-11),8),"")</f>
        <v/>
      </c>
      <c r="I47" s="48" t="str">
        <f>IFERROR(_xlfn.XLOOKUP(A47,'LISTADO GENERAL '!B49:B2208,'LISTADO GENERAL '!A49:A2208),"")</f>
        <v/>
      </c>
    </row>
    <row r="48" spans="1:9" ht="20.25">
      <c r="A48" s="24" t="str">
        <f t="array" ref="A48">IFERROR(INDEX('REF1'!B:K,SMALL('REF1'!K:K,ROW()-11),1),"")</f>
        <v/>
      </c>
      <c r="B48" s="23" t="str">
        <f t="array" ref="B48">IFERROR(INDEX('REF1'!B:K,SMALL('REF1'!K:K,ROW()-11),3),"")</f>
        <v/>
      </c>
      <c r="C48" s="25" t="str">
        <f t="array" ref="C48">IFERROR(INDEX('REF1'!B:K,SMALL('REF1'!K:K,ROW()-11),2),"")</f>
        <v/>
      </c>
      <c r="D48" s="31" t="str">
        <f t="array" ref="D48">IFERROR(INDEX('REF1'!B:K,SMALL('REF1'!K:K,ROW()-11),5),"")</f>
        <v/>
      </c>
      <c r="E48" s="26" t="str">
        <f t="array" ref="E48">IFERROR(INDEX('REF1'!B:K,SMALL('REF1'!K:K,ROW()-11),4),"")</f>
        <v/>
      </c>
      <c r="F48" s="27" t="str">
        <f t="array" ref="F48">IFERROR(INDEX('REF1'!B:K,SMALL('REF1'!K:K,ROW()-11),6),"")</f>
        <v/>
      </c>
      <c r="G48" s="29" t="str">
        <f t="array" ref="G48">IFERROR(INDEX('REF1'!B:K,SMALL('REF1'!K:K,ROW()-11),7),"")</f>
        <v/>
      </c>
      <c r="H48" s="29" t="str">
        <f t="array" ref="H48">IFERROR(INDEX('REF1'!B:K,SMALL('REF1'!K:K,ROW()-11),8),"")</f>
        <v/>
      </c>
      <c r="I48" s="48" t="str">
        <f>IFERROR(_xlfn.XLOOKUP(A48,'LISTADO GENERAL '!B50:B2208,'LISTADO GENERAL '!A50:A2208),"")</f>
        <v/>
      </c>
    </row>
    <row r="49" spans="1:9" ht="20.25">
      <c r="A49" s="24" t="str">
        <f t="array" ref="A49">IFERROR(INDEX('REF1'!B:K,SMALL('REF1'!K:K,ROW()-11),1),"")</f>
        <v/>
      </c>
      <c r="B49" s="23" t="str">
        <f t="array" ref="B49">IFERROR(INDEX('REF1'!B:K,SMALL('REF1'!K:K,ROW()-11),3),"")</f>
        <v/>
      </c>
      <c r="C49" s="25" t="str">
        <f t="array" ref="C49">IFERROR(INDEX('REF1'!B:K,SMALL('REF1'!K:K,ROW()-11),2),"")</f>
        <v/>
      </c>
      <c r="D49" s="31" t="str">
        <f t="array" ref="D49">IFERROR(INDEX('REF1'!B:K,SMALL('REF1'!K:K,ROW()-11),5),"")</f>
        <v/>
      </c>
      <c r="E49" s="26" t="str">
        <f t="array" ref="E49">IFERROR(INDEX('REF1'!B:K,SMALL('REF1'!K:K,ROW()-11),4),"")</f>
        <v/>
      </c>
      <c r="F49" s="27" t="str">
        <f t="array" ref="F49">IFERROR(INDEX('REF1'!B:K,SMALL('REF1'!K:K,ROW()-11),6),"")</f>
        <v/>
      </c>
      <c r="G49" s="29" t="str">
        <f t="array" ref="G49">IFERROR(INDEX('REF1'!B:K,SMALL('REF1'!K:K,ROW()-11),7),"")</f>
        <v/>
      </c>
      <c r="H49" s="29" t="str">
        <f t="array" ref="H49">IFERROR(INDEX('REF1'!B:K,SMALL('REF1'!K:K,ROW()-11),8),"")</f>
        <v/>
      </c>
      <c r="I49" s="48" t="str">
        <f>IFERROR(_xlfn.XLOOKUP(A49,'LISTADO GENERAL '!B51:B2208,'LISTADO GENERAL '!A51:A2208),"")</f>
        <v/>
      </c>
    </row>
    <row r="50" spans="1:9" ht="20.25">
      <c r="A50" s="24" t="str">
        <f t="array" ref="A50">IFERROR(INDEX('REF1'!B:K,SMALL('REF1'!K:K,ROW()-11),1),"")</f>
        <v/>
      </c>
      <c r="B50" s="23" t="str">
        <f t="array" ref="B50">IFERROR(INDEX('REF1'!B:K,SMALL('REF1'!K:K,ROW()-11),3),"")</f>
        <v/>
      </c>
      <c r="C50" s="25" t="str">
        <f t="array" ref="C50">IFERROR(INDEX('REF1'!B:K,SMALL('REF1'!K:K,ROW()-11),2),"")</f>
        <v/>
      </c>
      <c r="D50" s="31" t="str">
        <f t="array" ref="D50">IFERROR(INDEX('REF1'!B:K,SMALL('REF1'!K:K,ROW()-11),5),"")</f>
        <v/>
      </c>
      <c r="E50" s="26" t="str">
        <f t="array" ref="E50">IFERROR(INDEX('REF1'!B:K,SMALL('REF1'!K:K,ROW()-11),4),"")</f>
        <v/>
      </c>
      <c r="F50" s="27" t="str">
        <f t="array" ref="F50">IFERROR(INDEX('REF1'!B:K,SMALL('REF1'!K:K,ROW()-11),6),"")</f>
        <v/>
      </c>
      <c r="G50" s="29" t="str">
        <f t="array" ref="G50">IFERROR(INDEX('REF1'!B:K,SMALL('REF1'!K:K,ROW()-11),7),"")</f>
        <v/>
      </c>
      <c r="H50" s="29" t="str">
        <f t="array" ref="H50">IFERROR(INDEX('REF1'!B:K,SMALL('REF1'!K:K,ROW()-11),8),"")</f>
        <v/>
      </c>
      <c r="I50" s="48" t="str">
        <f>IFERROR(_xlfn.XLOOKUP(A50,'LISTADO GENERAL '!B52:B2208,'LISTADO GENERAL '!A52:A2208),"")</f>
        <v/>
      </c>
    </row>
    <row r="51" spans="1:9" ht="20.25">
      <c r="A51" s="24" t="str">
        <f t="array" ref="A51">IFERROR(INDEX('REF1'!B:K,SMALL('REF1'!K:K,ROW()-11),1),"")</f>
        <v/>
      </c>
      <c r="B51" s="23" t="str">
        <f t="array" ref="B51">IFERROR(INDEX('REF1'!B:K,SMALL('REF1'!K:K,ROW()-11),3),"")</f>
        <v/>
      </c>
      <c r="C51" s="25" t="str">
        <f t="array" ref="C51">IFERROR(INDEX('REF1'!B:K,SMALL('REF1'!K:K,ROW()-11),2),"")</f>
        <v/>
      </c>
      <c r="D51" s="31" t="str">
        <f t="array" ref="D51">IFERROR(INDEX('REF1'!B:K,SMALL('REF1'!K:K,ROW()-11),5),"")</f>
        <v/>
      </c>
      <c r="E51" s="26" t="str">
        <f t="array" ref="E51">IFERROR(INDEX('REF1'!B:K,SMALL('REF1'!K:K,ROW()-11),4),"")</f>
        <v/>
      </c>
      <c r="F51" s="27" t="str">
        <f t="array" ref="F51">IFERROR(INDEX('REF1'!B:K,SMALL('REF1'!K:K,ROW()-11),6),"")</f>
        <v/>
      </c>
      <c r="G51" s="29" t="str">
        <f t="array" ref="G51">IFERROR(INDEX('REF1'!B:K,SMALL('REF1'!K:K,ROW()-11),7),"")</f>
        <v/>
      </c>
      <c r="H51" s="29" t="str">
        <f t="array" ref="H51">IFERROR(INDEX('REF1'!B:K,SMALL('REF1'!K:K,ROW()-11),8),"")</f>
        <v/>
      </c>
      <c r="I51" s="48" t="str">
        <f>IFERROR(_xlfn.XLOOKUP(A51,'LISTADO GENERAL '!B53:B2208,'LISTADO GENERAL '!A53:A2208),"")</f>
        <v/>
      </c>
    </row>
    <row r="52" spans="1:9" ht="20.25">
      <c r="A52" s="24" t="str">
        <f t="array" ref="A52">IFERROR(INDEX('REF1'!B:K,SMALL('REF1'!K:K,ROW()-11),1),"")</f>
        <v/>
      </c>
      <c r="B52" s="23" t="str">
        <f t="array" ref="B52">IFERROR(INDEX('REF1'!B:K,SMALL('REF1'!K:K,ROW()-11),3),"")</f>
        <v/>
      </c>
      <c r="C52" s="25" t="str">
        <f t="array" ref="C52">IFERROR(INDEX('REF1'!B:K,SMALL('REF1'!K:K,ROW()-11),2),"")</f>
        <v/>
      </c>
      <c r="D52" s="31" t="str">
        <f t="array" ref="D52">IFERROR(INDEX('REF1'!B:K,SMALL('REF1'!K:K,ROW()-11),5),"")</f>
        <v/>
      </c>
      <c r="E52" s="26" t="str">
        <f t="array" ref="E52">IFERROR(INDEX('REF1'!B:K,SMALL('REF1'!K:K,ROW()-11),4),"")</f>
        <v/>
      </c>
      <c r="F52" s="27" t="str">
        <f t="array" ref="F52">IFERROR(INDEX('REF1'!B:K,SMALL('REF1'!K:K,ROW()-11),6),"")</f>
        <v/>
      </c>
      <c r="G52" s="29" t="str">
        <f t="array" ref="G52">IFERROR(INDEX('REF1'!B:K,SMALL('REF1'!K:K,ROW()-11),7),"")</f>
        <v/>
      </c>
      <c r="H52" s="29" t="str">
        <f t="array" ref="H52">IFERROR(INDEX('REF1'!B:K,SMALL('REF1'!K:K,ROW()-11),8),"")</f>
        <v/>
      </c>
      <c r="I52" s="48" t="str">
        <f>IFERROR(_xlfn.XLOOKUP(A52,'LISTADO GENERAL '!B54:B2208,'LISTADO GENERAL '!A54:A2208),"")</f>
        <v/>
      </c>
    </row>
    <row r="53" spans="1:9" ht="20.25">
      <c r="A53" s="24" t="str">
        <f t="array" ref="A53">IFERROR(INDEX('REF1'!B:K,SMALL('REF1'!K:K,ROW()-11),1),"")</f>
        <v/>
      </c>
      <c r="B53" s="23" t="str">
        <f t="array" ref="B53">IFERROR(INDEX('REF1'!B:K,SMALL('REF1'!K:K,ROW()-11),3),"")</f>
        <v/>
      </c>
      <c r="C53" s="25" t="str">
        <f t="array" ref="C53">IFERROR(INDEX('REF1'!B:K,SMALL('REF1'!K:K,ROW()-11),2),"")</f>
        <v/>
      </c>
      <c r="D53" s="31" t="str">
        <f t="array" ref="D53">IFERROR(INDEX('REF1'!B:K,SMALL('REF1'!K:K,ROW()-11),5),"")</f>
        <v/>
      </c>
      <c r="E53" s="26" t="str">
        <f t="array" ref="E53">IFERROR(INDEX('REF1'!B:K,SMALL('REF1'!K:K,ROW()-11),4),"")</f>
        <v/>
      </c>
      <c r="F53" s="27" t="str">
        <f t="array" ref="F53">IFERROR(INDEX('REF1'!B:K,SMALL('REF1'!K:K,ROW()-11),6),"")</f>
        <v/>
      </c>
      <c r="G53" s="29" t="str">
        <f t="array" ref="G53">IFERROR(INDEX('REF1'!B:K,SMALL('REF1'!K:K,ROW()-11),7),"")</f>
        <v/>
      </c>
      <c r="H53" s="29" t="str">
        <f t="array" ref="H53">IFERROR(INDEX('REF1'!B:K,SMALL('REF1'!K:K,ROW()-11),8),"")</f>
        <v/>
      </c>
      <c r="I53" s="48" t="str">
        <f>IFERROR(_xlfn.XLOOKUP(A53,'LISTADO GENERAL '!B55:B2208,'LISTADO GENERAL '!A55:A2208),"")</f>
        <v/>
      </c>
    </row>
    <row r="54" spans="1:9" ht="20.25">
      <c r="A54" s="24" t="str">
        <f t="array" ref="A54">IFERROR(INDEX('REF1'!B:K,SMALL('REF1'!K:K,ROW()-11),1),"")</f>
        <v/>
      </c>
      <c r="B54" s="23" t="str">
        <f t="array" ref="B54">IFERROR(INDEX('REF1'!B:K,SMALL('REF1'!K:K,ROW()-11),3),"")</f>
        <v/>
      </c>
      <c r="C54" s="25" t="str">
        <f t="array" ref="C54">IFERROR(INDEX('REF1'!B:K,SMALL('REF1'!K:K,ROW()-11),2),"")</f>
        <v/>
      </c>
      <c r="D54" s="31" t="str">
        <f t="array" ref="D54">IFERROR(INDEX('REF1'!B:K,SMALL('REF1'!K:K,ROW()-11),5),"")</f>
        <v/>
      </c>
      <c r="E54" s="26" t="str">
        <f t="array" ref="E54">IFERROR(INDEX('REF1'!B:K,SMALL('REF1'!K:K,ROW()-11),4),"")</f>
        <v/>
      </c>
      <c r="F54" s="27" t="str">
        <f t="array" ref="F54">IFERROR(INDEX('REF1'!B:K,SMALL('REF1'!K:K,ROW()-11),6),"")</f>
        <v/>
      </c>
      <c r="G54" s="29" t="str">
        <f t="array" ref="G54">IFERROR(INDEX('REF1'!B:K,SMALL('REF1'!K:K,ROW()-11),7),"")</f>
        <v/>
      </c>
      <c r="H54" s="29" t="str">
        <f t="array" ref="H54">IFERROR(INDEX('REF1'!B:K,SMALL('REF1'!K:K,ROW()-11),8),"")</f>
        <v/>
      </c>
      <c r="I54" s="48" t="str">
        <f>IFERROR(_xlfn.XLOOKUP(A54,'LISTADO GENERAL '!B56:B2208,'LISTADO GENERAL '!A56:A2208),"")</f>
        <v/>
      </c>
    </row>
    <row r="55" spans="1:9" ht="20.25">
      <c r="A55" s="24" t="str">
        <f t="array" ref="A55">IFERROR(INDEX('REF1'!B:K,SMALL('REF1'!K:K,ROW()-11),1),"")</f>
        <v/>
      </c>
      <c r="B55" s="23" t="str">
        <f t="array" ref="B55">IFERROR(INDEX('REF1'!B:K,SMALL('REF1'!K:K,ROW()-11),3),"")</f>
        <v/>
      </c>
      <c r="C55" s="25" t="str">
        <f t="array" ref="C55">IFERROR(INDEX('REF1'!B:K,SMALL('REF1'!K:K,ROW()-11),2),"")</f>
        <v/>
      </c>
      <c r="D55" s="31" t="str">
        <f t="array" ref="D55">IFERROR(INDEX('REF1'!B:K,SMALL('REF1'!K:K,ROW()-11),5),"")</f>
        <v/>
      </c>
      <c r="E55" s="26" t="str">
        <f t="array" ref="E55">IFERROR(INDEX('REF1'!B:K,SMALL('REF1'!K:K,ROW()-11),4),"")</f>
        <v/>
      </c>
      <c r="F55" s="27" t="str">
        <f t="array" ref="F55">IFERROR(INDEX('REF1'!B:K,SMALL('REF1'!K:K,ROW()-11),6),"")</f>
        <v/>
      </c>
      <c r="G55" s="29" t="str">
        <f t="array" ref="G55">IFERROR(INDEX('REF1'!B:K,SMALL('REF1'!K:K,ROW()-11),7),"")</f>
        <v/>
      </c>
      <c r="H55" s="29" t="str">
        <f t="array" ref="H55">IFERROR(INDEX('REF1'!B:K,SMALL('REF1'!K:K,ROW()-11),8),"")</f>
        <v/>
      </c>
      <c r="I55" s="48" t="str">
        <f>IFERROR(_xlfn.XLOOKUP(A55,'LISTADO GENERAL '!B57:B2208,'LISTADO GENERAL '!A57:A2208),"")</f>
        <v/>
      </c>
    </row>
    <row r="56" spans="1:9" ht="20.25">
      <c r="A56" s="24" t="str">
        <f t="array" ref="A56">IFERROR(INDEX('REF1'!B:K,SMALL('REF1'!K:K,ROW()-11),1),"")</f>
        <v/>
      </c>
      <c r="B56" s="23" t="str">
        <f t="array" ref="B56">IFERROR(INDEX('REF1'!B:K,SMALL('REF1'!K:K,ROW()-11),3),"")</f>
        <v/>
      </c>
      <c r="C56" s="25" t="str">
        <f t="array" ref="C56">IFERROR(INDEX('REF1'!B:K,SMALL('REF1'!K:K,ROW()-11),2),"")</f>
        <v/>
      </c>
      <c r="D56" s="31" t="str">
        <f t="array" ref="D56">IFERROR(INDEX('REF1'!B:K,SMALL('REF1'!K:K,ROW()-11),5),"")</f>
        <v/>
      </c>
      <c r="E56" s="26" t="str">
        <f t="array" ref="E56">IFERROR(INDEX('REF1'!B:K,SMALL('REF1'!K:K,ROW()-11),4),"")</f>
        <v/>
      </c>
      <c r="F56" s="27" t="str">
        <f t="array" ref="F56">IFERROR(INDEX('REF1'!B:K,SMALL('REF1'!K:K,ROW()-11),6),"")</f>
        <v/>
      </c>
      <c r="G56" s="29" t="str">
        <f t="array" ref="G56">IFERROR(INDEX('REF1'!B:K,SMALL('REF1'!K:K,ROW()-11),7),"")</f>
        <v/>
      </c>
      <c r="H56" s="29" t="str">
        <f t="array" ref="H56">IFERROR(INDEX('REF1'!B:K,SMALL('REF1'!K:K,ROW()-11),8),"")</f>
        <v/>
      </c>
      <c r="I56" s="48" t="str">
        <f>IFERROR(_xlfn.XLOOKUP(A56,'LISTADO GENERAL '!B58:B2208,'LISTADO GENERAL '!A58:A2208),"")</f>
        <v/>
      </c>
    </row>
    <row r="57" spans="1:9" ht="20.25">
      <c r="A57" s="24" t="str">
        <f t="array" ref="A57">IFERROR(INDEX('REF1'!B:K,SMALL('REF1'!K:K,ROW()-11),1),"")</f>
        <v/>
      </c>
      <c r="B57" s="23" t="str">
        <f t="array" ref="B57">IFERROR(INDEX('REF1'!B:K,SMALL('REF1'!K:K,ROW()-11),3),"")</f>
        <v/>
      </c>
      <c r="C57" s="25" t="str">
        <f t="array" ref="C57">IFERROR(INDEX('REF1'!B:K,SMALL('REF1'!K:K,ROW()-11),2),"")</f>
        <v/>
      </c>
      <c r="D57" s="31" t="str">
        <f t="array" ref="D57">IFERROR(INDEX('REF1'!B:K,SMALL('REF1'!K:K,ROW()-11),5),"")</f>
        <v/>
      </c>
      <c r="E57" s="26" t="str">
        <f t="array" ref="E57">IFERROR(INDEX('REF1'!B:K,SMALL('REF1'!K:K,ROW()-11),4),"")</f>
        <v/>
      </c>
      <c r="F57" s="27" t="str">
        <f t="array" ref="F57">IFERROR(INDEX('REF1'!B:K,SMALL('REF1'!K:K,ROW()-11),6),"")</f>
        <v/>
      </c>
      <c r="G57" s="29" t="str">
        <f t="array" ref="G57">IFERROR(INDEX('REF1'!B:K,SMALL('REF1'!K:K,ROW()-11),7),"")</f>
        <v/>
      </c>
      <c r="H57" s="29" t="str">
        <f t="array" ref="H57">IFERROR(INDEX('REF1'!B:K,SMALL('REF1'!K:K,ROW()-11),8),"")</f>
        <v/>
      </c>
      <c r="I57" s="48" t="str">
        <f>IFERROR(_xlfn.XLOOKUP(A57,'LISTADO GENERAL '!B59:B2208,'LISTADO GENERAL '!A59:A2208),"")</f>
        <v/>
      </c>
    </row>
    <row r="58" spans="1:9" ht="20.25">
      <c r="A58" s="24" t="str">
        <f t="array" ref="A58">IFERROR(INDEX('REF1'!B:K,SMALL('REF1'!K:K,ROW()-11),1),"")</f>
        <v/>
      </c>
      <c r="B58" s="23" t="str">
        <f t="array" ref="B58">IFERROR(INDEX('REF1'!B:K,SMALL('REF1'!K:K,ROW()-11),3),"")</f>
        <v/>
      </c>
      <c r="C58" s="25" t="str">
        <f t="array" ref="C58">IFERROR(INDEX('REF1'!B:K,SMALL('REF1'!K:K,ROW()-11),2),"")</f>
        <v/>
      </c>
      <c r="D58" s="31" t="str">
        <f t="array" ref="D58">IFERROR(INDEX('REF1'!B:K,SMALL('REF1'!K:K,ROW()-11),5),"")</f>
        <v/>
      </c>
      <c r="E58" s="26" t="str">
        <f t="array" ref="E58">IFERROR(INDEX('REF1'!B:K,SMALL('REF1'!K:K,ROW()-11),4),"")</f>
        <v/>
      </c>
      <c r="F58" s="27" t="str">
        <f t="array" ref="F58">IFERROR(INDEX('REF1'!B:K,SMALL('REF1'!K:K,ROW()-11),6),"")</f>
        <v/>
      </c>
      <c r="G58" s="29" t="str">
        <f t="array" ref="G58">IFERROR(INDEX('REF1'!B:K,SMALL('REF1'!K:K,ROW()-11),7),"")</f>
        <v/>
      </c>
      <c r="H58" s="29" t="str">
        <f t="array" ref="H58">IFERROR(INDEX('REF1'!B:K,SMALL('REF1'!K:K,ROW()-11),8),"")</f>
        <v/>
      </c>
      <c r="I58" s="48" t="str">
        <f>IFERROR(_xlfn.XLOOKUP(A58,'LISTADO GENERAL '!B60:B2208,'LISTADO GENERAL '!A60:A2208),"")</f>
        <v/>
      </c>
    </row>
    <row r="59" spans="1:9" ht="20.25">
      <c r="A59" s="24" t="str">
        <f t="array" ref="A59">IFERROR(INDEX('REF1'!B:K,SMALL('REF1'!K:K,ROW()-11),1),"")</f>
        <v/>
      </c>
      <c r="B59" s="23" t="str">
        <f t="array" ref="B59">IFERROR(INDEX('REF1'!B:K,SMALL('REF1'!K:K,ROW()-11),3),"")</f>
        <v/>
      </c>
      <c r="C59" s="25" t="str">
        <f t="array" ref="C59">IFERROR(INDEX('REF1'!B:K,SMALL('REF1'!K:K,ROW()-11),2),"")</f>
        <v/>
      </c>
      <c r="D59" s="31" t="str">
        <f t="array" ref="D59">IFERROR(INDEX('REF1'!B:K,SMALL('REF1'!K:K,ROW()-11),5),"")</f>
        <v/>
      </c>
      <c r="E59" s="26" t="str">
        <f t="array" ref="E59">IFERROR(INDEX('REF1'!B:K,SMALL('REF1'!K:K,ROW()-11),4),"")</f>
        <v/>
      </c>
      <c r="F59" s="27" t="str">
        <f t="array" ref="F59">IFERROR(INDEX('REF1'!B:K,SMALL('REF1'!K:K,ROW()-11),6),"")</f>
        <v/>
      </c>
      <c r="G59" s="29" t="str">
        <f t="array" ref="G59">IFERROR(INDEX('REF1'!B:K,SMALL('REF1'!K:K,ROW()-11),7),"")</f>
        <v/>
      </c>
      <c r="H59" s="29" t="str">
        <f t="array" ref="H59">IFERROR(INDEX('REF1'!B:K,SMALL('REF1'!K:K,ROW()-11),8),"")</f>
        <v/>
      </c>
      <c r="I59" s="48" t="str">
        <f>IFERROR(_xlfn.XLOOKUP(A59,'LISTADO GENERAL '!B61:B2208,'LISTADO GENERAL '!A61:A2208),"")</f>
        <v/>
      </c>
    </row>
    <row r="60" spans="1:9" ht="20.25">
      <c r="A60" s="24" t="str">
        <f t="array" ref="A60">IFERROR(INDEX('REF1'!B:K,SMALL('REF1'!K:K,ROW()-11),1),"")</f>
        <v/>
      </c>
      <c r="B60" s="23" t="str">
        <f t="array" ref="B60">IFERROR(INDEX('REF1'!B:K,SMALL('REF1'!K:K,ROW()-11),3),"")</f>
        <v/>
      </c>
      <c r="C60" s="25" t="str">
        <f t="array" ref="C60">IFERROR(INDEX('REF1'!B:K,SMALL('REF1'!K:K,ROW()-11),2),"")</f>
        <v/>
      </c>
      <c r="D60" s="31" t="str">
        <f t="array" ref="D60">IFERROR(INDEX('REF1'!B:K,SMALL('REF1'!K:K,ROW()-11),5),"")</f>
        <v/>
      </c>
      <c r="E60" s="26" t="str">
        <f t="array" ref="E60">IFERROR(INDEX('REF1'!B:K,SMALL('REF1'!K:K,ROW()-11),4),"")</f>
        <v/>
      </c>
      <c r="F60" s="27" t="str">
        <f t="array" ref="F60">IFERROR(INDEX('REF1'!B:K,SMALL('REF1'!K:K,ROW()-11),6),"")</f>
        <v/>
      </c>
      <c r="G60" s="29" t="str">
        <f t="array" ref="G60">IFERROR(INDEX('REF1'!B:K,SMALL('REF1'!K:K,ROW()-11),7),"")</f>
        <v/>
      </c>
      <c r="H60" s="29" t="str">
        <f t="array" ref="H60">IFERROR(INDEX('REF1'!B:K,SMALL('REF1'!K:K,ROW()-11),8),"")</f>
        <v/>
      </c>
      <c r="I60" s="48" t="str">
        <f>IFERROR(_xlfn.XLOOKUP(A60,'LISTADO GENERAL '!B62:B2208,'LISTADO GENERAL '!A62:A2208),"")</f>
        <v/>
      </c>
    </row>
    <row r="61" spans="1:9" ht="20.25">
      <c r="A61" s="24" t="str">
        <f t="array" ref="A61">IFERROR(INDEX('REF1'!B:K,SMALL('REF1'!K:K,ROW()-11),1),"")</f>
        <v/>
      </c>
      <c r="B61" s="23" t="str">
        <f t="array" ref="B61">IFERROR(INDEX('REF1'!B:K,SMALL('REF1'!K:K,ROW()-11),3),"")</f>
        <v/>
      </c>
      <c r="C61" s="25" t="str">
        <f t="array" ref="C61">IFERROR(INDEX('REF1'!B:K,SMALL('REF1'!K:K,ROW()-11),2),"")</f>
        <v/>
      </c>
      <c r="D61" s="31" t="str">
        <f t="array" ref="D61">IFERROR(INDEX('REF1'!B:K,SMALL('REF1'!K:K,ROW()-11),5),"")</f>
        <v/>
      </c>
      <c r="E61" s="26" t="str">
        <f t="array" ref="E61">IFERROR(INDEX('REF1'!B:K,SMALL('REF1'!K:K,ROW()-11),4),"")</f>
        <v/>
      </c>
      <c r="F61" s="27" t="str">
        <f t="array" ref="F61">IFERROR(INDEX('REF1'!B:K,SMALL('REF1'!K:K,ROW()-11),6),"")</f>
        <v/>
      </c>
      <c r="G61" s="29" t="str">
        <f t="array" ref="G61">IFERROR(INDEX('REF1'!B:K,SMALL('REF1'!K:K,ROW()-11),7),"")</f>
        <v/>
      </c>
      <c r="H61" s="29" t="str">
        <f t="array" ref="H61">IFERROR(INDEX('REF1'!B:K,SMALL('REF1'!K:K,ROW()-11),8),"")</f>
        <v/>
      </c>
      <c r="I61" s="48" t="str">
        <f>IFERROR(_xlfn.XLOOKUP(A61,'LISTADO GENERAL '!B63:B2208,'LISTADO GENERAL '!A63:A2208),"")</f>
        <v/>
      </c>
    </row>
    <row r="62" spans="1:9" ht="20.25">
      <c r="A62" s="24" t="str">
        <f t="array" ref="A62">IFERROR(INDEX('REF1'!B:K,SMALL('REF1'!K:K,ROW()-11),1),"")</f>
        <v/>
      </c>
      <c r="B62" s="23" t="str">
        <f t="array" ref="B62">IFERROR(INDEX('REF1'!B:K,SMALL('REF1'!K:K,ROW()-11),3),"")</f>
        <v/>
      </c>
      <c r="C62" s="25" t="str">
        <f t="array" ref="C62">IFERROR(INDEX('REF1'!B:K,SMALL('REF1'!K:K,ROW()-11),2),"")</f>
        <v/>
      </c>
      <c r="D62" s="31" t="str">
        <f t="array" ref="D62">IFERROR(INDEX('REF1'!B:K,SMALL('REF1'!K:K,ROW()-11),5),"")</f>
        <v/>
      </c>
      <c r="E62" s="26" t="str">
        <f t="array" ref="E62">IFERROR(INDEX('REF1'!B:K,SMALL('REF1'!K:K,ROW()-11),4),"")</f>
        <v/>
      </c>
      <c r="F62" s="27" t="str">
        <f t="array" ref="F62">IFERROR(INDEX('REF1'!B:K,SMALL('REF1'!K:K,ROW()-11),6),"")</f>
        <v/>
      </c>
      <c r="G62" s="29" t="str">
        <f t="array" ref="G62">IFERROR(INDEX('REF1'!B:K,SMALL('REF1'!K:K,ROW()-11),7),"")</f>
        <v/>
      </c>
      <c r="H62" s="29" t="str">
        <f t="array" ref="H62">IFERROR(INDEX('REF1'!B:K,SMALL('REF1'!K:K,ROW()-11),8),"")</f>
        <v/>
      </c>
      <c r="I62" s="48" t="str">
        <f>IFERROR(_xlfn.XLOOKUP(A62,'LISTADO GENERAL '!B64:B2208,'LISTADO GENERAL '!A64:A2208),"")</f>
        <v/>
      </c>
    </row>
    <row r="63" spans="1:9" ht="20.25">
      <c r="A63" s="24" t="str">
        <f t="array" ref="A63">IFERROR(INDEX('REF1'!B:K,SMALL('REF1'!K:K,ROW()-11),1),"")</f>
        <v/>
      </c>
      <c r="B63" s="23" t="str">
        <f t="array" ref="B63">IFERROR(INDEX('REF1'!B:K,SMALL('REF1'!K:K,ROW()-11),3),"")</f>
        <v/>
      </c>
      <c r="C63" s="25" t="str">
        <f t="array" ref="C63">IFERROR(INDEX('REF1'!B:K,SMALL('REF1'!K:K,ROW()-11),2),"")</f>
        <v/>
      </c>
      <c r="D63" s="31" t="str">
        <f t="array" ref="D63">IFERROR(INDEX('REF1'!B:K,SMALL('REF1'!K:K,ROW()-11),5),"")</f>
        <v/>
      </c>
      <c r="E63" s="26" t="str">
        <f t="array" ref="E63">IFERROR(INDEX('REF1'!B:K,SMALL('REF1'!K:K,ROW()-11),4),"")</f>
        <v/>
      </c>
      <c r="F63" s="27" t="str">
        <f t="array" ref="F63">IFERROR(INDEX('REF1'!B:K,SMALL('REF1'!K:K,ROW()-11),6),"")</f>
        <v/>
      </c>
      <c r="G63" s="29" t="str">
        <f t="array" ref="G63">IFERROR(INDEX('REF1'!B:K,SMALL('REF1'!K:K,ROW()-11),7),"")</f>
        <v/>
      </c>
      <c r="H63" s="29" t="str">
        <f t="array" ref="H63">IFERROR(INDEX('REF1'!B:K,SMALL('REF1'!K:K,ROW()-11),8),"")</f>
        <v/>
      </c>
      <c r="I63" s="48" t="str">
        <f>IFERROR(_xlfn.XLOOKUP(A63,'LISTADO GENERAL '!B65:B2208,'LISTADO GENERAL '!A65:A2208),"")</f>
        <v/>
      </c>
    </row>
    <row r="64" spans="1:9" ht="20.25">
      <c r="A64" s="24" t="str">
        <f t="array" ref="A64">IFERROR(INDEX('REF1'!B:K,SMALL('REF1'!K:K,ROW()-11),1),"")</f>
        <v/>
      </c>
      <c r="B64" s="23" t="str">
        <f t="array" ref="B64">IFERROR(INDEX('REF1'!B:K,SMALL('REF1'!K:K,ROW()-11),3),"")</f>
        <v/>
      </c>
      <c r="C64" s="25" t="str">
        <f t="array" ref="C64">IFERROR(INDEX('REF1'!B:K,SMALL('REF1'!K:K,ROW()-11),2),"")</f>
        <v/>
      </c>
      <c r="D64" s="31" t="str">
        <f t="array" ref="D64">IFERROR(INDEX('REF1'!B:K,SMALL('REF1'!K:K,ROW()-11),5),"")</f>
        <v/>
      </c>
      <c r="E64" s="26" t="str">
        <f t="array" ref="E64">IFERROR(INDEX('REF1'!B:K,SMALL('REF1'!K:K,ROW()-11),4),"")</f>
        <v/>
      </c>
      <c r="F64" s="27" t="str">
        <f t="array" ref="F64">IFERROR(INDEX('REF1'!B:K,SMALL('REF1'!K:K,ROW()-11),6),"")</f>
        <v/>
      </c>
      <c r="G64" s="29" t="str">
        <f t="array" ref="G64">IFERROR(INDEX('REF1'!B:K,SMALL('REF1'!K:K,ROW()-11),7),"")</f>
        <v/>
      </c>
      <c r="H64" s="29" t="str">
        <f t="array" ref="H64">IFERROR(INDEX('REF1'!B:K,SMALL('REF1'!K:K,ROW()-11),8),"")</f>
        <v/>
      </c>
      <c r="I64" s="48" t="str">
        <f>IFERROR(_xlfn.XLOOKUP(A64,'LISTADO GENERAL '!B66:B2208,'LISTADO GENERAL '!A66:A2208),"")</f>
        <v/>
      </c>
    </row>
    <row r="65" spans="1:9" ht="20.25">
      <c r="A65" s="24" t="str">
        <f t="array" ref="A65">IFERROR(INDEX('REF1'!B:K,SMALL('REF1'!K:K,ROW()-11),1),"")</f>
        <v/>
      </c>
      <c r="B65" s="23" t="str">
        <f t="array" ref="B65">IFERROR(INDEX('REF1'!B:K,SMALL('REF1'!K:K,ROW()-11),3),"")</f>
        <v/>
      </c>
      <c r="C65" s="25" t="str">
        <f t="array" ref="C65">IFERROR(INDEX('REF1'!B:K,SMALL('REF1'!K:K,ROW()-11),2),"")</f>
        <v/>
      </c>
      <c r="D65" s="31" t="str">
        <f t="array" ref="D65">IFERROR(INDEX('REF1'!B:K,SMALL('REF1'!K:K,ROW()-11),5),"")</f>
        <v/>
      </c>
      <c r="E65" s="26" t="str">
        <f t="array" ref="E65">IFERROR(INDEX('REF1'!B:K,SMALL('REF1'!K:K,ROW()-11),4),"")</f>
        <v/>
      </c>
      <c r="F65" s="27" t="str">
        <f t="array" ref="F65">IFERROR(INDEX('REF1'!B:K,SMALL('REF1'!K:K,ROW()-11),6),"")</f>
        <v/>
      </c>
      <c r="G65" s="29" t="str">
        <f t="array" ref="G65">IFERROR(INDEX('REF1'!B:K,SMALL('REF1'!K:K,ROW()-11),7),"")</f>
        <v/>
      </c>
      <c r="H65" s="29" t="str">
        <f t="array" ref="H65">IFERROR(INDEX('REF1'!B:K,SMALL('REF1'!K:K,ROW()-11),8),"")</f>
        <v/>
      </c>
      <c r="I65" s="48" t="str">
        <f>IFERROR(_xlfn.XLOOKUP(A65,'LISTADO GENERAL '!B67:B2208,'LISTADO GENERAL '!A67:A2208),"")</f>
        <v/>
      </c>
    </row>
    <row r="66" spans="1:9" ht="20.25">
      <c r="A66" s="24" t="str">
        <f t="array" ref="A66">IFERROR(INDEX('REF1'!B:K,SMALL('REF1'!K:K,ROW()-11),1),"")</f>
        <v/>
      </c>
      <c r="B66" s="23" t="str">
        <f t="array" ref="B66">IFERROR(INDEX('REF1'!B:K,SMALL('REF1'!K:K,ROW()-11),3),"")</f>
        <v/>
      </c>
      <c r="C66" s="25" t="str">
        <f t="array" ref="C66">IFERROR(INDEX('REF1'!B:K,SMALL('REF1'!K:K,ROW()-11),2),"")</f>
        <v/>
      </c>
      <c r="D66" s="31" t="str">
        <f t="array" ref="D66">IFERROR(INDEX('REF1'!B:K,SMALL('REF1'!K:K,ROW()-11),5),"")</f>
        <v/>
      </c>
      <c r="E66" s="26" t="str">
        <f t="array" ref="E66">IFERROR(INDEX('REF1'!B:K,SMALL('REF1'!K:K,ROW()-11),4),"")</f>
        <v/>
      </c>
      <c r="F66" s="27" t="str">
        <f t="array" ref="F66">IFERROR(INDEX('REF1'!B:K,SMALL('REF1'!K:K,ROW()-11),6),"")</f>
        <v/>
      </c>
      <c r="G66" s="29" t="str">
        <f t="array" ref="G66">IFERROR(INDEX('REF1'!B:K,SMALL('REF1'!K:K,ROW()-11),7),"")</f>
        <v/>
      </c>
      <c r="H66" s="29" t="str">
        <f t="array" ref="H66">IFERROR(INDEX('REF1'!B:K,SMALL('REF1'!K:K,ROW()-11),8),"")</f>
        <v/>
      </c>
      <c r="I66" s="48" t="str">
        <f>IFERROR(_xlfn.XLOOKUP(A66,'LISTADO GENERAL '!B68:B2208,'LISTADO GENERAL '!A68:A2208),"")</f>
        <v/>
      </c>
    </row>
    <row r="67" spans="1:9" ht="20.25">
      <c r="A67" s="24" t="str">
        <f t="array" ref="A67">IFERROR(INDEX('REF1'!B:K,SMALL('REF1'!K:K,ROW()-11),1),"")</f>
        <v/>
      </c>
      <c r="B67" s="23" t="str">
        <f t="array" ref="B67">IFERROR(INDEX('REF1'!B:K,SMALL('REF1'!K:K,ROW()-11),3),"")</f>
        <v/>
      </c>
      <c r="C67" s="25" t="str">
        <f t="array" ref="C67">IFERROR(INDEX('REF1'!B:K,SMALL('REF1'!K:K,ROW()-11),2),"")</f>
        <v/>
      </c>
      <c r="D67" s="31" t="str">
        <f t="array" ref="D67">IFERROR(INDEX('REF1'!B:K,SMALL('REF1'!K:K,ROW()-11),5),"")</f>
        <v/>
      </c>
      <c r="E67" s="26" t="str">
        <f t="array" ref="E67">IFERROR(INDEX('REF1'!B:K,SMALL('REF1'!K:K,ROW()-11),4),"")</f>
        <v/>
      </c>
      <c r="F67" s="27" t="str">
        <f t="array" ref="F67">IFERROR(INDEX('REF1'!B:K,SMALL('REF1'!K:K,ROW()-11),6),"")</f>
        <v/>
      </c>
      <c r="G67" s="29" t="str">
        <f t="array" ref="G67">IFERROR(INDEX('REF1'!B:K,SMALL('REF1'!K:K,ROW()-11),7),"")</f>
        <v/>
      </c>
      <c r="H67" s="29" t="str">
        <f t="array" ref="H67">IFERROR(INDEX('REF1'!B:K,SMALL('REF1'!K:K,ROW()-11),8),"")</f>
        <v/>
      </c>
      <c r="I67" s="48" t="str">
        <f>IFERROR(_xlfn.XLOOKUP(A67,'LISTADO GENERAL '!B69:B2208,'LISTADO GENERAL '!A69:A2208),"")</f>
        <v/>
      </c>
    </row>
    <row r="68" spans="1:9" ht="20.25">
      <c r="A68" s="24" t="str">
        <f t="array" ref="A68">IFERROR(INDEX('REF1'!B:K,SMALL('REF1'!K:K,ROW()-11),1),"")</f>
        <v/>
      </c>
      <c r="B68" s="23" t="str">
        <f t="array" ref="B68">IFERROR(INDEX('REF1'!B:K,SMALL('REF1'!K:K,ROW()-11),3),"")</f>
        <v/>
      </c>
      <c r="C68" s="25" t="str">
        <f t="array" ref="C68">IFERROR(INDEX('REF1'!B:K,SMALL('REF1'!K:K,ROW()-11),2),"")</f>
        <v/>
      </c>
      <c r="D68" s="31" t="str">
        <f t="array" ref="D68">IFERROR(INDEX('REF1'!B:K,SMALL('REF1'!K:K,ROW()-11),5),"")</f>
        <v/>
      </c>
      <c r="E68" s="26" t="str">
        <f t="array" ref="E68">IFERROR(INDEX('REF1'!B:K,SMALL('REF1'!K:K,ROW()-11),4),"")</f>
        <v/>
      </c>
      <c r="F68" s="27" t="str">
        <f t="array" ref="F68">IFERROR(INDEX('REF1'!B:K,SMALL('REF1'!K:K,ROW()-11),6),"")</f>
        <v/>
      </c>
      <c r="G68" s="29" t="str">
        <f t="array" ref="G68">IFERROR(INDEX('REF1'!B:K,SMALL('REF1'!K:K,ROW()-11),7),"")</f>
        <v/>
      </c>
      <c r="H68" s="29" t="str">
        <f t="array" ref="H68">IFERROR(INDEX('REF1'!B:K,SMALL('REF1'!K:K,ROW()-11),8),"")</f>
        <v/>
      </c>
      <c r="I68" s="48" t="str">
        <f>IFERROR(_xlfn.XLOOKUP(A68,'LISTADO GENERAL '!B70:B2208,'LISTADO GENERAL '!A70:A2208),"")</f>
        <v/>
      </c>
    </row>
    <row r="69" spans="1:9" ht="20.25">
      <c r="A69" s="24" t="str">
        <f t="array" ref="A69">IFERROR(INDEX('REF1'!B:K,SMALL('REF1'!K:K,ROW()-11),1),"")</f>
        <v/>
      </c>
      <c r="B69" s="23" t="str">
        <f t="array" ref="B69">IFERROR(INDEX('REF1'!B:K,SMALL('REF1'!K:K,ROW()-11),3),"")</f>
        <v/>
      </c>
      <c r="C69" s="25" t="str">
        <f t="array" ref="C69">IFERROR(INDEX('REF1'!B:K,SMALL('REF1'!K:K,ROW()-11),2),"")</f>
        <v/>
      </c>
      <c r="D69" s="31" t="str">
        <f t="array" ref="D69">IFERROR(INDEX('REF1'!B:K,SMALL('REF1'!K:K,ROW()-11),5),"")</f>
        <v/>
      </c>
      <c r="E69" s="26" t="str">
        <f t="array" ref="E69">IFERROR(INDEX('REF1'!B:K,SMALL('REF1'!K:K,ROW()-11),4),"")</f>
        <v/>
      </c>
      <c r="F69" s="27" t="str">
        <f t="array" ref="F69">IFERROR(INDEX('REF1'!B:K,SMALL('REF1'!K:K,ROW()-11),6),"")</f>
        <v/>
      </c>
      <c r="G69" s="29" t="str">
        <f t="array" ref="G69">IFERROR(INDEX('REF1'!B:K,SMALL('REF1'!K:K,ROW()-11),7),"")</f>
        <v/>
      </c>
      <c r="H69" s="29" t="str">
        <f t="array" ref="H69">IFERROR(INDEX('REF1'!B:K,SMALL('REF1'!K:K,ROW()-11),8),"")</f>
        <v/>
      </c>
      <c r="I69" s="48" t="str">
        <f>IFERROR(_xlfn.XLOOKUP(A69,'LISTADO GENERAL '!B71:B2208,'LISTADO GENERAL '!A71:A2208),"")</f>
        <v/>
      </c>
    </row>
    <row r="70" spans="1:9" ht="20.25">
      <c r="A70" s="24" t="str">
        <f t="array" ref="A70">IFERROR(INDEX('REF1'!B:K,SMALL('REF1'!K:K,ROW()-11),1),"")</f>
        <v/>
      </c>
      <c r="B70" s="23" t="str">
        <f t="array" ref="B70">IFERROR(INDEX('REF1'!B:K,SMALL('REF1'!K:K,ROW()-11),3),"")</f>
        <v/>
      </c>
      <c r="C70" s="25" t="str">
        <f t="array" ref="C70">IFERROR(INDEX('REF1'!B:K,SMALL('REF1'!K:K,ROW()-11),2),"")</f>
        <v/>
      </c>
      <c r="D70" s="31" t="str">
        <f t="array" ref="D70">IFERROR(INDEX('REF1'!B:K,SMALL('REF1'!K:K,ROW()-11),5),"")</f>
        <v/>
      </c>
      <c r="E70" s="26" t="str">
        <f t="array" ref="E70">IFERROR(INDEX('REF1'!B:K,SMALL('REF1'!K:K,ROW()-11),4),"")</f>
        <v/>
      </c>
      <c r="F70" s="27" t="str">
        <f t="array" ref="F70">IFERROR(INDEX('REF1'!B:K,SMALL('REF1'!K:K,ROW()-11),6),"")</f>
        <v/>
      </c>
      <c r="G70" s="29" t="str">
        <f t="array" ref="G70">IFERROR(INDEX('REF1'!B:K,SMALL('REF1'!K:K,ROW()-11),7),"")</f>
        <v/>
      </c>
      <c r="H70" s="29" t="str">
        <f t="array" ref="H70">IFERROR(INDEX('REF1'!B:K,SMALL('REF1'!K:K,ROW()-11),8),"")</f>
        <v/>
      </c>
      <c r="I70" s="48" t="str">
        <f>IFERROR(_xlfn.XLOOKUP(A70,'LISTADO GENERAL '!B72:B2208,'LISTADO GENERAL '!A72:A2208),"")</f>
        <v/>
      </c>
    </row>
    <row r="71" spans="1:9" ht="20.25">
      <c r="A71" s="24" t="str">
        <f t="array" ref="A71">IFERROR(INDEX('REF1'!B:K,SMALL('REF1'!K:K,ROW()-11),1),"")</f>
        <v/>
      </c>
      <c r="B71" s="23" t="str">
        <f t="array" ref="B71">IFERROR(INDEX('REF1'!B:K,SMALL('REF1'!K:K,ROW()-11),3),"")</f>
        <v/>
      </c>
      <c r="C71" s="25" t="str">
        <f t="array" ref="C71">IFERROR(INDEX('REF1'!B:K,SMALL('REF1'!K:K,ROW()-11),2),"")</f>
        <v/>
      </c>
      <c r="D71" s="31" t="str">
        <f t="array" ref="D71">IFERROR(INDEX('REF1'!B:K,SMALL('REF1'!K:K,ROW()-11),5),"")</f>
        <v/>
      </c>
      <c r="E71" s="26" t="str">
        <f t="array" ref="E71">IFERROR(INDEX('REF1'!B:K,SMALL('REF1'!K:K,ROW()-11),4),"")</f>
        <v/>
      </c>
      <c r="F71" s="27" t="str">
        <f t="array" ref="F71">IFERROR(INDEX('REF1'!B:K,SMALL('REF1'!K:K,ROW()-11),6),"")</f>
        <v/>
      </c>
      <c r="G71" s="29" t="str">
        <f t="array" ref="G71">IFERROR(INDEX('REF1'!B:K,SMALL('REF1'!K:K,ROW()-11),7),"")</f>
        <v/>
      </c>
      <c r="H71" s="29" t="str">
        <f t="array" ref="H71">IFERROR(INDEX('REF1'!B:K,SMALL('REF1'!K:K,ROW()-11),8),"")</f>
        <v/>
      </c>
      <c r="I71" s="48" t="str">
        <f>IFERROR(_xlfn.XLOOKUP(A71,'LISTADO GENERAL '!B73:B2208,'LISTADO GENERAL '!A73:A2208),"")</f>
        <v/>
      </c>
    </row>
    <row r="72" spans="1:9" ht="20.25">
      <c r="A72" s="24" t="str">
        <f t="array" ref="A72">IFERROR(INDEX('REF1'!B:K,SMALL('REF1'!K:K,ROW()-11),1),"")</f>
        <v/>
      </c>
      <c r="B72" s="23" t="str">
        <f t="array" ref="B72">IFERROR(INDEX('REF1'!B:K,SMALL('REF1'!K:K,ROW()-11),3),"")</f>
        <v/>
      </c>
      <c r="C72" s="25" t="str">
        <f t="array" ref="C72">IFERROR(INDEX('REF1'!B:K,SMALL('REF1'!K:K,ROW()-11),2),"")</f>
        <v/>
      </c>
      <c r="D72" s="31" t="str">
        <f t="array" ref="D72">IFERROR(INDEX('REF1'!B:K,SMALL('REF1'!K:K,ROW()-11),5),"")</f>
        <v/>
      </c>
      <c r="E72" s="26" t="str">
        <f t="array" ref="E72">IFERROR(INDEX('REF1'!B:K,SMALL('REF1'!K:K,ROW()-11),4),"")</f>
        <v/>
      </c>
      <c r="F72" s="27" t="str">
        <f t="array" ref="F72">IFERROR(INDEX('REF1'!B:K,SMALL('REF1'!K:K,ROW()-11),6),"")</f>
        <v/>
      </c>
      <c r="G72" s="29" t="str">
        <f t="array" ref="G72">IFERROR(INDEX('REF1'!B:K,SMALL('REF1'!K:K,ROW()-11),7),"")</f>
        <v/>
      </c>
      <c r="H72" s="29" t="str">
        <f t="array" ref="H72">IFERROR(INDEX('REF1'!B:K,SMALL('REF1'!K:K,ROW()-11),8),"")</f>
        <v/>
      </c>
      <c r="I72" s="48" t="str">
        <f>IFERROR(_xlfn.XLOOKUP(A72,'LISTADO GENERAL '!B74:B2208,'LISTADO GENERAL '!A74:A2208),"")</f>
        <v/>
      </c>
    </row>
    <row r="73" spans="1:9" ht="20.25">
      <c r="A73" s="24" t="str">
        <f t="array" ref="A73">IFERROR(INDEX('REF1'!B:K,SMALL('REF1'!K:K,ROW()-11),1),"")</f>
        <v/>
      </c>
      <c r="B73" s="23" t="str">
        <f t="array" ref="B73">IFERROR(INDEX('REF1'!B:K,SMALL('REF1'!K:K,ROW()-11),3),"")</f>
        <v/>
      </c>
      <c r="C73" s="25" t="str">
        <f t="array" ref="C73">IFERROR(INDEX('REF1'!B:K,SMALL('REF1'!K:K,ROW()-11),2),"")</f>
        <v/>
      </c>
      <c r="D73" s="31" t="str">
        <f t="array" ref="D73">IFERROR(INDEX('REF1'!B:K,SMALL('REF1'!K:K,ROW()-11),5),"")</f>
        <v/>
      </c>
      <c r="E73" s="26" t="str">
        <f t="array" ref="E73">IFERROR(INDEX('REF1'!B:K,SMALL('REF1'!K:K,ROW()-11),4),"")</f>
        <v/>
      </c>
      <c r="F73" s="27" t="str">
        <f t="array" ref="F73">IFERROR(INDEX('REF1'!B:K,SMALL('REF1'!K:K,ROW()-11),6),"")</f>
        <v/>
      </c>
      <c r="G73" s="29" t="str">
        <f t="array" ref="G73">IFERROR(INDEX('REF1'!B:K,SMALL('REF1'!K:K,ROW()-11),7),"")</f>
        <v/>
      </c>
      <c r="H73" s="29" t="str">
        <f t="array" ref="H73">IFERROR(INDEX('REF1'!B:K,SMALL('REF1'!K:K,ROW()-11),8),"")</f>
        <v/>
      </c>
      <c r="I73" s="48" t="str">
        <f>IFERROR(_xlfn.XLOOKUP(A73,'LISTADO GENERAL '!B75:B2208,'LISTADO GENERAL '!A75:A2208),"")</f>
        <v/>
      </c>
    </row>
    <row r="74" spans="1:9" ht="20.25">
      <c r="A74" s="24" t="str">
        <f t="array" ref="A74">IFERROR(INDEX('REF1'!B:K,SMALL('REF1'!K:K,ROW()-11),1),"")</f>
        <v/>
      </c>
      <c r="B74" s="23" t="str">
        <f t="array" ref="B74">IFERROR(INDEX('REF1'!B:K,SMALL('REF1'!K:K,ROW()-11),3),"")</f>
        <v/>
      </c>
      <c r="C74" s="25" t="str">
        <f t="array" ref="C74">IFERROR(INDEX('REF1'!B:K,SMALL('REF1'!K:K,ROW()-11),2),"")</f>
        <v/>
      </c>
      <c r="D74" s="31" t="str">
        <f t="array" ref="D74">IFERROR(INDEX('REF1'!B:K,SMALL('REF1'!K:K,ROW()-11),5),"")</f>
        <v/>
      </c>
      <c r="E74" s="26" t="str">
        <f t="array" ref="E74">IFERROR(INDEX('REF1'!B:K,SMALL('REF1'!K:K,ROW()-11),4),"")</f>
        <v/>
      </c>
      <c r="F74" s="27" t="str">
        <f t="array" ref="F74">IFERROR(INDEX('REF1'!B:K,SMALL('REF1'!K:K,ROW()-11),6),"")</f>
        <v/>
      </c>
      <c r="G74" s="29" t="str">
        <f t="array" ref="G74">IFERROR(INDEX('REF1'!B:K,SMALL('REF1'!K:K,ROW()-11),7),"")</f>
        <v/>
      </c>
      <c r="H74" s="29" t="str">
        <f t="array" ref="H74">IFERROR(INDEX('REF1'!B:K,SMALL('REF1'!K:K,ROW()-11),8),"")</f>
        <v/>
      </c>
      <c r="I74" s="48" t="str">
        <f>IFERROR(_xlfn.XLOOKUP(A74,'LISTADO GENERAL '!B76:B2208,'LISTADO GENERAL '!A76:A2208),"")</f>
        <v/>
      </c>
    </row>
    <row r="75" spans="1:9" ht="20.25">
      <c r="A75" s="24" t="str">
        <f t="array" ref="A75">IFERROR(INDEX('REF1'!B:K,SMALL('REF1'!K:K,ROW()-11),1),"")</f>
        <v/>
      </c>
      <c r="B75" s="23" t="str">
        <f t="array" ref="B75">IFERROR(INDEX('REF1'!B:K,SMALL('REF1'!K:K,ROW()-11),3),"")</f>
        <v/>
      </c>
      <c r="C75" s="25" t="str">
        <f t="array" ref="C75">IFERROR(INDEX('REF1'!B:K,SMALL('REF1'!K:K,ROW()-11),2),"")</f>
        <v/>
      </c>
      <c r="D75" s="31" t="str">
        <f t="array" ref="D75">IFERROR(INDEX('REF1'!B:K,SMALL('REF1'!K:K,ROW()-11),5),"")</f>
        <v/>
      </c>
      <c r="E75" s="26" t="str">
        <f t="array" ref="E75">IFERROR(INDEX('REF1'!B:K,SMALL('REF1'!K:K,ROW()-11),4),"")</f>
        <v/>
      </c>
      <c r="F75" s="27" t="str">
        <f t="array" ref="F75">IFERROR(INDEX('REF1'!B:K,SMALL('REF1'!K:K,ROW()-11),6),"")</f>
        <v/>
      </c>
      <c r="G75" s="29" t="str">
        <f t="array" ref="G75">IFERROR(INDEX('REF1'!B:K,SMALL('REF1'!K:K,ROW()-11),7),"")</f>
        <v/>
      </c>
      <c r="H75" s="29" t="str">
        <f t="array" ref="H75">IFERROR(INDEX('REF1'!B:K,SMALL('REF1'!K:K,ROW()-11),8),"")</f>
        <v/>
      </c>
      <c r="I75" s="48" t="str">
        <f>IFERROR(_xlfn.XLOOKUP(A75,'LISTADO GENERAL '!B77:B2208,'LISTADO GENERAL '!A77:A2208),"")</f>
        <v/>
      </c>
    </row>
    <row r="76" spans="1:9" ht="20.25">
      <c r="A76" s="24" t="str">
        <f t="array" ref="A76">IFERROR(INDEX('REF1'!B:K,SMALL('REF1'!K:K,ROW()-11),1),"")</f>
        <v/>
      </c>
      <c r="B76" s="23" t="str">
        <f t="array" ref="B76">IFERROR(INDEX('REF1'!B:K,SMALL('REF1'!K:K,ROW()-11),3),"")</f>
        <v/>
      </c>
      <c r="C76" s="25" t="str">
        <f t="array" ref="C76">IFERROR(INDEX('REF1'!B:K,SMALL('REF1'!K:K,ROW()-11),2),"")</f>
        <v/>
      </c>
      <c r="D76" s="31" t="str">
        <f t="array" ref="D76">IFERROR(INDEX('REF1'!B:K,SMALL('REF1'!K:K,ROW()-11),5),"")</f>
        <v/>
      </c>
      <c r="E76" s="26" t="str">
        <f t="array" ref="E76">IFERROR(INDEX('REF1'!B:K,SMALL('REF1'!K:K,ROW()-11),4),"")</f>
        <v/>
      </c>
      <c r="F76" s="27" t="str">
        <f t="array" ref="F76">IFERROR(INDEX('REF1'!B:K,SMALL('REF1'!K:K,ROW()-11),6),"")</f>
        <v/>
      </c>
      <c r="G76" s="29" t="str">
        <f t="array" ref="G76">IFERROR(INDEX('REF1'!B:K,SMALL('REF1'!K:K,ROW()-11),7),"")</f>
        <v/>
      </c>
      <c r="H76" s="29" t="str">
        <f t="array" ref="H76">IFERROR(INDEX('REF1'!B:K,SMALL('REF1'!K:K,ROW()-11),8),"")</f>
        <v/>
      </c>
      <c r="I76" s="48" t="str">
        <f>IFERROR(_xlfn.XLOOKUP(A76,'LISTADO GENERAL '!B78:B2208,'LISTADO GENERAL '!A78:A2208),"")</f>
        <v/>
      </c>
    </row>
    <row r="77" spans="1:9" ht="20.25">
      <c r="A77" s="24" t="str">
        <f t="array" ref="A77">IFERROR(INDEX('REF1'!B:K,SMALL('REF1'!K:K,ROW()-11),1),"")</f>
        <v/>
      </c>
      <c r="B77" s="23" t="str">
        <f t="array" ref="B77">IFERROR(INDEX('REF1'!B:K,SMALL('REF1'!K:K,ROW()-11),3),"")</f>
        <v/>
      </c>
      <c r="C77" s="25" t="str">
        <f t="array" ref="C77">IFERROR(INDEX('REF1'!B:K,SMALL('REF1'!K:K,ROW()-11),2),"")</f>
        <v/>
      </c>
      <c r="D77" s="31" t="str">
        <f t="array" ref="D77">IFERROR(INDEX('REF1'!B:K,SMALL('REF1'!K:K,ROW()-11),5),"")</f>
        <v/>
      </c>
      <c r="E77" s="26" t="str">
        <f t="array" ref="E77">IFERROR(INDEX('REF1'!B:K,SMALL('REF1'!K:K,ROW()-11),4),"")</f>
        <v/>
      </c>
      <c r="F77" s="27" t="str">
        <f t="array" ref="F77">IFERROR(INDEX('REF1'!B:K,SMALL('REF1'!K:K,ROW()-11),6),"")</f>
        <v/>
      </c>
      <c r="G77" s="29" t="str">
        <f t="array" ref="G77">IFERROR(INDEX('REF1'!B:K,SMALL('REF1'!K:K,ROW()-11),7),"")</f>
        <v/>
      </c>
      <c r="H77" s="29" t="str">
        <f t="array" ref="H77">IFERROR(INDEX('REF1'!B:K,SMALL('REF1'!K:K,ROW()-11),8),"")</f>
        <v/>
      </c>
      <c r="I77" s="48" t="str">
        <f>IFERROR(_xlfn.XLOOKUP(A77,'LISTADO GENERAL '!B79:B2208,'LISTADO GENERAL '!A79:A2208),"")</f>
        <v/>
      </c>
    </row>
    <row r="78" spans="1:9" ht="20.25">
      <c r="A78" s="24" t="str">
        <f t="array" ref="A78">IFERROR(INDEX('REF1'!B:K,SMALL('REF1'!K:K,ROW()-11),1),"")</f>
        <v/>
      </c>
      <c r="B78" s="23" t="str">
        <f t="array" ref="B78">IFERROR(INDEX('REF1'!B:K,SMALL('REF1'!K:K,ROW()-11),3),"")</f>
        <v/>
      </c>
      <c r="C78" s="25" t="str">
        <f t="array" ref="C78">IFERROR(INDEX('REF1'!B:K,SMALL('REF1'!K:K,ROW()-11),2),"")</f>
        <v/>
      </c>
      <c r="D78" s="31" t="str">
        <f t="array" ref="D78">IFERROR(INDEX('REF1'!B:K,SMALL('REF1'!K:K,ROW()-11),5),"")</f>
        <v/>
      </c>
      <c r="E78" s="26" t="str">
        <f t="array" ref="E78">IFERROR(INDEX('REF1'!B:K,SMALL('REF1'!K:K,ROW()-11),4),"")</f>
        <v/>
      </c>
      <c r="F78" s="27" t="str">
        <f t="array" ref="F78">IFERROR(INDEX('REF1'!B:K,SMALL('REF1'!K:K,ROW()-11),6),"")</f>
        <v/>
      </c>
      <c r="G78" s="29" t="str">
        <f t="array" ref="G78">IFERROR(INDEX('REF1'!B:K,SMALL('REF1'!K:K,ROW()-11),7),"")</f>
        <v/>
      </c>
      <c r="H78" s="29" t="str">
        <f t="array" ref="H78">IFERROR(INDEX('REF1'!B:K,SMALL('REF1'!K:K,ROW()-11),8),"")</f>
        <v/>
      </c>
      <c r="I78" s="48" t="str">
        <f>IFERROR(_xlfn.XLOOKUP(A78,'LISTADO GENERAL '!B80:B2208,'LISTADO GENERAL '!A80:A2208),"")</f>
        <v/>
      </c>
    </row>
    <row r="79" spans="1:9" ht="20.25">
      <c r="A79" s="24" t="str">
        <f t="array" ref="A79">IFERROR(INDEX('REF1'!B:K,SMALL('REF1'!K:K,ROW()-11),1),"")</f>
        <v/>
      </c>
      <c r="B79" s="23" t="str">
        <f t="array" ref="B79">IFERROR(INDEX('REF1'!B:K,SMALL('REF1'!K:K,ROW()-11),3),"")</f>
        <v/>
      </c>
      <c r="C79" s="25" t="str">
        <f t="array" ref="C79">IFERROR(INDEX('REF1'!B:K,SMALL('REF1'!K:K,ROW()-11),2),"")</f>
        <v/>
      </c>
      <c r="D79" s="31" t="str">
        <f t="array" ref="D79">IFERROR(INDEX('REF1'!B:K,SMALL('REF1'!K:K,ROW()-11),5),"")</f>
        <v/>
      </c>
      <c r="E79" s="26" t="str">
        <f t="array" ref="E79">IFERROR(INDEX('REF1'!B:K,SMALL('REF1'!K:K,ROW()-11),4),"")</f>
        <v/>
      </c>
      <c r="F79" s="27" t="str">
        <f t="array" ref="F79">IFERROR(INDEX('REF1'!B:K,SMALL('REF1'!K:K,ROW()-11),6),"")</f>
        <v/>
      </c>
      <c r="G79" s="29" t="str">
        <f t="array" ref="G79">IFERROR(INDEX('REF1'!B:K,SMALL('REF1'!K:K,ROW()-11),7),"")</f>
        <v/>
      </c>
      <c r="H79" s="29" t="str">
        <f t="array" ref="H79">IFERROR(INDEX('REF1'!B:K,SMALL('REF1'!K:K,ROW()-11),8),"")</f>
        <v/>
      </c>
      <c r="I79" s="48" t="str">
        <f>IFERROR(_xlfn.XLOOKUP(A79,'LISTADO GENERAL '!B81:B2208,'LISTADO GENERAL '!A81:A2208),"")</f>
        <v/>
      </c>
    </row>
    <row r="80" spans="1:9" ht="20.25">
      <c r="A80" s="24" t="str">
        <f t="array" ref="A80">IFERROR(INDEX('REF1'!B:K,SMALL('REF1'!K:K,ROW()-11),1),"")</f>
        <v/>
      </c>
      <c r="B80" s="23" t="str">
        <f t="array" ref="B80">IFERROR(INDEX('REF1'!B:K,SMALL('REF1'!K:K,ROW()-11),3),"")</f>
        <v/>
      </c>
      <c r="C80" s="25" t="str">
        <f t="array" ref="C80">IFERROR(INDEX('REF1'!B:K,SMALL('REF1'!K:K,ROW()-11),2),"")</f>
        <v/>
      </c>
      <c r="D80" s="31" t="str">
        <f t="array" ref="D80">IFERROR(INDEX('REF1'!B:K,SMALL('REF1'!K:K,ROW()-11),5),"")</f>
        <v/>
      </c>
      <c r="E80" s="26" t="str">
        <f t="array" ref="E80">IFERROR(INDEX('REF1'!B:K,SMALL('REF1'!K:K,ROW()-11),4),"")</f>
        <v/>
      </c>
      <c r="F80" s="27" t="str">
        <f t="array" ref="F80">IFERROR(INDEX('REF1'!B:K,SMALL('REF1'!K:K,ROW()-11),6),"")</f>
        <v/>
      </c>
      <c r="G80" s="29" t="str">
        <f t="array" ref="G80">IFERROR(INDEX('REF1'!B:K,SMALL('REF1'!K:K,ROW()-11),7),"")</f>
        <v/>
      </c>
      <c r="H80" s="29" t="str">
        <f t="array" ref="H80">IFERROR(INDEX('REF1'!B:K,SMALL('REF1'!K:K,ROW()-11),8),"")</f>
        <v/>
      </c>
      <c r="I80" s="48" t="str">
        <f>IFERROR(_xlfn.XLOOKUP(A80,'LISTADO GENERAL '!B82:B2208,'LISTADO GENERAL '!A82:A2208),"")</f>
        <v/>
      </c>
    </row>
    <row r="81" spans="1:9" ht="20.25">
      <c r="A81" s="24" t="str">
        <f t="array" ref="A81">IFERROR(INDEX('REF1'!B:K,SMALL('REF1'!K:K,ROW()-11),1),"")</f>
        <v/>
      </c>
      <c r="B81" s="23" t="str">
        <f t="array" ref="B81">IFERROR(INDEX('REF1'!B:K,SMALL('REF1'!K:K,ROW()-11),3),"")</f>
        <v/>
      </c>
      <c r="C81" s="25" t="str">
        <f t="array" ref="C81">IFERROR(INDEX('REF1'!B:K,SMALL('REF1'!K:K,ROW()-11),2),"")</f>
        <v/>
      </c>
      <c r="D81" s="31" t="str">
        <f t="array" ref="D81">IFERROR(INDEX('REF1'!B:K,SMALL('REF1'!K:K,ROW()-11),5),"")</f>
        <v/>
      </c>
      <c r="E81" s="26" t="str">
        <f t="array" ref="E81">IFERROR(INDEX('REF1'!B:K,SMALL('REF1'!K:K,ROW()-11),4),"")</f>
        <v/>
      </c>
      <c r="F81" s="27" t="str">
        <f t="array" ref="F81">IFERROR(INDEX('REF1'!B:K,SMALL('REF1'!K:K,ROW()-11),6),"")</f>
        <v/>
      </c>
      <c r="G81" s="29" t="str">
        <f t="array" ref="G81">IFERROR(INDEX('REF1'!B:K,SMALL('REF1'!K:K,ROW()-11),7),"")</f>
        <v/>
      </c>
      <c r="H81" s="29" t="str">
        <f t="array" ref="H81">IFERROR(INDEX('REF1'!B:K,SMALL('REF1'!K:K,ROW()-11),8),"")</f>
        <v/>
      </c>
      <c r="I81" s="48" t="str">
        <f>IFERROR(_xlfn.XLOOKUP(A81,'LISTADO GENERAL '!B83:B2208,'LISTADO GENERAL '!A83:A2208),"")</f>
        <v/>
      </c>
    </row>
    <row r="82" spans="1:9" ht="20.25">
      <c r="A82" s="24" t="str">
        <f t="array" ref="A82">IFERROR(INDEX('REF1'!B:K,SMALL('REF1'!K:K,ROW()-11),1),"")</f>
        <v/>
      </c>
      <c r="B82" s="23" t="str">
        <f t="array" ref="B82">IFERROR(INDEX('REF1'!B:K,SMALL('REF1'!K:K,ROW()-11),3),"")</f>
        <v/>
      </c>
      <c r="C82" s="25" t="str">
        <f t="array" ref="C82">IFERROR(INDEX('REF1'!B:K,SMALL('REF1'!K:K,ROW()-11),2),"")</f>
        <v/>
      </c>
      <c r="D82" s="31" t="str">
        <f t="array" ref="D82">IFERROR(INDEX('REF1'!B:K,SMALL('REF1'!K:K,ROW()-11),5),"")</f>
        <v/>
      </c>
      <c r="E82" s="26" t="str">
        <f t="array" ref="E82">IFERROR(INDEX('REF1'!B:K,SMALL('REF1'!K:K,ROW()-11),4),"")</f>
        <v/>
      </c>
      <c r="F82" s="27" t="str">
        <f t="array" ref="F82">IFERROR(INDEX('REF1'!B:K,SMALL('REF1'!K:K,ROW()-11),6),"")</f>
        <v/>
      </c>
      <c r="G82" s="29" t="str">
        <f t="array" ref="G82">IFERROR(INDEX('REF1'!B:K,SMALL('REF1'!K:K,ROW()-11),7),"")</f>
        <v/>
      </c>
      <c r="H82" s="29" t="str">
        <f t="array" ref="H82">IFERROR(INDEX('REF1'!B:K,SMALL('REF1'!K:K,ROW()-11),8),"")</f>
        <v/>
      </c>
      <c r="I82" s="48" t="str">
        <f>IFERROR(_xlfn.XLOOKUP(A82,'LISTADO GENERAL '!B84:B2208,'LISTADO GENERAL '!A84:A2208),"")</f>
        <v/>
      </c>
    </row>
    <row r="83" spans="1:9" ht="20.25">
      <c r="A83" s="24" t="str">
        <f t="array" ref="A83">IFERROR(INDEX('REF1'!B:K,SMALL('REF1'!K:K,ROW()-11),1),"")</f>
        <v/>
      </c>
      <c r="B83" s="23" t="str">
        <f t="array" ref="B83">IFERROR(INDEX('REF1'!B:K,SMALL('REF1'!K:K,ROW()-11),3),"")</f>
        <v/>
      </c>
      <c r="C83" s="25" t="str">
        <f t="array" ref="C83">IFERROR(INDEX('REF1'!B:K,SMALL('REF1'!K:K,ROW()-11),2),"")</f>
        <v/>
      </c>
      <c r="D83" s="31" t="str">
        <f t="array" ref="D83">IFERROR(INDEX('REF1'!B:K,SMALL('REF1'!K:K,ROW()-11),5),"")</f>
        <v/>
      </c>
      <c r="E83" s="26" t="str">
        <f t="array" ref="E83">IFERROR(INDEX('REF1'!B:K,SMALL('REF1'!K:K,ROW()-11),4),"")</f>
        <v/>
      </c>
      <c r="F83" s="27" t="str">
        <f t="array" ref="F83">IFERROR(INDEX('REF1'!B:K,SMALL('REF1'!K:K,ROW()-11),6),"")</f>
        <v/>
      </c>
      <c r="G83" s="29" t="str">
        <f t="array" ref="G83">IFERROR(INDEX('REF1'!B:K,SMALL('REF1'!K:K,ROW()-11),7),"")</f>
        <v/>
      </c>
      <c r="H83" s="29" t="str">
        <f t="array" ref="H83">IFERROR(INDEX('REF1'!B:K,SMALL('REF1'!K:K,ROW()-11),8),"")</f>
        <v/>
      </c>
      <c r="I83" s="48" t="str">
        <f>IFERROR(_xlfn.XLOOKUP(A83,'LISTADO GENERAL '!B85:B2208,'LISTADO GENERAL '!A85:A2208),"")</f>
        <v/>
      </c>
    </row>
    <row r="84" spans="1:9" ht="20.25">
      <c r="A84" s="24" t="str">
        <f t="array" ref="A84">IFERROR(INDEX('REF1'!B:K,SMALL('REF1'!K:K,ROW()-11),1),"")</f>
        <v/>
      </c>
      <c r="B84" s="23" t="str">
        <f t="array" ref="B84">IFERROR(INDEX('REF1'!B:K,SMALL('REF1'!K:K,ROW()-11),3),"")</f>
        <v/>
      </c>
      <c r="C84" s="25" t="str">
        <f t="array" ref="C84">IFERROR(INDEX('REF1'!B:K,SMALL('REF1'!K:K,ROW()-11),2),"")</f>
        <v/>
      </c>
      <c r="D84" s="31" t="str">
        <f t="array" ref="D84">IFERROR(INDEX('REF1'!B:K,SMALL('REF1'!K:K,ROW()-11),5),"")</f>
        <v/>
      </c>
      <c r="E84" s="26" t="str">
        <f t="array" ref="E84">IFERROR(INDEX('REF1'!B:K,SMALL('REF1'!K:K,ROW()-11),4),"")</f>
        <v/>
      </c>
      <c r="F84" s="27" t="str">
        <f t="array" ref="F84">IFERROR(INDEX('REF1'!B:K,SMALL('REF1'!K:K,ROW()-11),6),"")</f>
        <v/>
      </c>
      <c r="G84" s="29" t="str">
        <f t="array" ref="G84">IFERROR(INDEX('REF1'!B:K,SMALL('REF1'!K:K,ROW()-11),7),"")</f>
        <v/>
      </c>
      <c r="H84" s="29" t="str">
        <f t="array" ref="H84">IFERROR(INDEX('REF1'!B:K,SMALL('REF1'!K:K,ROW()-11),8),"")</f>
        <v/>
      </c>
      <c r="I84" s="48" t="str">
        <f>IFERROR(_xlfn.XLOOKUP(A84,'LISTADO GENERAL '!B86:B2208,'LISTADO GENERAL '!A86:A2208),"")</f>
        <v/>
      </c>
    </row>
    <row r="85" spans="1:9" ht="20.25">
      <c r="A85" s="24" t="str">
        <f t="array" ref="A85">IFERROR(INDEX('REF1'!B:K,SMALL('REF1'!K:K,ROW()-11),1),"")</f>
        <v/>
      </c>
      <c r="B85" s="23" t="str">
        <f t="array" ref="B85">IFERROR(INDEX('REF1'!B:K,SMALL('REF1'!K:K,ROW()-11),3),"")</f>
        <v/>
      </c>
      <c r="C85" s="25" t="str">
        <f t="array" ref="C85">IFERROR(INDEX('REF1'!B:K,SMALL('REF1'!K:K,ROW()-11),2),"")</f>
        <v/>
      </c>
      <c r="D85" s="31" t="str">
        <f t="array" ref="D85">IFERROR(INDEX('REF1'!B:K,SMALL('REF1'!K:K,ROW()-11),5),"")</f>
        <v/>
      </c>
      <c r="E85" s="26" t="str">
        <f t="array" ref="E85">IFERROR(INDEX('REF1'!B:K,SMALL('REF1'!K:K,ROW()-11),4),"")</f>
        <v/>
      </c>
      <c r="F85" s="27" t="str">
        <f t="array" ref="F85">IFERROR(INDEX('REF1'!B:K,SMALL('REF1'!K:K,ROW()-11),6),"")</f>
        <v/>
      </c>
      <c r="G85" s="29" t="str">
        <f t="array" ref="G85">IFERROR(INDEX('REF1'!B:K,SMALL('REF1'!K:K,ROW()-11),7),"")</f>
        <v/>
      </c>
      <c r="H85" s="29" t="str">
        <f t="array" ref="H85">IFERROR(INDEX('REF1'!B:K,SMALL('REF1'!K:K,ROW()-11),8),"")</f>
        <v/>
      </c>
      <c r="I85" s="48" t="str">
        <f>IFERROR(_xlfn.XLOOKUP(A85,'LISTADO GENERAL '!B87:B2208,'LISTADO GENERAL '!A87:A2208),"")</f>
        <v/>
      </c>
    </row>
    <row r="86" spans="1:9" ht="20.25">
      <c r="A86" s="24" t="str">
        <f t="array" ref="A86">IFERROR(INDEX('REF1'!B:K,SMALL('REF1'!K:K,ROW()-11),1),"")</f>
        <v/>
      </c>
      <c r="B86" s="23" t="str">
        <f t="array" ref="B86">IFERROR(INDEX('REF1'!B:K,SMALL('REF1'!K:K,ROW()-11),3),"")</f>
        <v/>
      </c>
      <c r="C86" s="25" t="str">
        <f t="array" ref="C86">IFERROR(INDEX('REF1'!B:K,SMALL('REF1'!K:K,ROW()-11),2),"")</f>
        <v/>
      </c>
      <c r="D86" s="31" t="str">
        <f t="array" ref="D86">IFERROR(INDEX('REF1'!B:K,SMALL('REF1'!K:K,ROW()-11),5),"")</f>
        <v/>
      </c>
      <c r="E86" s="26" t="str">
        <f t="array" ref="E86">IFERROR(INDEX('REF1'!B:K,SMALL('REF1'!K:K,ROW()-11),4),"")</f>
        <v/>
      </c>
      <c r="F86" s="27" t="str">
        <f t="array" ref="F86">IFERROR(INDEX('REF1'!B:K,SMALL('REF1'!K:K,ROW()-11),6),"")</f>
        <v/>
      </c>
      <c r="G86" s="29" t="str">
        <f t="array" ref="G86">IFERROR(INDEX('REF1'!B:K,SMALL('REF1'!K:K,ROW()-11),7),"")</f>
        <v/>
      </c>
      <c r="H86" s="29" t="str">
        <f t="array" ref="H86">IFERROR(INDEX('REF1'!B:K,SMALL('REF1'!K:K,ROW()-11),8),"")</f>
        <v/>
      </c>
      <c r="I86" s="48" t="str">
        <f>IFERROR(_xlfn.XLOOKUP(A86,'LISTADO GENERAL '!B88:B2208,'LISTADO GENERAL '!A88:A2208),"")</f>
        <v/>
      </c>
    </row>
    <row r="87" spans="1:9" ht="20.25">
      <c r="A87" s="24" t="str">
        <f t="array" ref="A87">IFERROR(INDEX('REF1'!B:K,SMALL('REF1'!K:K,ROW()-11),1),"")</f>
        <v/>
      </c>
      <c r="B87" s="23" t="str">
        <f t="array" ref="B87">IFERROR(INDEX('REF1'!B:K,SMALL('REF1'!K:K,ROW()-11),3),"")</f>
        <v/>
      </c>
      <c r="C87" s="25" t="str">
        <f t="array" ref="C87">IFERROR(INDEX('REF1'!B:K,SMALL('REF1'!K:K,ROW()-11),2),"")</f>
        <v/>
      </c>
      <c r="D87" s="31" t="str">
        <f t="array" ref="D87">IFERROR(INDEX('REF1'!B:K,SMALL('REF1'!K:K,ROW()-11),5),"")</f>
        <v/>
      </c>
      <c r="E87" s="26" t="str">
        <f t="array" ref="E87">IFERROR(INDEX('REF1'!B:K,SMALL('REF1'!K:K,ROW()-11),4),"")</f>
        <v/>
      </c>
      <c r="F87" s="27" t="str">
        <f t="array" ref="F87">IFERROR(INDEX('REF1'!B:K,SMALL('REF1'!K:K,ROW()-11),6),"")</f>
        <v/>
      </c>
      <c r="G87" s="29" t="str">
        <f t="array" ref="G87">IFERROR(INDEX('REF1'!B:K,SMALL('REF1'!K:K,ROW()-11),7),"")</f>
        <v/>
      </c>
      <c r="H87" s="29" t="str">
        <f t="array" ref="H87">IFERROR(INDEX('REF1'!B:K,SMALL('REF1'!K:K,ROW()-11),8),"")</f>
        <v/>
      </c>
      <c r="I87" s="48" t="str">
        <f>IFERROR(_xlfn.XLOOKUP(A87,'LISTADO GENERAL '!B89:B2208,'LISTADO GENERAL '!A89:A2208),"")</f>
        <v/>
      </c>
    </row>
    <row r="88" spans="1:9" ht="20.25">
      <c r="A88" s="24" t="str">
        <f t="array" ref="A88">IFERROR(INDEX('REF1'!B:K,SMALL('REF1'!K:K,ROW()-11),1),"")</f>
        <v/>
      </c>
      <c r="B88" s="23" t="str">
        <f t="array" ref="B88">IFERROR(INDEX('REF1'!B:K,SMALL('REF1'!K:K,ROW()-11),3),"")</f>
        <v/>
      </c>
      <c r="C88" s="25" t="str">
        <f t="array" ref="C88">IFERROR(INDEX('REF1'!B:K,SMALL('REF1'!K:K,ROW()-11),2),"")</f>
        <v/>
      </c>
      <c r="D88" s="31" t="str">
        <f t="array" ref="D88">IFERROR(INDEX('REF1'!B:K,SMALL('REF1'!K:K,ROW()-11),5),"")</f>
        <v/>
      </c>
      <c r="E88" s="26" t="str">
        <f t="array" ref="E88">IFERROR(INDEX('REF1'!B:K,SMALL('REF1'!K:K,ROW()-11),4),"")</f>
        <v/>
      </c>
      <c r="F88" s="27" t="str">
        <f t="array" ref="F88">IFERROR(INDEX('REF1'!B:K,SMALL('REF1'!K:K,ROW()-11),6),"")</f>
        <v/>
      </c>
      <c r="G88" s="29" t="str">
        <f t="array" ref="G88">IFERROR(INDEX('REF1'!B:K,SMALL('REF1'!K:K,ROW()-11),7),"")</f>
        <v/>
      </c>
      <c r="H88" s="29" t="str">
        <f t="array" ref="H88">IFERROR(INDEX('REF1'!B:K,SMALL('REF1'!K:K,ROW()-11),8),"")</f>
        <v/>
      </c>
      <c r="I88" s="48" t="str">
        <f>IFERROR(_xlfn.XLOOKUP(A88,'LISTADO GENERAL '!B90:B2208,'LISTADO GENERAL '!A90:A2208),"")</f>
        <v/>
      </c>
    </row>
    <row r="89" spans="1:9" ht="20.25">
      <c r="A89" s="24" t="str">
        <f t="array" ref="A89">IFERROR(INDEX('REF1'!B:K,SMALL('REF1'!K:K,ROW()-11),1),"")</f>
        <v/>
      </c>
      <c r="B89" s="23" t="str">
        <f t="array" ref="B89">IFERROR(INDEX('REF1'!B:K,SMALL('REF1'!K:K,ROW()-11),3),"")</f>
        <v/>
      </c>
      <c r="C89" s="25" t="str">
        <f t="array" ref="C89">IFERROR(INDEX('REF1'!B:K,SMALL('REF1'!K:K,ROW()-11),2),"")</f>
        <v/>
      </c>
      <c r="D89" s="31" t="str">
        <f t="array" ref="D89">IFERROR(INDEX('REF1'!B:K,SMALL('REF1'!K:K,ROW()-11),5),"")</f>
        <v/>
      </c>
      <c r="E89" s="26" t="str">
        <f t="array" ref="E89">IFERROR(INDEX('REF1'!B:K,SMALL('REF1'!K:K,ROW()-11),4),"")</f>
        <v/>
      </c>
      <c r="F89" s="27" t="str">
        <f t="array" ref="F89">IFERROR(INDEX('REF1'!B:K,SMALL('REF1'!K:K,ROW()-11),6),"")</f>
        <v/>
      </c>
      <c r="G89" s="29" t="str">
        <f t="array" ref="G89">IFERROR(INDEX('REF1'!B:K,SMALL('REF1'!K:K,ROW()-11),7),"")</f>
        <v/>
      </c>
      <c r="H89" s="29" t="str">
        <f t="array" ref="H89">IFERROR(INDEX('REF1'!B:K,SMALL('REF1'!K:K,ROW()-11),8),"")</f>
        <v/>
      </c>
      <c r="I89" s="48" t="str">
        <f>IFERROR(_xlfn.XLOOKUP(A89,'LISTADO GENERAL '!B91:B2208,'LISTADO GENERAL '!A91:A2208),"")</f>
        <v/>
      </c>
    </row>
    <row r="90" spans="1:9" ht="20.25">
      <c r="A90" s="24" t="str">
        <f t="array" ref="A90">IFERROR(INDEX('REF1'!B:K,SMALL('REF1'!K:K,ROW()-11),1),"")</f>
        <v/>
      </c>
      <c r="B90" s="23" t="str">
        <f t="array" ref="B90">IFERROR(INDEX('REF1'!B:K,SMALL('REF1'!K:K,ROW()-11),3),"")</f>
        <v/>
      </c>
      <c r="C90" s="25" t="str">
        <f t="array" ref="C90">IFERROR(INDEX('REF1'!B:K,SMALL('REF1'!K:K,ROW()-11),2),"")</f>
        <v/>
      </c>
      <c r="D90" s="31" t="str">
        <f t="array" ref="D90">IFERROR(INDEX('REF1'!B:K,SMALL('REF1'!K:K,ROW()-11),5),"")</f>
        <v/>
      </c>
      <c r="E90" s="26" t="str">
        <f t="array" ref="E90">IFERROR(INDEX('REF1'!B:K,SMALL('REF1'!K:K,ROW()-11),4),"")</f>
        <v/>
      </c>
      <c r="F90" s="27" t="str">
        <f t="array" ref="F90">IFERROR(INDEX('REF1'!B:K,SMALL('REF1'!K:K,ROW()-11),6),"")</f>
        <v/>
      </c>
      <c r="G90" s="29" t="str">
        <f t="array" ref="G90">IFERROR(INDEX('REF1'!B:K,SMALL('REF1'!K:K,ROW()-11),7),"")</f>
        <v/>
      </c>
      <c r="H90" s="29" t="str">
        <f t="array" ref="H90">IFERROR(INDEX('REF1'!B:K,SMALL('REF1'!K:K,ROW()-11),8),"")</f>
        <v/>
      </c>
      <c r="I90" s="48" t="str">
        <f>IFERROR(_xlfn.XLOOKUP(A90,'LISTADO GENERAL '!B92:B2208,'LISTADO GENERAL '!A92:A2208),"")</f>
        <v/>
      </c>
    </row>
    <row r="91" spans="1:9" ht="20.25">
      <c r="A91" s="24" t="str">
        <f t="array" ref="A91">IFERROR(INDEX('REF1'!B:K,SMALL('REF1'!K:K,ROW()-11),1),"")</f>
        <v/>
      </c>
      <c r="B91" s="23" t="str">
        <f t="array" ref="B91">IFERROR(INDEX('REF1'!B:K,SMALL('REF1'!K:K,ROW()-11),3),"")</f>
        <v/>
      </c>
      <c r="C91" s="25" t="str">
        <f t="array" ref="C91">IFERROR(INDEX('REF1'!B:K,SMALL('REF1'!K:K,ROW()-11),2),"")</f>
        <v/>
      </c>
      <c r="D91" s="31" t="str">
        <f t="array" ref="D91">IFERROR(INDEX('REF1'!B:K,SMALL('REF1'!K:K,ROW()-11),5),"")</f>
        <v/>
      </c>
      <c r="E91" s="26" t="str">
        <f t="array" ref="E91">IFERROR(INDEX('REF1'!B:K,SMALL('REF1'!K:K,ROW()-11),4),"")</f>
        <v/>
      </c>
      <c r="F91" s="27" t="str">
        <f t="array" ref="F91">IFERROR(INDEX('REF1'!B:K,SMALL('REF1'!K:K,ROW()-11),6),"")</f>
        <v/>
      </c>
      <c r="G91" s="29" t="str">
        <f t="array" ref="G91">IFERROR(INDEX('REF1'!B:K,SMALL('REF1'!K:K,ROW()-11),7),"")</f>
        <v/>
      </c>
      <c r="H91" s="29" t="str">
        <f t="array" ref="H91">IFERROR(INDEX('REF1'!B:K,SMALL('REF1'!K:K,ROW()-11),8),"")</f>
        <v/>
      </c>
      <c r="I91" s="48" t="str">
        <f>IFERROR(_xlfn.XLOOKUP(A91,'LISTADO GENERAL '!B93:B2208,'LISTADO GENERAL '!A93:A2208),"")</f>
        <v/>
      </c>
    </row>
    <row r="92" spans="1:9" ht="20.25">
      <c r="A92" s="24" t="str">
        <f t="array" ref="A92">IFERROR(INDEX('REF1'!B:K,SMALL('REF1'!K:K,ROW()-11),1),"")</f>
        <v/>
      </c>
      <c r="B92" s="23" t="str">
        <f t="array" ref="B92">IFERROR(INDEX('REF1'!B:K,SMALL('REF1'!K:K,ROW()-11),3),"")</f>
        <v/>
      </c>
      <c r="C92" s="25" t="str">
        <f t="array" ref="C92">IFERROR(INDEX('REF1'!B:K,SMALL('REF1'!K:K,ROW()-11),2),"")</f>
        <v/>
      </c>
      <c r="D92" s="31" t="str">
        <f t="array" ref="D92">IFERROR(INDEX('REF1'!B:K,SMALL('REF1'!K:K,ROW()-11),5),"")</f>
        <v/>
      </c>
      <c r="E92" s="26" t="str">
        <f t="array" ref="E92">IFERROR(INDEX('REF1'!B:K,SMALL('REF1'!K:K,ROW()-11),4),"")</f>
        <v/>
      </c>
      <c r="F92" s="27" t="str">
        <f t="array" ref="F92">IFERROR(INDEX('REF1'!B:K,SMALL('REF1'!K:K,ROW()-11),6),"")</f>
        <v/>
      </c>
      <c r="G92" s="29" t="str">
        <f t="array" ref="G92">IFERROR(INDEX('REF1'!B:K,SMALL('REF1'!K:K,ROW()-11),7),"")</f>
        <v/>
      </c>
      <c r="H92" s="29" t="str">
        <f t="array" ref="H92">IFERROR(INDEX('REF1'!B:K,SMALL('REF1'!K:K,ROW()-11),8),"")</f>
        <v/>
      </c>
      <c r="I92" s="48" t="str">
        <f>IFERROR(_xlfn.XLOOKUP(A92,'LISTADO GENERAL '!B94:B2208,'LISTADO GENERAL '!A94:A2208),"")</f>
        <v/>
      </c>
    </row>
    <row r="93" spans="1:9" ht="20.25">
      <c r="A93" s="24" t="str">
        <f t="array" ref="A93">IFERROR(INDEX('REF1'!B:K,SMALL('REF1'!K:K,ROW()-11),1),"")</f>
        <v/>
      </c>
      <c r="B93" s="23" t="str">
        <f t="array" ref="B93">IFERROR(INDEX('REF1'!B:K,SMALL('REF1'!K:K,ROW()-11),3),"")</f>
        <v/>
      </c>
      <c r="C93" s="25" t="str">
        <f t="array" ref="C93">IFERROR(INDEX('REF1'!B:K,SMALL('REF1'!K:K,ROW()-11),2),"")</f>
        <v/>
      </c>
      <c r="D93" s="31" t="str">
        <f t="array" ref="D93">IFERROR(INDEX('REF1'!B:K,SMALL('REF1'!K:K,ROW()-11),5),"")</f>
        <v/>
      </c>
      <c r="E93" s="26" t="str">
        <f t="array" ref="E93">IFERROR(INDEX('REF1'!B:K,SMALL('REF1'!K:K,ROW()-11),4),"")</f>
        <v/>
      </c>
      <c r="F93" s="27" t="str">
        <f t="array" ref="F93">IFERROR(INDEX('REF1'!B:K,SMALL('REF1'!K:K,ROW()-11),6),"")</f>
        <v/>
      </c>
      <c r="G93" s="29" t="str">
        <f t="array" ref="G93">IFERROR(INDEX('REF1'!B:K,SMALL('REF1'!K:K,ROW()-11),7),"")</f>
        <v/>
      </c>
      <c r="H93" s="29" t="str">
        <f t="array" ref="H93">IFERROR(INDEX('REF1'!B:K,SMALL('REF1'!K:K,ROW()-11),8),"")</f>
        <v/>
      </c>
      <c r="I93" s="48" t="str">
        <f>IFERROR(_xlfn.XLOOKUP(A93,'LISTADO GENERAL '!B95:B2208,'LISTADO GENERAL '!A95:A2208),"")</f>
        <v/>
      </c>
    </row>
    <row r="94" spans="1:9" ht="20.25">
      <c r="A94" s="24" t="str">
        <f t="array" ref="A94">IFERROR(INDEX('REF1'!B:K,SMALL('REF1'!K:K,ROW()-11),1),"")</f>
        <v/>
      </c>
      <c r="B94" s="23" t="str">
        <f t="array" ref="B94">IFERROR(INDEX('REF1'!B:K,SMALL('REF1'!K:K,ROW()-11),3),"")</f>
        <v/>
      </c>
      <c r="C94" s="25" t="str">
        <f t="array" ref="C94">IFERROR(INDEX('REF1'!B:K,SMALL('REF1'!K:K,ROW()-11),2),"")</f>
        <v/>
      </c>
      <c r="D94" s="31" t="str">
        <f t="array" ref="D94">IFERROR(INDEX('REF1'!B:K,SMALL('REF1'!K:K,ROW()-11),5),"")</f>
        <v/>
      </c>
      <c r="E94" s="26" t="str">
        <f t="array" ref="E94">IFERROR(INDEX('REF1'!B:K,SMALL('REF1'!K:K,ROW()-11),4),"")</f>
        <v/>
      </c>
      <c r="F94" s="27" t="str">
        <f t="array" ref="F94">IFERROR(INDEX('REF1'!B:K,SMALL('REF1'!K:K,ROW()-11),6),"")</f>
        <v/>
      </c>
      <c r="G94" s="29" t="str">
        <f t="array" ref="G94">IFERROR(INDEX('REF1'!B:K,SMALL('REF1'!K:K,ROW()-11),7),"")</f>
        <v/>
      </c>
      <c r="H94" s="29" t="str">
        <f t="array" ref="H94">IFERROR(INDEX('REF1'!B:K,SMALL('REF1'!K:K,ROW()-11),8),"")</f>
        <v/>
      </c>
      <c r="I94" s="48" t="str">
        <f>IFERROR(_xlfn.XLOOKUP(A94,'LISTADO GENERAL '!B96:B2208,'LISTADO GENERAL '!A96:A2208),"")</f>
        <v/>
      </c>
    </row>
    <row r="95" spans="1:9" ht="20.25">
      <c r="A95" s="24" t="str">
        <f t="array" ref="A95">IFERROR(INDEX('REF1'!B:K,SMALL('REF1'!K:K,ROW()-11),1),"")</f>
        <v/>
      </c>
      <c r="B95" s="23" t="str">
        <f t="array" ref="B95">IFERROR(INDEX('REF1'!B:K,SMALL('REF1'!K:K,ROW()-11),3),"")</f>
        <v/>
      </c>
      <c r="C95" s="25" t="str">
        <f t="array" ref="C95">IFERROR(INDEX('REF1'!B:K,SMALL('REF1'!K:K,ROW()-11),2),"")</f>
        <v/>
      </c>
      <c r="D95" s="31" t="str">
        <f t="array" ref="D95">IFERROR(INDEX('REF1'!B:K,SMALL('REF1'!K:K,ROW()-11),5),"")</f>
        <v/>
      </c>
      <c r="E95" s="26" t="str">
        <f t="array" ref="E95">IFERROR(INDEX('REF1'!B:K,SMALL('REF1'!K:K,ROW()-11),4),"")</f>
        <v/>
      </c>
      <c r="F95" s="27" t="str">
        <f t="array" ref="F95">IFERROR(INDEX('REF1'!B:K,SMALL('REF1'!K:K,ROW()-11),6),"")</f>
        <v/>
      </c>
      <c r="G95" s="29" t="str">
        <f t="array" ref="G95">IFERROR(INDEX('REF1'!B:K,SMALL('REF1'!K:K,ROW()-11),7),"")</f>
        <v/>
      </c>
      <c r="H95" s="29" t="str">
        <f t="array" ref="H95">IFERROR(INDEX('REF1'!B:K,SMALL('REF1'!K:K,ROW()-11),8),"")</f>
        <v/>
      </c>
      <c r="I95" s="48" t="str">
        <f>IFERROR(_xlfn.XLOOKUP(A95,'LISTADO GENERAL '!B97:B2208,'LISTADO GENERAL '!A97:A2208),"")</f>
        <v/>
      </c>
    </row>
    <row r="96" spans="1:9" ht="20.25">
      <c r="A96" s="24" t="str">
        <f t="array" ref="A96">IFERROR(INDEX('REF1'!B:K,SMALL('REF1'!K:K,ROW()-11),1),"")</f>
        <v/>
      </c>
      <c r="B96" s="23" t="str">
        <f t="array" ref="B96">IFERROR(INDEX('REF1'!B:K,SMALL('REF1'!K:K,ROW()-11),3),"")</f>
        <v/>
      </c>
      <c r="C96" s="25" t="str">
        <f t="array" ref="C96">IFERROR(INDEX('REF1'!B:K,SMALL('REF1'!K:K,ROW()-11),2),"")</f>
        <v/>
      </c>
      <c r="D96" s="31" t="str">
        <f t="array" ref="D96">IFERROR(INDEX('REF1'!B:K,SMALL('REF1'!K:K,ROW()-11),5),"")</f>
        <v/>
      </c>
      <c r="E96" s="26" t="str">
        <f t="array" ref="E96">IFERROR(INDEX('REF1'!B:K,SMALL('REF1'!K:K,ROW()-11),4),"")</f>
        <v/>
      </c>
      <c r="F96" s="27" t="str">
        <f t="array" ref="F96">IFERROR(INDEX('REF1'!B:K,SMALL('REF1'!K:K,ROW()-11),6),"")</f>
        <v/>
      </c>
      <c r="G96" s="29" t="str">
        <f t="array" ref="G96">IFERROR(INDEX('REF1'!B:K,SMALL('REF1'!K:K,ROW()-11),7),"")</f>
        <v/>
      </c>
      <c r="H96" s="29" t="str">
        <f t="array" ref="H96">IFERROR(INDEX('REF1'!B:K,SMALL('REF1'!K:K,ROW()-11),8),"")</f>
        <v/>
      </c>
      <c r="I96" s="48" t="str">
        <f>IFERROR(_xlfn.XLOOKUP(A96,'LISTADO GENERAL '!B98:B2208,'LISTADO GENERAL '!A98:A2208),"")</f>
        <v/>
      </c>
    </row>
    <row r="97" spans="1:9" ht="20.25">
      <c r="A97" s="24" t="str">
        <f t="array" ref="A97">IFERROR(INDEX('REF1'!B:K,SMALL('REF1'!K:K,ROW()-11),1),"")</f>
        <v/>
      </c>
      <c r="B97" s="23" t="str">
        <f t="array" ref="B97">IFERROR(INDEX('REF1'!B:K,SMALL('REF1'!K:K,ROW()-11),3),"")</f>
        <v/>
      </c>
      <c r="C97" s="25" t="str">
        <f t="array" ref="C97">IFERROR(INDEX('REF1'!B:K,SMALL('REF1'!K:K,ROW()-11),2),"")</f>
        <v/>
      </c>
      <c r="D97" s="31" t="str">
        <f t="array" ref="D97">IFERROR(INDEX('REF1'!B:K,SMALL('REF1'!K:K,ROW()-11),5),"")</f>
        <v/>
      </c>
      <c r="E97" s="26" t="str">
        <f t="array" ref="E97">IFERROR(INDEX('REF1'!B:K,SMALL('REF1'!K:K,ROW()-11),4),"")</f>
        <v/>
      </c>
      <c r="F97" s="27" t="str">
        <f t="array" ref="F97">IFERROR(INDEX('REF1'!B:K,SMALL('REF1'!K:K,ROW()-11),6),"")</f>
        <v/>
      </c>
      <c r="G97" s="29" t="str">
        <f t="array" ref="G97">IFERROR(INDEX('REF1'!B:K,SMALL('REF1'!K:K,ROW()-11),7),"")</f>
        <v/>
      </c>
      <c r="H97" s="29" t="str">
        <f t="array" ref="H97">IFERROR(INDEX('REF1'!B:K,SMALL('REF1'!K:K,ROW()-11),8),"")</f>
        <v/>
      </c>
      <c r="I97" s="48" t="str">
        <f>IFERROR(_xlfn.XLOOKUP(A97,'LISTADO GENERAL '!B99:B2208,'LISTADO GENERAL '!A99:A2208),"")</f>
        <v/>
      </c>
    </row>
    <row r="98" spans="1:9" ht="20.25">
      <c r="A98" s="24" t="str">
        <f t="array" ref="A98">IFERROR(INDEX('REF1'!B:K,SMALL('REF1'!K:K,ROW()-11),1),"")</f>
        <v/>
      </c>
      <c r="B98" s="23" t="str">
        <f t="array" ref="B98">IFERROR(INDEX('REF1'!B:K,SMALL('REF1'!K:K,ROW()-11),3),"")</f>
        <v/>
      </c>
      <c r="C98" s="25" t="str">
        <f t="array" ref="C98">IFERROR(INDEX('REF1'!B:K,SMALL('REF1'!K:K,ROW()-11),2),"")</f>
        <v/>
      </c>
      <c r="D98" s="31" t="str">
        <f t="array" ref="D98">IFERROR(INDEX('REF1'!B:K,SMALL('REF1'!K:K,ROW()-11),5),"")</f>
        <v/>
      </c>
      <c r="E98" s="26" t="str">
        <f t="array" ref="E98">IFERROR(INDEX('REF1'!B:K,SMALL('REF1'!K:K,ROW()-11),4),"")</f>
        <v/>
      </c>
      <c r="F98" s="27" t="str">
        <f t="array" ref="F98">IFERROR(INDEX('REF1'!B:K,SMALL('REF1'!K:K,ROW()-11),6),"")</f>
        <v/>
      </c>
      <c r="G98" s="29" t="str">
        <f t="array" ref="G98">IFERROR(INDEX('REF1'!B:K,SMALL('REF1'!K:K,ROW()-11),7),"")</f>
        <v/>
      </c>
      <c r="H98" s="29" t="str">
        <f t="array" ref="H98">IFERROR(INDEX('REF1'!B:K,SMALL('REF1'!K:K,ROW()-11),8),"")</f>
        <v/>
      </c>
      <c r="I98" s="48" t="str">
        <f>IFERROR(_xlfn.XLOOKUP(A98,'LISTADO GENERAL '!B100:B2208,'LISTADO GENERAL '!A100:A2208),"")</f>
        <v/>
      </c>
    </row>
    <row r="99" spans="1:9" ht="20.25">
      <c r="A99" s="24" t="str">
        <f t="array" ref="A99">IFERROR(INDEX('REF1'!B:K,SMALL('REF1'!K:K,ROW()-11),1),"")</f>
        <v/>
      </c>
      <c r="B99" s="23" t="str">
        <f t="array" ref="B99">IFERROR(INDEX('REF1'!B:K,SMALL('REF1'!K:K,ROW()-11),3),"")</f>
        <v/>
      </c>
      <c r="C99" s="25" t="str">
        <f t="array" ref="C99">IFERROR(INDEX('REF1'!B:K,SMALL('REF1'!K:K,ROW()-11),2),"")</f>
        <v/>
      </c>
      <c r="D99" s="31" t="str">
        <f t="array" ref="D99">IFERROR(INDEX('REF1'!B:K,SMALL('REF1'!K:K,ROW()-11),5),"")</f>
        <v/>
      </c>
      <c r="E99" s="26" t="str">
        <f t="array" ref="E99">IFERROR(INDEX('REF1'!B:K,SMALL('REF1'!K:K,ROW()-11),4),"")</f>
        <v/>
      </c>
      <c r="F99" s="27" t="str">
        <f t="array" ref="F99">IFERROR(INDEX('REF1'!B:K,SMALL('REF1'!K:K,ROW()-11),6),"")</f>
        <v/>
      </c>
      <c r="G99" s="29" t="str">
        <f t="array" ref="G99">IFERROR(INDEX('REF1'!B:K,SMALL('REF1'!K:K,ROW()-11),7),"")</f>
        <v/>
      </c>
      <c r="H99" s="29" t="str">
        <f t="array" ref="H99">IFERROR(INDEX('REF1'!B:K,SMALL('REF1'!K:K,ROW()-11),8),"")</f>
        <v/>
      </c>
      <c r="I99" s="48" t="str">
        <f>IFERROR(_xlfn.XLOOKUP(A99,'LISTADO GENERAL '!B101:B2208,'LISTADO GENERAL '!A101:A2208),"")</f>
        <v/>
      </c>
    </row>
    <row r="100" spans="1:9" ht="20.25">
      <c r="A100" s="24" t="str">
        <f t="array" ref="A100">IFERROR(INDEX('REF1'!B:K,SMALL('REF1'!K:K,ROW()-11),1),"")</f>
        <v/>
      </c>
      <c r="B100" s="23" t="str">
        <f t="array" ref="B100">IFERROR(INDEX('REF1'!B:K,SMALL('REF1'!K:K,ROW()-11),3),"")</f>
        <v/>
      </c>
      <c r="C100" s="25" t="str">
        <f t="array" ref="C100">IFERROR(INDEX('REF1'!B:K,SMALL('REF1'!K:K,ROW()-11),2),"")</f>
        <v/>
      </c>
      <c r="D100" s="31" t="str">
        <f t="array" ref="D100">IFERROR(INDEX('REF1'!B:K,SMALL('REF1'!K:K,ROW()-11),5),"")</f>
        <v/>
      </c>
      <c r="E100" s="26" t="str">
        <f t="array" ref="E100">IFERROR(INDEX('REF1'!B:K,SMALL('REF1'!K:K,ROW()-11),4),"")</f>
        <v/>
      </c>
      <c r="F100" s="27" t="str">
        <f t="array" ref="F100">IFERROR(INDEX('REF1'!B:K,SMALL('REF1'!K:K,ROW()-11),6),"")</f>
        <v/>
      </c>
      <c r="G100" s="29" t="str">
        <f t="array" ref="G100">IFERROR(INDEX('REF1'!B:K,SMALL('REF1'!K:K,ROW()-11),7),"")</f>
        <v/>
      </c>
      <c r="H100" s="29" t="str">
        <f t="array" ref="H100">IFERROR(INDEX('REF1'!B:K,SMALL('REF1'!K:K,ROW()-11),8),"")</f>
        <v/>
      </c>
      <c r="I100" s="48" t="str">
        <f>IFERROR(_xlfn.XLOOKUP(A100,'LISTADO GENERAL '!B102:B2208,'LISTADO GENERAL '!A102:A2208),"")</f>
        <v/>
      </c>
    </row>
    <row r="101" spans="1:9" ht="20.25">
      <c r="A101" s="24" t="str">
        <f t="array" ref="A101">IFERROR(INDEX('REF1'!B:K,SMALL('REF1'!K:K,ROW()-11),1),"")</f>
        <v/>
      </c>
      <c r="B101" s="23" t="str">
        <f t="array" ref="B101">IFERROR(INDEX('REF1'!B:K,SMALL('REF1'!K:K,ROW()-11),3),"")</f>
        <v/>
      </c>
      <c r="C101" s="25" t="str">
        <f t="array" ref="C101">IFERROR(INDEX('REF1'!B:K,SMALL('REF1'!K:K,ROW()-11),2),"")</f>
        <v/>
      </c>
      <c r="D101" s="31" t="str">
        <f t="array" ref="D101">IFERROR(INDEX('REF1'!B:K,SMALL('REF1'!K:K,ROW()-11),5),"")</f>
        <v/>
      </c>
      <c r="E101" s="26" t="str">
        <f t="array" ref="E101">IFERROR(INDEX('REF1'!B:K,SMALL('REF1'!K:K,ROW()-11),4),"")</f>
        <v/>
      </c>
      <c r="F101" s="27" t="str">
        <f t="array" ref="F101">IFERROR(INDEX('REF1'!B:K,SMALL('REF1'!K:K,ROW()-11),6),"")</f>
        <v/>
      </c>
      <c r="G101" s="29" t="str">
        <f t="array" ref="G101">IFERROR(INDEX('REF1'!B:K,SMALL('REF1'!K:K,ROW()-11),7),"")</f>
        <v/>
      </c>
      <c r="H101" s="29" t="str">
        <f t="array" ref="H101">IFERROR(INDEX('REF1'!B:K,SMALL('REF1'!K:K,ROW()-11),8),"")</f>
        <v/>
      </c>
      <c r="I101" s="48" t="str">
        <f>IFERROR(_xlfn.XLOOKUP(A101,'LISTADO GENERAL '!B103:B2208,'LISTADO GENERAL '!A103:A2208),"")</f>
        <v/>
      </c>
    </row>
    <row r="102" spans="1:9" ht="20.25">
      <c r="A102" s="24" t="str">
        <f t="array" ref="A102">IFERROR(INDEX('REF1'!B:K,SMALL('REF1'!K:K,ROW()-11),1),"")</f>
        <v/>
      </c>
      <c r="B102" s="23" t="str">
        <f t="array" ref="B102">IFERROR(INDEX('REF1'!B:K,SMALL('REF1'!K:K,ROW()-11),3),"")</f>
        <v/>
      </c>
      <c r="C102" s="25" t="str">
        <f t="array" ref="C102">IFERROR(INDEX('REF1'!B:K,SMALL('REF1'!K:K,ROW()-11),2),"")</f>
        <v/>
      </c>
      <c r="D102" s="31" t="str">
        <f t="array" ref="D102">IFERROR(INDEX('REF1'!B:K,SMALL('REF1'!K:K,ROW()-11),5),"")</f>
        <v/>
      </c>
      <c r="E102" s="26" t="str">
        <f t="array" ref="E102">IFERROR(INDEX('REF1'!B:K,SMALL('REF1'!K:K,ROW()-11),4),"")</f>
        <v/>
      </c>
      <c r="F102" s="27" t="str">
        <f t="array" ref="F102">IFERROR(INDEX('REF1'!B:K,SMALL('REF1'!K:K,ROW()-11),6),"")</f>
        <v/>
      </c>
      <c r="G102" s="29" t="str">
        <f t="array" ref="G102">IFERROR(INDEX('REF1'!B:K,SMALL('REF1'!K:K,ROW()-11),7),"")</f>
        <v/>
      </c>
      <c r="H102" s="29" t="str">
        <f t="array" ref="H102">IFERROR(INDEX('REF1'!B:K,SMALL('REF1'!K:K,ROW()-11),8),"")</f>
        <v/>
      </c>
      <c r="I102" s="48" t="str">
        <f>IFERROR(_xlfn.XLOOKUP(A102,'LISTADO GENERAL '!B104:B2208,'LISTADO GENERAL '!A104:A2208),"")</f>
        <v/>
      </c>
    </row>
    <row r="103" spans="1:9" ht="20.25">
      <c r="A103" s="24" t="str">
        <f t="array" ref="A103">IFERROR(INDEX('REF1'!B:K,SMALL('REF1'!K:K,ROW()-11),1),"")</f>
        <v/>
      </c>
      <c r="B103" s="23" t="str">
        <f t="array" ref="B103">IFERROR(INDEX('REF1'!B:K,SMALL('REF1'!K:K,ROW()-11),3),"")</f>
        <v/>
      </c>
      <c r="C103" s="25" t="str">
        <f t="array" ref="C103">IFERROR(INDEX('REF1'!B:K,SMALL('REF1'!K:K,ROW()-11),2),"")</f>
        <v/>
      </c>
      <c r="D103" s="31" t="str">
        <f t="array" ref="D103">IFERROR(INDEX('REF1'!B:K,SMALL('REF1'!K:K,ROW()-11),5),"")</f>
        <v/>
      </c>
      <c r="E103" s="26" t="str">
        <f t="array" ref="E103">IFERROR(INDEX('REF1'!B:K,SMALL('REF1'!K:K,ROW()-11),4),"")</f>
        <v/>
      </c>
      <c r="F103" s="27" t="str">
        <f t="array" ref="F103">IFERROR(INDEX('REF1'!B:K,SMALL('REF1'!K:K,ROW()-11),6),"")</f>
        <v/>
      </c>
      <c r="G103" s="29" t="str">
        <f t="array" ref="G103">IFERROR(INDEX('REF1'!B:K,SMALL('REF1'!K:K,ROW()-11),7),"")</f>
        <v/>
      </c>
      <c r="H103" s="29" t="str">
        <f t="array" ref="H103">IFERROR(INDEX('REF1'!B:K,SMALL('REF1'!K:K,ROW()-11),8),"")</f>
        <v/>
      </c>
      <c r="I103" s="48" t="str">
        <f>IFERROR(_xlfn.XLOOKUP(A103,'LISTADO GENERAL '!B105:B2208,'LISTADO GENERAL '!A105:A2208),"")</f>
        <v/>
      </c>
    </row>
    <row r="104" spans="1:9" ht="20.25">
      <c r="A104" s="24" t="str">
        <f t="array" ref="A104">IFERROR(INDEX('REF1'!B:K,SMALL('REF1'!K:K,ROW()-11),1),"")</f>
        <v/>
      </c>
      <c r="B104" s="23" t="str">
        <f t="array" ref="B104">IFERROR(INDEX('REF1'!B:K,SMALL('REF1'!K:K,ROW()-11),3),"")</f>
        <v/>
      </c>
      <c r="C104" s="25" t="str">
        <f t="array" ref="C104">IFERROR(INDEX('REF1'!B:K,SMALL('REF1'!K:K,ROW()-11),2),"")</f>
        <v/>
      </c>
      <c r="D104" s="31" t="str">
        <f t="array" ref="D104">IFERROR(INDEX('REF1'!B:K,SMALL('REF1'!K:K,ROW()-11),5),"")</f>
        <v/>
      </c>
      <c r="E104" s="26" t="str">
        <f t="array" ref="E104">IFERROR(INDEX('REF1'!B:K,SMALL('REF1'!K:K,ROW()-11),4),"")</f>
        <v/>
      </c>
      <c r="F104" s="27" t="str">
        <f t="array" ref="F104">IFERROR(INDEX('REF1'!B:K,SMALL('REF1'!K:K,ROW()-11),6),"")</f>
        <v/>
      </c>
      <c r="G104" s="29" t="str">
        <f t="array" ref="G104">IFERROR(INDEX('REF1'!B:K,SMALL('REF1'!K:K,ROW()-11),7),"")</f>
        <v/>
      </c>
      <c r="H104" s="29" t="str">
        <f t="array" ref="H104">IFERROR(INDEX('REF1'!B:K,SMALL('REF1'!K:K,ROW()-11),8),"")</f>
        <v/>
      </c>
      <c r="I104" s="48" t="str">
        <f>IFERROR(_xlfn.XLOOKUP(A104,'LISTADO GENERAL '!B106:B2208,'LISTADO GENERAL '!A106:A2208),"")</f>
        <v/>
      </c>
    </row>
    <row r="105" spans="1:9" ht="20.25">
      <c r="A105" s="24" t="str">
        <f t="array" ref="A105">IFERROR(INDEX('REF1'!B:K,SMALL('REF1'!K:K,ROW()-11),1),"")</f>
        <v/>
      </c>
      <c r="B105" s="23" t="str">
        <f t="array" ref="B105">IFERROR(INDEX('REF1'!B:K,SMALL('REF1'!K:K,ROW()-11),3),"")</f>
        <v/>
      </c>
      <c r="C105" s="25" t="str">
        <f t="array" ref="C105">IFERROR(INDEX('REF1'!B:K,SMALL('REF1'!K:K,ROW()-11),2),"")</f>
        <v/>
      </c>
      <c r="D105" s="31" t="str">
        <f t="array" ref="D105">IFERROR(INDEX('REF1'!B:K,SMALL('REF1'!K:K,ROW()-11),5),"")</f>
        <v/>
      </c>
      <c r="E105" s="26" t="str">
        <f t="array" ref="E105">IFERROR(INDEX('REF1'!B:K,SMALL('REF1'!K:K,ROW()-11),4),"")</f>
        <v/>
      </c>
      <c r="F105" s="27" t="str">
        <f t="array" ref="F105">IFERROR(INDEX('REF1'!B:K,SMALL('REF1'!K:K,ROW()-11),6),"")</f>
        <v/>
      </c>
      <c r="G105" s="29" t="str">
        <f t="array" ref="G105">IFERROR(INDEX('REF1'!B:K,SMALL('REF1'!K:K,ROW()-11),7),"")</f>
        <v/>
      </c>
      <c r="H105" s="29" t="str">
        <f t="array" ref="H105">IFERROR(INDEX('REF1'!B:K,SMALL('REF1'!K:K,ROW()-11),8),"")</f>
        <v/>
      </c>
      <c r="I105" s="48" t="str">
        <f>IFERROR(_xlfn.XLOOKUP(A105,'LISTADO GENERAL '!B107:B2208,'LISTADO GENERAL '!A107:A2208),"")</f>
        <v/>
      </c>
    </row>
    <row r="106" spans="1:9" ht="20.25">
      <c r="A106" s="24" t="str">
        <f t="array" ref="A106">IFERROR(INDEX('REF1'!B:K,SMALL('REF1'!K:K,ROW()-11),1),"")</f>
        <v/>
      </c>
      <c r="B106" s="23" t="str">
        <f t="array" ref="B106">IFERROR(INDEX('REF1'!B:K,SMALL('REF1'!K:K,ROW()-11),3),"")</f>
        <v/>
      </c>
      <c r="C106" s="25" t="str">
        <f t="array" ref="C106">IFERROR(INDEX('REF1'!B:K,SMALL('REF1'!K:K,ROW()-11),2),"")</f>
        <v/>
      </c>
      <c r="D106" s="31" t="str">
        <f t="array" ref="D106">IFERROR(INDEX('REF1'!B:K,SMALL('REF1'!K:K,ROW()-11),5),"")</f>
        <v/>
      </c>
      <c r="E106" s="26" t="str">
        <f t="array" ref="E106">IFERROR(INDEX('REF1'!B:K,SMALL('REF1'!K:K,ROW()-11),4),"")</f>
        <v/>
      </c>
      <c r="F106" s="27" t="str">
        <f t="array" ref="F106">IFERROR(INDEX('REF1'!B:K,SMALL('REF1'!K:K,ROW()-11),6),"")</f>
        <v/>
      </c>
      <c r="G106" s="29" t="str">
        <f t="array" ref="G106">IFERROR(INDEX('REF1'!B:K,SMALL('REF1'!K:K,ROW()-11),7),"")</f>
        <v/>
      </c>
      <c r="H106" s="29" t="str">
        <f t="array" ref="H106">IFERROR(INDEX('REF1'!B:K,SMALL('REF1'!K:K,ROW()-11),8),"")</f>
        <v/>
      </c>
      <c r="I106" s="48" t="str">
        <f>IFERROR(_xlfn.XLOOKUP(A106,'LISTADO GENERAL '!B108:B2208,'LISTADO GENERAL '!A108:A2208),"")</f>
        <v/>
      </c>
    </row>
    <row r="107" spans="1:9" ht="20.25">
      <c r="A107" s="24" t="str">
        <f t="array" ref="A107">IFERROR(INDEX('REF1'!B:K,SMALL('REF1'!K:K,ROW()-11),1),"")</f>
        <v/>
      </c>
      <c r="B107" s="23" t="str">
        <f t="array" ref="B107">IFERROR(INDEX('REF1'!B:K,SMALL('REF1'!K:K,ROW()-11),3),"")</f>
        <v/>
      </c>
      <c r="C107" s="25" t="str">
        <f t="array" ref="C107">IFERROR(INDEX('REF1'!B:K,SMALL('REF1'!K:K,ROW()-11),2),"")</f>
        <v/>
      </c>
      <c r="D107" s="31" t="str">
        <f t="array" ref="D107">IFERROR(INDEX('REF1'!B:K,SMALL('REF1'!K:K,ROW()-11),5),"")</f>
        <v/>
      </c>
      <c r="E107" s="26" t="str">
        <f t="array" ref="E107">IFERROR(INDEX('REF1'!B:K,SMALL('REF1'!K:K,ROW()-11),4),"")</f>
        <v/>
      </c>
      <c r="F107" s="27" t="str">
        <f t="array" ref="F107">IFERROR(INDEX('REF1'!B:K,SMALL('REF1'!K:K,ROW()-11),6),"")</f>
        <v/>
      </c>
      <c r="G107" s="29" t="str">
        <f t="array" ref="G107">IFERROR(INDEX('REF1'!B:K,SMALL('REF1'!K:K,ROW()-11),7),"")</f>
        <v/>
      </c>
      <c r="H107" s="29" t="str">
        <f t="array" ref="H107">IFERROR(INDEX('REF1'!B:K,SMALL('REF1'!K:K,ROW()-11),8),"")</f>
        <v/>
      </c>
      <c r="I107" s="48" t="str">
        <f>IFERROR(_xlfn.XLOOKUP(A107,'LISTADO GENERAL '!B109:B2208,'LISTADO GENERAL '!A109:A2208),"")</f>
        <v/>
      </c>
    </row>
    <row r="108" spans="1:9" ht="20.25">
      <c r="A108" s="24" t="str">
        <f t="array" ref="A108">IFERROR(INDEX('REF1'!B:K,SMALL('REF1'!K:K,ROW()-11),1),"")</f>
        <v/>
      </c>
      <c r="B108" s="23" t="str">
        <f t="array" ref="B108">IFERROR(INDEX('REF1'!B:K,SMALL('REF1'!K:K,ROW()-11),3),"")</f>
        <v/>
      </c>
      <c r="C108" s="25" t="str">
        <f t="array" ref="C108">IFERROR(INDEX('REF1'!B:K,SMALL('REF1'!K:K,ROW()-11),2),"")</f>
        <v/>
      </c>
      <c r="D108" s="31" t="str">
        <f t="array" ref="D108">IFERROR(INDEX('REF1'!B:K,SMALL('REF1'!K:K,ROW()-11),5),"")</f>
        <v/>
      </c>
      <c r="E108" s="26" t="str">
        <f t="array" ref="E108">IFERROR(INDEX('REF1'!B:K,SMALL('REF1'!K:K,ROW()-11),4),"")</f>
        <v/>
      </c>
      <c r="F108" s="27" t="str">
        <f t="array" ref="F108">IFERROR(INDEX('REF1'!B:K,SMALL('REF1'!K:K,ROW()-11),6),"")</f>
        <v/>
      </c>
      <c r="G108" s="29" t="str">
        <f t="array" ref="G108">IFERROR(INDEX('REF1'!B:K,SMALL('REF1'!K:K,ROW()-11),7),"")</f>
        <v/>
      </c>
      <c r="H108" s="29" t="str">
        <f t="array" ref="H108">IFERROR(INDEX('REF1'!B:K,SMALL('REF1'!K:K,ROW()-11),8),"")</f>
        <v/>
      </c>
      <c r="I108" s="48" t="str">
        <f>IFERROR(_xlfn.XLOOKUP(A108,'LISTADO GENERAL '!B110:B2208,'LISTADO GENERAL '!A110:A2208),"")</f>
        <v/>
      </c>
    </row>
    <row r="109" spans="1:9" ht="20.25">
      <c r="A109" s="24" t="str">
        <f t="array" ref="A109">IFERROR(INDEX('REF1'!B:K,SMALL('REF1'!K:K,ROW()-11),1),"")</f>
        <v/>
      </c>
      <c r="B109" s="23" t="str">
        <f t="array" ref="B109">IFERROR(INDEX('REF1'!B:K,SMALL('REF1'!K:K,ROW()-11),3),"")</f>
        <v/>
      </c>
      <c r="C109" s="25" t="str">
        <f t="array" ref="C109">IFERROR(INDEX('REF1'!B:K,SMALL('REF1'!K:K,ROW()-11),2),"")</f>
        <v/>
      </c>
      <c r="D109" s="31" t="str">
        <f t="array" ref="D109">IFERROR(INDEX('REF1'!B:K,SMALL('REF1'!K:K,ROW()-11),5),"")</f>
        <v/>
      </c>
      <c r="E109" s="26" t="str">
        <f t="array" ref="E109">IFERROR(INDEX('REF1'!B:K,SMALL('REF1'!K:K,ROW()-11),4),"")</f>
        <v/>
      </c>
      <c r="F109" s="27" t="str">
        <f t="array" ref="F109">IFERROR(INDEX('REF1'!B:K,SMALL('REF1'!K:K,ROW()-11),6),"")</f>
        <v/>
      </c>
      <c r="G109" s="29" t="str">
        <f t="array" ref="G109">IFERROR(INDEX('REF1'!B:K,SMALL('REF1'!K:K,ROW()-11),7),"")</f>
        <v/>
      </c>
      <c r="H109" s="29" t="str">
        <f t="array" ref="H109">IFERROR(INDEX('REF1'!B:K,SMALL('REF1'!K:K,ROW()-11),8),"")</f>
        <v/>
      </c>
      <c r="I109" s="48" t="str">
        <f>IFERROR(_xlfn.XLOOKUP(A109,'LISTADO GENERAL '!B111:B2208,'LISTADO GENERAL '!A111:A2208),"")</f>
        <v/>
      </c>
    </row>
    <row r="110" spans="1:9" ht="20.25">
      <c r="A110" s="24" t="str">
        <f t="array" ref="A110">IFERROR(INDEX('REF1'!B:K,SMALL('REF1'!K:K,ROW()-11),1),"")</f>
        <v/>
      </c>
      <c r="B110" s="23" t="str">
        <f t="array" ref="B110">IFERROR(INDEX('REF1'!B:K,SMALL('REF1'!K:K,ROW()-11),3),"")</f>
        <v/>
      </c>
      <c r="C110" s="25" t="str">
        <f t="array" ref="C110">IFERROR(INDEX('REF1'!B:K,SMALL('REF1'!K:K,ROW()-11),2),"")</f>
        <v/>
      </c>
      <c r="D110" s="31" t="str">
        <f t="array" ref="D110">IFERROR(INDEX('REF1'!B:K,SMALL('REF1'!K:K,ROW()-11),5),"")</f>
        <v/>
      </c>
      <c r="E110" s="26" t="str">
        <f t="array" ref="E110">IFERROR(INDEX('REF1'!B:K,SMALL('REF1'!K:K,ROW()-11),4),"")</f>
        <v/>
      </c>
      <c r="F110" s="27" t="str">
        <f t="array" ref="F110">IFERROR(INDEX('REF1'!B:K,SMALL('REF1'!K:K,ROW()-11),6),"")</f>
        <v/>
      </c>
      <c r="G110" s="29" t="str">
        <f t="array" ref="G110">IFERROR(INDEX('REF1'!B:K,SMALL('REF1'!K:K,ROW()-11),7),"")</f>
        <v/>
      </c>
      <c r="H110" s="29" t="str">
        <f t="array" ref="H110">IFERROR(INDEX('REF1'!B:K,SMALL('REF1'!K:K,ROW()-11),8),"")</f>
        <v/>
      </c>
      <c r="I110" s="48" t="str">
        <f>IFERROR(_xlfn.XLOOKUP(A110,'LISTADO GENERAL '!B112:B2208,'LISTADO GENERAL '!A112:A2208),"")</f>
        <v/>
      </c>
    </row>
    <row r="111" spans="1:9" ht="20.25">
      <c r="A111" s="24" t="str">
        <f t="array" ref="A111">IFERROR(INDEX('REF1'!B:K,SMALL('REF1'!K:K,ROW()-11),1),"")</f>
        <v/>
      </c>
      <c r="B111" s="23" t="str">
        <f t="array" ref="B111">IFERROR(INDEX('REF1'!B:K,SMALL('REF1'!K:K,ROW()-11),3),"")</f>
        <v/>
      </c>
      <c r="C111" s="25" t="str">
        <f t="array" ref="C111">IFERROR(INDEX('REF1'!B:K,SMALL('REF1'!K:K,ROW()-11),2),"")</f>
        <v/>
      </c>
      <c r="D111" s="31" t="str">
        <f t="array" ref="D111">IFERROR(INDEX('REF1'!B:K,SMALL('REF1'!K:K,ROW()-11),5),"")</f>
        <v/>
      </c>
      <c r="E111" s="26" t="str">
        <f t="array" ref="E111">IFERROR(INDEX('REF1'!B:K,SMALL('REF1'!K:K,ROW()-11),4),"")</f>
        <v/>
      </c>
      <c r="F111" s="27" t="str">
        <f t="array" ref="F111">IFERROR(INDEX('REF1'!B:K,SMALL('REF1'!K:K,ROW()-11),6),"")</f>
        <v/>
      </c>
      <c r="G111" s="29" t="str">
        <f t="array" ref="G111">IFERROR(INDEX('REF1'!B:K,SMALL('REF1'!K:K,ROW()-11),7),"")</f>
        <v/>
      </c>
      <c r="H111" s="29" t="str">
        <f t="array" ref="H111">IFERROR(INDEX('REF1'!B:K,SMALL('REF1'!K:K,ROW()-11),8),"")</f>
        <v/>
      </c>
      <c r="I111" s="48" t="str">
        <f>IFERROR(_xlfn.XLOOKUP(A111,'LISTADO GENERAL '!B113:B2208,'LISTADO GENERAL '!A113:A2208),"")</f>
        <v/>
      </c>
    </row>
    <row r="112" spans="1:9" ht="20.25">
      <c r="A112" s="24" t="str">
        <f t="array" ref="A112">IFERROR(INDEX('REF1'!B:K,SMALL('REF1'!K:K,ROW()-11),1),"")</f>
        <v/>
      </c>
      <c r="B112" s="23" t="str">
        <f t="array" ref="B112">IFERROR(INDEX('REF1'!B:K,SMALL('REF1'!K:K,ROW()-11),3),"")</f>
        <v/>
      </c>
      <c r="C112" s="25" t="str">
        <f t="array" ref="C112">IFERROR(INDEX('REF1'!B:K,SMALL('REF1'!K:K,ROW()-11),2),"")</f>
        <v/>
      </c>
      <c r="D112" s="31" t="str">
        <f t="array" ref="D112">IFERROR(INDEX('REF1'!B:K,SMALL('REF1'!K:K,ROW()-11),5),"")</f>
        <v/>
      </c>
      <c r="E112" s="26" t="str">
        <f t="array" ref="E112">IFERROR(INDEX('REF1'!B:K,SMALL('REF1'!K:K,ROW()-11),4),"")</f>
        <v/>
      </c>
      <c r="F112" s="27" t="str">
        <f t="array" ref="F112">IFERROR(INDEX('REF1'!B:K,SMALL('REF1'!K:K,ROW()-11),6),"")</f>
        <v/>
      </c>
      <c r="G112" s="29" t="str">
        <f t="array" ref="G112">IFERROR(INDEX('REF1'!B:K,SMALL('REF1'!K:K,ROW()-11),7),"")</f>
        <v/>
      </c>
      <c r="H112" s="29" t="str">
        <f t="array" ref="H112">IFERROR(INDEX('REF1'!B:K,SMALL('REF1'!K:K,ROW()-11),8),"")</f>
        <v/>
      </c>
      <c r="I112" s="48" t="str">
        <f>IFERROR(_xlfn.XLOOKUP(A112,'LISTADO GENERAL '!B114:B2208,'LISTADO GENERAL '!A114:A2208),"")</f>
        <v/>
      </c>
    </row>
    <row r="113" spans="1:9" ht="20.25">
      <c r="A113" s="24" t="str">
        <f t="array" ref="A113">IFERROR(INDEX('REF1'!B:K,SMALL('REF1'!K:K,ROW()-11),1),"")</f>
        <v/>
      </c>
      <c r="B113" s="23" t="str">
        <f t="array" ref="B113">IFERROR(INDEX('REF1'!B:K,SMALL('REF1'!K:K,ROW()-11),3),"")</f>
        <v/>
      </c>
      <c r="C113" s="25" t="str">
        <f t="array" ref="C113">IFERROR(INDEX('REF1'!B:K,SMALL('REF1'!K:K,ROW()-11),2),"")</f>
        <v/>
      </c>
      <c r="D113" s="31" t="str">
        <f t="array" ref="D113">IFERROR(INDEX('REF1'!B:K,SMALL('REF1'!K:K,ROW()-11),5),"")</f>
        <v/>
      </c>
      <c r="E113" s="26" t="str">
        <f t="array" ref="E113">IFERROR(INDEX('REF1'!B:K,SMALL('REF1'!K:K,ROW()-11),4),"")</f>
        <v/>
      </c>
      <c r="F113" s="27" t="str">
        <f t="array" ref="F113">IFERROR(INDEX('REF1'!B:K,SMALL('REF1'!K:K,ROW()-11),6),"")</f>
        <v/>
      </c>
      <c r="G113" s="29" t="str">
        <f t="array" ref="G113">IFERROR(INDEX('REF1'!B:K,SMALL('REF1'!K:K,ROW()-11),7),"")</f>
        <v/>
      </c>
      <c r="H113" s="29" t="str">
        <f t="array" ref="H113">IFERROR(INDEX('REF1'!B:K,SMALL('REF1'!K:K,ROW()-11),8),"")</f>
        <v/>
      </c>
      <c r="I113" s="48" t="str">
        <f>IFERROR(_xlfn.XLOOKUP(A113,'LISTADO GENERAL '!B115:B2208,'LISTADO GENERAL '!A115:A2208),"")</f>
        <v/>
      </c>
    </row>
    <row r="114" spans="1:9" ht="20.25">
      <c r="A114" s="24" t="str">
        <f t="array" ref="A114">IFERROR(INDEX('REF1'!B:K,SMALL('REF1'!K:K,ROW()-11),1),"")</f>
        <v/>
      </c>
      <c r="B114" s="23" t="str">
        <f t="array" ref="B114">IFERROR(INDEX('REF1'!B:K,SMALL('REF1'!K:K,ROW()-11),3),"")</f>
        <v/>
      </c>
      <c r="C114" s="25" t="str">
        <f t="array" ref="C114">IFERROR(INDEX('REF1'!B:K,SMALL('REF1'!K:K,ROW()-11),2),"")</f>
        <v/>
      </c>
      <c r="D114" s="31" t="str">
        <f t="array" ref="D114">IFERROR(INDEX('REF1'!B:K,SMALL('REF1'!K:K,ROW()-11),5),"")</f>
        <v/>
      </c>
      <c r="E114" s="26" t="str">
        <f t="array" ref="E114">IFERROR(INDEX('REF1'!B:K,SMALL('REF1'!K:K,ROW()-11),4),"")</f>
        <v/>
      </c>
      <c r="F114" s="27" t="str">
        <f t="array" ref="F114">IFERROR(INDEX('REF1'!B:K,SMALL('REF1'!K:K,ROW()-11),6),"")</f>
        <v/>
      </c>
      <c r="G114" s="29" t="str">
        <f t="array" ref="G114">IFERROR(INDEX('REF1'!B:K,SMALL('REF1'!K:K,ROW()-11),7),"")</f>
        <v/>
      </c>
      <c r="H114" s="29" t="str">
        <f t="array" ref="H114">IFERROR(INDEX('REF1'!B:K,SMALL('REF1'!K:K,ROW()-11),8),"")</f>
        <v/>
      </c>
      <c r="I114" s="48" t="str">
        <f>IFERROR(_xlfn.XLOOKUP(A114,'LISTADO GENERAL '!B116:B2208,'LISTADO GENERAL '!A116:A2208),"")</f>
        <v/>
      </c>
    </row>
    <row r="115" spans="1:9" ht="20.25">
      <c r="A115" s="24" t="str">
        <f t="array" ref="A115">IFERROR(INDEX('REF1'!B:K,SMALL('REF1'!K:K,ROW()-11),1),"")</f>
        <v/>
      </c>
      <c r="B115" s="23" t="str">
        <f t="array" ref="B115">IFERROR(INDEX('REF1'!B:K,SMALL('REF1'!K:K,ROW()-11),3),"")</f>
        <v/>
      </c>
      <c r="C115" s="25" t="str">
        <f t="array" ref="C115">IFERROR(INDEX('REF1'!B:K,SMALL('REF1'!K:K,ROW()-11),2),"")</f>
        <v/>
      </c>
      <c r="D115" s="31" t="str">
        <f t="array" ref="D115">IFERROR(INDEX('REF1'!B:K,SMALL('REF1'!K:K,ROW()-11),5),"")</f>
        <v/>
      </c>
      <c r="E115" s="26" t="str">
        <f t="array" ref="E115">IFERROR(INDEX('REF1'!B:K,SMALL('REF1'!K:K,ROW()-11),4),"")</f>
        <v/>
      </c>
      <c r="F115" s="27" t="str">
        <f t="array" ref="F115">IFERROR(INDEX('REF1'!B:K,SMALL('REF1'!K:K,ROW()-11),6),"")</f>
        <v/>
      </c>
      <c r="G115" s="29" t="str">
        <f t="array" ref="G115">IFERROR(INDEX('REF1'!B:K,SMALL('REF1'!K:K,ROW()-11),7),"")</f>
        <v/>
      </c>
      <c r="H115" s="29" t="str">
        <f t="array" ref="H115">IFERROR(INDEX('REF1'!B:K,SMALL('REF1'!K:K,ROW()-11),8),"")</f>
        <v/>
      </c>
      <c r="I115" s="48" t="str">
        <f>IFERROR(_xlfn.XLOOKUP(A115,'LISTADO GENERAL '!B117:B2208,'LISTADO GENERAL '!A117:A2208),"")</f>
        <v/>
      </c>
    </row>
    <row r="116" spans="1:9" ht="20.25">
      <c r="A116" s="24" t="str">
        <f t="array" ref="A116">IFERROR(INDEX('REF1'!B:K,SMALL('REF1'!K:K,ROW()-11),1),"")</f>
        <v/>
      </c>
      <c r="B116" s="23" t="str">
        <f t="array" ref="B116">IFERROR(INDEX('REF1'!B:K,SMALL('REF1'!K:K,ROW()-11),3),"")</f>
        <v/>
      </c>
      <c r="C116" s="25" t="str">
        <f t="array" ref="C116">IFERROR(INDEX('REF1'!B:K,SMALL('REF1'!K:K,ROW()-11),2),"")</f>
        <v/>
      </c>
      <c r="D116" s="31" t="str">
        <f t="array" ref="D116">IFERROR(INDEX('REF1'!B:K,SMALL('REF1'!K:K,ROW()-11),5),"")</f>
        <v/>
      </c>
      <c r="E116" s="26" t="str">
        <f t="array" ref="E116">IFERROR(INDEX('REF1'!B:K,SMALL('REF1'!K:K,ROW()-11),4),"")</f>
        <v/>
      </c>
      <c r="F116" s="27" t="str">
        <f t="array" ref="F116">IFERROR(INDEX('REF1'!B:K,SMALL('REF1'!K:K,ROW()-11),6),"")</f>
        <v/>
      </c>
      <c r="G116" s="29" t="str">
        <f t="array" ref="G116">IFERROR(INDEX('REF1'!B:K,SMALL('REF1'!K:K,ROW()-11),7),"")</f>
        <v/>
      </c>
      <c r="H116" s="29" t="str">
        <f t="array" ref="H116">IFERROR(INDEX('REF1'!B:K,SMALL('REF1'!K:K,ROW()-11),8),"")</f>
        <v/>
      </c>
      <c r="I116" s="48" t="str">
        <f>IFERROR(_xlfn.XLOOKUP(A116,'LISTADO GENERAL '!B118:B2208,'LISTADO GENERAL '!A118:A2208),"")</f>
        <v/>
      </c>
    </row>
    <row r="117" spans="1:9" ht="20.25">
      <c r="A117" s="24" t="str">
        <f t="array" ref="A117">IFERROR(INDEX('REF1'!B:K,SMALL('REF1'!K:K,ROW()-11),1),"")</f>
        <v/>
      </c>
      <c r="B117" s="23" t="str">
        <f t="array" ref="B117">IFERROR(INDEX('REF1'!B:K,SMALL('REF1'!K:K,ROW()-11),3),"")</f>
        <v/>
      </c>
      <c r="C117" s="25" t="str">
        <f t="array" ref="C117">IFERROR(INDEX('REF1'!B:K,SMALL('REF1'!K:K,ROW()-11),2),"")</f>
        <v/>
      </c>
      <c r="D117" s="31" t="str">
        <f t="array" ref="D117">IFERROR(INDEX('REF1'!B:K,SMALL('REF1'!K:K,ROW()-11),5),"")</f>
        <v/>
      </c>
      <c r="E117" s="26" t="str">
        <f t="array" ref="E117">IFERROR(INDEX('REF1'!B:K,SMALL('REF1'!K:K,ROW()-11),4),"")</f>
        <v/>
      </c>
      <c r="F117" s="27" t="str">
        <f t="array" ref="F117">IFERROR(INDEX('REF1'!B:K,SMALL('REF1'!K:K,ROW()-11),6),"")</f>
        <v/>
      </c>
      <c r="G117" s="29" t="str">
        <f t="array" ref="G117">IFERROR(INDEX('REF1'!B:K,SMALL('REF1'!K:K,ROW()-11),7),"")</f>
        <v/>
      </c>
      <c r="H117" s="29" t="str">
        <f t="array" ref="H117">IFERROR(INDEX('REF1'!B:K,SMALL('REF1'!K:K,ROW()-11),8),"")</f>
        <v/>
      </c>
      <c r="I117" s="48" t="str">
        <f>IFERROR(_xlfn.XLOOKUP(A117,'LISTADO GENERAL '!B119:B2208,'LISTADO GENERAL '!A119:A2208),"")</f>
        <v/>
      </c>
    </row>
    <row r="118" spans="1:9" ht="20.25">
      <c r="A118" s="24" t="str">
        <f t="array" ref="A118">IFERROR(INDEX('REF1'!B:K,SMALL('REF1'!K:K,ROW()-11),1),"")</f>
        <v/>
      </c>
      <c r="B118" s="23" t="str">
        <f t="array" ref="B118">IFERROR(INDEX('REF1'!B:K,SMALL('REF1'!K:K,ROW()-11),3),"")</f>
        <v/>
      </c>
      <c r="C118" s="25" t="str">
        <f t="array" ref="C118">IFERROR(INDEX('REF1'!B:K,SMALL('REF1'!K:K,ROW()-11),2),"")</f>
        <v/>
      </c>
      <c r="D118" s="31" t="str">
        <f t="array" ref="D118">IFERROR(INDEX('REF1'!B:K,SMALL('REF1'!K:K,ROW()-11),5),"")</f>
        <v/>
      </c>
      <c r="E118" s="26" t="str">
        <f t="array" ref="E118">IFERROR(INDEX('REF1'!B:K,SMALL('REF1'!K:K,ROW()-11),4),"")</f>
        <v/>
      </c>
      <c r="F118" s="27" t="str">
        <f t="array" ref="F118">IFERROR(INDEX('REF1'!B:K,SMALL('REF1'!K:K,ROW()-11),6),"")</f>
        <v/>
      </c>
      <c r="G118" s="29" t="str">
        <f t="array" ref="G118">IFERROR(INDEX('REF1'!B:K,SMALL('REF1'!K:K,ROW()-11),7),"")</f>
        <v/>
      </c>
      <c r="H118" s="29" t="str">
        <f t="array" ref="H118">IFERROR(INDEX('REF1'!B:K,SMALL('REF1'!K:K,ROW()-11),8),"")</f>
        <v/>
      </c>
      <c r="I118" s="48" t="str">
        <f>IFERROR(_xlfn.XLOOKUP(A118,'LISTADO GENERAL '!B120:B2208,'LISTADO GENERAL '!A120:A2208),"")</f>
        <v/>
      </c>
    </row>
    <row r="119" spans="1:9" ht="20.25">
      <c r="A119" s="24" t="str">
        <f t="array" ref="A119">IFERROR(INDEX('REF1'!B:K,SMALL('REF1'!K:K,ROW()-11),1),"")</f>
        <v/>
      </c>
      <c r="B119" s="23" t="str">
        <f t="array" ref="B119">IFERROR(INDEX('REF1'!B:K,SMALL('REF1'!K:K,ROW()-11),3),"")</f>
        <v/>
      </c>
      <c r="C119" s="25" t="str">
        <f t="array" ref="C119">IFERROR(INDEX('REF1'!B:K,SMALL('REF1'!K:K,ROW()-11),2),"")</f>
        <v/>
      </c>
      <c r="D119" s="31" t="str">
        <f t="array" ref="D119">IFERROR(INDEX('REF1'!B:K,SMALL('REF1'!K:K,ROW()-11),5),"")</f>
        <v/>
      </c>
      <c r="E119" s="26" t="str">
        <f t="array" ref="E119">IFERROR(INDEX('REF1'!B:K,SMALL('REF1'!K:K,ROW()-11),4),"")</f>
        <v/>
      </c>
      <c r="F119" s="27" t="str">
        <f t="array" ref="F119">IFERROR(INDEX('REF1'!B:K,SMALL('REF1'!K:K,ROW()-11),6),"")</f>
        <v/>
      </c>
      <c r="G119" s="29" t="str">
        <f t="array" ref="G119">IFERROR(INDEX('REF1'!B:K,SMALL('REF1'!K:K,ROW()-11),7),"")</f>
        <v/>
      </c>
      <c r="H119" s="29" t="str">
        <f t="array" ref="H119">IFERROR(INDEX('REF1'!B:K,SMALL('REF1'!K:K,ROW()-11),8),"")</f>
        <v/>
      </c>
      <c r="I119" s="48" t="str">
        <f>IFERROR(_xlfn.XLOOKUP(A119,'LISTADO GENERAL '!B121:B2208,'LISTADO GENERAL '!A121:A2208),"")</f>
        <v/>
      </c>
    </row>
    <row r="120" spans="1:9" ht="20.25">
      <c r="A120" s="24" t="str">
        <f t="array" ref="A120">IFERROR(INDEX('REF1'!B:K,SMALL('REF1'!K:K,ROW()-11),1),"")</f>
        <v/>
      </c>
      <c r="B120" s="23" t="str">
        <f t="array" ref="B120">IFERROR(INDEX('REF1'!B:K,SMALL('REF1'!K:K,ROW()-11),3),"")</f>
        <v/>
      </c>
      <c r="C120" s="25" t="str">
        <f t="array" ref="C120">IFERROR(INDEX('REF1'!B:K,SMALL('REF1'!K:K,ROW()-11),2),"")</f>
        <v/>
      </c>
      <c r="D120" s="31" t="str">
        <f t="array" ref="D120">IFERROR(INDEX('REF1'!B:K,SMALL('REF1'!K:K,ROW()-11),5),"")</f>
        <v/>
      </c>
      <c r="E120" s="26" t="str">
        <f t="array" ref="E120">IFERROR(INDEX('REF1'!B:K,SMALL('REF1'!K:K,ROW()-11),4),"")</f>
        <v/>
      </c>
      <c r="F120" s="27" t="str">
        <f t="array" ref="F120">IFERROR(INDEX('REF1'!B:K,SMALL('REF1'!K:K,ROW()-11),6),"")</f>
        <v/>
      </c>
      <c r="G120" s="29" t="str">
        <f t="array" ref="G120">IFERROR(INDEX('REF1'!B:K,SMALL('REF1'!K:K,ROW()-11),7),"")</f>
        <v/>
      </c>
      <c r="H120" s="29" t="str">
        <f t="array" ref="H120">IFERROR(INDEX('REF1'!B:K,SMALL('REF1'!K:K,ROW()-11),8),"")</f>
        <v/>
      </c>
      <c r="I120" s="48" t="str">
        <f>IFERROR(_xlfn.XLOOKUP(A120,'LISTADO GENERAL '!B122:B2208,'LISTADO GENERAL '!A122:A2208),"")</f>
        <v/>
      </c>
    </row>
    <row r="121" spans="1:9" ht="20.25">
      <c r="A121" s="24" t="str">
        <f t="array" ref="A121">IFERROR(INDEX('REF1'!B:K,SMALL('REF1'!K:K,ROW()-11),1),"")</f>
        <v/>
      </c>
      <c r="B121" s="23" t="str">
        <f t="array" ref="B121">IFERROR(INDEX('REF1'!B:K,SMALL('REF1'!K:K,ROW()-11),3),"")</f>
        <v/>
      </c>
      <c r="C121" s="25" t="str">
        <f t="array" ref="C121">IFERROR(INDEX('REF1'!B:K,SMALL('REF1'!K:K,ROW()-11),2),"")</f>
        <v/>
      </c>
      <c r="D121" s="31" t="str">
        <f t="array" ref="D121">IFERROR(INDEX('REF1'!B:K,SMALL('REF1'!K:K,ROW()-11),5),"")</f>
        <v/>
      </c>
      <c r="E121" s="26" t="str">
        <f t="array" ref="E121">IFERROR(INDEX('REF1'!B:K,SMALL('REF1'!K:K,ROW()-11),4),"")</f>
        <v/>
      </c>
      <c r="F121" s="27" t="str">
        <f t="array" ref="F121">IFERROR(INDEX('REF1'!B:K,SMALL('REF1'!K:K,ROW()-11),6),"")</f>
        <v/>
      </c>
      <c r="G121" s="29" t="str">
        <f t="array" ref="G121">IFERROR(INDEX('REF1'!B:K,SMALL('REF1'!K:K,ROW()-11),7),"")</f>
        <v/>
      </c>
      <c r="H121" s="29" t="str">
        <f t="array" ref="H121">IFERROR(INDEX('REF1'!B:K,SMALL('REF1'!K:K,ROW()-11),8),"")</f>
        <v/>
      </c>
      <c r="I121" s="48" t="str">
        <f>IFERROR(_xlfn.XLOOKUP(A121,'LISTADO GENERAL '!B123:B2208,'LISTADO GENERAL '!A123:A2208),"")</f>
        <v/>
      </c>
    </row>
    <row r="122" spans="1:9" ht="20.25">
      <c r="A122" s="24" t="str">
        <f t="array" ref="A122">IFERROR(INDEX('REF1'!B:K,SMALL('REF1'!K:K,ROW()-11),1),"")</f>
        <v/>
      </c>
      <c r="B122" s="23" t="str">
        <f t="array" ref="B122">IFERROR(INDEX('REF1'!B:K,SMALL('REF1'!K:K,ROW()-11),3),"")</f>
        <v/>
      </c>
      <c r="C122" s="25" t="str">
        <f t="array" ref="C122">IFERROR(INDEX('REF1'!B:K,SMALL('REF1'!K:K,ROW()-11),2),"")</f>
        <v/>
      </c>
      <c r="D122" s="31" t="str">
        <f t="array" ref="D122">IFERROR(INDEX('REF1'!B:K,SMALL('REF1'!K:K,ROW()-11),5),"")</f>
        <v/>
      </c>
      <c r="E122" s="26" t="str">
        <f t="array" ref="E122">IFERROR(INDEX('REF1'!B:K,SMALL('REF1'!K:K,ROW()-11),4),"")</f>
        <v/>
      </c>
      <c r="F122" s="27" t="str">
        <f t="array" ref="F122">IFERROR(INDEX('REF1'!B:K,SMALL('REF1'!K:K,ROW()-11),6),"")</f>
        <v/>
      </c>
      <c r="G122" s="29" t="str">
        <f t="array" ref="G122">IFERROR(INDEX('REF1'!B:K,SMALL('REF1'!K:K,ROW()-11),7),"")</f>
        <v/>
      </c>
      <c r="H122" s="29" t="str">
        <f t="array" ref="H122">IFERROR(INDEX('REF1'!B:K,SMALL('REF1'!K:K,ROW()-11),8),"")</f>
        <v/>
      </c>
      <c r="I122" s="48" t="str">
        <f>IFERROR(_xlfn.XLOOKUP(A122,'LISTADO GENERAL '!B124:B2208,'LISTADO GENERAL '!A124:A2208),"")</f>
        <v/>
      </c>
    </row>
    <row r="123" spans="1:9" ht="20.25">
      <c r="A123" s="24" t="str">
        <f t="array" ref="A123">IFERROR(INDEX('REF1'!B:K,SMALL('REF1'!K:K,ROW()-11),1),"")</f>
        <v/>
      </c>
      <c r="B123" s="23" t="str">
        <f t="array" ref="B123">IFERROR(INDEX('REF1'!B:K,SMALL('REF1'!K:K,ROW()-11),3),"")</f>
        <v/>
      </c>
      <c r="C123" s="25" t="str">
        <f t="array" ref="C123">IFERROR(INDEX('REF1'!B:K,SMALL('REF1'!K:K,ROW()-11),2),"")</f>
        <v/>
      </c>
      <c r="D123" s="31" t="str">
        <f t="array" ref="D123">IFERROR(INDEX('REF1'!B:K,SMALL('REF1'!K:K,ROW()-11),5),"")</f>
        <v/>
      </c>
      <c r="E123" s="26" t="str">
        <f t="array" ref="E123">IFERROR(INDEX('REF1'!B:K,SMALL('REF1'!K:K,ROW()-11),4),"")</f>
        <v/>
      </c>
      <c r="F123" s="27" t="str">
        <f t="array" ref="F123">IFERROR(INDEX('REF1'!B:K,SMALL('REF1'!K:K,ROW()-11),6),"")</f>
        <v/>
      </c>
      <c r="G123" s="29" t="str">
        <f t="array" ref="G123">IFERROR(INDEX('REF1'!B:K,SMALL('REF1'!K:K,ROW()-11),7),"")</f>
        <v/>
      </c>
      <c r="H123" s="29" t="str">
        <f t="array" ref="H123">IFERROR(INDEX('REF1'!B:K,SMALL('REF1'!K:K,ROW()-11),8),"")</f>
        <v/>
      </c>
      <c r="I123" s="48" t="str">
        <f>IFERROR(_xlfn.XLOOKUP(A123,'LISTADO GENERAL '!B125:B2208,'LISTADO GENERAL '!A125:A2208),"")</f>
        <v/>
      </c>
    </row>
    <row r="124" spans="1:9" ht="20.25">
      <c r="A124" s="24" t="str">
        <f t="array" ref="A124">IFERROR(INDEX('REF1'!B:K,SMALL('REF1'!K:K,ROW()-11),1),"")</f>
        <v/>
      </c>
      <c r="B124" s="23" t="str">
        <f t="array" ref="B124">IFERROR(INDEX('REF1'!B:K,SMALL('REF1'!K:K,ROW()-11),3),"")</f>
        <v/>
      </c>
      <c r="C124" s="25" t="str">
        <f t="array" ref="C124">IFERROR(INDEX('REF1'!B:K,SMALL('REF1'!K:K,ROW()-11),2),"")</f>
        <v/>
      </c>
      <c r="D124" s="31" t="str">
        <f t="array" ref="D124">IFERROR(INDEX('REF1'!B:K,SMALL('REF1'!K:K,ROW()-11),5),"")</f>
        <v/>
      </c>
      <c r="E124" s="26" t="str">
        <f t="array" ref="E124">IFERROR(INDEX('REF1'!B:K,SMALL('REF1'!K:K,ROW()-11),4),"")</f>
        <v/>
      </c>
      <c r="F124" s="27" t="str">
        <f t="array" ref="F124">IFERROR(INDEX('REF1'!B:K,SMALL('REF1'!K:K,ROW()-11),6),"")</f>
        <v/>
      </c>
      <c r="G124" s="29" t="str">
        <f t="array" ref="G124">IFERROR(INDEX('REF1'!B:K,SMALL('REF1'!K:K,ROW()-11),7),"")</f>
        <v/>
      </c>
      <c r="H124" s="29" t="str">
        <f t="array" ref="H124">IFERROR(INDEX('REF1'!B:K,SMALL('REF1'!K:K,ROW()-11),8),"")</f>
        <v/>
      </c>
      <c r="I124" s="48" t="str">
        <f>IFERROR(_xlfn.XLOOKUP(A124,'LISTADO GENERAL '!B126:B2208,'LISTADO GENERAL '!A126:A2208),"")</f>
        <v/>
      </c>
    </row>
    <row r="125" spans="1:9" ht="20.25">
      <c r="A125" s="24" t="str">
        <f t="array" ref="A125">IFERROR(INDEX('REF1'!B:K,SMALL('REF1'!K:K,ROW()-11),1),"")</f>
        <v/>
      </c>
      <c r="B125" s="23" t="str">
        <f t="array" ref="B125">IFERROR(INDEX('REF1'!B:K,SMALL('REF1'!K:K,ROW()-11),3),"")</f>
        <v/>
      </c>
      <c r="C125" s="25" t="str">
        <f t="array" ref="C125">IFERROR(INDEX('REF1'!B:K,SMALL('REF1'!K:K,ROW()-11),2),"")</f>
        <v/>
      </c>
      <c r="D125" s="31" t="str">
        <f t="array" ref="D125">IFERROR(INDEX('REF1'!B:K,SMALL('REF1'!K:K,ROW()-11),5),"")</f>
        <v/>
      </c>
      <c r="E125" s="26" t="str">
        <f t="array" ref="E125">IFERROR(INDEX('REF1'!B:K,SMALL('REF1'!K:K,ROW()-11),4),"")</f>
        <v/>
      </c>
      <c r="F125" s="27" t="str">
        <f t="array" ref="F125">IFERROR(INDEX('REF1'!B:K,SMALL('REF1'!K:K,ROW()-11),6),"")</f>
        <v/>
      </c>
      <c r="G125" s="29" t="str">
        <f t="array" ref="G125">IFERROR(INDEX('REF1'!B:K,SMALL('REF1'!K:K,ROW()-11),7),"")</f>
        <v/>
      </c>
      <c r="H125" s="29" t="str">
        <f t="array" ref="H125">IFERROR(INDEX('REF1'!B:K,SMALL('REF1'!K:K,ROW()-11),8),"")</f>
        <v/>
      </c>
      <c r="I125" s="48" t="str">
        <f>IFERROR(_xlfn.XLOOKUP(A125,'LISTADO GENERAL '!B127:B2208,'LISTADO GENERAL '!A127:A2208),"")</f>
        <v/>
      </c>
    </row>
    <row r="126" spans="1:9" ht="20.25">
      <c r="A126" s="24" t="str">
        <f t="array" ref="A126">IFERROR(INDEX('REF1'!B:K,SMALL('REF1'!K:K,ROW()-11),1),"")</f>
        <v/>
      </c>
      <c r="B126" s="23" t="str">
        <f t="array" ref="B126">IFERROR(INDEX('REF1'!B:K,SMALL('REF1'!K:K,ROW()-11),3),"")</f>
        <v/>
      </c>
      <c r="C126" s="25" t="str">
        <f t="array" ref="C126">IFERROR(INDEX('REF1'!B:K,SMALL('REF1'!K:K,ROW()-11),2),"")</f>
        <v/>
      </c>
      <c r="D126" s="31" t="str">
        <f t="array" ref="D126">IFERROR(INDEX('REF1'!B:K,SMALL('REF1'!K:K,ROW()-11),5),"")</f>
        <v/>
      </c>
      <c r="E126" s="26" t="str">
        <f t="array" ref="E126">IFERROR(INDEX('REF1'!B:K,SMALL('REF1'!K:K,ROW()-11),4),"")</f>
        <v/>
      </c>
      <c r="F126" s="27" t="str">
        <f t="array" ref="F126">IFERROR(INDEX('REF1'!B:K,SMALL('REF1'!K:K,ROW()-11),6),"")</f>
        <v/>
      </c>
      <c r="G126" s="29" t="str">
        <f t="array" ref="G126">IFERROR(INDEX('REF1'!B:K,SMALL('REF1'!K:K,ROW()-11),7),"")</f>
        <v/>
      </c>
      <c r="H126" s="29" t="str">
        <f t="array" ref="H126">IFERROR(INDEX('REF1'!B:K,SMALL('REF1'!K:K,ROW()-11),8),"")</f>
        <v/>
      </c>
      <c r="I126" s="48" t="str">
        <f>IFERROR(_xlfn.XLOOKUP(A126,'LISTADO GENERAL '!B128:B2208,'LISTADO GENERAL '!A128:A2208),"")</f>
        <v/>
      </c>
    </row>
    <row r="127" spans="1:9" ht="20.25">
      <c r="A127" s="24" t="str">
        <f t="array" ref="A127">IFERROR(INDEX('REF1'!B:K,SMALL('REF1'!K:K,ROW()-11),1),"")</f>
        <v/>
      </c>
      <c r="B127" s="23" t="str">
        <f t="array" ref="B127">IFERROR(INDEX('REF1'!B:K,SMALL('REF1'!K:K,ROW()-11),3),"")</f>
        <v/>
      </c>
      <c r="C127" s="25" t="str">
        <f t="array" ref="C127">IFERROR(INDEX('REF1'!B:K,SMALL('REF1'!K:K,ROW()-11),2),"")</f>
        <v/>
      </c>
      <c r="D127" s="31" t="str">
        <f t="array" ref="D127">IFERROR(INDEX('REF1'!B:K,SMALL('REF1'!K:K,ROW()-11),5),"")</f>
        <v/>
      </c>
      <c r="E127" s="26" t="str">
        <f t="array" ref="E127">IFERROR(INDEX('REF1'!B:K,SMALL('REF1'!K:K,ROW()-11),4),"")</f>
        <v/>
      </c>
      <c r="F127" s="27" t="str">
        <f t="array" ref="F127">IFERROR(INDEX('REF1'!B:K,SMALL('REF1'!K:K,ROW()-11),6),"")</f>
        <v/>
      </c>
      <c r="G127" s="29" t="str">
        <f t="array" ref="G127">IFERROR(INDEX('REF1'!B:K,SMALL('REF1'!K:K,ROW()-11),7),"")</f>
        <v/>
      </c>
      <c r="H127" s="29" t="str">
        <f t="array" ref="H127">IFERROR(INDEX('REF1'!B:K,SMALL('REF1'!K:K,ROW()-11),8),"")</f>
        <v/>
      </c>
      <c r="I127" s="48" t="str">
        <f>IFERROR(_xlfn.XLOOKUP(A127,'LISTADO GENERAL '!B129:B2208,'LISTADO GENERAL '!A129:A2208),"")</f>
        <v/>
      </c>
    </row>
    <row r="128" spans="1:9" ht="20.25">
      <c r="A128" s="24" t="str">
        <f t="array" ref="A128">IFERROR(INDEX('REF1'!B:K,SMALL('REF1'!K:K,ROW()-11),1),"")</f>
        <v/>
      </c>
      <c r="B128" s="23" t="str">
        <f t="array" ref="B128">IFERROR(INDEX('REF1'!B:K,SMALL('REF1'!K:K,ROW()-11),3),"")</f>
        <v/>
      </c>
      <c r="C128" s="25" t="str">
        <f t="array" ref="C128">IFERROR(INDEX('REF1'!B:K,SMALL('REF1'!K:K,ROW()-11),2),"")</f>
        <v/>
      </c>
      <c r="D128" s="31" t="str">
        <f t="array" ref="D128">IFERROR(INDEX('REF1'!B:K,SMALL('REF1'!K:K,ROW()-11),5),"")</f>
        <v/>
      </c>
      <c r="E128" s="26" t="str">
        <f t="array" ref="E128">IFERROR(INDEX('REF1'!B:K,SMALL('REF1'!K:K,ROW()-11),4),"")</f>
        <v/>
      </c>
      <c r="F128" s="27" t="str">
        <f t="array" ref="F128">IFERROR(INDEX('REF1'!B:K,SMALL('REF1'!K:K,ROW()-11),6),"")</f>
        <v/>
      </c>
      <c r="G128" s="29" t="str">
        <f t="array" ref="G128">IFERROR(INDEX('REF1'!B:K,SMALL('REF1'!K:K,ROW()-11),7),"")</f>
        <v/>
      </c>
      <c r="H128" s="29" t="str">
        <f t="array" ref="H128">IFERROR(INDEX('REF1'!B:K,SMALL('REF1'!K:K,ROW()-11),8),"")</f>
        <v/>
      </c>
      <c r="I128" s="48" t="str">
        <f>IFERROR(_xlfn.XLOOKUP(A128,'LISTADO GENERAL '!B130:B2208,'LISTADO GENERAL '!A130:A2208),"")</f>
        <v/>
      </c>
    </row>
    <row r="129" spans="1:9" ht="20.25">
      <c r="A129" s="24" t="str">
        <f t="array" ref="A129">IFERROR(INDEX('REF1'!B:K,SMALL('REF1'!K:K,ROW()-11),1),"")</f>
        <v/>
      </c>
      <c r="B129" s="23" t="str">
        <f t="array" ref="B129">IFERROR(INDEX('REF1'!B:K,SMALL('REF1'!K:K,ROW()-11),3),"")</f>
        <v/>
      </c>
      <c r="C129" s="25" t="str">
        <f t="array" ref="C129">IFERROR(INDEX('REF1'!B:K,SMALL('REF1'!K:K,ROW()-11),2),"")</f>
        <v/>
      </c>
      <c r="D129" s="31" t="str">
        <f t="array" ref="D129">IFERROR(INDEX('REF1'!B:K,SMALL('REF1'!K:K,ROW()-11),5),"")</f>
        <v/>
      </c>
      <c r="E129" s="26" t="str">
        <f t="array" ref="E129">IFERROR(INDEX('REF1'!B:K,SMALL('REF1'!K:K,ROW()-11),4),"")</f>
        <v/>
      </c>
      <c r="F129" s="27" t="str">
        <f t="array" ref="F129">IFERROR(INDEX('REF1'!B:K,SMALL('REF1'!K:K,ROW()-11),6),"")</f>
        <v/>
      </c>
      <c r="G129" s="29" t="str">
        <f t="array" ref="G129">IFERROR(INDEX('REF1'!B:K,SMALL('REF1'!K:K,ROW()-11),7),"")</f>
        <v/>
      </c>
      <c r="H129" s="29" t="str">
        <f t="array" ref="H129">IFERROR(INDEX('REF1'!B:K,SMALL('REF1'!K:K,ROW()-11),8),"")</f>
        <v/>
      </c>
      <c r="I129" s="48" t="str">
        <f>IFERROR(_xlfn.XLOOKUP(A129,'LISTADO GENERAL '!B131:B2208,'LISTADO GENERAL '!A131:A2208),"")</f>
        <v/>
      </c>
    </row>
    <row r="130" spans="1:9" ht="20.25">
      <c r="A130" s="24" t="str">
        <f t="array" ref="A130">IFERROR(INDEX('REF1'!B:K,SMALL('REF1'!K:K,ROW()-11),1),"")</f>
        <v/>
      </c>
      <c r="B130" s="23" t="str">
        <f t="array" ref="B130">IFERROR(INDEX('REF1'!B:K,SMALL('REF1'!K:K,ROW()-11),3),"")</f>
        <v/>
      </c>
      <c r="C130" s="25" t="str">
        <f t="array" ref="C130">IFERROR(INDEX('REF1'!B:K,SMALL('REF1'!K:K,ROW()-11),2),"")</f>
        <v/>
      </c>
      <c r="D130" s="31" t="str">
        <f t="array" ref="D130">IFERROR(INDEX('REF1'!B:K,SMALL('REF1'!K:K,ROW()-11),5),"")</f>
        <v/>
      </c>
      <c r="E130" s="26" t="str">
        <f t="array" ref="E130">IFERROR(INDEX('REF1'!B:K,SMALL('REF1'!K:K,ROW()-11),4),"")</f>
        <v/>
      </c>
      <c r="F130" s="27" t="str">
        <f t="array" ref="F130">IFERROR(INDEX('REF1'!B:K,SMALL('REF1'!K:K,ROW()-11),6),"")</f>
        <v/>
      </c>
      <c r="G130" s="29" t="str">
        <f t="array" ref="G130">IFERROR(INDEX('REF1'!B:K,SMALL('REF1'!K:K,ROW()-11),7),"")</f>
        <v/>
      </c>
      <c r="H130" s="29" t="str">
        <f t="array" ref="H130">IFERROR(INDEX('REF1'!B:K,SMALL('REF1'!K:K,ROW()-11),8),"")</f>
        <v/>
      </c>
      <c r="I130" s="48" t="str">
        <f>IFERROR(_xlfn.XLOOKUP(A130,'LISTADO GENERAL '!B132:B2208,'LISTADO GENERAL '!A132:A2208),"")</f>
        <v/>
      </c>
    </row>
    <row r="131" spans="1:9" ht="20.25">
      <c r="A131" s="24" t="str">
        <f t="array" ref="A131">IFERROR(INDEX('REF1'!B:K,SMALL('REF1'!K:K,ROW()-11),1),"")</f>
        <v/>
      </c>
      <c r="B131" s="23" t="str">
        <f t="array" ref="B131">IFERROR(INDEX('REF1'!B:K,SMALL('REF1'!K:K,ROW()-11),3),"")</f>
        <v/>
      </c>
      <c r="C131" s="25" t="str">
        <f t="array" ref="C131">IFERROR(INDEX('REF1'!B:K,SMALL('REF1'!K:K,ROW()-11),2),"")</f>
        <v/>
      </c>
      <c r="D131" s="31" t="str">
        <f t="array" ref="D131">IFERROR(INDEX('REF1'!B:K,SMALL('REF1'!K:K,ROW()-11),5),"")</f>
        <v/>
      </c>
      <c r="E131" s="26" t="str">
        <f t="array" ref="E131">IFERROR(INDEX('REF1'!B:K,SMALL('REF1'!K:K,ROW()-11),4),"")</f>
        <v/>
      </c>
      <c r="F131" s="27" t="str">
        <f t="array" ref="F131">IFERROR(INDEX('REF1'!B:K,SMALL('REF1'!K:K,ROW()-11),6),"")</f>
        <v/>
      </c>
      <c r="G131" s="29" t="str">
        <f t="array" ref="G131">IFERROR(INDEX('REF1'!B:K,SMALL('REF1'!K:K,ROW()-11),7),"")</f>
        <v/>
      </c>
      <c r="H131" s="29" t="str">
        <f t="array" ref="H131">IFERROR(INDEX('REF1'!B:K,SMALL('REF1'!K:K,ROW()-11),8),"")</f>
        <v/>
      </c>
      <c r="I131" s="48" t="str">
        <f>IFERROR(_xlfn.XLOOKUP(A131,'LISTADO GENERAL '!B133:B2208,'LISTADO GENERAL '!A133:A2208),"")</f>
        <v/>
      </c>
    </row>
    <row r="132" spans="1:9" ht="20.25">
      <c r="A132" s="24" t="str">
        <f t="array" ref="A132">IFERROR(INDEX('REF1'!B:K,SMALL('REF1'!K:K,ROW()-11),1),"")</f>
        <v/>
      </c>
      <c r="B132" s="23" t="str">
        <f t="array" ref="B132">IFERROR(INDEX('REF1'!B:K,SMALL('REF1'!K:K,ROW()-11),3),"")</f>
        <v/>
      </c>
      <c r="C132" s="25" t="str">
        <f t="array" ref="C132">IFERROR(INDEX('REF1'!B:K,SMALL('REF1'!K:K,ROW()-11),2),"")</f>
        <v/>
      </c>
      <c r="D132" s="31" t="str">
        <f t="array" ref="D132">IFERROR(INDEX('REF1'!B:K,SMALL('REF1'!K:K,ROW()-11),5),"")</f>
        <v/>
      </c>
      <c r="E132" s="26" t="str">
        <f t="array" ref="E132">IFERROR(INDEX('REF1'!B:K,SMALL('REF1'!K:K,ROW()-11),4),"")</f>
        <v/>
      </c>
      <c r="F132" s="27" t="str">
        <f t="array" ref="F132">IFERROR(INDEX('REF1'!B:K,SMALL('REF1'!K:K,ROW()-11),6),"")</f>
        <v/>
      </c>
      <c r="G132" s="29" t="str">
        <f t="array" ref="G132">IFERROR(INDEX('REF1'!B:K,SMALL('REF1'!K:K,ROW()-11),7),"")</f>
        <v/>
      </c>
      <c r="H132" s="29" t="str">
        <f t="array" ref="H132">IFERROR(INDEX('REF1'!B:K,SMALL('REF1'!K:K,ROW()-11),8),"")</f>
        <v/>
      </c>
      <c r="I132" s="48" t="str">
        <f>IFERROR(_xlfn.XLOOKUP(A132,'LISTADO GENERAL '!B134:B2208,'LISTADO GENERAL '!A134:A2208),"")</f>
        <v/>
      </c>
    </row>
    <row r="133" spans="1:9" ht="20.25">
      <c r="A133" s="24" t="str">
        <f t="array" ref="A133">IFERROR(INDEX('REF1'!B:K,SMALL('REF1'!K:K,ROW()-11),1),"")</f>
        <v/>
      </c>
      <c r="B133" s="23" t="str">
        <f t="array" ref="B133">IFERROR(INDEX('REF1'!B:K,SMALL('REF1'!K:K,ROW()-11),3),"")</f>
        <v/>
      </c>
      <c r="C133" s="25" t="str">
        <f t="array" ref="C133">IFERROR(INDEX('REF1'!B:K,SMALL('REF1'!K:K,ROW()-11),2),"")</f>
        <v/>
      </c>
      <c r="D133" s="31" t="str">
        <f t="array" ref="D133">IFERROR(INDEX('REF1'!B:K,SMALL('REF1'!K:K,ROW()-11),5),"")</f>
        <v/>
      </c>
      <c r="E133" s="26" t="str">
        <f t="array" ref="E133">IFERROR(INDEX('REF1'!B:K,SMALL('REF1'!K:K,ROW()-11),4),"")</f>
        <v/>
      </c>
      <c r="F133" s="27" t="str">
        <f t="array" ref="F133">IFERROR(INDEX('REF1'!B:K,SMALL('REF1'!K:K,ROW()-11),6),"")</f>
        <v/>
      </c>
      <c r="G133" s="29" t="str">
        <f t="array" ref="G133">IFERROR(INDEX('REF1'!B:K,SMALL('REF1'!K:K,ROW()-11),7),"")</f>
        <v/>
      </c>
      <c r="H133" s="29" t="str">
        <f t="array" ref="H133">IFERROR(INDEX('REF1'!B:K,SMALL('REF1'!K:K,ROW()-11),8),"")</f>
        <v/>
      </c>
      <c r="I133" s="48" t="str">
        <f>IFERROR(_xlfn.XLOOKUP(A133,'LISTADO GENERAL '!B135:B2208,'LISTADO GENERAL '!A135:A2208),"")</f>
        <v/>
      </c>
    </row>
    <row r="134" spans="1:9" ht="20.25">
      <c r="A134" s="24" t="str">
        <f t="array" ref="A134">IFERROR(INDEX('REF1'!B:K,SMALL('REF1'!K:K,ROW()-11),1),"")</f>
        <v/>
      </c>
      <c r="B134" s="23" t="str">
        <f t="array" ref="B134">IFERROR(INDEX('REF1'!B:K,SMALL('REF1'!K:K,ROW()-11),3),"")</f>
        <v/>
      </c>
      <c r="C134" s="25" t="str">
        <f t="array" ref="C134">IFERROR(INDEX('REF1'!B:K,SMALL('REF1'!K:K,ROW()-11),2),"")</f>
        <v/>
      </c>
      <c r="D134" s="31" t="str">
        <f t="array" ref="D134">IFERROR(INDEX('REF1'!B:K,SMALL('REF1'!K:K,ROW()-11),5),"")</f>
        <v/>
      </c>
      <c r="E134" s="26" t="str">
        <f t="array" ref="E134">IFERROR(INDEX('REF1'!B:K,SMALL('REF1'!K:K,ROW()-11),4),"")</f>
        <v/>
      </c>
      <c r="F134" s="27" t="str">
        <f t="array" ref="F134">IFERROR(INDEX('REF1'!B:K,SMALL('REF1'!K:K,ROW()-11),6),"")</f>
        <v/>
      </c>
      <c r="G134" s="29" t="str">
        <f t="array" ref="G134">IFERROR(INDEX('REF1'!B:K,SMALL('REF1'!K:K,ROW()-11),7),"")</f>
        <v/>
      </c>
      <c r="H134" s="29" t="str">
        <f t="array" ref="H134">IFERROR(INDEX('REF1'!B:K,SMALL('REF1'!K:K,ROW()-11),8),"")</f>
        <v/>
      </c>
      <c r="I134" s="48" t="str">
        <f>IFERROR(_xlfn.XLOOKUP(A134,'LISTADO GENERAL '!B136:B2208,'LISTADO GENERAL '!A136:A2208),"")</f>
        <v/>
      </c>
    </row>
    <row r="135" spans="1:9" ht="20.25">
      <c r="A135" s="24" t="str">
        <f t="array" ref="A135">IFERROR(INDEX('REF1'!B:K,SMALL('REF1'!K:K,ROW()-11),1),"")</f>
        <v/>
      </c>
      <c r="B135" s="23" t="str">
        <f t="array" ref="B135">IFERROR(INDEX('REF1'!B:K,SMALL('REF1'!K:K,ROW()-11),3),"")</f>
        <v/>
      </c>
      <c r="C135" s="25" t="str">
        <f t="array" ref="C135">IFERROR(INDEX('REF1'!B:K,SMALL('REF1'!K:K,ROW()-11),2),"")</f>
        <v/>
      </c>
      <c r="D135" s="31" t="str">
        <f t="array" ref="D135">IFERROR(INDEX('REF1'!B:K,SMALL('REF1'!K:K,ROW()-11),5),"")</f>
        <v/>
      </c>
      <c r="E135" s="26" t="str">
        <f t="array" ref="E135">IFERROR(INDEX('REF1'!B:K,SMALL('REF1'!K:K,ROW()-11),4),"")</f>
        <v/>
      </c>
      <c r="F135" s="27" t="str">
        <f t="array" ref="F135">IFERROR(INDEX('REF1'!B:K,SMALL('REF1'!K:K,ROW()-11),6),"")</f>
        <v/>
      </c>
      <c r="G135" s="29" t="str">
        <f t="array" ref="G135">IFERROR(INDEX('REF1'!B:K,SMALL('REF1'!K:K,ROW()-11),7),"")</f>
        <v/>
      </c>
      <c r="H135" s="29" t="str">
        <f t="array" ref="H135">IFERROR(INDEX('REF1'!B:K,SMALL('REF1'!K:K,ROW()-11),8),"")</f>
        <v/>
      </c>
      <c r="I135" s="48" t="str">
        <f>IFERROR(_xlfn.XLOOKUP(A135,'LISTADO GENERAL '!B137:B2208,'LISTADO GENERAL '!A137:A2208),"")</f>
        <v/>
      </c>
    </row>
    <row r="136" spans="1:9" ht="20.25">
      <c r="A136" s="24" t="str">
        <f t="array" ref="A136">IFERROR(INDEX('REF1'!B:K,SMALL('REF1'!K:K,ROW()-11),1),"")</f>
        <v/>
      </c>
      <c r="B136" s="23" t="str">
        <f t="array" ref="B136">IFERROR(INDEX('REF1'!B:K,SMALL('REF1'!K:K,ROW()-11),3),"")</f>
        <v/>
      </c>
      <c r="C136" s="25" t="str">
        <f t="array" ref="C136">IFERROR(INDEX('REF1'!B:K,SMALL('REF1'!K:K,ROW()-11),2),"")</f>
        <v/>
      </c>
      <c r="D136" s="31" t="str">
        <f t="array" ref="D136">IFERROR(INDEX('REF1'!B:K,SMALL('REF1'!K:K,ROW()-11),5),"")</f>
        <v/>
      </c>
      <c r="E136" s="26" t="str">
        <f t="array" ref="E136">IFERROR(INDEX('REF1'!B:K,SMALL('REF1'!K:K,ROW()-11),4),"")</f>
        <v/>
      </c>
      <c r="F136" s="27" t="str">
        <f t="array" ref="F136">IFERROR(INDEX('REF1'!B:K,SMALL('REF1'!K:K,ROW()-11),6),"")</f>
        <v/>
      </c>
      <c r="G136" s="29" t="str">
        <f t="array" ref="G136">IFERROR(INDEX('REF1'!B:K,SMALL('REF1'!K:K,ROW()-11),7),"")</f>
        <v/>
      </c>
      <c r="H136" s="29" t="str">
        <f t="array" ref="H136">IFERROR(INDEX('REF1'!B:K,SMALL('REF1'!K:K,ROW()-11),8),"")</f>
        <v/>
      </c>
      <c r="I136" s="48" t="str">
        <f>IFERROR(_xlfn.XLOOKUP(A136,'LISTADO GENERAL '!B138:B2208,'LISTADO GENERAL '!A138:A2208),"")</f>
        <v/>
      </c>
    </row>
    <row r="137" spans="1:9" ht="20.25">
      <c r="A137" s="24" t="str">
        <f t="array" ref="A137">IFERROR(INDEX('REF1'!B:K,SMALL('REF1'!K:K,ROW()-11),1),"")</f>
        <v/>
      </c>
      <c r="B137" s="23" t="str">
        <f t="array" ref="B137">IFERROR(INDEX('REF1'!B:K,SMALL('REF1'!K:K,ROW()-11),3),"")</f>
        <v/>
      </c>
      <c r="C137" s="25" t="str">
        <f t="array" ref="C137">IFERROR(INDEX('REF1'!B:K,SMALL('REF1'!K:K,ROW()-11),2),"")</f>
        <v/>
      </c>
      <c r="D137" s="31" t="str">
        <f t="array" ref="D137">IFERROR(INDEX('REF1'!B:K,SMALL('REF1'!K:K,ROW()-11),5),"")</f>
        <v/>
      </c>
      <c r="E137" s="26" t="str">
        <f t="array" ref="E137">IFERROR(INDEX('REF1'!B:K,SMALL('REF1'!K:K,ROW()-11),4),"")</f>
        <v/>
      </c>
      <c r="F137" s="27" t="str">
        <f t="array" ref="F137">IFERROR(INDEX('REF1'!B:K,SMALL('REF1'!K:K,ROW()-11),6),"")</f>
        <v/>
      </c>
      <c r="G137" s="29" t="str">
        <f t="array" ref="G137">IFERROR(INDEX('REF1'!B:K,SMALL('REF1'!K:K,ROW()-11),7),"")</f>
        <v/>
      </c>
      <c r="H137" s="29" t="str">
        <f t="array" ref="H137">IFERROR(INDEX('REF1'!B:K,SMALL('REF1'!K:K,ROW()-11),8),"")</f>
        <v/>
      </c>
      <c r="I137" s="48" t="str">
        <f>IFERROR(_xlfn.XLOOKUP(A137,'LISTADO GENERAL '!B139:B2208,'LISTADO GENERAL '!A139:A2208),"")</f>
        <v/>
      </c>
    </row>
    <row r="138" spans="1:9" ht="20.25">
      <c r="A138" s="24" t="str">
        <f t="array" ref="A138">IFERROR(INDEX('REF1'!B:K,SMALL('REF1'!K:K,ROW()-11),1),"")</f>
        <v/>
      </c>
      <c r="B138" s="23" t="str">
        <f t="array" ref="B138">IFERROR(INDEX('REF1'!B:K,SMALL('REF1'!K:K,ROW()-11),3),"")</f>
        <v/>
      </c>
      <c r="C138" s="25" t="str">
        <f t="array" ref="C138">IFERROR(INDEX('REF1'!B:K,SMALL('REF1'!K:K,ROW()-11),2),"")</f>
        <v/>
      </c>
      <c r="D138" s="31" t="str">
        <f t="array" ref="D138">IFERROR(INDEX('REF1'!B:K,SMALL('REF1'!K:K,ROW()-11),5),"")</f>
        <v/>
      </c>
      <c r="E138" s="26" t="str">
        <f t="array" ref="E138">IFERROR(INDEX('REF1'!B:K,SMALL('REF1'!K:K,ROW()-11),4),"")</f>
        <v/>
      </c>
      <c r="F138" s="27" t="str">
        <f t="array" ref="F138">IFERROR(INDEX('REF1'!B:K,SMALL('REF1'!K:K,ROW()-11),6),"")</f>
        <v/>
      </c>
      <c r="G138" s="29" t="str">
        <f t="array" ref="G138">IFERROR(INDEX('REF1'!B:K,SMALL('REF1'!K:K,ROW()-11),7),"")</f>
        <v/>
      </c>
      <c r="H138" s="29" t="str">
        <f t="array" ref="H138">IFERROR(INDEX('REF1'!B:K,SMALL('REF1'!K:K,ROW()-11),8),"")</f>
        <v/>
      </c>
      <c r="I138" s="48" t="str">
        <f>IFERROR(_xlfn.XLOOKUP(A138,'LISTADO GENERAL '!B140:B2208,'LISTADO GENERAL '!A140:A2208),"")</f>
        <v/>
      </c>
    </row>
    <row r="139" spans="1:9" ht="20.25">
      <c r="A139" s="24" t="str">
        <f t="array" ref="A139">IFERROR(INDEX('REF1'!B:K,SMALL('REF1'!K:K,ROW()-11),1),"")</f>
        <v/>
      </c>
      <c r="B139" s="23" t="str">
        <f t="array" ref="B139">IFERROR(INDEX('REF1'!B:K,SMALL('REF1'!K:K,ROW()-11),3),"")</f>
        <v/>
      </c>
      <c r="C139" s="25" t="str">
        <f t="array" ref="C139">IFERROR(INDEX('REF1'!B:K,SMALL('REF1'!K:K,ROW()-11),2),"")</f>
        <v/>
      </c>
      <c r="D139" s="31" t="str">
        <f t="array" ref="D139">IFERROR(INDEX('REF1'!B:K,SMALL('REF1'!K:K,ROW()-11),5),"")</f>
        <v/>
      </c>
      <c r="E139" s="26" t="str">
        <f t="array" ref="E139">IFERROR(INDEX('REF1'!B:K,SMALL('REF1'!K:K,ROW()-11),4),"")</f>
        <v/>
      </c>
      <c r="F139" s="27" t="str">
        <f t="array" ref="F139">IFERROR(INDEX('REF1'!B:K,SMALL('REF1'!K:K,ROW()-11),6),"")</f>
        <v/>
      </c>
      <c r="G139" s="29" t="str">
        <f t="array" ref="G139">IFERROR(INDEX('REF1'!B:K,SMALL('REF1'!K:K,ROW()-11),7),"")</f>
        <v/>
      </c>
      <c r="H139" s="29" t="str">
        <f t="array" ref="H139">IFERROR(INDEX('REF1'!B:K,SMALL('REF1'!K:K,ROW()-11),8),"")</f>
        <v/>
      </c>
      <c r="I139" s="48" t="str">
        <f>IFERROR(_xlfn.XLOOKUP(A139,'LISTADO GENERAL '!B141:B2208,'LISTADO GENERAL '!A141:A2208),"")</f>
        <v/>
      </c>
    </row>
    <row r="140" spans="1:9" ht="20.25">
      <c r="A140" s="24" t="str">
        <f t="array" ref="A140">IFERROR(INDEX('REF1'!B:K,SMALL('REF1'!K:K,ROW()-11),1),"")</f>
        <v/>
      </c>
      <c r="B140" s="23" t="str">
        <f t="array" ref="B140">IFERROR(INDEX('REF1'!B:K,SMALL('REF1'!K:K,ROW()-11),3),"")</f>
        <v/>
      </c>
      <c r="C140" s="25" t="str">
        <f t="array" ref="C140">IFERROR(INDEX('REF1'!B:K,SMALL('REF1'!K:K,ROW()-11),2),"")</f>
        <v/>
      </c>
      <c r="D140" s="31" t="str">
        <f t="array" ref="D140">IFERROR(INDEX('REF1'!B:K,SMALL('REF1'!K:K,ROW()-11),5),"")</f>
        <v/>
      </c>
      <c r="E140" s="26" t="str">
        <f t="array" ref="E140">IFERROR(INDEX('REF1'!B:K,SMALL('REF1'!K:K,ROW()-11),4),"")</f>
        <v/>
      </c>
      <c r="F140" s="27" t="str">
        <f t="array" ref="F140">IFERROR(INDEX('REF1'!B:K,SMALL('REF1'!K:K,ROW()-11),6),"")</f>
        <v/>
      </c>
      <c r="G140" s="29" t="str">
        <f t="array" ref="G140">IFERROR(INDEX('REF1'!B:K,SMALL('REF1'!K:K,ROW()-11),7),"")</f>
        <v/>
      </c>
      <c r="H140" s="29" t="str">
        <f t="array" ref="H140">IFERROR(INDEX('REF1'!B:K,SMALL('REF1'!K:K,ROW()-11),8),"")</f>
        <v/>
      </c>
      <c r="I140" s="48" t="str">
        <f>IFERROR(_xlfn.XLOOKUP(A140,'LISTADO GENERAL '!B142:B2208,'LISTADO GENERAL '!A142:A2208),"")</f>
        <v/>
      </c>
    </row>
    <row r="141" spans="1:9" ht="20.25">
      <c r="A141" s="24" t="str">
        <f t="array" ref="A141">IFERROR(INDEX('REF1'!B:K,SMALL('REF1'!K:K,ROW()-11),1),"")</f>
        <v/>
      </c>
      <c r="B141" s="23" t="str">
        <f t="array" ref="B141">IFERROR(INDEX('REF1'!B:K,SMALL('REF1'!K:K,ROW()-11),3),"")</f>
        <v/>
      </c>
      <c r="C141" s="25" t="str">
        <f t="array" ref="C141">IFERROR(INDEX('REF1'!B:K,SMALL('REF1'!K:K,ROW()-11),2),"")</f>
        <v/>
      </c>
      <c r="D141" s="31" t="str">
        <f t="array" ref="D141">IFERROR(INDEX('REF1'!B:K,SMALL('REF1'!K:K,ROW()-11),5),"")</f>
        <v/>
      </c>
      <c r="E141" s="26" t="str">
        <f t="array" ref="E141">IFERROR(INDEX('REF1'!B:K,SMALL('REF1'!K:K,ROW()-11),4),"")</f>
        <v/>
      </c>
      <c r="F141" s="27" t="str">
        <f t="array" ref="F141">IFERROR(INDEX('REF1'!B:K,SMALL('REF1'!K:K,ROW()-11),6),"")</f>
        <v/>
      </c>
      <c r="G141" s="29" t="str">
        <f t="array" ref="G141">IFERROR(INDEX('REF1'!B:K,SMALL('REF1'!K:K,ROW()-11),7),"")</f>
        <v/>
      </c>
      <c r="H141" s="29" t="str">
        <f t="array" ref="H141">IFERROR(INDEX('REF1'!B:K,SMALL('REF1'!K:K,ROW()-11),8),"")</f>
        <v/>
      </c>
      <c r="I141" s="48" t="str">
        <f>IFERROR(_xlfn.XLOOKUP(A141,'LISTADO GENERAL '!B143:B2208,'LISTADO GENERAL '!A143:A2208),"")</f>
        <v/>
      </c>
    </row>
    <row r="142" spans="1:9" ht="20.25">
      <c r="A142" s="24" t="str">
        <f t="array" ref="A142">IFERROR(INDEX('REF1'!B:K,SMALL('REF1'!K:K,ROW()-11),1),"")</f>
        <v/>
      </c>
      <c r="B142" s="23" t="str">
        <f t="array" ref="B142">IFERROR(INDEX('REF1'!B:K,SMALL('REF1'!K:K,ROW()-11),3),"")</f>
        <v/>
      </c>
      <c r="C142" s="25" t="str">
        <f t="array" ref="C142">IFERROR(INDEX('REF1'!B:K,SMALL('REF1'!K:K,ROW()-11),2),"")</f>
        <v/>
      </c>
      <c r="D142" s="31" t="str">
        <f t="array" ref="D142">IFERROR(INDEX('REF1'!B:K,SMALL('REF1'!K:K,ROW()-11),5),"")</f>
        <v/>
      </c>
      <c r="E142" s="26" t="str">
        <f t="array" ref="E142">IFERROR(INDEX('REF1'!B:K,SMALL('REF1'!K:K,ROW()-11),4),"")</f>
        <v/>
      </c>
      <c r="F142" s="27" t="str">
        <f t="array" ref="F142">IFERROR(INDEX('REF1'!B:K,SMALL('REF1'!K:K,ROW()-11),6),"")</f>
        <v/>
      </c>
      <c r="G142" s="29" t="str">
        <f t="array" ref="G142">IFERROR(INDEX('REF1'!B:K,SMALL('REF1'!K:K,ROW()-11),7),"")</f>
        <v/>
      </c>
      <c r="H142" s="29" t="str">
        <f t="array" ref="H142">IFERROR(INDEX('REF1'!B:K,SMALL('REF1'!K:K,ROW()-11),8),"")</f>
        <v/>
      </c>
      <c r="I142" s="48" t="str">
        <f>IFERROR(_xlfn.XLOOKUP(A142,'LISTADO GENERAL '!B144:B2208,'LISTADO GENERAL '!A144:A2208),"")</f>
        <v/>
      </c>
    </row>
    <row r="143" spans="1:9" ht="20.25">
      <c r="A143" s="24" t="str">
        <f t="array" ref="A143">IFERROR(INDEX('REF1'!B:K,SMALL('REF1'!K:K,ROW()-11),1),"")</f>
        <v/>
      </c>
      <c r="B143" s="23" t="str">
        <f t="array" ref="B143">IFERROR(INDEX('REF1'!B:K,SMALL('REF1'!K:K,ROW()-11),3),"")</f>
        <v/>
      </c>
      <c r="C143" s="25" t="str">
        <f t="array" ref="C143">IFERROR(INDEX('REF1'!B:K,SMALL('REF1'!K:K,ROW()-11),2),"")</f>
        <v/>
      </c>
      <c r="D143" s="31" t="str">
        <f t="array" ref="D143">IFERROR(INDEX('REF1'!B:K,SMALL('REF1'!K:K,ROW()-11),5),"")</f>
        <v/>
      </c>
      <c r="E143" s="26" t="str">
        <f t="array" ref="E143">IFERROR(INDEX('REF1'!B:K,SMALL('REF1'!K:K,ROW()-11),4),"")</f>
        <v/>
      </c>
      <c r="F143" s="27" t="str">
        <f t="array" ref="F143">IFERROR(INDEX('REF1'!B:K,SMALL('REF1'!K:K,ROW()-11),6),"")</f>
        <v/>
      </c>
      <c r="G143" s="29" t="str">
        <f t="array" ref="G143">IFERROR(INDEX('REF1'!B:K,SMALL('REF1'!K:K,ROW()-11),7),"")</f>
        <v/>
      </c>
      <c r="H143" s="29" t="str">
        <f t="array" ref="H143">IFERROR(INDEX('REF1'!B:K,SMALL('REF1'!K:K,ROW()-11),8),"")</f>
        <v/>
      </c>
      <c r="I143" s="48" t="str">
        <f>IFERROR(_xlfn.XLOOKUP(A143,'LISTADO GENERAL '!B145:B2208,'LISTADO GENERAL '!A145:A2208),"")</f>
        <v/>
      </c>
    </row>
    <row r="144" spans="1:9" ht="20.25">
      <c r="A144" s="24" t="str">
        <f t="array" ref="A144">IFERROR(INDEX('REF1'!B:K,SMALL('REF1'!K:K,ROW()-11),1),"")</f>
        <v/>
      </c>
      <c r="B144" s="23" t="str">
        <f t="array" ref="B144">IFERROR(INDEX('REF1'!B:K,SMALL('REF1'!K:K,ROW()-11),3),"")</f>
        <v/>
      </c>
      <c r="C144" s="25" t="str">
        <f t="array" ref="C144">IFERROR(INDEX('REF1'!B:K,SMALL('REF1'!K:K,ROW()-11),2),"")</f>
        <v/>
      </c>
      <c r="D144" s="31" t="str">
        <f t="array" ref="D144">IFERROR(INDEX('REF1'!B:K,SMALL('REF1'!K:K,ROW()-11),5),"")</f>
        <v/>
      </c>
      <c r="E144" s="26" t="str">
        <f t="array" ref="E144">IFERROR(INDEX('REF1'!B:K,SMALL('REF1'!K:K,ROW()-11),4),"")</f>
        <v/>
      </c>
      <c r="F144" s="27" t="str">
        <f t="array" ref="F144">IFERROR(INDEX('REF1'!B:K,SMALL('REF1'!K:K,ROW()-11),6),"")</f>
        <v/>
      </c>
      <c r="G144" s="29" t="str">
        <f t="array" ref="G144">IFERROR(INDEX('REF1'!B:K,SMALL('REF1'!K:K,ROW()-11),7),"")</f>
        <v/>
      </c>
      <c r="H144" s="29" t="str">
        <f t="array" ref="H144">IFERROR(INDEX('REF1'!B:K,SMALL('REF1'!K:K,ROW()-11),8),"")</f>
        <v/>
      </c>
      <c r="I144" s="48" t="str">
        <f>IFERROR(_xlfn.XLOOKUP(A144,'LISTADO GENERAL '!B146:B2208,'LISTADO GENERAL '!A146:A2208),"")</f>
        <v/>
      </c>
    </row>
    <row r="145" spans="1:9" ht="20.25">
      <c r="A145" s="24" t="str">
        <f t="array" ref="A145">IFERROR(INDEX('REF1'!B:K,SMALL('REF1'!K:K,ROW()-11),1),"")</f>
        <v/>
      </c>
      <c r="B145" s="23" t="str">
        <f t="array" ref="B145">IFERROR(INDEX('REF1'!B:K,SMALL('REF1'!K:K,ROW()-11),3),"")</f>
        <v/>
      </c>
      <c r="C145" s="25" t="str">
        <f t="array" ref="C145">IFERROR(INDEX('REF1'!B:K,SMALL('REF1'!K:K,ROW()-11),2),"")</f>
        <v/>
      </c>
      <c r="D145" s="31" t="str">
        <f t="array" ref="D145">IFERROR(INDEX('REF1'!B:K,SMALL('REF1'!K:K,ROW()-11),5),"")</f>
        <v/>
      </c>
      <c r="E145" s="26" t="str">
        <f t="array" ref="E145">IFERROR(INDEX('REF1'!B:K,SMALL('REF1'!K:K,ROW()-11),4),"")</f>
        <v/>
      </c>
      <c r="F145" s="27" t="str">
        <f t="array" ref="F145">IFERROR(INDEX('REF1'!B:K,SMALL('REF1'!K:K,ROW()-11),6),"")</f>
        <v/>
      </c>
      <c r="G145" s="29" t="str">
        <f t="array" ref="G145">IFERROR(INDEX('REF1'!B:K,SMALL('REF1'!K:K,ROW()-11),7),"")</f>
        <v/>
      </c>
      <c r="H145" s="29" t="str">
        <f t="array" ref="H145">IFERROR(INDEX('REF1'!B:K,SMALL('REF1'!K:K,ROW()-11),8),"")</f>
        <v/>
      </c>
      <c r="I145" s="48" t="str">
        <f>IFERROR(_xlfn.XLOOKUP(A145,'LISTADO GENERAL '!B147:B2208,'LISTADO GENERAL '!A147:A2208),"")</f>
        <v/>
      </c>
    </row>
    <row r="146" spans="1:9" ht="20.25">
      <c r="A146" s="24" t="str">
        <f t="array" ref="A146">IFERROR(INDEX('REF1'!B:K,SMALL('REF1'!K:K,ROW()-11),1),"")</f>
        <v/>
      </c>
      <c r="B146" s="23" t="str">
        <f t="array" ref="B146">IFERROR(INDEX('REF1'!B:K,SMALL('REF1'!K:K,ROW()-11),3),"")</f>
        <v/>
      </c>
      <c r="C146" s="25" t="str">
        <f t="array" ref="C146">IFERROR(INDEX('REF1'!B:K,SMALL('REF1'!K:K,ROW()-11),2),"")</f>
        <v/>
      </c>
      <c r="D146" s="31" t="str">
        <f t="array" ref="D146">IFERROR(INDEX('REF1'!B:K,SMALL('REF1'!K:K,ROW()-11),5),"")</f>
        <v/>
      </c>
      <c r="E146" s="26" t="str">
        <f t="array" ref="E146">IFERROR(INDEX('REF1'!B:K,SMALL('REF1'!K:K,ROW()-11),4),"")</f>
        <v/>
      </c>
      <c r="F146" s="27" t="str">
        <f t="array" ref="F146">IFERROR(INDEX('REF1'!B:K,SMALL('REF1'!K:K,ROW()-11),6),"")</f>
        <v/>
      </c>
      <c r="G146" s="29" t="str">
        <f t="array" ref="G146">IFERROR(INDEX('REF1'!B:K,SMALL('REF1'!K:K,ROW()-11),7),"")</f>
        <v/>
      </c>
      <c r="H146" s="29" t="str">
        <f t="array" ref="H146">IFERROR(INDEX('REF1'!B:K,SMALL('REF1'!K:K,ROW()-11),8),"")</f>
        <v/>
      </c>
      <c r="I146" s="48" t="str">
        <f>IFERROR(_xlfn.XLOOKUP(A146,'LISTADO GENERAL '!B148:B2208,'LISTADO GENERAL '!A148:A2208),"")</f>
        <v/>
      </c>
    </row>
    <row r="147" spans="1:9" ht="20.25">
      <c r="A147" s="24" t="str">
        <f t="array" ref="A147">IFERROR(INDEX('REF1'!B:K,SMALL('REF1'!K:K,ROW()-11),1),"")</f>
        <v/>
      </c>
      <c r="B147" s="23" t="str">
        <f t="array" ref="B147">IFERROR(INDEX('REF1'!B:K,SMALL('REF1'!K:K,ROW()-11),3),"")</f>
        <v/>
      </c>
      <c r="C147" s="25" t="str">
        <f t="array" ref="C147">IFERROR(INDEX('REF1'!B:K,SMALL('REF1'!K:K,ROW()-11),2),"")</f>
        <v/>
      </c>
      <c r="D147" s="31" t="str">
        <f t="array" ref="D147">IFERROR(INDEX('REF1'!B:K,SMALL('REF1'!K:K,ROW()-11),5),"")</f>
        <v/>
      </c>
      <c r="E147" s="26" t="str">
        <f t="array" ref="E147">IFERROR(INDEX('REF1'!B:K,SMALL('REF1'!K:K,ROW()-11),4),"")</f>
        <v/>
      </c>
      <c r="F147" s="27" t="str">
        <f t="array" ref="F147">IFERROR(INDEX('REF1'!B:K,SMALL('REF1'!K:K,ROW()-11),6),"")</f>
        <v/>
      </c>
      <c r="G147" s="29" t="str">
        <f t="array" ref="G147">IFERROR(INDEX('REF1'!B:K,SMALL('REF1'!K:K,ROW()-11),7),"")</f>
        <v/>
      </c>
      <c r="H147" s="29" t="str">
        <f t="array" ref="H147">IFERROR(INDEX('REF1'!B:K,SMALL('REF1'!K:K,ROW()-11),8),"")</f>
        <v/>
      </c>
      <c r="I147" s="48" t="str">
        <f>IFERROR(_xlfn.XLOOKUP(A147,'LISTADO GENERAL '!B149:B2208,'LISTADO GENERAL '!A149:A2208),"")</f>
        <v/>
      </c>
    </row>
    <row r="148" spans="1:9" ht="20.25">
      <c r="A148" s="24" t="str">
        <f t="array" ref="A148">IFERROR(INDEX('REF1'!B:K,SMALL('REF1'!K:K,ROW()-11),1),"")</f>
        <v/>
      </c>
      <c r="B148" s="23" t="str">
        <f t="array" ref="B148">IFERROR(INDEX('REF1'!B:K,SMALL('REF1'!K:K,ROW()-11),3),"")</f>
        <v/>
      </c>
      <c r="C148" s="25" t="str">
        <f t="array" ref="C148">IFERROR(INDEX('REF1'!B:K,SMALL('REF1'!K:K,ROW()-11),2),"")</f>
        <v/>
      </c>
      <c r="D148" s="31" t="str">
        <f t="array" ref="D148">IFERROR(INDEX('REF1'!B:K,SMALL('REF1'!K:K,ROW()-11),5),"")</f>
        <v/>
      </c>
      <c r="E148" s="26" t="str">
        <f t="array" ref="E148">IFERROR(INDEX('REF1'!B:K,SMALL('REF1'!K:K,ROW()-11),4),"")</f>
        <v/>
      </c>
      <c r="F148" s="27" t="str">
        <f t="array" ref="F148">IFERROR(INDEX('REF1'!B:K,SMALL('REF1'!K:K,ROW()-11),6),"")</f>
        <v/>
      </c>
      <c r="G148" s="29" t="str">
        <f t="array" ref="G148">IFERROR(INDEX('REF1'!B:K,SMALL('REF1'!K:K,ROW()-11),7),"")</f>
        <v/>
      </c>
      <c r="H148" s="29" t="str">
        <f t="array" ref="H148">IFERROR(INDEX('REF1'!B:K,SMALL('REF1'!K:K,ROW()-11),8),"")</f>
        <v/>
      </c>
      <c r="I148" s="48" t="str">
        <f>IFERROR(_xlfn.XLOOKUP(A148,'LISTADO GENERAL '!B150:B2208,'LISTADO GENERAL '!A150:A2208),"")</f>
        <v/>
      </c>
    </row>
    <row r="149" spans="1:9" ht="20.25">
      <c r="A149" s="24" t="str">
        <f t="array" ref="A149">IFERROR(INDEX('REF1'!B:K,SMALL('REF1'!K:K,ROW()-11),1),"")</f>
        <v/>
      </c>
      <c r="B149" s="23" t="str">
        <f t="array" ref="B149">IFERROR(INDEX('REF1'!B:K,SMALL('REF1'!K:K,ROW()-11),3),"")</f>
        <v/>
      </c>
      <c r="C149" s="25" t="str">
        <f t="array" ref="C149">IFERROR(INDEX('REF1'!B:K,SMALL('REF1'!K:K,ROW()-11),2),"")</f>
        <v/>
      </c>
      <c r="D149" s="31" t="str">
        <f t="array" ref="D149">IFERROR(INDEX('REF1'!B:K,SMALL('REF1'!K:K,ROW()-11),5),"")</f>
        <v/>
      </c>
      <c r="E149" s="26" t="str">
        <f t="array" ref="E149">IFERROR(INDEX('REF1'!B:K,SMALL('REF1'!K:K,ROW()-11),4),"")</f>
        <v/>
      </c>
      <c r="F149" s="27" t="str">
        <f t="array" ref="F149">IFERROR(INDEX('REF1'!B:K,SMALL('REF1'!K:K,ROW()-11),6),"")</f>
        <v/>
      </c>
      <c r="G149" s="29" t="str">
        <f t="array" ref="G149">IFERROR(INDEX('REF1'!B:K,SMALL('REF1'!K:K,ROW()-11),7),"")</f>
        <v/>
      </c>
      <c r="H149" s="29" t="str">
        <f t="array" ref="H149">IFERROR(INDEX('REF1'!B:K,SMALL('REF1'!K:K,ROW()-11),8),"")</f>
        <v/>
      </c>
      <c r="I149" s="48" t="str">
        <f>IFERROR(_xlfn.XLOOKUP(A149,'LISTADO GENERAL '!B151:B2208,'LISTADO GENERAL '!A151:A2208),"")</f>
        <v/>
      </c>
    </row>
    <row r="150" spans="1:9" ht="20.25">
      <c r="A150" s="24" t="str">
        <f t="array" ref="A150">IFERROR(INDEX('REF1'!B:K,SMALL('REF1'!K:K,ROW()-11),1),"")</f>
        <v/>
      </c>
      <c r="B150" s="23" t="str">
        <f t="array" ref="B150">IFERROR(INDEX('REF1'!B:K,SMALL('REF1'!K:K,ROW()-11),3),"")</f>
        <v/>
      </c>
      <c r="C150" s="25" t="str">
        <f t="array" ref="C150">IFERROR(INDEX('REF1'!B:K,SMALL('REF1'!K:K,ROW()-11),2),"")</f>
        <v/>
      </c>
      <c r="D150" s="31" t="str">
        <f t="array" ref="D150">IFERROR(INDEX('REF1'!B:K,SMALL('REF1'!K:K,ROW()-11),5),"")</f>
        <v/>
      </c>
      <c r="E150" s="26" t="str">
        <f t="array" ref="E150">IFERROR(INDEX('REF1'!B:K,SMALL('REF1'!K:K,ROW()-11),4),"")</f>
        <v/>
      </c>
      <c r="F150" s="27" t="str">
        <f t="array" ref="F150">IFERROR(INDEX('REF1'!B:K,SMALL('REF1'!K:K,ROW()-11),6),"")</f>
        <v/>
      </c>
      <c r="G150" s="29" t="str">
        <f t="array" ref="G150">IFERROR(INDEX('REF1'!B:K,SMALL('REF1'!K:K,ROW()-11),7),"")</f>
        <v/>
      </c>
      <c r="H150" s="29" t="str">
        <f t="array" ref="H150">IFERROR(INDEX('REF1'!B:K,SMALL('REF1'!K:K,ROW()-11),8),"")</f>
        <v/>
      </c>
      <c r="I150" s="48" t="str">
        <f>IFERROR(_xlfn.XLOOKUP(A150,'LISTADO GENERAL '!B152:B2208,'LISTADO GENERAL '!A152:A2208),"")</f>
        <v/>
      </c>
    </row>
    <row r="151" spans="1:9" ht="20.25">
      <c r="A151" s="24" t="str">
        <f t="array" ref="A151">IFERROR(INDEX('REF1'!B:K,SMALL('REF1'!K:K,ROW()-11),1),"")</f>
        <v/>
      </c>
      <c r="B151" s="23" t="str">
        <f t="array" ref="B151">IFERROR(INDEX('REF1'!B:K,SMALL('REF1'!K:K,ROW()-11),3),"")</f>
        <v/>
      </c>
      <c r="C151" s="25" t="str">
        <f t="array" ref="C151">IFERROR(INDEX('REF1'!B:K,SMALL('REF1'!K:K,ROW()-11),2),"")</f>
        <v/>
      </c>
      <c r="D151" s="31" t="str">
        <f t="array" ref="D151">IFERROR(INDEX('REF1'!B:K,SMALL('REF1'!K:K,ROW()-11),5),"")</f>
        <v/>
      </c>
      <c r="E151" s="26" t="str">
        <f t="array" ref="E151">IFERROR(INDEX('REF1'!B:K,SMALL('REF1'!K:K,ROW()-11),4),"")</f>
        <v/>
      </c>
      <c r="F151" s="27" t="str">
        <f t="array" ref="F151">IFERROR(INDEX('REF1'!B:K,SMALL('REF1'!K:K,ROW()-11),6),"")</f>
        <v/>
      </c>
      <c r="G151" s="29" t="str">
        <f t="array" ref="G151">IFERROR(INDEX('REF1'!B:K,SMALL('REF1'!K:K,ROW()-11),7),"")</f>
        <v/>
      </c>
      <c r="H151" s="29" t="str">
        <f t="array" ref="H151">IFERROR(INDEX('REF1'!B:K,SMALL('REF1'!K:K,ROW()-11),8),"")</f>
        <v/>
      </c>
      <c r="I151" s="48" t="str">
        <f>IFERROR(_xlfn.XLOOKUP(A151,'LISTADO GENERAL '!B153:B2208,'LISTADO GENERAL '!A153:A2208),"")</f>
        <v/>
      </c>
    </row>
    <row r="152" spans="1:9" ht="20.25">
      <c r="A152" s="24" t="str">
        <f t="array" ref="A152">IFERROR(INDEX('REF1'!B:K,SMALL('REF1'!K:K,ROW()-11),1),"")</f>
        <v/>
      </c>
      <c r="B152" s="23" t="str">
        <f t="array" ref="B152">IFERROR(INDEX('REF1'!B:K,SMALL('REF1'!K:K,ROW()-11),3),"")</f>
        <v/>
      </c>
      <c r="C152" s="25" t="str">
        <f t="array" ref="C152">IFERROR(INDEX('REF1'!B:K,SMALL('REF1'!K:K,ROW()-11),2),"")</f>
        <v/>
      </c>
      <c r="D152" s="31" t="str">
        <f t="array" ref="D152">IFERROR(INDEX('REF1'!B:K,SMALL('REF1'!K:K,ROW()-11),5),"")</f>
        <v/>
      </c>
      <c r="E152" s="26" t="str">
        <f t="array" ref="E152">IFERROR(INDEX('REF1'!B:K,SMALL('REF1'!K:K,ROW()-11),4),"")</f>
        <v/>
      </c>
      <c r="F152" s="27" t="str">
        <f t="array" ref="F152">IFERROR(INDEX('REF1'!B:K,SMALL('REF1'!K:K,ROW()-11),6),"")</f>
        <v/>
      </c>
      <c r="G152" s="29" t="str">
        <f t="array" ref="G152">IFERROR(INDEX('REF1'!B:K,SMALL('REF1'!K:K,ROW()-11),7),"")</f>
        <v/>
      </c>
      <c r="H152" s="29" t="str">
        <f t="array" ref="H152">IFERROR(INDEX('REF1'!B:K,SMALL('REF1'!K:K,ROW()-11),8),"")</f>
        <v/>
      </c>
      <c r="I152" s="48" t="str">
        <f>IFERROR(_xlfn.XLOOKUP(A152,'LISTADO GENERAL '!B154:B2208,'LISTADO GENERAL '!A154:A2208),"")</f>
        <v/>
      </c>
    </row>
    <row r="153" spans="1:9" ht="20.25">
      <c r="A153" s="24" t="str">
        <f t="array" ref="A153">IFERROR(INDEX('REF1'!B:K,SMALL('REF1'!K:K,ROW()-11),1),"")</f>
        <v/>
      </c>
      <c r="B153" s="23" t="str">
        <f t="array" ref="B153">IFERROR(INDEX('REF1'!B:K,SMALL('REF1'!K:K,ROW()-11),3),"")</f>
        <v/>
      </c>
      <c r="C153" s="25" t="str">
        <f t="array" ref="C153">IFERROR(INDEX('REF1'!B:K,SMALL('REF1'!K:K,ROW()-11),2),"")</f>
        <v/>
      </c>
      <c r="D153" s="31" t="str">
        <f t="array" ref="D153">IFERROR(INDEX('REF1'!B:K,SMALL('REF1'!K:K,ROW()-11),5),"")</f>
        <v/>
      </c>
      <c r="E153" s="26" t="str">
        <f t="array" ref="E153">IFERROR(INDEX('REF1'!B:K,SMALL('REF1'!K:K,ROW()-11),4),"")</f>
        <v/>
      </c>
      <c r="F153" s="27" t="str">
        <f t="array" ref="F153">IFERROR(INDEX('REF1'!B:K,SMALL('REF1'!K:K,ROW()-11),6),"")</f>
        <v/>
      </c>
      <c r="G153" s="29" t="str">
        <f t="array" ref="G153">IFERROR(INDEX('REF1'!B:K,SMALL('REF1'!K:K,ROW()-11),7),"")</f>
        <v/>
      </c>
      <c r="H153" s="29" t="str">
        <f t="array" ref="H153">IFERROR(INDEX('REF1'!B:K,SMALL('REF1'!K:K,ROW()-11),8),"")</f>
        <v/>
      </c>
      <c r="I153" s="48" t="str">
        <f>IFERROR(_xlfn.XLOOKUP(A153,'LISTADO GENERAL '!B155:B2208,'LISTADO GENERAL '!A155:A2208),"")</f>
        <v/>
      </c>
    </row>
    <row r="154" spans="1:9" ht="20.25">
      <c r="A154" s="24" t="str">
        <f t="array" ref="A154">IFERROR(INDEX('REF1'!B:K,SMALL('REF1'!K:K,ROW()-11),1),"")</f>
        <v/>
      </c>
      <c r="B154" s="23" t="str">
        <f t="array" ref="B154">IFERROR(INDEX('REF1'!B:K,SMALL('REF1'!K:K,ROW()-11),3),"")</f>
        <v/>
      </c>
      <c r="C154" s="25" t="str">
        <f t="array" ref="C154">IFERROR(INDEX('REF1'!B:K,SMALL('REF1'!K:K,ROW()-11),2),"")</f>
        <v/>
      </c>
      <c r="D154" s="31" t="str">
        <f t="array" ref="D154">IFERROR(INDEX('REF1'!B:K,SMALL('REF1'!K:K,ROW()-11),5),"")</f>
        <v/>
      </c>
      <c r="E154" s="26" t="str">
        <f t="array" ref="E154">IFERROR(INDEX('REF1'!B:K,SMALL('REF1'!K:K,ROW()-11),4),"")</f>
        <v/>
      </c>
      <c r="F154" s="27" t="str">
        <f t="array" ref="F154">IFERROR(INDEX('REF1'!B:K,SMALL('REF1'!K:K,ROW()-11),6),"")</f>
        <v/>
      </c>
      <c r="G154" s="29" t="str">
        <f t="array" ref="G154">IFERROR(INDEX('REF1'!B:K,SMALL('REF1'!K:K,ROW()-11),7),"")</f>
        <v/>
      </c>
      <c r="H154" s="29" t="str">
        <f t="array" ref="H154">IFERROR(INDEX('REF1'!B:K,SMALL('REF1'!K:K,ROW()-11),8),"")</f>
        <v/>
      </c>
      <c r="I154" s="48" t="str">
        <f>IFERROR(_xlfn.XLOOKUP(A154,'LISTADO GENERAL '!B156:B2208,'LISTADO GENERAL '!A156:A2208),"")</f>
        <v/>
      </c>
    </row>
    <row r="155" spans="1:9" ht="20.25">
      <c r="A155" s="24" t="str">
        <f t="array" ref="A155">IFERROR(INDEX('REF1'!B:K,SMALL('REF1'!K:K,ROW()-11),1),"")</f>
        <v/>
      </c>
      <c r="B155" s="23" t="str">
        <f t="array" ref="B155">IFERROR(INDEX('REF1'!B:K,SMALL('REF1'!K:K,ROW()-11),3),"")</f>
        <v/>
      </c>
      <c r="C155" s="25" t="str">
        <f t="array" ref="C155">IFERROR(INDEX('REF1'!B:K,SMALL('REF1'!K:K,ROW()-11),2),"")</f>
        <v/>
      </c>
      <c r="D155" s="31" t="str">
        <f t="array" ref="D155">IFERROR(INDEX('REF1'!B:K,SMALL('REF1'!K:K,ROW()-11),5),"")</f>
        <v/>
      </c>
      <c r="E155" s="26" t="str">
        <f t="array" ref="E155">IFERROR(INDEX('REF1'!B:K,SMALL('REF1'!K:K,ROW()-11),4),"")</f>
        <v/>
      </c>
      <c r="F155" s="27" t="str">
        <f t="array" ref="F155">IFERROR(INDEX('REF1'!B:K,SMALL('REF1'!K:K,ROW()-11),6),"")</f>
        <v/>
      </c>
      <c r="G155" s="29" t="str">
        <f t="array" ref="G155">IFERROR(INDEX('REF1'!B:K,SMALL('REF1'!K:K,ROW()-11),7),"")</f>
        <v/>
      </c>
      <c r="H155" s="29" t="str">
        <f t="array" ref="H155">IFERROR(INDEX('REF1'!B:K,SMALL('REF1'!K:K,ROW()-11),8),"")</f>
        <v/>
      </c>
      <c r="I155" s="48" t="str">
        <f>IFERROR(_xlfn.XLOOKUP(A155,'LISTADO GENERAL '!B157:B2208,'LISTADO GENERAL '!A157:A2208),"")</f>
        <v/>
      </c>
    </row>
    <row r="156" spans="1:9" ht="20.25">
      <c r="A156" s="24" t="str">
        <f t="array" ref="A156">IFERROR(INDEX('REF1'!B:K,SMALL('REF1'!K:K,ROW()-11),1),"")</f>
        <v/>
      </c>
      <c r="B156" s="23" t="str">
        <f t="array" ref="B156">IFERROR(INDEX('REF1'!B:K,SMALL('REF1'!K:K,ROW()-11),3),"")</f>
        <v/>
      </c>
      <c r="C156" s="25" t="str">
        <f t="array" ref="C156">IFERROR(INDEX('REF1'!B:K,SMALL('REF1'!K:K,ROW()-11),2),"")</f>
        <v/>
      </c>
      <c r="D156" s="31" t="str">
        <f t="array" ref="D156">IFERROR(INDEX('REF1'!B:K,SMALL('REF1'!K:K,ROW()-11),5),"")</f>
        <v/>
      </c>
      <c r="E156" s="26" t="str">
        <f t="array" ref="E156">IFERROR(INDEX('REF1'!B:K,SMALL('REF1'!K:K,ROW()-11),4),"")</f>
        <v/>
      </c>
      <c r="F156" s="27" t="str">
        <f t="array" ref="F156">IFERROR(INDEX('REF1'!B:K,SMALL('REF1'!K:K,ROW()-11),6),"")</f>
        <v/>
      </c>
      <c r="G156" s="29" t="str">
        <f t="array" ref="G156">IFERROR(INDEX('REF1'!B:K,SMALL('REF1'!K:K,ROW()-11),7),"")</f>
        <v/>
      </c>
      <c r="H156" s="29" t="str">
        <f t="array" ref="H156">IFERROR(INDEX('REF1'!B:K,SMALL('REF1'!K:K,ROW()-11),8),"")</f>
        <v/>
      </c>
      <c r="I156" s="48" t="str">
        <f>IFERROR(_xlfn.XLOOKUP(A156,'LISTADO GENERAL '!B158:B2208,'LISTADO GENERAL '!A158:A2208),"")</f>
        <v/>
      </c>
    </row>
    <row r="157" spans="1:9" ht="20.25">
      <c r="A157" s="24" t="str">
        <f t="array" ref="A157">IFERROR(INDEX('REF1'!B:K,SMALL('REF1'!K:K,ROW()-11),1),"")</f>
        <v/>
      </c>
      <c r="B157" s="23" t="str">
        <f t="array" ref="B157">IFERROR(INDEX('REF1'!B:K,SMALL('REF1'!K:K,ROW()-11),3),"")</f>
        <v/>
      </c>
      <c r="C157" s="25" t="str">
        <f t="array" ref="C157">IFERROR(INDEX('REF1'!B:K,SMALL('REF1'!K:K,ROW()-11),2),"")</f>
        <v/>
      </c>
      <c r="D157" s="31" t="str">
        <f t="array" ref="D157">IFERROR(INDEX('REF1'!B:K,SMALL('REF1'!K:K,ROW()-11),5),"")</f>
        <v/>
      </c>
      <c r="E157" s="26" t="str">
        <f t="array" ref="E157">IFERROR(INDEX('REF1'!B:K,SMALL('REF1'!K:K,ROW()-11),4),"")</f>
        <v/>
      </c>
      <c r="F157" s="27" t="str">
        <f t="array" ref="F157">IFERROR(INDEX('REF1'!B:K,SMALL('REF1'!K:K,ROW()-11),6),"")</f>
        <v/>
      </c>
      <c r="G157" s="29" t="str">
        <f t="array" ref="G157">IFERROR(INDEX('REF1'!B:K,SMALL('REF1'!K:K,ROW()-11),7),"")</f>
        <v/>
      </c>
      <c r="H157" s="29" t="str">
        <f t="array" ref="H157">IFERROR(INDEX('REF1'!B:K,SMALL('REF1'!K:K,ROW()-11),8),"")</f>
        <v/>
      </c>
      <c r="I157" s="48" t="str">
        <f>IFERROR(_xlfn.XLOOKUP(A157,'LISTADO GENERAL '!B159:B2208,'LISTADO GENERAL '!A159:A2208),"")</f>
        <v/>
      </c>
    </row>
    <row r="158" spans="1:9" ht="20.25">
      <c r="A158" s="24" t="str">
        <f t="array" ref="A158">IFERROR(INDEX('REF1'!B:K,SMALL('REF1'!K:K,ROW()-11),1),"")</f>
        <v/>
      </c>
      <c r="B158" s="23" t="str">
        <f t="array" ref="B158">IFERROR(INDEX('REF1'!B:K,SMALL('REF1'!K:K,ROW()-11),3),"")</f>
        <v/>
      </c>
      <c r="C158" s="25" t="str">
        <f t="array" ref="C158">IFERROR(INDEX('REF1'!B:K,SMALL('REF1'!K:K,ROW()-11),2),"")</f>
        <v/>
      </c>
      <c r="D158" s="31" t="str">
        <f t="array" ref="D158">IFERROR(INDEX('REF1'!B:K,SMALL('REF1'!K:K,ROW()-11),5),"")</f>
        <v/>
      </c>
      <c r="E158" s="26" t="str">
        <f t="array" ref="E158">IFERROR(INDEX('REF1'!B:K,SMALL('REF1'!K:K,ROW()-11),4),"")</f>
        <v/>
      </c>
      <c r="F158" s="27" t="str">
        <f t="array" ref="F158">IFERROR(INDEX('REF1'!B:K,SMALL('REF1'!K:K,ROW()-11),6),"")</f>
        <v/>
      </c>
      <c r="G158" s="29" t="str">
        <f t="array" ref="G158">IFERROR(INDEX('REF1'!B:K,SMALL('REF1'!K:K,ROW()-11),7),"")</f>
        <v/>
      </c>
      <c r="H158" s="29" t="str">
        <f t="array" ref="H158">IFERROR(INDEX('REF1'!B:K,SMALL('REF1'!K:K,ROW()-11),8),"")</f>
        <v/>
      </c>
      <c r="I158" s="48" t="str">
        <f>IFERROR(_xlfn.XLOOKUP(A158,'LISTADO GENERAL '!B160:B2208,'LISTADO GENERAL '!A160:A2208),"")</f>
        <v/>
      </c>
    </row>
    <row r="159" spans="1:9" ht="20.25">
      <c r="A159" s="24" t="str">
        <f t="array" ref="A159">IFERROR(INDEX('REF1'!B:K,SMALL('REF1'!K:K,ROW()-11),1),"")</f>
        <v/>
      </c>
      <c r="B159" s="23" t="str">
        <f t="array" ref="B159">IFERROR(INDEX('REF1'!B:K,SMALL('REF1'!K:K,ROW()-11),3),"")</f>
        <v/>
      </c>
      <c r="C159" s="25" t="str">
        <f t="array" ref="C159">IFERROR(INDEX('REF1'!B:K,SMALL('REF1'!K:K,ROW()-11),2),"")</f>
        <v/>
      </c>
      <c r="D159" s="31" t="str">
        <f t="array" ref="D159">IFERROR(INDEX('REF1'!B:K,SMALL('REF1'!K:K,ROW()-11),5),"")</f>
        <v/>
      </c>
      <c r="E159" s="26" t="str">
        <f t="array" ref="E159">IFERROR(INDEX('REF1'!B:K,SMALL('REF1'!K:K,ROW()-11),4),"")</f>
        <v/>
      </c>
      <c r="F159" s="27" t="str">
        <f t="array" ref="F159">IFERROR(INDEX('REF1'!B:K,SMALL('REF1'!K:K,ROW()-11),6),"")</f>
        <v/>
      </c>
      <c r="G159" s="29" t="str">
        <f t="array" ref="G159">IFERROR(INDEX('REF1'!B:K,SMALL('REF1'!K:K,ROW()-11),7),"")</f>
        <v/>
      </c>
      <c r="H159" s="29" t="str">
        <f t="array" ref="H159">IFERROR(INDEX('REF1'!B:K,SMALL('REF1'!K:K,ROW()-11),8),"")</f>
        <v/>
      </c>
      <c r="I159" s="48" t="str">
        <f>IFERROR(_xlfn.XLOOKUP(A159,'LISTADO GENERAL '!B161:B2208,'LISTADO GENERAL '!A161:A2208),"")</f>
        <v/>
      </c>
    </row>
    <row r="160" spans="1:9" ht="20.25">
      <c r="A160" s="24" t="str">
        <f t="array" ref="A160">IFERROR(INDEX('REF1'!B:K,SMALL('REF1'!K:K,ROW()-11),1),"")</f>
        <v/>
      </c>
      <c r="B160" s="23" t="str">
        <f t="array" ref="B160">IFERROR(INDEX('REF1'!B:K,SMALL('REF1'!K:K,ROW()-11),3),"")</f>
        <v/>
      </c>
      <c r="C160" s="25" t="str">
        <f t="array" ref="C160">IFERROR(INDEX('REF1'!B:K,SMALL('REF1'!K:K,ROW()-11),2),"")</f>
        <v/>
      </c>
      <c r="D160" s="31" t="str">
        <f t="array" ref="D160">IFERROR(INDEX('REF1'!B:K,SMALL('REF1'!K:K,ROW()-11),5),"")</f>
        <v/>
      </c>
      <c r="E160" s="26" t="str">
        <f t="array" ref="E160">IFERROR(INDEX('REF1'!B:K,SMALL('REF1'!K:K,ROW()-11),4),"")</f>
        <v/>
      </c>
      <c r="F160" s="27" t="str">
        <f t="array" ref="F160">IFERROR(INDEX('REF1'!B:K,SMALL('REF1'!K:K,ROW()-11),6),"")</f>
        <v/>
      </c>
      <c r="G160" s="29" t="str">
        <f t="array" ref="G160">IFERROR(INDEX('REF1'!B:K,SMALL('REF1'!K:K,ROW()-11),7),"")</f>
        <v/>
      </c>
      <c r="H160" s="29" t="str">
        <f t="array" ref="H160">IFERROR(INDEX('REF1'!B:K,SMALL('REF1'!K:K,ROW()-11),8),"")</f>
        <v/>
      </c>
      <c r="I160" s="48" t="str">
        <f>IFERROR(_xlfn.XLOOKUP(A160,'LISTADO GENERAL '!B162:B2208,'LISTADO GENERAL '!A162:A2208),"")</f>
        <v/>
      </c>
    </row>
    <row r="161" spans="1:9" ht="20.25">
      <c r="A161" s="24" t="str">
        <f t="array" ref="A161">IFERROR(INDEX('REF1'!B:K,SMALL('REF1'!K:K,ROW()-11),1),"")</f>
        <v/>
      </c>
      <c r="B161" s="23" t="str">
        <f t="array" ref="B161">IFERROR(INDEX('REF1'!B:K,SMALL('REF1'!K:K,ROW()-11),3),"")</f>
        <v/>
      </c>
      <c r="C161" s="25" t="str">
        <f t="array" ref="C161">IFERROR(INDEX('REF1'!B:K,SMALL('REF1'!K:K,ROW()-11),2),"")</f>
        <v/>
      </c>
      <c r="D161" s="31" t="str">
        <f t="array" ref="D161">IFERROR(INDEX('REF1'!B:K,SMALL('REF1'!K:K,ROW()-11),5),"")</f>
        <v/>
      </c>
      <c r="E161" s="26" t="str">
        <f t="array" ref="E161">IFERROR(INDEX('REF1'!B:K,SMALL('REF1'!K:K,ROW()-11),4),"")</f>
        <v/>
      </c>
      <c r="F161" s="27" t="str">
        <f t="array" ref="F161">IFERROR(INDEX('REF1'!B:K,SMALL('REF1'!K:K,ROW()-11),6),"")</f>
        <v/>
      </c>
      <c r="G161" s="29" t="str">
        <f t="array" ref="G161">IFERROR(INDEX('REF1'!B:K,SMALL('REF1'!K:K,ROW()-11),7),"")</f>
        <v/>
      </c>
      <c r="H161" s="29" t="str">
        <f t="array" ref="H161">IFERROR(INDEX('REF1'!B:K,SMALL('REF1'!K:K,ROW()-11),8),"")</f>
        <v/>
      </c>
      <c r="I161" s="48" t="str">
        <f>IFERROR(_xlfn.XLOOKUP(A161,'LISTADO GENERAL '!B163:B2208,'LISTADO GENERAL '!A163:A2208),"")</f>
        <v/>
      </c>
    </row>
    <row r="162" spans="1:9" ht="20.25">
      <c r="A162" s="24" t="str">
        <f t="array" ref="A162">IFERROR(INDEX('REF1'!B:K,SMALL('REF1'!K:K,ROW()-11),1),"")</f>
        <v/>
      </c>
      <c r="B162" s="23" t="str">
        <f t="array" ref="B162">IFERROR(INDEX('REF1'!B:K,SMALL('REF1'!K:K,ROW()-11),3),"")</f>
        <v/>
      </c>
      <c r="C162" s="25" t="str">
        <f t="array" ref="C162">IFERROR(INDEX('REF1'!B:K,SMALL('REF1'!K:K,ROW()-11),2),"")</f>
        <v/>
      </c>
      <c r="D162" s="31" t="str">
        <f t="array" ref="D162">IFERROR(INDEX('REF1'!B:K,SMALL('REF1'!K:K,ROW()-11),5),"")</f>
        <v/>
      </c>
      <c r="E162" s="26" t="str">
        <f t="array" ref="E162">IFERROR(INDEX('REF1'!B:K,SMALL('REF1'!K:K,ROW()-11),4),"")</f>
        <v/>
      </c>
      <c r="F162" s="27" t="str">
        <f t="array" ref="F162">IFERROR(INDEX('REF1'!B:K,SMALL('REF1'!K:K,ROW()-11),6),"")</f>
        <v/>
      </c>
      <c r="G162" s="29" t="str">
        <f t="array" ref="G162">IFERROR(INDEX('REF1'!B:K,SMALL('REF1'!K:K,ROW()-11),7),"")</f>
        <v/>
      </c>
      <c r="H162" s="29" t="str">
        <f t="array" ref="H162">IFERROR(INDEX('REF1'!B:K,SMALL('REF1'!K:K,ROW()-11),8),"")</f>
        <v/>
      </c>
      <c r="I162" s="48" t="str">
        <f>IFERROR(_xlfn.XLOOKUP(A162,'LISTADO GENERAL '!B164:B2208,'LISTADO GENERAL '!A164:A2208),"")</f>
        <v/>
      </c>
    </row>
    <row r="163" spans="1:9" ht="20.25">
      <c r="A163" s="24" t="str">
        <f t="array" ref="A163">IFERROR(INDEX('REF1'!B:K,SMALL('REF1'!K:K,ROW()-11),1),"")</f>
        <v/>
      </c>
      <c r="B163" s="23" t="str">
        <f t="array" ref="B163">IFERROR(INDEX('REF1'!B:K,SMALL('REF1'!K:K,ROW()-11),3),"")</f>
        <v/>
      </c>
      <c r="C163" s="25" t="str">
        <f t="array" ref="C163">IFERROR(INDEX('REF1'!B:K,SMALL('REF1'!K:K,ROW()-11),2),"")</f>
        <v/>
      </c>
      <c r="D163" s="31" t="str">
        <f t="array" ref="D163">IFERROR(INDEX('REF1'!B:K,SMALL('REF1'!K:K,ROW()-11),5),"")</f>
        <v/>
      </c>
      <c r="E163" s="26" t="str">
        <f t="array" ref="E163">IFERROR(INDEX('REF1'!B:K,SMALL('REF1'!K:K,ROW()-11),4),"")</f>
        <v/>
      </c>
      <c r="F163" s="27" t="str">
        <f t="array" ref="F163">IFERROR(INDEX('REF1'!B:K,SMALL('REF1'!K:K,ROW()-11),6),"")</f>
        <v/>
      </c>
      <c r="G163" s="29" t="str">
        <f t="array" ref="G163">IFERROR(INDEX('REF1'!B:K,SMALL('REF1'!K:K,ROW()-11),7),"")</f>
        <v/>
      </c>
      <c r="H163" s="29" t="str">
        <f t="array" ref="H163">IFERROR(INDEX('REF1'!B:K,SMALL('REF1'!K:K,ROW()-11),8),"")</f>
        <v/>
      </c>
      <c r="I163" s="48" t="str">
        <f>IFERROR(_xlfn.XLOOKUP(A163,'LISTADO GENERAL '!B165:B2208,'LISTADO GENERAL '!A165:A2208),"")</f>
        <v/>
      </c>
    </row>
    <row r="164" spans="1:9" ht="20.25">
      <c r="A164" s="24" t="str">
        <f t="array" ref="A164">IFERROR(INDEX('REF1'!B:K,SMALL('REF1'!K:K,ROW()-11),1),"")</f>
        <v/>
      </c>
      <c r="B164" s="23" t="str">
        <f t="array" ref="B164">IFERROR(INDEX('REF1'!B:K,SMALL('REF1'!K:K,ROW()-11),3),"")</f>
        <v/>
      </c>
      <c r="C164" s="25" t="str">
        <f t="array" ref="C164">IFERROR(INDEX('REF1'!B:K,SMALL('REF1'!K:K,ROW()-11),2),"")</f>
        <v/>
      </c>
      <c r="D164" s="31" t="str">
        <f t="array" ref="D164">IFERROR(INDEX('REF1'!B:K,SMALL('REF1'!K:K,ROW()-11),5),"")</f>
        <v/>
      </c>
      <c r="E164" s="26" t="str">
        <f t="array" ref="E164">IFERROR(INDEX('REF1'!B:K,SMALL('REF1'!K:K,ROW()-11),4),"")</f>
        <v/>
      </c>
      <c r="F164" s="27" t="str">
        <f t="array" ref="F164">IFERROR(INDEX('REF1'!B:K,SMALL('REF1'!K:K,ROW()-11),6),"")</f>
        <v/>
      </c>
      <c r="G164" s="29" t="str">
        <f t="array" ref="G164">IFERROR(INDEX('REF1'!B:K,SMALL('REF1'!K:K,ROW()-11),7),"")</f>
        <v/>
      </c>
      <c r="H164" s="29" t="str">
        <f t="array" ref="H164">IFERROR(INDEX('REF1'!B:K,SMALL('REF1'!K:K,ROW()-11),8),"")</f>
        <v/>
      </c>
      <c r="I164" s="48" t="str">
        <f>IFERROR(_xlfn.XLOOKUP(A164,'LISTADO GENERAL '!B166:B2208,'LISTADO GENERAL '!A166:A2208),"")</f>
        <v/>
      </c>
    </row>
    <row r="165" spans="1:9" ht="20.25">
      <c r="A165" s="24" t="str">
        <f t="array" ref="A165">IFERROR(INDEX('REF1'!B:K,SMALL('REF1'!K:K,ROW()-11),1),"")</f>
        <v/>
      </c>
      <c r="B165" s="23" t="str">
        <f t="array" ref="B165">IFERROR(INDEX('REF1'!B:K,SMALL('REF1'!K:K,ROW()-11),3),"")</f>
        <v/>
      </c>
      <c r="C165" s="25" t="str">
        <f t="array" ref="C165">IFERROR(INDEX('REF1'!B:K,SMALL('REF1'!K:K,ROW()-11),2),"")</f>
        <v/>
      </c>
      <c r="D165" s="31" t="str">
        <f t="array" ref="D165">IFERROR(INDEX('REF1'!B:K,SMALL('REF1'!K:K,ROW()-11),5),"")</f>
        <v/>
      </c>
      <c r="E165" s="26" t="str">
        <f t="array" ref="E165">IFERROR(INDEX('REF1'!B:K,SMALL('REF1'!K:K,ROW()-11),4),"")</f>
        <v/>
      </c>
      <c r="F165" s="27" t="str">
        <f t="array" ref="F165">IFERROR(INDEX('REF1'!B:K,SMALL('REF1'!K:K,ROW()-11),6),"")</f>
        <v/>
      </c>
      <c r="G165" s="29" t="str">
        <f t="array" ref="G165">IFERROR(INDEX('REF1'!B:K,SMALL('REF1'!K:K,ROW()-11),7),"")</f>
        <v/>
      </c>
      <c r="H165" s="29" t="str">
        <f t="array" ref="H165">IFERROR(INDEX('REF1'!B:K,SMALL('REF1'!K:K,ROW()-11),8),"")</f>
        <v/>
      </c>
      <c r="I165" s="48" t="str">
        <f>IFERROR(_xlfn.XLOOKUP(A165,'LISTADO GENERAL '!B167:B2208,'LISTADO GENERAL '!A167:A2208),"")</f>
        <v/>
      </c>
    </row>
    <row r="166" spans="1:9" ht="20.25">
      <c r="A166" s="24" t="str">
        <f t="array" ref="A166">IFERROR(INDEX('REF1'!B:K,SMALL('REF1'!K:K,ROW()-11),1),"")</f>
        <v/>
      </c>
      <c r="B166" s="23" t="str">
        <f t="array" ref="B166">IFERROR(INDEX('REF1'!B:K,SMALL('REF1'!K:K,ROW()-11),3),"")</f>
        <v/>
      </c>
      <c r="C166" s="25" t="str">
        <f t="array" ref="C166">IFERROR(INDEX('REF1'!B:K,SMALL('REF1'!K:K,ROW()-11),2),"")</f>
        <v/>
      </c>
      <c r="D166" s="31" t="str">
        <f t="array" ref="D166">IFERROR(INDEX('REF1'!B:K,SMALL('REF1'!K:K,ROW()-11),5),"")</f>
        <v/>
      </c>
      <c r="E166" s="26" t="str">
        <f t="array" ref="E166">IFERROR(INDEX('REF1'!B:K,SMALL('REF1'!K:K,ROW()-11),4),"")</f>
        <v/>
      </c>
      <c r="F166" s="27" t="str">
        <f t="array" ref="F166">IFERROR(INDEX('REF1'!B:K,SMALL('REF1'!K:K,ROW()-11),6),"")</f>
        <v/>
      </c>
      <c r="G166" s="29" t="str">
        <f t="array" ref="G166">IFERROR(INDEX('REF1'!B:K,SMALL('REF1'!K:K,ROW()-11),7),"")</f>
        <v/>
      </c>
      <c r="H166" s="29" t="str">
        <f t="array" ref="H166">IFERROR(INDEX('REF1'!B:K,SMALL('REF1'!K:K,ROW()-11),8),"")</f>
        <v/>
      </c>
      <c r="I166" s="48" t="str">
        <f>IFERROR(_xlfn.XLOOKUP(A166,'LISTADO GENERAL '!B168:B2208,'LISTADO GENERAL '!A168:A2208),"")</f>
        <v/>
      </c>
    </row>
    <row r="167" spans="1:9" ht="20.25">
      <c r="A167" s="24" t="str">
        <f t="array" ref="A167">IFERROR(INDEX('REF1'!B:K,SMALL('REF1'!K:K,ROW()-11),1),"")</f>
        <v/>
      </c>
      <c r="B167" s="23" t="str">
        <f t="array" ref="B167">IFERROR(INDEX('REF1'!B:K,SMALL('REF1'!K:K,ROW()-11),3),"")</f>
        <v/>
      </c>
      <c r="C167" s="25" t="str">
        <f t="array" ref="C167">IFERROR(INDEX('REF1'!B:K,SMALL('REF1'!K:K,ROW()-11),2),"")</f>
        <v/>
      </c>
      <c r="D167" s="31" t="str">
        <f t="array" ref="D167">IFERROR(INDEX('REF1'!B:K,SMALL('REF1'!K:K,ROW()-11),5),"")</f>
        <v/>
      </c>
      <c r="E167" s="26" t="str">
        <f t="array" ref="E167">IFERROR(INDEX('REF1'!B:K,SMALL('REF1'!K:K,ROW()-11),4),"")</f>
        <v/>
      </c>
      <c r="F167" s="27" t="str">
        <f t="array" ref="F167">IFERROR(INDEX('REF1'!B:K,SMALL('REF1'!K:K,ROW()-11),6),"")</f>
        <v/>
      </c>
      <c r="G167" s="29" t="str">
        <f t="array" ref="G167">IFERROR(INDEX('REF1'!B:K,SMALL('REF1'!K:K,ROW()-11),7),"")</f>
        <v/>
      </c>
      <c r="H167" s="29" t="str">
        <f t="array" ref="H167">IFERROR(INDEX('REF1'!B:K,SMALL('REF1'!K:K,ROW()-11),8),"")</f>
        <v/>
      </c>
      <c r="I167" s="48" t="str">
        <f>IFERROR(_xlfn.XLOOKUP(A167,'LISTADO GENERAL '!B169:B2208,'LISTADO GENERAL '!A169:A2208),"")</f>
        <v/>
      </c>
    </row>
    <row r="168" spans="1:9" ht="20.25">
      <c r="A168" s="24" t="str">
        <f t="array" ref="A168">IFERROR(INDEX('REF1'!B:K,SMALL('REF1'!K:K,ROW()-11),1),"")</f>
        <v/>
      </c>
      <c r="B168" s="23" t="str">
        <f t="array" ref="B168">IFERROR(INDEX('REF1'!B:K,SMALL('REF1'!K:K,ROW()-11),3),"")</f>
        <v/>
      </c>
      <c r="C168" s="25" t="str">
        <f t="array" ref="C168">IFERROR(INDEX('REF1'!B:K,SMALL('REF1'!K:K,ROW()-11),2),"")</f>
        <v/>
      </c>
      <c r="D168" s="31" t="str">
        <f t="array" ref="D168">IFERROR(INDEX('REF1'!B:K,SMALL('REF1'!K:K,ROW()-11),5),"")</f>
        <v/>
      </c>
      <c r="E168" s="26" t="str">
        <f t="array" ref="E168">IFERROR(INDEX('REF1'!B:K,SMALL('REF1'!K:K,ROW()-11),4),"")</f>
        <v/>
      </c>
      <c r="F168" s="27" t="str">
        <f t="array" ref="F168">IFERROR(INDEX('REF1'!B:K,SMALL('REF1'!K:K,ROW()-11),6),"")</f>
        <v/>
      </c>
      <c r="G168" s="29" t="str">
        <f t="array" ref="G168">IFERROR(INDEX('REF1'!B:K,SMALL('REF1'!K:K,ROW()-11),7),"")</f>
        <v/>
      </c>
      <c r="H168" s="29" t="str">
        <f t="array" ref="H168">IFERROR(INDEX('REF1'!B:K,SMALL('REF1'!K:K,ROW()-11),8),"")</f>
        <v/>
      </c>
      <c r="I168" s="48" t="str">
        <f>IFERROR(_xlfn.XLOOKUP(A168,'LISTADO GENERAL '!B170:B2208,'LISTADO GENERAL '!A170:A2208),"")</f>
        <v/>
      </c>
    </row>
    <row r="169" spans="1:9" ht="20.25">
      <c r="A169" s="24" t="str">
        <f t="array" ref="A169">IFERROR(INDEX('REF1'!B:K,SMALL('REF1'!K:K,ROW()-11),1),"")</f>
        <v/>
      </c>
      <c r="B169" s="23" t="str">
        <f t="array" ref="B169">IFERROR(INDEX('REF1'!B:K,SMALL('REF1'!K:K,ROW()-11),3),"")</f>
        <v/>
      </c>
      <c r="C169" s="25" t="str">
        <f t="array" ref="C169">IFERROR(INDEX('REF1'!B:K,SMALL('REF1'!K:K,ROW()-11),2),"")</f>
        <v/>
      </c>
      <c r="D169" s="31" t="str">
        <f t="array" ref="D169">IFERROR(INDEX('REF1'!B:K,SMALL('REF1'!K:K,ROW()-11),5),"")</f>
        <v/>
      </c>
      <c r="E169" s="26" t="str">
        <f t="array" ref="E169">IFERROR(INDEX('REF1'!B:K,SMALL('REF1'!K:K,ROW()-11),4),"")</f>
        <v/>
      </c>
      <c r="F169" s="27" t="str">
        <f t="array" ref="F169">IFERROR(INDEX('REF1'!B:K,SMALL('REF1'!K:K,ROW()-11),6),"")</f>
        <v/>
      </c>
      <c r="G169" s="29" t="str">
        <f t="array" ref="G169">IFERROR(INDEX('REF1'!B:K,SMALL('REF1'!K:K,ROW()-11),7),"")</f>
        <v/>
      </c>
      <c r="H169" s="29" t="str">
        <f t="array" ref="H169">IFERROR(INDEX('REF1'!B:K,SMALL('REF1'!K:K,ROW()-11),8),"")</f>
        <v/>
      </c>
      <c r="I169" s="48" t="str">
        <f>IFERROR(_xlfn.XLOOKUP(A169,'LISTADO GENERAL '!B171:B2208,'LISTADO GENERAL '!A171:A2208),"")</f>
        <v/>
      </c>
    </row>
    <row r="170" spans="1:9" ht="20.25">
      <c r="A170" s="24" t="str">
        <f t="array" ref="A170">IFERROR(INDEX('REF1'!B:K,SMALL('REF1'!K:K,ROW()-11),1),"")</f>
        <v/>
      </c>
      <c r="B170" s="23" t="str">
        <f t="array" ref="B170">IFERROR(INDEX('REF1'!B:K,SMALL('REF1'!K:K,ROW()-11),3),"")</f>
        <v/>
      </c>
      <c r="C170" s="25" t="str">
        <f t="array" ref="C170">IFERROR(INDEX('REF1'!B:K,SMALL('REF1'!K:K,ROW()-11),2),"")</f>
        <v/>
      </c>
      <c r="D170" s="31" t="str">
        <f t="array" ref="D170">IFERROR(INDEX('REF1'!B:K,SMALL('REF1'!K:K,ROW()-11),5),"")</f>
        <v/>
      </c>
      <c r="E170" s="26" t="str">
        <f t="array" ref="E170">IFERROR(INDEX('REF1'!B:K,SMALL('REF1'!K:K,ROW()-11),4),"")</f>
        <v/>
      </c>
      <c r="F170" s="27" t="str">
        <f t="array" ref="F170">IFERROR(INDEX('REF1'!B:K,SMALL('REF1'!K:K,ROW()-11),6),"")</f>
        <v/>
      </c>
      <c r="G170" s="29" t="str">
        <f t="array" ref="G170">IFERROR(INDEX('REF1'!B:K,SMALL('REF1'!K:K,ROW()-11),7),"")</f>
        <v/>
      </c>
      <c r="H170" s="29" t="str">
        <f t="array" ref="H170">IFERROR(INDEX('REF1'!B:K,SMALL('REF1'!K:K,ROW()-11),8),"")</f>
        <v/>
      </c>
      <c r="I170" s="48" t="str">
        <f>IFERROR(_xlfn.XLOOKUP(A170,'LISTADO GENERAL '!B172:B2208,'LISTADO GENERAL '!A172:A2208),"")</f>
        <v/>
      </c>
    </row>
    <row r="171" spans="1:9" ht="20.25">
      <c r="A171" s="24" t="str">
        <f t="array" ref="A171">IFERROR(INDEX('REF1'!B:K,SMALL('REF1'!K:K,ROW()-11),1),"")</f>
        <v/>
      </c>
      <c r="B171" s="23" t="str">
        <f t="array" ref="B171">IFERROR(INDEX('REF1'!B:K,SMALL('REF1'!K:K,ROW()-11),3),"")</f>
        <v/>
      </c>
      <c r="C171" s="25" t="str">
        <f t="array" ref="C171">IFERROR(INDEX('REF1'!B:K,SMALL('REF1'!K:K,ROW()-11),2),"")</f>
        <v/>
      </c>
      <c r="D171" s="31" t="str">
        <f t="array" ref="D171">IFERROR(INDEX('REF1'!B:K,SMALL('REF1'!K:K,ROW()-11),5),"")</f>
        <v/>
      </c>
      <c r="E171" s="26" t="str">
        <f t="array" ref="E171">IFERROR(INDEX('REF1'!B:K,SMALL('REF1'!K:K,ROW()-11),4),"")</f>
        <v/>
      </c>
      <c r="F171" s="27" t="str">
        <f t="array" ref="F171">IFERROR(INDEX('REF1'!B:K,SMALL('REF1'!K:K,ROW()-11),6),"")</f>
        <v/>
      </c>
      <c r="G171" s="29" t="str">
        <f t="array" ref="G171">IFERROR(INDEX('REF1'!B:K,SMALL('REF1'!K:K,ROW()-11),7),"")</f>
        <v/>
      </c>
      <c r="H171" s="29" t="str">
        <f t="array" ref="H171">IFERROR(INDEX('REF1'!B:K,SMALL('REF1'!K:K,ROW()-11),8),"")</f>
        <v/>
      </c>
      <c r="I171" s="48" t="str">
        <f>IFERROR(_xlfn.XLOOKUP(A171,'LISTADO GENERAL '!B173:B2208,'LISTADO GENERAL '!A173:A2208),"")</f>
        <v/>
      </c>
    </row>
    <row r="172" spans="1:9" ht="20.25">
      <c r="A172" s="24" t="str">
        <f t="array" ref="A172">IFERROR(INDEX('REF1'!B:K,SMALL('REF1'!K:K,ROW()-11),1),"")</f>
        <v/>
      </c>
      <c r="B172" s="23" t="str">
        <f t="array" ref="B172">IFERROR(INDEX('REF1'!B:K,SMALL('REF1'!K:K,ROW()-11),3),"")</f>
        <v/>
      </c>
      <c r="C172" s="25" t="str">
        <f t="array" ref="C172">IFERROR(INDEX('REF1'!B:K,SMALL('REF1'!K:K,ROW()-11),2),"")</f>
        <v/>
      </c>
      <c r="D172" s="31" t="str">
        <f t="array" ref="D172">IFERROR(INDEX('REF1'!B:K,SMALL('REF1'!K:K,ROW()-11),5),"")</f>
        <v/>
      </c>
      <c r="E172" s="26" t="str">
        <f t="array" ref="E172">IFERROR(INDEX('REF1'!B:K,SMALL('REF1'!K:K,ROW()-11),4),"")</f>
        <v/>
      </c>
      <c r="F172" s="27" t="str">
        <f t="array" ref="F172">IFERROR(INDEX('REF1'!B:K,SMALL('REF1'!K:K,ROW()-11),6),"")</f>
        <v/>
      </c>
      <c r="G172" s="29" t="str">
        <f t="array" ref="G172">IFERROR(INDEX('REF1'!B:K,SMALL('REF1'!K:K,ROW()-11),7),"")</f>
        <v/>
      </c>
      <c r="H172" s="29" t="str">
        <f t="array" ref="H172">IFERROR(INDEX('REF1'!B:K,SMALL('REF1'!K:K,ROW()-11),8),"")</f>
        <v/>
      </c>
      <c r="I172" s="48" t="str">
        <f>IFERROR(_xlfn.XLOOKUP(A172,'LISTADO GENERAL '!B174:B2208,'LISTADO GENERAL '!A174:A2208),"")</f>
        <v/>
      </c>
    </row>
    <row r="173" spans="1:9" ht="20.25">
      <c r="A173" s="24" t="str">
        <f t="array" ref="A173">IFERROR(INDEX('REF1'!B:K,SMALL('REF1'!K:K,ROW()-11),1),"")</f>
        <v/>
      </c>
      <c r="B173" s="23" t="str">
        <f t="array" ref="B173">IFERROR(INDEX('REF1'!B:K,SMALL('REF1'!K:K,ROW()-11),3),"")</f>
        <v/>
      </c>
      <c r="C173" s="25" t="str">
        <f t="array" ref="C173">IFERROR(INDEX('REF1'!B:K,SMALL('REF1'!K:K,ROW()-11),2),"")</f>
        <v/>
      </c>
      <c r="D173" s="31" t="str">
        <f t="array" ref="D173">IFERROR(INDEX('REF1'!B:K,SMALL('REF1'!K:K,ROW()-11),5),"")</f>
        <v/>
      </c>
      <c r="E173" s="26" t="str">
        <f t="array" ref="E173">IFERROR(INDEX('REF1'!B:K,SMALL('REF1'!K:K,ROW()-11),4),"")</f>
        <v/>
      </c>
      <c r="F173" s="27" t="str">
        <f t="array" ref="F173">IFERROR(INDEX('REF1'!B:K,SMALL('REF1'!K:K,ROW()-11),6),"")</f>
        <v/>
      </c>
      <c r="G173" s="29" t="str">
        <f t="array" ref="G173">IFERROR(INDEX('REF1'!B:K,SMALL('REF1'!K:K,ROW()-11),7),"")</f>
        <v/>
      </c>
      <c r="H173" s="29" t="str">
        <f t="array" ref="H173">IFERROR(INDEX('REF1'!B:K,SMALL('REF1'!K:K,ROW()-11),8),"")</f>
        <v/>
      </c>
      <c r="I173" s="48" t="str">
        <f>IFERROR(_xlfn.XLOOKUP(A173,'LISTADO GENERAL '!B175:B2208,'LISTADO GENERAL '!A175:A2208),"")</f>
        <v/>
      </c>
    </row>
    <row r="174" spans="1:9" ht="20.25">
      <c r="A174" s="24" t="str">
        <f t="array" ref="A174">IFERROR(INDEX('REF1'!B:K,SMALL('REF1'!K:K,ROW()-11),1),"")</f>
        <v/>
      </c>
      <c r="B174" s="23" t="str">
        <f t="array" ref="B174">IFERROR(INDEX('REF1'!B:K,SMALL('REF1'!K:K,ROW()-11),3),"")</f>
        <v/>
      </c>
      <c r="C174" s="25" t="str">
        <f t="array" ref="C174">IFERROR(INDEX('REF1'!B:K,SMALL('REF1'!K:K,ROW()-11),2),"")</f>
        <v/>
      </c>
      <c r="D174" s="31" t="str">
        <f t="array" ref="D174">IFERROR(INDEX('REF1'!B:K,SMALL('REF1'!K:K,ROW()-11),5),"")</f>
        <v/>
      </c>
      <c r="E174" s="26" t="str">
        <f t="array" ref="E174">IFERROR(INDEX('REF1'!B:K,SMALL('REF1'!K:K,ROW()-11),4),"")</f>
        <v/>
      </c>
      <c r="F174" s="27" t="str">
        <f t="array" ref="F174">IFERROR(INDEX('REF1'!B:K,SMALL('REF1'!K:K,ROW()-11),6),"")</f>
        <v/>
      </c>
      <c r="G174" s="29" t="str">
        <f t="array" ref="G174">IFERROR(INDEX('REF1'!B:K,SMALL('REF1'!K:K,ROW()-11),7),"")</f>
        <v/>
      </c>
      <c r="H174" s="29" t="str">
        <f t="array" ref="H174">IFERROR(INDEX('REF1'!B:K,SMALL('REF1'!K:K,ROW()-11),8),"")</f>
        <v/>
      </c>
      <c r="I174" s="48" t="str">
        <f>IFERROR(_xlfn.XLOOKUP(A174,'LISTADO GENERAL '!B176:B2208,'LISTADO GENERAL '!A176:A2208),"")</f>
        <v/>
      </c>
    </row>
    <row r="175" spans="1:9" ht="20.25">
      <c r="A175" s="24" t="str">
        <f t="array" ref="A175">IFERROR(INDEX('REF1'!B:K,SMALL('REF1'!K:K,ROW()-11),1),"")</f>
        <v/>
      </c>
      <c r="B175" s="23" t="str">
        <f t="array" ref="B175">IFERROR(INDEX('REF1'!B:K,SMALL('REF1'!K:K,ROW()-11),3),"")</f>
        <v/>
      </c>
      <c r="C175" s="25" t="str">
        <f t="array" ref="C175">IFERROR(INDEX('REF1'!B:K,SMALL('REF1'!K:K,ROW()-11),2),"")</f>
        <v/>
      </c>
      <c r="D175" s="31" t="str">
        <f t="array" ref="D175">IFERROR(INDEX('REF1'!B:K,SMALL('REF1'!K:K,ROW()-11),5),"")</f>
        <v/>
      </c>
      <c r="E175" s="26" t="str">
        <f t="array" ref="E175">IFERROR(INDEX('REF1'!B:K,SMALL('REF1'!K:K,ROW()-11),4),"")</f>
        <v/>
      </c>
      <c r="F175" s="27" t="str">
        <f t="array" ref="F175">IFERROR(INDEX('REF1'!B:K,SMALL('REF1'!K:K,ROW()-11),6),"")</f>
        <v/>
      </c>
      <c r="G175" s="29" t="str">
        <f t="array" ref="G175">IFERROR(INDEX('REF1'!B:K,SMALL('REF1'!K:K,ROW()-11),7),"")</f>
        <v/>
      </c>
      <c r="H175" s="29" t="str">
        <f t="array" ref="H175">IFERROR(INDEX('REF1'!B:K,SMALL('REF1'!K:K,ROW()-11),8),"")</f>
        <v/>
      </c>
      <c r="I175" s="48" t="str">
        <f>IFERROR(_xlfn.XLOOKUP(A175,'LISTADO GENERAL '!B177:B2208,'LISTADO GENERAL '!A177:A2208),"")</f>
        <v/>
      </c>
    </row>
    <row r="176" spans="1:9" ht="20.25">
      <c r="A176" s="24" t="str">
        <f t="array" ref="A176">IFERROR(INDEX('REF1'!B:K,SMALL('REF1'!K:K,ROW()-11),1),"")</f>
        <v/>
      </c>
      <c r="B176" s="23" t="str">
        <f t="array" ref="B176">IFERROR(INDEX('REF1'!B:K,SMALL('REF1'!K:K,ROW()-11),3),"")</f>
        <v/>
      </c>
      <c r="C176" s="25" t="str">
        <f t="array" ref="C176">IFERROR(INDEX('REF1'!B:K,SMALL('REF1'!K:K,ROW()-11),2),"")</f>
        <v/>
      </c>
      <c r="D176" s="31" t="str">
        <f t="array" ref="D176">IFERROR(INDEX('REF1'!B:K,SMALL('REF1'!K:K,ROW()-11),5),"")</f>
        <v/>
      </c>
      <c r="E176" s="26" t="str">
        <f t="array" ref="E176">IFERROR(INDEX('REF1'!B:K,SMALL('REF1'!K:K,ROW()-11),4),"")</f>
        <v/>
      </c>
      <c r="F176" s="27" t="str">
        <f t="array" ref="F176">IFERROR(INDEX('REF1'!B:K,SMALL('REF1'!K:K,ROW()-11),6),"")</f>
        <v/>
      </c>
      <c r="G176" s="29" t="str">
        <f t="array" ref="G176">IFERROR(INDEX('REF1'!B:K,SMALL('REF1'!K:K,ROW()-11),7),"")</f>
        <v/>
      </c>
      <c r="H176" s="29" t="str">
        <f t="array" ref="H176">IFERROR(INDEX('REF1'!B:K,SMALL('REF1'!K:K,ROW()-11),8),"")</f>
        <v/>
      </c>
      <c r="I176" s="48" t="str">
        <f>IFERROR(_xlfn.XLOOKUP(A176,'LISTADO GENERAL '!B178:B2208,'LISTADO GENERAL '!A178:A2208),"")</f>
        <v/>
      </c>
    </row>
    <row r="177" spans="1:9" ht="20.25">
      <c r="A177" s="24" t="str">
        <f t="array" ref="A177">IFERROR(INDEX('REF1'!B:K,SMALL('REF1'!K:K,ROW()-11),1),"")</f>
        <v/>
      </c>
      <c r="B177" s="23" t="str">
        <f t="array" ref="B177">IFERROR(INDEX('REF1'!B:K,SMALL('REF1'!K:K,ROW()-11),3),"")</f>
        <v/>
      </c>
      <c r="C177" s="25" t="str">
        <f t="array" ref="C177">IFERROR(INDEX('REF1'!B:K,SMALL('REF1'!K:K,ROW()-11),2),"")</f>
        <v/>
      </c>
      <c r="D177" s="31" t="str">
        <f t="array" ref="D177">IFERROR(INDEX('REF1'!B:K,SMALL('REF1'!K:K,ROW()-11),5),"")</f>
        <v/>
      </c>
      <c r="E177" s="26" t="str">
        <f t="array" ref="E177">IFERROR(INDEX('REF1'!B:K,SMALL('REF1'!K:K,ROW()-11),4),"")</f>
        <v/>
      </c>
      <c r="F177" s="27" t="str">
        <f t="array" ref="F177">IFERROR(INDEX('REF1'!B:K,SMALL('REF1'!K:K,ROW()-11),6),"")</f>
        <v/>
      </c>
      <c r="G177" s="29" t="str">
        <f t="array" ref="G177">IFERROR(INDEX('REF1'!B:K,SMALL('REF1'!K:K,ROW()-11),7),"")</f>
        <v/>
      </c>
      <c r="H177" s="29" t="str">
        <f t="array" ref="H177">IFERROR(INDEX('REF1'!B:K,SMALL('REF1'!K:K,ROW()-11),8),"")</f>
        <v/>
      </c>
      <c r="I177" s="48" t="str">
        <f>IFERROR(_xlfn.XLOOKUP(A177,'LISTADO GENERAL '!B179:B2208,'LISTADO GENERAL '!A179:A2208),"")</f>
        <v/>
      </c>
    </row>
    <row r="178" spans="1:9" ht="20.25">
      <c r="A178" s="24" t="str">
        <f t="array" ref="A178">IFERROR(INDEX('REF1'!B:K,SMALL('REF1'!K:K,ROW()-11),1),"")</f>
        <v/>
      </c>
      <c r="B178" s="23" t="str">
        <f t="array" ref="B178">IFERROR(INDEX('REF1'!B:K,SMALL('REF1'!K:K,ROW()-11),3),"")</f>
        <v/>
      </c>
      <c r="C178" s="25" t="str">
        <f t="array" ref="C178">IFERROR(INDEX('REF1'!B:K,SMALL('REF1'!K:K,ROW()-11),2),"")</f>
        <v/>
      </c>
      <c r="D178" s="31" t="str">
        <f t="array" ref="D178">IFERROR(INDEX('REF1'!B:K,SMALL('REF1'!K:K,ROW()-11),5),"")</f>
        <v/>
      </c>
      <c r="E178" s="26" t="str">
        <f t="array" ref="E178">IFERROR(INDEX('REF1'!B:K,SMALL('REF1'!K:K,ROW()-11),4),"")</f>
        <v/>
      </c>
      <c r="F178" s="27" t="str">
        <f t="array" ref="F178">IFERROR(INDEX('REF1'!B:K,SMALL('REF1'!K:K,ROW()-11),6),"")</f>
        <v/>
      </c>
      <c r="G178" s="29" t="str">
        <f t="array" ref="G178">IFERROR(INDEX('REF1'!B:K,SMALL('REF1'!K:K,ROW()-11),7),"")</f>
        <v/>
      </c>
      <c r="H178" s="29" t="str">
        <f t="array" ref="H178">IFERROR(INDEX('REF1'!B:K,SMALL('REF1'!K:K,ROW()-11),8),"")</f>
        <v/>
      </c>
      <c r="I178" s="48" t="str">
        <f>IFERROR(_xlfn.XLOOKUP(A178,'LISTADO GENERAL '!B180:B2208,'LISTADO GENERAL '!A180:A2208),"")</f>
        <v/>
      </c>
    </row>
    <row r="179" spans="1:9" ht="20.25">
      <c r="A179" s="24" t="str">
        <f t="array" ref="A179">IFERROR(INDEX('REF1'!B:K,SMALL('REF1'!K:K,ROW()-11),1),"")</f>
        <v/>
      </c>
      <c r="B179" s="23" t="str">
        <f t="array" ref="B179">IFERROR(INDEX('REF1'!B:K,SMALL('REF1'!K:K,ROW()-11),3),"")</f>
        <v/>
      </c>
      <c r="C179" s="25" t="str">
        <f t="array" ref="C179">IFERROR(INDEX('REF1'!B:K,SMALL('REF1'!K:K,ROW()-11),2),"")</f>
        <v/>
      </c>
      <c r="D179" s="31" t="str">
        <f t="array" ref="D179">IFERROR(INDEX('REF1'!B:K,SMALL('REF1'!K:K,ROW()-11),5),"")</f>
        <v/>
      </c>
      <c r="E179" s="26" t="str">
        <f t="array" ref="E179">IFERROR(INDEX('REF1'!B:K,SMALL('REF1'!K:K,ROW()-11),4),"")</f>
        <v/>
      </c>
      <c r="F179" s="27" t="str">
        <f t="array" ref="F179">IFERROR(INDEX('REF1'!B:K,SMALL('REF1'!K:K,ROW()-11),6),"")</f>
        <v/>
      </c>
      <c r="G179" s="29" t="str">
        <f t="array" ref="G179">IFERROR(INDEX('REF1'!B:K,SMALL('REF1'!K:K,ROW()-11),7),"")</f>
        <v/>
      </c>
      <c r="H179" s="29" t="str">
        <f t="array" ref="H179">IFERROR(INDEX('REF1'!B:K,SMALL('REF1'!K:K,ROW()-11),8),"")</f>
        <v/>
      </c>
      <c r="I179" s="48" t="str">
        <f>IFERROR(_xlfn.XLOOKUP(A179,'LISTADO GENERAL '!B181:B2208,'LISTADO GENERAL '!A181:A2208),"")</f>
        <v/>
      </c>
    </row>
    <row r="180" spans="1:9" ht="20.25">
      <c r="A180" s="24" t="str">
        <f t="array" ref="A180">IFERROR(INDEX('REF1'!B:K,SMALL('REF1'!K:K,ROW()-11),1),"")</f>
        <v/>
      </c>
      <c r="B180" s="23" t="str">
        <f t="array" ref="B180">IFERROR(INDEX('REF1'!B:K,SMALL('REF1'!K:K,ROW()-11),3),"")</f>
        <v/>
      </c>
      <c r="C180" s="25" t="str">
        <f t="array" ref="C180">IFERROR(INDEX('REF1'!B:K,SMALL('REF1'!K:K,ROW()-11),2),"")</f>
        <v/>
      </c>
      <c r="D180" s="31" t="str">
        <f t="array" ref="D180">IFERROR(INDEX('REF1'!B:K,SMALL('REF1'!K:K,ROW()-11),5),"")</f>
        <v/>
      </c>
      <c r="E180" s="26" t="str">
        <f t="array" ref="E180">IFERROR(INDEX('REF1'!B:K,SMALL('REF1'!K:K,ROW()-11),4),"")</f>
        <v/>
      </c>
      <c r="F180" s="27" t="str">
        <f t="array" ref="F180">IFERROR(INDEX('REF1'!B:K,SMALL('REF1'!K:K,ROW()-11),6),"")</f>
        <v/>
      </c>
      <c r="G180" s="29" t="str">
        <f t="array" ref="G180">IFERROR(INDEX('REF1'!B:K,SMALL('REF1'!K:K,ROW()-11),7),"")</f>
        <v/>
      </c>
      <c r="H180" s="29" t="str">
        <f t="array" ref="H180">IFERROR(INDEX('REF1'!B:K,SMALL('REF1'!K:K,ROW()-11),8),"")</f>
        <v/>
      </c>
      <c r="I180" s="48" t="str">
        <f>IFERROR(_xlfn.XLOOKUP(A180,'LISTADO GENERAL '!B182:B2208,'LISTADO GENERAL '!A182:A2208),"")</f>
        <v/>
      </c>
    </row>
    <row r="181" spans="1:9" ht="20.25">
      <c r="A181" s="24" t="str">
        <f t="array" ref="A181">IFERROR(INDEX('REF1'!B:K,SMALL('REF1'!K:K,ROW()-11),1),"")</f>
        <v/>
      </c>
      <c r="B181" s="23" t="str">
        <f t="array" ref="B181">IFERROR(INDEX('REF1'!B:K,SMALL('REF1'!K:K,ROW()-11),3),"")</f>
        <v/>
      </c>
      <c r="C181" s="25" t="str">
        <f t="array" ref="C181">IFERROR(INDEX('REF1'!B:K,SMALL('REF1'!K:K,ROW()-11),2),"")</f>
        <v/>
      </c>
      <c r="D181" s="31" t="str">
        <f t="array" ref="D181">IFERROR(INDEX('REF1'!B:K,SMALL('REF1'!K:K,ROW()-11),5),"")</f>
        <v/>
      </c>
      <c r="E181" s="26" t="str">
        <f t="array" ref="E181">IFERROR(INDEX('REF1'!B:K,SMALL('REF1'!K:K,ROW()-11),4),"")</f>
        <v/>
      </c>
      <c r="F181" s="27" t="str">
        <f t="array" ref="F181">IFERROR(INDEX('REF1'!B:K,SMALL('REF1'!K:K,ROW()-11),6),"")</f>
        <v/>
      </c>
      <c r="G181" s="29" t="str">
        <f t="array" ref="G181">IFERROR(INDEX('REF1'!B:K,SMALL('REF1'!K:K,ROW()-11),7),"")</f>
        <v/>
      </c>
      <c r="H181" s="29" t="str">
        <f t="array" ref="H181">IFERROR(INDEX('REF1'!B:K,SMALL('REF1'!K:K,ROW()-11),8),"")</f>
        <v/>
      </c>
      <c r="I181" s="48" t="str">
        <f>IFERROR(_xlfn.XLOOKUP(A181,'LISTADO GENERAL '!B183:B2208,'LISTADO GENERAL '!A183:A2208),"")</f>
        <v/>
      </c>
    </row>
    <row r="182" spans="1:9" ht="20.25">
      <c r="A182" s="24" t="str">
        <f t="array" ref="A182">IFERROR(INDEX('REF1'!B:K,SMALL('REF1'!K:K,ROW()-11),1),"")</f>
        <v/>
      </c>
      <c r="B182" s="23" t="str">
        <f t="array" ref="B182">IFERROR(INDEX('REF1'!B:K,SMALL('REF1'!K:K,ROW()-11),3),"")</f>
        <v/>
      </c>
      <c r="C182" s="25" t="str">
        <f t="array" ref="C182">IFERROR(INDEX('REF1'!B:K,SMALL('REF1'!K:K,ROW()-11),2),"")</f>
        <v/>
      </c>
      <c r="D182" s="31" t="str">
        <f t="array" ref="D182">IFERROR(INDEX('REF1'!B:K,SMALL('REF1'!K:K,ROW()-11),5),"")</f>
        <v/>
      </c>
      <c r="E182" s="26" t="str">
        <f t="array" ref="E182">IFERROR(INDEX('REF1'!B:K,SMALL('REF1'!K:K,ROW()-11),4),"")</f>
        <v/>
      </c>
      <c r="F182" s="27" t="str">
        <f t="array" ref="F182">IFERROR(INDEX('REF1'!B:K,SMALL('REF1'!K:K,ROW()-11),6),"")</f>
        <v/>
      </c>
      <c r="G182" s="29" t="str">
        <f t="array" ref="G182">IFERROR(INDEX('REF1'!B:K,SMALL('REF1'!K:K,ROW()-11),7),"")</f>
        <v/>
      </c>
      <c r="H182" s="29" t="str">
        <f t="array" ref="H182">IFERROR(INDEX('REF1'!B:K,SMALL('REF1'!K:K,ROW()-11),8),"")</f>
        <v/>
      </c>
      <c r="I182" s="48" t="str">
        <f>IFERROR(_xlfn.XLOOKUP(A182,'LISTADO GENERAL '!B184:B2208,'LISTADO GENERAL '!A184:A2208),"")</f>
        <v/>
      </c>
    </row>
    <row r="183" spans="1:9" ht="20.25">
      <c r="A183" s="24" t="str">
        <f t="array" ref="A183">IFERROR(INDEX('REF1'!B:K,SMALL('REF1'!K:K,ROW()-11),1),"")</f>
        <v/>
      </c>
      <c r="B183" s="23" t="str">
        <f t="array" ref="B183">IFERROR(INDEX('REF1'!B:K,SMALL('REF1'!K:K,ROW()-11),3),"")</f>
        <v/>
      </c>
      <c r="C183" s="25" t="str">
        <f t="array" ref="C183">IFERROR(INDEX('REF1'!B:K,SMALL('REF1'!K:K,ROW()-11),2),"")</f>
        <v/>
      </c>
      <c r="D183" s="31" t="str">
        <f t="array" ref="D183">IFERROR(INDEX('REF1'!B:K,SMALL('REF1'!K:K,ROW()-11),5),"")</f>
        <v/>
      </c>
      <c r="E183" s="26" t="str">
        <f t="array" ref="E183">IFERROR(INDEX('REF1'!B:K,SMALL('REF1'!K:K,ROW()-11),4),"")</f>
        <v/>
      </c>
      <c r="F183" s="27" t="str">
        <f t="array" ref="F183">IFERROR(INDEX('REF1'!B:K,SMALL('REF1'!K:K,ROW()-11),6),"")</f>
        <v/>
      </c>
      <c r="G183" s="29" t="str">
        <f t="array" ref="G183">IFERROR(INDEX('REF1'!B:K,SMALL('REF1'!K:K,ROW()-11),7),"")</f>
        <v/>
      </c>
      <c r="H183" s="29" t="str">
        <f t="array" ref="H183">IFERROR(INDEX('REF1'!B:K,SMALL('REF1'!K:K,ROW()-11),8),"")</f>
        <v/>
      </c>
      <c r="I183" s="48" t="str">
        <f>IFERROR(_xlfn.XLOOKUP(A183,'LISTADO GENERAL '!B185:B2208,'LISTADO GENERAL '!A185:A2208),"")</f>
        <v/>
      </c>
    </row>
    <row r="184" spans="1:9" ht="20.25">
      <c r="A184" s="24" t="str">
        <f t="array" ref="A184">IFERROR(INDEX('REF1'!B:K,SMALL('REF1'!K:K,ROW()-11),1),"")</f>
        <v/>
      </c>
      <c r="B184" s="23" t="str">
        <f t="array" ref="B184">IFERROR(INDEX('REF1'!B:K,SMALL('REF1'!K:K,ROW()-11),3),"")</f>
        <v/>
      </c>
      <c r="C184" s="25" t="str">
        <f t="array" ref="C184">IFERROR(INDEX('REF1'!B:K,SMALL('REF1'!K:K,ROW()-11),2),"")</f>
        <v/>
      </c>
      <c r="D184" s="31" t="str">
        <f t="array" ref="D184">IFERROR(INDEX('REF1'!B:K,SMALL('REF1'!K:K,ROW()-11),5),"")</f>
        <v/>
      </c>
      <c r="E184" s="26" t="str">
        <f t="array" ref="E184">IFERROR(INDEX('REF1'!B:K,SMALL('REF1'!K:K,ROW()-11),4),"")</f>
        <v/>
      </c>
      <c r="F184" s="27" t="str">
        <f t="array" ref="F184">IFERROR(INDEX('REF1'!B:K,SMALL('REF1'!K:K,ROW()-11),6),"")</f>
        <v/>
      </c>
      <c r="G184" s="29" t="str">
        <f t="array" ref="G184">IFERROR(INDEX('REF1'!B:K,SMALL('REF1'!K:K,ROW()-11),7),"")</f>
        <v/>
      </c>
      <c r="H184" s="29" t="str">
        <f t="array" ref="H184">IFERROR(INDEX('REF1'!B:K,SMALL('REF1'!K:K,ROW()-11),8),"")</f>
        <v/>
      </c>
      <c r="I184" s="48" t="str">
        <f>IFERROR(_xlfn.XLOOKUP(A184,'LISTADO GENERAL '!B186:B2208,'LISTADO GENERAL '!A186:A2208),"")</f>
        <v/>
      </c>
    </row>
    <row r="185" spans="1:9" ht="20.25">
      <c r="A185" s="24" t="str">
        <f t="array" ref="A185">IFERROR(INDEX('REF1'!B:K,SMALL('REF1'!K:K,ROW()-11),1),"")</f>
        <v/>
      </c>
      <c r="B185" s="23" t="str">
        <f t="array" ref="B185">IFERROR(INDEX('REF1'!B:K,SMALL('REF1'!K:K,ROW()-11),3),"")</f>
        <v/>
      </c>
      <c r="C185" s="25" t="str">
        <f t="array" ref="C185">IFERROR(INDEX('REF1'!B:K,SMALL('REF1'!K:K,ROW()-11),2),"")</f>
        <v/>
      </c>
      <c r="D185" s="31" t="str">
        <f t="array" ref="D185">IFERROR(INDEX('REF1'!B:K,SMALL('REF1'!K:K,ROW()-11),5),"")</f>
        <v/>
      </c>
      <c r="E185" s="26" t="str">
        <f t="array" ref="E185">IFERROR(INDEX('REF1'!B:K,SMALL('REF1'!K:K,ROW()-11),4),"")</f>
        <v/>
      </c>
      <c r="F185" s="27" t="str">
        <f t="array" ref="F185">IFERROR(INDEX('REF1'!B:K,SMALL('REF1'!K:K,ROW()-11),6),"")</f>
        <v/>
      </c>
      <c r="G185" s="29" t="str">
        <f t="array" ref="G185">IFERROR(INDEX('REF1'!B:K,SMALL('REF1'!K:K,ROW()-11),7),"")</f>
        <v/>
      </c>
      <c r="H185" s="29" t="str">
        <f t="array" ref="H185">IFERROR(INDEX('REF1'!B:K,SMALL('REF1'!K:K,ROW()-11),8),"")</f>
        <v/>
      </c>
      <c r="I185" s="48" t="str">
        <f>IFERROR(_xlfn.XLOOKUP(A185,'LISTADO GENERAL '!B187:B2208,'LISTADO GENERAL '!A187:A2208),"")</f>
        <v/>
      </c>
    </row>
    <row r="186" spans="1:9" ht="20.25">
      <c r="A186" s="24" t="str">
        <f t="array" ref="A186">IFERROR(INDEX('REF1'!B:K,SMALL('REF1'!K:K,ROW()-11),1),"")</f>
        <v/>
      </c>
      <c r="B186" s="23" t="str">
        <f t="array" ref="B186">IFERROR(INDEX('REF1'!B:K,SMALL('REF1'!K:K,ROW()-11),3),"")</f>
        <v/>
      </c>
      <c r="C186" s="25" t="str">
        <f t="array" ref="C186">IFERROR(INDEX('REF1'!B:K,SMALL('REF1'!K:K,ROW()-11),2),"")</f>
        <v/>
      </c>
      <c r="D186" s="31" t="str">
        <f t="array" ref="D186">IFERROR(INDEX('REF1'!B:K,SMALL('REF1'!K:K,ROW()-11),5),"")</f>
        <v/>
      </c>
      <c r="E186" s="26" t="str">
        <f t="array" ref="E186">IFERROR(INDEX('REF1'!B:K,SMALL('REF1'!K:K,ROW()-11),4),"")</f>
        <v/>
      </c>
      <c r="F186" s="27" t="str">
        <f t="array" ref="F186">IFERROR(INDEX('REF1'!B:K,SMALL('REF1'!K:K,ROW()-11),6),"")</f>
        <v/>
      </c>
      <c r="G186" s="29" t="str">
        <f t="array" ref="G186">IFERROR(INDEX('REF1'!B:K,SMALL('REF1'!K:K,ROW()-11),7),"")</f>
        <v/>
      </c>
      <c r="H186" s="29" t="str">
        <f t="array" ref="H186">IFERROR(INDEX('REF1'!B:K,SMALL('REF1'!K:K,ROW()-11),8),"")</f>
        <v/>
      </c>
      <c r="I186" s="48" t="str">
        <f>IFERROR(_xlfn.XLOOKUP(A186,'LISTADO GENERAL '!B188:B2208,'LISTADO GENERAL '!A188:A2208),"")</f>
        <v/>
      </c>
    </row>
    <row r="187" spans="1:9" ht="20.25">
      <c r="A187" s="24" t="str">
        <f t="array" ref="A187">IFERROR(INDEX('REF1'!B:K,SMALL('REF1'!K:K,ROW()-11),1),"")</f>
        <v/>
      </c>
      <c r="B187" s="23" t="str">
        <f t="array" ref="B187">IFERROR(INDEX('REF1'!B:K,SMALL('REF1'!K:K,ROW()-11),3),"")</f>
        <v/>
      </c>
      <c r="C187" s="25" t="str">
        <f t="array" ref="C187">IFERROR(INDEX('REF1'!B:K,SMALL('REF1'!K:K,ROW()-11),2),"")</f>
        <v/>
      </c>
      <c r="D187" s="31" t="str">
        <f t="array" ref="D187">IFERROR(INDEX('REF1'!B:K,SMALL('REF1'!K:K,ROW()-11),5),"")</f>
        <v/>
      </c>
      <c r="E187" s="26" t="str">
        <f t="array" ref="E187">IFERROR(INDEX('REF1'!B:K,SMALL('REF1'!K:K,ROW()-11),4),"")</f>
        <v/>
      </c>
      <c r="F187" s="27" t="str">
        <f t="array" ref="F187">IFERROR(INDEX('REF1'!B:K,SMALL('REF1'!K:K,ROW()-11),6),"")</f>
        <v/>
      </c>
      <c r="G187" s="29" t="str">
        <f t="array" ref="G187">IFERROR(INDEX('REF1'!B:K,SMALL('REF1'!K:K,ROW()-11),7),"")</f>
        <v/>
      </c>
      <c r="H187" s="29" t="str">
        <f t="array" ref="H187">IFERROR(INDEX('REF1'!B:K,SMALL('REF1'!K:K,ROW()-11),8),"")</f>
        <v/>
      </c>
      <c r="I187" s="48" t="str">
        <f>IFERROR(_xlfn.XLOOKUP(A187,'LISTADO GENERAL '!B189:B2208,'LISTADO GENERAL '!A189:A2208),"")</f>
        <v/>
      </c>
    </row>
    <row r="188" spans="1:9" ht="20.25">
      <c r="A188" s="24" t="str">
        <f t="array" ref="A188">IFERROR(INDEX('REF1'!B:K,SMALL('REF1'!K:K,ROW()-11),1),"")</f>
        <v/>
      </c>
      <c r="B188" s="23" t="str">
        <f t="array" ref="B188">IFERROR(INDEX('REF1'!B:K,SMALL('REF1'!K:K,ROW()-11),3),"")</f>
        <v/>
      </c>
      <c r="C188" s="25" t="str">
        <f t="array" ref="C188">IFERROR(INDEX('REF1'!B:K,SMALL('REF1'!K:K,ROW()-11),2),"")</f>
        <v/>
      </c>
      <c r="D188" s="31" t="str">
        <f t="array" ref="D188">IFERROR(INDEX('REF1'!B:K,SMALL('REF1'!K:K,ROW()-11),5),"")</f>
        <v/>
      </c>
      <c r="E188" s="26" t="str">
        <f t="array" ref="E188">IFERROR(INDEX('REF1'!B:K,SMALL('REF1'!K:K,ROW()-11),4),"")</f>
        <v/>
      </c>
      <c r="F188" s="27" t="str">
        <f t="array" ref="F188">IFERROR(INDEX('REF1'!B:K,SMALL('REF1'!K:K,ROW()-11),6),"")</f>
        <v/>
      </c>
      <c r="G188" s="29" t="str">
        <f t="array" ref="G188">IFERROR(INDEX('REF1'!B:K,SMALL('REF1'!K:K,ROW()-11),7),"")</f>
        <v/>
      </c>
      <c r="H188" s="29" t="str">
        <f t="array" ref="H188">IFERROR(INDEX('REF1'!B:K,SMALL('REF1'!K:K,ROW()-11),8),"")</f>
        <v/>
      </c>
      <c r="I188" s="48" t="str">
        <f>IFERROR(_xlfn.XLOOKUP(A188,'LISTADO GENERAL '!B190:B2208,'LISTADO GENERAL '!A190:A2208),"")</f>
        <v/>
      </c>
    </row>
    <row r="189" spans="1:9" ht="20.25">
      <c r="A189" s="24" t="str">
        <f t="array" ref="A189">IFERROR(INDEX('REF1'!B:K,SMALL('REF1'!K:K,ROW()-11),1),"")</f>
        <v/>
      </c>
      <c r="B189" s="23" t="str">
        <f t="array" ref="B189">IFERROR(INDEX('REF1'!B:K,SMALL('REF1'!K:K,ROW()-11),3),"")</f>
        <v/>
      </c>
      <c r="C189" s="25" t="str">
        <f t="array" ref="C189">IFERROR(INDEX('REF1'!B:K,SMALL('REF1'!K:K,ROW()-11),2),"")</f>
        <v/>
      </c>
      <c r="D189" s="31" t="str">
        <f t="array" ref="D189">IFERROR(INDEX('REF1'!B:K,SMALL('REF1'!K:K,ROW()-11),5),"")</f>
        <v/>
      </c>
      <c r="E189" s="26" t="str">
        <f t="array" ref="E189">IFERROR(INDEX('REF1'!B:K,SMALL('REF1'!K:K,ROW()-11),4),"")</f>
        <v/>
      </c>
      <c r="F189" s="27" t="str">
        <f t="array" ref="F189">IFERROR(INDEX('REF1'!B:K,SMALL('REF1'!K:K,ROW()-11),6),"")</f>
        <v/>
      </c>
      <c r="G189" s="29" t="str">
        <f t="array" ref="G189">IFERROR(INDEX('REF1'!B:K,SMALL('REF1'!K:K,ROW()-11),7),"")</f>
        <v/>
      </c>
      <c r="H189" s="29" t="str">
        <f t="array" ref="H189">IFERROR(INDEX('REF1'!B:K,SMALL('REF1'!K:K,ROW()-11),8),"")</f>
        <v/>
      </c>
      <c r="I189" s="48" t="str">
        <f>IFERROR(_xlfn.XLOOKUP(A189,'LISTADO GENERAL '!B191:B2208,'LISTADO GENERAL '!A191:A2208),"")</f>
        <v/>
      </c>
    </row>
    <row r="190" spans="1:9" ht="20.25">
      <c r="A190" s="24" t="str">
        <f t="array" ref="A190">IFERROR(INDEX('REF1'!B:K,SMALL('REF1'!K:K,ROW()-11),1),"")</f>
        <v/>
      </c>
      <c r="B190" s="23" t="str">
        <f t="array" ref="B190">IFERROR(INDEX('REF1'!B:K,SMALL('REF1'!K:K,ROW()-11),3),"")</f>
        <v/>
      </c>
      <c r="C190" s="25" t="str">
        <f t="array" ref="C190">IFERROR(INDEX('REF1'!B:K,SMALL('REF1'!K:K,ROW()-11),2),"")</f>
        <v/>
      </c>
      <c r="D190" s="31" t="str">
        <f t="array" ref="D190">IFERROR(INDEX('REF1'!B:K,SMALL('REF1'!K:K,ROW()-11),5),"")</f>
        <v/>
      </c>
      <c r="E190" s="26" t="str">
        <f t="array" ref="E190">IFERROR(INDEX('REF1'!B:K,SMALL('REF1'!K:K,ROW()-11),4),"")</f>
        <v/>
      </c>
      <c r="F190" s="27" t="str">
        <f t="array" ref="F190">IFERROR(INDEX('REF1'!B:K,SMALL('REF1'!K:K,ROW()-11),6),"")</f>
        <v/>
      </c>
      <c r="G190" s="29" t="str">
        <f t="array" ref="G190">IFERROR(INDEX('REF1'!B:K,SMALL('REF1'!K:K,ROW()-11),7),"")</f>
        <v/>
      </c>
      <c r="H190" s="29" t="str">
        <f t="array" ref="H190">IFERROR(INDEX('REF1'!B:K,SMALL('REF1'!K:K,ROW()-11),8),"")</f>
        <v/>
      </c>
      <c r="I190" s="48" t="str">
        <f>IFERROR(_xlfn.XLOOKUP(A190,'LISTADO GENERAL '!B192:B2208,'LISTADO GENERAL '!A192:A2208),"")</f>
        <v/>
      </c>
    </row>
    <row r="191" spans="1:9" ht="20.25">
      <c r="A191" s="24" t="str">
        <f t="array" ref="A191">IFERROR(INDEX('REF1'!B:K,SMALL('REF1'!K:K,ROW()-11),1),"")</f>
        <v/>
      </c>
      <c r="B191" s="23" t="str">
        <f t="array" ref="B191">IFERROR(INDEX('REF1'!B:K,SMALL('REF1'!K:K,ROW()-11),3),"")</f>
        <v/>
      </c>
      <c r="C191" s="25" t="str">
        <f t="array" ref="C191">IFERROR(INDEX('REF1'!B:K,SMALL('REF1'!K:K,ROW()-11),2),"")</f>
        <v/>
      </c>
      <c r="D191" s="31" t="str">
        <f t="array" ref="D191">IFERROR(INDEX('REF1'!B:K,SMALL('REF1'!K:K,ROW()-11),5),"")</f>
        <v/>
      </c>
      <c r="E191" s="26" t="str">
        <f t="array" ref="E191">IFERROR(INDEX('REF1'!B:K,SMALL('REF1'!K:K,ROW()-11),4),"")</f>
        <v/>
      </c>
      <c r="F191" s="27" t="str">
        <f t="array" ref="F191">IFERROR(INDEX('REF1'!B:K,SMALL('REF1'!K:K,ROW()-11),6),"")</f>
        <v/>
      </c>
      <c r="G191" s="29" t="str">
        <f t="array" ref="G191">IFERROR(INDEX('REF1'!B:K,SMALL('REF1'!K:K,ROW()-11),7),"")</f>
        <v/>
      </c>
      <c r="H191" s="29" t="str">
        <f t="array" ref="H191">IFERROR(INDEX('REF1'!B:K,SMALL('REF1'!K:K,ROW()-11),8),"")</f>
        <v/>
      </c>
      <c r="I191" s="48" t="str">
        <f>IFERROR(_xlfn.XLOOKUP(A191,'LISTADO GENERAL '!B193:B2208,'LISTADO GENERAL '!A193:A2208),"")</f>
        <v/>
      </c>
    </row>
    <row r="192" spans="1:9" ht="20.25">
      <c r="A192" s="24" t="str">
        <f t="array" ref="A192">IFERROR(INDEX('REF1'!B:K,SMALL('REF1'!K:K,ROW()-11),1),"")</f>
        <v/>
      </c>
      <c r="B192" s="23" t="str">
        <f t="array" ref="B192">IFERROR(INDEX('REF1'!B:K,SMALL('REF1'!K:K,ROW()-11),3),"")</f>
        <v/>
      </c>
      <c r="C192" s="25" t="str">
        <f t="array" ref="C192">IFERROR(INDEX('REF1'!B:K,SMALL('REF1'!K:K,ROW()-11),2),"")</f>
        <v/>
      </c>
      <c r="D192" s="31" t="str">
        <f t="array" ref="D192">IFERROR(INDEX('REF1'!B:K,SMALL('REF1'!K:K,ROW()-11),5),"")</f>
        <v/>
      </c>
      <c r="E192" s="26" t="str">
        <f t="array" ref="E192">IFERROR(INDEX('REF1'!B:K,SMALL('REF1'!K:K,ROW()-11),4),"")</f>
        <v/>
      </c>
      <c r="F192" s="27" t="str">
        <f t="array" ref="F192">IFERROR(INDEX('REF1'!B:K,SMALL('REF1'!K:K,ROW()-11),6),"")</f>
        <v/>
      </c>
      <c r="G192" s="29" t="str">
        <f t="array" ref="G192">IFERROR(INDEX('REF1'!B:K,SMALL('REF1'!K:K,ROW()-11),7),"")</f>
        <v/>
      </c>
      <c r="H192" s="29" t="str">
        <f t="array" ref="H192">IFERROR(INDEX('REF1'!B:K,SMALL('REF1'!K:K,ROW()-11),8),"")</f>
        <v/>
      </c>
      <c r="I192" s="48" t="str">
        <f>IFERROR(_xlfn.XLOOKUP(A192,'LISTADO GENERAL '!B194:B2208,'LISTADO GENERAL '!A194:A2208),"")</f>
        <v/>
      </c>
    </row>
    <row r="193" spans="1:9" ht="20.25">
      <c r="A193" s="24" t="str">
        <f t="array" ref="A193">IFERROR(INDEX('REF1'!B:K,SMALL('REF1'!K:K,ROW()-11),1),"")</f>
        <v/>
      </c>
      <c r="B193" s="23" t="str">
        <f t="array" ref="B193">IFERROR(INDEX('REF1'!B:K,SMALL('REF1'!K:K,ROW()-11),3),"")</f>
        <v/>
      </c>
      <c r="C193" s="25" t="str">
        <f t="array" ref="C193">IFERROR(INDEX('REF1'!B:K,SMALL('REF1'!K:K,ROW()-11),2),"")</f>
        <v/>
      </c>
      <c r="D193" s="31" t="str">
        <f t="array" ref="D193">IFERROR(INDEX('REF1'!B:K,SMALL('REF1'!K:K,ROW()-11),5),"")</f>
        <v/>
      </c>
      <c r="E193" s="26" t="str">
        <f t="array" ref="E193">IFERROR(INDEX('REF1'!B:K,SMALL('REF1'!K:K,ROW()-11),4),"")</f>
        <v/>
      </c>
      <c r="F193" s="27" t="str">
        <f t="array" ref="F193">IFERROR(INDEX('REF1'!B:K,SMALL('REF1'!K:K,ROW()-11),6),"")</f>
        <v/>
      </c>
      <c r="G193" s="29" t="str">
        <f t="array" ref="G193">IFERROR(INDEX('REF1'!B:K,SMALL('REF1'!K:K,ROW()-11),7),"")</f>
        <v/>
      </c>
      <c r="H193" s="29" t="str">
        <f t="array" ref="H193">IFERROR(INDEX('REF1'!B:K,SMALL('REF1'!K:K,ROW()-11),8),"")</f>
        <v/>
      </c>
      <c r="I193" s="48" t="str">
        <f>IFERROR(_xlfn.XLOOKUP(A193,'LISTADO GENERAL '!B195:B2208,'LISTADO GENERAL '!A195:A2208),"")</f>
        <v/>
      </c>
    </row>
    <row r="194" spans="1:9" ht="20.25">
      <c r="A194" s="24" t="str">
        <f t="array" ref="A194">IFERROR(INDEX('REF1'!B:K,SMALL('REF1'!K:K,ROW()-11),1),"")</f>
        <v/>
      </c>
      <c r="B194" s="23" t="str">
        <f t="array" ref="B194">IFERROR(INDEX('REF1'!B:K,SMALL('REF1'!K:K,ROW()-11),3),"")</f>
        <v/>
      </c>
      <c r="C194" s="25" t="str">
        <f t="array" ref="C194">IFERROR(INDEX('REF1'!B:K,SMALL('REF1'!K:K,ROW()-11),2),"")</f>
        <v/>
      </c>
      <c r="D194" s="31" t="str">
        <f t="array" ref="D194">IFERROR(INDEX('REF1'!B:K,SMALL('REF1'!K:K,ROW()-11),5),"")</f>
        <v/>
      </c>
      <c r="E194" s="26" t="str">
        <f t="array" ref="E194">IFERROR(INDEX('REF1'!B:K,SMALL('REF1'!K:K,ROW()-11),4),"")</f>
        <v/>
      </c>
      <c r="F194" s="27" t="str">
        <f t="array" ref="F194">IFERROR(INDEX('REF1'!B:K,SMALL('REF1'!K:K,ROW()-11),6),"")</f>
        <v/>
      </c>
      <c r="G194" s="29" t="str">
        <f t="array" ref="G194">IFERROR(INDEX('REF1'!B:K,SMALL('REF1'!K:K,ROW()-11),7),"")</f>
        <v/>
      </c>
      <c r="H194" s="29" t="str">
        <f t="array" ref="H194">IFERROR(INDEX('REF1'!B:K,SMALL('REF1'!K:K,ROW()-11),8),"")</f>
        <v/>
      </c>
      <c r="I194" s="48" t="str">
        <f>IFERROR(_xlfn.XLOOKUP(A194,'LISTADO GENERAL '!B196:B2208,'LISTADO GENERAL '!A196:A2208),"")</f>
        <v/>
      </c>
    </row>
    <row r="195" spans="1:9" ht="20.25">
      <c r="A195" s="24" t="str">
        <f t="array" ref="A195">IFERROR(INDEX('REF1'!B:K,SMALL('REF1'!K:K,ROW()-11),1),"")</f>
        <v/>
      </c>
      <c r="B195" s="23" t="str">
        <f t="array" ref="B195">IFERROR(INDEX('REF1'!B:K,SMALL('REF1'!K:K,ROW()-11),3),"")</f>
        <v/>
      </c>
      <c r="C195" s="25" t="str">
        <f t="array" ref="C195">IFERROR(INDEX('REF1'!B:K,SMALL('REF1'!K:K,ROW()-11),2),"")</f>
        <v/>
      </c>
      <c r="D195" s="31" t="str">
        <f t="array" ref="D195">IFERROR(INDEX('REF1'!B:K,SMALL('REF1'!K:K,ROW()-11),5),"")</f>
        <v/>
      </c>
      <c r="E195" s="26" t="str">
        <f t="array" ref="E195">IFERROR(INDEX('REF1'!B:K,SMALL('REF1'!K:K,ROW()-11),4),"")</f>
        <v/>
      </c>
      <c r="F195" s="27" t="str">
        <f t="array" ref="F195">IFERROR(INDEX('REF1'!B:K,SMALL('REF1'!K:K,ROW()-11),6),"")</f>
        <v/>
      </c>
      <c r="G195" s="29" t="str">
        <f t="array" ref="G195">IFERROR(INDEX('REF1'!B:K,SMALL('REF1'!K:K,ROW()-11),7),"")</f>
        <v/>
      </c>
      <c r="H195" s="29" t="str">
        <f t="array" ref="H195">IFERROR(INDEX('REF1'!B:K,SMALL('REF1'!K:K,ROW()-11),8),"")</f>
        <v/>
      </c>
      <c r="I195" s="48" t="str">
        <f>IFERROR(_xlfn.XLOOKUP(A195,'LISTADO GENERAL '!B197:B2208,'LISTADO GENERAL '!A197:A2208),"")</f>
        <v/>
      </c>
    </row>
    <row r="196" spans="1:9" ht="20.25">
      <c r="A196" s="24" t="str">
        <f t="array" ref="A196">IFERROR(INDEX('REF1'!B:K,SMALL('REF1'!K:K,ROW()-11),1),"")</f>
        <v/>
      </c>
      <c r="B196" s="23" t="str">
        <f t="array" ref="B196">IFERROR(INDEX('REF1'!B:K,SMALL('REF1'!K:K,ROW()-11),3),"")</f>
        <v/>
      </c>
      <c r="C196" s="25" t="str">
        <f t="array" ref="C196">IFERROR(INDEX('REF1'!B:K,SMALL('REF1'!K:K,ROW()-11),2),"")</f>
        <v/>
      </c>
      <c r="D196" s="31" t="str">
        <f t="array" ref="D196">IFERROR(INDEX('REF1'!B:K,SMALL('REF1'!K:K,ROW()-11),5),"")</f>
        <v/>
      </c>
      <c r="E196" s="26" t="str">
        <f t="array" ref="E196">IFERROR(INDEX('REF1'!B:K,SMALL('REF1'!K:K,ROW()-11),4),"")</f>
        <v/>
      </c>
      <c r="F196" s="27" t="str">
        <f t="array" ref="F196">IFERROR(INDEX('REF1'!B:K,SMALL('REF1'!K:K,ROW()-11),6),"")</f>
        <v/>
      </c>
      <c r="G196" s="29" t="str">
        <f t="array" ref="G196">IFERROR(INDEX('REF1'!B:K,SMALL('REF1'!K:K,ROW()-11),7),"")</f>
        <v/>
      </c>
      <c r="H196" s="29" t="str">
        <f t="array" ref="H196">IFERROR(INDEX('REF1'!B:K,SMALL('REF1'!K:K,ROW()-11),8),"")</f>
        <v/>
      </c>
      <c r="I196" s="48" t="str">
        <f>IFERROR(_xlfn.XLOOKUP(A196,'LISTADO GENERAL '!B198:B2208,'LISTADO GENERAL '!A198:A2208),"")</f>
        <v/>
      </c>
    </row>
    <row r="197" spans="1:9" ht="20.25">
      <c r="A197" s="24" t="str">
        <f t="array" ref="A197">IFERROR(INDEX('REF1'!B:K,SMALL('REF1'!K:K,ROW()-11),1),"")</f>
        <v/>
      </c>
      <c r="B197" s="23" t="str">
        <f t="array" ref="B197">IFERROR(INDEX('REF1'!B:K,SMALL('REF1'!K:K,ROW()-11),3),"")</f>
        <v/>
      </c>
      <c r="C197" s="25" t="str">
        <f t="array" ref="C197">IFERROR(INDEX('REF1'!B:K,SMALL('REF1'!K:K,ROW()-11),2),"")</f>
        <v/>
      </c>
      <c r="D197" s="31" t="str">
        <f t="array" ref="D197">IFERROR(INDEX('REF1'!B:K,SMALL('REF1'!K:K,ROW()-11),5),"")</f>
        <v/>
      </c>
      <c r="E197" s="26" t="str">
        <f t="array" ref="E197">IFERROR(INDEX('REF1'!B:K,SMALL('REF1'!K:K,ROW()-11),4),"")</f>
        <v/>
      </c>
      <c r="F197" s="27" t="str">
        <f t="array" ref="F197">IFERROR(INDEX('REF1'!B:K,SMALL('REF1'!K:K,ROW()-11),6),"")</f>
        <v/>
      </c>
      <c r="G197" s="29" t="str">
        <f t="array" ref="G197">IFERROR(INDEX('REF1'!B:K,SMALL('REF1'!K:K,ROW()-11),7),"")</f>
        <v/>
      </c>
      <c r="H197" s="29" t="str">
        <f t="array" ref="H197">IFERROR(INDEX('REF1'!B:K,SMALL('REF1'!K:K,ROW()-11),8),"")</f>
        <v/>
      </c>
      <c r="I197" s="48" t="str">
        <f>IFERROR(_xlfn.XLOOKUP(A197,'LISTADO GENERAL '!B199:B2208,'LISTADO GENERAL '!A199:A2208),"")</f>
        <v/>
      </c>
    </row>
    <row r="198" spans="1:9" ht="20.25">
      <c r="A198" s="24" t="str">
        <f t="array" ref="A198">IFERROR(INDEX('REF1'!B:K,SMALL('REF1'!K:K,ROW()-11),1),"")</f>
        <v/>
      </c>
      <c r="B198" s="23" t="str">
        <f t="array" ref="B198">IFERROR(INDEX('REF1'!B:K,SMALL('REF1'!K:K,ROW()-11),3),"")</f>
        <v/>
      </c>
      <c r="C198" s="25" t="str">
        <f t="array" ref="C198">IFERROR(INDEX('REF1'!B:K,SMALL('REF1'!K:K,ROW()-11),2),"")</f>
        <v/>
      </c>
      <c r="D198" s="31" t="str">
        <f t="array" ref="D198">IFERROR(INDEX('REF1'!B:K,SMALL('REF1'!K:K,ROW()-11),5),"")</f>
        <v/>
      </c>
      <c r="E198" s="26" t="str">
        <f t="array" ref="E198">IFERROR(INDEX('REF1'!B:K,SMALL('REF1'!K:K,ROW()-11),4),"")</f>
        <v/>
      </c>
      <c r="F198" s="27" t="str">
        <f t="array" ref="F198">IFERROR(INDEX('REF1'!B:K,SMALL('REF1'!K:K,ROW()-11),6),"")</f>
        <v/>
      </c>
      <c r="G198" s="29" t="str">
        <f t="array" ref="G198">IFERROR(INDEX('REF1'!B:K,SMALL('REF1'!K:K,ROW()-11),7),"")</f>
        <v/>
      </c>
      <c r="H198" s="29" t="str">
        <f t="array" ref="H198">IFERROR(INDEX('REF1'!B:K,SMALL('REF1'!K:K,ROW()-11),8),"")</f>
        <v/>
      </c>
      <c r="I198" s="48" t="str">
        <f>IFERROR(_xlfn.XLOOKUP(A198,'LISTADO GENERAL '!B200:B2208,'LISTADO GENERAL '!A200:A2208),"")</f>
        <v/>
      </c>
    </row>
    <row r="199" spans="1:9" ht="20.25">
      <c r="A199" s="24" t="str">
        <f t="array" ref="A199">IFERROR(INDEX('REF1'!B:K,SMALL('REF1'!K:K,ROW()-11),1),"")</f>
        <v/>
      </c>
      <c r="B199" s="23" t="str">
        <f t="array" ref="B199">IFERROR(INDEX('REF1'!B:K,SMALL('REF1'!K:K,ROW()-11),3),"")</f>
        <v/>
      </c>
      <c r="C199" s="25" t="str">
        <f t="array" ref="C199">IFERROR(INDEX('REF1'!B:K,SMALL('REF1'!K:K,ROW()-11),2),"")</f>
        <v/>
      </c>
      <c r="D199" s="31" t="str">
        <f t="array" ref="D199">IFERROR(INDEX('REF1'!B:K,SMALL('REF1'!K:K,ROW()-11),5),"")</f>
        <v/>
      </c>
      <c r="E199" s="26" t="str">
        <f t="array" ref="E199">IFERROR(INDEX('REF1'!B:K,SMALL('REF1'!K:K,ROW()-11),4),"")</f>
        <v/>
      </c>
      <c r="F199" s="27" t="str">
        <f t="array" ref="F199">IFERROR(INDEX('REF1'!B:K,SMALL('REF1'!K:K,ROW()-11),6),"")</f>
        <v/>
      </c>
      <c r="G199" s="29" t="str">
        <f t="array" ref="G199">IFERROR(INDEX('REF1'!B:K,SMALL('REF1'!K:K,ROW()-11),7),"")</f>
        <v/>
      </c>
      <c r="H199" s="29" t="str">
        <f t="array" ref="H199">IFERROR(INDEX('REF1'!B:K,SMALL('REF1'!K:K,ROW()-11),8),"")</f>
        <v/>
      </c>
      <c r="I199" s="48" t="str">
        <f>IFERROR(_xlfn.XLOOKUP(A199,'LISTADO GENERAL '!B201:B2208,'LISTADO GENERAL '!A201:A2208),"")</f>
        <v/>
      </c>
    </row>
    <row r="200" spans="1:9" ht="20.25">
      <c r="A200" s="24" t="str">
        <f t="array" ref="A200">IFERROR(INDEX('REF1'!B:K,SMALL('REF1'!K:K,ROW()-11),1),"")</f>
        <v/>
      </c>
      <c r="B200" s="23" t="str">
        <f t="array" ref="B200">IFERROR(INDEX('REF1'!B:K,SMALL('REF1'!K:K,ROW()-11),3),"")</f>
        <v/>
      </c>
      <c r="C200" s="25" t="str">
        <f t="array" ref="C200">IFERROR(INDEX('REF1'!B:K,SMALL('REF1'!K:K,ROW()-11),2),"")</f>
        <v/>
      </c>
      <c r="D200" s="31" t="str">
        <f t="array" ref="D200">IFERROR(INDEX('REF1'!B:K,SMALL('REF1'!K:K,ROW()-11),5),"")</f>
        <v/>
      </c>
      <c r="E200" s="26" t="str">
        <f t="array" ref="E200">IFERROR(INDEX('REF1'!B:K,SMALL('REF1'!K:K,ROW()-11),4),"")</f>
        <v/>
      </c>
      <c r="F200" s="27" t="str">
        <f t="array" ref="F200">IFERROR(INDEX('REF1'!B:K,SMALL('REF1'!K:K,ROW()-11),6),"")</f>
        <v/>
      </c>
      <c r="G200" s="29" t="str">
        <f t="array" ref="G200">IFERROR(INDEX('REF1'!B:K,SMALL('REF1'!K:K,ROW()-11),7),"")</f>
        <v/>
      </c>
      <c r="H200" s="29" t="str">
        <f t="array" ref="H200">IFERROR(INDEX('REF1'!B:K,SMALL('REF1'!K:K,ROW()-11),8),"")</f>
        <v/>
      </c>
      <c r="I200" s="48" t="str">
        <f>IFERROR(_xlfn.XLOOKUP(A200,'LISTADO GENERAL '!B202:B2208,'LISTADO GENERAL '!A202:A2208),"")</f>
        <v/>
      </c>
    </row>
    <row r="201" spans="1:9" ht="20.25">
      <c r="A201" s="24" t="str">
        <f t="array" ref="A201">IFERROR(INDEX('REF1'!B:K,SMALL('REF1'!K:K,ROW()-11),1),"")</f>
        <v/>
      </c>
      <c r="B201" s="23" t="str">
        <f t="array" ref="B201">IFERROR(INDEX('REF1'!B:K,SMALL('REF1'!K:K,ROW()-11),3),"")</f>
        <v/>
      </c>
      <c r="C201" s="25" t="str">
        <f t="array" ref="C201">IFERROR(INDEX('REF1'!B:K,SMALL('REF1'!K:K,ROW()-11),2),"")</f>
        <v/>
      </c>
      <c r="D201" s="31" t="str">
        <f t="array" ref="D201">IFERROR(INDEX('REF1'!B:K,SMALL('REF1'!K:K,ROW()-11),5),"")</f>
        <v/>
      </c>
      <c r="E201" s="26" t="str">
        <f t="array" ref="E201">IFERROR(INDEX('REF1'!B:K,SMALL('REF1'!K:K,ROW()-11),4),"")</f>
        <v/>
      </c>
      <c r="F201" s="27" t="str">
        <f t="array" ref="F201">IFERROR(INDEX('REF1'!B:K,SMALL('REF1'!K:K,ROW()-11),6),"")</f>
        <v/>
      </c>
      <c r="G201" s="29" t="str">
        <f t="array" ref="G201">IFERROR(INDEX('REF1'!B:K,SMALL('REF1'!K:K,ROW()-11),7),"")</f>
        <v/>
      </c>
      <c r="H201" s="29" t="str">
        <f t="array" ref="H201">IFERROR(INDEX('REF1'!B:K,SMALL('REF1'!K:K,ROW()-11),8),"")</f>
        <v/>
      </c>
      <c r="I201" s="48" t="str">
        <f>IFERROR(_xlfn.XLOOKUP(A201,'LISTADO GENERAL '!B203:B2208,'LISTADO GENERAL '!A203:A2208),"")</f>
        <v/>
      </c>
    </row>
    <row r="202" spans="1:9" ht="20.25">
      <c r="A202" s="24" t="str">
        <f t="array" ref="A202">IFERROR(INDEX('REF1'!B:K,SMALL('REF1'!K:K,ROW()-11),1),"")</f>
        <v/>
      </c>
      <c r="B202" s="23" t="str">
        <f t="array" ref="B202">IFERROR(INDEX('REF1'!B:K,SMALL('REF1'!K:K,ROW()-11),3),"")</f>
        <v/>
      </c>
      <c r="C202" s="25" t="str">
        <f t="array" ref="C202">IFERROR(INDEX('REF1'!B:K,SMALL('REF1'!K:K,ROW()-11),2),"")</f>
        <v/>
      </c>
      <c r="D202" s="31" t="str">
        <f t="array" ref="D202">IFERROR(INDEX('REF1'!B:K,SMALL('REF1'!K:K,ROW()-11),5),"")</f>
        <v/>
      </c>
      <c r="E202" s="26" t="str">
        <f t="array" ref="E202">IFERROR(INDEX('REF1'!B:K,SMALL('REF1'!K:K,ROW()-11),4),"")</f>
        <v/>
      </c>
      <c r="F202" s="27" t="str">
        <f t="array" ref="F202">IFERROR(INDEX('REF1'!B:K,SMALL('REF1'!K:K,ROW()-11),6),"")</f>
        <v/>
      </c>
      <c r="G202" s="29" t="str">
        <f t="array" ref="G202">IFERROR(INDEX('REF1'!B:K,SMALL('REF1'!K:K,ROW()-11),7),"")</f>
        <v/>
      </c>
      <c r="H202" s="29" t="str">
        <f t="array" ref="H202">IFERROR(INDEX('REF1'!B:K,SMALL('REF1'!K:K,ROW()-11),8),"")</f>
        <v/>
      </c>
      <c r="I202" s="48" t="str">
        <f>IFERROR(_xlfn.XLOOKUP(A202,'LISTADO GENERAL '!B204:B2208,'LISTADO GENERAL '!A204:A2208),"")</f>
        <v/>
      </c>
    </row>
    <row r="203" spans="1:9" ht="20.25">
      <c r="A203" s="24" t="str">
        <f t="array" ref="A203">IFERROR(INDEX('REF1'!B:K,SMALL('REF1'!K:K,ROW()-11),1),"")</f>
        <v/>
      </c>
      <c r="B203" s="23" t="str">
        <f t="array" ref="B203">IFERROR(INDEX('REF1'!B:K,SMALL('REF1'!K:K,ROW()-11),3),"")</f>
        <v/>
      </c>
      <c r="C203" s="25" t="str">
        <f t="array" ref="C203">IFERROR(INDEX('REF1'!B:K,SMALL('REF1'!K:K,ROW()-11),2),"")</f>
        <v/>
      </c>
      <c r="D203" s="31" t="str">
        <f t="array" ref="D203">IFERROR(INDEX('REF1'!B:K,SMALL('REF1'!K:K,ROW()-11),5),"")</f>
        <v/>
      </c>
      <c r="E203" s="26" t="str">
        <f t="array" ref="E203">IFERROR(INDEX('REF1'!B:K,SMALL('REF1'!K:K,ROW()-11),4),"")</f>
        <v/>
      </c>
      <c r="F203" s="27" t="str">
        <f t="array" ref="F203">IFERROR(INDEX('REF1'!B:K,SMALL('REF1'!K:K,ROW()-11),6),"")</f>
        <v/>
      </c>
      <c r="G203" s="29" t="str">
        <f t="array" ref="G203">IFERROR(INDEX('REF1'!B:K,SMALL('REF1'!K:K,ROW()-11),7),"")</f>
        <v/>
      </c>
      <c r="H203" s="29" t="str">
        <f t="array" ref="H203">IFERROR(INDEX('REF1'!B:K,SMALL('REF1'!K:K,ROW()-11),8),"")</f>
        <v/>
      </c>
      <c r="I203" s="48" t="str">
        <f>IFERROR(_xlfn.XLOOKUP(A203,'LISTADO GENERAL '!B205:B2208,'LISTADO GENERAL '!A205:A2208),"")</f>
        <v/>
      </c>
    </row>
    <row r="204" spans="1:9" ht="20.25">
      <c r="A204" s="24" t="str">
        <f t="array" ref="A204">IFERROR(INDEX('REF1'!B:K,SMALL('REF1'!K:K,ROW()-11),1),"")</f>
        <v/>
      </c>
      <c r="B204" s="23" t="str">
        <f t="array" ref="B204">IFERROR(INDEX('REF1'!B:K,SMALL('REF1'!K:K,ROW()-11),3),"")</f>
        <v/>
      </c>
      <c r="C204" s="25" t="str">
        <f t="array" ref="C204">IFERROR(INDEX('REF1'!B:K,SMALL('REF1'!K:K,ROW()-11),2),"")</f>
        <v/>
      </c>
      <c r="D204" s="31" t="str">
        <f t="array" ref="D204">IFERROR(INDEX('REF1'!B:K,SMALL('REF1'!K:K,ROW()-11),5),"")</f>
        <v/>
      </c>
      <c r="E204" s="26" t="str">
        <f t="array" ref="E204">IFERROR(INDEX('REF1'!B:K,SMALL('REF1'!K:K,ROW()-11),4),"")</f>
        <v/>
      </c>
      <c r="F204" s="27" t="str">
        <f t="array" ref="F204">IFERROR(INDEX('REF1'!B:K,SMALL('REF1'!K:K,ROW()-11),6),"")</f>
        <v/>
      </c>
      <c r="G204" s="29" t="str">
        <f t="array" ref="G204">IFERROR(INDEX('REF1'!B:K,SMALL('REF1'!K:K,ROW()-11),7),"")</f>
        <v/>
      </c>
      <c r="H204" s="29" t="str">
        <f t="array" ref="H204">IFERROR(INDEX('REF1'!B:K,SMALL('REF1'!K:K,ROW()-11),8),"")</f>
        <v/>
      </c>
      <c r="I204" s="48" t="str">
        <f>IFERROR(_xlfn.XLOOKUP(A204,'LISTADO GENERAL '!B206:B2208,'LISTADO GENERAL '!A206:A2208),"")</f>
        <v/>
      </c>
    </row>
    <row r="205" spans="1:9" ht="20.25">
      <c r="A205" s="24" t="str">
        <f t="array" ref="A205">IFERROR(INDEX('REF1'!B:K,SMALL('REF1'!K:K,ROW()-11),1),"")</f>
        <v/>
      </c>
      <c r="B205" s="23" t="str">
        <f t="array" ref="B205">IFERROR(INDEX('REF1'!B:K,SMALL('REF1'!K:K,ROW()-11),3),"")</f>
        <v/>
      </c>
      <c r="C205" s="25" t="str">
        <f t="array" ref="C205">IFERROR(INDEX('REF1'!B:K,SMALL('REF1'!K:K,ROW()-11),2),"")</f>
        <v/>
      </c>
      <c r="D205" s="31" t="str">
        <f t="array" ref="D205">IFERROR(INDEX('REF1'!B:K,SMALL('REF1'!K:K,ROW()-11),5),"")</f>
        <v/>
      </c>
      <c r="E205" s="26" t="str">
        <f t="array" ref="E205">IFERROR(INDEX('REF1'!B:K,SMALL('REF1'!K:K,ROW()-11),4),"")</f>
        <v/>
      </c>
      <c r="F205" s="27" t="str">
        <f t="array" ref="F205">IFERROR(INDEX('REF1'!B:K,SMALL('REF1'!K:K,ROW()-11),6),"")</f>
        <v/>
      </c>
      <c r="G205" s="29" t="str">
        <f t="array" ref="G205">IFERROR(INDEX('REF1'!B:K,SMALL('REF1'!K:K,ROW()-11),7),"")</f>
        <v/>
      </c>
      <c r="H205" s="29" t="str">
        <f t="array" ref="H205">IFERROR(INDEX('REF1'!B:K,SMALL('REF1'!K:K,ROW()-11),8),"")</f>
        <v/>
      </c>
      <c r="I205" s="48" t="str">
        <f>IFERROR(_xlfn.XLOOKUP(A205,'LISTADO GENERAL '!B207:B2208,'LISTADO GENERAL '!A207:A2208),"")</f>
        <v/>
      </c>
    </row>
    <row r="206" spans="1:9" ht="20.25">
      <c r="A206" s="24" t="str">
        <f t="array" ref="A206">IFERROR(INDEX('REF1'!B:K,SMALL('REF1'!K:K,ROW()-11),1),"")</f>
        <v/>
      </c>
      <c r="B206" s="23" t="str">
        <f t="array" ref="B206">IFERROR(INDEX('REF1'!B:K,SMALL('REF1'!K:K,ROW()-11),3),"")</f>
        <v/>
      </c>
      <c r="C206" s="25" t="str">
        <f t="array" ref="C206">IFERROR(INDEX('REF1'!B:K,SMALL('REF1'!K:K,ROW()-11),2),"")</f>
        <v/>
      </c>
      <c r="D206" s="31" t="str">
        <f t="array" ref="D206">IFERROR(INDEX('REF1'!B:K,SMALL('REF1'!K:K,ROW()-11),5),"")</f>
        <v/>
      </c>
      <c r="E206" s="26" t="str">
        <f t="array" ref="E206">IFERROR(INDEX('REF1'!B:K,SMALL('REF1'!K:K,ROW()-11),4),"")</f>
        <v/>
      </c>
      <c r="F206" s="27" t="str">
        <f t="array" ref="F206">IFERROR(INDEX('REF1'!B:K,SMALL('REF1'!K:K,ROW()-11),6),"")</f>
        <v/>
      </c>
      <c r="G206" s="29" t="str">
        <f t="array" ref="G206">IFERROR(INDEX('REF1'!B:K,SMALL('REF1'!K:K,ROW()-11),7),"")</f>
        <v/>
      </c>
      <c r="H206" s="29" t="str">
        <f t="array" ref="H206">IFERROR(INDEX('REF1'!B:K,SMALL('REF1'!K:K,ROW()-11),8),"")</f>
        <v/>
      </c>
      <c r="I206" s="48" t="str">
        <f>IFERROR(_xlfn.XLOOKUP(A206,'LISTADO GENERAL '!B208:B2208,'LISTADO GENERAL '!A208:A2208),"")</f>
        <v/>
      </c>
    </row>
    <row r="207" spans="1:9" ht="20.25">
      <c r="A207" s="24" t="str">
        <f t="array" ref="A207">IFERROR(INDEX('REF1'!B:K,SMALL('REF1'!K:K,ROW()-11),1),"")</f>
        <v/>
      </c>
      <c r="B207" s="23" t="str">
        <f t="array" ref="B207">IFERROR(INDEX('REF1'!B:K,SMALL('REF1'!K:K,ROW()-11),3),"")</f>
        <v/>
      </c>
      <c r="C207" s="25" t="str">
        <f t="array" ref="C207">IFERROR(INDEX('REF1'!B:K,SMALL('REF1'!K:K,ROW()-11),2),"")</f>
        <v/>
      </c>
      <c r="D207" s="31" t="str">
        <f t="array" ref="D207">IFERROR(INDEX('REF1'!B:K,SMALL('REF1'!K:K,ROW()-11),5),"")</f>
        <v/>
      </c>
      <c r="E207" s="26" t="str">
        <f t="array" ref="E207">IFERROR(INDEX('REF1'!B:K,SMALL('REF1'!K:K,ROW()-11),4),"")</f>
        <v/>
      </c>
      <c r="F207" s="27" t="str">
        <f t="array" ref="F207">IFERROR(INDEX('REF1'!B:K,SMALL('REF1'!K:K,ROW()-11),6),"")</f>
        <v/>
      </c>
      <c r="G207" s="29" t="str">
        <f t="array" ref="G207">IFERROR(INDEX('REF1'!B:K,SMALL('REF1'!K:K,ROW()-11),7),"")</f>
        <v/>
      </c>
      <c r="H207" s="29" t="str">
        <f t="array" ref="H207">IFERROR(INDEX('REF1'!B:K,SMALL('REF1'!K:K,ROW()-11),8),"")</f>
        <v/>
      </c>
      <c r="I207" s="48" t="str">
        <f>IFERROR(_xlfn.XLOOKUP(A207,'LISTADO GENERAL '!B209:B2208,'LISTADO GENERAL '!A209:A2208),"")</f>
        <v/>
      </c>
    </row>
    <row r="208" spans="1:9" ht="20.25">
      <c r="A208" s="24" t="str">
        <f t="array" ref="A208">IFERROR(INDEX('REF1'!B:K,SMALL('REF1'!K:K,ROW()-11),1),"")</f>
        <v/>
      </c>
      <c r="B208" s="23" t="str">
        <f t="array" ref="B208">IFERROR(INDEX('REF1'!B:K,SMALL('REF1'!K:K,ROW()-11),3),"")</f>
        <v/>
      </c>
      <c r="C208" s="25" t="str">
        <f t="array" ref="C208">IFERROR(INDEX('REF1'!B:K,SMALL('REF1'!K:K,ROW()-11),2),"")</f>
        <v/>
      </c>
      <c r="D208" s="31" t="str">
        <f t="array" ref="D208">IFERROR(INDEX('REF1'!B:K,SMALL('REF1'!K:K,ROW()-11),5),"")</f>
        <v/>
      </c>
      <c r="E208" s="26" t="str">
        <f t="array" ref="E208">IFERROR(INDEX('REF1'!B:K,SMALL('REF1'!K:K,ROW()-11),4),"")</f>
        <v/>
      </c>
      <c r="F208" s="27" t="str">
        <f t="array" ref="F208">IFERROR(INDEX('REF1'!B:K,SMALL('REF1'!K:K,ROW()-11),6),"")</f>
        <v/>
      </c>
      <c r="G208" s="29" t="str">
        <f t="array" ref="G208">IFERROR(INDEX('REF1'!B:K,SMALL('REF1'!K:K,ROW()-11),7),"")</f>
        <v/>
      </c>
      <c r="H208" s="29" t="str">
        <f t="array" ref="H208">IFERROR(INDEX('REF1'!B:K,SMALL('REF1'!K:K,ROW()-11),8),"")</f>
        <v/>
      </c>
      <c r="I208" s="48" t="str">
        <f>IFERROR(_xlfn.XLOOKUP(A208,'LISTADO GENERAL '!B210:B2208,'LISTADO GENERAL '!A210:A2208),"")</f>
        <v/>
      </c>
    </row>
    <row r="209" spans="1:9" ht="20.25">
      <c r="A209" s="24" t="str">
        <f t="array" ref="A209">IFERROR(INDEX('REF1'!B:K,SMALL('REF1'!K:K,ROW()-11),1),"")</f>
        <v/>
      </c>
      <c r="B209" s="23" t="str">
        <f t="array" ref="B209">IFERROR(INDEX('REF1'!B:K,SMALL('REF1'!K:K,ROW()-11),3),"")</f>
        <v/>
      </c>
      <c r="C209" s="25" t="str">
        <f t="array" ref="C209">IFERROR(INDEX('REF1'!B:K,SMALL('REF1'!K:K,ROW()-11),2),"")</f>
        <v/>
      </c>
      <c r="D209" s="31" t="str">
        <f t="array" ref="D209">IFERROR(INDEX('REF1'!B:K,SMALL('REF1'!K:K,ROW()-11),5),"")</f>
        <v/>
      </c>
      <c r="E209" s="26" t="str">
        <f t="array" ref="E209">IFERROR(INDEX('REF1'!B:K,SMALL('REF1'!K:K,ROW()-11),4),"")</f>
        <v/>
      </c>
      <c r="F209" s="27" t="str">
        <f t="array" ref="F209">IFERROR(INDEX('REF1'!B:K,SMALL('REF1'!K:K,ROW()-11),6),"")</f>
        <v/>
      </c>
      <c r="G209" s="29" t="str">
        <f t="array" ref="G209">IFERROR(INDEX('REF1'!B:K,SMALL('REF1'!K:K,ROW()-11),7),"")</f>
        <v/>
      </c>
      <c r="H209" s="29" t="str">
        <f t="array" ref="H209">IFERROR(INDEX('REF1'!B:K,SMALL('REF1'!K:K,ROW()-11),8),"")</f>
        <v/>
      </c>
      <c r="I209" s="48" t="str">
        <f>IFERROR(_xlfn.XLOOKUP(A209,'LISTADO GENERAL '!B211:B2208,'LISTADO GENERAL '!A211:A2208),"")</f>
        <v/>
      </c>
    </row>
    <row r="210" spans="1:9" ht="20.25">
      <c r="A210" s="24" t="str">
        <f t="array" ref="A210">IFERROR(INDEX('REF1'!B:K,SMALL('REF1'!K:K,ROW()-11),1),"")</f>
        <v/>
      </c>
      <c r="B210" s="23" t="str">
        <f t="array" ref="B210">IFERROR(INDEX('REF1'!B:K,SMALL('REF1'!K:K,ROW()-11),3),"")</f>
        <v/>
      </c>
      <c r="C210" s="25" t="str">
        <f t="array" ref="C210">IFERROR(INDEX('REF1'!B:K,SMALL('REF1'!K:K,ROW()-11),2),"")</f>
        <v/>
      </c>
      <c r="D210" s="31" t="str">
        <f t="array" ref="D210">IFERROR(INDEX('REF1'!B:K,SMALL('REF1'!K:K,ROW()-11),5),"")</f>
        <v/>
      </c>
      <c r="E210" s="26" t="str">
        <f t="array" ref="E210">IFERROR(INDEX('REF1'!B:K,SMALL('REF1'!K:K,ROW()-11),4),"")</f>
        <v/>
      </c>
      <c r="F210" s="27" t="str">
        <f t="array" ref="F210">IFERROR(INDEX('REF1'!B:K,SMALL('REF1'!K:K,ROW()-11),6),"")</f>
        <v/>
      </c>
      <c r="G210" s="29" t="str">
        <f t="array" ref="G210">IFERROR(INDEX('REF1'!B:K,SMALL('REF1'!K:K,ROW()-11),7),"")</f>
        <v/>
      </c>
      <c r="H210" s="29" t="str">
        <f t="array" ref="H210">IFERROR(INDEX('REF1'!B:K,SMALL('REF1'!K:K,ROW()-11),8),"")</f>
        <v/>
      </c>
      <c r="I210" s="48" t="str">
        <f>IFERROR(_xlfn.XLOOKUP(A210,'LISTADO GENERAL '!B212:B2208,'LISTADO GENERAL '!A212:A2208),"")</f>
        <v/>
      </c>
    </row>
    <row r="211" spans="1:9" ht="20.25">
      <c r="A211" s="24" t="str">
        <f t="array" ref="A211">IFERROR(INDEX('REF1'!B:K,SMALL('REF1'!K:K,ROW()-11),1),"")</f>
        <v/>
      </c>
      <c r="B211" s="23" t="str">
        <f t="array" ref="B211">IFERROR(INDEX('REF1'!B:K,SMALL('REF1'!K:K,ROW()-11),3),"")</f>
        <v/>
      </c>
      <c r="C211" s="25" t="str">
        <f t="array" ref="C211">IFERROR(INDEX('REF1'!B:K,SMALL('REF1'!K:K,ROW()-11),2),"")</f>
        <v/>
      </c>
      <c r="D211" s="31" t="str">
        <f t="array" ref="D211">IFERROR(INDEX('REF1'!B:K,SMALL('REF1'!K:K,ROW()-11),5),"")</f>
        <v/>
      </c>
      <c r="E211" s="26" t="str">
        <f t="array" ref="E211">IFERROR(INDEX('REF1'!B:K,SMALL('REF1'!K:K,ROW()-11),4),"")</f>
        <v/>
      </c>
      <c r="F211" s="27" t="str">
        <f t="array" ref="F211">IFERROR(INDEX('REF1'!B:K,SMALL('REF1'!K:K,ROW()-11),6),"")</f>
        <v/>
      </c>
      <c r="G211" s="29" t="str">
        <f t="array" ref="G211">IFERROR(INDEX('REF1'!B:K,SMALL('REF1'!K:K,ROW()-11),7),"")</f>
        <v/>
      </c>
      <c r="H211" s="29" t="str">
        <f t="array" ref="H211">IFERROR(INDEX('REF1'!B:K,SMALL('REF1'!K:K,ROW()-11),8),"")</f>
        <v/>
      </c>
      <c r="I211" s="48" t="str">
        <f>IFERROR(_xlfn.XLOOKUP(A211,'LISTADO GENERAL '!B213:B2208,'LISTADO GENERAL '!A213:A2208),"")</f>
        <v/>
      </c>
    </row>
    <row r="212" spans="1:9" ht="20.25">
      <c r="A212" s="24" t="str">
        <f t="array" ref="A212">IFERROR(INDEX('REF1'!B:K,SMALL('REF1'!K:K,ROW()-11),1),"")</f>
        <v/>
      </c>
      <c r="B212" s="23" t="str">
        <f t="array" ref="B212">IFERROR(INDEX('REF1'!B:K,SMALL('REF1'!K:K,ROW()-11),3),"")</f>
        <v/>
      </c>
      <c r="C212" s="25" t="str">
        <f t="array" ref="C212">IFERROR(INDEX('REF1'!B:K,SMALL('REF1'!K:K,ROW()-11),2),"")</f>
        <v/>
      </c>
      <c r="D212" s="31" t="str">
        <f t="array" ref="D212">IFERROR(INDEX('REF1'!B:K,SMALL('REF1'!K:K,ROW()-11),5),"")</f>
        <v/>
      </c>
      <c r="E212" s="26" t="str">
        <f t="array" ref="E212">IFERROR(INDEX('REF1'!B:K,SMALL('REF1'!K:K,ROW()-11),4),"")</f>
        <v/>
      </c>
      <c r="F212" s="27" t="str">
        <f t="array" ref="F212">IFERROR(INDEX('REF1'!B:K,SMALL('REF1'!K:K,ROW()-11),6),"")</f>
        <v/>
      </c>
      <c r="G212" s="29" t="str">
        <f t="array" ref="G212">IFERROR(INDEX('REF1'!B:K,SMALL('REF1'!K:K,ROW()-11),7),"")</f>
        <v/>
      </c>
      <c r="H212" s="29" t="str">
        <f t="array" ref="H212">IFERROR(INDEX('REF1'!B:K,SMALL('REF1'!K:K,ROW()-11),8),"")</f>
        <v/>
      </c>
      <c r="I212" s="48" t="str">
        <f>IFERROR(_xlfn.XLOOKUP(A212,'LISTADO GENERAL '!B214:B2208,'LISTADO GENERAL '!A214:A2208),"")</f>
        <v/>
      </c>
    </row>
    <row r="213" spans="1:9" ht="20.25">
      <c r="A213" s="24" t="str">
        <f t="array" ref="A213">IFERROR(INDEX('REF1'!B:K,SMALL('REF1'!K:K,ROW()-11),1),"")</f>
        <v/>
      </c>
      <c r="B213" s="23" t="str">
        <f t="array" ref="B213">IFERROR(INDEX('REF1'!B:K,SMALL('REF1'!K:K,ROW()-11),3),"")</f>
        <v/>
      </c>
      <c r="C213" s="25" t="str">
        <f t="array" ref="C213">IFERROR(INDEX('REF1'!B:K,SMALL('REF1'!K:K,ROW()-11),2),"")</f>
        <v/>
      </c>
      <c r="D213" s="31" t="str">
        <f t="array" ref="D213">IFERROR(INDEX('REF1'!B:K,SMALL('REF1'!K:K,ROW()-11),5),"")</f>
        <v/>
      </c>
      <c r="E213" s="26" t="str">
        <f t="array" ref="E213">IFERROR(INDEX('REF1'!B:K,SMALL('REF1'!K:K,ROW()-11),4),"")</f>
        <v/>
      </c>
      <c r="F213" s="27" t="str">
        <f t="array" ref="F213">IFERROR(INDEX('REF1'!B:K,SMALL('REF1'!K:K,ROW()-11),6),"")</f>
        <v/>
      </c>
      <c r="G213" s="29" t="str">
        <f t="array" ref="G213">IFERROR(INDEX('REF1'!B:K,SMALL('REF1'!K:K,ROW()-11),7),"")</f>
        <v/>
      </c>
      <c r="H213" s="29" t="str">
        <f t="array" ref="H213">IFERROR(INDEX('REF1'!B:K,SMALL('REF1'!K:K,ROW()-11),8),"")</f>
        <v/>
      </c>
      <c r="I213" s="48" t="str">
        <f>IFERROR(_xlfn.XLOOKUP(A213,'LISTADO GENERAL '!B215:B2208,'LISTADO GENERAL '!A215:A2208),"")</f>
        <v/>
      </c>
    </row>
    <row r="214" spans="1:9" ht="20.25">
      <c r="A214" s="24" t="str">
        <f t="array" ref="A214">IFERROR(INDEX('REF1'!B:K,SMALL('REF1'!K:K,ROW()-11),1),"")</f>
        <v/>
      </c>
      <c r="B214" s="23" t="str">
        <f t="array" ref="B214">IFERROR(INDEX('REF1'!B:K,SMALL('REF1'!K:K,ROW()-11),3),"")</f>
        <v/>
      </c>
      <c r="C214" s="25" t="str">
        <f t="array" ref="C214">IFERROR(INDEX('REF1'!B:K,SMALL('REF1'!K:K,ROW()-11),2),"")</f>
        <v/>
      </c>
      <c r="D214" s="31" t="str">
        <f t="array" ref="D214">IFERROR(INDEX('REF1'!B:K,SMALL('REF1'!K:K,ROW()-11),5),"")</f>
        <v/>
      </c>
      <c r="E214" s="26" t="str">
        <f t="array" ref="E214">IFERROR(INDEX('REF1'!B:K,SMALL('REF1'!K:K,ROW()-11),4),"")</f>
        <v/>
      </c>
      <c r="F214" s="27" t="str">
        <f t="array" ref="F214">IFERROR(INDEX('REF1'!B:K,SMALL('REF1'!K:K,ROW()-11),6),"")</f>
        <v/>
      </c>
      <c r="G214" s="29" t="str">
        <f t="array" ref="G214">IFERROR(INDEX('REF1'!B:K,SMALL('REF1'!K:K,ROW()-11),7),"")</f>
        <v/>
      </c>
      <c r="H214" s="29" t="str">
        <f t="array" ref="H214">IFERROR(INDEX('REF1'!B:K,SMALL('REF1'!K:K,ROW()-11),8),"")</f>
        <v/>
      </c>
      <c r="I214" s="48" t="str">
        <f>IFERROR(_xlfn.XLOOKUP(A214,'LISTADO GENERAL '!B216:B2208,'LISTADO GENERAL '!A216:A2208),"")</f>
        <v/>
      </c>
    </row>
    <row r="215" spans="1:9" ht="20.25">
      <c r="A215" s="24" t="str">
        <f t="array" ref="A215">IFERROR(INDEX('REF1'!B:K,SMALL('REF1'!K:K,ROW()-11),1),"")</f>
        <v/>
      </c>
      <c r="B215" s="23" t="str">
        <f t="array" ref="B215">IFERROR(INDEX('REF1'!B:K,SMALL('REF1'!K:K,ROW()-11),3),"")</f>
        <v/>
      </c>
      <c r="C215" s="25" t="str">
        <f t="array" ref="C215">IFERROR(INDEX('REF1'!B:K,SMALL('REF1'!K:K,ROW()-11),2),"")</f>
        <v/>
      </c>
      <c r="D215" s="31" t="str">
        <f t="array" ref="D215">IFERROR(INDEX('REF1'!B:K,SMALL('REF1'!K:K,ROW()-11),5),"")</f>
        <v/>
      </c>
      <c r="E215" s="26" t="str">
        <f t="array" ref="E215">IFERROR(INDEX('REF1'!B:K,SMALL('REF1'!K:K,ROW()-11),4),"")</f>
        <v/>
      </c>
      <c r="F215" s="27" t="str">
        <f t="array" ref="F215">IFERROR(INDEX('REF1'!B:K,SMALL('REF1'!K:K,ROW()-11),6),"")</f>
        <v/>
      </c>
      <c r="G215" s="29" t="str">
        <f t="array" ref="G215">IFERROR(INDEX('REF1'!B:K,SMALL('REF1'!K:K,ROW()-11),7),"")</f>
        <v/>
      </c>
      <c r="H215" s="29" t="str">
        <f t="array" ref="H215">IFERROR(INDEX('REF1'!B:K,SMALL('REF1'!K:K,ROW()-11),8),"")</f>
        <v/>
      </c>
      <c r="I215" s="48" t="str">
        <f>IFERROR(_xlfn.XLOOKUP(A215,'LISTADO GENERAL '!B217:B2208,'LISTADO GENERAL '!A217:A2208),"")</f>
        <v/>
      </c>
    </row>
    <row r="216" spans="1:9" ht="20.25">
      <c r="A216" s="24" t="str">
        <f t="array" ref="A216">IFERROR(INDEX('REF1'!B:K,SMALL('REF1'!K:K,ROW()-11),1),"")</f>
        <v/>
      </c>
      <c r="B216" s="23" t="str">
        <f t="array" ref="B216">IFERROR(INDEX('REF1'!B:K,SMALL('REF1'!K:K,ROW()-11),3),"")</f>
        <v/>
      </c>
      <c r="C216" s="25" t="str">
        <f t="array" ref="C216">IFERROR(INDEX('REF1'!B:K,SMALL('REF1'!K:K,ROW()-11),2),"")</f>
        <v/>
      </c>
      <c r="D216" s="31" t="str">
        <f t="array" ref="D216">IFERROR(INDEX('REF1'!B:K,SMALL('REF1'!K:K,ROW()-11),5),"")</f>
        <v/>
      </c>
      <c r="E216" s="26" t="str">
        <f t="array" ref="E216">IFERROR(INDEX('REF1'!B:K,SMALL('REF1'!K:K,ROW()-11),4),"")</f>
        <v/>
      </c>
      <c r="F216" s="27" t="str">
        <f t="array" ref="F216">IFERROR(INDEX('REF1'!B:K,SMALL('REF1'!K:K,ROW()-11),6),"")</f>
        <v/>
      </c>
      <c r="G216" s="29" t="str">
        <f t="array" ref="G216">IFERROR(INDEX('REF1'!B:K,SMALL('REF1'!K:K,ROW()-11),7),"")</f>
        <v/>
      </c>
      <c r="H216" s="29" t="str">
        <f t="array" ref="H216">IFERROR(INDEX('REF1'!B:K,SMALL('REF1'!K:K,ROW()-11),8),"")</f>
        <v/>
      </c>
      <c r="I216" s="48" t="str">
        <f>IFERROR(_xlfn.XLOOKUP(A216,'LISTADO GENERAL '!B218:B2208,'LISTADO GENERAL '!A218:A2208),"")</f>
        <v/>
      </c>
    </row>
    <row r="217" spans="1:9" ht="20.25">
      <c r="A217" s="24" t="str">
        <f t="array" ref="A217">IFERROR(INDEX('REF1'!B:K,SMALL('REF1'!K:K,ROW()-11),1),"")</f>
        <v/>
      </c>
      <c r="B217" s="23" t="str">
        <f t="array" ref="B217">IFERROR(INDEX('REF1'!B:K,SMALL('REF1'!K:K,ROW()-11),3),"")</f>
        <v/>
      </c>
      <c r="C217" s="25" t="str">
        <f t="array" ref="C217">IFERROR(INDEX('REF1'!B:K,SMALL('REF1'!K:K,ROW()-11),2),"")</f>
        <v/>
      </c>
      <c r="D217" s="31" t="str">
        <f t="array" ref="D217">IFERROR(INDEX('REF1'!B:K,SMALL('REF1'!K:K,ROW()-11),5),"")</f>
        <v/>
      </c>
      <c r="E217" s="26" t="str">
        <f t="array" ref="E217">IFERROR(INDEX('REF1'!B:K,SMALL('REF1'!K:K,ROW()-11),4),"")</f>
        <v/>
      </c>
      <c r="F217" s="27" t="str">
        <f t="array" ref="F217">IFERROR(INDEX('REF1'!B:K,SMALL('REF1'!K:K,ROW()-11),6),"")</f>
        <v/>
      </c>
      <c r="G217" s="29" t="str">
        <f t="array" ref="G217">IFERROR(INDEX('REF1'!B:K,SMALL('REF1'!K:K,ROW()-11),7),"")</f>
        <v/>
      </c>
      <c r="H217" s="29" t="str">
        <f t="array" ref="H217">IFERROR(INDEX('REF1'!B:K,SMALL('REF1'!K:K,ROW()-11),8),"")</f>
        <v/>
      </c>
      <c r="I217" s="48" t="str">
        <f>IFERROR(_xlfn.XLOOKUP(A217,'LISTADO GENERAL '!B219:B2208,'LISTADO GENERAL '!A219:A2208),"")</f>
        <v/>
      </c>
    </row>
    <row r="218" spans="1:9" ht="20.25">
      <c r="A218" s="24" t="str">
        <f t="array" ref="A218">IFERROR(INDEX('REF1'!B:K,SMALL('REF1'!K:K,ROW()-11),1),"")</f>
        <v/>
      </c>
      <c r="B218" s="23" t="str">
        <f t="array" ref="B218">IFERROR(INDEX('REF1'!B:K,SMALL('REF1'!K:K,ROW()-11),3),"")</f>
        <v/>
      </c>
      <c r="C218" s="25" t="str">
        <f t="array" ref="C218">IFERROR(INDEX('REF1'!B:K,SMALL('REF1'!K:K,ROW()-11),2),"")</f>
        <v/>
      </c>
      <c r="D218" s="31" t="str">
        <f t="array" ref="D218">IFERROR(INDEX('REF1'!B:K,SMALL('REF1'!K:K,ROW()-11),5),"")</f>
        <v/>
      </c>
      <c r="E218" s="26" t="str">
        <f t="array" ref="E218">IFERROR(INDEX('REF1'!B:K,SMALL('REF1'!K:K,ROW()-11),4),"")</f>
        <v/>
      </c>
      <c r="F218" s="27" t="str">
        <f t="array" ref="F218">IFERROR(INDEX('REF1'!B:K,SMALL('REF1'!K:K,ROW()-11),6),"")</f>
        <v/>
      </c>
      <c r="G218" s="29" t="str">
        <f t="array" ref="G218">IFERROR(INDEX('REF1'!B:K,SMALL('REF1'!K:K,ROW()-11),7),"")</f>
        <v/>
      </c>
      <c r="H218" s="29" t="str">
        <f t="array" ref="H218">IFERROR(INDEX('REF1'!B:K,SMALL('REF1'!K:K,ROW()-11),8),"")</f>
        <v/>
      </c>
      <c r="I218" s="48" t="str">
        <f>IFERROR(_xlfn.XLOOKUP(A218,'LISTADO GENERAL '!B220:B2208,'LISTADO GENERAL '!A220:A2208),"")</f>
        <v/>
      </c>
    </row>
    <row r="219" spans="1:9" ht="20.25">
      <c r="A219" s="24" t="str">
        <f t="array" ref="A219">IFERROR(INDEX('REF1'!B:K,SMALL('REF1'!K:K,ROW()-11),1),"")</f>
        <v/>
      </c>
      <c r="B219" s="23" t="str">
        <f t="array" ref="B219">IFERROR(INDEX('REF1'!B:K,SMALL('REF1'!K:K,ROW()-11),3),"")</f>
        <v/>
      </c>
      <c r="C219" s="25" t="str">
        <f t="array" ref="C219">IFERROR(INDEX('REF1'!B:K,SMALL('REF1'!K:K,ROW()-11),2),"")</f>
        <v/>
      </c>
      <c r="D219" s="31" t="str">
        <f t="array" ref="D219">IFERROR(INDEX('REF1'!B:K,SMALL('REF1'!K:K,ROW()-11),5),"")</f>
        <v/>
      </c>
      <c r="E219" s="26" t="str">
        <f t="array" ref="E219">IFERROR(INDEX('REF1'!B:K,SMALL('REF1'!K:K,ROW()-11),4),"")</f>
        <v/>
      </c>
      <c r="F219" s="27" t="str">
        <f t="array" ref="F219">IFERROR(INDEX('REF1'!B:K,SMALL('REF1'!K:K,ROW()-11),6),"")</f>
        <v/>
      </c>
      <c r="G219" s="29" t="str">
        <f t="array" ref="G219">IFERROR(INDEX('REF1'!B:K,SMALL('REF1'!K:K,ROW()-11),7),"")</f>
        <v/>
      </c>
      <c r="H219" s="29" t="str">
        <f t="array" ref="H219">IFERROR(INDEX('REF1'!B:K,SMALL('REF1'!K:K,ROW()-11),8),"")</f>
        <v/>
      </c>
      <c r="I219" s="48" t="str">
        <f>IFERROR(_xlfn.XLOOKUP(A219,'LISTADO GENERAL '!B221:B2208,'LISTADO GENERAL '!A221:A2208),"")</f>
        <v/>
      </c>
    </row>
    <row r="220" spans="1:9" ht="20.25">
      <c r="A220" s="24" t="str">
        <f t="array" ref="A220">IFERROR(INDEX('REF1'!B:K,SMALL('REF1'!K:K,ROW()-11),1),"")</f>
        <v/>
      </c>
      <c r="B220" s="23" t="str">
        <f t="array" ref="B220">IFERROR(INDEX('REF1'!B:K,SMALL('REF1'!K:K,ROW()-11),3),"")</f>
        <v/>
      </c>
      <c r="C220" s="25" t="str">
        <f t="array" ref="C220">IFERROR(INDEX('REF1'!B:K,SMALL('REF1'!K:K,ROW()-11),2),"")</f>
        <v/>
      </c>
      <c r="D220" s="31" t="str">
        <f t="array" ref="D220">IFERROR(INDEX('REF1'!B:K,SMALL('REF1'!K:K,ROW()-11),5),"")</f>
        <v/>
      </c>
      <c r="E220" s="26" t="str">
        <f t="array" ref="E220">IFERROR(INDEX('REF1'!B:K,SMALL('REF1'!K:K,ROW()-11),4),"")</f>
        <v/>
      </c>
      <c r="F220" s="27" t="str">
        <f t="array" ref="F220">IFERROR(INDEX('REF1'!B:K,SMALL('REF1'!K:K,ROW()-11),6),"")</f>
        <v/>
      </c>
      <c r="G220" s="29" t="str">
        <f t="array" ref="G220">IFERROR(INDEX('REF1'!B:K,SMALL('REF1'!K:K,ROW()-11),7),"")</f>
        <v/>
      </c>
      <c r="H220" s="29" t="str">
        <f t="array" ref="H220">IFERROR(INDEX('REF1'!B:K,SMALL('REF1'!K:K,ROW()-11),8),"")</f>
        <v/>
      </c>
      <c r="I220" s="48" t="str">
        <f>IFERROR(_xlfn.XLOOKUP(A220,'LISTADO GENERAL '!B222:B2208,'LISTADO GENERAL '!A222:A2208),"")</f>
        <v/>
      </c>
    </row>
    <row r="221" spans="1:9" ht="20.25">
      <c r="A221" s="24" t="str">
        <f t="array" ref="A221">IFERROR(INDEX('REF1'!B:K,SMALL('REF1'!K:K,ROW()-11),1),"")</f>
        <v/>
      </c>
      <c r="B221" s="23" t="str">
        <f t="array" ref="B221">IFERROR(INDEX('REF1'!B:K,SMALL('REF1'!K:K,ROW()-11),3),"")</f>
        <v/>
      </c>
      <c r="C221" s="25" t="str">
        <f t="array" ref="C221">IFERROR(INDEX('REF1'!B:K,SMALL('REF1'!K:K,ROW()-11),2),"")</f>
        <v/>
      </c>
      <c r="D221" s="31" t="str">
        <f t="array" ref="D221">IFERROR(INDEX('REF1'!B:K,SMALL('REF1'!K:K,ROW()-11),5),"")</f>
        <v/>
      </c>
      <c r="E221" s="26" t="str">
        <f t="array" ref="E221">IFERROR(INDEX('REF1'!B:K,SMALL('REF1'!K:K,ROW()-11),4),"")</f>
        <v/>
      </c>
      <c r="F221" s="27" t="str">
        <f t="array" ref="F221">IFERROR(INDEX('REF1'!B:K,SMALL('REF1'!K:K,ROW()-11),6),"")</f>
        <v/>
      </c>
      <c r="G221" s="29" t="str">
        <f t="array" ref="G221">IFERROR(INDEX('REF1'!B:K,SMALL('REF1'!K:K,ROW()-11),7),"")</f>
        <v/>
      </c>
      <c r="H221" s="29" t="str">
        <f t="array" ref="H221">IFERROR(INDEX('REF1'!B:K,SMALL('REF1'!K:K,ROW()-11),8),"")</f>
        <v/>
      </c>
      <c r="I221" s="48" t="str">
        <f>IFERROR(_xlfn.XLOOKUP(A221,'LISTADO GENERAL '!B223:B2208,'LISTADO GENERAL '!A223:A2208),"")</f>
        <v/>
      </c>
    </row>
    <row r="222" spans="1:9" ht="20.25">
      <c r="A222" s="24" t="str">
        <f t="array" ref="A222">IFERROR(INDEX('REF1'!B:K,SMALL('REF1'!K:K,ROW()-11),1),"")</f>
        <v/>
      </c>
      <c r="B222" s="23" t="str">
        <f t="array" ref="B222">IFERROR(INDEX('REF1'!B:K,SMALL('REF1'!K:K,ROW()-11),3),"")</f>
        <v/>
      </c>
      <c r="C222" s="25" t="str">
        <f t="array" ref="C222">IFERROR(INDEX('REF1'!B:K,SMALL('REF1'!K:K,ROW()-11),2),"")</f>
        <v/>
      </c>
      <c r="D222" s="31" t="str">
        <f t="array" ref="D222">IFERROR(INDEX('REF1'!B:K,SMALL('REF1'!K:K,ROW()-11),5),"")</f>
        <v/>
      </c>
      <c r="E222" s="26" t="str">
        <f t="array" ref="E222">IFERROR(INDEX('REF1'!B:K,SMALL('REF1'!K:K,ROW()-11),4),"")</f>
        <v/>
      </c>
      <c r="F222" s="27" t="str">
        <f t="array" ref="F222">IFERROR(INDEX('REF1'!B:K,SMALL('REF1'!K:K,ROW()-11),6),"")</f>
        <v/>
      </c>
      <c r="G222" s="29" t="str">
        <f t="array" ref="G222">IFERROR(INDEX('REF1'!B:K,SMALL('REF1'!K:K,ROW()-11),7),"")</f>
        <v/>
      </c>
      <c r="H222" s="29" t="str">
        <f t="array" ref="H222">IFERROR(INDEX('REF1'!B:K,SMALL('REF1'!K:K,ROW()-11),8),"")</f>
        <v/>
      </c>
      <c r="I222" s="48" t="str">
        <f>IFERROR(_xlfn.XLOOKUP(A222,'LISTADO GENERAL '!B224:B2208,'LISTADO GENERAL '!A224:A2208),"")</f>
        <v/>
      </c>
    </row>
    <row r="223" spans="1:9" ht="20.25">
      <c r="A223" s="24" t="str">
        <f t="array" ref="A223">IFERROR(INDEX('REF1'!B:K,SMALL('REF1'!K:K,ROW()-11),1),"")</f>
        <v/>
      </c>
      <c r="B223" s="23" t="str">
        <f t="array" ref="B223">IFERROR(INDEX('REF1'!B:K,SMALL('REF1'!K:K,ROW()-11),3),"")</f>
        <v/>
      </c>
      <c r="C223" s="25" t="str">
        <f t="array" ref="C223">IFERROR(INDEX('REF1'!B:K,SMALL('REF1'!K:K,ROW()-11),2),"")</f>
        <v/>
      </c>
      <c r="D223" s="31" t="str">
        <f t="array" ref="D223">IFERROR(INDEX('REF1'!B:K,SMALL('REF1'!K:K,ROW()-11),5),"")</f>
        <v/>
      </c>
      <c r="E223" s="26" t="str">
        <f t="array" ref="E223">IFERROR(INDEX('REF1'!B:K,SMALL('REF1'!K:K,ROW()-11),4),"")</f>
        <v/>
      </c>
      <c r="F223" s="27" t="str">
        <f t="array" ref="F223">IFERROR(INDEX('REF1'!B:K,SMALL('REF1'!K:K,ROW()-11),6),"")</f>
        <v/>
      </c>
      <c r="G223" s="29" t="str">
        <f t="array" ref="G223">IFERROR(INDEX('REF1'!B:K,SMALL('REF1'!K:K,ROW()-11),7),"")</f>
        <v/>
      </c>
      <c r="H223" s="29" t="str">
        <f t="array" ref="H223">IFERROR(INDEX('REF1'!B:K,SMALL('REF1'!K:K,ROW()-11),8),"")</f>
        <v/>
      </c>
      <c r="I223" s="48" t="str">
        <f>IFERROR(_xlfn.XLOOKUP(A223,'LISTADO GENERAL '!B225:B2208,'LISTADO GENERAL '!A225:A2208),"")</f>
        <v/>
      </c>
    </row>
    <row r="224" spans="1:9" ht="20.25">
      <c r="A224" s="24" t="str">
        <f t="array" ref="A224">IFERROR(INDEX('REF1'!B:K,SMALL('REF1'!K:K,ROW()-11),1),"")</f>
        <v/>
      </c>
      <c r="B224" s="23" t="str">
        <f t="array" ref="B224">IFERROR(INDEX('REF1'!B:K,SMALL('REF1'!K:K,ROW()-11),3),"")</f>
        <v/>
      </c>
      <c r="C224" s="25" t="str">
        <f t="array" ref="C224">IFERROR(INDEX('REF1'!B:K,SMALL('REF1'!K:K,ROW()-11),2),"")</f>
        <v/>
      </c>
      <c r="D224" s="31" t="str">
        <f t="array" ref="D224">IFERROR(INDEX('REF1'!B:K,SMALL('REF1'!K:K,ROW()-11),5),"")</f>
        <v/>
      </c>
      <c r="E224" s="26" t="str">
        <f t="array" ref="E224">IFERROR(INDEX('REF1'!B:K,SMALL('REF1'!K:K,ROW()-11),4),"")</f>
        <v/>
      </c>
      <c r="F224" s="27" t="str">
        <f t="array" ref="F224">IFERROR(INDEX('REF1'!B:K,SMALL('REF1'!K:K,ROW()-11),6),"")</f>
        <v/>
      </c>
      <c r="G224" s="29" t="str">
        <f t="array" ref="G224">IFERROR(INDEX('REF1'!B:K,SMALL('REF1'!K:K,ROW()-11),7),"")</f>
        <v/>
      </c>
      <c r="H224" s="29" t="str">
        <f t="array" ref="H224">IFERROR(INDEX('REF1'!B:K,SMALL('REF1'!K:K,ROW()-11),8),"")</f>
        <v/>
      </c>
      <c r="I224" s="48" t="str">
        <f>IFERROR(_xlfn.XLOOKUP(A224,'LISTADO GENERAL '!B226:B2208,'LISTADO GENERAL '!A226:A2208),"")</f>
        <v/>
      </c>
    </row>
    <row r="225" spans="1:9" ht="20.25">
      <c r="A225" s="24" t="str">
        <f t="array" ref="A225">IFERROR(INDEX('REF1'!B:K,SMALL('REF1'!K:K,ROW()-11),1),"")</f>
        <v/>
      </c>
      <c r="B225" s="23" t="str">
        <f t="array" ref="B225">IFERROR(INDEX('REF1'!B:K,SMALL('REF1'!K:K,ROW()-11),3),"")</f>
        <v/>
      </c>
      <c r="C225" s="25" t="str">
        <f t="array" ref="C225">IFERROR(INDEX('REF1'!B:K,SMALL('REF1'!K:K,ROW()-11),2),"")</f>
        <v/>
      </c>
      <c r="D225" s="31" t="str">
        <f t="array" ref="D225">IFERROR(INDEX('REF1'!B:K,SMALL('REF1'!K:K,ROW()-11),5),"")</f>
        <v/>
      </c>
      <c r="E225" s="26" t="str">
        <f t="array" ref="E225">IFERROR(INDEX('REF1'!B:K,SMALL('REF1'!K:K,ROW()-11),4),"")</f>
        <v/>
      </c>
      <c r="F225" s="27" t="str">
        <f t="array" ref="F225">IFERROR(INDEX('REF1'!B:K,SMALL('REF1'!K:K,ROW()-11),6),"")</f>
        <v/>
      </c>
      <c r="G225" s="29" t="str">
        <f t="array" ref="G225">IFERROR(INDEX('REF1'!B:K,SMALL('REF1'!K:K,ROW()-11),7),"")</f>
        <v/>
      </c>
      <c r="H225" s="29" t="str">
        <f t="array" ref="H225">IFERROR(INDEX('REF1'!B:K,SMALL('REF1'!K:K,ROW()-11),8),"")</f>
        <v/>
      </c>
      <c r="I225" s="48" t="str">
        <f>IFERROR(_xlfn.XLOOKUP(A225,'LISTADO GENERAL '!B227:B2208,'LISTADO GENERAL '!A227:A2208),"")</f>
        <v/>
      </c>
    </row>
    <row r="226" spans="1:9" ht="20.25">
      <c r="A226" s="24" t="str">
        <f t="array" ref="A226">IFERROR(INDEX('REF1'!B:K,SMALL('REF1'!K:K,ROW()-11),1),"")</f>
        <v/>
      </c>
      <c r="B226" s="23" t="str">
        <f t="array" ref="B226">IFERROR(INDEX('REF1'!B:K,SMALL('REF1'!K:K,ROW()-11),3),"")</f>
        <v/>
      </c>
      <c r="C226" s="25" t="str">
        <f t="array" ref="C226">IFERROR(INDEX('REF1'!B:K,SMALL('REF1'!K:K,ROW()-11),2),"")</f>
        <v/>
      </c>
      <c r="D226" s="31" t="str">
        <f t="array" ref="D226">IFERROR(INDEX('REF1'!B:K,SMALL('REF1'!K:K,ROW()-11),5),"")</f>
        <v/>
      </c>
      <c r="E226" s="26" t="str">
        <f t="array" ref="E226">IFERROR(INDEX('REF1'!B:K,SMALL('REF1'!K:K,ROW()-11),4),"")</f>
        <v/>
      </c>
      <c r="F226" s="27" t="str">
        <f t="array" ref="F226">IFERROR(INDEX('REF1'!B:K,SMALL('REF1'!K:K,ROW()-11),6),"")</f>
        <v/>
      </c>
      <c r="G226" s="29" t="str">
        <f t="array" ref="G226">IFERROR(INDEX('REF1'!B:K,SMALL('REF1'!K:K,ROW()-11),7),"")</f>
        <v/>
      </c>
      <c r="H226" s="29" t="str">
        <f t="array" ref="H226">IFERROR(INDEX('REF1'!B:K,SMALL('REF1'!K:K,ROW()-11),8),"")</f>
        <v/>
      </c>
      <c r="I226" s="48" t="str">
        <f>IFERROR(_xlfn.XLOOKUP(A226,'LISTADO GENERAL '!B228:B2208,'LISTADO GENERAL '!A228:A2208),"")</f>
        <v/>
      </c>
    </row>
    <row r="227" spans="1:9" ht="20.25">
      <c r="A227" s="24" t="str">
        <f t="array" ref="A227">IFERROR(INDEX('REF1'!B:K,SMALL('REF1'!K:K,ROW()-11),1),"")</f>
        <v/>
      </c>
      <c r="B227" s="23" t="str">
        <f t="array" ref="B227">IFERROR(INDEX('REF1'!B:K,SMALL('REF1'!K:K,ROW()-11),3),"")</f>
        <v/>
      </c>
      <c r="C227" s="25" t="str">
        <f t="array" ref="C227">IFERROR(INDEX('REF1'!B:K,SMALL('REF1'!K:K,ROW()-11),2),"")</f>
        <v/>
      </c>
      <c r="D227" s="31" t="str">
        <f t="array" ref="D227">IFERROR(INDEX('REF1'!B:K,SMALL('REF1'!K:K,ROW()-11),5),"")</f>
        <v/>
      </c>
      <c r="E227" s="26" t="str">
        <f t="array" ref="E227">IFERROR(INDEX('REF1'!B:K,SMALL('REF1'!K:K,ROW()-11),4),"")</f>
        <v/>
      </c>
      <c r="F227" s="27" t="str">
        <f t="array" ref="F227">IFERROR(INDEX('REF1'!B:K,SMALL('REF1'!K:K,ROW()-11),6),"")</f>
        <v/>
      </c>
      <c r="G227" s="29" t="str">
        <f t="array" ref="G227">IFERROR(INDEX('REF1'!B:K,SMALL('REF1'!K:K,ROW()-11),7),"")</f>
        <v/>
      </c>
      <c r="H227" s="29" t="str">
        <f t="array" ref="H227">IFERROR(INDEX('REF1'!B:K,SMALL('REF1'!K:K,ROW()-11),8),"")</f>
        <v/>
      </c>
      <c r="I227" s="48" t="str">
        <f>IFERROR(_xlfn.XLOOKUP(A227,'LISTADO GENERAL '!B229:B2208,'LISTADO GENERAL '!A229:A2208),"")</f>
        <v/>
      </c>
    </row>
    <row r="228" spans="1:9" ht="20.25">
      <c r="A228" s="24" t="str">
        <f t="array" ref="A228">IFERROR(INDEX('REF1'!B:K,SMALL('REF1'!K:K,ROW()-11),1),"")</f>
        <v/>
      </c>
      <c r="B228" s="23" t="str">
        <f t="array" ref="B228">IFERROR(INDEX('REF1'!B:K,SMALL('REF1'!K:K,ROW()-11),3),"")</f>
        <v/>
      </c>
      <c r="C228" s="25" t="str">
        <f t="array" ref="C228">IFERROR(INDEX('REF1'!B:K,SMALL('REF1'!K:K,ROW()-11),2),"")</f>
        <v/>
      </c>
      <c r="D228" s="31" t="str">
        <f t="array" ref="D228">IFERROR(INDEX('REF1'!B:K,SMALL('REF1'!K:K,ROW()-11),5),"")</f>
        <v/>
      </c>
      <c r="E228" s="26" t="str">
        <f t="array" ref="E228">IFERROR(INDEX('REF1'!B:K,SMALL('REF1'!K:K,ROW()-11),4),"")</f>
        <v/>
      </c>
      <c r="F228" s="27" t="str">
        <f t="array" ref="F228">IFERROR(INDEX('REF1'!B:K,SMALL('REF1'!K:K,ROW()-11),6),"")</f>
        <v/>
      </c>
      <c r="G228" s="29" t="str">
        <f t="array" ref="G228">IFERROR(INDEX('REF1'!B:K,SMALL('REF1'!K:K,ROW()-11),7),"")</f>
        <v/>
      </c>
      <c r="H228" s="29" t="str">
        <f t="array" ref="H228">IFERROR(INDEX('REF1'!B:K,SMALL('REF1'!K:K,ROW()-11),8),"")</f>
        <v/>
      </c>
      <c r="I228" s="48" t="str">
        <f>IFERROR(_xlfn.XLOOKUP(A228,'LISTADO GENERAL '!B230:B2208,'LISTADO GENERAL '!A230:A2208),"")</f>
        <v/>
      </c>
    </row>
    <row r="229" spans="1:9" ht="20.25">
      <c r="A229" s="24" t="str">
        <f t="array" ref="A229">IFERROR(INDEX('REF1'!B:K,SMALL('REF1'!K:K,ROW()-11),1),"")</f>
        <v/>
      </c>
      <c r="B229" s="23" t="str">
        <f t="array" ref="B229">IFERROR(INDEX('REF1'!B:K,SMALL('REF1'!K:K,ROW()-11),3),"")</f>
        <v/>
      </c>
      <c r="C229" s="25" t="str">
        <f t="array" ref="C229">IFERROR(INDEX('REF1'!B:K,SMALL('REF1'!K:K,ROW()-11),2),"")</f>
        <v/>
      </c>
      <c r="D229" s="31" t="str">
        <f t="array" ref="D229">IFERROR(INDEX('REF1'!B:K,SMALL('REF1'!K:K,ROW()-11),5),"")</f>
        <v/>
      </c>
      <c r="E229" s="26" t="str">
        <f t="array" ref="E229">IFERROR(INDEX('REF1'!B:K,SMALL('REF1'!K:K,ROW()-11),4),"")</f>
        <v/>
      </c>
      <c r="F229" s="27" t="str">
        <f t="array" ref="F229">IFERROR(INDEX('REF1'!B:K,SMALL('REF1'!K:K,ROW()-11),6),"")</f>
        <v/>
      </c>
      <c r="G229" s="29" t="str">
        <f t="array" ref="G229">IFERROR(INDEX('REF1'!B:K,SMALL('REF1'!K:K,ROW()-11),7),"")</f>
        <v/>
      </c>
      <c r="H229" s="29" t="str">
        <f t="array" ref="H229">IFERROR(INDEX('REF1'!B:K,SMALL('REF1'!K:K,ROW()-11),8),"")</f>
        <v/>
      </c>
      <c r="I229" s="48" t="str">
        <f>IFERROR(_xlfn.XLOOKUP(A229,'LISTADO GENERAL '!B231:B2208,'LISTADO GENERAL '!A231:A2208),"")</f>
        <v/>
      </c>
    </row>
    <row r="230" spans="1:9" ht="20.25">
      <c r="A230" s="24" t="str">
        <f t="array" ref="A230">IFERROR(INDEX('REF1'!B:K,SMALL('REF1'!K:K,ROW()-11),1),"")</f>
        <v/>
      </c>
      <c r="B230" s="23" t="str">
        <f t="array" ref="B230">IFERROR(INDEX('REF1'!B:K,SMALL('REF1'!K:K,ROW()-11),3),"")</f>
        <v/>
      </c>
      <c r="C230" s="25" t="str">
        <f t="array" ref="C230">IFERROR(INDEX('REF1'!B:K,SMALL('REF1'!K:K,ROW()-11),2),"")</f>
        <v/>
      </c>
      <c r="D230" s="31" t="str">
        <f t="array" ref="D230">IFERROR(INDEX('REF1'!B:K,SMALL('REF1'!K:K,ROW()-11),5),"")</f>
        <v/>
      </c>
      <c r="E230" s="26" t="str">
        <f t="array" ref="E230">IFERROR(INDEX('REF1'!B:K,SMALL('REF1'!K:K,ROW()-11),4),"")</f>
        <v/>
      </c>
      <c r="F230" s="27" t="str">
        <f t="array" ref="F230">IFERROR(INDEX('REF1'!B:K,SMALL('REF1'!K:K,ROW()-11),6),"")</f>
        <v/>
      </c>
      <c r="G230" s="29" t="str">
        <f t="array" ref="G230">IFERROR(INDEX('REF1'!B:K,SMALL('REF1'!K:K,ROW()-11),7),"")</f>
        <v/>
      </c>
      <c r="H230" s="29" t="str">
        <f t="array" ref="H230">IFERROR(INDEX('REF1'!B:K,SMALL('REF1'!K:K,ROW()-11),8),"")</f>
        <v/>
      </c>
      <c r="I230" s="48" t="str">
        <f>IFERROR(_xlfn.XLOOKUP(A230,'LISTADO GENERAL '!B232:B2208,'LISTADO GENERAL '!A232:A2208),"")</f>
        <v/>
      </c>
    </row>
    <row r="231" spans="1:9" ht="20.25">
      <c r="A231" s="24" t="str">
        <f t="array" ref="A231">IFERROR(INDEX('REF1'!B:K,SMALL('REF1'!K:K,ROW()-11),1),"")</f>
        <v/>
      </c>
      <c r="B231" s="23" t="str">
        <f t="array" ref="B231">IFERROR(INDEX('REF1'!B:K,SMALL('REF1'!K:K,ROW()-11),3),"")</f>
        <v/>
      </c>
      <c r="C231" s="25" t="str">
        <f t="array" ref="C231">IFERROR(INDEX('REF1'!B:K,SMALL('REF1'!K:K,ROW()-11),2),"")</f>
        <v/>
      </c>
      <c r="D231" s="31" t="str">
        <f t="array" ref="D231">IFERROR(INDEX('REF1'!B:K,SMALL('REF1'!K:K,ROW()-11),5),"")</f>
        <v/>
      </c>
      <c r="E231" s="26" t="str">
        <f t="array" ref="E231">IFERROR(INDEX('REF1'!B:K,SMALL('REF1'!K:K,ROW()-11),4),"")</f>
        <v/>
      </c>
      <c r="F231" s="27" t="str">
        <f t="array" ref="F231">IFERROR(INDEX('REF1'!B:K,SMALL('REF1'!K:K,ROW()-11),6),"")</f>
        <v/>
      </c>
      <c r="G231" s="29" t="str">
        <f t="array" ref="G231">IFERROR(INDEX('REF1'!B:K,SMALL('REF1'!K:K,ROW()-11),7),"")</f>
        <v/>
      </c>
      <c r="H231" s="29" t="str">
        <f t="array" ref="H231">IFERROR(INDEX('REF1'!B:K,SMALL('REF1'!K:K,ROW()-11),8),"")</f>
        <v/>
      </c>
      <c r="I231" s="48" t="str">
        <f>IFERROR(_xlfn.XLOOKUP(A231,'LISTADO GENERAL '!B233:B2208,'LISTADO GENERAL '!A233:A2208),"")</f>
        <v/>
      </c>
    </row>
    <row r="232" spans="1:9" ht="20.25">
      <c r="A232" s="24" t="str">
        <f t="array" ref="A232">IFERROR(INDEX('REF1'!B:K,SMALL('REF1'!K:K,ROW()-11),1),"")</f>
        <v/>
      </c>
      <c r="B232" s="23" t="str">
        <f t="array" ref="B232">IFERROR(INDEX('REF1'!B:K,SMALL('REF1'!K:K,ROW()-11),3),"")</f>
        <v/>
      </c>
      <c r="C232" s="25" t="str">
        <f t="array" ref="C232">IFERROR(INDEX('REF1'!B:K,SMALL('REF1'!K:K,ROW()-11),2),"")</f>
        <v/>
      </c>
      <c r="D232" s="31" t="str">
        <f t="array" ref="D232">IFERROR(INDEX('REF1'!B:K,SMALL('REF1'!K:K,ROW()-11),5),"")</f>
        <v/>
      </c>
      <c r="E232" s="26" t="str">
        <f t="array" ref="E232">IFERROR(INDEX('REF1'!B:K,SMALL('REF1'!K:K,ROW()-11),4),"")</f>
        <v/>
      </c>
      <c r="F232" s="27" t="str">
        <f t="array" ref="F232">IFERROR(INDEX('REF1'!B:K,SMALL('REF1'!K:K,ROW()-11),6),"")</f>
        <v/>
      </c>
      <c r="G232" s="29" t="str">
        <f t="array" ref="G232">IFERROR(INDEX('REF1'!B:K,SMALL('REF1'!K:K,ROW()-11),7),"")</f>
        <v/>
      </c>
      <c r="H232" s="29" t="str">
        <f t="array" ref="H232">IFERROR(INDEX('REF1'!B:K,SMALL('REF1'!K:K,ROW()-11),8),"")</f>
        <v/>
      </c>
      <c r="I232" s="48" t="str">
        <f>IFERROR(_xlfn.XLOOKUP(A232,'LISTADO GENERAL '!B234:B2208,'LISTADO GENERAL '!A234:A2208),"")</f>
        <v/>
      </c>
    </row>
    <row r="233" spans="1:9" ht="20.25">
      <c r="A233" s="24" t="str">
        <f t="array" ref="A233">IFERROR(INDEX('REF1'!B:K,SMALL('REF1'!K:K,ROW()-11),1),"")</f>
        <v/>
      </c>
      <c r="B233" s="23" t="str">
        <f t="array" ref="B233">IFERROR(INDEX('REF1'!B:K,SMALL('REF1'!K:K,ROW()-11),3),"")</f>
        <v/>
      </c>
      <c r="C233" s="25" t="str">
        <f t="array" ref="C233">IFERROR(INDEX('REF1'!B:K,SMALL('REF1'!K:K,ROW()-11),2),"")</f>
        <v/>
      </c>
      <c r="D233" s="31" t="str">
        <f t="array" ref="D233">IFERROR(INDEX('REF1'!B:K,SMALL('REF1'!K:K,ROW()-11),5),"")</f>
        <v/>
      </c>
      <c r="E233" s="26" t="str">
        <f t="array" ref="E233">IFERROR(INDEX('REF1'!B:K,SMALL('REF1'!K:K,ROW()-11),4),"")</f>
        <v/>
      </c>
      <c r="F233" s="27" t="str">
        <f t="array" ref="F233">IFERROR(INDEX('REF1'!B:K,SMALL('REF1'!K:K,ROW()-11),6),"")</f>
        <v/>
      </c>
      <c r="G233" s="29" t="str">
        <f t="array" ref="G233">IFERROR(INDEX('REF1'!B:K,SMALL('REF1'!K:K,ROW()-11),7),"")</f>
        <v/>
      </c>
      <c r="H233" s="29" t="str">
        <f t="array" ref="H233">IFERROR(INDEX('REF1'!B:K,SMALL('REF1'!K:K,ROW()-11),8),"")</f>
        <v/>
      </c>
      <c r="I233" s="48" t="str">
        <f>IFERROR(_xlfn.XLOOKUP(A233,'LISTADO GENERAL '!B235:B2208,'LISTADO GENERAL '!A235:A2208),"")</f>
        <v/>
      </c>
    </row>
    <row r="234" spans="1:9" ht="20.25">
      <c r="A234" s="24" t="str">
        <f t="array" ref="A234">IFERROR(INDEX('REF1'!B:K,SMALL('REF1'!K:K,ROW()-11),1),"")</f>
        <v/>
      </c>
      <c r="B234" s="23" t="str">
        <f t="array" ref="B234">IFERROR(INDEX('REF1'!B:K,SMALL('REF1'!K:K,ROW()-11),3),"")</f>
        <v/>
      </c>
      <c r="C234" s="25" t="str">
        <f t="array" ref="C234">IFERROR(INDEX('REF1'!B:K,SMALL('REF1'!K:K,ROW()-11),2),"")</f>
        <v/>
      </c>
      <c r="D234" s="31" t="str">
        <f t="array" ref="D234">IFERROR(INDEX('REF1'!B:K,SMALL('REF1'!K:K,ROW()-11),5),"")</f>
        <v/>
      </c>
      <c r="E234" s="26" t="str">
        <f t="array" ref="E234">IFERROR(INDEX('REF1'!B:K,SMALL('REF1'!K:K,ROW()-11),4),"")</f>
        <v/>
      </c>
      <c r="F234" s="27" t="str">
        <f t="array" ref="F234">IFERROR(INDEX('REF1'!B:K,SMALL('REF1'!K:K,ROW()-11),6),"")</f>
        <v/>
      </c>
      <c r="G234" s="29" t="str">
        <f t="array" ref="G234">IFERROR(INDEX('REF1'!B:K,SMALL('REF1'!K:K,ROW()-11),7),"")</f>
        <v/>
      </c>
      <c r="H234" s="29" t="str">
        <f t="array" ref="H234">IFERROR(INDEX('REF1'!B:K,SMALL('REF1'!K:K,ROW()-11),8),"")</f>
        <v/>
      </c>
      <c r="I234" s="48" t="str">
        <f>IFERROR(_xlfn.XLOOKUP(A234,'LISTADO GENERAL '!B236:B2208,'LISTADO GENERAL '!A236:A2208),"")</f>
        <v/>
      </c>
    </row>
    <row r="235" spans="1:9" ht="20.25">
      <c r="A235" s="24" t="str">
        <f t="array" ref="A235">IFERROR(INDEX('REF1'!B:K,SMALL('REF1'!K:K,ROW()-11),1),"")</f>
        <v/>
      </c>
      <c r="B235" s="23" t="str">
        <f t="array" ref="B235">IFERROR(INDEX('REF1'!B:K,SMALL('REF1'!K:K,ROW()-11),3),"")</f>
        <v/>
      </c>
      <c r="C235" s="25" t="str">
        <f t="array" ref="C235">IFERROR(INDEX('REF1'!B:K,SMALL('REF1'!K:K,ROW()-11),2),"")</f>
        <v/>
      </c>
      <c r="D235" s="31" t="str">
        <f t="array" ref="D235">IFERROR(INDEX('REF1'!B:K,SMALL('REF1'!K:K,ROW()-11),5),"")</f>
        <v/>
      </c>
      <c r="E235" s="26" t="str">
        <f t="array" ref="E235">IFERROR(INDEX('REF1'!B:K,SMALL('REF1'!K:K,ROW()-11),4),"")</f>
        <v/>
      </c>
      <c r="F235" s="27" t="str">
        <f t="array" ref="F235">IFERROR(INDEX('REF1'!B:K,SMALL('REF1'!K:K,ROW()-11),6),"")</f>
        <v/>
      </c>
      <c r="G235" s="29" t="str">
        <f t="array" ref="G235">IFERROR(INDEX('REF1'!B:K,SMALL('REF1'!K:K,ROW()-11),7),"")</f>
        <v/>
      </c>
      <c r="H235" s="29" t="str">
        <f t="array" ref="H235">IFERROR(INDEX('REF1'!B:K,SMALL('REF1'!K:K,ROW()-11),8),"")</f>
        <v/>
      </c>
      <c r="I235" s="48" t="str">
        <f>IFERROR(_xlfn.XLOOKUP(A235,'LISTADO GENERAL '!B237:B2208,'LISTADO GENERAL '!A237:A2208),"")</f>
        <v/>
      </c>
    </row>
    <row r="236" spans="1:9" ht="20.25">
      <c r="A236" s="24" t="str">
        <f t="array" ref="A236">IFERROR(INDEX('REF1'!B:K,SMALL('REF1'!K:K,ROW()-11),1),"")</f>
        <v/>
      </c>
      <c r="B236" s="23" t="str">
        <f t="array" ref="B236">IFERROR(INDEX('REF1'!B:K,SMALL('REF1'!K:K,ROW()-11),3),"")</f>
        <v/>
      </c>
      <c r="C236" s="25" t="str">
        <f t="array" ref="C236">IFERROR(INDEX('REF1'!B:K,SMALL('REF1'!K:K,ROW()-11),2),"")</f>
        <v/>
      </c>
      <c r="D236" s="31" t="str">
        <f t="array" ref="D236">IFERROR(INDEX('REF1'!B:K,SMALL('REF1'!K:K,ROW()-11),5),"")</f>
        <v/>
      </c>
      <c r="E236" s="26" t="str">
        <f t="array" ref="E236">IFERROR(INDEX('REF1'!B:K,SMALL('REF1'!K:K,ROW()-11),4),"")</f>
        <v/>
      </c>
      <c r="F236" s="27" t="str">
        <f t="array" ref="F236">IFERROR(INDEX('REF1'!B:K,SMALL('REF1'!K:K,ROW()-11),6),"")</f>
        <v/>
      </c>
      <c r="G236" s="29" t="str">
        <f t="array" ref="G236">IFERROR(INDEX('REF1'!B:K,SMALL('REF1'!K:K,ROW()-11),7),"")</f>
        <v/>
      </c>
      <c r="H236" s="29" t="str">
        <f t="array" ref="H236">IFERROR(INDEX('REF1'!B:K,SMALL('REF1'!K:K,ROW()-11),8),"")</f>
        <v/>
      </c>
      <c r="I236" s="48" t="str">
        <f>IFERROR(_xlfn.XLOOKUP(A236,'LISTADO GENERAL '!B238:B2208,'LISTADO GENERAL '!A238:A2208),"")</f>
        <v/>
      </c>
    </row>
    <row r="237" spans="1:9" ht="20.25">
      <c r="A237" s="24" t="str">
        <f t="array" ref="A237">IFERROR(INDEX('REF1'!B:K,SMALL('REF1'!K:K,ROW()-11),1),"")</f>
        <v/>
      </c>
      <c r="B237" s="23" t="str">
        <f t="array" ref="B237">IFERROR(INDEX('REF1'!B:K,SMALL('REF1'!K:K,ROW()-11),3),"")</f>
        <v/>
      </c>
      <c r="C237" s="25" t="str">
        <f t="array" ref="C237">IFERROR(INDEX('REF1'!B:K,SMALL('REF1'!K:K,ROW()-11),2),"")</f>
        <v/>
      </c>
      <c r="D237" s="31" t="str">
        <f t="array" ref="D237">IFERROR(INDEX('REF1'!B:K,SMALL('REF1'!K:K,ROW()-11),5),"")</f>
        <v/>
      </c>
      <c r="E237" s="26" t="str">
        <f t="array" ref="E237">IFERROR(INDEX('REF1'!B:K,SMALL('REF1'!K:K,ROW()-11),4),"")</f>
        <v/>
      </c>
      <c r="F237" s="27" t="str">
        <f t="array" ref="F237">IFERROR(INDEX('REF1'!B:K,SMALL('REF1'!K:K,ROW()-11),6),"")</f>
        <v/>
      </c>
      <c r="G237" s="29" t="str">
        <f t="array" ref="G237">IFERROR(INDEX('REF1'!B:K,SMALL('REF1'!K:K,ROW()-11),7),"")</f>
        <v/>
      </c>
      <c r="H237" s="29" t="str">
        <f t="array" ref="H237">IFERROR(INDEX('REF1'!B:K,SMALL('REF1'!K:K,ROW()-11),8),"")</f>
        <v/>
      </c>
      <c r="I237" s="48" t="str">
        <f>IFERROR(_xlfn.XLOOKUP(A237,'LISTADO GENERAL '!B239:B2208,'LISTADO GENERAL '!A239:A2208),"")</f>
        <v/>
      </c>
    </row>
    <row r="238" spans="1:9" ht="20.25">
      <c r="A238" s="24" t="str">
        <f t="array" ref="A238">IFERROR(INDEX('REF1'!B:K,SMALL('REF1'!K:K,ROW()-11),1),"")</f>
        <v/>
      </c>
      <c r="B238" s="23" t="str">
        <f t="array" ref="B238">IFERROR(INDEX('REF1'!B:K,SMALL('REF1'!K:K,ROW()-11),3),"")</f>
        <v/>
      </c>
      <c r="C238" s="25" t="str">
        <f t="array" ref="C238">IFERROR(INDEX('REF1'!B:K,SMALL('REF1'!K:K,ROW()-11),2),"")</f>
        <v/>
      </c>
      <c r="D238" s="31" t="str">
        <f t="array" ref="D238">IFERROR(INDEX('REF1'!B:K,SMALL('REF1'!K:K,ROW()-11),5),"")</f>
        <v/>
      </c>
      <c r="E238" s="26" t="str">
        <f t="array" ref="E238">IFERROR(INDEX('REF1'!B:K,SMALL('REF1'!K:K,ROW()-11),4),"")</f>
        <v/>
      </c>
      <c r="F238" s="27" t="str">
        <f t="array" ref="F238">IFERROR(INDEX('REF1'!B:K,SMALL('REF1'!K:K,ROW()-11),6),"")</f>
        <v/>
      </c>
      <c r="G238" s="29" t="str">
        <f t="array" ref="G238">IFERROR(INDEX('REF1'!B:K,SMALL('REF1'!K:K,ROW()-11),7),"")</f>
        <v/>
      </c>
      <c r="H238" s="29" t="str">
        <f t="array" ref="H238">IFERROR(INDEX('REF1'!B:K,SMALL('REF1'!K:K,ROW()-11),8),"")</f>
        <v/>
      </c>
      <c r="I238" s="48" t="str">
        <f>IFERROR(_xlfn.XLOOKUP(A238,'LISTADO GENERAL '!B240:B2208,'LISTADO GENERAL '!A240:A2208),"")</f>
        <v/>
      </c>
    </row>
    <row r="239" spans="1:9" ht="20.25">
      <c r="A239" s="24" t="str">
        <f t="array" ref="A239">IFERROR(INDEX('REF1'!B:K,SMALL('REF1'!K:K,ROW()-11),1),"")</f>
        <v/>
      </c>
      <c r="B239" s="23" t="str">
        <f t="array" ref="B239">IFERROR(INDEX('REF1'!B:K,SMALL('REF1'!K:K,ROW()-11),3),"")</f>
        <v/>
      </c>
      <c r="C239" s="25" t="str">
        <f t="array" ref="C239">IFERROR(INDEX('REF1'!B:K,SMALL('REF1'!K:K,ROW()-11),2),"")</f>
        <v/>
      </c>
      <c r="D239" s="31" t="str">
        <f t="array" ref="D239">IFERROR(INDEX('REF1'!B:K,SMALL('REF1'!K:K,ROW()-11),5),"")</f>
        <v/>
      </c>
      <c r="E239" s="26" t="str">
        <f t="array" ref="E239">IFERROR(INDEX('REF1'!B:K,SMALL('REF1'!K:K,ROW()-11),4),"")</f>
        <v/>
      </c>
      <c r="F239" s="27" t="str">
        <f t="array" ref="F239">IFERROR(INDEX('REF1'!B:K,SMALL('REF1'!K:K,ROW()-11),6),"")</f>
        <v/>
      </c>
      <c r="G239" s="29" t="str">
        <f t="array" ref="G239">IFERROR(INDEX('REF1'!B:K,SMALL('REF1'!K:K,ROW()-11),7),"")</f>
        <v/>
      </c>
      <c r="H239" s="29" t="str">
        <f t="array" ref="H239">IFERROR(INDEX('REF1'!B:K,SMALL('REF1'!K:K,ROW()-11),8),"")</f>
        <v/>
      </c>
      <c r="I239" s="48" t="str">
        <f>IFERROR(_xlfn.XLOOKUP(A239,'LISTADO GENERAL '!B241:B2208,'LISTADO GENERAL '!A241:A2208),"")</f>
        <v/>
      </c>
    </row>
    <row r="240" spans="1:9" ht="20.25">
      <c r="A240" s="24" t="str">
        <f t="array" ref="A240">IFERROR(INDEX('REF1'!B:K,SMALL('REF1'!K:K,ROW()-11),1),"")</f>
        <v/>
      </c>
      <c r="B240" s="23" t="str">
        <f t="array" ref="B240">IFERROR(INDEX('REF1'!B:K,SMALL('REF1'!K:K,ROW()-11),3),"")</f>
        <v/>
      </c>
      <c r="C240" s="25" t="str">
        <f t="array" ref="C240">IFERROR(INDEX('REF1'!B:K,SMALL('REF1'!K:K,ROW()-11),2),"")</f>
        <v/>
      </c>
      <c r="D240" s="31" t="str">
        <f t="array" ref="D240">IFERROR(INDEX('REF1'!B:K,SMALL('REF1'!K:K,ROW()-11),5),"")</f>
        <v/>
      </c>
      <c r="E240" s="26" t="str">
        <f t="array" ref="E240">IFERROR(INDEX('REF1'!B:K,SMALL('REF1'!K:K,ROW()-11),4),"")</f>
        <v/>
      </c>
      <c r="F240" s="27" t="str">
        <f t="array" ref="F240">IFERROR(INDEX('REF1'!B:K,SMALL('REF1'!K:K,ROW()-11),6),"")</f>
        <v/>
      </c>
      <c r="G240" s="29" t="str">
        <f t="array" ref="G240">IFERROR(INDEX('REF1'!B:K,SMALL('REF1'!K:K,ROW()-11),7),"")</f>
        <v/>
      </c>
      <c r="H240" s="29" t="str">
        <f t="array" ref="H240">IFERROR(INDEX('REF1'!B:K,SMALL('REF1'!K:K,ROW()-11),8),"")</f>
        <v/>
      </c>
      <c r="I240" s="48" t="str">
        <f>IFERROR(_xlfn.XLOOKUP(A240,'LISTADO GENERAL '!B242:B2208,'LISTADO GENERAL '!A242:A2208),"")</f>
        <v/>
      </c>
    </row>
    <row r="241" spans="1:9" ht="20.25">
      <c r="A241" s="24" t="str">
        <f t="array" ref="A241">IFERROR(INDEX('REF1'!B:K,SMALL('REF1'!K:K,ROW()-11),1),"")</f>
        <v/>
      </c>
      <c r="B241" s="23" t="str">
        <f t="array" ref="B241">IFERROR(INDEX('REF1'!B:K,SMALL('REF1'!K:K,ROW()-11),3),"")</f>
        <v/>
      </c>
      <c r="C241" s="25" t="str">
        <f t="array" ref="C241">IFERROR(INDEX('REF1'!B:K,SMALL('REF1'!K:K,ROW()-11),2),"")</f>
        <v/>
      </c>
      <c r="D241" s="31" t="str">
        <f t="array" ref="D241">IFERROR(INDEX('REF1'!B:K,SMALL('REF1'!K:K,ROW()-11),5),"")</f>
        <v/>
      </c>
      <c r="E241" s="26" t="str">
        <f t="array" ref="E241">IFERROR(INDEX('REF1'!B:K,SMALL('REF1'!K:K,ROW()-11),4),"")</f>
        <v/>
      </c>
      <c r="F241" s="27" t="str">
        <f t="array" ref="F241">IFERROR(INDEX('REF1'!B:K,SMALL('REF1'!K:K,ROW()-11),6),"")</f>
        <v/>
      </c>
      <c r="G241" s="29" t="str">
        <f t="array" ref="G241">IFERROR(INDEX('REF1'!B:K,SMALL('REF1'!K:K,ROW()-11),7),"")</f>
        <v/>
      </c>
      <c r="H241" s="29" t="str">
        <f t="array" ref="H241">IFERROR(INDEX('REF1'!B:K,SMALL('REF1'!K:K,ROW()-11),8),"")</f>
        <v/>
      </c>
      <c r="I241" s="48" t="str">
        <f>IFERROR(_xlfn.XLOOKUP(A241,'LISTADO GENERAL '!B243:B2208,'LISTADO GENERAL '!A243:A2208),"")</f>
        <v/>
      </c>
    </row>
    <row r="242" spans="1:9" ht="20.25">
      <c r="A242" s="24" t="str">
        <f t="array" ref="A242">IFERROR(INDEX('REF1'!B:K,SMALL('REF1'!K:K,ROW()-11),1),"")</f>
        <v/>
      </c>
      <c r="B242" s="23" t="str">
        <f t="array" ref="B242">IFERROR(INDEX('REF1'!B:K,SMALL('REF1'!K:K,ROW()-11),3),"")</f>
        <v/>
      </c>
      <c r="C242" s="25" t="str">
        <f t="array" ref="C242">IFERROR(INDEX('REF1'!B:K,SMALL('REF1'!K:K,ROW()-11),2),"")</f>
        <v/>
      </c>
      <c r="D242" s="31" t="str">
        <f t="array" ref="D242">IFERROR(INDEX('REF1'!B:K,SMALL('REF1'!K:K,ROW()-11),5),"")</f>
        <v/>
      </c>
      <c r="E242" s="26" t="str">
        <f t="array" ref="E242">IFERROR(INDEX('REF1'!B:K,SMALL('REF1'!K:K,ROW()-11),4),"")</f>
        <v/>
      </c>
      <c r="F242" s="27" t="str">
        <f t="array" ref="F242">IFERROR(INDEX('REF1'!B:K,SMALL('REF1'!K:K,ROW()-11),6),"")</f>
        <v/>
      </c>
      <c r="G242" s="29" t="str">
        <f t="array" ref="G242">IFERROR(INDEX('REF1'!B:K,SMALL('REF1'!K:K,ROW()-11),7),"")</f>
        <v/>
      </c>
      <c r="H242" s="29" t="str">
        <f t="array" ref="H242">IFERROR(INDEX('REF1'!B:K,SMALL('REF1'!K:K,ROW()-11),8),"")</f>
        <v/>
      </c>
      <c r="I242" s="48" t="str">
        <f>IFERROR(_xlfn.XLOOKUP(A242,'LISTADO GENERAL '!B244:B2208,'LISTADO GENERAL '!A244:A2208),"")</f>
        <v/>
      </c>
    </row>
    <row r="243" spans="1:9" ht="20.25">
      <c r="A243" s="24" t="str">
        <f t="array" ref="A243">IFERROR(INDEX('REF1'!B:K,SMALL('REF1'!K:K,ROW()-11),1),"")</f>
        <v/>
      </c>
      <c r="B243" s="23" t="str">
        <f t="array" ref="B243">IFERROR(INDEX('REF1'!B:K,SMALL('REF1'!K:K,ROW()-11),3),"")</f>
        <v/>
      </c>
      <c r="C243" s="25" t="str">
        <f t="array" ref="C243">IFERROR(INDEX('REF1'!B:K,SMALL('REF1'!K:K,ROW()-11),2),"")</f>
        <v/>
      </c>
      <c r="D243" s="31" t="str">
        <f t="array" ref="D243">IFERROR(INDEX('REF1'!B:K,SMALL('REF1'!K:K,ROW()-11),5),"")</f>
        <v/>
      </c>
      <c r="E243" s="26" t="str">
        <f t="array" ref="E243">IFERROR(INDEX('REF1'!B:K,SMALL('REF1'!K:K,ROW()-11),4),"")</f>
        <v/>
      </c>
      <c r="F243" s="27" t="str">
        <f t="array" ref="F243">IFERROR(INDEX('REF1'!B:K,SMALL('REF1'!K:K,ROW()-11),6),"")</f>
        <v/>
      </c>
      <c r="G243" s="29" t="str">
        <f t="array" ref="G243">IFERROR(INDEX('REF1'!B:K,SMALL('REF1'!K:K,ROW()-11),7),"")</f>
        <v/>
      </c>
      <c r="H243" s="29" t="str">
        <f t="array" ref="H243">IFERROR(INDEX('REF1'!B:K,SMALL('REF1'!K:K,ROW()-11),8),"")</f>
        <v/>
      </c>
      <c r="I243" s="48" t="str">
        <f>IFERROR(_xlfn.XLOOKUP(A243,'LISTADO GENERAL '!B245:B2208,'LISTADO GENERAL '!A245:A2208),"")</f>
        <v/>
      </c>
    </row>
    <row r="244" spans="1:9" ht="20.25">
      <c r="A244" s="24" t="str">
        <f t="array" ref="A244">IFERROR(INDEX('REF1'!B:K,SMALL('REF1'!K:K,ROW()-11),1),"")</f>
        <v/>
      </c>
      <c r="B244" s="23" t="str">
        <f t="array" ref="B244">IFERROR(INDEX('REF1'!B:K,SMALL('REF1'!K:K,ROW()-11),3),"")</f>
        <v/>
      </c>
      <c r="C244" s="25" t="str">
        <f t="array" ref="C244">IFERROR(INDEX('REF1'!B:K,SMALL('REF1'!K:K,ROW()-11),2),"")</f>
        <v/>
      </c>
      <c r="D244" s="31" t="str">
        <f t="array" ref="D244">IFERROR(INDEX('REF1'!B:K,SMALL('REF1'!K:K,ROW()-11),5),"")</f>
        <v/>
      </c>
      <c r="E244" s="26" t="str">
        <f t="array" ref="E244">IFERROR(INDEX('REF1'!B:K,SMALL('REF1'!K:K,ROW()-11),4),"")</f>
        <v/>
      </c>
      <c r="F244" s="27" t="str">
        <f t="array" ref="F244">IFERROR(INDEX('REF1'!B:K,SMALL('REF1'!K:K,ROW()-11),6),"")</f>
        <v/>
      </c>
      <c r="G244" s="29" t="str">
        <f t="array" ref="G244">IFERROR(INDEX('REF1'!B:K,SMALL('REF1'!K:K,ROW()-11),7),"")</f>
        <v/>
      </c>
      <c r="H244" s="29" t="str">
        <f t="array" ref="H244">IFERROR(INDEX('REF1'!B:K,SMALL('REF1'!K:K,ROW()-11),8),"")</f>
        <v/>
      </c>
      <c r="I244" s="48" t="str">
        <f>IFERROR(_xlfn.XLOOKUP(A244,'LISTADO GENERAL '!B246:B2208,'LISTADO GENERAL '!A246:A2208),"")</f>
        <v/>
      </c>
    </row>
    <row r="245" spans="1:9" ht="20.25">
      <c r="A245" s="24" t="str">
        <f t="array" ref="A245">IFERROR(INDEX('REF1'!B:K,SMALL('REF1'!K:K,ROW()-11),1),"")</f>
        <v/>
      </c>
      <c r="B245" s="23" t="str">
        <f t="array" ref="B245">IFERROR(INDEX('REF1'!B:K,SMALL('REF1'!K:K,ROW()-11),3),"")</f>
        <v/>
      </c>
      <c r="C245" s="25" t="str">
        <f t="array" ref="C245">IFERROR(INDEX('REF1'!B:K,SMALL('REF1'!K:K,ROW()-11),2),"")</f>
        <v/>
      </c>
      <c r="D245" s="31" t="str">
        <f t="array" ref="D245">IFERROR(INDEX('REF1'!B:K,SMALL('REF1'!K:K,ROW()-11),5),"")</f>
        <v/>
      </c>
      <c r="E245" s="26" t="str">
        <f t="array" ref="E245">IFERROR(INDEX('REF1'!B:K,SMALL('REF1'!K:K,ROW()-11),4),"")</f>
        <v/>
      </c>
      <c r="F245" s="27" t="str">
        <f t="array" ref="F245">IFERROR(INDEX('REF1'!B:K,SMALL('REF1'!K:K,ROW()-11),6),"")</f>
        <v/>
      </c>
      <c r="G245" s="29" t="str">
        <f t="array" ref="G245">IFERROR(INDEX('REF1'!B:K,SMALL('REF1'!K:K,ROW()-11),7),"")</f>
        <v/>
      </c>
      <c r="H245" s="29" t="str">
        <f t="array" ref="H245">IFERROR(INDEX('REF1'!B:K,SMALL('REF1'!K:K,ROW()-11),8),"")</f>
        <v/>
      </c>
      <c r="I245" s="48" t="str">
        <f>IFERROR(_xlfn.XLOOKUP(A245,'LISTADO GENERAL '!B247:B2208,'LISTADO GENERAL '!A247:A2208),"")</f>
        <v/>
      </c>
    </row>
    <row r="246" spans="1:9" ht="20.25">
      <c r="A246" s="24" t="str">
        <f t="array" ref="A246">IFERROR(INDEX('REF1'!B:K,SMALL('REF1'!K:K,ROW()-11),1),"")</f>
        <v/>
      </c>
      <c r="B246" s="23" t="str">
        <f t="array" ref="B246">IFERROR(INDEX('REF1'!B:K,SMALL('REF1'!K:K,ROW()-11),3),"")</f>
        <v/>
      </c>
      <c r="C246" s="25" t="str">
        <f t="array" ref="C246">IFERROR(INDEX('REF1'!B:K,SMALL('REF1'!K:K,ROW()-11),2),"")</f>
        <v/>
      </c>
      <c r="D246" s="31" t="str">
        <f t="array" ref="D246">IFERROR(INDEX('REF1'!B:K,SMALL('REF1'!K:K,ROW()-11),5),"")</f>
        <v/>
      </c>
      <c r="E246" s="26" t="str">
        <f t="array" ref="E246">IFERROR(INDEX('REF1'!B:K,SMALL('REF1'!K:K,ROW()-11),4),"")</f>
        <v/>
      </c>
      <c r="F246" s="27" t="str">
        <f t="array" ref="F246">IFERROR(INDEX('REF1'!B:K,SMALL('REF1'!K:K,ROW()-11),6),"")</f>
        <v/>
      </c>
      <c r="G246" s="29" t="str">
        <f t="array" ref="G246">IFERROR(INDEX('REF1'!B:K,SMALL('REF1'!K:K,ROW()-11),7),"")</f>
        <v/>
      </c>
      <c r="H246" s="29" t="str">
        <f t="array" ref="H246">IFERROR(INDEX('REF1'!B:K,SMALL('REF1'!K:K,ROW()-11),8),"")</f>
        <v/>
      </c>
      <c r="I246" s="48" t="str">
        <f>IFERROR(_xlfn.XLOOKUP(A246,'LISTADO GENERAL '!B248:B2208,'LISTADO GENERAL '!A248:A2208),"")</f>
        <v/>
      </c>
    </row>
    <row r="247" spans="1:9" ht="20.25">
      <c r="A247" s="24" t="str">
        <f t="array" ref="A247">IFERROR(INDEX('REF1'!B:K,SMALL('REF1'!K:K,ROW()-11),1),"")</f>
        <v/>
      </c>
      <c r="B247" s="23" t="str">
        <f t="array" ref="B247">IFERROR(INDEX('REF1'!B:K,SMALL('REF1'!K:K,ROW()-11),3),"")</f>
        <v/>
      </c>
      <c r="C247" s="25" t="str">
        <f t="array" ref="C247">IFERROR(INDEX('REF1'!B:K,SMALL('REF1'!K:K,ROW()-11),2),"")</f>
        <v/>
      </c>
      <c r="D247" s="31" t="str">
        <f t="array" ref="D247">IFERROR(INDEX('REF1'!B:K,SMALL('REF1'!K:K,ROW()-11),5),"")</f>
        <v/>
      </c>
      <c r="E247" s="26" t="str">
        <f t="array" ref="E247">IFERROR(INDEX('REF1'!B:K,SMALL('REF1'!K:K,ROW()-11),4),"")</f>
        <v/>
      </c>
      <c r="F247" s="27" t="str">
        <f t="array" ref="F247">IFERROR(INDEX('REF1'!B:K,SMALL('REF1'!K:K,ROW()-11),6),"")</f>
        <v/>
      </c>
      <c r="G247" s="29" t="str">
        <f t="array" ref="G247">IFERROR(INDEX('REF1'!B:K,SMALL('REF1'!K:K,ROW()-11),7),"")</f>
        <v/>
      </c>
      <c r="H247" s="29" t="str">
        <f t="array" ref="H247">IFERROR(INDEX('REF1'!B:K,SMALL('REF1'!K:K,ROW()-11),8),"")</f>
        <v/>
      </c>
      <c r="I247" s="48" t="str">
        <f>IFERROR(_xlfn.XLOOKUP(A247,'LISTADO GENERAL '!B249:B2208,'LISTADO GENERAL '!A249:A2208),"")</f>
        <v/>
      </c>
    </row>
    <row r="248" spans="1:9" ht="20.25">
      <c r="A248" s="24" t="str">
        <f t="array" ref="A248">IFERROR(INDEX('REF1'!B:K,SMALL('REF1'!K:K,ROW()-11),1),"")</f>
        <v/>
      </c>
      <c r="B248" s="23" t="str">
        <f t="array" ref="B248">IFERROR(INDEX('REF1'!B:K,SMALL('REF1'!K:K,ROW()-11),3),"")</f>
        <v/>
      </c>
      <c r="C248" s="25" t="str">
        <f t="array" ref="C248">IFERROR(INDEX('REF1'!B:K,SMALL('REF1'!K:K,ROW()-11),2),"")</f>
        <v/>
      </c>
      <c r="D248" s="31" t="str">
        <f t="array" ref="D248">IFERROR(INDEX('REF1'!B:K,SMALL('REF1'!K:K,ROW()-11),5),"")</f>
        <v/>
      </c>
      <c r="E248" s="26" t="str">
        <f t="array" ref="E248">IFERROR(INDEX('REF1'!B:K,SMALL('REF1'!K:K,ROW()-11),4),"")</f>
        <v/>
      </c>
      <c r="F248" s="27" t="str">
        <f t="array" ref="F248">IFERROR(INDEX('REF1'!B:K,SMALL('REF1'!K:K,ROW()-11),6),"")</f>
        <v/>
      </c>
      <c r="G248" s="29" t="str">
        <f t="array" ref="G248">IFERROR(INDEX('REF1'!B:K,SMALL('REF1'!K:K,ROW()-11),7),"")</f>
        <v/>
      </c>
      <c r="H248" s="29" t="str">
        <f t="array" ref="H248">IFERROR(INDEX('REF1'!B:K,SMALL('REF1'!K:K,ROW()-11),8),"")</f>
        <v/>
      </c>
      <c r="I248" s="48" t="str">
        <f>IFERROR(_xlfn.XLOOKUP(A248,'LISTADO GENERAL '!B250:B2208,'LISTADO GENERAL '!A250:A2208),"")</f>
        <v/>
      </c>
    </row>
    <row r="249" spans="1:9" ht="20.25">
      <c r="A249" s="24" t="str">
        <f t="array" ref="A249">IFERROR(INDEX('REF1'!B:K,SMALL('REF1'!K:K,ROW()-11),1),"")</f>
        <v/>
      </c>
      <c r="B249" s="23" t="str">
        <f t="array" ref="B249">IFERROR(INDEX('REF1'!B:K,SMALL('REF1'!K:K,ROW()-11),3),"")</f>
        <v/>
      </c>
      <c r="C249" s="25" t="str">
        <f t="array" ref="C249">IFERROR(INDEX('REF1'!B:K,SMALL('REF1'!K:K,ROW()-11),2),"")</f>
        <v/>
      </c>
      <c r="D249" s="31" t="str">
        <f t="array" ref="D249">IFERROR(INDEX('REF1'!B:K,SMALL('REF1'!K:K,ROW()-11),5),"")</f>
        <v/>
      </c>
      <c r="E249" s="26" t="str">
        <f t="array" ref="E249">IFERROR(INDEX('REF1'!B:K,SMALL('REF1'!K:K,ROW()-11),4),"")</f>
        <v/>
      </c>
      <c r="F249" s="27" t="str">
        <f t="array" ref="F249">IFERROR(INDEX('REF1'!B:K,SMALL('REF1'!K:K,ROW()-11),6),"")</f>
        <v/>
      </c>
      <c r="G249" s="29" t="str">
        <f t="array" ref="G249">IFERROR(INDEX('REF1'!B:K,SMALL('REF1'!K:K,ROW()-11),7),"")</f>
        <v/>
      </c>
      <c r="H249" s="29" t="str">
        <f t="array" ref="H249">IFERROR(INDEX('REF1'!B:K,SMALL('REF1'!K:K,ROW()-11),8),"")</f>
        <v/>
      </c>
      <c r="I249" s="48" t="str">
        <f>IFERROR(_xlfn.XLOOKUP(A249,'LISTADO GENERAL '!B251:B2208,'LISTADO GENERAL '!A251:A2208),"")</f>
        <v/>
      </c>
    </row>
    <row r="250" spans="1:9" ht="20.25">
      <c r="A250" s="24" t="str">
        <f t="array" ref="A250">IFERROR(INDEX('REF1'!B:K,SMALL('REF1'!K:K,ROW()-11),1),"")</f>
        <v/>
      </c>
      <c r="B250" s="23" t="str">
        <f t="array" ref="B250">IFERROR(INDEX('REF1'!B:K,SMALL('REF1'!K:K,ROW()-11),3),"")</f>
        <v/>
      </c>
      <c r="C250" s="25" t="str">
        <f t="array" ref="C250">IFERROR(INDEX('REF1'!B:K,SMALL('REF1'!K:K,ROW()-11),2),"")</f>
        <v/>
      </c>
      <c r="D250" s="31" t="str">
        <f t="array" ref="D250">IFERROR(INDEX('REF1'!B:K,SMALL('REF1'!K:K,ROW()-11),5),"")</f>
        <v/>
      </c>
      <c r="E250" s="26" t="str">
        <f t="array" ref="E250">IFERROR(INDEX('REF1'!B:K,SMALL('REF1'!K:K,ROW()-11),4),"")</f>
        <v/>
      </c>
      <c r="F250" s="27" t="str">
        <f t="array" ref="F250">IFERROR(INDEX('REF1'!B:K,SMALL('REF1'!K:K,ROW()-11),6),"")</f>
        <v/>
      </c>
      <c r="G250" s="29" t="str">
        <f t="array" ref="G250">IFERROR(INDEX('REF1'!B:K,SMALL('REF1'!K:K,ROW()-11),7),"")</f>
        <v/>
      </c>
      <c r="H250" s="29" t="str">
        <f t="array" ref="H250">IFERROR(INDEX('REF1'!B:K,SMALL('REF1'!K:K,ROW()-11),8),"")</f>
        <v/>
      </c>
      <c r="I250" s="48" t="str">
        <f>IFERROR(_xlfn.XLOOKUP(A250,'LISTADO GENERAL '!B252:B2208,'LISTADO GENERAL '!A252:A2208),"")</f>
        <v/>
      </c>
    </row>
    <row r="251" spans="1:9" ht="20.25">
      <c r="A251" s="24" t="str">
        <f t="array" ref="A251">IFERROR(INDEX('REF1'!B:K,SMALL('REF1'!K:K,ROW()-11),1),"")</f>
        <v/>
      </c>
      <c r="B251" s="23" t="str">
        <f t="array" ref="B251">IFERROR(INDEX('REF1'!B:K,SMALL('REF1'!K:K,ROW()-11),3),"")</f>
        <v/>
      </c>
      <c r="C251" s="25" t="str">
        <f t="array" ref="C251">IFERROR(INDEX('REF1'!B:K,SMALL('REF1'!K:K,ROW()-11),2),"")</f>
        <v/>
      </c>
      <c r="D251" s="31" t="str">
        <f t="array" ref="D251">IFERROR(INDEX('REF1'!B:K,SMALL('REF1'!K:K,ROW()-11),5),"")</f>
        <v/>
      </c>
      <c r="E251" s="26" t="str">
        <f t="array" ref="E251">IFERROR(INDEX('REF1'!B:K,SMALL('REF1'!K:K,ROW()-11),4),"")</f>
        <v/>
      </c>
      <c r="F251" s="27" t="str">
        <f t="array" ref="F251">IFERROR(INDEX('REF1'!B:K,SMALL('REF1'!K:K,ROW()-11),6),"")</f>
        <v/>
      </c>
      <c r="G251" s="29" t="str">
        <f t="array" ref="G251">IFERROR(INDEX('REF1'!B:K,SMALL('REF1'!K:K,ROW()-11),7),"")</f>
        <v/>
      </c>
      <c r="H251" s="29" t="str">
        <f t="array" ref="H251">IFERROR(INDEX('REF1'!B:K,SMALL('REF1'!K:K,ROW()-11),8),"")</f>
        <v/>
      </c>
      <c r="I251" s="48" t="str">
        <f>IFERROR(_xlfn.XLOOKUP(A251,'LISTADO GENERAL '!B253:B2208,'LISTADO GENERAL '!A253:A2208),"")</f>
        <v/>
      </c>
    </row>
    <row r="252" spans="1:9" ht="20.25">
      <c r="A252" s="24" t="str">
        <f t="array" ref="A252">IFERROR(INDEX('REF1'!B:K,SMALL('REF1'!K:K,ROW()-11),1),"")</f>
        <v/>
      </c>
      <c r="B252" s="23" t="str">
        <f t="array" ref="B252">IFERROR(INDEX('REF1'!B:K,SMALL('REF1'!K:K,ROW()-11),3),"")</f>
        <v/>
      </c>
      <c r="C252" s="25" t="str">
        <f t="array" ref="C252">IFERROR(INDEX('REF1'!B:K,SMALL('REF1'!K:K,ROW()-11),2),"")</f>
        <v/>
      </c>
      <c r="D252" s="31" t="str">
        <f t="array" ref="D252">IFERROR(INDEX('REF1'!B:K,SMALL('REF1'!K:K,ROW()-11),5),"")</f>
        <v/>
      </c>
      <c r="E252" s="26" t="str">
        <f t="array" ref="E252">IFERROR(INDEX('REF1'!B:K,SMALL('REF1'!K:K,ROW()-11),4),"")</f>
        <v/>
      </c>
      <c r="F252" s="27" t="str">
        <f t="array" ref="F252">IFERROR(INDEX('REF1'!B:K,SMALL('REF1'!K:K,ROW()-11),6),"")</f>
        <v/>
      </c>
      <c r="G252" s="29" t="str">
        <f t="array" ref="G252">IFERROR(INDEX('REF1'!B:K,SMALL('REF1'!K:K,ROW()-11),7),"")</f>
        <v/>
      </c>
      <c r="H252" s="29" t="str">
        <f t="array" ref="H252">IFERROR(INDEX('REF1'!B:K,SMALL('REF1'!K:K,ROW()-11),8),"")</f>
        <v/>
      </c>
      <c r="I252" s="48" t="str">
        <f>IFERROR(_xlfn.XLOOKUP(A252,'LISTADO GENERAL '!B254:B2208,'LISTADO GENERAL '!A254:A2208),"")</f>
        <v/>
      </c>
    </row>
    <row r="253" spans="1:9" ht="20.25">
      <c r="A253" s="24" t="str">
        <f t="array" ref="A253">IFERROR(INDEX('REF1'!B:K,SMALL('REF1'!K:K,ROW()-11),1),"")</f>
        <v/>
      </c>
      <c r="B253" s="23" t="str">
        <f t="array" ref="B253">IFERROR(INDEX('REF1'!B:K,SMALL('REF1'!K:K,ROW()-11),3),"")</f>
        <v/>
      </c>
      <c r="C253" s="25" t="str">
        <f t="array" ref="C253">IFERROR(INDEX('REF1'!B:K,SMALL('REF1'!K:K,ROW()-11),2),"")</f>
        <v/>
      </c>
      <c r="D253" s="31" t="str">
        <f t="array" ref="D253">IFERROR(INDEX('REF1'!B:K,SMALL('REF1'!K:K,ROW()-11),5),"")</f>
        <v/>
      </c>
      <c r="E253" s="26" t="str">
        <f t="array" ref="E253">IFERROR(INDEX('REF1'!B:K,SMALL('REF1'!K:K,ROW()-11),4),"")</f>
        <v/>
      </c>
      <c r="F253" s="27" t="str">
        <f t="array" ref="F253">IFERROR(INDEX('REF1'!B:K,SMALL('REF1'!K:K,ROW()-11),6),"")</f>
        <v/>
      </c>
      <c r="G253" s="29" t="str">
        <f t="array" ref="G253">IFERROR(INDEX('REF1'!B:K,SMALL('REF1'!K:K,ROW()-11),7),"")</f>
        <v/>
      </c>
      <c r="H253" s="29" t="str">
        <f t="array" ref="H253">IFERROR(INDEX('REF1'!B:K,SMALL('REF1'!K:K,ROW()-11),8),"")</f>
        <v/>
      </c>
      <c r="I253" s="48" t="str">
        <f>IFERROR(_xlfn.XLOOKUP(A253,'LISTADO GENERAL '!B255:B2208,'LISTADO GENERAL '!A255:A2208),"")</f>
        <v/>
      </c>
    </row>
    <row r="254" spans="1:9" ht="20.25">
      <c r="A254" s="24" t="str">
        <f t="array" ref="A254">IFERROR(INDEX('REF1'!B:K,SMALL('REF1'!K:K,ROW()-11),1),"")</f>
        <v/>
      </c>
      <c r="B254" s="23" t="str">
        <f t="array" ref="B254">IFERROR(INDEX('REF1'!B:K,SMALL('REF1'!K:K,ROW()-11),3),"")</f>
        <v/>
      </c>
      <c r="C254" s="25" t="str">
        <f t="array" ref="C254">IFERROR(INDEX('REF1'!B:K,SMALL('REF1'!K:K,ROW()-11),2),"")</f>
        <v/>
      </c>
      <c r="D254" s="31" t="str">
        <f t="array" ref="D254">IFERROR(INDEX('REF1'!B:K,SMALL('REF1'!K:K,ROW()-11),5),"")</f>
        <v/>
      </c>
      <c r="E254" s="26" t="str">
        <f t="array" ref="E254">IFERROR(INDEX('REF1'!B:K,SMALL('REF1'!K:K,ROW()-11),4),"")</f>
        <v/>
      </c>
      <c r="F254" s="27" t="str">
        <f t="array" ref="F254">IFERROR(INDEX('REF1'!B:K,SMALL('REF1'!K:K,ROW()-11),6),"")</f>
        <v/>
      </c>
      <c r="G254" s="29" t="str">
        <f t="array" ref="G254">IFERROR(INDEX('REF1'!B:K,SMALL('REF1'!K:K,ROW()-11),7),"")</f>
        <v/>
      </c>
      <c r="H254" s="29" t="str">
        <f t="array" ref="H254">IFERROR(INDEX('REF1'!B:K,SMALL('REF1'!K:K,ROW()-11),8),"")</f>
        <v/>
      </c>
      <c r="I254" s="48" t="str">
        <f>IFERROR(_xlfn.XLOOKUP(A254,'LISTADO GENERAL '!B256:B2208,'LISTADO GENERAL '!A256:A2208),"")</f>
        <v/>
      </c>
    </row>
    <row r="255" spans="1:9" ht="20.25">
      <c r="A255" s="24" t="str">
        <f t="array" ref="A255">IFERROR(INDEX('REF1'!B:K,SMALL('REF1'!K:K,ROW()-11),1),"")</f>
        <v/>
      </c>
      <c r="B255" s="23" t="str">
        <f t="array" ref="B255">IFERROR(INDEX('REF1'!B:K,SMALL('REF1'!K:K,ROW()-11),3),"")</f>
        <v/>
      </c>
      <c r="C255" s="25" t="str">
        <f t="array" ref="C255">IFERROR(INDEX('REF1'!B:K,SMALL('REF1'!K:K,ROW()-11),2),"")</f>
        <v/>
      </c>
      <c r="D255" s="31" t="str">
        <f t="array" ref="D255">IFERROR(INDEX('REF1'!B:K,SMALL('REF1'!K:K,ROW()-11),5),"")</f>
        <v/>
      </c>
      <c r="E255" s="26" t="str">
        <f t="array" ref="E255">IFERROR(INDEX('REF1'!B:K,SMALL('REF1'!K:K,ROW()-11),4),"")</f>
        <v/>
      </c>
      <c r="F255" s="27" t="str">
        <f t="array" ref="F255">IFERROR(INDEX('REF1'!B:K,SMALL('REF1'!K:K,ROW()-11),6),"")</f>
        <v/>
      </c>
      <c r="G255" s="29" t="str">
        <f t="array" ref="G255">IFERROR(INDEX('REF1'!B:K,SMALL('REF1'!K:K,ROW()-11),7),"")</f>
        <v/>
      </c>
      <c r="H255" s="29" t="str">
        <f t="array" ref="H255">IFERROR(INDEX('REF1'!B:K,SMALL('REF1'!K:K,ROW()-11),8),"")</f>
        <v/>
      </c>
      <c r="I255" s="48" t="str">
        <f>IFERROR(_xlfn.XLOOKUP(A255,'LISTADO GENERAL '!B257:B2208,'LISTADO GENERAL '!A257:A2208),"")</f>
        <v/>
      </c>
    </row>
    <row r="256" spans="1:9" ht="20.25">
      <c r="A256" s="24" t="str">
        <f t="array" ref="A256">IFERROR(INDEX('REF1'!B:K,SMALL('REF1'!K:K,ROW()-11),1),"")</f>
        <v/>
      </c>
      <c r="B256" s="23" t="str">
        <f t="array" ref="B256">IFERROR(INDEX('REF1'!B:K,SMALL('REF1'!K:K,ROW()-11),3),"")</f>
        <v/>
      </c>
      <c r="C256" s="25" t="str">
        <f t="array" ref="C256">IFERROR(INDEX('REF1'!B:K,SMALL('REF1'!K:K,ROW()-11),2),"")</f>
        <v/>
      </c>
      <c r="D256" s="31" t="str">
        <f t="array" ref="D256">IFERROR(INDEX('REF1'!B:K,SMALL('REF1'!K:K,ROW()-11),5),"")</f>
        <v/>
      </c>
      <c r="E256" s="26" t="str">
        <f t="array" ref="E256">IFERROR(INDEX('REF1'!B:K,SMALL('REF1'!K:K,ROW()-11),4),"")</f>
        <v/>
      </c>
      <c r="F256" s="27" t="str">
        <f t="array" ref="F256">IFERROR(INDEX('REF1'!B:K,SMALL('REF1'!K:K,ROW()-11),6),"")</f>
        <v/>
      </c>
      <c r="G256" s="29" t="str">
        <f t="array" ref="G256">IFERROR(INDEX('REF1'!B:K,SMALL('REF1'!K:K,ROW()-11),7),"")</f>
        <v/>
      </c>
      <c r="H256" s="29" t="str">
        <f t="array" ref="H256">IFERROR(INDEX('REF1'!B:K,SMALL('REF1'!K:K,ROW()-11),8),"")</f>
        <v/>
      </c>
      <c r="I256" s="48" t="str">
        <f>IFERROR(_xlfn.XLOOKUP(A256,'LISTADO GENERAL '!B258:B2208,'LISTADO GENERAL '!A258:A2208),"")</f>
        <v/>
      </c>
    </row>
    <row r="257" spans="1:9" ht="20.25">
      <c r="A257" s="24" t="str">
        <f t="array" ref="A257">IFERROR(INDEX('REF1'!B:K,SMALL('REF1'!K:K,ROW()-11),1),"")</f>
        <v/>
      </c>
      <c r="B257" s="23" t="str">
        <f t="array" ref="B257">IFERROR(INDEX('REF1'!B:K,SMALL('REF1'!K:K,ROW()-11),3),"")</f>
        <v/>
      </c>
      <c r="C257" s="25" t="str">
        <f t="array" ref="C257">IFERROR(INDEX('REF1'!B:K,SMALL('REF1'!K:K,ROW()-11),2),"")</f>
        <v/>
      </c>
      <c r="D257" s="31" t="str">
        <f t="array" ref="D257">IFERROR(INDEX('REF1'!B:K,SMALL('REF1'!K:K,ROW()-11),5),"")</f>
        <v/>
      </c>
      <c r="E257" s="26" t="str">
        <f t="array" ref="E257">IFERROR(INDEX('REF1'!B:K,SMALL('REF1'!K:K,ROW()-11),4),"")</f>
        <v/>
      </c>
      <c r="F257" s="27" t="str">
        <f t="array" ref="F257">IFERROR(INDEX('REF1'!B:K,SMALL('REF1'!K:K,ROW()-11),6),"")</f>
        <v/>
      </c>
      <c r="G257" s="29" t="str">
        <f t="array" ref="G257">IFERROR(INDEX('REF1'!B:K,SMALL('REF1'!K:K,ROW()-11),7),"")</f>
        <v/>
      </c>
      <c r="H257" s="29" t="str">
        <f t="array" ref="H257">IFERROR(INDEX('REF1'!B:K,SMALL('REF1'!K:K,ROW()-11),8),"")</f>
        <v/>
      </c>
      <c r="I257" s="48" t="str">
        <f>IFERROR(_xlfn.XLOOKUP(A257,'LISTADO GENERAL '!B259:B2208,'LISTADO GENERAL '!A259:A2208),"")</f>
        <v/>
      </c>
    </row>
    <row r="258" spans="1:9" ht="20.25">
      <c r="A258" s="24" t="str">
        <f t="array" ref="A258">IFERROR(INDEX('REF1'!B:K,SMALL('REF1'!K:K,ROW()-11),1),"")</f>
        <v/>
      </c>
      <c r="B258" s="23" t="str">
        <f t="array" ref="B258">IFERROR(INDEX('REF1'!B:K,SMALL('REF1'!K:K,ROW()-11),3),"")</f>
        <v/>
      </c>
      <c r="C258" s="25" t="str">
        <f t="array" ref="C258">IFERROR(INDEX('REF1'!B:K,SMALL('REF1'!K:K,ROW()-11),2),"")</f>
        <v/>
      </c>
      <c r="D258" s="31" t="str">
        <f t="array" ref="D258">IFERROR(INDEX('REF1'!B:K,SMALL('REF1'!K:K,ROW()-11),5),"")</f>
        <v/>
      </c>
      <c r="E258" s="26" t="str">
        <f t="array" ref="E258">IFERROR(INDEX('REF1'!B:K,SMALL('REF1'!K:K,ROW()-11),4),"")</f>
        <v/>
      </c>
      <c r="F258" s="27" t="str">
        <f t="array" ref="F258">IFERROR(INDEX('REF1'!B:K,SMALL('REF1'!K:K,ROW()-11),6),"")</f>
        <v/>
      </c>
      <c r="G258" s="29" t="str">
        <f t="array" ref="G258">IFERROR(INDEX('REF1'!B:K,SMALL('REF1'!K:K,ROW()-11),7),"")</f>
        <v/>
      </c>
      <c r="H258" s="29" t="str">
        <f t="array" ref="H258">IFERROR(INDEX('REF1'!B:K,SMALL('REF1'!K:K,ROW()-11),8),"")</f>
        <v/>
      </c>
      <c r="I258" s="48" t="str">
        <f>IFERROR(_xlfn.XLOOKUP(A258,'LISTADO GENERAL '!B260:B2208,'LISTADO GENERAL '!A260:A2208),"")</f>
        <v/>
      </c>
    </row>
    <row r="259" spans="1:9" ht="20.25">
      <c r="A259" s="24" t="str">
        <f t="array" ref="A259">IFERROR(INDEX('REF1'!B:K,SMALL('REF1'!K:K,ROW()-11),1),"")</f>
        <v/>
      </c>
      <c r="B259" s="23" t="str">
        <f t="array" ref="B259">IFERROR(INDEX('REF1'!B:K,SMALL('REF1'!K:K,ROW()-11),3),"")</f>
        <v/>
      </c>
      <c r="C259" s="25" t="str">
        <f t="array" ref="C259">IFERROR(INDEX('REF1'!B:K,SMALL('REF1'!K:K,ROW()-11),2),"")</f>
        <v/>
      </c>
      <c r="D259" s="31" t="str">
        <f t="array" ref="D259">IFERROR(INDEX('REF1'!B:K,SMALL('REF1'!K:K,ROW()-11),5),"")</f>
        <v/>
      </c>
      <c r="E259" s="26" t="str">
        <f t="array" ref="E259">IFERROR(INDEX('REF1'!B:K,SMALL('REF1'!K:K,ROW()-11),4),"")</f>
        <v/>
      </c>
      <c r="F259" s="27" t="str">
        <f t="array" ref="F259">IFERROR(INDEX('REF1'!B:K,SMALL('REF1'!K:K,ROW()-11),6),"")</f>
        <v/>
      </c>
      <c r="G259" s="29" t="str">
        <f t="array" ref="G259">IFERROR(INDEX('REF1'!B:K,SMALL('REF1'!K:K,ROW()-11),7),"")</f>
        <v/>
      </c>
      <c r="H259" s="29" t="str">
        <f t="array" ref="H259">IFERROR(INDEX('REF1'!B:K,SMALL('REF1'!K:K,ROW()-11),8),"")</f>
        <v/>
      </c>
      <c r="I259" s="48" t="str">
        <f>IFERROR(_xlfn.XLOOKUP(A259,'LISTADO GENERAL '!B261:B2208,'LISTADO GENERAL '!A261:A2208),"")</f>
        <v/>
      </c>
    </row>
    <row r="260" spans="1:9" ht="20.25">
      <c r="A260" s="24" t="str">
        <f t="array" ref="A260">IFERROR(INDEX('REF1'!B:K,SMALL('REF1'!K:K,ROW()-11),1),"")</f>
        <v/>
      </c>
      <c r="B260" s="23" t="str">
        <f t="array" ref="B260">IFERROR(INDEX('REF1'!B:K,SMALL('REF1'!K:K,ROW()-11),3),"")</f>
        <v/>
      </c>
      <c r="C260" s="25" t="str">
        <f t="array" ref="C260">IFERROR(INDEX('REF1'!B:K,SMALL('REF1'!K:K,ROW()-11),2),"")</f>
        <v/>
      </c>
      <c r="D260" s="31" t="str">
        <f t="array" ref="D260">IFERROR(INDEX('REF1'!B:K,SMALL('REF1'!K:K,ROW()-11),5),"")</f>
        <v/>
      </c>
      <c r="E260" s="26" t="str">
        <f t="array" ref="E260">IFERROR(INDEX('REF1'!B:K,SMALL('REF1'!K:K,ROW()-11),4),"")</f>
        <v/>
      </c>
      <c r="F260" s="27" t="str">
        <f t="array" ref="F260">IFERROR(INDEX('REF1'!B:K,SMALL('REF1'!K:K,ROW()-11),6),"")</f>
        <v/>
      </c>
      <c r="G260" s="29" t="str">
        <f t="array" ref="G260">IFERROR(INDEX('REF1'!B:K,SMALL('REF1'!K:K,ROW()-11),7),"")</f>
        <v/>
      </c>
      <c r="H260" s="29" t="str">
        <f t="array" ref="H260">IFERROR(INDEX('REF1'!B:K,SMALL('REF1'!K:K,ROW()-11),8),"")</f>
        <v/>
      </c>
      <c r="I260" s="48" t="str">
        <f>IFERROR(_xlfn.XLOOKUP(A260,'LISTADO GENERAL '!B262:B2208,'LISTADO GENERAL '!A262:A2208),"")</f>
        <v/>
      </c>
    </row>
    <row r="261" spans="1:9" ht="20.25">
      <c r="A261" s="24" t="str">
        <f t="array" ref="A261">IFERROR(INDEX('REF1'!B:K,SMALL('REF1'!K:K,ROW()-11),1),"")</f>
        <v/>
      </c>
      <c r="B261" s="23" t="str">
        <f t="array" ref="B261">IFERROR(INDEX('REF1'!B:K,SMALL('REF1'!K:K,ROW()-11),3),"")</f>
        <v/>
      </c>
      <c r="C261" s="25" t="str">
        <f t="array" ref="C261">IFERROR(INDEX('REF1'!B:K,SMALL('REF1'!K:K,ROW()-11),2),"")</f>
        <v/>
      </c>
      <c r="D261" s="31" t="str">
        <f t="array" ref="D261">IFERROR(INDEX('REF1'!B:K,SMALL('REF1'!K:K,ROW()-11),5),"")</f>
        <v/>
      </c>
      <c r="E261" s="26" t="str">
        <f t="array" ref="E261">IFERROR(INDEX('REF1'!B:K,SMALL('REF1'!K:K,ROW()-11),4),"")</f>
        <v/>
      </c>
      <c r="F261" s="27" t="str">
        <f t="array" ref="F261">IFERROR(INDEX('REF1'!B:K,SMALL('REF1'!K:K,ROW()-11),6),"")</f>
        <v/>
      </c>
      <c r="G261" s="29" t="str">
        <f t="array" ref="G261">IFERROR(INDEX('REF1'!B:K,SMALL('REF1'!K:K,ROW()-11),7),"")</f>
        <v/>
      </c>
      <c r="H261" s="29" t="str">
        <f t="array" ref="H261">IFERROR(INDEX('REF1'!B:K,SMALL('REF1'!K:K,ROW()-11),8),"")</f>
        <v/>
      </c>
      <c r="I261" s="48" t="str">
        <f>IFERROR(_xlfn.XLOOKUP(A261,'LISTADO GENERAL '!B263:B2208,'LISTADO GENERAL '!A263:A2208),"")</f>
        <v/>
      </c>
    </row>
    <row r="262" spans="1:9" ht="20.25">
      <c r="A262" s="24" t="str">
        <f t="array" ref="A262">IFERROR(INDEX('REF1'!B:K,SMALL('REF1'!K:K,ROW()-11),1),"")</f>
        <v/>
      </c>
      <c r="B262" s="23" t="str">
        <f t="array" ref="B262">IFERROR(INDEX('REF1'!B:K,SMALL('REF1'!K:K,ROW()-11),3),"")</f>
        <v/>
      </c>
      <c r="C262" s="25" t="str">
        <f t="array" ref="C262">IFERROR(INDEX('REF1'!B:K,SMALL('REF1'!K:K,ROW()-11),2),"")</f>
        <v/>
      </c>
      <c r="D262" s="31" t="str">
        <f t="array" ref="D262">IFERROR(INDEX('REF1'!B:K,SMALL('REF1'!K:K,ROW()-11),5),"")</f>
        <v/>
      </c>
      <c r="E262" s="26" t="str">
        <f t="array" ref="E262">IFERROR(INDEX('REF1'!B:K,SMALL('REF1'!K:K,ROW()-11),4),"")</f>
        <v/>
      </c>
      <c r="F262" s="27" t="str">
        <f t="array" ref="F262">IFERROR(INDEX('REF1'!B:K,SMALL('REF1'!K:K,ROW()-11),6),"")</f>
        <v/>
      </c>
      <c r="G262" s="29" t="str">
        <f t="array" ref="G262">IFERROR(INDEX('REF1'!B:K,SMALL('REF1'!K:K,ROW()-11),7),"")</f>
        <v/>
      </c>
      <c r="H262" s="29" t="str">
        <f t="array" ref="H262">IFERROR(INDEX('REF1'!B:K,SMALL('REF1'!K:K,ROW()-11),8),"")</f>
        <v/>
      </c>
      <c r="I262" s="48" t="str">
        <f>IFERROR(_xlfn.XLOOKUP(A262,'LISTADO GENERAL '!B264:B2208,'LISTADO GENERAL '!A264:A2208),"")</f>
        <v/>
      </c>
    </row>
    <row r="263" spans="1:9" ht="20.25">
      <c r="A263" s="24" t="str">
        <f t="array" ref="A263">IFERROR(INDEX('REF1'!B:K,SMALL('REF1'!K:K,ROW()-11),1),"")</f>
        <v/>
      </c>
      <c r="B263" s="23" t="str">
        <f t="array" ref="B263">IFERROR(INDEX('REF1'!B:K,SMALL('REF1'!K:K,ROW()-11),3),"")</f>
        <v/>
      </c>
      <c r="C263" s="25" t="str">
        <f t="array" ref="C263">IFERROR(INDEX('REF1'!B:K,SMALL('REF1'!K:K,ROW()-11),2),"")</f>
        <v/>
      </c>
      <c r="D263" s="31" t="str">
        <f t="array" ref="D263">IFERROR(INDEX('REF1'!B:K,SMALL('REF1'!K:K,ROW()-11),5),"")</f>
        <v/>
      </c>
      <c r="E263" s="26" t="str">
        <f t="array" ref="E263">IFERROR(INDEX('REF1'!B:K,SMALL('REF1'!K:K,ROW()-11),4),"")</f>
        <v/>
      </c>
      <c r="F263" s="27" t="str">
        <f t="array" ref="F263">IFERROR(INDEX('REF1'!B:K,SMALL('REF1'!K:K,ROW()-11),6),"")</f>
        <v/>
      </c>
      <c r="G263" s="29" t="str">
        <f t="array" ref="G263">IFERROR(INDEX('REF1'!B:K,SMALL('REF1'!K:K,ROW()-11),7),"")</f>
        <v/>
      </c>
      <c r="H263" s="29" t="str">
        <f t="array" ref="H263">IFERROR(INDEX('REF1'!B:K,SMALL('REF1'!K:K,ROW()-11),8),"")</f>
        <v/>
      </c>
      <c r="I263" s="48" t="str">
        <f>IFERROR(_xlfn.XLOOKUP(A263,'LISTADO GENERAL '!B265:B2208,'LISTADO GENERAL '!A265:A2208),"")</f>
        <v/>
      </c>
    </row>
    <row r="264" spans="1:9" ht="20.25">
      <c r="A264" s="24" t="str">
        <f t="array" ref="A264">IFERROR(INDEX('REF1'!B:K,SMALL('REF1'!K:K,ROW()-11),1),"")</f>
        <v/>
      </c>
      <c r="B264" s="23" t="str">
        <f t="array" ref="B264">IFERROR(INDEX('REF1'!B:K,SMALL('REF1'!K:K,ROW()-11),3),"")</f>
        <v/>
      </c>
      <c r="C264" s="25" t="str">
        <f t="array" ref="C264">IFERROR(INDEX('REF1'!B:K,SMALL('REF1'!K:K,ROW()-11),2),"")</f>
        <v/>
      </c>
      <c r="D264" s="31" t="str">
        <f t="array" ref="D264">IFERROR(INDEX('REF1'!B:K,SMALL('REF1'!K:K,ROW()-11),5),"")</f>
        <v/>
      </c>
      <c r="E264" s="26" t="str">
        <f t="array" ref="E264">IFERROR(INDEX('REF1'!B:K,SMALL('REF1'!K:K,ROW()-11),4),"")</f>
        <v/>
      </c>
      <c r="F264" s="27" t="str">
        <f t="array" ref="F264">IFERROR(INDEX('REF1'!B:K,SMALL('REF1'!K:K,ROW()-11),6),"")</f>
        <v/>
      </c>
      <c r="G264" s="29" t="str">
        <f t="array" ref="G264">IFERROR(INDEX('REF1'!B:K,SMALL('REF1'!K:K,ROW()-11),7),"")</f>
        <v/>
      </c>
      <c r="H264" s="29" t="str">
        <f t="array" ref="H264">IFERROR(INDEX('REF1'!B:K,SMALL('REF1'!K:K,ROW()-11),8),"")</f>
        <v/>
      </c>
      <c r="I264" s="48" t="str">
        <f>IFERROR(_xlfn.XLOOKUP(A264,'LISTADO GENERAL '!B266:B2208,'LISTADO GENERAL '!A266:A2208),"")</f>
        <v/>
      </c>
    </row>
    <row r="265" spans="1:9" ht="20.25">
      <c r="A265" s="24" t="str">
        <f t="array" ref="A265">IFERROR(INDEX('REF1'!B:K,SMALL('REF1'!K:K,ROW()-11),1),"")</f>
        <v/>
      </c>
      <c r="B265" s="23" t="str">
        <f t="array" ref="B265">IFERROR(INDEX('REF1'!B:K,SMALL('REF1'!K:K,ROW()-11),3),"")</f>
        <v/>
      </c>
      <c r="C265" s="25" t="str">
        <f t="array" ref="C265">IFERROR(INDEX('REF1'!B:K,SMALL('REF1'!K:K,ROW()-11),2),"")</f>
        <v/>
      </c>
      <c r="D265" s="31" t="str">
        <f t="array" ref="D265">IFERROR(INDEX('REF1'!B:K,SMALL('REF1'!K:K,ROW()-11),5),"")</f>
        <v/>
      </c>
      <c r="E265" s="26" t="str">
        <f t="array" ref="E265">IFERROR(INDEX('REF1'!B:K,SMALL('REF1'!K:K,ROW()-11),4),"")</f>
        <v/>
      </c>
      <c r="F265" s="27" t="str">
        <f t="array" ref="F265">IFERROR(INDEX('REF1'!B:K,SMALL('REF1'!K:K,ROW()-11),6),"")</f>
        <v/>
      </c>
      <c r="G265" s="29" t="str">
        <f t="array" ref="G265">IFERROR(INDEX('REF1'!B:K,SMALL('REF1'!K:K,ROW()-11),7),"")</f>
        <v/>
      </c>
      <c r="H265" s="29" t="str">
        <f t="array" ref="H265">IFERROR(INDEX('REF1'!B:K,SMALL('REF1'!K:K,ROW()-11),8),"")</f>
        <v/>
      </c>
      <c r="I265" s="48" t="str">
        <f>IFERROR(_xlfn.XLOOKUP(A265,'LISTADO GENERAL '!B267:B2208,'LISTADO GENERAL '!A267:A2208),"")</f>
        <v/>
      </c>
    </row>
    <row r="266" spans="1:9" ht="20.25">
      <c r="A266" s="24" t="str">
        <f t="array" ref="A266">IFERROR(INDEX('REF1'!B:K,SMALL('REF1'!K:K,ROW()-11),1),"")</f>
        <v/>
      </c>
      <c r="B266" s="23" t="str">
        <f t="array" ref="B266">IFERROR(INDEX('REF1'!B:K,SMALL('REF1'!K:K,ROW()-11),3),"")</f>
        <v/>
      </c>
      <c r="C266" s="25" t="str">
        <f t="array" ref="C266">IFERROR(INDEX('REF1'!B:K,SMALL('REF1'!K:K,ROW()-11),2),"")</f>
        <v/>
      </c>
      <c r="D266" s="31" t="str">
        <f t="array" ref="D266">IFERROR(INDEX('REF1'!B:K,SMALL('REF1'!K:K,ROW()-11),5),"")</f>
        <v/>
      </c>
      <c r="E266" s="26" t="str">
        <f t="array" ref="E266">IFERROR(INDEX('REF1'!B:K,SMALL('REF1'!K:K,ROW()-11),4),"")</f>
        <v/>
      </c>
      <c r="F266" s="27" t="str">
        <f t="array" ref="F266">IFERROR(INDEX('REF1'!B:K,SMALL('REF1'!K:K,ROW()-11),6),"")</f>
        <v/>
      </c>
      <c r="G266" s="29" t="str">
        <f t="array" ref="G266">IFERROR(INDEX('REF1'!B:K,SMALL('REF1'!K:K,ROW()-11),7),"")</f>
        <v/>
      </c>
      <c r="H266" s="29" t="str">
        <f t="array" ref="H266">IFERROR(INDEX('REF1'!B:K,SMALL('REF1'!K:K,ROW()-11),8),"")</f>
        <v/>
      </c>
      <c r="I266" s="48" t="str">
        <f>IFERROR(_xlfn.XLOOKUP(A266,'LISTADO GENERAL '!B268:B2208,'LISTADO GENERAL '!A268:A2208),"")</f>
        <v/>
      </c>
    </row>
    <row r="267" spans="1:9" ht="20.25">
      <c r="A267" s="24" t="str">
        <f t="array" ref="A267">IFERROR(INDEX('REF1'!B:K,SMALL('REF1'!K:K,ROW()-11),1),"")</f>
        <v/>
      </c>
      <c r="B267" s="23" t="str">
        <f t="array" ref="B267">IFERROR(INDEX('REF1'!B:K,SMALL('REF1'!K:K,ROW()-11),3),"")</f>
        <v/>
      </c>
      <c r="C267" s="25" t="str">
        <f t="array" ref="C267">IFERROR(INDEX('REF1'!B:K,SMALL('REF1'!K:K,ROW()-11),2),"")</f>
        <v/>
      </c>
      <c r="D267" s="31" t="str">
        <f t="array" ref="D267">IFERROR(INDEX('REF1'!B:K,SMALL('REF1'!K:K,ROW()-11),5),"")</f>
        <v/>
      </c>
      <c r="E267" s="26" t="str">
        <f t="array" ref="E267">IFERROR(INDEX('REF1'!B:K,SMALL('REF1'!K:K,ROW()-11),4),"")</f>
        <v/>
      </c>
      <c r="F267" s="27" t="str">
        <f t="array" ref="F267">IFERROR(INDEX('REF1'!B:K,SMALL('REF1'!K:K,ROW()-11),6),"")</f>
        <v/>
      </c>
      <c r="G267" s="29" t="str">
        <f t="array" ref="G267">IFERROR(INDEX('REF1'!B:K,SMALL('REF1'!K:K,ROW()-11),7),"")</f>
        <v/>
      </c>
      <c r="H267" s="29" t="str">
        <f t="array" ref="H267">IFERROR(INDEX('REF1'!B:K,SMALL('REF1'!K:K,ROW()-11),8),"")</f>
        <v/>
      </c>
      <c r="I267" s="48" t="str">
        <f>IFERROR(_xlfn.XLOOKUP(A267,'LISTADO GENERAL '!B269:B2208,'LISTADO GENERAL '!A269:A2208),"")</f>
        <v/>
      </c>
    </row>
    <row r="268" spans="1:9" ht="20.25">
      <c r="A268" s="24" t="str">
        <f t="array" ref="A268">IFERROR(INDEX('REF1'!B:K,SMALL('REF1'!K:K,ROW()-11),1),"")</f>
        <v/>
      </c>
      <c r="B268" s="23" t="str">
        <f t="array" ref="B268">IFERROR(INDEX('REF1'!B:K,SMALL('REF1'!K:K,ROW()-11),3),"")</f>
        <v/>
      </c>
      <c r="C268" s="25" t="str">
        <f t="array" ref="C268">IFERROR(INDEX('REF1'!B:K,SMALL('REF1'!K:K,ROW()-11),2),"")</f>
        <v/>
      </c>
      <c r="D268" s="31" t="str">
        <f t="array" ref="D268">IFERROR(INDEX('REF1'!B:K,SMALL('REF1'!K:K,ROW()-11),5),"")</f>
        <v/>
      </c>
      <c r="E268" s="26" t="str">
        <f t="array" ref="E268">IFERROR(INDEX('REF1'!B:K,SMALL('REF1'!K:K,ROW()-11),4),"")</f>
        <v/>
      </c>
      <c r="F268" s="27" t="str">
        <f t="array" ref="F268">IFERROR(INDEX('REF1'!B:K,SMALL('REF1'!K:K,ROW()-11),6),"")</f>
        <v/>
      </c>
      <c r="G268" s="29" t="str">
        <f t="array" ref="G268">IFERROR(INDEX('REF1'!B:K,SMALL('REF1'!K:K,ROW()-11),7),"")</f>
        <v/>
      </c>
      <c r="H268" s="29" t="str">
        <f t="array" ref="H268">IFERROR(INDEX('REF1'!B:K,SMALL('REF1'!K:K,ROW()-11),8),"")</f>
        <v/>
      </c>
      <c r="I268" s="48" t="str">
        <f>IFERROR(_xlfn.XLOOKUP(A268,'LISTADO GENERAL '!B270:B2208,'LISTADO GENERAL '!A270:A2208),"")</f>
        <v/>
      </c>
    </row>
    <row r="269" spans="1:9" ht="20.25">
      <c r="A269" s="24" t="str">
        <f t="array" ref="A269">IFERROR(INDEX('REF1'!B:K,SMALL('REF1'!K:K,ROW()-11),1),"")</f>
        <v/>
      </c>
      <c r="B269" s="23" t="str">
        <f t="array" ref="B269">IFERROR(INDEX('REF1'!B:K,SMALL('REF1'!K:K,ROW()-11),3),"")</f>
        <v/>
      </c>
      <c r="C269" s="25" t="str">
        <f t="array" ref="C269">IFERROR(INDEX('REF1'!B:K,SMALL('REF1'!K:K,ROW()-11),2),"")</f>
        <v/>
      </c>
      <c r="D269" s="31" t="str">
        <f t="array" ref="D269">IFERROR(INDEX('REF1'!B:K,SMALL('REF1'!K:K,ROW()-11),5),"")</f>
        <v/>
      </c>
      <c r="E269" s="26" t="str">
        <f t="array" ref="E269">IFERROR(INDEX('REF1'!B:K,SMALL('REF1'!K:K,ROW()-11),4),"")</f>
        <v/>
      </c>
      <c r="F269" s="27" t="str">
        <f t="array" ref="F269">IFERROR(INDEX('REF1'!B:K,SMALL('REF1'!K:K,ROW()-11),6),"")</f>
        <v/>
      </c>
      <c r="G269" s="29" t="str">
        <f t="array" ref="G269">IFERROR(INDEX('REF1'!B:K,SMALL('REF1'!K:K,ROW()-11),7),"")</f>
        <v/>
      </c>
      <c r="H269" s="29" t="str">
        <f t="array" ref="H269">IFERROR(INDEX('REF1'!B:K,SMALL('REF1'!K:K,ROW()-11),8),"")</f>
        <v/>
      </c>
      <c r="I269" s="48" t="str">
        <f>IFERROR(_xlfn.XLOOKUP(A269,'LISTADO GENERAL '!B271:B2208,'LISTADO GENERAL '!A271:A2208),"")</f>
        <v/>
      </c>
    </row>
    <row r="270" spans="1:9" ht="20.25">
      <c r="A270" s="24" t="str">
        <f t="array" ref="A270">IFERROR(INDEX('REF1'!B:K,SMALL('REF1'!K:K,ROW()-11),1),"")</f>
        <v/>
      </c>
      <c r="B270" s="23" t="str">
        <f t="array" ref="B270">IFERROR(INDEX('REF1'!B:K,SMALL('REF1'!K:K,ROW()-11),3),"")</f>
        <v/>
      </c>
      <c r="C270" s="25" t="str">
        <f t="array" ref="C270">IFERROR(INDEX('REF1'!B:K,SMALL('REF1'!K:K,ROW()-11),2),"")</f>
        <v/>
      </c>
      <c r="D270" s="31" t="str">
        <f t="array" ref="D270">IFERROR(INDEX('REF1'!B:K,SMALL('REF1'!K:K,ROW()-11),5),"")</f>
        <v/>
      </c>
      <c r="E270" s="26" t="str">
        <f t="array" ref="E270">IFERROR(INDEX('REF1'!B:K,SMALL('REF1'!K:K,ROW()-11),4),"")</f>
        <v/>
      </c>
      <c r="F270" s="27" t="str">
        <f t="array" ref="F270">IFERROR(INDEX('REF1'!B:K,SMALL('REF1'!K:K,ROW()-11),6),"")</f>
        <v/>
      </c>
      <c r="G270" s="29" t="str">
        <f t="array" ref="G270">IFERROR(INDEX('REF1'!B:K,SMALL('REF1'!K:K,ROW()-11),7),"")</f>
        <v/>
      </c>
      <c r="H270" s="29" t="str">
        <f t="array" ref="H270">IFERROR(INDEX('REF1'!B:K,SMALL('REF1'!K:K,ROW()-11),8),"")</f>
        <v/>
      </c>
      <c r="I270" s="48" t="str">
        <f>IFERROR(_xlfn.XLOOKUP(A270,'LISTADO GENERAL '!B272:B2208,'LISTADO GENERAL '!A272:A2208),"")</f>
        <v/>
      </c>
    </row>
    <row r="271" spans="1:9" ht="20.25">
      <c r="A271" s="24" t="str">
        <f t="array" ref="A271">IFERROR(INDEX('REF1'!B:K,SMALL('REF1'!K:K,ROW()-11),1),"")</f>
        <v/>
      </c>
      <c r="B271" s="23" t="str">
        <f t="array" ref="B271">IFERROR(INDEX('REF1'!B:K,SMALL('REF1'!K:K,ROW()-11),3),"")</f>
        <v/>
      </c>
      <c r="C271" s="25" t="str">
        <f t="array" ref="C271">IFERROR(INDEX('REF1'!B:K,SMALL('REF1'!K:K,ROW()-11),2),"")</f>
        <v/>
      </c>
      <c r="D271" s="31" t="str">
        <f t="array" ref="D271">IFERROR(INDEX('REF1'!B:K,SMALL('REF1'!K:K,ROW()-11),5),"")</f>
        <v/>
      </c>
      <c r="E271" s="26" t="str">
        <f t="array" ref="E271">IFERROR(INDEX('REF1'!B:K,SMALL('REF1'!K:K,ROW()-11),4),"")</f>
        <v/>
      </c>
      <c r="F271" s="27" t="str">
        <f t="array" ref="F271">IFERROR(INDEX('REF1'!B:K,SMALL('REF1'!K:K,ROW()-11),6),"")</f>
        <v/>
      </c>
      <c r="G271" s="29" t="str">
        <f t="array" ref="G271">IFERROR(INDEX('REF1'!B:K,SMALL('REF1'!K:K,ROW()-11),7),"")</f>
        <v/>
      </c>
      <c r="H271" s="29" t="str">
        <f t="array" ref="H271">IFERROR(INDEX('REF1'!B:K,SMALL('REF1'!K:K,ROW()-11),8),"")</f>
        <v/>
      </c>
      <c r="I271" s="48" t="str">
        <f>IFERROR(_xlfn.XLOOKUP(A271,'LISTADO GENERAL '!B273:B2208,'LISTADO GENERAL '!A273:A2208),"")</f>
        <v/>
      </c>
    </row>
    <row r="272" spans="1:9" ht="20.25">
      <c r="A272" s="24" t="str">
        <f t="array" ref="A272">IFERROR(INDEX('REF1'!B:K,SMALL('REF1'!K:K,ROW()-11),1),"")</f>
        <v/>
      </c>
      <c r="B272" s="23" t="str">
        <f t="array" ref="B272">IFERROR(INDEX('REF1'!B:K,SMALL('REF1'!K:K,ROW()-11),3),"")</f>
        <v/>
      </c>
      <c r="C272" s="25" t="str">
        <f t="array" ref="C272">IFERROR(INDEX('REF1'!B:K,SMALL('REF1'!K:K,ROW()-11),2),"")</f>
        <v/>
      </c>
      <c r="D272" s="31" t="str">
        <f t="array" ref="D272">IFERROR(INDEX('REF1'!B:K,SMALL('REF1'!K:K,ROW()-11),5),"")</f>
        <v/>
      </c>
      <c r="E272" s="26" t="str">
        <f t="array" ref="E272">IFERROR(INDEX('REF1'!B:K,SMALL('REF1'!K:K,ROW()-11),4),"")</f>
        <v/>
      </c>
      <c r="F272" s="27" t="str">
        <f t="array" ref="F272">IFERROR(INDEX('REF1'!B:K,SMALL('REF1'!K:K,ROW()-11),6),"")</f>
        <v/>
      </c>
      <c r="G272" s="29" t="str">
        <f t="array" ref="G272">IFERROR(INDEX('REF1'!B:K,SMALL('REF1'!K:K,ROW()-11),7),"")</f>
        <v/>
      </c>
      <c r="H272" s="29" t="str">
        <f t="array" ref="H272">IFERROR(INDEX('REF1'!B:K,SMALL('REF1'!K:K,ROW()-11),8),"")</f>
        <v/>
      </c>
      <c r="I272" s="48" t="str">
        <f>IFERROR(_xlfn.XLOOKUP(A272,'LISTADO GENERAL '!B274:B2208,'LISTADO GENERAL '!A274:A2208),"")</f>
        <v/>
      </c>
    </row>
    <row r="273" spans="1:9" ht="20.25">
      <c r="A273" s="24" t="str">
        <f t="array" ref="A273">IFERROR(INDEX('REF1'!B:K,SMALL('REF1'!K:K,ROW()-11),1),"")</f>
        <v/>
      </c>
      <c r="B273" s="23" t="str">
        <f t="array" ref="B273">IFERROR(INDEX('REF1'!B:K,SMALL('REF1'!K:K,ROW()-11),3),"")</f>
        <v/>
      </c>
      <c r="C273" s="25" t="str">
        <f t="array" ref="C273">IFERROR(INDEX('REF1'!B:K,SMALL('REF1'!K:K,ROW()-11),2),"")</f>
        <v/>
      </c>
      <c r="D273" s="31" t="str">
        <f t="array" ref="D273">IFERROR(INDEX('REF1'!B:K,SMALL('REF1'!K:K,ROW()-11),5),"")</f>
        <v/>
      </c>
      <c r="E273" s="26" t="str">
        <f t="array" ref="E273">IFERROR(INDEX('REF1'!B:K,SMALL('REF1'!K:K,ROW()-11),4),"")</f>
        <v/>
      </c>
      <c r="F273" s="27" t="str">
        <f t="array" ref="F273">IFERROR(INDEX('REF1'!B:K,SMALL('REF1'!K:K,ROW()-11),6),"")</f>
        <v/>
      </c>
      <c r="G273" s="29" t="str">
        <f t="array" ref="G273">IFERROR(INDEX('REF1'!B:K,SMALL('REF1'!K:K,ROW()-11),7),"")</f>
        <v/>
      </c>
      <c r="H273" s="29" t="str">
        <f t="array" ref="H273">IFERROR(INDEX('REF1'!B:K,SMALL('REF1'!K:K,ROW()-11),8),"")</f>
        <v/>
      </c>
      <c r="I273" s="48" t="str">
        <f>IFERROR(_xlfn.XLOOKUP(A273,'LISTADO GENERAL '!B275:B2208,'LISTADO GENERAL '!A275:A2208),"")</f>
        <v/>
      </c>
    </row>
    <row r="274" spans="1:9" ht="20.25">
      <c r="A274" s="24" t="str">
        <f t="array" ref="A274">IFERROR(INDEX('REF1'!B:K,SMALL('REF1'!K:K,ROW()-11),1),"")</f>
        <v/>
      </c>
      <c r="B274" s="23" t="str">
        <f t="array" ref="B274">IFERROR(INDEX('REF1'!B:K,SMALL('REF1'!K:K,ROW()-11),3),"")</f>
        <v/>
      </c>
      <c r="C274" s="25" t="str">
        <f t="array" ref="C274">IFERROR(INDEX('REF1'!B:K,SMALL('REF1'!K:K,ROW()-11),2),"")</f>
        <v/>
      </c>
      <c r="D274" s="31" t="str">
        <f t="array" ref="D274">IFERROR(INDEX('REF1'!B:K,SMALL('REF1'!K:K,ROW()-11),5),"")</f>
        <v/>
      </c>
      <c r="E274" s="26" t="str">
        <f t="array" ref="E274">IFERROR(INDEX('REF1'!B:K,SMALL('REF1'!K:K,ROW()-11),4),"")</f>
        <v/>
      </c>
      <c r="F274" s="27" t="str">
        <f t="array" ref="F274">IFERROR(INDEX('REF1'!B:K,SMALL('REF1'!K:K,ROW()-11),6),"")</f>
        <v/>
      </c>
      <c r="G274" s="29" t="str">
        <f t="array" ref="G274">IFERROR(INDEX('REF1'!B:K,SMALL('REF1'!K:K,ROW()-11),7),"")</f>
        <v/>
      </c>
      <c r="H274" s="29" t="str">
        <f t="array" ref="H274">IFERROR(INDEX('REF1'!B:K,SMALL('REF1'!K:K,ROW()-11),8),"")</f>
        <v/>
      </c>
      <c r="I274" s="48" t="str">
        <f>IFERROR(_xlfn.XLOOKUP(A274,'LISTADO GENERAL '!B276:B2208,'LISTADO GENERAL '!A276:A2208),"")</f>
        <v/>
      </c>
    </row>
    <row r="275" spans="1:9" ht="20.25">
      <c r="A275" s="24" t="str">
        <f t="array" ref="A275">IFERROR(INDEX('REF1'!B:K,SMALL('REF1'!K:K,ROW()-11),1),"")</f>
        <v/>
      </c>
      <c r="B275" s="23" t="str">
        <f t="array" ref="B275">IFERROR(INDEX('REF1'!B:K,SMALL('REF1'!K:K,ROW()-11),3),"")</f>
        <v/>
      </c>
      <c r="C275" s="25" t="str">
        <f t="array" ref="C275">IFERROR(INDEX('REF1'!B:K,SMALL('REF1'!K:K,ROW()-11),2),"")</f>
        <v/>
      </c>
      <c r="D275" s="31" t="str">
        <f t="array" ref="D275">IFERROR(INDEX('REF1'!B:K,SMALL('REF1'!K:K,ROW()-11),5),"")</f>
        <v/>
      </c>
      <c r="E275" s="26" t="str">
        <f t="array" ref="E275">IFERROR(INDEX('REF1'!B:K,SMALL('REF1'!K:K,ROW()-11),4),"")</f>
        <v/>
      </c>
      <c r="F275" s="27" t="str">
        <f t="array" ref="F275">IFERROR(INDEX('REF1'!B:K,SMALL('REF1'!K:K,ROW()-11),6),"")</f>
        <v/>
      </c>
      <c r="G275" s="29" t="str">
        <f t="array" ref="G275">IFERROR(INDEX('REF1'!B:K,SMALL('REF1'!K:K,ROW()-11),7),"")</f>
        <v/>
      </c>
      <c r="H275" s="29" t="str">
        <f t="array" ref="H275">IFERROR(INDEX('REF1'!B:K,SMALL('REF1'!K:K,ROW()-11),8),"")</f>
        <v/>
      </c>
      <c r="I275" s="48" t="str">
        <f>IFERROR(_xlfn.XLOOKUP(A275,'LISTADO GENERAL '!B277:B2208,'LISTADO GENERAL '!A277:A2208),"")</f>
        <v/>
      </c>
    </row>
    <row r="276" spans="1:9" ht="20.25">
      <c r="A276" s="24" t="str">
        <f t="array" ref="A276">IFERROR(INDEX('REF1'!B:K,SMALL('REF1'!K:K,ROW()-11),1),"")</f>
        <v/>
      </c>
      <c r="B276" s="23" t="str">
        <f t="array" ref="B276">IFERROR(INDEX('REF1'!B:K,SMALL('REF1'!K:K,ROW()-11),3),"")</f>
        <v/>
      </c>
      <c r="C276" s="25" t="str">
        <f t="array" ref="C276">IFERROR(INDEX('REF1'!B:K,SMALL('REF1'!K:K,ROW()-11),2),"")</f>
        <v/>
      </c>
      <c r="D276" s="31" t="str">
        <f t="array" ref="D276">IFERROR(INDEX('REF1'!B:K,SMALL('REF1'!K:K,ROW()-11),5),"")</f>
        <v/>
      </c>
      <c r="E276" s="26" t="str">
        <f t="array" ref="E276">IFERROR(INDEX('REF1'!B:K,SMALL('REF1'!K:K,ROW()-11),4),"")</f>
        <v/>
      </c>
      <c r="F276" s="27" t="str">
        <f t="array" ref="F276">IFERROR(INDEX('REF1'!B:K,SMALL('REF1'!K:K,ROW()-11),6),"")</f>
        <v/>
      </c>
      <c r="G276" s="29" t="str">
        <f t="array" ref="G276">IFERROR(INDEX('REF1'!B:K,SMALL('REF1'!K:K,ROW()-11),7),"")</f>
        <v/>
      </c>
      <c r="H276" s="29" t="str">
        <f t="array" ref="H276">IFERROR(INDEX('REF1'!B:K,SMALL('REF1'!K:K,ROW()-11),8),"")</f>
        <v/>
      </c>
      <c r="I276" s="48" t="str">
        <f>IFERROR(_xlfn.XLOOKUP(A276,'LISTADO GENERAL '!B278:B2208,'LISTADO GENERAL '!A278:A2208),"")</f>
        <v/>
      </c>
    </row>
    <row r="277" spans="1:9" ht="20.25">
      <c r="A277" s="24" t="str">
        <f t="array" ref="A277">IFERROR(INDEX('REF1'!B:K,SMALL('REF1'!K:K,ROW()-11),1),"")</f>
        <v/>
      </c>
      <c r="B277" s="23" t="str">
        <f t="array" ref="B277">IFERROR(INDEX('REF1'!B:K,SMALL('REF1'!K:K,ROW()-11),3),"")</f>
        <v/>
      </c>
      <c r="C277" s="25" t="str">
        <f t="array" ref="C277">IFERROR(INDEX('REF1'!B:K,SMALL('REF1'!K:K,ROW()-11),2),"")</f>
        <v/>
      </c>
      <c r="D277" s="31" t="str">
        <f t="array" ref="D277">IFERROR(INDEX('REF1'!B:K,SMALL('REF1'!K:K,ROW()-11),5),"")</f>
        <v/>
      </c>
      <c r="E277" s="26" t="str">
        <f t="array" ref="E277">IFERROR(INDEX('REF1'!B:K,SMALL('REF1'!K:K,ROW()-11),4),"")</f>
        <v/>
      </c>
      <c r="F277" s="27" t="str">
        <f t="array" ref="F277">IFERROR(INDEX('REF1'!B:K,SMALL('REF1'!K:K,ROW()-11),6),"")</f>
        <v/>
      </c>
      <c r="G277" s="29" t="str">
        <f t="array" ref="G277">IFERROR(INDEX('REF1'!B:K,SMALL('REF1'!K:K,ROW()-11),7),"")</f>
        <v/>
      </c>
      <c r="H277" s="29" t="str">
        <f t="array" ref="H277">IFERROR(INDEX('REF1'!B:K,SMALL('REF1'!K:K,ROW()-11),8),"")</f>
        <v/>
      </c>
      <c r="I277" s="48" t="str">
        <f>IFERROR(_xlfn.XLOOKUP(A277,'LISTADO GENERAL '!B279:B2208,'LISTADO GENERAL '!A279:A2208),"")</f>
        <v/>
      </c>
    </row>
    <row r="278" spans="1:9" ht="20.25">
      <c r="A278" s="24" t="str">
        <f t="array" ref="A278">IFERROR(INDEX('REF1'!B:K,SMALL('REF1'!K:K,ROW()-11),1),"")</f>
        <v/>
      </c>
      <c r="B278" s="23" t="str">
        <f t="array" ref="B278">IFERROR(INDEX('REF1'!B:K,SMALL('REF1'!K:K,ROW()-11),3),"")</f>
        <v/>
      </c>
      <c r="C278" s="25" t="str">
        <f t="array" ref="C278">IFERROR(INDEX('REF1'!B:K,SMALL('REF1'!K:K,ROW()-11),2),"")</f>
        <v/>
      </c>
      <c r="D278" s="31" t="str">
        <f t="array" ref="D278">IFERROR(INDEX('REF1'!B:K,SMALL('REF1'!K:K,ROW()-11),5),"")</f>
        <v/>
      </c>
      <c r="E278" s="26" t="str">
        <f t="array" ref="E278">IFERROR(INDEX('REF1'!B:K,SMALL('REF1'!K:K,ROW()-11),4),"")</f>
        <v/>
      </c>
      <c r="F278" s="27" t="str">
        <f t="array" ref="F278">IFERROR(INDEX('REF1'!B:K,SMALL('REF1'!K:K,ROW()-11),6),"")</f>
        <v/>
      </c>
      <c r="G278" s="29" t="str">
        <f t="array" ref="G278">IFERROR(INDEX('REF1'!B:K,SMALL('REF1'!K:K,ROW()-11),7),"")</f>
        <v/>
      </c>
      <c r="H278" s="29" t="str">
        <f t="array" ref="H278">IFERROR(INDEX('REF1'!B:K,SMALL('REF1'!K:K,ROW()-11),8),"")</f>
        <v/>
      </c>
      <c r="I278" s="48" t="str">
        <f>IFERROR(_xlfn.XLOOKUP(A278,'LISTADO GENERAL '!B280:B2208,'LISTADO GENERAL '!A280:A2208),"")</f>
        <v/>
      </c>
    </row>
    <row r="279" spans="1:9" ht="20.25">
      <c r="A279" s="24" t="str">
        <f t="array" ref="A279">IFERROR(INDEX('REF1'!B:K,SMALL('REF1'!K:K,ROW()-11),1),"")</f>
        <v/>
      </c>
      <c r="B279" s="23" t="str">
        <f t="array" ref="B279">IFERROR(INDEX('REF1'!B:K,SMALL('REF1'!K:K,ROW()-11),3),"")</f>
        <v/>
      </c>
      <c r="C279" s="25" t="str">
        <f t="array" ref="C279">IFERROR(INDEX('REF1'!B:K,SMALL('REF1'!K:K,ROW()-11),2),"")</f>
        <v/>
      </c>
      <c r="D279" s="31" t="str">
        <f t="array" ref="D279">IFERROR(INDEX('REF1'!B:K,SMALL('REF1'!K:K,ROW()-11),5),"")</f>
        <v/>
      </c>
      <c r="E279" s="26" t="str">
        <f t="array" ref="E279">IFERROR(INDEX('REF1'!B:K,SMALL('REF1'!K:K,ROW()-11),4),"")</f>
        <v/>
      </c>
      <c r="F279" s="27" t="str">
        <f t="array" ref="F279">IFERROR(INDEX('REF1'!B:K,SMALL('REF1'!K:K,ROW()-11),6),"")</f>
        <v/>
      </c>
      <c r="G279" s="29" t="str">
        <f t="array" ref="G279">IFERROR(INDEX('REF1'!B:K,SMALL('REF1'!K:K,ROW()-11),7),"")</f>
        <v/>
      </c>
      <c r="H279" s="29" t="str">
        <f t="array" ref="H279">IFERROR(INDEX('REF1'!B:K,SMALL('REF1'!K:K,ROW()-11),8),"")</f>
        <v/>
      </c>
      <c r="I279" s="48" t="str">
        <f>IFERROR(_xlfn.XLOOKUP(A279,'LISTADO GENERAL '!B281:B2208,'LISTADO GENERAL '!A281:A2208),"")</f>
        <v/>
      </c>
    </row>
    <row r="280" spans="1:9" ht="20.25">
      <c r="A280" s="24" t="str">
        <f t="array" ref="A280">IFERROR(INDEX('REF1'!B:K,SMALL('REF1'!K:K,ROW()-11),1),"")</f>
        <v/>
      </c>
      <c r="B280" s="23" t="str">
        <f t="array" ref="B280">IFERROR(INDEX('REF1'!B:K,SMALL('REF1'!K:K,ROW()-11),3),"")</f>
        <v/>
      </c>
      <c r="C280" s="25" t="str">
        <f t="array" ref="C280">IFERROR(INDEX('REF1'!B:K,SMALL('REF1'!K:K,ROW()-11),2),"")</f>
        <v/>
      </c>
      <c r="D280" s="31" t="str">
        <f t="array" ref="D280">IFERROR(INDEX('REF1'!B:K,SMALL('REF1'!K:K,ROW()-11),5),"")</f>
        <v/>
      </c>
      <c r="E280" s="26" t="str">
        <f t="array" ref="E280">IFERROR(INDEX('REF1'!B:K,SMALL('REF1'!K:K,ROW()-11),4),"")</f>
        <v/>
      </c>
      <c r="F280" s="27" t="str">
        <f t="array" ref="F280">IFERROR(INDEX('REF1'!B:K,SMALL('REF1'!K:K,ROW()-11),6),"")</f>
        <v/>
      </c>
      <c r="G280" s="29" t="str">
        <f t="array" ref="G280">IFERROR(INDEX('REF1'!B:K,SMALL('REF1'!K:K,ROW()-11),7),"")</f>
        <v/>
      </c>
      <c r="H280" s="29" t="str">
        <f t="array" ref="H280">IFERROR(INDEX('REF1'!B:K,SMALL('REF1'!K:K,ROW()-11),8),"")</f>
        <v/>
      </c>
      <c r="I280" s="48" t="str">
        <f>IFERROR(_xlfn.XLOOKUP(A280,'LISTADO GENERAL '!B282:B2208,'LISTADO GENERAL '!A282:A2208),"")</f>
        <v/>
      </c>
    </row>
    <row r="281" spans="1:9" ht="20.25">
      <c r="A281" s="24" t="str">
        <f t="array" ref="A281">IFERROR(INDEX('REF1'!B:K,SMALL('REF1'!K:K,ROW()-11),1),"")</f>
        <v/>
      </c>
      <c r="B281" s="23" t="str">
        <f t="array" ref="B281">IFERROR(INDEX('REF1'!B:K,SMALL('REF1'!K:K,ROW()-11),3),"")</f>
        <v/>
      </c>
      <c r="C281" s="25" t="str">
        <f t="array" ref="C281">IFERROR(INDEX('REF1'!B:K,SMALL('REF1'!K:K,ROW()-11),2),"")</f>
        <v/>
      </c>
      <c r="D281" s="31" t="str">
        <f t="array" ref="D281">IFERROR(INDEX('REF1'!B:K,SMALL('REF1'!K:K,ROW()-11),5),"")</f>
        <v/>
      </c>
      <c r="E281" s="26" t="str">
        <f t="array" ref="E281">IFERROR(INDEX('REF1'!B:K,SMALL('REF1'!K:K,ROW()-11),4),"")</f>
        <v/>
      </c>
      <c r="F281" s="27" t="str">
        <f t="array" ref="F281">IFERROR(INDEX('REF1'!B:K,SMALL('REF1'!K:K,ROW()-11),6),"")</f>
        <v/>
      </c>
      <c r="G281" s="29" t="str">
        <f t="array" ref="G281">IFERROR(INDEX('REF1'!B:K,SMALL('REF1'!K:K,ROW()-11),7),"")</f>
        <v/>
      </c>
      <c r="H281" s="29" t="str">
        <f t="array" ref="H281">IFERROR(INDEX('REF1'!B:K,SMALL('REF1'!K:K,ROW()-11),8),"")</f>
        <v/>
      </c>
      <c r="I281" s="48" t="str">
        <f>IFERROR(_xlfn.XLOOKUP(A281,'LISTADO GENERAL '!B283:B2208,'LISTADO GENERAL '!A283:A2208),"")</f>
        <v/>
      </c>
    </row>
    <row r="282" spans="1:9" ht="20.25">
      <c r="A282" s="24" t="str">
        <f t="array" ref="A282">IFERROR(INDEX('REF1'!B:K,SMALL('REF1'!K:K,ROW()-11),1),"")</f>
        <v/>
      </c>
      <c r="B282" s="23" t="str">
        <f t="array" ref="B282">IFERROR(INDEX('REF1'!B:K,SMALL('REF1'!K:K,ROW()-11),3),"")</f>
        <v/>
      </c>
      <c r="C282" s="25" t="str">
        <f t="array" ref="C282">IFERROR(INDEX('REF1'!B:K,SMALL('REF1'!K:K,ROW()-11),2),"")</f>
        <v/>
      </c>
      <c r="D282" s="31" t="str">
        <f t="array" ref="D282">IFERROR(INDEX('REF1'!B:K,SMALL('REF1'!K:K,ROW()-11),5),"")</f>
        <v/>
      </c>
      <c r="E282" s="26" t="str">
        <f t="array" ref="E282">IFERROR(INDEX('REF1'!B:K,SMALL('REF1'!K:K,ROW()-11),4),"")</f>
        <v/>
      </c>
      <c r="F282" s="27" t="str">
        <f t="array" ref="F282">IFERROR(INDEX('REF1'!B:K,SMALL('REF1'!K:K,ROW()-11),6),"")</f>
        <v/>
      </c>
      <c r="G282" s="29" t="str">
        <f t="array" ref="G282">IFERROR(INDEX('REF1'!B:K,SMALL('REF1'!K:K,ROW()-11),7),"")</f>
        <v/>
      </c>
      <c r="H282" s="29" t="str">
        <f t="array" ref="H282">IFERROR(INDEX('REF1'!B:K,SMALL('REF1'!K:K,ROW()-11),8),"")</f>
        <v/>
      </c>
      <c r="I282" s="48" t="str">
        <f>IFERROR(_xlfn.XLOOKUP(A282,'LISTADO GENERAL '!B284:B2208,'LISTADO GENERAL '!A284:A2208),"")</f>
        <v/>
      </c>
    </row>
    <row r="283" spans="1:9" ht="20.25">
      <c r="A283" s="24" t="str">
        <f t="array" ref="A283">IFERROR(INDEX('REF1'!B:K,SMALL('REF1'!K:K,ROW()-11),1),"")</f>
        <v/>
      </c>
      <c r="B283" s="23" t="str">
        <f t="array" ref="B283">IFERROR(INDEX('REF1'!B:K,SMALL('REF1'!K:K,ROW()-11),3),"")</f>
        <v/>
      </c>
      <c r="C283" s="25" t="str">
        <f t="array" ref="C283">IFERROR(INDEX('REF1'!B:K,SMALL('REF1'!K:K,ROW()-11),2),"")</f>
        <v/>
      </c>
      <c r="D283" s="31" t="str">
        <f t="array" ref="D283">IFERROR(INDEX('REF1'!B:K,SMALL('REF1'!K:K,ROW()-11),5),"")</f>
        <v/>
      </c>
      <c r="E283" s="26" t="str">
        <f t="array" ref="E283">IFERROR(INDEX('REF1'!B:K,SMALL('REF1'!K:K,ROW()-11),4),"")</f>
        <v/>
      </c>
      <c r="F283" s="27" t="str">
        <f t="array" ref="F283">IFERROR(INDEX('REF1'!B:K,SMALL('REF1'!K:K,ROW()-11),6),"")</f>
        <v/>
      </c>
      <c r="G283" s="29" t="str">
        <f t="array" ref="G283">IFERROR(INDEX('REF1'!B:K,SMALL('REF1'!K:K,ROW()-11),7),"")</f>
        <v/>
      </c>
      <c r="H283" s="29" t="str">
        <f t="array" ref="H283">IFERROR(INDEX('REF1'!B:K,SMALL('REF1'!K:K,ROW()-11),8),"")</f>
        <v/>
      </c>
      <c r="I283" s="48" t="str">
        <f>IFERROR(_xlfn.XLOOKUP(A283,'LISTADO GENERAL '!B285:B2208,'LISTADO GENERAL '!A285:A2208),"")</f>
        <v/>
      </c>
    </row>
    <row r="284" spans="1:9" ht="20.25">
      <c r="A284" s="24" t="str">
        <f t="array" ref="A284">IFERROR(INDEX('REF1'!B:K,SMALL('REF1'!K:K,ROW()-11),1),"")</f>
        <v/>
      </c>
      <c r="B284" s="23" t="str">
        <f t="array" ref="B284">IFERROR(INDEX('REF1'!B:K,SMALL('REF1'!K:K,ROW()-11),3),"")</f>
        <v/>
      </c>
      <c r="C284" s="25" t="str">
        <f t="array" ref="C284">IFERROR(INDEX('REF1'!B:K,SMALL('REF1'!K:K,ROW()-11),2),"")</f>
        <v/>
      </c>
      <c r="D284" s="31" t="str">
        <f t="array" ref="D284">IFERROR(INDEX('REF1'!B:K,SMALL('REF1'!K:K,ROW()-11),5),"")</f>
        <v/>
      </c>
      <c r="E284" s="26" t="str">
        <f t="array" ref="E284">IFERROR(INDEX('REF1'!B:K,SMALL('REF1'!K:K,ROW()-11),4),"")</f>
        <v/>
      </c>
      <c r="F284" s="27" t="str">
        <f t="array" ref="F284">IFERROR(INDEX('REF1'!B:K,SMALL('REF1'!K:K,ROW()-11),6),"")</f>
        <v/>
      </c>
      <c r="G284" s="29" t="str">
        <f t="array" ref="G284">IFERROR(INDEX('REF1'!B:K,SMALL('REF1'!K:K,ROW()-11),7),"")</f>
        <v/>
      </c>
      <c r="H284" s="29" t="str">
        <f t="array" ref="H284">IFERROR(INDEX('REF1'!B:K,SMALL('REF1'!K:K,ROW()-11),8),"")</f>
        <v/>
      </c>
      <c r="I284" s="48" t="str">
        <f>IFERROR(_xlfn.XLOOKUP(A284,'LISTADO GENERAL '!B286:B2208,'LISTADO GENERAL '!A286:A2208),"")</f>
        <v/>
      </c>
    </row>
    <row r="285" spans="1:9" ht="20.25">
      <c r="A285" s="24" t="str">
        <f t="array" ref="A285">IFERROR(INDEX('REF1'!B:K,SMALL('REF1'!K:K,ROW()-11),1),"")</f>
        <v/>
      </c>
      <c r="B285" s="23" t="str">
        <f t="array" ref="B285">IFERROR(INDEX('REF1'!B:K,SMALL('REF1'!K:K,ROW()-11),3),"")</f>
        <v/>
      </c>
      <c r="C285" s="25" t="str">
        <f t="array" ref="C285">IFERROR(INDEX('REF1'!B:K,SMALL('REF1'!K:K,ROW()-11),2),"")</f>
        <v/>
      </c>
      <c r="D285" s="31" t="str">
        <f t="array" ref="D285">IFERROR(INDEX('REF1'!B:K,SMALL('REF1'!K:K,ROW()-11),5),"")</f>
        <v/>
      </c>
      <c r="E285" s="26" t="str">
        <f t="array" ref="E285">IFERROR(INDEX('REF1'!B:K,SMALL('REF1'!K:K,ROW()-11),4),"")</f>
        <v/>
      </c>
      <c r="F285" s="27" t="str">
        <f t="array" ref="F285">IFERROR(INDEX('REF1'!B:K,SMALL('REF1'!K:K,ROW()-11),6),"")</f>
        <v/>
      </c>
      <c r="G285" s="29" t="str">
        <f t="array" ref="G285">IFERROR(INDEX('REF1'!B:K,SMALL('REF1'!K:K,ROW()-11),7),"")</f>
        <v/>
      </c>
      <c r="H285" s="29" t="str">
        <f t="array" ref="H285">IFERROR(INDEX('REF1'!B:K,SMALL('REF1'!K:K,ROW()-11),8),"")</f>
        <v/>
      </c>
      <c r="I285" s="48" t="str">
        <f>IFERROR(_xlfn.XLOOKUP(A285,'LISTADO GENERAL '!B287:B2208,'LISTADO GENERAL '!A287:A2208),"")</f>
        <v/>
      </c>
    </row>
    <row r="286" spans="1:9" ht="20.25">
      <c r="A286" s="24" t="str">
        <f t="array" ref="A286">IFERROR(INDEX('REF1'!B:K,SMALL('REF1'!K:K,ROW()-11),1),"")</f>
        <v/>
      </c>
      <c r="B286" s="23" t="str">
        <f t="array" ref="B286">IFERROR(INDEX('REF1'!B:K,SMALL('REF1'!K:K,ROW()-11),3),"")</f>
        <v/>
      </c>
      <c r="C286" s="25" t="str">
        <f t="array" ref="C286">IFERROR(INDEX('REF1'!B:K,SMALL('REF1'!K:K,ROW()-11),2),"")</f>
        <v/>
      </c>
      <c r="D286" s="31" t="str">
        <f t="array" ref="D286">IFERROR(INDEX('REF1'!B:K,SMALL('REF1'!K:K,ROW()-11),5),"")</f>
        <v/>
      </c>
      <c r="E286" s="26" t="str">
        <f t="array" ref="E286">IFERROR(INDEX('REF1'!B:K,SMALL('REF1'!K:K,ROW()-11),4),"")</f>
        <v/>
      </c>
      <c r="F286" s="27" t="str">
        <f t="array" ref="F286">IFERROR(INDEX('REF1'!B:K,SMALL('REF1'!K:K,ROW()-11),6),"")</f>
        <v/>
      </c>
      <c r="G286" s="29" t="str">
        <f t="array" ref="G286">IFERROR(INDEX('REF1'!B:K,SMALL('REF1'!K:K,ROW()-11),7),"")</f>
        <v/>
      </c>
      <c r="H286" s="29" t="str">
        <f t="array" ref="H286">IFERROR(INDEX('REF1'!B:K,SMALL('REF1'!K:K,ROW()-11),8),"")</f>
        <v/>
      </c>
      <c r="I286" s="48" t="str">
        <f>IFERROR(_xlfn.XLOOKUP(A286,'LISTADO GENERAL '!B288:B2208,'LISTADO GENERAL '!A288:A2208),"")</f>
        <v/>
      </c>
    </row>
    <row r="287" spans="1:9" ht="20.25">
      <c r="A287" s="24" t="str">
        <f t="array" ref="A287">IFERROR(INDEX('REF1'!B:K,SMALL('REF1'!K:K,ROW()-11),1),"")</f>
        <v/>
      </c>
      <c r="B287" s="23" t="str">
        <f t="array" ref="B287">IFERROR(INDEX('REF1'!B:K,SMALL('REF1'!K:K,ROW()-11),3),"")</f>
        <v/>
      </c>
      <c r="C287" s="25" t="str">
        <f t="array" ref="C287">IFERROR(INDEX('REF1'!B:K,SMALL('REF1'!K:K,ROW()-11),2),"")</f>
        <v/>
      </c>
      <c r="D287" s="31" t="str">
        <f t="array" ref="D287">IFERROR(INDEX('REF1'!B:K,SMALL('REF1'!K:K,ROW()-11),5),"")</f>
        <v/>
      </c>
      <c r="E287" s="26" t="str">
        <f t="array" ref="E287">IFERROR(INDEX('REF1'!B:K,SMALL('REF1'!K:K,ROW()-11),4),"")</f>
        <v/>
      </c>
      <c r="F287" s="27" t="str">
        <f t="array" ref="F287">IFERROR(INDEX('REF1'!B:K,SMALL('REF1'!K:K,ROW()-11),6),"")</f>
        <v/>
      </c>
      <c r="G287" s="29" t="str">
        <f t="array" ref="G287">IFERROR(INDEX('REF1'!B:K,SMALL('REF1'!K:K,ROW()-11),7),"")</f>
        <v/>
      </c>
      <c r="H287" s="29" t="str">
        <f t="array" ref="H287">IFERROR(INDEX('REF1'!B:K,SMALL('REF1'!K:K,ROW()-11),8),"")</f>
        <v/>
      </c>
      <c r="I287" s="48" t="str">
        <f>IFERROR(_xlfn.XLOOKUP(A287,'LISTADO GENERAL '!B289:B2208,'LISTADO GENERAL '!A289:A2208),"")</f>
        <v/>
      </c>
    </row>
    <row r="288" spans="1:9" ht="20.25">
      <c r="A288" s="24" t="str">
        <f t="array" ref="A288">IFERROR(INDEX('REF1'!B:K,SMALL('REF1'!K:K,ROW()-11),1),"")</f>
        <v/>
      </c>
      <c r="B288" s="23" t="str">
        <f t="array" ref="B288">IFERROR(INDEX('REF1'!B:K,SMALL('REF1'!K:K,ROW()-11),3),"")</f>
        <v/>
      </c>
      <c r="C288" s="25" t="str">
        <f t="array" ref="C288">IFERROR(INDEX('REF1'!B:K,SMALL('REF1'!K:K,ROW()-11),2),"")</f>
        <v/>
      </c>
      <c r="D288" s="31" t="str">
        <f t="array" ref="D288">IFERROR(INDEX('REF1'!B:K,SMALL('REF1'!K:K,ROW()-11),5),"")</f>
        <v/>
      </c>
      <c r="E288" s="26" t="str">
        <f t="array" ref="E288">IFERROR(INDEX('REF1'!B:K,SMALL('REF1'!K:K,ROW()-11),4),"")</f>
        <v/>
      </c>
      <c r="F288" s="27" t="str">
        <f t="array" ref="F288">IFERROR(INDEX('REF1'!B:K,SMALL('REF1'!K:K,ROW()-11),6),"")</f>
        <v/>
      </c>
      <c r="G288" s="29" t="str">
        <f t="array" ref="G288">IFERROR(INDEX('REF1'!B:K,SMALL('REF1'!K:K,ROW()-11),7),"")</f>
        <v/>
      </c>
      <c r="H288" s="29" t="str">
        <f t="array" ref="H288">IFERROR(INDEX('REF1'!B:K,SMALL('REF1'!K:K,ROW()-11),8),"")</f>
        <v/>
      </c>
      <c r="I288" s="48" t="str">
        <f>IFERROR(_xlfn.XLOOKUP(A288,'LISTADO GENERAL '!B290:B2208,'LISTADO GENERAL '!A290:A2208),"")</f>
        <v/>
      </c>
    </row>
    <row r="289" spans="1:9" ht="20.25">
      <c r="A289" s="24" t="str">
        <f t="array" ref="A289">IFERROR(INDEX('REF1'!B:K,SMALL('REF1'!K:K,ROW()-11),1),"")</f>
        <v/>
      </c>
      <c r="B289" s="23" t="str">
        <f t="array" ref="B289">IFERROR(INDEX('REF1'!B:K,SMALL('REF1'!K:K,ROW()-11),3),"")</f>
        <v/>
      </c>
      <c r="C289" s="25" t="str">
        <f t="array" ref="C289">IFERROR(INDEX('REF1'!B:K,SMALL('REF1'!K:K,ROW()-11),2),"")</f>
        <v/>
      </c>
      <c r="D289" s="31" t="str">
        <f t="array" ref="D289">IFERROR(INDEX('REF1'!B:K,SMALL('REF1'!K:K,ROW()-11),5),"")</f>
        <v/>
      </c>
      <c r="E289" s="26" t="str">
        <f t="array" ref="E289">IFERROR(INDEX('REF1'!B:K,SMALL('REF1'!K:K,ROW()-11),4),"")</f>
        <v/>
      </c>
      <c r="F289" s="27" t="str">
        <f t="array" ref="F289">IFERROR(INDEX('REF1'!B:K,SMALL('REF1'!K:K,ROW()-11),6),"")</f>
        <v/>
      </c>
      <c r="G289" s="29" t="str">
        <f t="array" ref="G289">IFERROR(INDEX('REF1'!B:K,SMALL('REF1'!K:K,ROW()-11),7),"")</f>
        <v/>
      </c>
      <c r="H289" s="29" t="str">
        <f t="array" ref="H289">IFERROR(INDEX('REF1'!B:K,SMALL('REF1'!K:K,ROW()-11),8),"")</f>
        <v/>
      </c>
      <c r="I289" s="48" t="str">
        <f>IFERROR(_xlfn.XLOOKUP(A289,'LISTADO GENERAL '!B291:B2208,'LISTADO GENERAL '!A291:A2208),"")</f>
        <v/>
      </c>
    </row>
    <row r="290" spans="1:9" ht="20.25">
      <c r="A290" s="24" t="str">
        <f t="array" ref="A290">IFERROR(INDEX('REF1'!B:K,SMALL('REF1'!K:K,ROW()-11),1),"")</f>
        <v/>
      </c>
      <c r="B290" s="23" t="str">
        <f t="array" ref="B290">IFERROR(INDEX('REF1'!B:K,SMALL('REF1'!K:K,ROW()-11),3),"")</f>
        <v/>
      </c>
      <c r="C290" s="25" t="str">
        <f t="array" ref="C290">IFERROR(INDEX('REF1'!B:K,SMALL('REF1'!K:K,ROW()-11),2),"")</f>
        <v/>
      </c>
      <c r="D290" s="31" t="str">
        <f t="array" ref="D290">IFERROR(INDEX('REF1'!B:K,SMALL('REF1'!K:K,ROW()-11),5),"")</f>
        <v/>
      </c>
      <c r="E290" s="26" t="str">
        <f t="array" ref="E290">IFERROR(INDEX('REF1'!B:K,SMALL('REF1'!K:K,ROW()-11),4),"")</f>
        <v/>
      </c>
      <c r="F290" s="27" t="str">
        <f t="array" ref="F290">IFERROR(INDEX('REF1'!B:K,SMALL('REF1'!K:K,ROW()-11),6),"")</f>
        <v/>
      </c>
      <c r="G290" s="29" t="str">
        <f t="array" ref="G290">IFERROR(INDEX('REF1'!B:K,SMALL('REF1'!K:K,ROW()-11),7),"")</f>
        <v/>
      </c>
      <c r="H290" s="29" t="str">
        <f t="array" ref="H290">IFERROR(INDEX('REF1'!B:K,SMALL('REF1'!K:K,ROW()-11),8),"")</f>
        <v/>
      </c>
      <c r="I290" s="48" t="str">
        <f>IFERROR(_xlfn.XLOOKUP(A290,'LISTADO GENERAL '!B292:B2208,'LISTADO GENERAL '!A292:A2208),"")</f>
        <v/>
      </c>
    </row>
    <row r="291" spans="1:9" ht="20.25">
      <c r="A291" s="24" t="str">
        <f t="array" ref="A291">IFERROR(INDEX('REF1'!B:K,SMALL('REF1'!K:K,ROW()-11),1),"")</f>
        <v/>
      </c>
      <c r="B291" s="23" t="str">
        <f t="array" ref="B291">IFERROR(INDEX('REF1'!B:K,SMALL('REF1'!K:K,ROW()-11),3),"")</f>
        <v/>
      </c>
      <c r="C291" s="25" t="str">
        <f t="array" ref="C291">IFERROR(INDEX('REF1'!B:K,SMALL('REF1'!K:K,ROW()-11),2),"")</f>
        <v/>
      </c>
      <c r="D291" s="31" t="str">
        <f t="array" ref="D291">IFERROR(INDEX('REF1'!B:K,SMALL('REF1'!K:K,ROW()-11),5),"")</f>
        <v/>
      </c>
      <c r="E291" s="26" t="str">
        <f t="array" ref="E291">IFERROR(INDEX('REF1'!B:K,SMALL('REF1'!K:K,ROW()-11),4),"")</f>
        <v/>
      </c>
      <c r="F291" s="27" t="str">
        <f t="array" ref="F291">IFERROR(INDEX('REF1'!B:K,SMALL('REF1'!K:K,ROW()-11),6),"")</f>
        <v/>
      </c>
      <c r="G291" s="29" t="str">
        <f t="array" ref="G291">IFERROR(INDEX('REF1'!B:K,SMALL('REF1'!K:K,ROW()-11),7),"")</f>
        <v/>
      </c>
      <c r="H291" s="29" t="str">
        <f t="array" ref="H291">IFERROR(INDEX('REF1'!B:K,SMALL('REF1'!K:K,ROW()-11),8),"")</f>
        <v/>
      </c>
      <c r="I291" s="48" t="str">
        <f>IFERROR(_xlfn.XLOOKUP(A291,'LISTADO GENERAL '!B293:B2208,'LISTADO GENERAL '!A293:A2208),"")</f>
        <v/>
      </c>
    </row>
    <row r="292" spans="1:9" ht="20.25">
      <c r="A292" s="24" t="str">
        <f t="array" ref="A292">IFERROR(INDEX('REF1'!B:K,SMALL('REF1'!K:K,ROW()-11),1),"")</f>
        <v/>
      </c>
      <c r="B292" s="23" t="str">
        <f t="array" ref="B292">IFERROR(INDEX('REF1'!B:K,SMALL('REF1'!K:K,ROW()-11),3),"")</f>
        <v/>
      </c>
      <c r="C292" s="25" t="str">
        <f t="array" ref="C292">IFERROR(INDEX('REF1'!B:K,SMALL('REF1'!K:K,ROW()-11),2),"")</f>
        <v/>
      </c>
      <c r="D292" s="31" t="str">
        <f t="array" ref="D292">IFERROR(INDEX('REF1'!B:K,SMALL('REF1'!K:K,ROW()-11),5),"")</f>
        <v/>
      </c>
      <c r="E292" s="26" t="str">
        <f t="array" ref="E292">IFERROR(INDEX('REF1'!B:K,SMALL('REF1'!K:K,ROW()-11),4),"")</f>
        <v/>
      </c>
      <c r="F292" s="27" t="str">
        <f t="array" ref="F292">IFERROR(INDEX('REF1'!B:K,SMALL('REF1'!K:K,ROW()-11),6),"")</f>
        <v/>
      </c>
      <c r="G292" s="29" t="str">
        <f t="array" ref="G292">IFERROR(INDEX('REF1'!B:K,SMALL('REF1'!K:K,ROW()-11),7),"")</f>
        <v/>
      </c>
      <c r="H292" s="29" t="str">
        <f t="array" ref="H292">IFERROR(INDEX('REF1'!B:K,SMALL('REF1'!K:K,ROW()-11),8),"")</f>
        <v/>
      </c>
      <c r="I292" s="48" t="str">
        <f>IFERROR(_xlfn.XLOOKUP(A292,'LISTADO GENERAL '!B294:B2208,'LISTADO GENERAL '!A294:A2208),"")</f>
        <v/>
      </c>
    </row>
    <row r="293" spans="1:9" ht="20.25">
      <c r="A293" s="24" t="str">
        <f t="array" ref="A293">IFERROR(INDEX('REF1'!B:K,SMALL('REF1'!K:K,ROW()-11),1),"")</f>
        <v/>
      </c>
      <c r="B293" s="23" t="str">
        <f t="array" ref="B293">IFERROR(INDEX('REF1'!B:K,SMALL('REF1'!K:K,ROW()-11),3),"")</f>
        <v/>
      </c>
      <c r="C293" s="25" t="str">
        <f t="array" ref="C293">IFERROR(INDEX('REF1'!B:K,SMALL('REF1'!K:K,ROW()-11),2),"")</f>
        <v/>
      </c>
      <c r="D293" s="31" t="str">
        <f t="array" ref="D293">IFERROR(INDEX('REF1'!B:K,SMALL('REF1'!K:K,ROW()-11),5),"")</f>
        <v/>
      </c>
      <c r="E293" s="26" t="str">
        <f t="array" ref="E293">IFERROR(INDEX('REF1'!B:K,SMALL('REF1'!K:K,ROW()-11),4),"")</f>
        <v/>
      </c>
      <c r="F293" s="27" t="str">
        <f t="array" ref="F293">IFERROR(INDEX('REF1'!B:K,SMALL('REF1'!K:K,ROW()-11),6),"")</f>
        <v/>
      </c>
      <c r="G293" s="29" t="str">
        <f t="array" ref="G293">IFERROR(INDEX('REF1'!B:K,SMALL('REF1'!K:K,ROW()-11),7),"")</f>
        <v/>
      </c>
      <c r="H293" s="29" t="str">
        <f t="array" ref="H293">IFERROR(INDEX('REF1'!B:K,SMALL('REF1'!K:K,ROW()-11),8),"")</f>
        <v/>
      </c>
      <c r="I293" s="48" t="str">
        <f>IFERROR(_xlfn.XLOOKUP(A293,'LISTADO GENERAL '!B295:B2208,'LISTADO GENERAL '!A295:A2208),"")</f>
        <v/>
      </c>
    </row>
    <row r="294" spans="1:9" ht="20.25">
      <c r="A294" s="24" t="str">
        <f t="array" ref="A294">IFERROR(INDEX('REF1'!B:K,SMALL('REF1'!K:K,ROW()-11),1),"")</f>
        <v/>
      </c>
      <c r="B294" s="23" t="str">
        <f t="array" ref="B294">IFERROR(INDEX('REF1'!B:K,SMALL('REF1'!K:K,ROW()-11),3),"")</f>
        <v/>
      </c>
      <c r="C294" s="25" t="str">
        <f t="array" ref="C294">IFERROR(INDEX('REF1'!B:K,SMALL('REF1'!K:K,ROW()-11),2),"")</f>
        <v/>
      </c>
      <c r="D294" s="31" t="str">
        <f t="array" ref="D294">IFERROR(INDEX('REF1'!B:K,SMALL('REF1'!K:K,ROW()-11),5),"")</f>
        <v/>
      </c>
      <c r="E294" s="26" t="str">
        <f t="array" ref="E294">IFERROR(INDEX('REF1'!B:K,SMALL('REF1'!K:K,ROW()-11),4),"")</f>
        <v/>
      </c>
      <c r="F294" s="27" t="str">
        <f t="array" ref="F294">IFERROR(INDEX('REF1'!B:K,SMALL('REF1'!K:K,ROW()-11),6),"")</f>
        <v/>
      </c>
      <c r="G294" s="29" t="str">
        <f t="array" ref="G294">IFERROR(INDEX('REF1'!B:K,SMALL('REF1'!K:K,ROW()-11),7),"")</f>
        <v/>
      </c>
      <c r="H294" s="29" t="str">
        <f t="array" ref="H294">IFERROR(INDEX('REF1'!B:K,SMALL('REF1'!K:K,ROW()-11),8),"")</f>
        <v/>
      </c>
      <c r="I294" s="48" t="str">
        <f>IFERROR(_xlfn.XLOOKUP(A294,'LISTADO GENERAL '!B296:B2208,'LISTADO GENERAL '!A296:A2208),"")</f>
        <v/>
      </c>
    </row>
    <row r="295" spans="1:9" ht="20.25">
      <c r="A295" s="24" t="str">
        <f t="array" ref="A295">IFERROR(INDEX('REF1'!B:K,SMALL('REF1'!K:K,ROW()-11),1),"")</f>
        <v/>
      </c>
      <c r="B295" s="23" t="str">
        <f t="array" ref="B295">IFERROR(INDEX('REF1'!B:K,SMALL('REF1'!K:K,ROW()-11),3),"")</f>
        <v/>
      </c>
      <c r="C295" s="25" t="str">
        <f t="array" ref="C295">IFERROR(INDEX('REF1'!B:K,SMALL('REF1'!K:K,ROW()-11),2),"")</f>
        <v/>
      </c>
      <c r="D295" s="31" t="str">
        <f t="array" ref="D295">IFERROR(INDEX('REF1'!B:K,SMALL('REF1'!K:K,ROW()-11),5),"")</f>
        <v/>
      </c>
      <c r="E295" s="26" t="str">
        <f t="array" ref="E295">IFERROR(INDEX('REF1'!B:K,SMALL('REF1'!K:K,ROW()-11),4),"")</f>
        <v/>
      </c>
      <c r="F295" s="27" t="str">
        <f t="array" ref="F295">IFERROR(INDEX('REF1'!B:K,SMALL('REF1'!K:K,ROW()-11),6),"")</f>
        <v/>
      </c>
      <c r="G295" s="29" t="str">
        <f t="array" ref="G295">IFERROR(INDEX('REF1'!B:K,SMALL('REF1'!K:K,ROW()-11),7),"")</f>
        <v/>
      </c>
      <c r="H295" s="29" t="str">
        <f t="array" ref="H295">IFERROR(INDEX('REF1'!B:K,SMALL('REF1'!K:K,ROW()-11),8),"")</f>
        <v/>
      </c>
      <c r="I295" s="48" t="str">
        <f>IFERROR(_xlfn.XLOOKUP(A295,'LISTADO GENERAL '!B297:B2208,'LISTADO GENERAL '!A297:A2208),"")</f>
        <v/>
      </c>
    </row>
    <row r="296" spans="1:9" ht="20.25">
      <c r="A296" s="24" t="str">
        <f t="array" ref="A296">IFERROR(INDEX('REF1'!B:K,SMALL('REF1'!K:K,ROW()-11),1),"")</f>
        <v/>
      </c>
      <c r="B296" s="23" t="str">
        <f t="array" ref="B296">IFERROR(INDEX('REF1'!B:K,SMALL('REF1'!K:K,ROW()-11),3),"")</f>
        <v/>
      </c>
      <c r="C296" s="25" t="str">
        <f t="array" ref="C296">IFERROR(INDEX('REF1'!B:K,SMALL('REF1'!K:K,ROW()-11),2),"")</f>
        <v/>
      </c>
      <c r="D296" s="31" t="str">
        <f t="array" ref="D296">IFERROR(INDEX('REF1'!B:K,SMALL('REF1'!K:K,ROW()-11),5),"")</f>
        <v/>
      </c>
      <c r="E296" s="26" t="str">
        <f t="array" ref="E296">IFERROR(INDEX('REF1'!B:K,SMALL('REF1'!K:K,ROW()-11),4),"")</f>
        <v/>
      </c>
      <c r="F296" s="27" t="str">
        <f t="array" ref="F296">IFERROR(INDEX('REF1'!B:K,SMALL('REF1'!K:K,ROW()-11),6),"")</f>
        <v/>
      </c>
      <c r="G296" s="29" t="str">
        <f t="array" ref="G296">IFERROR(INDEX('REF1'!B:K,SMALL('REF1'!K:K,ROW()-11),7),"")</f>
        <v/>
      </c>
      <c r="H296" s="29" t="str">
        <f t="array" ref="H296">IFERROR(INDEX('REF1'!B:K,SMALL('REF1'!K:K,ROW()-11),8),"")</f>
        <v/>
      </c>
      <c r="I296" s="48" t="str">
        <f>IFERROR(_xlfn.XLOOKUP(A296,'LISTADO GENERAL '!B298:B2208,'LISTADO GENERAL '!A298:A2208),"")</f>
        <v/>
      </c>
    </row>
    <row r="297" spans="1:9" ht="20.25">
      <c r="A297" s="24" t="str">
        <f t="array" ref="A297">IFERROR(INDEX('REF1'!B:K,SMALL('REF1'!K:K,ROW()-11),1),"")</f>
        <v/>
      </c>
      <c r="B297" s="23" t="str">
        <f t="array" ref="B297">IFERROR(INDEX('REF1'!B:K,SMALL('REF1'!K:K,ROW()-11),3),"")</f>
        <v/>
      </c>
      <c r="C297" s="25" t="str">
        <f t="array" ref="C297">IFERROR(INDEX('REF1'!B:K,SMALL('REF1'!K:K,ROW()-11),2),"")</f>
        <v/>
      </c>
      <c r="D297" s="31" t="str">
        <f t="array" ref="D297">IFERROR(INDEX('REF1'!B:K,SMALL('REF1'!K:K,ROW()-11),5),"")</f>
        <v/>
      </c>
      <c r="E297" s="26" t="str">
        <f t="array" ref="E297">IFERROR(INDEX('REF1'!B:K,SMALL('REF1'!K:K,ROW()-11),4),"")</f>
        <v/>
      </c>
      <c r="F297" s="27" t="str">
        <f t="array" ref="F297">IFERROR(INDEX('REF1'!B:K,SMALL('REF1'!K:K,ROW()-11),6),"")</f>
        <v/>
      </c>
      <c r="G297" s="29" t="str">
        <f t="array" ref="G297">IFERROR(INDEX('REF1'!B:K,SMALL('REF1'!K:K,ROW()-11),7),"")</f>
        <v/>
      </c>
      <c r="H297" s="29" t="str">
        <f t="array" ref="H297">IFERROR(INDEX('REF1'!B:K,SMALL('REF1'!K:K,ROW()-11),8),"")</f>
        <v/>
      </c>
      <c r="I297" s="48" t="str">
        <f>IFERROR(_xlfn.XLOOKUP(A297,'LISTADO GENERAL '!B299:B2208,'LISTADO GENERAL '!A299:A2208),"")</f>
        <v/>
      </c>
    </row>
    <row r="298" spans="1:9" ht="20.25">
      <c r="A298" s="24" t="str">
        <f t="array" ref="A298">IFERROR(INDEX('REF1'!B:K,SMALL('REF1'!K:K,ROW()-11),1),"")</f>
        <v/>
      </c>
      <c r="B298" s="23" t="str">
        <f t="array" ref="B298">IFERROR(INDEX('REF1'!B:K,SMALL('REF1'!K:K,ROW()-11),3),"")</f>
        <v/>
      </c>
      <c r="C298" s="25" t="str">
        <f t="array" ref="C298">IFERROR(INDEX('REF1'!B:K,SMALL('REF1'!K:K,ROW()-11),2),"")</f>
        <v/>
      </c>
      <c r="D298" s="31" t="str">
        <f t="array" ref="D298">IFERROR(INDEX('REF1'!B:K,SMALL('REF1'!K:K,ROW()-11),5),"")</f>
        <v/>
      </c>
      <c r="E298" s="26" t="str">
        <f t="array" ref="E298">IFERROR(INDEX('REF1'!B:K,SMALL('REF1'!K:K,ROW()-11),4),"")</f>
        <v/>
      </c>
      <c r="F298" s="27" t="str">
        <f t="array" ref="F298">IFERROR(INDEX('REF1'!B:K,SMALL('REF1'!K:K,ROW()-11),6),"")</f>
        <v/>
      </c>
      <c r="G298" s="29" t="str">
        <f t="array" ref="G298">IFERROR(INDEX('REF1'!B:K,SMALL('REF1'!K:K,ROW()-11),7),"")</f>
        <v/>
      </c>
      <c r="H298" s="29" t="str">
        <f t="array" ref="H298">IFERROR(INDEX('REF1'!B:K,SMALL('REF1'!K:K,ROW()-11),8),"")</f>
        <v/>
      </c>
      <c r="I298" s="48" t="str">
        <f>IFERROR(_xlfn.XLOOKUP(A298,'LISTADO GENERAL '!B300:B2208,'LISTADO GENERAL '!A300:A2208),"")</f>
        <v/>
      </c>
    </row>
    <row r="299" spans="1:9" ht="20.25">
      <c r="A299" s="24" t="str">
        <f t="array" ref="A299">IFERROR(INDEX('REF1'!B:K,SMALL('REF1'!K:K,ROW()-11),1),"")</f>
        <v/>
      </c>
      <c r="B299" s="23" t="str">
        <f t="array" ref="B299">IFERROR(INDEX('REF1'!B:K,SMALL('REF1'!K:K,ROW()-11),3),"")</f>
        <v/>
      </c>
      <c r="C299" s="25" t="str">
        <f t="array" ref="C299">IFERROR(INDEX('REF1'!B:K,SMALL('REF1'!K:K,ROW()-11),2),"")</f>
        <v/>
      </c>
      <c r="D299" s="31" t="str">
        <f t="array" ref="D299">IFERROR(INDEX('REF1'!B:K,SMALL('REF1'!K:K,ROW()-11),5),"")</f>
        <v/>
      </c>
      <c r="E299" s="26" t="str">
        <f t="array" ref="E299">IFERROR(INDEX('REF1'!B:K,SMALL('REF1'!K:K,ROW()-11),4),"")</f>
        <v/>
      </c>
      <c r="F299" s="27" t="str">
        <f t="array" ref="F299">IFERROR(INDEX('REF1'!B:K,SMALL('REF1'!K:K,ROW()-11),6),"")</f>
        <v/>
      </c>
      <c r="G299" s="29" t="str">
        <f t="array" ref="G299">IFERROR(INDEX('REF1'!B:K,SMALL('REF1'!K:K,ROW()-11),7),"")</f>
        <v/>
      </c>
      <c r="H299" s="29" t="str">
        <f t="array" ref="H299">IFERROR(INDEX('REF1'!B:K,SMALL('REF1'!K:K,ROW()-11),8),"")</f>
        <v/>
      </c>
      <c r="I299" s="48" t="str">
        <f>IFERROR(_xlfn.XLOOKUP(A299,'LISTADO GENERAL '!B301:B2208,'LISTADO GENERAL '!A301:A2208),"")</f>
        <v/>
      </c>
    </row>
    <row r="300" spans="1:9" ht="20.25">
      <c r="A300" s="24" t="str">
        <f t="array" ref="A300">IFERROR(INDEX('REF1'!B:K,SMALL('REF1'!K:K,ROW()-11),1),"")</f>
        <v/>
      </c>
      <c r="B300" s="23" t="str">
        <f t="array" ref="B300">IFERROR(INDEX('REF1'!B:K,SMALL('REF1'!K:K,ROW()-11),3),"")</f>
        <v/>
      </c>
      <c r="C300" s="25" t="str">
        <f t="array" ref="C300">IFERROR(INDEX('REF1'!B:K,SMALL('REF1'!K:K,ROW()-11),2),"")</f>
        <v/>
      </c>
      <c r="D300" s="31" t="str">
        <f t="array" ref="D300">IFERROR(INDEX('REF1'!B:K,SMALL('REF1'!K:K,ROW()-11),5),"")</f>
        <v/>
      </c>
      <c r="E300" s="26" t="str">
        <f t="array" ref="E300">IFERROR(INDEX('REF1'!B:K,SMALL('REF1'!K:K,ROW()-11),4),"")</f>
        <v/>
      </c>
      <c r="F300" s="27" t="str">
        <f t="array" ref="F300">IFERROR(INDEX('REF1'!B:K,SMALL('REF1'!K:K,ROW()-11),6),"")</f>
        <v/>
      </c>
      <c r="G300" s="29" t="str">
        <f t="array" ref="G300">IFERROR(INDEX('REF1'!B:K,SMALL('REF1'!K:K,ROW()-11),7),"")</f>
        <v/>
      </c>
      <c r="H300" s="29" t="str">
        <f t="array" ref="H300">IFERROR(INDEX('REF1'!B:K,SMALL('REF1'!K:K,ROW()-11),8),"")</f>
        <v/>
      </c>
      <c r="I300" s="48" t="str">
        <f>IFERROR(_xlfn.XLOOKUP(A300,'LISTADO GENERAL '!B302:B2208,'LISTADO GENERAL '!A302:A2208),"")</f>
        <v/>
      </c>
    </row>
    <row r="301" spans="1:9" ht="20.25">
      <c r="A301" s="24" t="str">
        <f t="array" ref="A301">IFERROR(INDEX('REF1'!B:K,SMALL('REF1'!K:K,ROW()-11),1),"")</f>
        <v/>
      </c>
      <c r="B301" s="23" t="str">
        <f t="array" ref="B301">IFERROR(INDEX('REF1'!B:K,SMALL('REF1'!K:K,ROW()-11),3),"")</f>
        <v/>
      </c>
      <c r="C301" s="25" t="str">
        <f t="array" ref="C301">IFERROR(INDEX('REF1'!B:K,SMALL('REF1'!K:K,ROW()-11),2),"")</f>
        <v/>
      </c>
      <c r="D301" s="31" t="str">
        <f t="array" ref="D301">IFERROR(INDEX('REF1'!B:K,SMALL('REF1'!K:K,ROW()-11),5),"")</f>
        <v/>
      </c>
      <c r="E301" s="26" t="str">
        <f t="array" ref="E301">IFERROR(INDEX('REF1'!B:K,SMALL('REF1'!K:K,ROW()-11),4),"")</f>
        <v/>
      </c>
      <c r="F301" s="27" t="str">
        <f t="array" ref="F301">IFERROR(INDEX('REF1'!B:K,SMALL('REF1'!K:K,ROW()-11),6),"")</f>
        <v/>
      </c>
      <c r="G301" s="29" t="str">
        <f t="array" ref="G301">IFERROR(INDEX('REF1'!B:K,SMALL('REF1'!K:K,ROW()-11),7),"")</f>
        <v/>
      </c>
      <c r="H301" s="29" t="str">
        <f t="array" ref="H301">IFERROR(INDEX('REF1'!B:K,SMALL('REF1'!K:K,ROW()-11),8),"")</f>
        <v/>
      </c>
      <c r="I301" s="48" t="str">
        <f>IFERROR(_xlfn.XLOOKUP(A301,'LISTADO GENERAL '!B303:B2208,'LISTADO GENERAL '!A303:A2208),"")</f>
        <v/>
      </c>
    </row>
    <row r="302" spans="1:9" ht="20.25">
      <c r="A302" s="24" t="str">
        <f t="array" ref="A302">IFERROR(INDEX('REF1'!B:K,SMALL('REF1'!K:K,ROW()-11),1),"")</f>
        <v/>
      </c>
      <c r="B302" s="23" t="str">
        <f t="array" ref="B302">IFERROR(INDEX('REF1'!B:K,SMALL('REF1'!K:K,ROW()-11),3),"")</f>
        <v/>
      </c>
      <c r="C302" s="25" t="str">
        <f t="array" ref="C302">IFERROR(INDEX('REF1'!B:K,SMALL('REF1'!K:K,ROW()-11),2),"")</f>
        <v/>
      </c>
      <c r="D302" s="31" t="str">
        <f t="array" ref="D302">IFERROR(INDEX('REF1'!B:K,SMALL('REF1'!K:K,ROW()-11),5),"")</f>
        <v/>
      </c>
      <c r="E302" s="26" t="str">
        <f t="array" ref="E302">IFERROR(INDEX('REF1'!B:K,SMALL('REF1'!K:K,ROW()-11),4),"")</f>
        <v/>
      </c>
      <c r="F302" s="27" t="str">
        <f t="array" ref="F302">IFERROR(INDEX('REF1'!B:K,SMALL('REF1'!K:K,ROW()-11),6),"")</f>
        <v/>
      </c>
      <c r="G302" s="29" t="str">
        <f t="array" ref="G302">IFERROR(INDEX('REF1'!B:K,SMALL('REF1'!K:K,ROW()-11),7),"")</f>
        <v/>
      </c>
      <c r="H302" s="29" t="str">
        <f t="array" ref="H302">IFERROR(INDEX('REF1'!B:K,SMALL('REF1'!K:K,ROW()-11),8),"")</f>
        <v/>
      </c>
      <c r="I302" s="48" t="str">
        <f>IFERROR(_xlfn.XLOOKUP(A302,'LISTADO GENERAL '!B304:B2208,'LISTADO GENERAL '!A304:A2208),"")</f>
        <v/>
      </c>
    </row>
    <row r="303" spans="1:9" ht="20.25">
      <c r="A303" s="24" t="str">
        <f t="array" ref="A303">IFERROR(INDEX('REF1'!B:K,SMALL('REF1'!K:K,ROW()-11),1),"")</f>
        <v/>
      </c>
      <c r="B303" s="23" t="str">
        <f t="array" ref="B303">IFERROR(INDEX('REF1'!B:K,SMALL('REF1'!K:K,ROW()-11),3),"")</f>
        <v/>
      </c>
      <c r="C303" s="25" t="str">
        <f t="array" ref="C303">IFERROR(INDEX('REF1'!B:K,SMALL('REF1'!K:K,ROW()-11),2),"")</f>
        <v/>
      </c>
      <c r="D303" s="31" t="str">
        <f t="array" ref="D303">IFERROR(INDEX('REF1'!B:K,SMALL('REF1'!K:K,ROW()-11),5),"")</f>
        <v/>
      </c>
      <c r="E303" s="26" t="str">
        <f t="array" ref="E303">IFERROR(INDEX('REF1'!B:K,SMALL('REF1'!K:K,ROW()-11),4),"")</f>
        <v/>
      </c>
      <c r="F303" s="27" t="str">
        <f t="array" ref="F303">IFERROR(INDEX('REF1'!B:K,SMALL('REF1'!K:K,ROW()-11),6),"")</f>
        <v/>
      </c>
      <c r="G303" s="29" t="str">
        <f t="array" ref="G303">IFERROR(INDEX('REF1'!B:K,SMALL('REF1'!K:K,ROW()-11),7),"")</f>
        <v/>
      </c>
      <c r="H303" s="29" t="str">
        <f t="array" ref="H303">IFERROR(INDEX('REF1'!B:K,SMALL('REF1'!K:K,ROW()-11),8),"")</f>
        <v/>
      </c>
      <c r="I303" s="48" t="str">
        <f>IFERROR(_xlfn.XLOOKUP(A303,'LISTADO GENERAL '!B305:B2208,'LISTADO GENERAL '!A305:A2208),"")</f>
        <v/>
      </c>
    </row>
    <row r="304" spans="1:9" ht="20.25">
      <c r="A304" s="24" t="str">
        <f t="array" ref="A304">IFERROR(INDEX('REF1'!B:K,SMALL('REF1'!K:K,ROW()-11),1),"")</f>
        <v/>
      </c>
      <c r="B304" s="23" t="str">
        <f t="array" ref="B304">IFERROR(INDEX('REF1'!B:K,SMALL('REF1'!K:K,ROW()-11),3),"")</f>
        <v/>
      </c>
      <c r="C304" s="25" t="str">
        <f t="array" ref="C304">IFERROR(INDEX('REF1'!B:K,SMALL('REF1'!K:K,ROW()-11),2),"")</f>
        <v/>
      </c>
      <c r="D304" s="31" t="str">
        <f t="array" ref="D304">IFERROR(INDEX('REF1'!B:K,SMALL('REF1'!K:K,ROW()-11),5),"")</f>
        <v/>
      </c>
      <c r="E304" s="26" t="str">
        <f t="array" ref="E304">IFERROR(INDEX('REF1'!B:K,SMALL('REF1'!K:K,ROW()-11),4),"")</f>
        <v/>
      </c>
      <c r="F304" s="27" t="str">
        <f t="array" ref="F304">IFERROR(INDEX('REF1'!B:K,SMALL('REF1'!K:K,ROW()-11),6),"")</f>
        <v/>
      </c>
      <c r="G304" s="29" t="str">
        <f t="array" ref="G304">IFERROR(INDEX('REF1'!B:K,SMALL('REF1'!K:K,ROW()-11),7),"")</f>
        <v/>
      </c>
      <c r="H304" s="29" t="str">
        <f t="array" ref="H304">IFERROR(INDEX('REF1'!B:K,SMALL('REF1'!K:K,ROW()-11),8),"")</f>
        <v/>
      </c>
      <c r="I304" s="48" t="str">
        <f>IFERROR(_xlfn.XLOOKUP(A304,'LISTADO GENERAL '!B306:B2208,'LISTADO GENERAL '!A306:A2208),"")</f>
        <v/>
      </c>
    </row>
    <row r="305" spans="1:9" ht="20.25">
      <c r="A305" s="24" t="str">
        <f t="array" ref="A305">IFERROR(INDEX('REF1'!B:K,SMALL('REF1'!K:K,ROW()-11),1),"")</f>
        <v/>
      </c>
      <c r="B305" s="23" t="str">
        <f t="array" ref="B305">IFERROR(INDEX('REF1'!B:K,SMALL('REF1'!K:K,ROW()-11),3),"")</f>
        <v/>
      </c>
      <c r="C305" s="25" t="str">
        <f t="array" ref="C305">IFERROR(INDEX('REF1'!B:K,SMALL('REF1'!K:K,ROW()-11),2),"")</f>
        <v/>
      </c>
      <c r="D305" s="31" t="str">
        <f t="array" ref="D305">IFERROR(INDEX('REF1'!B:K,SMALL('REF1'!K:K,ROW()-11),5),"")</f>
        <v/>
      </c>
      <c r="E305" s="26" t="str">
        <f t="array" ref="E305">IFERROR(INDEX('REF1'!B:K,SMALL('REF1'!K:K,ROW()-11),4),"")</f>
        <v/>
      </c>
      <c r="F305" s="27" t="str">
        <f t="array" ref="F305">IFERROR(INDEX('REF1'!B:K,SMALL('REF1'!K:K,ROW()-11),6),"")</f>
        <v/>
      </c>
      <c r="G305" s="29" t="str">
        <f t="array" ref="G305">IFERROR(INDEX('REF1'!B:K,SMALL('REF1'!K:K,ROW()-11),7),"")</f>
        <v/>
      </c>
      <c r="H305" s="29" t="str">
        <f t="array" ref="H305">IFERROR(INDEX('REF1'!B:K,SMALL('REF1'!K:K,ROW()-11),8),"")</f>
        <v/>
      </c>
      <c r="I305" s="48" t="str">
        <f>IFERROR(_xlfn.XLOOKUP(A305,'LISTADO GENERAL '!B307:B2208,'LISTADO GENERAL '!A307:A2208),"")</f>
        <v/>
      </c>
    </row>
    <row r="306" spans="1:9" ht="20.25">
      <c r="A306" s="24" t="str">
        <f t="array" ref="A306">IFERROR(INDEX('REF1'!B:K,SMALL('REF1'!K:K,ROW()-11),1),"")</f>
        <v/>
      </c>
      <c r="B306" s="23" t="str">
        <f t="array" ref="B306">IFERROR(INDEX('REF1'!B:K,SMALL('REF1'!K:K,ROW()-11),3),"")</f>
        <v/>
      </c>
      <c r="C306" s="25" t="str">
        <f t="array" ref="C306">IFERROR(INDEX('REF1'!B:K,SMALL('REF1'!K:K,ROW()-11),2),"")</f>
        <v/>
      </c>
      <c r="D306" s="31" t="str">
        <f t="array" ref="D306">IFERROR(INDEX('REF1'!B:K,SMALL('REF1'!K:K,ROW()-11),5),"")</f>
        <v/>
      </c>
      <c r="E306" s="26" t="str">
        <f t="array" ref="E306">IFERROR(INDEX('REF1'!B:K,SMALL('REF1'!K:K,ROW()-11),4),"")</f>
        <v/>
      </c>
      <c r="F306" s="27" t="str">
        <f t="array" ref="F306">IFERROR(INDEX('REF1'!B:K,SMALL('REF1'!K:K,ROW()-11),6),"")</f>
        <v/>
      </c>
      <c r="G306" s="29" t="str">
        <f t="array" ref="G306">IFERROR(INDEX('REF1'!B:K,SMALL('REF1'!K:K,ROW()-11),7),"")</f>
        <v/>
      </c>
      <c r="H306" s="29" t="str">
        <f t="array" ref="H306">IFERROR(INDEX('REF1'!B:K,SMALL('REF1'!K:K,ROW()-11),8),"")</f>
        <v/>
      </c>
      <c r="I306" s="48" t="str">
        <f>IFERROR(_xlfn.XLOOKUP(A306,'LISTADO GENERAL '!B308:B2208,'LISTADO GENERAL '!A308:A2208),"")</f>
        <v/>
      </c>
    </row>
    <row r="307" spans="1:9" ht="20.25">
      <c r="A307" s="24" t="str">
        <f t="array" ref="A307">IFERROR(INDEX('REF1'!B:K,SMALL('REF1'!K:K,ROW()-11),1),"")</f>
        <v/>
      </c>
      <c r="B307" s="23" t="str">
        <f t="array" ref="B307">IFERROR(INDEX('REF1'!B:K,SMALL('REF1'!K:K,ROW()-11),3),"")</f>
        <v/>
      </c>
      <c r="C307" s="25" t="str">
        <f t="array" ref="C307">IFERROR(INDEX('REF1'!B:K,SMALL('REF1'!K:K,ROW()-11),2),"")</f>
        <v/>
      </c>
      <c r="D307" s="31" t="str">
        <f t="array" ref="D307">IFERROR(INDEX('REF1'!B:K,SMALL('REF1'!K:K,ROW()-11),5),"")</f>
        <v/>
      </c>
      <c r="E307" s="26" t="str">
        <f t="array" ref="E307">IFERROR(INDEX('REF1'!B:K,SMALL('REF1'!K:K,ROW()-11),4),"")</f>
        <v/>
      </c>
      <c r="F307" s="27" t="str">
        <f t="array" ref="F307">IFERROR(INDEX('REF1'!B:K,SMALL('REF1'!K:K,ROW()-11),6),"")</f>
        <v/>
      </c>
      <c r="G307" s="29" t="str">
        <f t="array" ref="G307">IFERROR(INDEX('REF1'!B:K,SMALL('REF1'!K:K,ROW()-11),7),"")</f>
        <v/>
      </c>
      <c r="H307" s="29" t="str">
        <f t="array" ref="H307">IFERROR(INDEX('REF1'!B:K,SMALL('REF1'!K:K,ROW()-11),8),"")</f>
        <v/>
      </c>
      <c r="I307" s="48" t="str">
        <f>IFERROR(_xlfn.XLOOKUP(A307,'LISTADO GENERAL '!B309:B2208,'LISTADO GENERAL '!A309:A2208),"")</f>
        <v/>
      </c>
    </row>
    <row r="308" spans="1:9" ht="20.25">
      <c r="A308" s="24" t="str">
        <f t="array" ref="A308">IFERROR(INDEX('REF1'!B:K,SMALL('REF1'!K:K,ROW()-11),1),"")</f>
        <v/>
      </c>
      <c r="B308" s="23" t="str">
        <f t="array" ref="B308">IFERROR(INDEX('REF1'!B:K,SMALL('REF1'!K:K,ROW()-11),3),"")</f>
        <v/>
      </c>
      <c r="C308" s="25" t="str">
        <f t="array" ref="C308">IFERROR(INDEX('REF1'!B:K,SMALL('REF1'!K:K,ROW()-11),2),"")</f>
        <v/>
      </c>
      <c r="D308" s="31" t="str">
        <f t="array" ref="D308">IFERROR(INDEX('REF1'!B:K,SMALL('REF1'!K:K,ROW()-11),5),"")</f>
        <v/>
      </c>
      <c r="E308" s="26" t="str">
        <f t="array" ref="E308">IFERROR(INDEX('REF1'!B:K,SMALL('REF1'!K:K,ROW()-11),4),"")</f>
        <v/>
      </c>
      <c r="F308" s="27" t="str">
        <f t="array" ref="F308">IFERROR(INDEX('REF1'!B:K,SMALL('REF1'!K:K,ROW()-11),6),"")</f>
        <v/>
      </c>
      <c r="G308" s="29" t="str">
        <f t="array" ref="G308">IFERROR(INDEX('REF1'!B:K,SMALL('REF1'!K:K,ROW()-11),7),"")</f>
        <v/>
      </c>
      <c r="H308" s="29" t="str">
        <f t="array" ref="H308">IFERROR(INDEX('REF1'!B:K,SMALL('REF1'!K:K,ROW()-11),8),"")</f>
        <v/>
      </c>
      <c r="I308" s="48" t="str">
        <f>IFERROR(_xlfn.XLOOKUP(A308,'LISTADO GENERAL '!B310:B2208,'LISTADO GENERAL '!A310:A2208),"")</f>
        <v/>
      </c>
    </row>
    <row r="309" spans="1:9" ht="20.25">
      <c r="A309" s="24" t="str">
        <f t="array" ref="A309">IFERROR(INDEX('REF1'!B:K,SMALL('REF1'!K:K,ROW()-11),1),"")</f>
        <v/>
      </c>
      <c r="B309" s="23" t="str">
        <f t="array" ref="B309">IFERROR(INDEX('REF1'!B:K,SMALL('REF1'!K:K,ROW()-11),3),"")</f>
        <v/>
      </c>
      <c r="C309" s="25" t="str">
        <f t="array" ref="C309">IFERROR(INDEX('REF1'!B:K,SMALL('REF1'!K:K,ROW()-11),2),"")</f>
        <v/>
      </c>
      <c r="D309" s="31" t="str">
        <f t="array" ref="D309">IFERROR(INDEX('REF1'!B:K,SMALL('REF1'!K:K,ROW()-11),5),"")</f>
        <v/>
      </c>
      <c r="E309" s="26" t="str">
        <f t="array" ref="E309">IFERROR(INDEX('REF1'!B:K,SMALL('REF1'!K:K,ROW()-11),4),"")</f>
        <v/>
      </c>
      <c r="F309" s="27" t="str">
        <f t="array" ref="F309">IFERROR(INDEX('REF1'!B:K,SMALL('REF1'!K:K,ROW()-11),6),"")</f>
        <v/>
      </c>
      <c r="G309" s="29" t="str">
        <f t="array" ref="G309">IFERROR(INDEX('REF1'!B:K,SMALL('REF1'!K:K,ROW()-11),7),"")</f>
        <v/>
      </c>
      <c r="H309" s="29" t="str">
        <f t="array" ref="H309">IFERROR(INDEX('REF1'!B:K,SMALL('REF1'!K:K,ROW()-11),8),"")</f>
        <v/>
      </c>
      <c r="I309" s="48" t="str">
        <f>IFERROR(_xlfn.XLOOKUP(A309,'LISTADO GENERAL '!B311:B2208,'LISTADO GENERAL '!A311:A2208),"")</f>
        <v/>
      </c>
    </row>
    <row r="310" spans="1:9" ht="20.25">
      <c r="A310" s="24" t="str">
        <f t="array" ref="A310">IFERROR(INDEX('REF1'!B:K,SMALL('REF1'!K:K,ROW()-11),1),"")</f>
        <v/>
      </c>
      <c r="B310" s="23" t="str">
        <f t="array" ref="B310">IFERROR(INDEX('REF1'!B:K,SMALL('REF1'!K:K,ROW()-11),3),"")</f>
        <v/>
      </c>
      <c r="C310" s="25" t="str">
        <f t="array" ref="C310">IFERROR(INDEX('REF1'!B:K,SMALL('REF1'!K:K,ROW()-11),2),"")</f>
        <v/>
      </c>
      <c r="D310" s="31" t="str">
        <f t="array" ref="D310">IFERROR(INDEX('REF1'!B:K,SMALL('REF1'!K:K,ROW()-11),5),"")</f>
        <v/>
      </c>
      <c r="E310" s="26" t="str">
        <f t="array" ref="E310">IFERROR(INDEX('REF1'!B:K,SMALL('REF1'!K:K,ROW()-11),4),"")</f>
        <v/>
      </c>
      <c r="F310" s="27" t="str">
        <f t="array" ref="F310">IFERROR(INDEX('REF1'!B:K,SMALL('REF1'!K:K,ROW()-11),6),"")</f>
        <v/>
      </c>
      <c r="G310" s="29" t="str">
        <f t="array" ref="G310">IFERROR(INDEX('REF1'!B:K,SMALL('REF1'!K:K,ROW()-11),7),"")</f>
        <v/>
      </c>
      <c r="H310" s="29" t="str">
        <f t="array" ref="H310">IFERROR(INDEX('REF1'!B:K,SMALL('REF1'!K:K,ROW()-11),8),"")</f>
        <v/>
      </c>
      <c r="I310" s="48" t="str">
        <f>IFERROR(_xlfn.XLOOKUP(A310,'LISTADO GENERAL '!B312:B2208,'LISTADO GENERAL '!A312:A2208),"")</f>
        <v/>
      </c>
    </row>
    <row r="311" spans="1:9" ht="20.25">
      <c r="A311" s="24" t="str">
        <f t="array" ref="A311">IFERROR(INDEX('REF1'!B:K,SMALL('REF1'!K:K,ROW()-11),1),"")</f>
        <v/>
      </c>
      <c r="B311" s="23" t="str">
        <f t="array" ref="B311">IFERROR(INDEX('REF1'!B:K,SMALL('REF1'!K:K,ROW()-11),3),"")</f>
        <v/>
      </c>
      <c r="C311" s="25" t="str">
        <f t="array" ref="C311">IFERROR(INDEX('REF1'!B:K,SMALL('REF1'!K:K,ROW()-11),2),"")</f>
        <v/>
      </c>
      <c r="D311" s="31" t="str">
        <f t="array" ref="D311">IFERROR(INDEX('REF1'!B:K,SMALL('REF1'!K:K,ROW()-11),5),"")</f>
        <v/>
      </c>
      <c r="E311" s="26" t="str">
        <f t="array" ref="E311">IFERROR(INDEX('REF1'!B:K,SMALL('REF1'!K:K,ROW()-11),4),"")</f>
        <v/>
      </c>
      <c r="F311" s="27" t="str">
        <f t="array" ref="F311">IFERROR(INDEX('REF1'!B:K,SMALL('REF1'!K:K,ROW()-11),6),"")</f>
        <v/>
      </c>
      <c r="G311" s="29" t="str">
        <f t="array" ref="G311">IFERROR(INDEX('REF1'!B:K,SMALL('REF1'!K:K,ROW()-11),7),"")</f>
        <v/>
      </c>
      <c r="H311" s="29" t="str">
        <f t="array" ref="H311">IFERROR(INDEX('REF1'!B:K,SMALL('REF1'!K:K,ROW()-11),8),"")</f>
        <v/>
      </c>
      <c r="I311" s="48" t="str">
        <f>IFERROR(_xlfn.XLOOKUP(A311,'LISTADO GENERAL '!B313:B2208,'LISTADO GENERAL '!A313:A2208),"")</f>
        <v/>
      </c>
    </row>
    <row r="312" spans="1:9" ht="20.25">
      <c r="A312" s="24" t="str">
        <f t="array" ref="A312">IFERROR(INDEX('REF1'!B:K,SMALL('REF1'!K:K,ROW()-11),1),"")</f>
        <v/>
      </c>
      <c r="B312" s="23" t="str">
        <f t="array" ref="B312">IFERROR(INDEX('REF1'!B:K,SMALL('REF1'!K:K,ROW()-11),3),"")</f>
        <v/>
      </c>
      <c r="C312" s="25" t="str">
        <f t="array" ref="C312">IFERROR(INDEX('REF1'!B:K,SMALL('REF1'!K:K,ROW()-11),2),"")</f>
        <v/>
      </c>
      <c r="D312" s="31" t="str">
        <f t="array" ref="D312">IFERROR(INDEX('REF1'!B:K,SMALL('REF1'!K:K,ROW()-11),5),"")</f>
        <v/>
      </c>
      <c r="E312" s="26" t="str">
        <f t="array" ref="E312">IFERROR(INDEX('REF1'!B:K,SMALL('REF1'!K:K,ROW()-11),4),"")</f>
        <v/>
      </c>
      <c r="F312" s="27" t="str">
        <f t="array" ref="F312">IFERROR(INDEX('REF1'!B:K,SMALL('REF1'!K:K,ROW()-11),6),"")</f>
        <v/>
      </c>
      <c r="G312" s="29" t="str">
        <f t="array" ref="G312">IFERROR(INDEX('REF1'!B:K,SMALL('REF1'!K:K,ROW()-11),7),"")</f>
        <v/>
      </c>
      <c r="H312" s="29" t="str">
        <f t="array" ref="H312">IFERROR(INDEX('REF1'!B:K,SMALL('REF1'!K:K,ROW()-11),8),"")</f>
        <v/>
      </c>
      <c r="I312" s="48" t="str">
        <f>IFERROR(_xlfn.XLOOKUP(A312,'LISTADO GENERAL '!B314:B2208,'LISTADO GENERAL '!A314:A2208),"")</f>
        <v/>
      </c>
    </row>
    <row r="313" spans="1:9" ht="20.25">
      <c r="A313" s="24" t="str">
        <f t="array" ref="A313">IFERROR(INDEX('REF1'!B:K,SMALL('REF1'!K:K,ROW()-11),1),"")</f>
        <v/>
      </c>
      <c r="B313" s="23" t="str">
        <f t="array" ref="B313">IFERROR(INDEX('REF1'!B:K,SMALL('REF1'!K:K,ROW()-11),3),"")</f>
        <v/>
      </c>
      <c r="C313" s="25" t="str">
        <f t="array" ref="C313">IFERROR(INDEX('REF1'!B:K,SMALL('REF1'!K:K,ROW()-11),2),"")</f>
        <v/>
      </c>
      <c r="D313" s="31" t="str">
        <f t="array" ref="D313">IFERROR(INDEX('REF1'!B:K,SMALL('REF1'!K:K,ROW()-11),5),"")</f>
        <v/>
      </c>
      <c r="E313" s="26" t="str">
        <f t="array" ref="E313">IFERROR(INDEX('REF1'!B:K,SMALL('REF1'!K:K,ROW()-11),4),"")</f>
        <v/>
      </c>
      <c r="F313" s="27" t="str">
        <f t="array" ref="F313">IFERROR(INDEX('REF1'!B:K,SMALL('REF1'!K:K,ROW()-11),6),"")</f>
        <v/>
      </c>
      <c r="G313" s="29" t="str">
        <f t="array" ref="G313">IFERROR(INDEX('REF1'!B:K,SMALL('REF1'!K:K,ROW()-11),7),"")</f>
        <v/>
      </c>
      <c r="H313" s="29" t="str">
        <f t="array" ref="H313">IFERROR(INDEX('REF1'!B:K,SMALL('REF1'!K:K,ROW()-11),8),"")</f>
        <v/>
      </c>
      <c r="I313" s="48" t="str">
        <f>IFERROR(_xlfn.XLOOKUP(A313,'LISTADO GENERAL '!B315:B2209,'LISTADO GENERAL '!A315:A2209),"")</f>
        <v/>
      </c>
    </row>
    <row r="314" spans="1:9" ht="20.25">
      <c r="A314" s="24" t="str">
        <f t="array" ref="A314">IFERROR(INDEX('REF1'!B:K,SMALL('REF1'!K:K,ROW()-11),1),"")</f>
        <v/>
      </c>
      <c r="B314" s="23" t="str">
        <f t="array" ref="B314">IFERROR(INDEX('REF1'!B:K,SMALL('REF1'!K:K,ROW()-11),3),"")</f>
        <v/>
      </c>
      <c r="C314" s="25" t="str">
        <f t="array" ref="C314">IFERROR(INDEX('REF1'!B:K,SMALL('REF1'!K:K,ROW()-11),2),"")</f>
        <v/>
      </c>
      <c r="D314" s="31" t="str">
        <f t="array" ref="D314">IFERROR(INDEX('REF1'!B:K,SMALL('REF1'!K:K,ROW()-11),5),"")</f>
        <v/>
      </c>
      <c r="E314" s="26" t="str">
        <f t="array" ref="E314">IFERROR(INDEX('REF1'!B:K,SMALL('REF1'!K:K,ROW()-11),4),"")</f>
        <v/>
      </c>
      <c r="F314" s="27" t="str">
        <f t="array" ref="F314">IFERROR(INDEX('REF1'!B:K,SMALL('REF1'!K:K,ROW()-11),6),"")</f>
        <v/>
      </c>
      <c r="G314" s="29" t="str">
        <f t="array" ref="G314">IFERROR(INDEX('REF1'!B:K,SMALL('REF1'!K:K,ROW()-11),7),"")</f>
        <v/>
      </c>
      <c r="H314" s="29" t="str">
        <f t="array" ref="H314">IFERROR(INDEX('REF1'!B:K,SMALL('REF1'!K:K,ROW()-11),8),"")</f>
        <v/>
      </c>
      <c r="I314" s="48" t="str">
        <f>IFERROR(_xlfn.XLOOKUP(A314,'LISTADO GENERAL '!B316:B2210,'LISTADO GENERAL '!A316:A2210),"")</f>
        <v/>
      </c>
    </row>
    <row r="315" spans="1:9" ht="20.25">
      <c r="A315" s="24" t="str">
        <f t="array" ref="A315">IFERROR(INDEX('REF1'!B:K,SMALL('REF1'!K:K,ROW()-11),1),"")</f>
        <v/>
      </c>
      <c r="B315" s="23" t="str">
        <f t="array" ref="B315">IFERROR(INDEX('REF1'!B:K,SMALL('REF1'!K:K,ROW()-11),3),"")</f>
        <v/>
      </c>
      <c r="C315" s="25" t="str">
        <f t="array" ref="C315">IFERROR(INDEX('REF1'!B:K,SMALL('REF1'!K:K,ROW()-11),2),"")</f>
        <v/>
      </c>
      <c r="D315" s="31" t="str">
        <f t="array" ref="D315">IFERROR(INDEX('REF1'!B:K,SMALL('REF1'!K:K,ROW()-11),5),"")</f>
        <v/>
      </c>
      <c r="E315" s="26" t="str">
        <f t="array" ref="E315">IFERROR(INDEX('REF1'!B:K,SMALL('REF1'!K:K,ROW()-11),4),"")</f>
        <v/>
      </c>
      <c r="F315" s="27" t="str">
        <f t="array" ref="F315">IFERROR(INDEX('REF1'!B:K,SMALL('REF1'!K:K,ROW()-11),6),"")</f>
        <v/>
      </c>
      <c r="G315" s="29" t="str">
        <f t="array" ref="G315">IFERROR(INDEX('REF1'!B:K,SMALL('REF1'!K:K,ROW()-11),7),"")</f>
        <v/>
      </c>
      <c r="H315" s="29" t="str">
        <f t="array" ref="H315">IFERROR(INDEX('REF1'!B:K,SMALL('REF1'!K:K,ROW()-11),8),"")</f>
        <v/>
      </c>
      <c r="I315" s="48" t="str">
        <f>IFERROR(_xlfn.XLOOKUP(A315,'LISTADO GENERAL '!B317:B2211,'LISTADO GENERAL '!A317:A2211),"")</f>
        <v/>
      </c>
    </row>
    <row r="316" spans="1:9" ht="20.25">
      <c r="A316" s="24" t="str">
        <f t="array" ref="A316">IFERROR(INDEX('REF1'!B:K,SMALL('REF1'!K:K,ROW()-11),1),"")</f>
        <v/>
      </c>
      <c r="B316" s="23" t="str">
        <f t="array" ref="B316">IFERROR(INDEX('REF1'!B:K,SMALL('REF1'!K:K,ROW()-11),3),"")</f>
        <v/>
      </c>
      <c r="C316" s="25" t="str">
        <f t="array" ref="C316">IFERROR(INDEX('REF1'!B:K,SMALL('REF1'!K:K,ROW()-11),2),"")</f>
        <v/>
      </c>
      <c r="D316" s="31" t="str">
        <f t="array" ref="D316">IFERROR(INDEX('REF1'!B:K,SMALL('REF1'!K:K,ROW()-11),5),"")</f>
        <v/>
      </c>
      <c r="E316" s="26" t="str">
        <f t="array" ref="E316">IFERROR(INDEX('REF1'!B:K,SMALL('REF1'!K:K,ROW()-11),4),"")</f>
        <v/>
      </c>
      <c r="F316" s="27" t="str">
        <f t="array" ref="F316">IFERROR(INDEX('REF1'!B:K,SMALL('REF1'!K:K,ROW()-11),6),"")</f>
        <v/>
      </c>
      <c r="G316" s="29" t="str">
        <f t="array" ref="G316">IFERROR(INDEX('REF1'!B:K,SMALL('REF1'!K:K,ROW()-11),7),"")</f>
        <v/>
      </c>
      <c r="H316" s="29" t="str">
        <f t="array" ref="H316">IFERROR(INDEX('REF1'!B:K,SMALL('REF1'!K:K,ROW()-11),8),"")</f>
        <v/>
      </c>
      <c r="I316" s="48" t="str">
        <f>IFERROR(_xlfn.XLOOKUP(A316,'LISTADO GENERAL '!B318:B2212,'LISTADO GENERAL '!A318:A2212),"")</f>
        <v/>
      </c>
    </row>
    <row r="317" spans="1:9" ht="20.25">
      <c r="A317" s="24" t="str">
        <f t="array" ref="A317">IFERROR(INDEX('REF1'!B:K,SMALL('REF1'!K:K,ROW()-11),1),"")</f>
        <v/>
      </c>
      <c r="B317" s="23" t="str">
        <f t="array" ref="B317">IFERROR(INDEX('REF1'!B:K,SMALL('REF1'!K:K,ROW()-11),3),"")</f>
        <v/>
      </c>
      <c r="C317" s="25" t="str">
        <f t="array" ref="C317">IFERROR(INDEX('REF1'!B:K,SMALL('REF1'!K:K,ROW()-11),2),"")</f>
        <v/>
      </c>
      <c r="D317" s="31" t="str">
        <f t="array" ref="D317">IFERROR(INDEX('REF1'!B:K,SMALL('REF1'!K:K,ROW()-11),5),"")</f>
        <v/>
      </c>
      <c r="E317" s="26" t="str">
        <f t="array" ref="E317">IFERROR(INDEX('REF1'!B:K,SMALL('REF1'!K:K,ROW()-11),4),"")</f>
        <v/>
      </c>
      <c r="F317" s="27" t="str">
        <f t="array" ref="F317">IFERROR(INDEX('REF1'!B:K,SMALL('REF1'!K:K,ROW()-11),6),"")</f>
        <v/>
      </c>
      <c r="G317" s="29" t="str">
        <f t="array" ref="G317">IFERROR(INDEX('REF1'!B:K,SMALL('REF1'!K:K,ROW()-11),7),"")</f>
        <v/>
      </c>
      <c r="H317" s="29" t="str">
        <f t="array" ref="H317">IFERROR(INDEX('REF1'!B:K,SMALL('REF1'!K:K,ROW()-11),8),"")</f>
        <v/>
      </c>
      <c r="I317" s="48" t="str">
        <f>IFERROR(_xlfn.XLOOKUP(A317,'LISTADO GENERAL '!B319:B2213,'LISTADO GENERAL '!A319:A2213),"")</f>
        <v/>
      </c>
    </row>
    <row r="318" spans="1:9" ht="20.25">
      <c r="A318" s="24" t="str">
        <f t="array" ref="A318">IFERROR(INDEX('REF1'!B:K,SMALL('REF1'!K:K,ROW()-11),1),"")</f>
        <v/>
      </c>
      <c r="B318" s="23" t="str">
        <f t="array" ref="B318">IFERROR(INDEX('REF1'!B:K,SMALL('REF1'!K:K,ROW()-11),3),"")</f>
        <v/>
      </c>
      <c r="C318" s="25" t="str">
        <f t="array" ref="C318">IFERROR(INDEX('REF1'!B:K,SMALL('REF1'!K:K,ROW()-11),2),"")</f>
        <v/>
      </c>
      <c r="D318" s="31" t="str">
        <f t="array" ref="D318">IFERROR(INDEX('REF1'!B:K,SMALL('REF1'!K:K,ROW()-11),5),"")</f>
        <v/>
      </c>
      <c r="E318" s="26" t="str">
        <f t="array" ref="E318">IFERROR(INDEX('REF1'!B:K,SMALL('REF1'!K:K,ROW()-11),4),"")</f>
        <v/>
      </c>
      <c r="F318" s="27" t="str">
        <f t="array" ref="F318">IFERROR(INDEX('REF1'!B:K,SMALL('REF1'!K:K,ROW()-11),6),"")</f>
        <v/>
      </c>
      <c r="G318" s="29" t="str">
        <f t="array" ref="G318">IFERROR(INDEX('REF1'!B:K,SMALL('REF1'!K:K,ROW()-11),7),"")</f>
        <v/>
      </c>
      <c r="H318" s="29" t="str">
        <f t="array" ref="H318">IFERROR(INDEX('REF1'!B:K,SMALL('REF1'!K:K,ROW()-11),8),"")</f>
        <v/>
      </c>
      <c r="I318" s="48" t="str">
        <f>IFERROR(_xlfn.XLOOKUP(A318,'LISTADO GENERAL '!B320:B2214,'LISTADO GENERAL '!A320:A2214),"")</f>
        <v/>
      </c>
    </row>
    <row r="319" spans="1:9" ht="20.25">
      <c r="A319" s="24" t="str">
        <f t="array" ref="A319">IFERROR(INDEX('REF1'!B:K,SMALL('REF1'!K:K,ROW()-11),1),"")</f>
        <v/>
      </c>
      <c r="B319" s="23" t="str">
        <f t="array" ref="B319">IFERROR(INDEX('REF1'!B:K,SMALL('REF1'!K:K,ROW()-11),3),"")</f>
        <v/>
      </c>
      <c r="C319" s="25" t="str">
        <f t="array" ref="C319">IFERROR(INDEX('REF1'!B:K,SMALL('REF1'!K:K,ROW()-11),2),"")</f>
        <v/>
      </c>
      <c r="D319" s="31" t="str">
        <f t="array" ref="D319">IFERROR(INDEX('REF1'!B:K,SMALL('REF1'!K:K,ROW()-11),5),"")</f>
        <v/>
      </c>
      <c r="E319" s="26" t="str">
        <f t="array" ref="E319">IFERROR(INDEX('REF1'!B:K,SMALL('REF1'!K:K,ROW()-11),4),"")</f>
        <v/>
      </c>
      <c r="F319" s="27" t="str">
        <f t="array" ref="F319">IFERROR(INDEX('REF1'!B:K,SMALL('REF1'!K:K,ROW()-11),6),"")</f>
        <v/>
      </c>
      <c r="G319" s="29" t="str">
        <f t="array" ref="G319">IFERROR(INDEX('REF1'!B:K,SMALL('REF1'!K:K,ROW()-11),7),"")</f>
        <v/>
      </c>
      <c r="H319" s="29" t="str">
        <f t="array" ref="H319">IFERROR(INDEX('REF1'!B:K,SMALL('REF1'!K:K,ROW()-11),8),"")</f>
        <v/>
      </c>
      <c r="I319" s="48" t="str">
        <f>IFERROR(_xlfn.XLOOKUP(A319,'LISTADO GENERAL '!B321:B2215,'LISTADO GENERAL '!A321:A2215),"")</f>
        <v/>
      </c>
    </row>
    <row r="320" spans="1:9" ht="20.25">
      <c r="A320" s="24" t="str">
        <f t="array" ref="A320">IFERROR(INDEX('REF1'!B:K,SMALL('REF1'!K:K,ROW()-11),1),"")</f>
        <v/>
      </c>
      <c r="B320" s="23" t="str">
        <f t="array" ref="B320">IFERROR(INDEX('REF1'!B:K,SMALL('REF1'!K:K,ROW()-11),3),"")</f>
        <v/>
      </c>
      <c r="C320" s="25" t="str">
        <f t="array" ref="C320">IFERROR(INDEX('REF1'!B:K,SMALL('REF1'!K:K,ROW()-11),2),"")</f>
        <v/>
      </c>
      <c r="D320" s="31" t="str">
        <f t="array" ref="D320">IFERROR(INDEX('REF1'!B:K,SMALL('REF1'!K:K,ROW()-11),5),"")</f>
        <v/>
      </c>
      <c r="E320" s="26" t="str">
        <f t="array" ref="E320">IFERROR(INDEX('REF1'!B:K,SMALL('REF1'!K:K,ROW()-11),4),"")</f>
        <v/>
      </c>
      <c r="F320" s="27" t="str">
        <f t="array" ref="F320">IFERROR(INDEX('REF1'!B:K,SMALL('REF1'!K:K,ROW()-11),6),"")</f>
        <v/>
      </c>
      <c r="G320" s="29" t="str">
        <f t="array" ref="G320">IFERROR(INDEX('REF1'!B:K,SMALL('REF1'!K:K,ROW()-11),7),"")</f>
        <v/>
      </c>
      <c r="H320" s="29" t="str">
        <f t="array" ref="H320">IFERROR(INDEX('REF1'!B:K,SMALL('REF1'!K:K,ROW()-11),8),"")</f>
        <v/>
      </c>
      <c r="I320" s="48" t="str">
        <f>IFERROR(_xlfn.XLOOKUP(A320,'LISTADO GENERAL '!B322:B2216,'LISTADO GENERAL '!A322:A2216),"")</f>
        <v/>
      </c>
    </row>
    <row r="321" spans="1:9" ht="20.25">
      <c r="A321" s="24" t="str">
        <f t="array" ref="A321">IFERROR(INDEX('REF1'!B:K,SMALL('REF1'!K:K,ROW()-11),1),"")</f>
        <v/>
      </c>
      <c r="B321" s="23" t="str">
        <f t="array" ref="B321">IFERROR(INDEX('REF1'!B:K,SMALL('REF1'!K:K,ROW()-11),3),"")</f>
        <v/>
      </c>
      <c r="C321" s="25" t="str">
        <f t="array" ref="C321">IFERROR(INDEX('REF1'!B:K,SMALL('REF1'!K:K,ROW()-11),2),"")</f>
        <v/>
      </c>
      <c r="D321" s="31" t="str">
        <f t="array" ref="D321">IFERROR(INDEX('REF1'!B:K,SMALL('REF1'!K:K,ROW()-11),5),"")</f>
        <v/>
      </c>
      <c r="E321" s="26" t="str">
        <f t="array" ref="E321">IFERROR(INDEX('REF1'!B:K,SMALL('REF1'!K:K,ROW()-11),4),"")</f>
        <v/>
      </c>
      <c r="F321" s="27" t="str">
        <f t="array" ref="F321">IFERROR(INDEX('REF1'!B:K,SMALL('REF1'!K:K,ROW()-11),6),"")</f>
        <v/>
      </c>
      <c r="G321" s="29" t="str">
        <f t="array" ref="G321">IFERROR(INDEX('REF1'!B:K,SMALL('REF1'!K:K,ROW()-11),7),"")</f>
        <v/>
      </c>
      <c r="H321" s="29" t="str">
        <f t="array" ref="H321">IFERROR(INDEX('REF1'!B:K,SMALL('REF1'!K:K,ROW()-11),8),"")</f>
        <v/>
      </c>
      <c r="I321" s="48" t="str">
        <f>IFERROR(_xlfn.XLOOKUP(A321,'LISTADO GENERAL '!B323:B2217,'LISTADO GENERAL '!A323:A2217),"")</f>
        <v/>
      </c>
    </row>
    <row r="322" spans="1:9" ht="20.25">
      <c r="A322" s="24" t="str">
        <f t="array" ref="A322">IFERROR(INDEX('REF1'!B:K,SMALL('REF1'!K:K,ROW()-11),1),"")</f>
        <v/>
      </c>
      <c r="B322" s="23" t="str">
        <f t="array" ref="B322">IFERROR(INDEX('REF1'!B:K,SMALL('REF1'!K:K,ROW()-11),3),"")</f>
        <v/>
      </c>
      <c r="C322" s="25" t="str">
        <f t="array" ref="C322">IFERROR(INDEX('REF1'!B:K,SMALL('REF1'!K:K,ROW()-11),2),"")</f>
        <v/>
      </c>
      <c r="D322" s="31" t="str">
        <f t="array" ref="D322">IFERROR(INDEX('REF1'!B:K,SMALL('REF1'!K:K,ROW()-11),5),"")</f>
        <v/>
      </c>
      <c r="E322" s="26" t="str">
        <f t="array" ref="E322">IFERROR(INDEX('REF1'!B:K,SMALL('REF1'!K:K,ROW()-11),4),"")</f>
        <v/>
      </c>
      <c r="F322" s="27" t="str">
        <f t="array" ref="F322">IFERROR(INDEX('REF1'!B:K,SMALL('REF1'!K:K,ROW()-11),6),"")</f>
        <v/>
      </c>
      <c r="G322" s="29" t="str">
        <f t="array" ref="G322">IFERROR(INDEX('REF1'!B:K,SMALL('REF1'!K:K,ROW()-11),7),"")</f>
        <v/>
      </c>
      <c r="H322" s="29" t="str">
        <f t="array" ref="H322">IFERROR(INDEX('REF1'!B:K,SMALL('REF1'!K:K,ROW()-11),8),"")</f>
        <v/>
      </c>
      <c r="I322" s="48" t="str">
        <f>IFERROR(_xlfn.XLOOKUP(A322,'LISTADO GENERAL '!B324:B2218,'LISTADO GENERAL '!A324:A2218),"")</f>
        <v/>
      </c>
    </row>
    <row r="323" spans="1:9" ht="20.25">
      <c r="A323" s="24" t="str">
        <f t="array" ref="A323">IFERROR(INDEX('REF1'!B:K,SMALL('REF1'!K:K,ROW()-11),1),"")</f>
        <v/>
      </c>
      <c r="B323" s="23" t="str">
        <f t="array" ref="B323">IFERROR(INDEX('REF1'!B:K,SMALL('REF1'!K:K,ROW()-11),3),"")</f>
        <v/>
      </c>
      <c r="C323" s="25" t="str">
        <f t="array" ref="C323">IFERROR(INDEX('REF1'!B:K,SMALL('REF1'!K:K,ROW()-11),2),"")</f>
        <v/>
      </c>
      <c r="D323" s="31" t="str">
        <f t="array" ref="D323">IFERROR(INDEX('REF1'!B:K,SMALL('REF1'!K:K,ROW()-11),5),"")</f>
        <v/>
      </c>
      <c r="E323" s="26" t="str">
        <f t="array" ref="E323">IFERROR(INDEX('REF1'!B:K,SMALL('REF1'!K:K,ROW()-11),4),"")</f>
        <v/>
      </c>
      <c r="F323" s="27" t="str">
        <f t="array" ref="F323">IFERROR(INDEX('REF1'!B:K,SMALL('REF1'!K:K,ROW()-11),6),"")</f>
        <v/>
      </c>
      <c r="G323" s="29" t="str">
        <f t="array" ref="G323">IFERROR(INDEX('REF1'!B:K,SMALL('REF1'!K:K,ROW()-11),7),"")</f>
        <v/>
      </c>
      <c r="H323" s="29" t="str">
        <f t="array" ref="H323">IFERROR(INDEX('REF1'!B:K,SMALL('REF1'!K:K,ROW()-11),8),"")</f>
        <v/>
      </c>
      <c r="I323" s="48" t="str">
        <f>IFERROR(_xlfn.XLOOKUP(A323,'LISTADO GENERAL '!B325:B2219,'LISTADO GENERAL '!A325:A2219),"")</f>
        <v/>
      </c>
    </row>
    <row r="324" spans="1:9" ht="20.25">
      <c r="A324" s="24" t="str">
        <f t="array" ref="A324">IFERROR(INDEX('REF1'!B:K,SMALL('REF1'!K:K,ROW()-11),1),"")</f>
        <v/>
      </c>
      <c r="B324" s="23" t="str">
        <f t="array" ref="B324">IFERROR(INDEX('REF1'!B:K,SMALL('REF1'!K:K,ROW()-11),3),"")</f>
        <v/>
      </c>
      <c r="C324" s="25" t="str">
        <f t="array" ref="C324">IFERROR(INDEX('REF1'!B:K,SMALL('REF1'!K:K,ROW()-11),2),"")</f>
        <v/>
      </c>
      <c r="D324" s="31" t="str">
        <f t="array" ref="D324">IFERROR(INDEX('REF1'!B:K,SMALL('REF1'!K:K,ROW()-11),5),"")</f>
        <v/>
      </c>
      <c r="E324" s="26" t="str">
        <f t="array" ref="E324">IFERROR(INDEX('REF1'!B:K,SMALL('REF1'!K:K,ROW()-11),4),"")</f>
        <v/>
      </c>
      <c r="F324" s="27" t="str">
        <f t="array" ref="F324">IFERROR(INDEX('REF1'!B:K,SMALL('REF1'!K:K,ROW()-11),6),"")</f>
        <v/>
      </c>
      <c r="G324" s="29" t="str">
        <f t="array" ref="G324">IFERROR(INDEX('REF1'!B:K,SMALL('REF1'!K:K,ROW()-11),7),"")</f>
        <v/>
      </c>
      <c r="H324" s="29" t="str">
        <f t="array" ref="H324">IFERROR(INDEX('REF1'!B:K,SMALL('REF1'!K:K,ROW()-11),8),"")</f>
        <v/>
      </c>
      <c r="I324" s="48" t="str">
        <f>IFERROR(_xlfn.XLOOKUP(A324,'LISTADO GENERAL '!B326:B2220,'LISTADO GENERAL '!A326:A2220),"")</f>
        <v/>
      </c>
    </row>
    <row r="325" spans="1:9" ht="20.25">
      <c r="A325" s="24" t="str">
        <f t="array" ref="A325">IFERROR(INDEX('REF1'!B:K,SMALL('REF1'!K:K,ROW()-11),1),"")</f>
        <v/>
      </c>
      <c r="B325" s="23" t="str">
        <f t="array" ref="B325">IFERROR(INDEX('REF1'!B:K,SMALL('REF1'!K:K,ROW()-11),3),"")</f>
        <v/>
      </c>
      <c r="C325" s="25" t="str">
        <f t="array" ref="C325">IFERROR(INDEX('REF1'!B:K,SMALL('REF1'!K:K,ROW()-11),2),"")</f>
        <v/>
      </c>
      <c r="D325" s="31" t="str">
        <f t="array" ref="D325">IFERROR(INDEX('REF1'!B:K,SMALL('REF1'!K:K,ROW()-11),5),"")</f>
        <v/>
      </c>
      <c r="E325" s="26" t="str">
        <f t="array" ref="E325">IFERROR(INDEX('REF1'!B:K,SMALL('REF1'!K:K,ROW()-11),4),"")</f>
        <v/>
      </c>
      <c r="F325" s="27" t="str">
        <f t="array" ref="F325">IFERROR(INDEX('REF1'!B:K,SMALL('REF1'!K:K,ROW()-11),6),"")</f>
        <v/>
      </c>
      <c r="G325" s="29" t="str">
        <f t="array" ref="G325">IFERROR(INDEX('REF1'!B:K,SMALL('REF1'!K:K,ROW()-11),7),"")</f>
        <v/>
      </c>
      <c r="H325" s="29" t="str">
        <f t="array" ref="H325">IFERROR(INDEX('REF1'!B:K,SMALL('REF1'!K:K,ROW()-11),8),"")</f>
        <v/>
      </c>
      <c r="I325" s="48" t="str">
        <f>IFERROR(_xlfn.XLOOKUP(A325,'LISTADO GENERAL '!B327:B2221,'LISTADO GENERAL '!A327:A2221),"")</f>
        <v/>
      </c>
    </row>
    <row r="326" spans="1:9" ht="20.25">
      <c r="A326" s="24" t="str">
        <f t="array" ref="A326">IFERROR(INDEX('REF1'!B:K,SMALL('REF1'!K:K,ROW()-11),1),"")</f>
        <v/>
      </c>
      <c r="B326" s="23" t="str">
        <f t="array" ref="B326">IFERROR(INDEX('REF1'!B:K,SMALL('REF1'!K:K,ROW()-11),3),"")</f>
        <v/>
      </c>
      <c r="C326" s="25" t="str">
        <f t="array" ref="C326">IFERROR(INDEX('REF1'!B:K,SMALL('REF1'!K:K,ROW()-11),2),"")</f>
        <v/>
      </c>
      <c r="D326" s="31" t="str">
        <f t="array" ref="D326">IFERROR(INDEX('REF1'!B:K,SMALL('REF1'!K:K,ROW()-11),5),"")</f>
        <v/>
      </c>
      <c r="E326" s="26" t="str">
        <f t="array" ref="E326">IFERROR(INDEX('REF1'!B:K,SMALL('REF1'!K:K,ROW()-11),4),"")</f>
        <v/>
      </c>
      <c r="F326" s="27" t="str">
        <f t="array" ref="F326">IFERROR(INDEX('REF1'!B:K,SMALL('REF1'!K:K,ROW()-11),6),"")</f>
        <v/>
      </c>
      <c r="G326" s="29" t="str">
        <f t="array" ref="G326">IFERROR(INDEX('REF1'!B:K,SMALL('REF1'!K:K,ROW()-11),7),"")</f>
        <v/>
      </c>
      <c r="H326" s="29" t="str">
        <f t="array" ref="H326">IFERROR(INDEX('REF1'!B:K,SMALL('REF1'!K:K,ROW()-11),8),"")</f>
        <v/>
      </c>
      <c r="I326" s="48" t="str">
        <f>IFERROR(_xlfn.XLOOKUP(A326,'LISTADO GENERAL '!B328:B2222,'LISTADO GENERAL '!A328:A2222),"")</f>
        <v/>
      </c>
    </row>
    <row r="327" spans="1:9" ht="20.25">
      <c r="A327" s="24" t="str">
        <f t="array" ref="A327">IFERROR(INDEX('REF1'!B:K,SMALL('REF1'!K:K,ROW()-11),1),"")</f>
        <v/>
      </c>
      <c r="B327" s="23" t="str">
        <f t="array" ref="B327">IFERROR(INDEX('REF1'!B:K,SMALL('REF1'!K:K,ROW()-11),3),"")</f>
        <v/>
      </c>
      <c r="C327" s="25" t="str">
        <f t="array" ref="C327">IFERROR(INDEX('REF1'!B:K,SMALL('REF1'!K:K,ROW()-11),2),"")</f>
        <v/>
      </c>
      <c r="D327" s="31" t="str">
        <f t="array" ref="D327">IFERROR(INDEX('REF1'!B:K,SMALL('REF1'!K:K,ROW()-11),5),"")</f>
        <v/>
      </c>
      <c r="E327" s="26" t="str">
        <f t="array" ref="E327">IFERROR(INDEX('REF1'!B:K,SMALL('REF1'!K:K,ROW()-11),4),"")</f>
        <v/>
      </c>
      <c r="F327" s="27" t="str">
        <f t="array" ref="F327">IFERROR(INDEX('REF1'!B:K,SMALL('REF1'!K:K,ROW()-11),6),"")</f>
        <v/>
      </c>
      <c r="G327" s="29" t="str">
        <f t="array" ref="G327">IFERROR(INDEX('REF1'!B:K,SMALL('REF1'!K:K,ROW()-11),7),"")</f>
        <v/>
      </c>
      <c r="H327" s="29" t="str">
        <f t="array" ref="H327">IFERROR(INDEX('REF1'!B:K,SMALL('REF1'!K:K,ROW()-11),8),"")</f>
        <v/>
      </c>
      <c r="I327" s="48" t="str">
        <f>IFERROR(_xlfn.XLOOKUP(A327,'LISTADO GENERAL '!B329:B2223,'LISTADO GENERAL '!A329:A2223),"")</f>
        <v/>
      </c>
    </row>
    <row r="328" spans="1:9" ht="20.25">
      <c r="A328" s="24" t="str">
        <f t="array" ref="A328">IFERROR(INDEX('REF1'!B:K,SMALL('REF1'!K:K,ROW()-11),1),"")</f>
        <v/>
      </c>
      <c r="B328" s="23" t="str">
        <f t="array" ref="B328">IFERROR(INDEX('REF1'!B:K,SMALL('REF1'!K:K,ROW()-11),3),"")</f>
        <v/>
      </c>
      <c r="C328" s="25" t="str">
        <f t="array" ref="C328">IFERROR(INDEX('REF1'!B:K,SMALL('REF1'!K:K,ROW()-11),2),"")</f>
        <v/>
      </c>
      <c r="D328" s="31" t="str">
        <f t="array" ref="D328">IFERROR(INDEX('REF1'!B:K,SMALL('REF1'!K:K,ROW()-11),5),"")</f>
        <v/>
      </c>
      <c r="E328" s="26" t="str">
        <f t="array" ref="E328">IFERROR(INDEX('REF1'!B:K,SMALL('REF1'!K:K,ROW()-11),4),"")</f>
        <v/>
      </c>
      <c r="F328" s="27" t="str">
        <f t="array" ref="F328">IFERROR(INDEX('REF1'!B:K,SMALL('REF1'!K:K,ROW()-11),6),"")</f>
        <v/>
      </c>
      <c r="G328" s="29" t="str">
        <f t="array" ref="G328">IFERROR(INDEX('REF1'!B:K,SMALL('REF1'!K:K,ROW()-11),7),"")</f>
        <v/>
      </c>
      <c r="H328" s="29" t="str">
        <f t="array" ref="H328">IFERROR(INDEX('REF1'!B:K,SMALL('REF1'!K:K,ROW()-11),8),"")</f>
        <v/>
      </c>
      <c r="I328" s="48" t="str">
        <f>IFERROR(_xlfn.XLOOKUP(A328,'LISTADO GENERAL '!B330:B2224,'LISTADO GENERAL '!A330:A2224),"")</f>
        <v/>
      </c>
    </row>
    <row r="329" spans="1:9" ht="20.25">
      <c r="A329" s="24" t="str">
        <f t="array" ref="A329">IFERROR(INDEX('REF1'!B:K,SMALL('REF1'!K:K,ROW()-11),1),"")</f>
        <v/>
      </c>
      <c r="B329" s="23" t="str">
        <f t="array" ref="B329">IFERROR(INDEX('REF1'!B:K,SMALL('REF1'!K:K,ROW()-11),3),"")</f>
        <v/>
      </c>
      <c r="C329" s="25" t="str">
        <f t="array" ref="C329">IFERROR(INDEX('REF1'!B:K,SMALL('REF1'!K:K,ROW()-11),2),"")</f>
        <v/>
      </c>
      <c r="D329" s="31" t="str">
        <f t="array" ref="D329">IFERROR(INDEX('REF1'!B:K,SMALL('REF1'!K:K,ROW()-11),5),"")</f>
        <v/>
      </c>
      <c r="E329" s="26" t="str">
        <f t="array" ref="E329">IFERROR(INDEX('REF1'!B:K,SMALL('REF1'!K:K,ROW()-11),4),"")</f>
        <v/>
      </c>
      <c r="F329" s="27" t="str">
        <f t="array" ref="F329">IFERROR(INDEX('REF1'!B:K,SMALL('REF1'!K:K,ROW()-11),6),"")</f>
        <v/>
      </c>
      <c r="G329" s="29" t="str">
        <f t="array" ref="G329">IFERROR(INDEX('REF1'!B:K,SMALL('REF1'!K:K,ROW()-11),7),"")</f>
        <v/>
      </c>
      <c r="H329" s="29" t="str">
        <f t="array" ref="H329">IFERROR(INDEX('REF1'!B:K,SMALL('REF1'!K:K,ROW()-11),8),"")</f>
        <v/>
      </c>
      <c r="I329" s="48" t="str">
        <f>IFERROR(_xlfn.XLOOKUP(A329,'LISTADO GENERAL '!B331:B2225,'LISTADO GENERAL '!A331:A2225),"")</f>
        <v/>
      </c>
    </row>
    <row r="330" spans="1:9" ht="20.25">
      <c r="A330" s="24" t="str">
        <f t="array" ref="A330">IFERROR(INDEX('REF1'!B:K,SMALL('REF1'!K:K,ROW()-11),1),"")</f>
        <v/>
      </c>
      <c r="B330" s="23" t="str">
        <f t="array" ref="B330">IFERROR(INDEX('REF1'!B:K,SMALL('REF1'!K:K,ROW()-11),3),"")</f>
        <v/>
      </c>
      <c r="C330" s="25" t="str">
        <f t="array" ref="C330">IFERROR(INDEX('REF1'!B:K,SMALL('REF1'!K:K,ROW()-11),2),"")</f>
        <v/>
      </c>
      <c r="D330" s="31" t="str">
        <f t="array" ref="D330">IFERROR(INDEX('REF1'!B:K,SMALL('REF1'!K:K,ROW()-11),5),"")</f>
        <v/>
      </c>
      <c r="E330" s="26" t="str">
        <f t="array" ref="E330">IFERROR(INDEX('REF1'!B:K,SMALL('REF1'!K:K,ROW()-11),4),"")</f>
        <v/>
      </c>
      <c r="F330" s="27" t="str">
        <f t="array" ref="F330">IFERROR(INDEX('REF1'!B:K,SMALL('REF1'!K:K,ROW()-11),6),"")</f>
        <v/>
      </c>
      <c r="G330" s="29" t="str">
        <f t="array" ref="G330">IFERROR(INDEX('REF1'!B:K,SMALL('REF1'!K:K,ROW()-11),7),"")</f>
        <v/>
      </c>
      <c r="H330" s="29" t="str">
        <f t="array" ref="H330">IFERROR(INDEX('REF1'!B:K,SMALL('REF1'!K:K,ROW()-11),8),"")</f>
        <v/>
      </c>
      <c r="I330" s="48" t="str">
        <f>IFERROR(_xlfn.XLOOKUP(A330,'LISTADO GENERAL '!B332:B2226,'LISTADO GENERAL '!A332:A2226),"")</f>
        <v/>
      </c>
    </row>
    <row r="331" spans="1:9" ht="20.25">
      <c r="A331" s="24" t="str">
        <f t="array" ref="A331">IFERROR(INDEX('REF1'!B:K,SMALL('REF1'!K:K,ROW()-11),1),"")</f>
        <v/>
      </c>
      <c r="B331" s="23" t="str">
        <f t="array" ref="B331">IFERROR(INDEX('REF1'!B:K,SMALL('REF1'!K:K,ROW()-11),3),"")</f>
        <v/>
      </c>
      <c r="C331" s="25" t="str">
        <f t="array" ref="C331">IFERROR(INDEX('REF1'!B:K,SMALL('REF1'!K:K,ROW()-11),2),"")</f>
        <v/>
      </c>
      <c r="D331" s="31" t="str">
        <f t="array" ref="D331">IFERROR(INDEX('REF1'!B:K,SMALL('REF1'!K:K,ROW()-11),5),"")</f>
        <v/>
      </c>
      <c r="E331" s="26" t="str">
        <f t="array" ref="E331">IFERROR(INDEX('REF1'!B:K,SMALL('REF1'!K:K,ROW()-11),4),"")</f>
        <v/>
      </c>
      <c r="F331" s="27" t="str">
        <f t="array" ref="F331">IFERROR(INDEX('REF1'!B:K,SMALL('REF1'!K:K,ROW()-11),6),"")</f>
        <v/>
      </c>
      <c r="G331" s="29" t="str">
        <f t="array" ref="G331">IFERROR(INDEX('REF1'!B:K,SMALL('REF1'!K:K,ROW()-11),7),"")</f>
        <v/>
      </c>
      <c r="H331" s="29" t="str">
        <f t="array" ref="H331">IFERROR(INDEX('REF1'!B:K,SMALL('REF1'!K:K,ROW()-11),8),"")</f>
        <v/>
      </c>
      <c r="I331" s="48" t="str">
        <f>IFERROR(_xlfn.XLOOKUP(A331,'LISTADO GENERAL '!B333:B2227,'LISTADO GENERAL '!A333:A2227),"")</f>
        <v/>
      </c>
    </row>
    <row r="332" spans="1:9" ht="20.25">
      <c r="A332" s="24" t="str">
        <f t="array" ref="A332">IFERROR(INDEX('REF1'!B:K,SMALL('REF1'!K:K,ROW()-11),1),"")</f>
        <v/>
      </c>
      <c r="B332" s="23" t="str">
        <f t="array" ref="B332">IFERROR(INDEX('REF1'!B:K,SMALL('REF1'!K:K,ROW()-11),3),"")</f>
        <v/>
      </c>
      <c r="C332" s="25" t="str">
        <f t="array" ref="C332">IFERROR(INDEX('REF1'!B:K,SMALL('REF1'!K:K,ROW()-11),2),"")</f>
        <v/>
      </c>
      <c r="D332" s="31" t="str">
        <f t="array" ref="D332">IFERROR(INDEX('REF1'!B:K,SMALL('REF1'!K:K,ROW()-11),5),"")</f>
        <v/>
      </c>
      <c r="E332" s="26" t="str">
        <f t="array" ref="E332">IFERROR(INDEX('REF1'!B:K,SMALL('REF1'!K:K,ROW()-11),4),"")</f>
        <v/>
      </c>
      <c r="F332" s="27" t="str">
        <f t="array" ref="F332">IFERROR(INDEX('REF1'!B:K,SMALL('REF1'!K:K,ROW()-11),6),"")</f>
        <v/>
      </c>
      <c r="G332" s="29" t="str">
        <f t="array" ref="G332">IFERROR(INDEX('REF1'!B:K,SMALL('REF1'!K:K,ROW()-11),7),"")</f>
        <v/>
      </c>
      <c r="H332" s="29" t="str">
        <f t="array" ref="H332">IFERROR(INDEX('REF1'!B:K,SMALL('REF1'!K:K,ROW()-11),8),"")</f>
        <v/>
      </c>
      <c r="I332" s="48" t="str">
        <f>IFERROR(_xlfn.XLOOKUP(A332,'LISTADO GENERAL '!B334:B2228,'LISTADO GENERAL '!A334:A2228),"")</f>
        <v/>
      </c>
    </row>
    <row r="333" spans="1:9" ht="20.25">
      <c r="A333" s="24" t="str">
        <f t="array" ref="A333">IFERROR(INDEX('REF1'!B:K,SMALL('REF1'!K:K,ROW()-11),1),"")</f>
        <v/>
      </c>
      <c r="B333" s="23" t="str">
        <f t="array" ref="B333">IFERROR(INDEX('REF1'!B:K,SMALL('REF1'!K:K,ROW()-11),3),"")</f>
        <v/>
      </c>
      <c r="C333" s="25" t="str">
        <f t="array" ref="C333">IFERROR(INDEX('REF1'!B:K,SMALL('REF1'!K:K,ROW()-11),2),"")</f>
        <v/>
      </c>
      <c r="D333" s="31" t="str">
        <f t="array" ref="D333">IFERROR(INDEX('REF1'!B:K,SMALL('REF1'!K:K,ROW()-11),5),"")</f>
        <v/>
      </c>
      <c r="E333" s="26" t="str">
        <f t="array" ref="E333">IFERROR(INDEX('REF1'!B:K,SMALL('REF1'!K:K,ROW()-11),4),"")</f>
        <v/>
      </c>
      <c r="F333" s="27" t="str">
        <f t="array" ref="F333">IFERROR(INDEX('REF1'!B:K,SMALL('REF1'!K:K,ROW()-11),6),"")</f>
        <v/>
      </c>
      <c r="G333" s="29" t="str">
        <f t="array" ref="G333">IFERROR(INDEX('REF1'!B:K,SMALL('REF1'!K:K,ROW()-11),7),"")</f>
        <v/>
      </c>
      <c r="H333" s="29" t="str">
        <f t="array" ref="H333">IFERROR(INDEX('REF1'!B:K,SMALL('REF1'!K:K,ROW()-11),8),"")</f>
        <v/>
      </c>
      <c r="I333" s="48" t="str">
        <f>IFERROR(_xlfn.XLOOKUP(A333,'LISTADO GENERAL '!B335:B2229,'LISTADO GENERAL '!A335:A2229),"")</f>
        <v/>
      </c>
    </row>
    <row r="334" spans="1:9" ht="20.25">
      <c r="A334" s="24" t="str">
        <f t="array" ref="A334">IFERROR(INDEX('REF1'!B:K,SMALL('REF1'!K:K,ROW()-11),1),"")</f>
        <v/>
      </c>
      <c r="B334" s="23" t="str">
        <f t="array" ref="B334">IFERROR(INDEX('REF1'!B:K,SMALL('REF1'!K:K,ROW()-11),3),"")</f>
        <v/>
      </c>
      <c r="C334" s="25" t="str">
        <f t="array" ref="C334">IFERROR(INDEX('REF1'!B:K,SMALL('REF1'!K:K,ROW()-11),2),"")</f>
        <v/>
      </c>
      <c r="D334" s="31" t="str">
        <f t="array" ref="D334">IFERROR(INDEX('REF1'!B:K,SMALL('REF1'!K:K,ROW()-11),5),"")</f>
        <v/>
      </c>
      <c r="E334" s="26" t="str">
        <f t="array" ref="E334">IFERROR(INDEX('REF1'!B:K,SMALL('REF1'!K:K,ROW()-11),4),"")</f>
        <v/>
      </c>
      <c r="F334" s="27" t="str">
        <f t="array" ref="F334">IFERROR(INDEX('REF1'!B:K,SMALL('REF1'!K:K,ROW()-11),6),"")</f>
        <v/>
      </c>
      <c r="G334" s="29" t="str">
        <f t="array" ref="G334">IFERROR(INDEX('REF1'!B:K,SMALL('REF1'!K:K,ROW()-11),7),"")</f>
        <v/>
      </c>
      <c r="H334" s="29" t="str">
        <f t="array" ref="H334">IFERROR(INDEX('REF1'!B:K,SMALL('REF1'!K:K,ROW()-11),8),"")</f>
        <v/>
      </c>
      <c r="I334" s="48" t="str">
        <f>IFERROR(_xlfn.XLOOKUP(A334,'LISTADO GENERAL '!B336:B2230,'LISTADO GENERAL '!A336:A2230),"")</f>
        <v/>
      </c>
    </row>
    <row r="335" spans="1:9" ht="20.25">
      <c r="A335" s="24" t="str">
        <f t="array" ref="A335">IFERROR(INDEX('REF1'!B:K,SMALL('REF1'!K:K,ROW()-11),1),"")</f>
        <v/>
      </c>
      <c r="B335" s="23" t="str">
        <f t="array" ref="B335">IFERROR(INDEX('REF1'!B:K,SMALL('REF1'!K:K,ROW()-11),3),"")</f>
        <v/>
      </c>
      <c r="C335" s="25" t="str">
        <f t="array" ref="C335">IFERROR(INDEX('REF1'!B:K,SMALL('REF1'!K:K,ROW()-11),2),"")</f>
        <v/>
      </c>
      <c r="D335" s="31" t="str">
        <f t="array" ref="D335">IFERROR(INDEX('REF1'!B:K,SMALL('REF1'!K:K,ROW()-11),5),"")</f>
        <v/>
      </c>
      <c r="E335" s="26" t="str">
        <f t="array" ref="E335">IFERROR(INDEX('REF1'!B:K,SMALL('REF1'!K:K,ROW()-11),4),"")</f>
        <v/>
      </c>
      <c r="F335" s="27" t="str">
        <f t="array" ref="F335">IFERROR(INDEX('REF1'!B:K,SMALL('REF1'!K:K,ROW()-11),6),"")</f>
        <v/>
      </c>
      <c r="G335" s="29" t="str">
        <f t="array" ref="G335">IFERROR(INDEX('REF1'!B:K,SMALL('REF1'!K:K,ROW()-11),7),"")</f>
        <v/>
      </c>
      <c r="H335" s="29" t="str">
        <f t="array" ref="H335">IFERROR(INDEX('REF1'!B:K,SMALL('REF1'!K:K,ROW()-11),8),"")</f>
        <v/>
      </c>
      <c r="I335" s="48" t="str">
        <f>IFERROR(_xlfn.XLOOKUP(A335,'LISTADO GENERAL '!B337:B2231,'LISTADO GENERAL '!A337:A2231),"")</f>
        <v/>
      </c>
    </row>
    <row r="336" spans="1:9" ht="20.25">
      <c r="A336" s="24" t="str">
        <f t="array" ref="A336">IFERROR(INDEX('REF1'!B:K,SMALL('REF1'!K:K,ROW()-11),1),"")</f>
        <v/>
      </c>
      <c r="B336" s="23" t="str">
        <f t="array" ref="B336">IFERROR(INDEX('REF1'!B:K,SMALL('REF1'!K:K,ROW()-11),3),"")</f>
        <v/>
      </c>
      <c r="C336" s="25" t="str">
        <f t="array" ref="C336">IFERROR(INDEX('REF1'!B:K,SMALL('REF1'!K:K,ROW()-11),2),"")</f>
        <v/>
      </c>
      <c r="D336" s="31" t="str">
        <f t="array" ref="D336">IFERROR(INDEX('REF1'!B:K,SMALL('REF1'!K:K,ROW()-11),5),"")</f>
        <v/>
      </c>
      <c r="E336" s="26" t="str">
        <f t="array" ref="E336">IFERROR(INDEX('REF1'!B:K,SMALL('REF1'!K:K,ROW()-11),4),"")</f>
        <v/>
      </c>
      <c r="F336" s="27" t="str">
        <f t="array" ref="F336">IFERROR(INDEX('REF1'!B:K,SMALL('REF1'!K:K,ROW()-11),6),"")</f>
        <v/>
      </c>
      <c r="G336" s="29" t="str">
        <f t="array" ref="G336">IFERROR(INDEX('REF1'!B:K,SMALL('REF1'!K:K,ROW()-11),7),"")</f>
        <v/>
      </c>
      <c r="H336" s="29" t="str">
        <f t="array" ref="H336">IFERROR(INDEX('REF1'!B:K,SMALL('REF1'!K:K,ROW()-11),8),"")</f>
        <v/>
      </c>
      <c r="I336" s="48" t="str">
        <f>IFERROR(_xlfn.XLOOKUP(A336,'LISTADO GENERAL '!B338:B2232,'LISTADO GENERAL '!A338:A2232),"")</f>
        <v/>
      </c>
    </row>
    <row r="337" spans="1:9" ht="20.25">
      <c r="A337" s="24" t="str">
        <f t="array" ref="A337">IFERROR(INDEX('REF1'!B:K,SMALL('REF1'!K:K,ROW()-11),1),"")</f>
        <v/>
      </c>
      <c r="B337" s="23" t="str">
        <f t="array" ref="B337">IFERROR(INDEX('REF1'!B:K,SMALL('REF1'!K:K,ROW()-11),3),"")</f>
        <v/>
      </c>
      <c r="C337" s="25" t="str">
        <f t="array" ref="C337">IFERROR(INDEX('REF1'!B:K,SMALL('REF1'!K:K,ROW()-11),2),"")</f>
        <v/>
      </c>
      <c r="D337" s="31" t="str">
        <f t="array" ref="D337">IFERROR(INDEX('REF1'!B:K,SMALL('REF1'!K:K,ROW()-11),5),"")</f>
        <v/>
      </c>
      <c r="E337" s="26" t="str">
        <f t="array" ref="E337">IFERROR(INDEX('REF1'!B:K,SMALL('REF1'!K:K,ROW()-11),4),"")</f>
        <v/>
      </c>
      <c r="F337" s="27" t="str">
        <f t="array" ref="F337">IFERROR(INDEX('REF1'!B:K,SMALL('REF1'!K:K,ROW()-11),6),"")</f>
        <v/>
      </c>
      <c r="G337" s="29" t="str">
        <f t="array" ref="G337">IFERROR(INDEX('REF1'!B:K,SMALL('REF1'!K:K,ROW()-11),7),"")</f>
        <v/>
      </c>
      <c r="H337" s="29" t="str">
        <f t="array" ref="H337">IFERROR(INDEX('REF1'!B:K,SMALL('REF1'!K:K,ROW()-11),8),"")</f>
        <v/>
      </c>
      <c r="I337" s="48" t="str">
        <f>IFERROR(_xlfn.XLOOKUP(A337,'LISTADO GENERAL '!B339:B2233,'LISTADO GENERAL '!A339:A2233),"")</f>
        <v/>
      </c>
    </row>
    <row r="338" spans="1:9" ht="20.25">
      <c r="A338" s="24" t="str">
        <f t="array" ref="A338">IFERROR(INDEX('REF1'!B:K,SMALL('REF1'!K:K,ROW()-11),1),"")</f>
        <v/>
      </c>
      <c r="B338" s="23" t="str">
        <f t="array" ref="B338">IFERROR(INDEX('REF1'!B:K,SMALL('REF1'!K:K,ROW()-11),3),"")</f>
        <v/>
      </c>
      <c r="C338" s="25" t="str">
        <f t="array" ref="C338">IFERROR(INDEX('REF1'!B:K,SMALL('REF1'!K:K,ROW()-11),2),"")</f>
        <v/>
      </c>
      <c r="D338" s="31" t="str">
        <f t="array" ref="D338">IFERROR(INDEX('REF1'!B:K,SMALL('REF1'!K:K,ROW()-11),5),"")</f>
        <v/>
      </c>
      <c r="E338" s="26" t="str">
        <f t="array" ref="E338">IFERROR(INDEX('REF1'!B:K,SMALL('REF1'!K:K,ROW()-11),4),"")</f>
        <v/>
      </c>
      <c r="F338" s="27" t="str">
        <f t="array" ref="F338">IFERROR(INDEX('REF1'!B:K,SMALL('REF1'!K:K,ROW()-11),6),"")</f>
        <v/>
      </c>
      <c r="G338" s="29" t="str">
        <f t="array" ref="G338">IFERROR(INDEX('REF1'!B:K,SMALL('REF1'!K:K,ROW()-11),7),"")</f>
        <v/>
      </c>
      <c r="H338" s="29" t="str">
        <f t="array" ref="H338">IFERROR(INDEX('REF1'!B:K,SMALL('REF1'!K:K,ROW()-11),8),"")</f>
        <v/>
      </c>
      <c r="I338" s="48" t="str">
        <f>IFERROR(_xlfn.XLOOKUP(A338,'LISTADO GENERAL '!B340:B2234,'LISTADO GENERAL '!A340:A2234),"")</f>
        <v/>
      </c>
    </row>
    <row r="339" spans="1:9" ht="20.25">
      <c r="A339" s="24" t="str">
        <f t="array" ref="A339">IFERROR(INDEX('REF1'!B:K,SMALL('REF1'!K:K,ROW()-11),1),"")</f>
        <v/>
      </c>
      <c r="B339" s="23" t="str">
        <f t="array" ref="B339">IFERROR(INDEX('REF1'!B:K,SMALL('REF1'!K:K,ROW()-11),3),"")</f>
        <v/>
      </c>
      <c r="C339" s="25" t="str">
        <f t="array" ref="C339">IFERROR(INDEX('REF1'!B:K,SMALL('REF1'!K:K,ROW()-11),2),"")</f>
        <v/>
      </c>
      <c r="D339" s="31" t="str">
        <f t="array" ref="D339">IFERROR(INDEX('REF1'!B:K,SMALL('REF1'!K:K,ROW()-11),5),"")</f>
        <v/>
      </c>
      <c r="E339" s="26" t="str">
        <f t="array" ref="E339">IFERROR(INDEX('REF1'!B:K,SMALL('REF1'!K:K,ROW()-11),4),"")</f>
        <v/>
      </c>
      <c r="F339" s="27" t="str">
        <f t="array" ref="F339">IFERROR(INDEX('REF1'!B:K,SMALL('REF1'!K:K,ROW()-11),6),"")</f>
        <v/>
      </c>
      <c r="G339" s="29" t="str">
        <f t="array" ref="G339">IFERROR(INDEX('REF1'!B:K,SMALL('REF1'!K:K,ROW()-11),7),"")</f>
        <v/>
      </c>
      <c r="H339" s="29" t="str">
        <f t="array" ref="H339">IFERROR(INDEX('REF1'!B:K,SMALL('REF1'!K:K,ROW()-11),8),"")</f>
        <v/>
      </c>
      <c r="I339" s="48" t="str">
        <f>IFERROR(_xlfn.XLOOKUP(A339,'LISTADO GENERAL '!B341:B2235,'LISTADO GENERAL '!A341:A2235),"")</f>
        <v/>
      </c>
    </row>
    <row r="340" spans="1:9" ht="20.25">
      <c r="A340" s="24" t="str">
        <f t="array" ref="A340">IFERROR(INDEX('REF1'!B:K,SMALL('REF1'!K:K,ROW()-11),1),"")</f>
        <v/>
      </c>
      <c r="B340" s="23" t="str">
        <f t="array" ref="B340">IFERROR(INDEX('REF1'!B:K,SMALL('REF1'!K:K,ROW()-11),3),"")</f>
        <v/>
      </c>
      <c r="C340" s="25" t="str">
        <f t="array" ref="C340">IFERROR(INDEX('REF1'!B:K,SMALL('REF1'!K:K,ROW()-11),2),"")</f>
        <v/>
      </c>
      <c r="D340" s="31" t="str">
        <f t="array" ref="D340">IFERROR(INDEX('REF1'!B:K,SMALL('REF1'!K:K,ROW()-11),5),"")</f>
        <v/>
      </c>
      <c r="E340" s="26" t="str">
        <f t="array" ref="E340">IFERROR(INDEX('REF1'!B:K,SMALL('REF1'!K:K,ROW()-11),4),"")</f>
        <v/>
      </c>
      <c r="F340" s="27" t="str">
        <f t="array" ref="F340">IFERROR(INDEX('REF1'!B:K,SMALL('REF1'!K:K,ROW()-11),6),"")</f>
        <v/>
      </c>
      <c r="G340" s="29" t="str">
        <f t="array" ref="G340">IFERROR(INDEX('REF1'!B:K,SMALL('REF1'!K:K,ROW()-11),7),"")</f>
        <v/>
      </c>
      <c r="H340" s="29" t="str">
        <f t="array" ref="H340">IFERROR(INDEX('REF1'!B:K,SMALL('REF1'!K:K,ROW()-11),8),"")</f>
        <v/>
      </c>
      <c r="I340" s="48" t="str">
        <f>IFERROR(_xlfn.XLOOKUP(A340,'LISTADO GENERAL '!B342:B2236,'LISTADO GENERAL '!A342:A2236),"")</f>
        <v/>
      </c>
    </row>
    <row r="341" spans="1:9" ht="20.25">
      <c r="A341" s="24" t="str">
        <f t="array" ref="A341">IFERROR(INDEX('REF1'!B:K,SMALL('REF1'!K:K,ROW()-11),1),"")</f>
        <v/>
      </c>
      <c r="B341" s="23" t="str">
        <f t="array" ref="B341">IFERROR(INDEX('REF1'!B:K,SMALL('REF1'!K:K,ROW()-11),3),"")</f>
        <v/>
      </c>
      <c r="C341" s="25" t="str">
        <f t="array" ref="C341">IFERROR(INDEX('REF1'!B:K,SMALL('REF1'!K:K,ROW()-11),2),"")</f>
        <v/>
      </c>
      <c r="D341" s="31" t="str">
        <f t="array" ref="D341">IFERROR(INDEX('REF1'!B:K,SMALL('REF1'!K:K,ROW()-11),5),"")</f>
        <v/>
      </c>
      <c r="E341" s="26" t="str">
        <f t="array" ref="E341">IFERROR(INDEX('REF1'!B:K,SMALL('REF1'!K:K,ROW()-11),4),"")</f>
        <v/>
      </c>
      <c r="F341" s="27" t="str">
        <f t="array" ref="F341">IFERROR(INDEX('REF1'!B:K,SMALL('REF1'!K:K,ROW()-11),6),"")</f>
        <v/>
      </c>
      <c r="G341" s="29" t="str">
        <f t="array" ref="G341">IFERROR(INDEX('REF1'!B:K,SMALL('REF1'!K:K,ROW()-11),7),"")</f>
        <v/>
      </c>
      <c r="H341" s="29" t="str">
        <f t="array" ref="H341">IFERROR(INDEX('REF1'!B:K,SMALL('REF1'!K:K,ROW()-11),8),"")</f>
        <v/>
      </c>
      <c r="I341" s="48" t="str">
        <f>IFERROR(_xlfn.XLOOKUP(A341,'LISTADO GENERAL '!B343:B2237,'LISTADO GENERAL '!A343:A2237),"")</f>
        <v/>
      </c>
    </row>
    <row r="342" spans="1:9" ht="20.25">
      <c r="A342" s="24" t="str">
        <f t="array" ref="A342">IFERROR(INDEX('REF1'!B:K,SMALL('REF1'!K:K,ROW()-11),1),"")</f>
        <v/>
      </c>
      <c r="B342" s="23" t="str">
        <f t="array" ref="B342">IFERROR(INDEX('REF1'!B:K,SMALL('REF1'!K:K,ROW()-11),3),"")</f>
        <v/>
      </c>
      <c r="C342" s="25" t="str">
        <f t="array" ref="C342">IFERROR(INDEX('REF1'!B:K,SMALL('REF1'!K:K,ROW()-11),2),"")</f>
        <v/>
      </c>
      <c r="D342" s="31" t="str">
        <f t="array" ref="D342">IFERROR(INDEX('REF1'!B:K,SMALL('REF1'!K:K,ROW()-11),5),"")</f>
        <v/>
      </c>
      <c r="E342" s="26" t="str">
        <f t="array" ref="E342">IFERROR(INDEX('REF1'!B:K,SMALL('REF1'!K:K,ROW()-11),4),"")</f>
        <v/>
      </c>
      <c r="F342" s="27" t="str">
        <f t="array" ref="F342">IFERROR(INDEX('REF1'!B:K,SMALL('REF1'!K:K,ROW()-11),6),"")</f>
        <v/>
      </c>
      <c r="G342" s="29" t="str">
        <f t="array" ref="G342">IFERROR(INDEX('REF1'!B:K,SMALL('REF1'!K:K,ROW()-11),7),"")</f>
        <v/>
      </c>
      <c r="H342" s="29" t="str">
        <f t="array" ref="H342">IFERROR(INDEX('REF1'!B:K,SMALL('REF1'!K:K,ROW()-11),8),"")</f>
        <v/>
      </c>
      <c r="I342" s="48" t="str">
        <f>IFERROR(_xlfn.XLOOKUP(A342,'LISTADO GENERAL '!B344:B2238,'LISTADO GENERAL '!A344:A2238),"")</f>
        <v/>
      </c>
    </row>
    <row r="343" spans="1:9" ht="20.25">
      <c r="A343" s="24" t="str">
        <f t="array" ref="A343">IFERROR(INDEX('REF1'!B:K,SMALL('REF1'!K:K,ROW()-11),1),"")</f>
        <v/>
      </c>
      <c r="B343" s="23" t="str">
        <f t="array" ref="B343">IFERROR(INDEX('REF1'!B:K,SMALL('REF1'!K:K,ROW()-11),3),"")</f>
        <v/>
      </c>
      <c r="C343" s="25" t="str">
        <f t="array" ref="C343">IFERROR(INDEX('REF1'!B:K,SMALL('REF1'!K:K,ROW()-11),2),"")</f>
        <v/>
      </c>
      <c r="D343" s="31" t="str">
        <f t="array" ref="D343">IFERROR(INDEX('REF1'!B:K,SMALL('REF1'!K:K,ROW()-11),5),"")</f>
        <v/>
      </c>
      <c r="E343" s="26" t="str">
        <f t="array" ref="E343">IFERROR(INDEX('REF1'!B:K,SMALL('REF1'!K:K,ROW()-11),4),"")</f>
        <v/>
      </c>
      <c r="F343" s="27" t="str">
        <f t="array" ref="F343">IFERROR(INDEX('REF1'!B:K,SMALL('REF1'!K:K,ROW()-11),6),"")</f>
        <v/>
      </c>
      <c r="G343" s="29" t="str">
        <f t="array" ref="G343">IFERROR(INDEX('REF1'!B:K,SMALL('REF1'!K:K,ROW()-11),7),"")</f>
        <v/>
      </c>
      <c r="H343" s="29" t="str">
        <f t="array" ref="H343">IFERROR(INDEX('REF1'!B:K,SMALL('REF1'!K:K,ROW()-11),8),"")</f>
        <v/>
      </c>
      <c r="I343" s="48" t="str">
        <f>IFERROR(_xlfn.XLOOKUP(A343,'LISTADO GENERAL '!B345:B2239,'LISTADO GENERAL '!A345:A2239),"")</f>
        <v/>
      </c>
    </row>
    <row r="344" spans="1:9" ht="20.25">
      <c r="A344" s="24" t="str">
        <f t="array" ref="A344">IFERROR(INDEX('REF1'!B:K,SMALL('REF1'!K:K,ROW()-11),1),"")</f>
        <v/>
      </c>
      <c r="B344" s="23" t="str">
        <f t="array" ref="B344">IFERROR(INDEX('REF1'!B:K,SMALL('REF1'!K:K,ROW()-11),3),"")</f>
        <v/>
      </c>
      <c r="C344" s="25" t="str">
        <f t="array" ref="C344">IFERROR(INDEX('REF1'!B:K,SMALL('REF1'!K:K,ROW()-11),2),"")</f>
        <v/>
      </c>
      <c r="D344" s="31" t="str">
        <f t="array" ref="D344">IFERROR(INDEX('REF1'!B:K,SMALL('REF1'!K:K,ROW()-11),5),"")</f>
        <v/>
      </c>
      <c r="E344" s="26" t="str">
        <f t="array" ref="E344">IFERROR(INDEX('REF1'!B:K,SMALL('REF1'!K:K,ROW()-11),4),"")</f>
        <v/>
      </c>
      <c r="F344" s="27" t="str">
        <f t="array" ref="F344">IFERROR(INDEX('REF1'!B:K,SMALL('REF1'!K:K,ROW()-11),6),"")</f>
        <v/>
      </c>
      <c r="G344" s="29" t="str">
        <f t="array" ref="G344">IFERROR(INDEX('REF1'!B:K,SMALL('REF1'!K:K,ROW()-11),7),"")</f>
        <v/>
      </c>
      <c r="H344" s="29" t="str">
        <f t="array" ref="H344">IFERROR(INDEX('REF1'!B:K,SMALL('REF1'!K:K,ROW()-11),8),"")</f>
        <v/>
      </c>
      <c r="I344" s="48" t="str">
        <f>IFERROR(_xlfn.XLOOKUP(A344,'LISTADO GENERAL '!B346:B2240,'LISTADO GENERAL '!A346:A2240),"")</f>
        <v/>
      </c>
    </row>
    <row r="345" spans="1:9" ht="20.25">
      <c r="A345" s="24" t="str">
        <f t="array" ref="A345">IFERROR(INDEX('REF1'!B:K,SMALL('REF1'!K:K,ROW()-11),1),"")</f>
        <v/>
      </c>
      <c r="B345" s="23" t="str">
        <f t="array" ref="B345">IFERROR(INDEX('REF1'!B:K,SMALL('REF1'!K:K,ROW()-11),3),"")</f>
        <v/>
      </c>
      <c r="C345" s="25" t="str">
        <f t="array" ref="C345">IFERROR(INDEX('REF1'!B:K,SMALL('REF1'!K:K,ROW()-11),2),"")</f>
        <v/>
      </c>
      <c r="D345" s="31" t="str">
        <f t="array" ref="D345">IFERROR(INDEX('REF1'!B:K,SMALL('REF1'!K:K,ROW()-11),5),"")</f>
        <v/>
      </c>
      <c r="E345" s="26" t="str">
        <f t="array" ref="E345">IFERROR(INDEX('REF1'!B:K,SMALL('REF1'!K:K,ROW()-11),4),"")</f>
        <v/>
      </c>
      <c r="F345" s="27" t="str">
        <f t="array" ref="F345">IFERROR(INDEX('REF1'!B:K,SMALL('REF1'!K:K,ROW()-11),6),"")</f>
        <v/>
      </c>
      <c r="G345" s="29" t="str">
        <f t="array" ref="G345">IFERROR(INDEX('REF1'!B:K,SMALL('REF1'!K:K,ROW()-11),7),"")</f>
        <v/>
      </c>
      <c r="H345" s="29" t="str">
        <f t="array" ref="H345">IFERROR(INDEX('REF1'!B:K,SMALL('REF1'!K:K,ROW()-11),8),"")</f>
        <v/>
      </c>
      <c r="I345" s="48" t="str">
        <f>IFERROR(_xlfn.XLOOKUP(A345,'LISTADO GENERAL '!B347:B2241,'LISTADO GENERAL '!A347:A2241),"")</f>
        <v/>
      </c>
    </row>
    <row r="346" spans="1:9" ht="20.25">
      <c r="A346" s="24" t="str">
        <f t="array" ref="A346">IFERROR(INDEX('REF1'!B:K,SMALL('REF1'!K:K,ROW()-11),1),"")</f>
        <v/>
      </c>
      <c r="B346" s="23" t="str">
        <f t="array" ref="B346">IFERROR(INDEX('REF1'!B:K,SMALL('REF1'!K:K,ROW()-11),3),"")</f>
        <v/>
      </c>
      <c r="C346" s="25" t="str">
        <f t="array" ref="C346">IFERROR(INDEX('REF1'!B:K,SMALL('REF1'!K:K,ROW()-11),2),"")</f>
        <v/>
      </c>
      <c r="D346" s="31" t="str">
        <f t="array" ref="D346">IFERROR(INDEX('REF1'!B:K,SMALL('REF1'!K:K,ROW()-11),5),"")</f>
        <v/>
      </c>
      <c r="E346" s="26" t="str">
        <f t="array" ref="E346">IFERROR(INDEX('REF1'!B:K,SMALL('REF1'!K:K,ROW()-11),4),"")</f>
        <v/>
      </c>
      <c r="F346" s="27" t="str">
        <f t="array" ref="F346">IFERROR(INDEX('REF1'!B:K,SMALL('REF1'!K:K,ROW()-11),6),"")</f>
        <v/>
      </c>
      <c r="G346" s="29" t="str">
        <f t="array" ref="G346">IFERROR(INDEX('REF1'!B:K,SMALL('REF1'!K:K,ROW()-11),7),"")</f>
        <v/>
      </c>
      <c r="H346" s="29" t="str">
        <f t="array" ref="H346">IFERROR(INDEX('REF1'!B:K,SMALL('REF1'!K:K,ROW()-11),8),"")</f>
        <v/>
      </c>
      <c r="I346" s="48" t="str">
        <f>IFERROR(_xlfn.XLOOKUP(A346,'LISTADO GENERAL '!B348:B2242,'LISTADO GENERAL '!A348:A2242),"")</f>
        <v/>
      </c>
    </row>
    <row r="347" spans="1:9" ht="20.25">
      <c r="A347" s="24" t="str">
        <f t="array" ref="A347">IFERROR(INDEX('REF1'!B:K,SMALL('REF1'!K:K,ROW()-11),1),"")</f>
        <v/>
      </c>
      <c r="B347" s="23" t="str">
        <f t="array" ref="B347">IFERROR(INDEX('REF1'!B:K,SMALL('REF1'!K:K,ROW()-11),3),"")</f>
        <v/>
      </c>
      <c r="C347" s="25" t="str">
        <f t="array" ref="C347">IFERROR(INDEX('REF1'!B:K,SMALL('REF1'!K:K,ROW()-11),2),"")</f>
        <v/>
      </c>
      <c r="D347" s="31" t="str">
        <f t="array" ref="D347">IFERROR(INDEX('REF1'!B:K,SMALL('REF1'!K:K,ROW()-11),5),"")</f>
        <v/>
      </c>
      <c r="E347" s="26" t="str">
        <f t="array" ref="E347">IFERROR(INDEX('REF1'!B:K,SMALL('REF1'!K:K,ROW()-11),4),"")</f>
        <v/>
      </c>
      <c r="F347" s="27" t="str">
        <f t="array" ref="F347">IFERROR(INDEX('REF1'!B:K,SMALL('REF1'!K:K,ROW()-11),6),"")</f>
        <v/>
      </c>
      <c r="G347" s="29" t="str">
        <f t="array" ref="G347">IFERROR(INDEX('REF1'!B:K,SMALL('REF1'!K:K,ROW()-11),7),"")</f>
        <v/>
      </c>
      <c r="H347" s="29" t="str">
        <f t="array" ref="H347">IFERROR(INDEX('REF1'!B:K,SMALL('REF1'!K:K,ROW()-11),8),"")</f>
        <v/>
      </c>
      <c r="I347" s="48" t="str">
        <f>IFERROR(_xlfn.XLOOKUP(A347,'LISTADO GENERAL '!B349:B2243,'LISTADO GENERAL '!A349:A2243),"")</f>
        <v/>
      </c>
    </row>
    <row r="348" spans="1:9" ht="20.25">
      <c r="A348" s="24" t="str">
        <f t="array" ref="A348">IFERROR(INDEX('REF1'!B:K,SMALL('REF1'!K:K,ROW()-11),1),"")</f>
        <v/>
      </c>
      <c r="B348" s="23" t="str">
        <f t="array" ref="B348">IFERROR(INDEX('REF1'!B:K,SMALL('REF1'!K:K,ROW()-11),3),"")</f>
        <v/>
      </c>
      <c r="C348" s="25" t="str">
        <f t="array" ref="C348">IFERROR(INDEX('REF1'!B:K,SMALL('REF1'!K:K,ROW()-11),2),"")</f>
        <v/>
      </c>
      <c r="D348" s="31" t="str">
        <f t="array" ref="D348">IFERROR(INDEX('REF1'!B:K,SMALL('REF1'!K:K,ROW()-11),5),"")</f>
        <v/>
      </c>
      <c r="E348" s="26" t="str">
        <f t="array" ref="E348">IFERROR(INDEX('REF1'!B:K,SMALL('REF1'!K:K,ROW()-11),4),"")</f>
        <v/>
      </c>
      <c r="F348" s="27" t="str">
        <f t="array" ref="F348">IFERROR(INDEX('REF1'!B:K,SMALL('REF1'!K:K,ROW()-11),6),"")</f>
        <v/>
      </c>
      <c r="G348" s="29" t="str">
        <f t="array" ref="G348">IFERROR(INDEX('REF1'!B:K,SMALL('REF1'!K:K,ROW()-11),7),"")</f>
        <v/>
      </c>
      <c r="H348" s="29" t="str">
        <f t="array" ref="H348">IFERROR(INDEX('REF1'!B:K,SMALL('REF1'!K:K,ROW()-11),8),"")</f>
        <v/>
      </c>
      <c r="I348" s="48" t="str">
        <f>IFERROR(_xlfn.XLOOKUP(A348,'LISTADO GENERAL '!B350:B2244,'LISTADO GENERAL '!A350:A2244),"")</f>
        <v/>
      </c>
    </row>
    <row r="349" spans="1:9" ht="20.25">
      <c r="A349" s="24" t="str">
        <f t="array" ref="A349">IFERROR(INDEX('REF1'!B:K,SMALL('REF1'!K:K,ROW()-11),1),"")</f>
        <v/>
      </c>
      <c r="B349" s="23" t="str">
        <f t="array" ref="B349">IFERROR(INDEX('REF1'!B:K,SMALL('REF1'!K:K,ROW()-11),3),"")</f>
        <v/>
      </c>
      <c r="C349" s="25" t="str">
        <f t="array" ref="C349">IFERROR(INDEX('REF1'!B:K,SMALL('REF1'!K:K,ROW()-11),2),"")</f>
        <v/>
      </c>
      <c r="D349" s="31" t="str">
        <f t="array" ref="D349">IFERROR(INDEX('REF1'!B:K,SMALL('REF1'!K:K,ROW()-11),5),"")</f>
        <v/>
      </c>
      <c r="E349" s="26" t="str">
        <f t="array" ref="E349">IFERROR(INDEX('REF1'!B:K,SMALL('REF1'!K:K,ROW()-11),4),"")</f>
        <v/>
      </c>
      <c r="F349" s="27" t="str">
        <f t="array" ref="F349">IFERROR(INDEX('REF1'!B:K,SMALL('REF1'!K:K,ROW()-11),6),"")</f>
        <v/>
      </c>
      <c r="G349" s="29" t="str">
        <f t="array" ref="G349">IFERROR(INDEX('REF1'!B:K,SMALL('REF1'!K:K,ROW()-11),7),"")</f>
        <v/>
      </c>
      <c r="H349" s="29" t="str">
        <f t="array" ref="H349">IFERROR(INDEX('REF1'!B:K,SMALL('REF1'!K:K,ROW()-11),8),"")</f>
        <v/>
      </c>
      <c r="I349" s="48" t="str">
        <f>IFERROR(_xlfn.XLOOKUP(A349,'LISTADO GENERAL '!B351:B2245,'LISTADO GENERAL '!A351:A2245),"")</f>
        <v/>
      </c>
    </row>
    <row r="350" spans="1:9" ht="20.25">
      <c r="A350" s="24" t="str">
        <f t="array" ref="A350">IFERROR(INDEX('REF1'!B:K,SMALL('REF1'!K:K,ROW()-11),1),"")</f>
        <v/>
      </c>
      <c r="B350" s="23" t="str">
        <f t="array" ref="B350">IFERROR(INDEX('REF1'!B:K,SMALL('REF1'!K:K,ROW()-11),3),"")</f>
        <v/>
      </c>
      <c r="C350" s="25" t="str">
        <f t="array" ref="C350">IFERROR(INDEX('REF1'!B:K,SMALL('REF1'!K:K,ROW()-11),2),"")</f>
        <v/>
      </c>
      <c r="D350" s="31" t="str">
        <f t="array" ref="D350">IFERROR(INDEX('REF1'!B:K,SMALL('REF1'!K:K,ROW()-11),5),"")</f>
        <v/>
      </c>
      <c r="E350" s="26" t="str">
        <f t="array" ref="E350">IFERROR(INDEX('REF1'!B:K,SMALL('REF1'!K:K,ROW()-11),4),"")</f>
        <v/>
      </c>
      <c r="F350" s="27" t="str">
        <f t="array" ref="F350">IFERROR(INDEX('REF1'!B:K,SMALL('REF1'!K:K,ROW()-11),6),"")</f>
        <v/>
      </c>
      <c r="G350" s="29" t="str">
        <f t="array" ref="G350">IFERROR(INDEX('REF1'!B:K,SMALL('REF1'!K:K,ROW()-11),7),"")</f>
        <v/>
      </c>
      <c r="H350" s="29" t="str">
        <f t="array" ref="H350">IFERROR(INDEX('REF1'!B:K,SMALL('REF1'!K:K,ROW()-11),8),"")</f>
        <v/>
      </c>
      <c r="I350" s="48" t="str">
        <f>IFERROR(_xlfn.XLOOKUP(A350,'LISTADO GENERAL '!B352:B2246,'LISTADO GENERAL '!A352:A2246),"")</f>
        <v/>
      </c>
    </row>
    <row r="351" spans="1:9" ht="20.25">
      <c r="A351" s="24" t="str">
        <f t="array" ref="A351">IFERROR(INDEX('REF1'!B:K,SMALL('REF1'!K:K,ROW()-11),1),"")</f>
        <v/>
      </c>
      <c r="B351" s="23" t="str">
        <f t="array" ref="B351">IFERROR(INDEX('REF1'!B:K,SMALL('REF1'!K:K,ROW()-11),3),"")</f>
        <v/>
      </c>
      <c r="C351" s="25" t="str">
        <f t="array" ref="C351">IFERROR(INDEX('REF1'!B:K,SMALL('REF1'!K:K,ROW()-11),2),"")</f>
        <v/>
      </c>
      <c r="D351" s="31" t="str">
        <f t="array" ref="D351">IFERROR(INDEX('REF1'!B:K,SMALL('REF1'!K:K,ROW()-11),5),"")</f>
        <v/>
      </c>
      <c r="E351" s="26" t="str">
        <f t="array" ref="E351">IFERROR(INDEX('REF1'!B:K,SMALL('REF1'!K:K,ROW()-11),4),"")</f>
        <v/>
      </c>
      <c r="F351" s="27" t="str">
        <f t="array" ref="F351">IFERROR(INDEX('REF1'!B:K,SMALL('REF1'!K:K,ROW()-11),6),"")</f>
        <v/>
      </c>
      <c r="G351" s="29" t="str">
        <f t="array" ref="G351">IFERROR(INDEX('REF1'!B:K,SMALL('REF1'!K:K,ROW()-11),7),"")</f>
        <v/>
      </c>
      <c r="H351" s="29" t="str">
        <f t="array" ref="H351">IFERROR(INDEX('REF1'!B:K,SMALL('REF1'!K:K,ROW()-11),8),"")</f>
        <v/>
      </c>
      <c r="I351" s="48" t="str">
        <f>IFERROR(_xlfn.XLOOKUP(A351,'LISTADO GENERAL '!B353:B2247,'LISTADO GENERAL '!A353:A2247),"")</f>
        <v/>
      </c>
    </row>
    <row r="352" spans="1:9" ht="20.25">
      <c r="A352" s="24" t="str">
        <f t="array" ref="A352">IFERROR(INDEX('REF1'!B:K,SMALL('REF1'!K:K,ROW()-11),1),"")</f>
        <v/>
      </c>
      <c r="B352" s="23" t="str">
        <f t="array" ref="B352">IFERROR(INDEX('REF1'!B:K,SMALL('REF1'!K:K,ROW()-11),3),"")</f>
        <v/>
      </c>
      <c r="C352" s="25" t="str">
        <f t="array" ref="C352">IFERROR(INDEX('REF1'!B:K,SMALL('REF1'!K:K,ROW()-11),2),"")</f>
        <v/>
      </c>
      <c r="D352" s="31" t="str">
        <f t="array" ref="D352">IFERROR(INDEX('REF1'!B:K,SMALL('REF1'!K:K,ROW()-11),5),"")</f>
        <v/>
      </c>
      <c r="E352" s="26" t="str">
        <f t="array" ref="E352">IFERROR(INDEX('REF1'!B:K,SMALL('REF1'!K:K,ROW()-11),4),"")</f>
        <v/>
      </c>
      <c r="F352" s="27" t="str">
        <f t="array" ref="F352">IFERROR(INDEX('REF1'!B:K,SMALL('REF1'!K:K,ROW()-11),6),"")</f>
        <v/>
      </c>
      <c r="G352" s="29" t="str">
        <f t="array" ref="G352">IFERROR(INDEX('REF1'!B:K,SMALL('REF1'!K:K,ROW()-11),7),"")</f>
        <v/>
      </c>
      <c r="H352" s="29" t="str">
        <f t="array" ref="H352">IFERROR(INDEX('REF1'!B:K,SMALL('REF1'!K:K,ROW()-11),8),"")</f>
        <v/>
      </c>
      <c r="I352" s="48" t="str">
        <f>IFERROR(_xlfn.XLOOKUP(A352,'LISTADO GENERAL '!B354:B2248,'LISTADO GENERAL '!A354:A2248),"")</f>
        <v/>
      </c>
    </row>
    <row r="353" spans="1:9" ht="20.25">
      <c r="A353" s="24" t="str">
        <f t="array" ref="A353">IFERROR(INDEX('REF1'!B:K,SMALL('REF1'!K:K,ROW()-11),1),"")</f>
        <v/>
      </c>
      <c r="B353" s="23" t="str">
        <f t="array" ref="B353">IFERROR(INDEX('REF1'!B:K,SMALL('REF1'!K:K,ROW()-11),3),"")</f>
        <v/>
      </c>
      <c r="C353" s="25" t="str">
        <f t="array" ref="C353">IFERROR(INDEX('REF1'!B:K,SMALL('REF1'!K:K,ROW()-11),2),"")</f>
        <v/>
      </c>
      <c r="D353" s="31" t="str">
        <f t="array" ref="D353">IFERROR(INDEX('REF1'!B:K,SMALL('REF1'!K:K,ROW()-11),5),"")</f>
        <v/>
      </c>
      <c r="E353" s="26" t="str">
        <f t="array" ref="E353">IFERROR(INDEX('REF1'!B:K,SMALL('REF1'!K:K,ROW()-11),4),"")</f>
        <v/>
      </c>
      <c r="F353" s="27" t="str">
        <f t="array" ref="F353">IFERROR(INDEX('REF1'!B:K,SMALL('REF1'!K:K,ROW()-11),6),"")</f>
        <v/>
      </c>
      <c r="G353" s="29" t="str">
        <f t="array" ref="G353">IFERROR(INDEX('REF1'!B:K,SMALL('REF1'!K:K,ROW()-11),7),"")</f>
        <v/>
      </c>
      <c r="H353" s="29" t="str">
        <f t="array" ref="H353">IFERROR(INDEX('REF1'!B:K,SMALL('REF1'!K:K,ROW()-11),8),"")</f>
        <v/>
      </c>
      <c r="I353" s="48" t="str">
        <f>IFERROR(_xlfn.XLOOKUP(A353,'LISTADO GENERAL '!B355:B2249,'LISTADO GENERAL '!A355:A2249),"")</f>
        <v/>
      </c>
    </row>
    <row r="354" spans="1:9" ht="20.25">
      <c r="A354" s="24" t="str">
        <f t="array" ref="A354">IFERROR(INDEX('REF1'!B:K,SMALL('REF1'!K:K,ROW()-11),1),"")</f>
        <v/>
      </c>
      <c r="B354" s="23" t="str">
        <f t="array" ref="B354">IFERROR(INDEX('REF1'!B:K,SMALL('REF1'!K:K,ROW()-11),3),"")</f>
        <v/>
      </c>
      <c r="C354" s="25" t="str">
        <f t="array" ref="C354">IFERROR(INDEX('REF1'!B:K,SMALL('REF1'!K:K,ROW()-11),2),"")</f>
        <v/>
      </c>
      <c r="D354" s="31" t="str">
        <f t="array" ref="D354">IFERROR(INDEX('REF1'!B:K,SMALL('REF1'!K:K,ROW()-11),5),"")</f>
        <v/>
      </c>
      <c r="E354" s="26" t="str">
        <f t="array" ref="E354">IFERROR(INDEX('REF1'!B:K,SMALL('REF1'!K:K,ROW()-11),4),"")</f>
        <v/>
      </c>
      <c r="F354" s="27" t="str">
        <f t="array" ref="F354">IFERROR(INDEX('REF1'!B:K,SMALL('REF1'!K:K,ROW()-11),6),"")</f>
        <v/>
      </c>
      <c r="G354" s="29" t="str">
        <f t="array" ref="G354">IFERROR(INDEX('REF1'!B:K,SMALL('REF1'!K:K,ROW()-11),7),"")</f>
        <v/>
      </c>
      <c r="H354" s="29" t="str">
        <f t="array" ref="H354">IFERROR(INDEX('REF1'!B:K,SMALL('REF1'!K:K,ROW()-11),8),"")</f>
        <v/>
      </c>
      <c r="I354" s="48" t="str">
        <f>IFERROR(_xlfn.XLOOKUP(A354,'LISTADO GENERAL '!B356:B2250,'LISTADO GENERAL '!A356:A2250),"")</f>
        <v/>
      </c>
    </row>
    <row r="355" spans="1:9" ht="20.25">
      <c r="A355" s="24" t="str">
        <f t="array" ref="A355">IFERROR(INDEX('REF1'!B:K,SMALL('REF1'!K:K,ROW()-11),1),"")</f>
        <v/>
      </c>
      <c r="B355" s="23" t="str">
        <f t="array" ref="B355">IFERROR(INDEX('REF1'!B:K,SMALL('REF1'!K:K,ROW()-11),3),"")</f>
        <v/>
      </c>
      <c r="C355" s="25" t="str">
        <f t="array" ref="C355">IFERROR(INDEX('REF1'!B:K,SMALL('REF1'!K:K,ROW()-11),2),"")</f>
        <v/>
      </c>
      <c r="D355" s="31" t="str">
        <f t="array" ref="D355">IFERROR(INDEX('REF1'!B:K,SMALL('REF1'!K:K,ROW()-11),5),"")</f>
        <v/>
      </c>
      <c r="E355" s="26" t="str">
        <f t="array" ref="E355">IFERROR(INDEX('REF1'!B:K,SMALL('REF1'!K:K,ROW()-11),4),"")</f>
        <v/>
      </c>
      <c r="F355" s="27" t="str">
        <f t="array" ref="F355">IFERROR(INDEX('REF1'!B:K,SMALL('REF1'!K:K,ROW()-11),6),"")</f>
        <v/>
      </c>
      <c r="G355" s="29" t="str">
        <f t="array" ref="G355">IFERROR(INDEX('REF1'!B:K,SMALL('REF1'!K:K,ROW()-11),7),"")</f>
        <v/>
      </c>
      <c r="H355" s="29" t="str">
        <f t="array" ref="H355">IFERROR(INDEX('REF1'!B:K,SMALL('REF1'!K:K,ROW()-11),8),"")</f>
        <v/>
      </c>
      <c r="I355" s="48" t="str">
        <f>IFERROR(_xlfn.XLOOKUP(A355,'LISTADO GENERAL '!B357:B2251,'LISTADO GENERAL '!A357:A2251),"")</f>
        <v/>
      </c>
    </row>
    <row r="356" spans="1:9" ht="20.25">
      <c r="A356" s="24" t="str">
        <f t="array" ref="A356">IFERROR(INDEX('REF1'!B:K,SMALL('REF1'!K:K,ROW()-11),1),"")</f>
        <v/>
      </c>
      <c r="B356" s="23" t="str">
        <f t="array" ref="B356">IFERROR(INDEX('REF1'!B:K,SMALL('REF1'!K:K,ROW()-11),3),"")</f>
        <v/>
      </c>
      <c r="C356" s="25" t="str">
        <f t="array" ref="C356">IFERROR(INDEX('REF1'!B:K,SMALL('REF1'!K:K,ROW()-11),2),"")</f>
        <v/>
      </c>
      <c r="D356" s="31" t="str">
        <f t="array" ref="D356">IFERROR(INDEX('REF1'!B:K,SMALL('REF1'!K:K,ROW()-11),5),"")</f>
        <v/>
      </c>
      <c r="E356" s="26" t="str">
        <f t="array" ref="E356">IFERROR(INDEX('REF1'!B:K,SMALL('REF1'!K:K,ROW()-11),4),"")</f>
        <v/>
      </c>
      <c r="F356" s="27" t="str">
        <f t="array" ref="F356">IFERROR(INDEX('REF1'!B:K,SMALL('REF1'!K:K,ROW()-11),6),"")</f>
        <v/>
      </c>
      <c r="G356" s="29" t="str">
        <f t="array" ref="G356">IFERROR(INDEX('REF1'!B:K,SMALL('REF1'!K:K,ROW()-11),7),"")</f>
        <v/>
      </c>
      <c r="H356" s="29" t="str">
        <f t="array" ref="H356">IFERROR(INDEX('REF1'!B:K,SMALL('REF1'!K:K,ROW()-11),8),"")</f>
        <v/>
      </c>
      <c r="I356" s="48" t="str">
        <f>IFERROR(_xlfn.XLOOKUP(A356,'LISTADO GENERAL '!B358:B2252,'LISTADO GENERAL '!A358:A2252),"")</f>
        <v/>
      </c>
    </row>
    <row r="357" spans="1:9" ht="20.25">
      <c r="A357" s="24" t="str">
        <f t="array" ref="A357">IFERROR(INDEX('REF1'!B:K,SMALL('REF1'!K:K,ROW()-11),1),"")</f>
        <v/>
      </c>
      <c r="B357" s="23" t="str">
        <f t="array" ref="B357">IFERROR(INDEX('REF1'!B:K,SMALL('REF1'!K:K,ROW()-11),3),"")</f>
        <v/>
      </c>
      <c r="C357" s="25" t="str">
        <f t="array" ref="C357">IFERROR(INDEX('REF1'!B:K,SMALL('REF1'!K:K,ROW()-11),2),"")</f>
        <v/>
      </c>
      <c r="D357" s="31" t="str">
        <f t="array" ref="D357">IFERROR(INDEX('REF1'!B:K,SMALL('REF1'!K:K,ROW()-11),5),"")</f>
        <v/>
      </c>
      <c r="E357" s="26" t="str">
        <f t="array" ref="E357">IFERROR(INDEX('REF1'!B:K,SMALL('REF1'!K:K,ROW()-11),4),"")</f>
        <v/>
      </c>
      <c r="F357" s="27" t="str">
        <f t="array" ref="F357">IFERROR(INDEX('REF1'!B:K,SMALL('REF1'!K:K,ROW()-11),6),"")</f>
        <v/>
      </c>
      <c r="G357" s="29" t="str">
        <f t="array" ref="G357">IFERROR(INDEX('REF1'!B:K,SMALL('REF1'!K:K,ROW()-11),7),"")</f>
        <v/>
      </c>
      <c r="H357" s="29" t="str">
        <f t="array" ref="H357">IFERROR(INDEX('REF1'!B:K,SMALL('REF1'!K:K,ROW()-11),8),"")</f>
        <v/>
      </c>
      <c r="I357" s="48" t="str">
        <f>IFERROR(_xlfn.XLOOKUP(A357,'LISTADO GENERAL '!B359:B2253,'LISTADO GENERAL '!A359:A2253),"")</f>
        <v/>
      </c>
    </row>
    <row r="358" spans="1:9" ht="20.25">
      <c r="A358" s="24" t="str">
        <f t="array" ref="A358">IFERROR(INDEX('REF1'!B:K,SMALL('REF1'!K:K,ROW()-11),1),"")</f>
        <v/>
      </c>
      <c r="B358" s="23" t="str">
        <f t="array" ref="B358">IFERROR(INDEX('REF1'!B:K,SMALL('REF1'!K:K,ROW()-11),3),"")</f>
        <v/>
      </c>
      <c r="C358" s="25" t="str">
        <f t="array" ref="C358">IFERROR(INDEX('REF1'!B:K,SMALL('REF1'!K:K,ROW()-11),2),"")</f>
        <v/>
      </c>
      <c r="D358" s="31" t="str">
        <f t="array" ref="D358">IFERROR(INDEX('REF1'!B:K,SMALL('REF1'!K:K,ROW()-11),5),"")</f>
        <v/>
      </c>
      <c r="E358" s="26" t="str">
        <f t="array" ref="E358">IFERROR(INDEX('REF1'!B:K,SMALL('REF1'!K:K,ROW()-11),4),"")</f>
        <v/>
      </c>
      <c r="F358" s="27" t="str">
        <f t="array" ref="F358">IFERROR(INDEX('REF1'!B:K,SMALL('REF1'!K:K,ROW()-11),6),"")</f>
        <v/>
      </c>
      <c r="G358" s="29" t="str">
        <f t="array" ref="G358">IFERROR(INDEX('REF1'!B:K,SMALL('REF1'!K:K,ROW()-11),7),"")</f>
        <v/>
      </c>
      <c r="H358" s="29" t="str">
        <f t="array" ref="H358">IFERROR(INDEX('REF1'!B:K,SMALL('REF1'!K:K,ROW()-11),8),"")</f>
        <v/>
      </c>
      <c r="I358" s="48" t="str">
        <f>IFERROR(_xlfn.XLOOKUP(A358,'LISTADO GENERAL '!B360:B2254,'LISTADO GENERAL '!A360:A2254),"")</f>
        <v/>
      </c>
    </row>
    <row r="359" spans="1:9" ht="20.25">
      <c r="A359" s="24" t="str">
        <f t="array" ref="A359">IFERROR(INDEX('REF1'!B:K,SMALL('REF1'!K:K,ROW()-11),1),"")</f>
        <v/>
      </c>
      <c r="B359" s="23" t="str">
        <f t="array" ref="B359">IFERROR(INDEX('REF1'!B:K,SMALL('REF1'!K:K,ROW()-11),3),"")</f>
        <v/>
      </c>
      <c r="C359" s="25" t="str">
        <f t="array" ref="C359">IFERROR(INDEX('REF1'!B:K,SMALL('REF1'!K:K,ROW()-11),2),"")</f>
        <v/>
      </c>
      <c r="D359" s="31" t="str">
        <f t="array" ref="D359">IFERROR(INDEX('REF1'!B:K,SMALL('REF1'!K:K,ROW()-11),5),"")</f>
        <v/>
      </c>
      <c r="E359" s="26" t="str">
        <f t="array" ref="E359">IFERROR(INDEX('REF1'!B:K,SMALL('REF1'!K:K,ROW()-11),4),"")</f>
        <v/>
      </c>
      <c r="F359" s="27" t="str">
        <f t="array" ref="F359">IFERROR(INDEX('REF1'!B:K,SMALL('REF1'!K:K,ROW()-11),6),"")</f>
        <v/>
      </c>
      <c r="G359" s="29" t="str">
        <f t="array" ref="G359">IFERROR(INDEX('REF1'!B:K,SMALL('REF1'!K:K,ROW()-11),7),"")</f>
        <v/>
      </c>
      <c r="H359" s="29" t="str">
        <f t="array" ref="H359">IFERROR(INDEX('REF1'!B:K,SMALL('REF1'!K:K,ROW()-11),8),"")</f>
        <v/>
      </c>
      <c r="I359" s="48" t="str">
        <f>IFERROR(_xlfn.XLOOKUP(A359,'LISTADO GENERAL '!B361:B2255,'LISTADO GENERAL '!A361:A2255),"")</f>
        <v/>
      </c>
    </row>
    <row r="360" spans="1:9" ht="20.25">
      <c r="A360" s="24" t="str">
        <f t="array" ref="A360">IFERROR(INDEX('REF1'!B:K,SMALL('REF1'!K:K,ROW()-11),1),"")</f>
        <v/>
      </c>
      <c r="B360" s="23" t="str">
        <f t="array" ref="B360">IFERROR(INDEX('REF1'!B:K,SMALL('REF1'!K:K,ROW()-11),3),"")</f>
        <v/>
      </c>
      <c r="C360" s="25" t="str">
        <f t="array" ref="C360">IFERROR(INDEX('REF1'!B:K,SMALL('REF1'!K:K,ROW()-11),2),"")</f>
        <v/>
      </c>
      <c r="D360" s="31" t="str">
        <f t="array" ref="D360">IFERROR(INDEX('REF1'!B:K,SMALL('REF1'!K:K,ROW()-11),5),"")</f>
        <v/>
      </c>
      <c r="E360" s="26" t="str">
        <f t="array" ref="E360">IFERROR(INDEX('REF1'!B:K,SMALL('REF1'!K:K,ROW()-11),4),"")</f>
        <v/>
      </c>
      <c r="F360" s="27" t="str">
        <f t="array" ref="F360">IFERROR(INDEX('REF1'!B:K,SMALL('REF1'!K:K,ROW()-11),6),"")</f>
        <v/>
      </c>
      <c r="G360" s="29" t="str">
        <f t="array" ref="G360">IFERROR(INDEX('REF1'!B:K,SMALL('REF1'!K:K,ROW()-11),7),"")</f>
        <v/>
      </c>
      <c r="H360" s="29" t="str">
        <f t="array" ref="H360">IFERROR(INDEX('REF1'!B:K,SMALL('REF1'!K:K,ROW()-11),8),"")</f>
        <v/>
      </c>
      <c r="I360" s="48" t="str">
        <f>IFERROR(_xlfn.XLOOKUP(A360,'LISTADO GENERAL '!B362:B2256,'LISTADO GENERAL '!A362:A2256),"")</f>
        <v/>
      </c>
    </row>
    <row r="361" spans="1:9" ht="20.25">
      <c r="A361" s="24" t="str">
        <f t="array" ref="A361">IFERROR(INDEX('REF1'!B:K,SMALL('REF1'!K:K,ROW()-11),1),"")</f>
        <v/>
      </c>
      <c r="B361" s="23" t="str">
        <f t="array" ref="B361">IFERROR(INDEX('REF1'!B:K,SMALL('REF1'!K:K,ROW()-11),3),"")</f>
        <v/>
      </c>
      <c r="C361" s="25" t="str">
        <f t="array" ref="C361">IFERROR(INDEX('REF1'!B:K,SMALL('REF1'!K:K,ROW()-11),2),"")</f>
        <v/>
      </c>
      <c r="D361" s="31" t="str">
        <f t="array" ref="D361">IFERROR(INDEX('REF1'!B:K,SMALL('REF1'!K:K,ROW()-11),5),"")</f>
        <v/>
      </c>
      <c r="E361" s="26" t="str">
        <f t="array" ref="E361">IFERROR(INDEX('REF1'!B:K,SMALL('REF1'!K:K,ROW()-11),4),"")</f>
        <v/>
      </c>
      <c r="F361" s="27" t="str">
        <f t="array" ref="F361">IFERROR(INDEX('REF1'!B:K,SMALL('REF1'!K:K,ROW()-11),6),"")</f>
        <v/>
      </c>
      <c r="G361" s="29" t="str">
        <f t="array" ref="G361">IFERROR(INDEX('REF1'!B:K,SMALL('REF1'!K:K,ROW()-11),7),"")</f>
        <v/>
      </c>
      <c r="H361" s="29" t="str">
        <f t="array" ref="H361">IFERROR(INDEX('REF1'!B:K,SMALL('REF1'!K:K,ROW()-11),8),"")</f>
        <v/>
      </c>
      <c r="I361" s="48" t="str">
        <f>IFERROR(_xlfn.XLOOKUP(A361,'LISTADO GENERAL '!B363:B2257,'LISTADO GENERAL '!A363:A2257),"")</f>
        <v/>
      </c>
    </row>
    <row r="362" spans="1:9" ht="20.25">
      <c r="A362" s="24" t="str">
        <f t="array" ref="A362">IFERROR(INDEX('REF1'!B:K,SMALL('REF1'!K:K,ROW()-11),1),"")</f>
        <v/>
      </c>
      <c r="B362" s="23" t="str">
        <f t="array" ref="B362">IFERROR(INDEX('REF1'!B:K,SMALL('REF1'!K:K,ROW()-11),3),"")</f>
        <v/>
      </c>
      <c r="C362" s="25" t="str">
        <f t="array" ref="C362">IFERROR(INDEX('REF1'!B:K,SMALL('REF1'!K:K,ROW()-11),2),"")</f>
        <v/>
      </c>
      <c r="D362" s="31" t="str">
        <f t="array" ref="D362">IFERROR(INDEX('REF1'!B:K,SMALL('REF1'!K:K,ROW()-11),5),"")</f>
        <v/>
      </c>
      <c r="E362" s="26" t="str">
        <f t="array" ref="E362">IFERROR(INDEX('REF1'!B:K,SMALL('REF1'!K:K,ROW()-11),4),"")</f>
        <v/>
      </c>
      <c r="F362" s="27" t="str">
        <f t="array" ref="F362">IFERROR(INDEX('REF1'!B:K,SMALL('REF1'!K:K,ROW()-11),6),"")</f>
        <v/>
      </c>
      <c r="G362" s="29" t="str">
        <f t="array" ref="G362">IFERROR(INDEX('REF1'!B:K,SMALL('REF1'!K:K,ROW()-11),7),"")</f>
        <v/>
      </c>
      <c r="H362" s="29" t="str">
        <f t="array" ref="H362">IFERROR(INDEX('REF1'!B:K,SMALL('REF1'!K:K,ROW()-11),8),"")</f>
        <v/>
      </c>
      <c r="I362" s="48" t="str">
        <f>IFERROR(_xlfn.XLOOKUP(A362,'LISTADO GENERAL '!B364:B2258,'LISTADO GENERAL '!A364:A2258),"")</f>
        <v/>
      </c>
    </row>
    <row r="363" spans="1:9" ht="20.25">
      <c r="A363" s="24" t="str">
        <f t="array" ref="A363">IFERROR(INDEX('REF1'!B:K,SMALL('REF1'!K:K,ROW()-11),1),"")</f>
        <v/>
      </c>
      <c r="B363" s="23" t="str">
        <f t="array" ref="B363">IFERROR(INDEX('REF1'!B:K,SMALL('REF1'!K:K,ROW()-11),3),"")</f>
        <v/>
      </c>
      <c r="C363" s="25" t="str">
        <f t="array" ref="C363">IFERROR(INDEX('REF1'!B:K,SMALL('REF1'!K:K,ROW()-11),2),"")</f>
        <v/>
      </c>
      <c r="D363" s="31" t="str">
        <f t="array" ref="D363">IFERROR(INDEX('REF1'!B:K,SMALL('REF1'!K:K,ROW()-11),5),"")</f>
        <v/>
      </c>
      <c r="E363" s="26" t="str">
        <f t="array" ref="E363">IFERROR(INDEX('REF1'!B:K,SMALL('REF1'!K:K,ROW()-11),4),"")</f>
        <v/>
      </c>
      <c r="F363" s="27" t="str">
        <f t="array" ref="F363">IFERROR(INDEX('REF1'!B:K,SMALL('REF1'!K:K,ROW()-11),6),"")</f>
        <v/>
      </c>
      <c r="G363" s="29" t="str">
        <f t="array" ref="G363">IFERROR(INDEX('REF1'!B:K,SMALL('REF1'!K:K,ROW()-11),7),"")</f>
        <v/>
      </c>
      <c r="H363" s="29" t="str">
        <f t="array" ref="H363">IFERROR(INDEX('REF1'!B:K,SMALL('REF1'!K:K,ROW()-11),8),"")</f>
        <v/>
      </c>
      <c r="I363" s="48" t="str">
        <f>IFERROR(_xlfn.XLOOKUP(A363,'LISTADO GENERAL '!B365:B2259,'LISTADO GENERAL '!A365:A2259),"")</f>
        <v/>
      </c>
    </row>
    <row r="364" spans="1:9" ht="20.25">
      <c r="A364" s="24" t="str">
        <f t="array" ref="A364">IFERROR(INDEX('REF1'!B:K,SMALL('REF1'!K:K,ROW()-11),1),"")</f>
        <v/>
      </c>
      <c r="B364" s="23" t="str">
        <f t="array" ref="B364">IFERROR(INDEX('REF1'!B:K,SMALL('REF1'!K:K,ROW()-11),3),"")</f>
        <v/>
      </c>
      <c r="C364" s="25" t="str">
        <f t="array" ref="C364">IFERROR(INDEX('REF1'!B:K,SMALL('REF1'!K:K,ROW()-11),2),"")</f>
        <v/>
      </c>
      <c r="D364" s="31" t="str">
        <f t="array" ref="D364">IFERROR(INDEX('REF1'!B:K,SMALL('REF1'!K:K,ROW()-11),5),"")</f>
        <v/>
      </c>
      <c r="E364" s="26" t="str">
        <f t="array" ref="E364">IFERROR(INDEX('REF1'!B:K,SMALL('REF1'!K:K,ROW()-11),4),"")</f>
        <v/>
      </c>
      <c r="F364" s="27" t="str">
        <f t="array" ref="F364">IFERROR(INDEX('REF1'!B:K,SMALL('REF1'!K:K,ROW()-11),6),"")</f>
        <v/>
      </c>
      <c r="G364" s="29" t="str">
        <f t="array" ref="G364">IFERROR(INDEX('REF1'!B:K,SMALL('REF1'!K:K,ROW()-11),7),"")</f>
        <v/>
      </c>
      <c r="H364" s="29" t="str">
        <f t="array" ref="H364">IFERROR(INDEX('REF1'!B:K,SMALL('REF1'!K:K,ROW()-11),8),"")</f>
        <v/>
      </c>
      <c r="I364" s="48" t="str">
        <f>IFERROR(_xlfn.XLOOKUP(A364,'LISTADO GENERAL '!B366:B2260,'LISTADO GENERAL '!A366:A2260),"")</f>
        <v/>
      </c>
    </row>
    <row r="365" spans="1:9" ht="20.25">
      <c r="A365" s="24" t="str">
        <f t="array" ref="A365">IFERROR(INDEX('REF1'!B:K,SMALL('REF1'!K:K,ROW()-11),1),"")</f>
        <v/>
      </c>
      <c r="B365" s="23" t="str">
        <f t="array" ref="B365">IFERROR(INDEX('REF1'!B:K,SMALL('REF1'!K:K,ROW()-11),3),"")</f>
        <v/>
      </c>
      <c r="C365" s="25" t="str">
        <f t="array" ref="C365">IFERROR(INDEX('REF1'!B:K,SMALL('REF1'!K:K,ROW()-11),2),"")</f>
        <v/>
      </c>
      <c r="D365" s="31" t="str">
        <f t="array" ref="D365">IFERROR(INDEX('REF1'!B:K,SMALL('REF1'!K:K,ROW()-11),5),"")</f>
        <v/>
      </c>
      <c r="E365" s="26" t="str">
        <f t="array" ref="E365">IFERROR(INDEX('REF1'!B:K,SMALL('REF1'!K:K,ROW()-11),4),"")</f>
        <v/>
      </c>
      <c r="F365" s="27" t="str">
        <f t="array" ref="F365">IFERROR(INDEX('REF1'!B:K,SMALL('REF1'!K:K,ROW()-11),6),"")</f>
        <v/>
      </c>
      <c r="G365" s="29" t="str">
        <f t="array" ref="G365">IFERROR(INDEX('REF1'!B:K,SMALL('REF1'!K:K,ROW()-11),7),"")</f>
        <v/>
      </c>
      <c r="H365" s="29" t="str">
        <f t="array" ref="H365">IFERROR(INDEX('REF1'!B:K,SMALL('REF1'!K:K,ROW()-11),8),"")</f>
        <v/>
      </c>
      <c r="I365" s="48" t="str">
        <f>IFERROR(_xlfn.XLOOKUP(A365,'LISTADO GENERAL '!B367:B2261,'LISTADO GENERAL '!A367:A2261),"")</f>
        <v/>
      </c>
    </row>
    <row r="366" spans="1:9" ht="20.25">
      <c r="A366" s="24" t="str">
        <f t="array" ref="A366">IFERROR(INDEX('REF1'!B:K,SMALL('REF1'!K:K,ROW()-11),1),"")</f>
        <v/>
      </c>
      <c r="B366" s="23" t="str">
        <f t="array" ref="B366">IFERROR(INDEX('REF1'!B:K,SMALL('REF1'!K:K,ROW()-11),3),"")</f>
        <v/>
      </c>
      <c r="C366" s="25" t="str">
        <f t="array" ref="C366">IFERROR(INDEX('REF1'!B:K,SMALL('REF1'!K:K,ROW()-11),2),"")</f>
        <v/>
      </c>
      <c r="D366" s="31" t="str">
        <f t="array" ref="D366">IFERROR(INDEX('REF1'!B:K,SMALL('REF1'!K:K,ROW()-11),5),"")</f>
        <v/>
      </c>
      <c r="E366" s="26" t="str">
        <f t="array" ref="E366">IFERROR(INDEX('REF1'!B:K,SMALL('REF1'!K:K,ROW()-11),4),"")</f>
        <v/>
      </c>
      <c r="F366" s="27" t="str">
        <f t="array" ref="F366">IFERROR(INDEX('REF1'!B:K,SMALL('REF1'!K:K,ROW()-11),6),"")</f>
        <v/>
      </c>
      <c r="G366" s="29" t="str">
        <f t="array" ref="G366">IFERROR(INDEX('REF1'!B:K,SMALL('REF1'!K:K,ROW()-11),7),"")</f>
        <v/>
      </c>
      <c r="H366" s="29" t="str">
        <f t="array" ref="H366">IFERROR(INDEX('REF1'!B:K,SMALL('REF1'!K:K,ROW()-11),8),"")</f>
        <v/>
      </c>
      <c r="I366" s="48" t="str">
        <f>IFERROR(_xlfn.XLOOKUP(A366,'LISTADO GENERAL '!B368:B2262,'LISTADO GENERAL '!A368:A2262),"")</f>
        <v/>
      </c>
    </row>
    <row r="367" spans="1:9" ht="20.25">
      <c r="A367" s="24" t="str">
        <f t="array" ref="A367">IFERROR(INDEX('REF1'!B:K,SMALL('REF1'!K:K,ROW()-11),1),"")</f>
        <v/>
      </c>
      <c r="B367" s="23" t="str">
        <f t="array" ref="B367">IFERROR(INDEX('REF1'!B:K,SMALL('REF1'!K:K,ROW()-11),3),"")</f>
        <v/>
      </c>
      <c r="C367" s="25" t="str">
        <f t="array" ref="C367">IFERROR(INDEX('REF1'!B:K,SMALL('REF1'!K:K,ROW()-11),2),"")</f>
        <v/>
      </c>
      <c r="D367" s="31" t="str">
        <f t="array" ref="D367">IFERROR(INDEX('REF1'!B:K,SMALL('REF1'!K:K,ROW()-11),5),"")</f>
        <v/>
      </c>
      <c r="E367" s="26" t="str">
        <f t="array" ref="E367">IFERROR(INDEX('REF1'!B:K,SMALL('REF1'!K:K,ROW()-11),4),"")</f>
        <v/>
      </c>
      <c r="F367" s="27" t="str">
        <f t="array" ref="F367">IFERROR(INDEX('REF1'!B:K,SMALL('REF1'!K:K,ROW()-11),6),"")</f>
        <v/>
      </c>
      <c r="G367" s="29" t="str">
        <f t="array" ref="G367">IFERROR(INDEX('REF1'!B:K,SMALL('REF1'!K:K,ROW()-11),7),"")</f>
        <v/>
      </c>
      <c r="H367" s="29" t="str">
        <f t="array" ref="H367">IFERROR(INDEX('REF1'!B:K,SMALL('REF1'!K:K,ROW()-11),8),"")</f>
        <v/>
      </c>
      <c r="I367" s="48" t="str">
        <f>IFERROR(_xlfn.XLOOKUP(A367,'LISTADO GENERAL '!B369:B2263,'LISTADO GENERAL '!A369:A2263),"")</f>
        <v/>
      </c>
    </row>
    <row r="368" spans="1:9" ht="20.25">
      <c r="A368" s="24" t="str">
        <f t="array" ref="A368">IFERROR(INDEX('REF1'!B:K,SMALL('REF1'!K:K,ROW()-11),1),"")</f>
        <v/>
      </c>
      <c r="B368" s="23" t="str">
        <f t="array" ref="B368">IFERROR(INDEX('REF1'!B:K,SMALL('REF1'!K:K,ROW()-11),3),"")</f>
        <v/>
      </c>
      <c r="C368" s="25" t="str">
        <f t="array" ref="C368">IFERROR(INDEX('REF1'!B:K,SMALL('REF1'!K:K,ROW()-11),2),"")</f>
        <v/>
      </c>
      <c r="D368" s="31" t="str">
        <f t="array" ref="D368">IFERROR(INDEX('REF1'!B:K,SMALL('REF1'!K:K,ROW()-11),5),"")</f>
        <v/>
      </c>
      <c r="E368" s="26" t="str">
        <f t="array" ref="E368">IFERROR(INDEX('REF1'!B:K,SMALL('REF1'!K:K,ROW()-11),4),"")</f>
        <v/>
      </c>
      <c r="F368" s="27" t="str">
        <f t="array" ref="F368">IFERROR(INDEX('REF1'!B:K,SMALL('REF1'!K:K,ROW()-11),6),"")</f>
        <v/>
      </c>
      <c r="G368" s="29" t="str">
        <f t="array" ref="G368">IFERROR(INDEX('REF1'!B:K,SMALL('REF1'!K:K,ROW()-11),7),"")</f>
        <v/>
      </c>
      <c r="H368" s="29" t="str">
        <f t="array" ref="H368">IFERROR(INDEX('REF1'!B:K,SMALL('REF1'!K:K,ROW()-11),8),"")</f>
        <v/>
      </c>
      <c r="I368" s="48" t="str">
        <f>IFERROR(_xlfn.XLOOKUP(A368,'LISTADO GENERAL '!B370:B2264,'LISTADO GENERAL '!A370:A2264),"")</f>
        <v/>
      </c>
    </row>
    <row r="369" spans="1:9" ht="20.25">
      <c r="A369" s="24" t="str">
        <f t="array" ref="A369">IFERROR(INDEX('REF1'!B:K,SMALL('REF1'!K:K,ROW()-11),1),"")</f>
        <v/>
      </c>
      <c r="B369" s="23" t="str">
        <f t="array" ref="B369">IFERROR(INDEX('REF1'!B:K,SMALL('REF1'!K:K,ROW()-11),3),"")</f>
        <v/>
      </c>
      <c r="C369" s="25" t="str">
        <f t="array" ref="C369">IFERROR(INDEX('REF1'!B:K,SMALL('REF1'!K:K,ROW()-11),2),"")</f>
        <v/>
      </c>
      <c r="D369" s="31" t="str">
        <f t="array" ref="D369">IFERROR(INDEX('REF1'!B:K,SMALL('REF1'!K:K,ROW()-11),5),"")</f>
        <v/>
      </c>
      <c r="E369" s="26" t="str">
        <f t="array" ref="E369">IFERROR(INDEX('REF1'!B:K,SMALL('REF1'!K:K,ROW()-11),4),"")</f>
        <v/>
      </c>
      <c r="F369" s="27" t="str">
        <f t="array" ref="F369">IFERROR(INDEX('REF1'!B:K,SMALL('REF1'!K:K,ROW()-11),6),"")</f>
        <v/>
      </c>
      <c r="G369" s="29" t="str">
        <f t="array" ref="G369">IFERROR(INDEX('REF1'!B:K,SMALL('REF1'!K:K,ROW()-11),7),"")</f>
        <v/>
      </c>
      <c r="H369" s="29" t="str">
        <f t="array" ref="H369">IFERROR(INDEX('REF1'!B:K,SMALL('REF1'!K:K,ROW()-11),8),"")</f>
        <v/>
      </c>
      <c r="I369" s="48" t="str">
        <f>IFERROR(_xlfn.XLOOKUP(A369,'LISTADO GENERAL '!B371:B2265,'LISTADO GENERAL '!A371:A2265),"")</f>
        <v/>
      </c>
    </row>
    <row r="370" spans="1:9" ht="20.25">
      <c r="A370" s="24" t="str">
        <f t="array" ref="A370">IFERROR(INDEX('REF1'!B:K,SMALL('REF1'!K:K,ROW()-11),1),"")</f>
        <v/>
      </c>
      <c r="B370" s="23" t="str">
        <f t="array" ref="B370">IFERROR(INDEX('REF1'!B:K,SMALL('REF1'!K:K,ROW()-11),3),"")</f>
        <v/>
      </c>
      <c r="C370" s="25" t="str">
        <f t="array" ref="C370">IFERROR(INDEX('REF1'!B:K,SMALL('REF1'!K:K,ROW()-11),2),"")</f>
        <v/>
      </c>
      <c r="D370" s="31" t="str">
        <f t="array" ref="D370">IFERROR(INDEX('REF1'!B:K,SMALL('REF1'!K:K,ROW()-11),5),"")</f>
        <v/>
      </c>
      <c r="E370" s="26" t="str">
        <f t="array" ref="E370">IFERROR(INDEX('REF1'!B:K,SMALL('REF1'!K:K,ROW()-11),4),"")</f>
        <v/>
      </c>
      <c r="F370" s="27" t="str">
        <f t="array" ref="F370">IFERROR(INDEX('REF1'!B:K,SMALL('REF1'!K:K,ROW()-11),6),"")</f>
        <v/>
      </c>
      <c r="G370" s="29" t="str">
        <f t="array" ref="G370">IFERROR(INDEX('REF1'!B:K,SMALL('REF1'!K:K,ROW()-11),7),"")</f>
        <v/>
      </c>
      <c r="H370" s="29" t="str">
        <f t="array" ref="H370">IFERROR(INDEX('REF1'!B:K,SMALL('REF1'!K:K,ROW()-11),8),"")</f>
        <v/>
      </c>
      <c r="I370" s="48" t="str">
        <f>IFERROR(_xlfn.XLOOKUP(A370,'LISTADO GENERAL '!B372:B2266,'LISTADO GENERAL '!A372:A2266),"")</f>
        <v/>
      </c>
    </row>
    <row r="371" spans="1:9" ht="20.25">
      <c r="A371" s="24" t="str">
        <f t="array" ref="A371">IFERROR(INDEX('REF1'!B:K,SMALL('REF1'!K:K,ROW()-11),1),"")</f>
        <v/>
      </c>
      <c r="B371" s="23" t="str">
        <f t="array" ref="B371">IFERROR(INDEX('REF1'!B:K,SMALL('REF1'!K:K,ROW()-11),3),"")</f>
        <v/>
      </c>
      <c r="C371" s="25" t="str">
        <f t="array" ref="C371">IFERROR(INDEX('REF1'!B:K,SMALL('REF1'!K:K,ROW()-11),2),"")</f>
        <v/>
      </c>
      <c r="D371" s="31" t="str">
        <f t="array" ref="D371">IFERROR(INDEX('REF1'!B:K,SMALL('REF1'!K:K,ROW()-11),5),"")</f>
        <v/>
      </c>
      <c r="E371" s="26" t="str">
        <f t="array" ref="E371">IFERROR(INDEX('REF1'!B:K,SMALL('REF1'!K:K,ROW()-11),4),"")</f>
        <v/>
      </c>
      <c r="F371" s="27" t="str">
        <f t="array" ref="F371">IFERROR(INDEX('REF1'!B:K,SMALL('REF1'!K:K,ROW()-11),6),"")</f>
        <v/>
      </c>
      <c r="G371" s="29" t="str">
        <f t="array" ref="G371">IFERROR(INDEX('REF1'!B:K,SMALL('REF1'!K:K,ROW()-11),7),"")</f>
        <v/>
      </c>
      <c r="H371" s="29" t="str">
        <f t="array" ref="H371">IFERROR(INDEX('REF1'!B:K,SMALL('REF1'!K:K,ROW()-11),8),"")</f>
        <v/>
      </c>
      <c r="I371" s="48" t="str">
        <f>IFERROR(_xlfn.XLOOKUP(A371,'LISTADO GENERAL '!B373:B2267,'LISTADO GENERAL '!A373:A2267),"")</f>
        <v/>
      </c>
    </row>
    <row r="372" spans="1:9" ht="20.25">
      <c r="A372" s="24" t="str">
        <f t="array" ref="A372">IFERROR(INDEX('REF1'!B:K,SMALL('REF1'!K:K,ROW()-11),1),"")</f>
        <v/>
      </c>
      <c r="B372" s="23" t="str">
        <f t="array" ref="B372">IFERROR(INDEX('REF1'!B:K,SMALL('REF1'!K:K,ROW()-11),3),"")</f>
        <v/>
      </c>
      <c r="C372" s="25" t="str">
        <f t="array" ref="C372">IFERROR(INDEX('REF1'!B:K,SMALL('REF1'!K:K,ROW()-11),2),"")</f>
        <v/>
      </c>
      <c r="D372" s="31" t="str">
        <f t="array" ref="D372">IFERROR(INDEX('REF1'!B:K,SMALL('REF1'!K:K,ROW()-11),5),"")</f>
        <v/>
      </c>
      <c r="E372" s="26" t="str">
        <f t="array" ref="E372">IFERROR(INDEX('REF1'!B:K,SMALL('REF1'!K:K,ROW()-11),4),"")</f>
        <v/>
      </c>
      <c r="F372" s="27" t="str">
        <f t="array" ref="F372">IFERROR(INDEX('REF1'!B:K,SMALL('REF1'!K:K,ROW()-11),6),"")</f>
        <v/>
      </c>
      <c r="G372" s="29" t="str">
        <f t="array" ref="G372">IFERROR(INDEX('REF1'!B:K,SMALL('REF1'!K:K,ROW()-11),7),"")</f>
        <v/>
      </c>
      <c r="H372" s="29" t="str">
        <f t="array" ref="H372">IFERROR(INDEX('REF1'!B:K,SMALL('REF1'!K:K,ROW()-11),8),"")</f>
        <v/>
      </c>
      <c r="I372" s="48" t="str">
        <f>IFERROR(_xlfn.XLOOKUP(A372,'LISTADO GENERAL '!B374:B2268,'LISTADO GENERAL '!A374:A2268),"")</f>
        <v/>
      </c>
    </row>
    <row r="373" spans="1:9" ht="20.25">
      <c r="A373" s="24" t="str">
        <f t="array" ref="A373">IFERROR(INDEX('REF1'!B:K,SMALL('REF1'!K:K,ROW()-11),1),"")</f>
        <v/>
      </c>
      <c r="B373" s="23" t="str">
        <f t="array" ref="B373">IFERROR(INDEX('REF1'!B:K,SMALL('REF1'!K:K,ROW()-11),3),"")</f>
        <v/>
      </c>
      <c r="C373" s="25" t="str">
        <f t="array" ref="C373">IFERROR(INDEX('REF1'!B:K,SMALL('REF1'!K:K,ROW()-11),2),"")</f>
        <v/>
      </c>
      <c r="D373" s="31" t="str">
        <f t="array" ref="D373">IFERROR(INDEX('REF1'!B:K,SMALL('REF1'!K:K,ROW()-11),5),"")</f>
        <v/>
      </c>
      <c r="E373" s="26" t="str">
        <f t="array" ref="E373">IFERROR(INDEX('REF1'!B:K,SMALL('REF1'!K:K,ROW()-11),4),"")</f>
        <v/>
      </c>
      <c r="F373" s="27" t="str">
        <f t="array" ref="F373">IFERROR(INDEX('REF1'!B:K,SMALL('REF1'!K:K,ROW()-11),6),"")</f>
        <v/>
      </c>
      <c r="G373" s="29" t="str">
        <f t="array" ref="G373">IFERROR(INDEX('REF1'!B:K,SMALL('REF1'!K:K,ROW()-11),7),"")</f>
        <v/>
      </c>
      <c r="H373" s="29" t="str">
        <f t="array" ref="H373">IFERROR(INDEX('REF1'!B:K,SMALL('REF1'!K:K,ROW()-11),8),"")</f>
        <v/>
      </c>
      <c r="I373" s="48" t="str">
        <f>IFERROR(_xlfn.XLOOKUP(A373,'LISTADO GENERAL '!B375:B2269,'LISTADO GENERAL '!A375:A2269),"")</f>
        <v/>
      </c>
    </row>
    <row r="374" spans="1:9" ht="20.25">
      <c r="A374" s="24" t="str">
        <f t="array" ref="A374">IFERROR(INDEX('REF1'!B:K,SMALL('REF1'!K:K,ROW()-11),1),"")</f>
        <v/>
      </c>
      <c r="B374" s="23" t="str">
        <f t="array" ref="B374">IFERROR(INDEX('REF1'!B:K,SMALL('REF1'!K:K,ROW()-11),3),"")</f>
        <v/>
      </c>
      <c r="C374" s="25" t="str">
        <f t="array" ref="C374">IFERROR(INDEX('REF1'!B:K,SMALL('REF1'!K:K,ROW()-11),2),"")</f>
        <v/>
      </c>
      <c r="D374" s="31" t="str">
        <f t="array" ref="D374">IFERROR(INDEX('REF1'!B:K,SMALL('REF1'!K:K,ROW()-11),5),"")</f>
        <v/>
      </c>
      <c r="E374" s="26" t="str">
        <f t="array" ref="E374">IFERROR(INDEX('REF1'!B:K,SMALL('REF1'!K:K,ROW()-11),4),"")</f>
        <v/>
      </c>
      <c r="F374" s="27" t="str">
        <f t="array" ref="F374">IFERROR(INDEX('REF1'!B:K,SMALL('REF1'!K:K,ROW()-11),6),"")</f>
        <v/>
      </c>
      <c r="G374" s="29" t="str">
        <f t="array" ref="G374">IFERROR(INDEX('REF1'!B:K,SMALL('REF1'!K:K,ROW()-11),7),"")</f>
        <v/>
      </c>
      <c r="H374" s="29" t="str">
        <f t="array" ref="H374">IFERROR(INDEX('REF1'!B:K,SMALL('REF1'!K:K,ROW()-11),8),"")</f>
        <v/>
      </c>
      <c r="I374" s="48" t="str">
        <f>IFERROR(_xlfn.XLOOKUP(A374,'LISTADO GENERAL '!B376:B2270,'LISTADO GENERAL '!A376:A2270),"")</f>
        <v/>
      </c>
    </row>
    <row r="375" spans="1:9" ht="20.25">
      <c r="A375" s="24" t="str">
        <f t="array" ref="A375">IFERROR(INDEX('REF1'!B:K,SMALL('REF1'!K:K,ROW()-11),1),"")</f>
        <v/>
      </c>
      <c r="B375" s="23" t="str">
        <f t="array" ref="B375">IFERROR(INDEX('REF1'!B:K,SMALL('REF1'!K:K,ROW()-11),3),"")</f>
        <v/>
      </c>
      <c r="C375" s="25" t="str">
        <f t="array" ref="C375">IFERROR(INDEX('REF1'!B:K,SMALL('REF1'!K:K,ROW()-11),2),"")</f>
        <v/>
      </c>
      <c r="D375" s="31" t="str">
        <f t="array" ref="D375">IFERROR(INDEX('REF1'!B:K,SMALL('REF1'!K:K,ROW()-11),5),"")</f>
        <v/>
      </c>
      <c r="E375" s="26" t="str">
        <f t="array" ref="E375">IFERROR(INDEX('REF1'!B:K,SMALL('REF1'!K:K,ROW()-11),4),"")</f>
        <v/>
      </c>
      <c r="F375" s="27" t="str">
        <f t="array" ref="F375">IFERROR(INDEX('REF1'!B:K,SMALL('REF1'!K:K,ROW()-11),6),"")</f>
        <v/>
      </c>
      <c r="G375" s="29" t="str">
        <f t="array" ref="G375">IFERROR(INDEX('REF1'!B:K,SMALL('REF1'!K:K,ROW()-11),7),"")</f>
        <v/>
      </c>
      <c r="H375" s="29" t="str">
        <f t="array" ref="H375">IFERROR(INDEX('REF1'!B:K,SMALL('REF1'!K:K,ROW()-11),8),"")</f>
        <v/>
      </c>
      <c r="I375" s="48" t="str">
        <f>IFERROR(_xlfn.XLOOKUP(A375,'LISTADO GENERAL '!B377:B2271,'LISTADO GENERAL '!A377:A2271),"")</f>
        <v/>
      </c>
    </row>
    <row r="376" spans="1:9" ht="20.25">
      <c r="A376" s="24" t="str">
        <f t="array" ref="A376">IFERROR(INDEX('REF1'!B:K,SMALL('REF1'!K:K,ROW()-11),1),"")</f>
        <v/>
      </c>
      <c r="B376" s="23" t="str">
        <f t="array" ref="B376">IFERROR(INDEX('REF1'!B:K,SMALL('REF1'!K:K,ROW()-11),3),"")</f>
        <v/>
      </c>
      <c r="C376" s="25" t="str">
        <f t="array" ref="C376">IFERROR(INDEX('REF1'!B:K,SMALL('REF1'!K:K,ROW()-11),2),"")</f>
        <v/>
      </c>
      <c r="D376" s="31" t="str">
        <f t="array" ref="D376">IFERROR(INDEX('REF1'!B:K,SMALL('REF1'!K:K,ROW()-11),5),"")</f>
        <v/>
      </c>
      <c r="E376" s="26" t="str">
        <f t="array" ref="E376">IFERROR(INDEX('REF1'!B:K,SMALL('REF1'!K:K,ROW()-11),4),"")</f>
        <v/>
      </c>
      <c r="F376" s="27" t="str">
        <f t="array" ref="F376">IFERROR(INDEX('REF1'!B:K,SMALL('REF1'!K:K,ROW()-11),6),"")</f>
        <v/>
      </c>
      <c r="G376" s="29" t="str">
        <f t="array" ref="G376">IFERROR(INDEX('REF1'!B:K,SMALL('REF1'!K:K,ROW()-11),7),"")</f>
        <v/>
      </c>
      <c r="H376" s="29" t="str">
        <f t="array" ref="H376">IFERROR(INDEX('REF1'!B:K,SMALL('REF1'!K:K,ROW()-11),8),"")</f>
        <v/>
      </c>
      <c r="I376" s="48" t="str">
        <f>IFERROR(_xlfn.XLOOKUP(A376,'LISTADO GENERAL '!B378:B2272,'LISTADO GENERAL '!A378:A2272),"")</f>
        <v/>
      </c>
    </row>
    <row r="377" spans="1:9" ht="20.25">
      <c r="A377" s="24" t="str">
        <f t="array" ref="A377">IFERROR(INDEX('REF1'!B:K,SMALL('REF1'!K:K,ROW()-11),1),"")</f>
        <v/>
      </c>
      <c r="B377" s="23" t="str">
        <f t="array" ref="B377">IFERROR(INDEX('REF1'!B:K,SMALL('REF1'!K:K,ROW()-11),3),"")</f>
        <v/>
      </c>
      <c r="C377" s="25" t="str">
        <f t="array" ref="C377">IFERROR(INDEX('REF1'!B:K,SMALL('REF1'!K:K,ROW()-11),2),"")</f>
        <v/>
      </c>
      <c r="D377" s="31" t="str">
        <f t="array" ref="D377">IFERROR(INDEX('REF1'!B:K,SMALL('REF1'!K:K,ROW()-11),5),"")</f>
        <v/>
      </c>
      <c r="E377" s="26" t="str">
        <f t="array" ref="E377">IFERROR(INDEX('REF1'!B:K,SMALL('REF1'!K:K,ROW()-11),4),"")</f>
        <v/>
      </c>
      <c r="F377" s="27" t="str">
        <f t="array" ref="F377">IFERROR(INDEX('REF1'!B:K,SMALL('REF1'!K:K,ROW()-11),6),"")</f>
        <v/>
      </c>
      <c r="G377" s="29" t="str">
        <f t="array" ref="G377">IFERROR(INDEX('REF1'!B:K,SMALL('REF1'!K:K,ROW()-11),7),"")</f>
        <v/>
      </c>
      <c r="H377" s="29" t="str">
        <f t="array" ref="H377">IFERROR(INDEX('REF1'!B:K,SMALL('REF1'!K:K,ROW()-11),8),"")</f>
        <v/>
      </c>
      <c r="I377" s="48" t="str">
        <f>IFERROR(_xlfn.XLOOKUP(A377,'LISTADO GENERAL '!B379:B2273,'LISTADO GENERAL '!A379:A2273),"")</f>
        <v/>
      </c>
    </row>
    <row r="378" spans="1:9" ht="20.25">
      <c r="A378" s="24" t="str">
        <f t="array" ref="A378">IFERROR(INDEX('REF1'!B:K,SMALL('REF1'!K:K,ROW()-11),1),"")</f>
        <v/>
      </c>
      <c r="B378" s="23" t="str">
        <f t="array" ref="B378">IFERROR(INDEX('REF1'!B:K,SMALL('REF1'!K:K,ROW()-11),3),"")</f>
        <v/>
      </c>
      <c r="C378" s="25" t="str">
        <f t="array" ref="C378">IFERROR(INDEX('REF1'!B:K,SMALL('REF1'!K:K,ROW()-11),2),"")</f>
        <v/>
      </c>
      <c r="D378" s="31" t="str">
        <f t="array" ref="D378">IFERROR(INDEX('REF1'!B:K,SMALL('REF1'!K:K,ROW()-11),5),"")</f>
        <v/>
      </c>
      <c r="E378" s="26" t="str">
        <f t="array" ref="E378">IFERROR(INDEX('REF1'!B:K,SMALL('REF1'!K:K,ROW()-11),4),"")</f>
        <v/>
      </c>
      <c r="F378" s="27" t="str">
        <f t="array" ref="F378">IFERROR(INDEX('REF1'!B:K,SMALL('REF1'!K:K,ROW()-11),6),"")</f>
        <v/>
      </c>
      <c r="G378" s="29" t="str">
        <f t="array" ref="G378">IFERROR(INDEX('REF1'!B:K,SMALL('REF1'!K:K,ROW()-11),7),"")</f>
        <v/>
      </c>
      <c r="H378" s="29" t="str">
        <f t="array" ref="H378">IFERROR(INDEX('REF1'!B:K,SMALL('REF1'!K:K,ROW()-11),8),"")</f>
        <v/>
      </c>
      <c r="I378" s="48" t="str">
        <f>IFERROR(_xlfn.XLOOKUP(A378,'LISTADO GENERAL '!B380:B2274,'LISTADO GENERAL '!A380:A2274),"")</f>
        <v/>
      </c>
    </row>
    <row r="379" spans="1:9" ht="20.25">
      <c r="A379" s="24" t="str">
        <f t="array" ref="A379">IFERROR(INDEX('REF1'!B:K,SMALL('REF1'!K:K,ROW()-11),1),"")</f>
        <v/>
      </c>
      <c r="B379" s="23" t="str">
        <f t="array" ref="B379">IFERROR(INDEX('REF1'!B:K,SMALL('REF1'!K:K,ROW()-11),3),"")</f>
        <v/>
      </c>
      <c r="C379" s="25" t="str">
        <f t="array" ref="C379">IFERROR(INDEX('REF1'!B:K,SMALL('REF1'!K:K,ROW()-11),2),"")</f>
        <v/>
      </c>
      <c r="D379" s="31" t="str">
        <f t="array" ref="D379">IFERROR(INDEX('REF1'!B:K,SMALL('REF1'!K:K,ROW()-11),5),"")</f>
        <v/>
      </c>
      <c r="E379" s="26" t="str">
        <f t="array" ref="E379">IFERROR(INDEX('REF1'!B:K,SMALL('REF1'!K:K,ROW()-11),4),"")</f>
        <v/>
      </c>
      <c r="F379" s="27" t="str">
        <f t="array" ref="F379">IFERROR(INDEX('REF1'!B:K,SMALL('REF1'!K:K,ROW()-11),6),"")</f>
        <v/>
      </c>
      <c r="G379" s="29" t="str">
        <f t="array" ref="G379">IFERROR(INDEX('REF1'!B:K,SMALL('REF1'!K:K,ROW()-11),7),"")</f>
        <v/>
      </c>
      <c r="H379" s="29" t="str">
        <f t="array" ref="H379">IFERROR(INDEX('REF1'!B:K,SMALL('REF1'!K:K,ROW()-11),8),"")</f>
        <v/>
      </c>
      <c r="I379" s="48" t="str">
        <f>IFERROR(_xlfn.XLOOKUP(A379,'LISTADO GENERAL '!B381:B2275,'LISTADO GENERAL '!A381:A2275),"")</f>
        <v/>
      </c>
    </row>
    <row r="380" spans="1:9" ht="20.25">
      <c r="A380" s="24" t="str">
        <f t="array" ref="A380">IFERROR(INDEX('REF1'!B:K,SMALL('REF1'!K:K,ROW()-11),1),"")</f>
        <v/>
      </c>
      <c r="B380" s="23" t="str">
        <f t="array" ref="B380">IFERROR(INDEX('REF1'!B:K,SMALL('REF1'!K:K,ROW()-11),3),"")</f>
        <v/>
      </c>
      <c r="C380" s="25" t="str">
        <f t="array" ref="C380">IFERROR(INDEX('REF1'!B:K,SMALL('REF1'!K:K,ROW()-11),2),"")</f>
        <v/>
      </c>
      <c r="D380" s="31" t="str">
        <f t="array" ref="D380">IFERROR(INDEX('REF1'!B:K,SMALL('REF1'!K:K,ROW()-11),5),"")</f>
        <v/>
      </c>
      <c r="E380" s="26" t="str">
        <f t="array" ref="E380">IFERROR(INDEX('REF1'!B:K,SMALL('REF1'!K:K,ROW()-11),4),"")</f>
        <v/>
      </c>
      <c r="F380" s="27" t="str">
        <f t="array" ref="F380">IFERROR(INDEX('REF1'!B:K,SMALL('REF1'!K:K,ROW()-11),6),"")</f>
        <v/>
      </c>
      <c r="G380" s="29" t="str">
        <f t="array" ref="G380">IFERROR(INDEX('REF1'!B:K,SMALL('REF1'!K:K,ROW()-11),7),"")</f>
        <v/>
      </c>
      <c r="H380" s="29" t="str">
        <f t="array" ref="H380">IFERROR(INDEX('REF1'!B:K,SMALL('REF1'!K:K,ROW()-11),8),"")</f>
        <v/>
      </c>
      <c r="I380" s="48" t="str">
        <f>IFERROR(_xlfn.XLOOKUP(A380,'LISTADO GENERAL '!B382:B2276,'LISTADO GENERAL '!A382:A2276),"")</f>
        <v/>
      </c>
    </row>
    <row r="381" spans="1:9" ht="20.25">
      <c r="A381" s="24" t="str">
        <f t="array" ref="A381">IFERROR(INDEX('REF1'!B:K,SMALL('REF1'!K:K,ROW()-11),1),"")</f>
        <v/>
      </c>
      <c r="B381" s="23" t="str">
        <f t="array" ref="B381">IFERROR(INDEX('REF1'!B:K,SMALL('REF1'!K:K,ROW()-11),3),"")</f>
        <v/>
      </c>
      <c r="C381" s="25" t="str">
        <f t="array" ref="C381">IFERROR(INDEX('REF1'!B:K,SMALL('REF1'!K:K,ROW()-11),2),"")</f>
        <v/>
      </c>
      <c r="D381" s="31" t="str">
        <f t="array" ref="D381">IFERROR(INDEX('REF1'!B:K,SMALL('REF1'!K:K,ROW()-11),5),"")</f>
        <v/>
      </c>
      <c r="E381" s="26" t="str">
        <f t="array" ref="E381">IFERROR(INDEX('REF1'!B:K,SMALL('REF1'!K:K,ROW()-11),4),"")</f>
        <v/>
      </c>
      <c r="F381" s="27" t="str">
        <f t="array" ref="F381">IFERROR(INDEX('REF1'!B:K,SMALL('REF1'!K:K,ROW()-11),6),"")</f>
        <v/>
      </c>
      <c r="G381" s="29" t="str">
        <f t="array" ref="G381">IFERROR(INDEX('REF1'!B:K,SMALL('REF1'!K:K,ROW()-11),7),"")</f>
        <v/>
      </c>
      <c r="H381" s="29" t="str">
        <f t="array" ref="H381">IFERROR(INDEX('REF1'!B:K,SMALL('REF1'!K:K,ROW()-11),8),"")</f>
        <v/>
      </c>
      <c r="I381" s="48" t="str">
        <f>IFERROR(_xlfn.XLOOKUP(A381,'LISTADO GENERAL '!B383:B2277,'LISTADO GENERAL '!A383:A2277),"")</f>
        <v/>
      </c>
    </row>
    <row r="382" spans="1:9" ht="20.25">
      <c r="A382" s="24" t="str">
        <f t="array" ref="A382">IFERROR(INDEX('REF1'!B:K,SMALL('REF1'!K:K,ROW()-11),1),"")</f>
        <v/>
      </c>
      <c r="B382" s="23" t="str">
        <f t="array" ref="B382">IFERROR(INDEX('REF1'!B:K,SMALL('REF1'!K:K,ROW()-11),3),"")</f>
        <v/>
      </c>
      <c r="C382" s="25" t="str">
        <f t="array" ref="C382">IFERROR(INDEX('REF1'!B:K,SMALL('REF1'!K:K,ROW()-11),2),"")</f>
        <v/>
      </c>
      <c r="D382" s="31" t="str">
        <f t="array" ref="D382">IFERROR(INDEX('REF1'!B:K,SMALL('REF1'!K:K,ROW()-11),5),"")</f>
        <v/>
      </c>
      <c r="E382" s="26" t="str">
        <f t="array" ref="E382">IFERROR(INDEX('REF1'!B:K,SMALL('REF1'!K:K,ROW()-11),4),"")</f>
        <v/>
      </c>
      <c r="F382" s="27" t="str">
        <f t="array" ref="F382">IFERROR(INDEX('REF1'!B:K,SMALL('REF1'!K:K,ROW()-11),6),"")</f>
        <v/>
      </c>
      <c r="G382" s="29" t="str">
        <f t="array" ref="G382">IFERROR(INDEX('REF1'!B:K,SMALL('REF1'!K:K,ROW()-11),7),"")</f>
        <v/>
      </c>
      <c r="H382" s="29" t="str">
        <f t="array" ref="H382">IFERROR(INDEX('REF1'!B:K,SMALL('REF1'!K:K,ROW()-11),8),"")</f>
        <v/>
      </c>
      <c r="I382" s="48" t="str">
        <f>IFERROR(_xlfn.XLOOKUP(A382,'LISTADO GENERAL '!B384:B2278,'LISTADO GENERAL '!A384:A2278),"")</f>
        <v/>
      </c>
    </row>
    <row r="383" spans="1:9" ht="20.25">
      <c r="A383" s="24" t="str">
        <f t="array" ref="A383">IFERROR(INDEX('REF1'!B:K,SMALL('REF1'!K:K,ROW()-11),1),"")</f>
        <v/>
      </c>
      <c r="B383" s="23" t="str">
        <f t="array" ref="B383">IFERROR(INDEX('REF1'!B:K,SMALL('REF1'!K:K,ROW()-11),3),"")</f>
        <v/>
      </c>
      <c r="C383" s="25" t="str">
        <f t="array" ref="C383">IFERROR(INDEX('REF1'!B:K,SMALL('REF1'!K:K,ROW()-11),2),"")</f>
        <v/>
      </c>
      <c r="D383" s="31" t="str">
        <f t="array" ref="D383">IFERROR(INDEX('REF1'!B:K,SMALL('REF1'!K:K,ROW()-11),5),"")</f>
        <v/>
      </c>
      <c r="E383" s="26" t="str">
        <f t="array" ref="E383">IFERROR(INDEX('REF1'!B:K,SMALL('REF1'!K:K,ROW()-11),4),"")</f>
        <v/>
      </c>
      <c r="F383" s="27" t="str">
        <f t="array" ref="F383">IFERROR(INDEX('REF1'!B:K,SMALL('REF1'!K:K,ROW()-11),6),"")</f>
        <v/>
      </c>
      <c r="G383" s="29" t="str">
        <f t="array" ref="G383">IFERROR(INDEX('REF1'!B:K,SMALL('REF1'!K:K,ROW()-11),7),"")</f>
        <v/>
      </c>
      <c r="H383" s="29" t="str">
        <f t="array" ref="H383">IFERROR(INDEX('REF1'!B:K,SMALL('REF1'!K:K,ROW()-11),8),"")</f>
        <v/>
      </c>
      <c r="I383" s="48" t="str">
        <f>IFERROR(_xlfn.XLOOKUP(A383,'LISTADO GENERAL '!B385:B2279,'LISTADO GENERAL '!A385:A2279),"")</f>
        <v/>
      </c>
    </row>
    <row r="384" spans="1:9" ht="20.25">
      <c r="A384" s="24" t="str">
        <f t="array" ref="A384">IFERROR(INDEX('REF1'!B:K,SMALL('REF1'!K:K,ROW()-11),1),"")</f>
        <v/>
      </c>
      <c r="B384" s="23" t="str">
        <f t="array" ref="B384">IFERROR(INDEX('REF1'!B:K,SMALL('REF1'!K:K,ROW()-11),3),"")</f>
        <v/>
      </c>
      <c r="C384" s="25" t="str">
        <f t="array" ref="C384">IFERROR(INDEX('REF1'!B:K,SMALL('REF1'!K:K,ROW()-11),2),"")</f>
        <v/>
      </c>
      <c r="D384" s="31" t="str">
        <f t="array" ref="D384">IFERROR(INDEX('REF1'!B:K,SMALL('REF1'!K:K,ROW()-11),5),"")</f>
        <v/>
      </c>
      <c r="E384" s="26" t="str">
        <f t="array" ref="E384">IFERROR(INDEX('REF1'!B:K,SMALL('REF1'!K:K,ROW()-11),4),"")</f>
        <v/>
      </c>
      <c r="F384" s="27" t="str">
        <f t="array" ref="F384">IFERROR(INDEX('REF1'!B:K,SMALL('REF1'!K:K,ROW()-11),6),"")</f>
        <v/>
      </c>
      <c r="G384" s="29" t="str">
        <f t="array" ref="G384">IFERROR(INDEX('REF1'!B:K,SMALL('REF1'!K:K,ROW()-11),7),"")</f>
        <v/>
      </c>
      <c r="H384" s="29" t="str">
        <f t="array" ref="H384">IFERROR(INDEX('REF1'!B:K,SMALL('REF1'!K:K,ROW()-11),8),"")</f>
        <v/>
      </c>
      <c r="I384" s="48" t="str">
        <f>IFERROR(_xlfn.XLOOKUP(A384,'LISTADO GENERAL '!B386:B2280,'LISTADO GENERAL '!A386:A2280),"")</f>
        <v/>
      </c>
    </row>
    <row r="385" spans="1:9" ht="20.25">
      <c r="A385" s="24" t="str">
        <f t="array" ref="A385">IFERROR(INDEX('REF1'!B:K,SMALL('REF1'!K:K,ROW()-11),1),"")</f>
        <v/>
      </c>
      <c r="B385" s="23" t="str">
        <f t="array" ref="B385">IFERROR(INDEX('REF1'!B:K,SMALL('REF1'!K:K,ROW()-11),3),"")</f>
        <v/>
      </c>
      <c r="C385" s="25" t="str">
        <f t="array" ref="C385">IFERROR(INDEX('REF1'!B:K,SMALL('REF1'!K:K,ROW()-11),2),"")</f>
        <v/>
      </c>
      <c r="D385" s="31" t="str">
        <f t="array" ref="D385">IFERROR(INDEX('REF1'!B:K,SMALL('REF1'!K:K,ROW()-11),5),"")</f>
        <v/>
      </c>
      <c r="E385" s="26" t="str">
        <f t="array" ref="E385">IFERROR(INDEX('REF1'!B:K,SMALL('REF1'!K:K,ROW()-11),4),"")</f>
        <v/>
      </c>
      <c r="F385" s="27" t="str">
        <f t="array" ref="F385">IFERROR(INDEX('REF1'!B:K,SMALL('REF1'!K:K,ROW()-11),6),"")</f>
        <v/>
      </c>
      <c r="G385" s="29" t="str">
        <f t="array" ref="G385">IFERROR(INDEX('REF1'!B:K,SMALL('REF1'!K:K,ROW()-11),7),"")</f>
        <v/>
      </c>
      <c r="H385" s="29" t="str">
        <f t="array" ref="H385">IFERROR(INDEX('REF1'!B:K,SMALL('REF1'!K:K,ROW()-11),8),"")</f>
        <v/>
      </c>
      <c r="I385" s="48" t="str">
        <f>IFERROR(_xlfn.XLOOKUP(A385,'LISTADO GENERAL '!B387:B2281,'LISTADO GENERAL '!A387:A2281),"")</f>
        <v/>
      </c>
    </row>
    <row r="386" spans="1:9" ht="20.25">
      <c r="A386" s="24" t="str">
        <f t="array" ref="A386">IFERROR(INDEX('REF1'!B:K,SMALL('REF1'!K:K,ROW()-11),1),"")</f>
        <v/>
      </c>
      <c r="B386" s="23" t="str">
        <f t="array" ref="B386">IFERROR(INDEX('REF1'!B:K,SMALL('REF1'!K:K,ROW()-11),3),"")</f>
        <v/>
      </c>
      <c r="C386" s="25" t="str">
        <f t="array" ref="C386">IFERROR(INDEX('REF1'!B:K,SMALL('REF1'!K:K,ROW()-11),2),"")</f>
        <v/>
      </c>
      <c r="D386" s="31" t="str">
        <f t="array" ref="D386">IFERROR(INDEX('REF1'!B:K,SMALL('REF1'!K:K,ROW()-11),5),"")</f>
        <v/>
      </c>
      <c r="E386" s="26" t="str">
        <f t="array" ref="E386">IFERROR(INDEX('REF1'!B:K,SMALL('REF1'!K:K,ROW()-11),4),"")</f>
        <v/>
      </c>
      <c r="F386" s="27" t="str">
        <f t="array" ref="F386">IFERROR(INDEX('REF1'!B:K,SMALL('REF1'!K:K,ROW()-11),6),"")</f>
        <v/>
      </c>
      <c r="G386" s="29" t="str">
        <f t="array" ref="G386">IFERROR(INDEX('REF1'!B:K,SMALL('REF1'!K:K,ROW()-11),7),"")</f>
        <v/>
      </c>
      <c r="H386" s="29" t="str">
        <f t="array" ref="H386">IFERROR(INDEX('REF1'!B:K,SMALL('REF1'!K:K,ROW()-11),8),"")</f>
        <v/>
      </c>
      <c r="I386" s="48" t="str">
        <f>IFERROR(_xlfn.XLOOKUP(A386,'LISTADO GENERAL '!B388:B2282,'LISTADO GENERAL '!A388:A2282),"")</f>
        <v/>
      </c>
    </row>
    <row r="387" spans="1:9" ht="20.25">
      <c r="A387" s="24" t="str">
        <f t="array" ref="A387">IFERROR(INDEX('REF1'!B:K,SMALL('REF1'!K:K,ROW()-11),1),"")</f>
        <v/>
      </c>
      <c r="B387" s="23" t="str">
        <f t="array" ref="B387">IFERROR(INDEX('REF1'!B:K,SMALL('REF1'!K:K,ROW()-11),3),"")</f>
        <v/>
      </c>
      <c r="C387" s="25" t="str">
        <f t="array" ref="C387">IFERROR(INDEX('REF1'!B:K,SMALL('REF1'!K:K,ROW()-11),2),"")</f>
        <v/>
      </c>
      <c r="D387" s="31" t="str">
        <f t="array" ref="D387">IFERROR(INDEX('REF1'!B:K,SMALL('REF1'!K:K,ROW()-11),5),"")</f>
        <v/>
      </c>
      <c r="E387" s="26" t="str">
        <f t="array" ref="E387">IFERROR(INDEX('REF1'!B:K,SMALL('REF1'!K:K,ROW()-11),4),"")</f>
        <v/>
      </c>
      <c r="F387" s="27" t="str">
        <f t="array" ref="F387">IFERROR(INDEX('REF1'!B:K,SMALL('REF1'!K:K,ROW()-11),6),"")</f>
        <v/>
      </c>
      <c r="G387" s="29" t="str">
        <f t="array" ref="G387">IFERROR(INDEX('REF1'!B:K,SMALL('REF1'!K:K,ROW()-11),7),"")</f>
        <v/>
      </c>
      <c r="H387" s="29" t="str">
        <f t="array" ref="H387">IFERROR(INDEX('REF1'!B:K,SMALL('REF1'!K:K,ROW()-11),8),"")</f>
        <v/>
      </c>
      <c r="I387" s="48" t="str">
        <f>IFERROR(_xlfn.XLOOKUP(A387,'LISTADO GENERAL '!B389:B2283,'LISTADO GENERAL '!A389:A2283),"")</f>
        <v/>
      </c>
    </row>
    <row r="388" spans="1:9" ht="20.25">
      <c r="A388" s="24" t="str">
        <f t="array" ref="A388">IFERROR(INDEX('REF1'!B:K,SMALL('REF1'!K:K,ROW()-11),1),"")</f>
        <v/>
      </c>
      <c r="B388" s="23" t="str">
        <f t="array" ref="B388">IFERROR(INDEX('REF1'!B:K,SMALL('REF1'!K:K,ROW()-11),3),"")</f>
        <v/>
      </c>
      <c r="C388" s="25" t="str">
        <f t="array" ref="C388">IFERROR(INDEX('REF1'!B:K,SMALL('REF1'!K:K,ROW()-11),2),"")</f>
        <v/>
      </c>
      <c r="D388" s="31" t="str">
        <f t="array" ref="D388">IFERROR(INDEX('REF1'!B:K,SMALL('REF1'!K:K,ROW()-11),5),"")</f>
        <v/>
      </c>
      <c r="E388" s="26" t="str">
        <f t="array" ref="E388">IFERROR(INDEX('REF1'!B:K,SMALL('REF1'!K:K,ROW()-11),4),"")</f>
        <v/>
      </c>
      <c r="F388" s="27" t="str">
        <f t="array" ref="F388">IFERROR(INDEX('REF1'!B:K,SMALL('REF1'!K:K,ROW()-11),6),"")</f>
        <v/>
      </c>
      <c r="G388" s="29" t="str">
        <f t="array" ref="G388">IFERROR(INDEX('REF1'!B:K,SMALL('REF1'!K:K,ROW()-11),7),"")</f>
        <v/>
      </c>
      <c r="H388" s="29" t="str">
        <f t="array" ref="H388">IFERROR(INDEX('REF1'!B:K,SMALL('REF1'!K:K,ROW()-11),8),"")</f>
        <v/>
      </c>
      <c r="I388" s="48" t="str">
        <f>IFERROR(_xlfn.XLOOKUP(A388,'LISTADO GENERAL '!B390:B2284,'LISTADO GENERAL '!A390:A2284),"")</f>
        <v/>
      </c>
    </row>
    <row r="389" spans="1:9" ht="20.25">
      <c r="A389" s="24" t="str">
        <f t="array" ref="A389">IFERROR(INDEX('REF1'!B:K,SMALL('REF1'!K:K,ROW()-11),1),"")</f>
        <v/>
      </c>
      <c r="B389" s="23" t="str">
        <f t="array" ref="B389">IFERROR(INDEX('REF1'!B:K,SMALL('REF1'!K:K,ROW()-11),3),"")</f>
        <v/>
      </c>
      <c r="C389" s="25" t="str">
        <f t="array" ref="C389">IFERROR(INDEX('REF1'!B:K,SMALL('REF1'!K:K,ROW()-11),2),"")</f>
        <v/>
      </c>
      <c r="D389" s="31" t="str">
        <f t="array" ref="D389">IFERROR(INDEX('REF1'!B:K,SMALL('REF1'!K:K,ROW()-11),5),"")</f>
        <v/>
      </c>
      <c r="E389" s="26" t="str">
        <f t="array" ref="E389">IFERROR(INDEX('REF1'!B:K,SMALL('REF1'!K:K,ROW()-11),4),"")</f>
        <v/>
      </c>
      <c r="F389" s="27" t="str">
        <f t="array" ref="F389">IFERROR(INDEX('REF1'!B:K,SMALL('REF1'!K:K,ROW()-11),6),"")</f>
        <v/>
      </c>
      <c r="G389" s="29" t="str">
        <f t="array" ref="G389">IFERROR(INDEX('REF1'!B:K,SMALL('REF1'!K:K,ROW()-11),7),"")</f>
        <v/>
      </c>
      <c r="H389" s="29" t="str">
        <f t="array" ref="H389">IFERROR(INDEX('REF1'!B:K,SMALL('REF1'!K:K,ROW()-11),8),"")</f>
        <v/>
      </c>
      <c r="I389" s="48" t="str">
        <f>IFERROR(_xlfn.XLOOKUP(A389,'LISTADO GENERAL '!B391:B2285,'LISTADO GENERAL '!A391:A2285),"")</f>
        <v/>
      </c>
    </row>
    <row r="390" spans="1:9" ht="20.25">
      <c r="A390" s="24" t="str">
        <f t="array" ref="A390">IFERROR(INDEX('REF1'!B:K,SMALL('REF1'!K:K,ROW()-11),1),"")</f>
        <v/>
      </c>
      <c r="B390" s="23" t="str">
        <f t="array" ref="B390">IFERROR(INDEX('REF1'!B:K,SMALL('REF1'!K:K,ROW()-11),3),"")</f>
        <v/>
      </c>
      <c r="C390" s="25" t="str">
        <f t="array" ref="C390">IFERROR(INDEX('REF1'!B:K,SMALL('REF1'!K:K,ROW()-11),2),"")</f>
        <v/>
      </c>
      <c r="D390" s="31" t="str">
        <f t="array" ref="D390">IFERROR(INDEX('REF1'!B:K,SMALL('REF1'!K:K,ROW()-11),5),"")</f>
        <v/>
      </c>
      <c r="E390" s="26" t="str">
        <f t="array" ref="E390">IFERROR(INDEX('REF1'!B:K,SMALL('REF1'!K:K,ROW()-11),4),"")</f>
        <v/>
      </c>
      <c r="F390" s="27" t="str">
        <f t="array" ref="F390">IFERROR(INDEX('REF1'!B:K,SMALL('REF1'!K:K,ROW()-11),6),"")</f>
        <v/>
      </c>
      <c r="G390" s="29" t="str">
        <f t="array" ref="G390">IFERROR(INDEX('REF1'!B:K,SMALL('REF1'!K:K,ROW()-11),7),"")</f>
        <v/>
      </c>
      <c r="H390" s="29" t="str">
        <f t="array" ref="H390">IFERROR(INDEX('REF1'!B:K,SMALL('REF1'!K:K,ROW()-11),8),"")</f>
        <v/>
      </c>
      <c r="I390" s="48" t="str">
        <f>IFERROR(_xlfn.XLOOKUP(A390,'LISTADO GENERAL '!B392:B2286,'LISTADO GENERAL '!A392:A2286),"")</f>
        <v/>
      </c>
    </row>
    <row r="391" spans="1:9" ht="20.25">
      <c r="A391" s="24" t="str">
        <f t="array" ref="A391">IFERROR(INDEX('REF1'!B:K,SMALL('REF1'!K:K,ROW()-11),1),"")</f>
        <v/>
      </c>
      <c r="B391" s="23" t="str">
        <f t="array" ref="B391">IFERROR(INDEX('REF1'!B:K,SMALL('REF1'!K:K,ROW()-11),3),"")</f>
        <v/>
      </c>
      <c r="C391" s="25" t="str">
        <f t="array" ref="C391">IFERROR(INDEX('REF1'!B:K,SMALL('REF1'!K:K,ROW()-11),2),"")</f>
        <v/>
      </c>
      <c r="D391" s="31" t="str">
        <f t="array" ref="D391">IFERROR(INDEX('REF1'!B:K,SMALL('REF1'!K:K,ROW()-11),5),"")</f>
        <v/>
      </c>
      <c r="E391" s="26" t="str">
        <f t="array" ref="E391">IFERROR(INDEX('REF1'!B:K,SMALL('REF1'!K:K,ROW()-11),4),"")</f>
        <v/>
      </c>
      <c r="F391" s="27" t="str">
        <f t="array" ref="F391">IFERROR(INDEX('REF1'!B:K,SMALL('REF1'!K:K,ROW()-11),6),"")</f>
        <v/>
      </c>
      <c r="G391" s="29" t="str">
        <f t="array" ref="G391">IFERROR(INDEX('REF1'!B:K,SMALL('REF1'!K:K,ROW()-11),7),"")</f>
        <v/>
      </c>
      <c r="H391" s="29" t="str">
        <f t="array" ref="H391">IFERROR(INDEX('REF1'!B:K,SMALL('REF1'!K:K,ROW()-11),8),"")</f>
        <v/>
      </c>
      <c r="I391" s="48" t="str">
        <f>IFERROR(_xlfn.XLOOKUP(A391,'LISTADO GENERAL '!B393:B2287,'LISTADO GENERAL '!A393:A2287),"")</f>
        <v/>
      </c>
    </row>
    <row r="392" spans="1:9" ht="20.25">
      <c r="A392" s="24" t="str">
        <f t="array" ref="A392">IFERROR(INDEX('REF1'!B:K,SMALL('REF1'!K:K,ROW()-11),1),"")</f>
        <v/>
      </c>
      <c r="B392" s="23" t="str">
        <f t="array" ref="B392">IFERROR(INDEX('REF1'!B:K,SMALL('REF1'!K:K,ROW()-11),3),"")</f>
        <v/>
      </c>
      <c r="C392" s="25" t="str">
        <f t="array" ref="C392">IFERROR(INDEX('REF1'!B:K,SMALL('REF1'!K:K,ROW()-11),2),"")</f>
        <v/>
      </c>
      <c r="D392" s="31" t="str">
        <f t="array" ref="D392">IFERROR(INDEX('REF1'!B:K,SMALL('REF1'!K:K,ROW()-11),5),"")</f>
        <v/>
      </c>
      <c r="E392" s="26" t="str">
        <f t="array" ref="E392">IFERROR(INDEX('REF1'!B:K,SMALL('REF1'!K:K,ROW()-11),4),"")</f>
        <v/>
      </c>
      <c r="F392" s="27" t="str">
        <f t="array" ref="F392">IFERROR(INDEX('REF1'!B:K,SMALL('REF1'!K:K,ROW()-11),6),"")</f>
        <v/>
      </c>
      <c r="G392" s="29" t="str">
        <f t="array" ref="G392">IFERROR(INDEX('REF1'!B:K,SMALL('REF1'!K:K,ROW()-11),7),"")</f>
        <v/>
      </c>
      <c r="H392" s="29" t="str">
        <f t="array" ref="H392">IFERROR(INDEX('REF1'!B:K,SMALL('REF1'!K:K,ROW()-11),8),"")</f>
        <v/>
      </c>
      <c r="I392" s="48" t="str">
        <f>IFERROR(_xlfn.XLOOKUP(A392,'LISTADO GENERAL '!B394:B2288,'LISTADO GENERAL '!A394:A2288),"")</f>
        <v/>
      </c>
    </row>
    <row r="393" spans="1:9" ht="20.25">
      <c r="A393" s="24" t="str">
        <f t="array" ref="A393">IFERROR(INDEX('REF1'!B:K,SMALL('REF1'!K:K,ROW()-11),1),"")</f>
        <v/>
      </c>
      <c r="B393" s="23" t="str">
        <f t="array" ref="B393">IFERROR(INDEX('REF1'!B:K,SMALL('REF1'!K:K,ROW()-11),3),"")</f>
        <v/>
      </c>
      <c r="C393" s="25" t="str">
        <f t="array" ref="C393">IFERROR(INDEX('REF1'!B:K,SMALL('REF1'!K:K,ROW()-11),2),"")</f>
        <v/>
      </c>
      <c r="D393" s="31" t="str">
        <f t="array" ref="D393">IFERROR(INDEX('REF1'!B:K,SMALL('REF1'!K:K,ROW()-11),5),"")</f>
        <v/>
      </c>
      <c r="E393" s="26" t="str">
        <f t="array" ref="E393">IFERROR(INDEX('REF1'!B:K,SMALL('REF1'!K:K,ROW()-11),4),"")</f>
        <v/>
      </c>
      <c r="F393" s="27" t="str">
        <f t="array" ref="F393">IFERROR(INDEX('REF1'!B:K,SMALL('REF1'!K:K,ROW()-11),6),"")</f>
        <v/>
      </c>
      <c r="G393" s="29" t="str">
        <f t="array" ref="G393">IFERROR(INDEX('REF1'!B:K,SMALL('REF1'!K:K,ROW()-11),7),"")</f>
        <v/>
      </c>
      <c r="H393" s="29" t="str">
        <f t="array" ref="H393">IFERROR(INDEX('REF1'!B:K,SMALL('REF1'!K:K,ROW()-11),8),"")</f>
        <v/>
      </c>
      <c r="I393" s="48" t="str">
        <f>IFERROR(_xlfn.XLOOKUP(A393,'LISTADO GENERAL '!B395:B2289,'LISTADO GENERAL '!A395:A2289),"")</f>
        <v/>
      </c>
    </row>
    <row r="394" spans="1:9" ht="20.25">
      <c r="A394" s="24" t="str">
        <f t="array" ref="A394">IFERROR(INDEX('REF1'!B:K,SMALL('REF1'!K:K,ROW()-11),1),"")</f>
        <v/>
      </c>
      <c r="B394" s="23" t="str">
        <f t="array" ref="B394">IFERROR(INDEX('REF1'!B:K,SMALL('REF1'!K:K,ROW()-11),3),"")</f>
        <v/>
      </c>
      <c r="C394" s="25" t="str">
        <f t="array" ref="C394">IFERROR(INDEX('REF1'!B:K,SMALL('REF1'!K:K,ROW()-11),2),"")</f>
        <v/>
      </c>
      <c r="D394" s="31" t="str">
        <f t="array" ref="D394">IFERROR(INDEX('REF1'!B:K,SMALL('REF1'!K:K,ROW()-11),5),"")</f>
        <v/>
      </c>
      <c r="E394" s="26" t="str">
        <f t="array" ref="E394">IFERROR(INDEX('REF1'!B:K,SMALL('REF1'!K:K,ROW()-11),4),"")</f>
        <v/>
      </c>
      <c r="F394" s="27" t="str">
        <f t="array" ref="F394">IFERROR(INDEX('REF1'!B:K,SMALL('REF1'!K:K,ROW()-11),6),"")</f>
        <v/>
      </c>
      <c r="G394" s="29" t="str">
        <f t="array" ref="G394">IFERROR(INDEX('REF1'!B:K,SMALL('REF1'!K:K,ROW()-11),7),"")</f>
        <v/>
      </c>
      <c r="H394" s="29" t="str">
        <f t="array" ref="H394">IFERROR(INDEX('REF1'!B:K,SMALL('REF1'!K:K,ROW()-11),8),"")</f>
        <v/>
      </c>
      <c r="I394" s="48" t="str">
        <f>IFERROR(_xlfn.XLOOKUP(A394,'LISTADO GENERAL '!B396:B2290,'LISTADO GENERAL '!A396:A2290),"")</f>
        <v/>
      </c>
    </row>
    <row r="395" spans="1:9" ht="20.25">
      <c r="A395" s="24" t="str">
        <f t="array" ref="A395">IFERROR(INDEX('REF1'!B:K,SMALL('REF1'!K:K,ROW()-11),1),"")</f>
        <v/>
      </c>
      <c r="B395" s="23" t="str">
        <f t="array" ref="B395">IFERROR(INDEX('REF1'!B:K,SMALL('REF1'!K:K,ROW()-11),3),"")</f>
        <v/>
      </c>
      <c r="C395" s="25" t="str">
        <f t="array" ref="C395">IFERROR(INDEX('REF1'!B:K,SMALL('REF1'!K:K,ROW()-11),2),"")</f>
        <v/>
      </c>
      <c r="D395" s="31" t="str">
        <f t="array" ref="D395">IFERROR(INDEX('REF1'!B:K,SMALL('REF1'!K:K,ROW()-11),5),"")</f>
        <v/>
      </c>
      <c r="E395" s="26" t="str">
        <f t="array" ref="E395">IFERROR(INDEX('REF1'!B:K,SMALL('REF1'!K:K,ROW()-11),4),"")</f>
        <v/>
      </c>
      <c r="F395" s="27" t="str">
        <f t="array" ref="F395">IFERROR(INDEX('REF1'!B:K,SMALL('REF1'!K:K,ROW()-11),6),"")</f>
        <v/>
      </c>
      <c r="G395" s="29" t="str">
        <f t="array" ref="G395">IFERROR(INDEX('REF1'!B:K,SMALL('REF1'!K:K,ROW()-11),7),"")</f>
        <v/>
      </c>
      <c r="H395" s="29" t="str">
        <f t="array" ref="H395">IFERROR(INDEX('REF1'!B:K,SMALL('REF1'!K:K,ROW()-11),8),"")</f>
        <v/>
      </c>
      <c r="I395" s="48" t="str">
        <f>IFERROR(_xlfn.XLOOKUP(A395,'LISTADO GENERAL '!B397:B2291,'LISTADO GENERAL '!A397:A2291),"")</f>
        <v/>
      </c>
    </row>
    <row r="396" spans="1:9" ht="20.25">
      <c r="A396" s="24" t="str">
        <f t="array" ref="A396">IFERROR(INDEX('REF1'!B:K,SMALL('REF1'!K:K,ROW()-11),1),"")</f>
        <v/>
      </c>
      <c r="B396" s="23" t="str">
        <f t="array" ref="B396">IFERROR(INDEX('REF1'!B:K,SMALL('REF1'!K:K,ROW()-11),3),"")</f>
        <v/>
      </c>
      <c r="C396" s="25" t="str">
        <f t="array" ref="C396">IFERROR(INDEX('REF1'!B:K,SMALL('REF1'!K:K,ROW()-11),2),"")</f>
        <v/>
      </c>
      <c r="D396" s="31" t="str">
        <f t="array" ref="D396">IFERROR(INDEX('REF1'!B:K,SMALL('REF1'!K:K,ROW()-11),5),"")</f>
        <v/>
      </c>
      <c r="E396" s="26" t="str">
        <f t="array" ref="E396">IFERROR(INDEX('REF1'!B:K,SMALL('REF1'!K:K,ROW()-11),4),"")</f>
        <v/>
      </c>
      <c r="F396" s="27" t="str">
        <f t="array" ref="F396">IFERROR(INDEX('REF1'!B:K,SMALL('REF1'!K:K,ROW()-11),6),"")</f>
        <v/>
      </c>
      <c r="G396" s="29" t="str">
        <f t="array" ref="G396">IFERROR(INDEX('REF1'!B:K,SMALL('REF1'!K:K,ROW()-11),7),"")</f>
        <v/>
      </c>
      <c r="H396" s="29" t="str">
        <f t="array" ref="H396">IFERROR(INDEX('REF1'!B:K,SMALL('REF1'!K:K,ROW()-11),8),"")</f>
        <v/>
      </c>
      <c r="I396" s="48" t="str">
        <f>IFERROR(_xlfn.XLOOKUP(A396,'LISTADO GENERAL '!B398:B2292,'LISTADO GENERAL '!A398:A2292),"")</f>
        <v/>
      </c>
    </row>
    <row r="397" spans="1:9" ht="20.25">
      <c r="A397" s="24" t="str">
        <f t="array" ref="A397">IFERROR(INDEX('REF1'!B:K,SMALL('REF1'!K:K,ROW()-11),1),"")</f>
        <v/>
      </c>
      <c r="B397" s="23" t="str">
        <f t="array" ref="B397">IFERROR(INDEX('REF1'!B:K,SMALL('REF1'!K:K,ROW()-11),3),"")</f>
        <v/>
      </c>
      <c r="C397" s="25" t="str">
        <f t="array" ref="C397">IFERROR(INDEX('REF1'!B:K,SMALL('REF1'!K:K,ROW()-11),2),"")</f>
        <v/>
      </c>
      <c r="D397" s="31" t="str">
        <f t="array" ref="D397">IFERROR(INDEX('REF1'!B:K,SMALL('REF1'!K:K,ROW()-11),5),"")</f>
        <v/>
      </c>
      <c r="E397" s="26" t="str">
        <f t="array" ref="E397">IFERROR(INDEX('REF1'!B:K,SMALL('REF1'!K:K,ROW()-11),4),"")</f>
        <v/>
      </c>
      <c r="F397" s="27" t="str">
        <f t="array" ref="F397">IFERROR(INDEX('REF1'!B:K,SMALL('REF1'!K:K,ROW()-11),6),"")</f>
        <v/>
      </c>
      <c r="G397" s="29" t="str">
        <f t="array" ref="G397">IFERROR(INDEX('REF1'!B:K,SMALL('REF1'!K:K,ROW()-11),7),"")</f>
        <v/>
      </c>
      <c r="H397" s="29" t="str">
        <f t="array" ref="H397">IFERROR(INDEX('REF1'!B:K,SMALL('REF1'!K:K,ROW()-11),8),"")</f>
        <v/>
      </c>
      <c r="I397" s="48" t="str">
        <f>IFERROR(_xlfn.XLOOKUP(A397,'LISTADO GENERAL '!B399:B2293,'LISTADO GENERAL '!A399:A2293),"")</f>
        <v/>
      </c>
    </row>
    <row r="398" spans="1:9" ht="20.25">
      <c r="A398" s="24" t="str">
        <f t="array" ref="A398">IFERROR(INDEX('REF1'!B:K,SMALL('REF1'!K:K,ROW()-11),1),"")</f>
        <v/>
      </c>
      <c r="B398" s="23" t="str">
        <f t="array" ref="B398">IFERROR(INDEX('REF1'!B:K,SMALL('REF1'!K:K,ROW()-11),3),"")</f>
        <v/>
      </c>
      <c r="C398" s="25" t="str">
        <f t="array" ref="C398">IFERROR(INDEX('REF1'!B:K,SMALL('REF1'!K:K,ROW()-11),2),"")</f>
        <v/>
      </c>
      <c r="D398" s="31" t="str">
        <f t="array" ref="D398">IFERROR(INDEX('REF1'!B:K,SMALL('REF1'!K:K,ROW()-11),5),"")</f>
        <v/>
      </c>
      <c r="E398" s="26" t="str">
        <f t="array" ref="E398">IFERROR(INDEX('REF1'!B:K,SMALL('REF1'!K:K,ROW()-11),4),"")</f>
        <v/>
      </c>
      <c r="F398" s="27" t="str">
        <f t="array" ref="F398">IFERROR(INDEX('REF1'!B:K,SMALL('REF1'!K:K,ROW()-11),6),"")</f>
        <v/>
      </c>
      <c r="G398" s="29" t="str">
        <f t="array" ref="G398">IFERROR(INDEX('REF1'!B:K,SMALL('REF1'!K:K,ROW()-11),7),"")</f>
        <v/>
      </c>
      <c r="H398" s="29" t="str">
        <f t="array" ref="H398">IFERROR(INDEX('REF1'!B:K,SMALL('REF1'!K:K,ROW()-11),8),"")</f>
        <v/>
      </c>
      <c r="I398" s="48" t="str">
        <f>IFERROR(_xlfn.XLOOKUP(A398,'LISTADO GENERAL '!B400:B2294,'LISTADO GENERAL '!A400:A2294),"")</f>
        <v/>
      </c>
    </row>
    <row r="399" spans="1:9" ht="20.25">
      <c r="A399" s="24" t="str">
        <f t="array" ref="A399">IFERROR(INDEX('REF1'!B:K,SMALL('REF1'!K:K,ROW()-11),1),"")</f>
        <v/>
      </c>
      <c r="B399" s="23" t="str">
        <f t="array" ref="B399">IFERROR(INDEX('REF1'!B:K,SMALL('REF1'!K:K,ROW()-11),3),"")</f>
        <v/>
      </c>
      <c r="C399" s="25" t="str">
        <f t="array" ref="C399">IFERROR(INDEX('REF1'!B:K,SMALL('REF1'!K:K,ROW()-11),2),"")</f>
        <v/>
      </c>
      <c r="D399" s="31" t="str">
        <f t="array" ref="D399">IFERROR(INDEX('REF1'!B:K,SMALL('REF1'!K:K,ROW()-11),5),"")</f>
        <v/>
      </c>
      <c r="E399" s="26" t="str">
        <f t="array" ref="E399">IFERROR(INDEX('REF1'!B:K,SMALL('REF1'!K:K,ROW()-11),4),"")</f>
        <v/>
      </c>
      <c r="F399" s="27" t="str">
        <f t="array" ref="F399">IFERROR(INDEX('REF1'!B:K,SMALL('REF1'!K:K,ROW()-11),6),"")</f>
        <v/>
      </c>
      <c r="G399" s="29" t="str">
        <f t="array" ref="G399">IFERROR(INDEX('REF1'!B:K,SMALL('REF1'!K:K,ROW()-11),7),"")</f>
        <v/>
      </c>
      <c r="H399" s="29" t="str">
        <f t="array" ref="H399">IFERROR(INDEX('REF1'!B:K,SMALL('REF1'!K:K,ROW()-11),8),"")</f>
        <v/>
      </c>
      <c r="I399" s="48" t="str">
        <f>IFERROR(_xlfn.XLOOKUP(A399,'LISTADO GENERAL '!B401:B2295,'LISTADO GENERAL '!A401:A2295),"")</f>
        <v/>
      </c>
    </row>
    <row r="400" spans="1:9" ht="20.25">
      <c r="A400" s="24" t="str">
        <f t="array" ref="A400">IFERROR(INDEX('REF1'!B:K,SMALL('REF1'!K:K,ROW()-11),1),"")</f>
        <v/>
      </c>
      <c r="B400" s="23" t="str">
        <f t="array" ref="B400">IFERROR(INDEX('REF1'!B:K,SMALL('REF1'!K:K,ROW()-11),3),"")</f>
        <v/>
      </c>
      <c r="C400" s="25" t="str">
        <f t="array" ref="C400">IFERROR(INDEX('REF1'!B:K,SMALL('REF1'!K:K,ROW()-11),2),"")</f>
        <v/>
      </c>
      <c r="D400" s="31" t="str">
        <f t="array" ref="D400">IFERROR(INDEX('REF1'!B:K,SMALL('REF1'!K:K,ROW()-11),5),"")</f>
        <v/>
      </c>
      <c r="E400" s="26" t="str">
        <f t="array" ref="E400">IFERROR(INDEX('REF1'!B:K,SMALL('REF1'!K:K,ROW()-11),4),"")</f>
        <v/>
      </c>
      <c r="F400" s="27" t="str">
        <f t="array" ref="F400">IFERROR(INDEX('REF1'!B:K,SMALL('REF1'!K:K,ROW()-11),6),"")</f>
        <v/>
      </c>
      <c r="G400" s="29" t="str">
        <f t="array" ref="G400">IFERROR(INDEX('REF1'!B:K,SMALL('REF1'!K:K,ROW()-11),7),"")</f>
        <v/>
      </c>
      <c r="H400" s="29" t="str">
        <f t="array" ref="H400">IFERROR(INDEX('REF1'!B:K,SMALL('REF1'!K:K,ROW()-11),8),"")</f>
        <v/>
      </c>
      <c r="I400" s="48" t="str">
        <f>IFERROR(_xlfn.XLOOKUP(A400,'LISTADO GENERAL '!B402:B2296,'LISTADO GENERAL '!A402:A2296),"")</f>
        <v/>
      </c>
    </row>
    <row r="401" spans="1:9" ht="20.25">
      <c r="A401" s="24" t="str">
        <f t="array" ref="A401">IFERROR(INDEX('REF1'!B:K,SMALL('REF1'!K:K,ROW()-11),1),"")</f>
        <v/>
      </c>
      <c r="B401" s="23" t="str">
        <f t="array" ref="B401">IFERROR(INDEX('REF1'!B:K,SMALL('REF1'!K:K,ROW()-11),3),"")</f>
        <v/>
      </c>
      <c r="C401" s="25" t="str">
        <f t="array" ref="C401">IFERROR(INDEX('REF1'!B:K,SMALL('REF1'!K:K,ROW()-11),2),"")</f>
        <v/>
      </c>
      <c r="D401" s="31" t="str">
        <f t="array" ref="D401">IFERROR(INDEX('REF1'!B:K,SMALL('REF1'!K:K,ROW()-11),5),"")</f>
        <v/>
      </c>
      <c r="E401" s="26" t="str">
        <f t="array" ref="E401">IFERROR(INDEX('REF1'!B:K,SMALL('REF1'!K:K,ROW()-11),4),"")</f>
        <v/>
      </c>
      <c r="F401" s="27" t="str">
        <f t="array" ref="F401">IFERROR(INDEX('REF1'!B:K,SMALL('REF1'!K:K,ROW()-11),6),"")</f>
        <v/>
      </c>
      <c r="G401" s="29" t="str">
        <f t="array" ref="G401">IFERROR(INDEX('REF1'!B:K,SMALL('REF1'!K:K,ROW()-11),7),"")</f>
        <v/>
      </c>
      <c r="H401" s="29" t="str">
        <f t="array" ref="H401">IFERROR(INDEX('REF1'!B:K,SMALL('REF1'!K:K,ROW()-11),8),"")</f>
        <v/>
      </c>
      <c r="I401" s="48" t="str">
        <f>IFERROR(_xlfn.XLOOKUP(A401,'LISTADO GENERAL '!B403:B2297,'LISTADO GENERAL '!A403:A2297),"")</f>
        <v/>
      </c>
    </row>
    <row r="402" spans="1:9" ht="20.25">
      <c r="A402" s="24" t="str">
        <f t="array" ref="A402">IFERROR(INDEX('REF1'!B:K,SMALL('REF1'!K:K,ROW()-11),1),"")</f>
        <v/>
      </c>
      <c r="B402" s="23" t="str">
        <f t="array" ref="B402">IFERROR(INDEX('REF1'!B:K,SMALL('REF1'!K:K,ROW()-11),3),"")</f>
        <v/>
      </c>
      <c r="C402" s="25" t="str">
        <f t="array" ref="C402">IFERROR(INDEX('REF1'!B:K,SMALL('REF1'!K:K,ROW()-11),2),"")</f>
        <v/>
      </c>
      <c r="D402" s="31" t="str">
        <f t="array" ref="D402">IFERROR(INDEX('REF1'!B:K,SMALL('REF1'!K:K,ROW()-11),5),"")</f>
        <v/>
      </c>
      <c r="E402" s="26" t="str">
        <f t="array" ref="E402">IFERROR(INDEX('REF1'!B:K,SMALL('REF1'!K:K,ROW()-11),4),"")</f>
        <v/>
      </c>
      <c r="F402" s="27" t="str">
        <f t="array" ref="F402">IFERROR(INDEX('REF1'!B:K,SMALL('REF1'!K:K,ROW()-11),6),"")</f>
        <v/>
      </c>
      <c r="G402" s="29" t="str">
        <f t="array" ref="G402">IFERROR(INDEX('REF1'!B:K,SMALL('REF1'!K:K,ROW()-11),7),"")</f>
        <v/>
      </c>
      <c r="H402" s="29" t="str">
        <f t="array" ref="H402">IFERROR(INDEX('REF1'!B:K,SMALL('REF1'!K:K,ROW()-11),8),"")</f>
        <v/>
      </c>
      <c r="I402" s="48" t="str">
        <f>IFERROR(_xlfn.XLOOKUP(A402,'LISTADO GENERAL '!B404:B2298,'LISTADO GENERAL '!A404:A2298),"")</f>
        <v/>
      </c>
    </row>
    <row r="403" spans="1:9" ht="20.25">
      <c r="A403" s="24" t="str">
        <f t="array" ref="A403">IFERROR(INDEX('REF1'!B:K,SMALL('REF1'!K:K,ROW()-11),1),"")</f>
        <v/>
      </c>
      <c r="B403" s="23" t="str">
        <f t="array" ref="B403">IFERROR(INDEX('REF1'!B:K,SMALL('REF1'!K:K,ROW()-11),3),"")</f>
        <v/>
      </c>
      <c r="C403" s="25" t="str">
        <f t="array" ref="C403">IFERROR(INDEX('REF1'!B:K,SMALL('REF1'!K:K,ROW()-11),2),"")</f>
        <v/>
      </c>
      <c r="D403" s="31" t="str">
        <f t="array" ref="D403">IFERROR(INDEX('REF1'!B:K,SMALL('REF1'!K:K,ROW()-11),5),"")</f>
        <v/>
      </c>
      <c r="E403" s="26" t="str">
        <f t="array" ref="E403">IFERROR(INDEX('REF1'!B:K,SMALL('REF1'!K:K,ROW()-11),4),"")</f>
        <v/>
      </c>
      <c r="F403" s="27" t="str">
        <f t="array" ref="F403">IFERROR(INDEX('REF1'!B:K,SMALL('REF1'!K:K,ROW()-11),6),"")</f>
        <v/>
      </c>
      <c r="G403" s="29" t="str">
        <f t="array" ref="G403">IFERROR(INDEX('REF1'!B:K,SMALL('REF1'!K:K,ROW()-11),7),"")</f>
        <v/>
      </c>
      <c r="H403" s="29" t="str">
        <f t="array" ref="H403">IFERROR(INDEX('REF1'!B:K,SMALL('REF1'!K:K,ROW()-11),8),"")</f>
        <v/>
      </c>
      <c r="I403" s="48" t="str">
        <f>IFERROR(_xlfn.XLOOKUP(A403,'LISTADO GENERAL '!B405:B2299,'LISTADO GENERAL '!A405:A2299),"")</f>
        <v/>
      </c>
    </row>
    <row r="404" spans="1:9" ht="20.25">
      <c r="A404" s="24" t="str">
        <f t="array" ref="A404">IFERROR(INDEX('REF1'!B:K,SMALL('REF1'!K:K,ROW()-11),1),"")</f>
        <v/>
      </c>
      <c r="B404" s="23" t="str">
        <f t="array" ref="B404">IFERROR(INDEX('REF1'!B:K,SMALL('REF1'!K:K,ROW()-11),3),"")</f>
        <v/>
      </c>
      <c r="C404" s="25" t="str">
        <f t="array" ref="C404">IFERROR(INDEX('REF1'!B:K,SMALL('REF1'!K:K,ROW()-11),2),"")</f>
        <v/>
      </c>
      <c r="D404" s="31" t="str">
        <f t="array" ref="D404">IFERROR(INDEX('REF1'!B:K,SMALL('REF1'!K:K,ROW()-11),5),"")</f>
        <v/>
      </c>
      <c r="E404" s="26" t="str">
        <f t="array" ref="E404">IFERROR(INDEX('REF1'!B:K,SMALL('REF1'!K:K,ROW()-11),4),"")</f>
        <v/>
      </c>
      <c r="F404" s="27" t="str">
        <f t="array" ref="F404">IFERROR(INDEX('REF1'!B:K,SMALL('REF1'!K:K,ROW()-11),6),"")</f>
        <v/>
      </c>
      <c r="G404" s="29" t="str">
        <f t="array" ref="G404">IFERROR(INDEX('REF1'!B:K,SMALL('REF1'!K:K,ROW()-11),7),"")</f>
        <v/>
      </c>
      <c r="H404" s="29" t="str">
        <f t="array" ref="H404">IFERROR(INDEX('REF1'!B:K,SMALL('REF1'!K:K,ROW()-11),8),"")</f>
        <v/>
      </c>
      <c r="I404" s="48" t="str">
        <f>IFERROR(_xlfn.XLOOKUP(A404,'LISTADO GENERAL '!B406:B2300,'LISTADO GENERAL '!A406:A2300),"")</f>
        <v/>
      </c>
    </row>
    <row r="405" spans="1:9" ht="20.25">
      <c r="A405" s="24" t="str">
        <f t="array" ref="A405">IFERROR(INDEX('REF1'!B:K,SMALL('REF1'!K:K,ROW()-11),1),"")</f>
        <v/>
      </c>
      <c r="B405" s="23" t="str">
        <f t="array" ref="B405">IFERROR(INDEX('REF1'!B:K,SMALL('REF1'!K:K,ROW()-11),3),"")</f>
        <v/>
      </c>
      <c r="C405" s="25" t="str">
        <f t="array" ref="C405">IFERROR(INDEX('REF1'!B:K,SMALL('REF1'!K:K,ROW()-11),2),"")</f>
        <v/>
      </c>
      <c r="D405" s="31" t="str">
        <f t="array" ref="D405">IFERROR(INDEX('REF1'!B:K,SMALL('REF1'!K:K,ROW()-11),5),"")</f>
        <v/>
      </c>
      <c r="E405" s="26" t="str">
        <f t="array" ref="E405">IFERROR(INDEX('REF1'!B:K,SMALL('REF1'!K:K,ROW()-11),4),"")</f>
        <v/>
      </c>
      <c r="F405" s="27" t="str">
        <f t="array" ref="F405">IFERROR(INDEX('REF1'!B:K,SMALL('REF1'!K:K,ROW()-11),6),"")</f>
        <v/>
      </c>
      <c r="G405" s="29" t="str">
        <f t="array" ref="G405">IFERROR(INDEX('REF1'!B:K,SMALL('REF1'!K:K,ROW()-11),7),"")</f>
        <v/>
      </c>
      <c r="H405" s="29" t="str">
        <f t="array" ref="H405">IFERROR(INDEX('REF1'!B:K,SMALL('REF1'!K:K,ROW()-11),8),"")</f>
        <v/>
      </c>
      <c r="I405" s="48" t="str">
        <f>IFERROR(_xlfn.XLOOKUP(A405,'LISTADO GENERAL '!B407:B2301,'LISTADO GENERAL '!A407:A2301),"")</f>
        <v/>
      </c>
    </row>
    <row r="406" spans="1:9" ht="20.25">
      <c r="A406" s="24" t="str">
        <f t="array" ref="A406">IFERROR(INDEX('REF1'!B:K,SMALL('REF1'!K:K,ROW()-11),1),"")</f>
        <v/>
      </c>
      <c r="B406" s="23" t="str">
        <f t="array" ref="B406">IFERROR(INDEX('REF1'!B:K,SMALL('REF1'!K:K,ROW()-11),3),"")</f>
        <v/>
      </c>
      <c r="C406" s="25" t="str">
        <f t="array" ref="C406">IFERROR(INDEX('REF1'!B:K,SMALL('REF1'!K:K,ROW()-11),2),"")</f>
        <v/>
      </c>
      <c r="D406" s="31" t="str">
        <f t="array" ref="D406">IFERROR(INDEX('REF1'!B:K,SMALL('REF1'!K:K,ROW()-11),5),"")</f>
        <v/>
      </c>
      <c r="E406" s="26" t="str">
        <f t="array" ref="E406">IFERROR(INDEX('REF1'!B:K,SMALL('REF1'!K:K,ROW()-11),4),"")</f>
        <v/>
      </c>
      <c r="F406" s="27" t="str">
        <f t="array" ref="F406">IFERROR(INDEX('REF1'!B:K,SMALL('REF1'!K:K,ROW()-11),6),"")</f>
        <v/>
      </c>
      <c r="G406" s="29" t="str">
        <f t="array" ref="G406">IFERROR(INDEX('REF1'!B:K,SMALL('REF1'!K:K,ROW()-11),7),"")</f>
        <v/>
      </c>
      <c r="H406" s="29" t="str">
        <f t="array" ref="H406">IFERROR(INDEX('REF1'!B:K,SMALL('REF1'!K:K,ROW()-11),8),"")</f>
        <v/>
      </c>
      <c r="I406" s="48" t="str">
        <f>IFERROR(_xlfn.XLOOKUP(A406,'LISTADO GENERAL '!B408:B2302,'LISTADO GENERAL '!A408:A2302),"")</f>
        <v/>
      </c>
    </row>
    <row r="407" spans="1:9" ht="20.25">
      <c r="A407" s="24" t="str">
        <f t="array" ref="A407">IFERROR(INDEX('REF1'!B:K,SMALL('REF1'!K:K,ROW()-11),1),"")</f>
        <v/>
      </c>
      <c r="B407" s="23" t="str">
        <f t="array" ref="B407">IFERROR(INDEX('REF1'!B:K,SMALL('REF1'!K:K,ROW()-11),3),"")</f>
        <v/>
      </c>
      <c r="C407" s="25" t="str">
        <f t="array" ref="C407">IFERROR(INDEX('REF1'!B:K,SMALL('REF1'!K:K,ROW()-11),2),"")</f>
        <v/>
      </c>
      <c r="D407" s="31" t="str">
        <f t="array" ref="D407">IFERROR(INDEX('REF1'!B:K,SMALL('REF1'!K:K,ROW()-11),5),"")</f>
        <v/>
      </c>
      <c r="E407" s="26" t="str">
        <f t="array" ref="E407">IFERROR(INDEX('REF1'!B:K,SMALL('REF1'!K:K,ROW()-11),4),"")</f>
        <v/>
      </c>
      <c r="F407" s="27" t="str">
        <f t="array" ref="F407">IFERROR(INDEX('REF1'!B:K,SMALL('REF1'!K:K,ROW()-11),6),"")</f>
        <v/>
      </c>
      <c r="G407" s="29" t="str">
        <f t="array" ref="G407">IFERROR(INDEX('REF1'!B:K,SMALL('REF1'!K:K,ROW()-11),7),"")</f>
        <v/>
      </c>
      <c r="H407" s="29" t="str">
        <f t="array" ref="H407">IFERROR(INDEX('REF1'!B:K,SMALL('REF1'!K:K,ROW()-11),8),"")</f>
        <v/>
      </c>
      <c r="I407" s="48" t="str">
        <f>IFERROR(_xlfn.XLOOKUP(A407,'LISTADO GENERAL '!B409:B2303,'LISTADO GENERAL '!A409:A2303),"")</f>
        <v/>
      </c>
    </row>
    <row r="408" spans="1:9" ht="20.25">
      <c r="A408" s="24" t="str">
        <f t="array" ref="A408">IFERROR(INDEX('REF1'!B:K,SMALL('REF1'!K:K,ROW()-11),1),"")</f>
        <v/>
      </c>
      <c r="B408" s="23" t="str">
        <f t="array" ref="B408">IFERROR(INDEX('REF1'!B:K,SMALL('REF1'!K:K,ROW()-11),3),"")</f>
        <v/>
      </c>
      <c r="C408" s="25" t="str">
        <f t="array" ref="C408">IFERROR(INDEX('REF1'!B:K,SMALL('REF1'!K:K,ROW()-11),2),"")</f>
        <v/>
      </c>
      <c r="D408" s="31" t="str">
        <f t="array" ref="D408">IFERROR(INDEX('REF1'!B:K,SMALL('REF1'!K:K,ROW()-11),5),"")</f>
        <v/>
      </c>
      <c r="E408" s="26" t="str">
        <f t="array" ref="E408">IFERROR(INDEX('REF1'!B:K,SMALL('REF1'!K:K,ROW()-11),4),"")</f>
        <v/>
      </c>
      <c r="F408" s="27" t="str">
        <f t="array" ref="F408">IFERROR(INDEX('REF1'!B:K,SMALL('REF1'!K:K,ROW()-11),6),"")</f>
        <v/>
      </c>
      <c r="G408" s="29" t="str">
        <f t="array" ref="G408">IFERROR(INDEX('REF1'!B:K,SMALL('REF1'!K:K,ROW()-11),7),"")</f>
        <v/>
      </c>
      <c r="H408" s="29" t="str">
        <f t="array" ref="H408">IFERROR(INDEX('REF1'!B:K,SMALL('REF1'!K:K,ROW()-11),8),"")</f>
        <v/>
      </c>
      <c r="I408" s="48" t="str">
        <f>IFERROR(_xlfn.XLOOKUP(A408,'LISTADO GENERAL '!B410:B2304,'LISTADO GENERAL '!A410:A2304),"")</f>
        <v/>
      </c>
    </row>
    <row r="409" spans="1:9" ht="20.25">
      <c r="A409" s="24" t="str">
        <f t="array" ref="A409">IFERROR(INDEX('REF1'!B:K,SMALL('REF1'!K:K,ROW()-11),1),"")</f>
        <v/>
      </c>
      <c r="B409" s="23" t="str">
        <f t="array" ref="B409">IFERROR(INDEX('REF1'!B:K,SMALL('REF1'!K:K,ROW()-11),3),"")</f>
        <v/>
      </c>
      <c r="C409" s="25" t="str">
        <f t="array" ref="C409">IFERROR(INDEX('REF1'!B:K,SMALL('REF1'!K:K,ROW()-11),2),"")</f>
        <v/>
      </c>
      <c r="D409" s="31" t="str">
        <f t="array" ref="D409">IFERROR(INDEX('REF1'!B:K,SMALL('REF1'!K:K,ROW()-11),5),"")</f>
        <v/>
      </c>
      <c r="E409" s="26" t="str">
        <f t="array" ref="E409">IFERROR(INDEX('REF1'!B:K,SMALL('REF1'!K:K,ROW()-11),4),"")</f>
        <v/>
      </c>
      <c r="F409" s="27" t="str">
        <f t="array" ref="F409">IFERROR(INDEX('REF1'!B:K,SMALL('REF1'!K:K,ROW()-11),6),"")</f>
        <v/>
      </c>
      <c r="G409" s="29" t="str">
        <f t="array" ref="G409">IFERROR(INDEX('REF1'!B:K,SMALL('REF1'!K:K,ROW()-11),7),"")</f>
        <v/>
      </c>
      <c r="H409" s="29" t="str">
        <f t="array" ref="H409">IFERROR(INDEX('REF1'!B:K,SMALL('REF1'!K:K,ROW()-11),8),"")</f>
        <v/>
      </c>
      <c r="I409" s="48" t="str">
        <f>IFERROR(_xlfn.XLOOKUP(A409,'LISTADO GENERAL '!B411:B2305,'LISTADO GENERAL '!A411:A2305),"")</f>
        <v/>
      </c>
    </row>
    <row r="410" spans="1:9" ht="20.25">
      <c r="A410" s="24" t="str">
        <f t="array" ref="A410">IFERROR(INDEX('REF1'!B:K,SMALL('REF1'!K:K,ROW()-11),1),"")</f>
        <v/>
      </c>
      <c r="B410" s="23" t="str">
        <f t="array" ref="B410">IFERROR(INDEX('REF1'!B:K,SMALL('REF1'!K:K,ROW()-11),3),"")</f>
        <v/>
      </c>
      <c r="C410" s="25" t="str">
        <f t="array" ref="C410">IFERROR(INDEX('REF1'!B:K,SMALL('REF1'!K:K,ROW()-11),2),"")</f>
        <v/>
      </c>
      <c r="D410" s="31" t="str">
        <f t="array" ref="D410">IFERROR(INDEX('REF1'!B:K,SMALL('REF1'!K:K,ROW()-11),5),"")</f>
        <v/>
      </c>
      <c r="E410" s="26" t="str">
        <f t="array" ref="E410">IFERROR(INDEX('REF1'!B:K,SMALL('REF1'!K:K,ROW()-11),4),"")</f>
        <v/>
      </c>
      <c r="F410" s="27" t="str">
        <f t="array" ref="F410">IFERROR(INDEX('REF1'!B:K,SMALL('REF1'!K:K,ROW()-11),6),"")</f>
        <v/>
      </c>
      <c r="G410" s="29" t="str">
        <f t="array" ref="G410">IFERROR(INDEX('REF1'!B:K,SMALL('REF1'!K:K,ROW()-11),7),"")</f>
        <v/>
      </c>
      <c r="H410" s="29" t="str">
        <f t="array" ref="H410">IFERROR(INDEX('REF1'!B:K,SMALL('REF1'!K:K,ROW()-11),8),"")</f>
        <v/>
      </c>
      <c r="I410" s="48" t="str">
        <f>IFERROR(_xlfn.XLOOKUP(A410,'LISTADO GENERAL '!B412:B2306,'LISTADO GENERAL '!A412:A2306),"")</f>
        <v/>
      </c>
    </row>
    <row r="411" spans="1:9" ht="20.25">
      <c r="A411" s="24" t="str">
        <f t="array" ref="A411">IFERROR(INDEX('REF1'!B:K,SMALL('REF1'!K:K,ROW()-11),1),"")</f>
        <v/>
      </c>
      <c r="B411" s="23" t="str">
        <f t="array" ref="B411">IFERROR(INDEX('REF1'!B:K,SMALL('REF1'!K:K,ROW()-11),3),"")</f>
        <v/>
      </c>
      <c r="C411" s="25" t="str">
        <f t="array" ref="C411">IFERROR(INDEX('REF1'!B:K,SMALL('REF1'!K:K,ROW()-11),2),"")</f>
        <v/>
      </c>
      <c r="D411" s="31" t="str">
        <f t="array" ref="D411">IFERROR(INDEX('REF1'!B:K,SMALL('REF1'!K:K,ROW()-11),5),"")</f>
        <v/>
      </c>
      <c r="E411" s="26" t="str">
        <f t="array" ref="E411">IFERROR(INDEX('REF1'!B:K,SMALL('REF1'!K:K,ROW()-11),4),"")</f>
        <v/>
      </c>
      <c r="F411" s="27" t="str">
        <f t="array" ref="F411">IFERROR(INDEX('REF1'!B:K,SMALL('REF1'!K:K,ROW()-11),6),"")</f>
        <v/>
      </c>
      <c r="G411" s="29" t="str">
        <f t="array" ref="G411">IFERROR(INDEX('REF1'!B:K,SMALL('REF1'!K:K,ROW()-11),7),"")</f>
        <v/>
      </c>
      <c r="H411" s="29" t="str">
        <f t="array" ref="H411">IFERROR(INDEX('REF1'!B:K,SMALL('REF1'!K:K,ROW()-11),8),"")</f>
        <v/>
      </c>
      <c r="I411" s="48" t="str">
        <f>IFERROR(_xlfn.XLOOKUP(A411,'LISTADO GENERAL '!B413:B2307,'LISTADO GENERAL '!A413:A2307),"")</f>
        <v/>
      </c>
    </row>
    <row r="412" spans="1:9" ht="20.25">
      <c r="A412" s="24" t="str">
        <f t="array" ref="A412">IFERROR(INDEX('REF1'!B:K,SMALL('REF1'!K:K,ROW()-11),1),"")</f>
        <v/>
      </c>
      <c r="B412" s="23" t="str">
        <f t="array" ref="B412">IFERROR(INDEX('REF1'!B:K,SMALL('REF1'!K:K,ROW()-11),3),"")</f>
        <v/>
      </c>
      <c r="C412" s="25" t="str">
        <f t="array" ref="C412">IFERROR(INDEX('REF1'!B:K,SMALL('REF1'!K:K,ROW()-11),2),"")</f>
        <v/>
      </c>
      <c r="D412" s="31" t="str">
        <f t="array" ref="D412">IFERROR(INDEX('REF1'!B:K,SMALL('REF1'!K:K,ROW()-11),5),"")</f>
        <v/>
      </c>
      <c r="E412" s="26" t="str">
        <f t="array" ref="E412">IFERROR(INDEX('REF1'!B:K,SMALL('REF1'!K:K,ROW()-11),4),"")</f>
        <v/>
      </c>
      <c r="F412" s="27" t="str">
        <f t="array" ref="F412">IFERROR(INDEX('REF1'!B:K,SMALL('REF1'!K:K,ROW()-11),6),"")</f>
        <v/>
      </c>
      <c r="G412" s="29" t="str">
        <f t="array" ref="G412">IFERROR(INDEX('REF1'!B:K,SMALL('REF1'!K:K,ROW()-11),7),"")</f>
        <v/>
      </c>
      <c r="H412" s="29" t="str">
        <f t="array" ref="H412">IFERROR(INDEX('REF1'!B:K,SMALL('REF1'!K:K,ROW()-11),8),"")</f>
        <v/>
      </c>
      <c r="I412" s="48" t="str">
        <f>IFERROR(_xlfn.XLOOKUP(A412,'LISTADO GENERAL '!B414:B2308,'LISTADO GENERAL '!A414:A2308),"")</f>
        <v/>
      </c>
    </row>
    <row r="413" spans="1:9" ht="20.25">
      <c r="A413" s="24" t="str">
        <f t="array" ref="A413">IFERROR(INDEX('REF1'!B:K,SMALL('REF1'!K:K,ROW()-11),1),"")</f>
        <v/>
      </c>
      <c r="B413" s="23" t="str">
        <f t="array" ref="B413">IFERROR(INDEX('REF1'!B:K,SMALL('REF1'!K:K,ROW()-11),3),"")</f>
        <v/>
      </c>
      <c r="C413" s="25" t="str">
        <f t="array" ref="C413">IFERROR(INDEX('REF1'!B:K,SMALL('REF1'!K:K,ROW()-11),2),"")</f>
        <v/>
      </c>
      <c r="D413" s="31" t="str">
        <f t="array" ref="D413">IFERROR(INDEX('REF1'!B:K,SMALL('REF1'!K:K,ROW()-11),5),"")</f>
        <v/>
      </c>
      <c r="E413" s="26" t="str">
        <f t="array" ref="E413">IFERROR(INDEX('REF1'!B:K,SMALL('REF1'!K:K,ROW()-11),4),"")</f>
        <v/>
      </c>
      <c r="F413" s="27" t="str">
        <f t="array" ref="F413">IFERROR(INDEX('REF1'!B:K,SMALL('REF1'!K:K,ROW()-11),6),"")</f>
        <v/>
      </c>
      <c r="G413" s="29" t="str">
        <f t="array" ref="G413">IFERROR(INDEX('REF1'!B:K,SMALL('REF1'!K:K,ROW()-11),7),"")</f>
        <v/>
      </c>
      <c r="H413" s="29" t="str">
        <f t="array" ref="H413">IFERROR(INDEX('REF1'!B:K,SMALL('REF1'!K:K,ROW()-11),8),"")</f>
        <v/>
      </c>
      <c r="I413" s="48" t="str">
        <f>IFERROR(_xlfn.XLOOKUP(A413,'LISTADO GENERAL '!B415:B2309,'LISTADO GENERAL '!A415:A2309),"")</f>
        <v/>
      </c>
    </row>
    <row r="414" spans="1:9" ht="20.25">
      <c r="A414" s="24" t="str">
        <f t="array" ref="A414">IFERROR(INDEX('REF1'!B:K,SMALL('REF1'!K:K,ROW()-11),1),"")</f>
        <v/>
      </c>
      <c r="B414" s="23" t="str">
        <f t="array" ref="B414">IFERROR(INDEX('REF1'!B:K,SMALL('REF1'!K:K,ROW()-11),3),"")</f>
        <v/>
      </c>
      <c r="C414" s="25" t="str">
        <f t="array" ref="C414">IFERROR(INDEX('REF1'!B:K,SMALL('REF1'!K:K,ROW()-11),2),"")</f>
        <v/>
      </c>
      <c r="D414" s="31" t="str">
        <f t="array" ref="D414">IFERROR(INDEX('REF1'!B:K,SMALL('REF1'!K:K,ROW()-11),5),"")</f>
        <v/>
      </c>
      <c r="E414" s="26" t="str">
        <f t="array" ref="E414">IFERROR(INDEX('REF1'!B:K,SMALL('REF1'!K:K,ROW()-11),4),"")</f>
        <v/>
      </c>
      <c r="F414" s="27" t="str">
        <f t="array" ref="F414">IFERROR(INDEX('REF1'!B:K,SMALL('REF1'!K:K,ROW()-11),6),"")</f>
        <v/>
      </c>
      <c r="G414" s="29" t="str">
        <f t="array" ref="G414">IFERROR(INDEX('REF1'!B:K,SMALL('REF1'!K:K,ROW()-11),7),"")</f>
        <v/>
      </c>
      <c r="H414" s="29" t="str">
        <f t="array" ref="H414">IFERROR(INDEX('REF1'!B:K,SMALL('REF1'!K:K,ROW()-11),8),"")</f>
        <v/>
      </c>
      <c r="I414" s="48" t="str">
        <f>IFERROR(_xlfn.XLOOKUP(A414,'LISTADO GENERAL '!B416:B2310,'LISTADO GENERAL '!A416:A2310),"")</f>
        <v/>
      </c>
    </row>
    <row r="415" spans="1:9" ht="20.25">
      <c r="A415" s="24" t="str">
        <f t="array" ref="A415">IFERROR(INDEX('REF1'!B:K,SMALL('REF1'!K:K,ROW()-11),1),"")</f>
        <v/>
      </c>
      <c r="B415" s="23" t="str">
        <f t="array" ref="B415">IFERROR(INDEX('REF1'!B:K,SMALL('REF1'!K:K,ROW()-11),3),"")</f>
        <v/>
      </c>
      <c r="C415" s="25" t="str">
        <f t="array" ref="C415">IFERROR(INDEX('REF1'!B:K,SMALL('REF1'!K:K,ROW()-11),2),"")</f>
        <v/>
      </c>
      <c r="D415" s="31" t="str">
        <f t="array" ref="D415">IFERROR(INDEX('REF1'!B:K,SMALL('REF1'!K:K,ROW()-11),5),"")</f>
        <v/>
      </c>
      <c r="E415" s="26" t="str">
        <f t="array" ref="E415">IFERROR(INDEX('REF1'!B:K,SMALL('REF1'!K:K,ROW()-11),4),"")</f>
        <v/>
      </c>
      <c r="F415" s="27" t="str">
        <f t="array" ref="F415">IFERROR(INDEX('REF1'!B:K,SMALL('REF1'!K:K,ROW()-11),6),"")</f>
        <v/>
      </c>
      <c r="G415" s="29" t="str">
        <f t="array" ref="G415">IFERROR(INDEX('REF1'!B:K,SMALL('REF1'!K:K,ROW()-11),7),"")</f>
        <v/>
      </c>
      <c r="H415" s="29" t="str">
        <f t="array" ref="H415">IFERROR(INDEX('REF1'!B:K,SMALL('REF1'!K:K,ROW()-11),8),"")</f>
        <v/>
      </c>
      <c r="I415" s="48" t="str">
        <f>IFERROR(_xlfn.XLOOKUP(A415,'LISTADO GENERAL '!B417:B2311,'LISTADO GENERAL '!A417:A2311),"")</f>
        <v/>
      </c>
    </row>
    <row r="416" spans="1:9" ht="20.25">
      <c r="A416" s="24" t="str">
        <f t="array" ref="A416">IFERROR(INDEX('REF1'!B:K,SMALL('REF1'!K:K,ROW()-11),1),"")</f>
        <v/>
      </c>
      <c r="B416" s="23" t="str">
        <f t="array" ref="B416">IFERROR(INDEX('REF1'!B:K,SMALL('REF1'!K:K,ROW()-11),3),"")</f>
        <v/>
      </c>
      <c r="C416" s="25" t="str">
        <f t="array" ref="C416">IFERROR(INDEX('REF1'!B:K,SMALL('REF1'!K:K,ROW()-11),2),"")</f>
        <v/>
      </c>
      <c r="D416" s="31" t="str">
        <f t="array" ref="D416">IFERROR(INDEX('REF1'!B:K,SMALL('REF1'!K:K,ROW()-11),5),"")</f>
        <v/>
      </c>
      <c r="E416" s="26" t="str">
        <f t="array" ref="E416">IFERROR(INDEX('REF1'!B:K,SMALL('REF1'!K:K,ROW()-11),4),"")</f>
        <v/>
      </c>
      <c r="F416" s="27" t="str">
        <f t="array" ref="F416">IFERROR(INDEX('REF1'!B:K,SMALL('REF1'!K:K,ROW()-11),6),"")</f>
        <v/>
      </c>
      <c r="G416" s="29" t="str">
        <f t="array" ref="G416">IFERROR(INDEX('REF1'!B:K,SMALL('REF1'!K:K,ROW()-11),7),"")</f>
        <v/>
      </c>
      <c r="H416" s="29" t="str">
        <f t="array" ref="H416">IFERROR(INDEX('REF1'!B:K,SMALL('REF1'!K:K,ROW()-11),8),"")</f>
        <v/>
      </c>
      <c r="I416" s="48" t="str">
        <f>IFERROR(_xlfn.XLOOKUP(A416,'LISTADO GENERAL '!B418:B2312,'LISTADO GENERAL '!A418:A2312),"")</f>
        <v/>
      </c>
    </row>
    <row r="417" spans="1:9" ht="20.25">
      <c r="A417" s="24" t="str">
        <f t="array" ref="A417">IFERROR(INDEX('REF1'!B:K,SMALL('REF1'!K:K,ROW()-11),1),"")</f>
        <v/>
      </c>
      <c r="B417" s="23" t="str">
        <f t="array" ref="B417">IFERROR(INDEX('REF1'!B:K,SMALL('REF1'!K:K,ROW()-11),3),"")</f>
        <v/>
      </c>
      <c r="C417" s="25" t="str">
        <f t="array" ref="C417">IFERROR(INDEX('REF1'!B:K,SMALL('REF1'!K:K,ROW()-11),2),"")</f>
        <v/>
      </c>
      <c r="D417" s="31" t="str">
        <f t="array" ref="D417">IFERROR(INDEX('REF1'!B:K,SMALL('REF1'!K:K,ROW()-11),5),"")</f>
        <v/>
      </c>
      <c r="E417" s="26" t="str">
        <f t="array" ref="E417">IFERROR(INDEX('REF1'!B:K,SMALL('REF1'!K:K,ROW()-11),4),"")</f>
        <v/>
      </c>
      <c r="F417" s="27" t="str">
        <f t="array" ref="F417">IFERROR(INDEX('REF1'!B:K,SMALL('REF1'!K:K,ROW()-11),6),"")</f>
        <v/>
      </c>
      <c r="G417" s="29" t="str">
        <f t="array" ref="G417">IFERROR(INDEX('REF1'!B:K,SMALL('REF1'!K:K,ROW()-11),7),"")</f>
        <v/>
      </c>
      <c r="H417" s="29" t="str">
        <f t="array" ref="H417">IFERROR(INDEX('REF1'!B:K,SMALL('REF1'!K:K,ROW()-11),8),"")</f>
        <v/>
      </c>
      <c r="I417" s="48" t="str">
        <f>IFERROR(_xlfn.XLOOKUP(A417,'LISTADO GENERAL '!B419:B2313,'LISTADO GENERAL '!A419:A2313),"")</f>
        <v/>
      </c>
    </row>
    <row r="418" spans="1:9" ht="20.25">
      <c r="A418" s="24" t="str">
        <f t="array" ref="A418">IFERROR(INDEX('REF1'!B:K,SMALL('REF1'!K:K,ROW()-11),1),"")</f>
        <v/>
      </c>
      <c r="B418" s="23" t="str">
        <f t="array" ref="B418">IFERROR(INDEX('REF1'!B:K,SMALL('REF1'!K:K,ROW()-11),3),"")</f>
        <v/>
      </c>
      <c r="C418" s="25" t="str">
        <f t="array" ref="C418">IFERROR(INDEX('REF1'!B:K,SMALL('REF1'!K:K,ROW()-11),2),"")</f>
        <v/>
      </c>
      <c r="D418" s="31" t="str">
        <f t="array" ref="D418">IFERROR(INDEX('REF1'!B:K,SMALL('REF1'!K:K,ROW()-11),5),"")</f>
        <v/>
      </c>
      <c r="E418" s="26" t="str">
        <f t="array" ref="E418">IFERROR(INDEX('REF1'!B:K,SMALL('REF1'!K:K,ROW()-11),4),"")</f>
        <v/>
      </c>
      <c r="F418" s="27" t="str">
        <f t="array" ref="F418">IFERROR(INDEX('REF1'!B:K,SMALL('REF1'!K:K,ROW()-11),6),"")</f>
        <v/>
      </c>
      <c r="G418" s="29" t="str">
        <f t="array" ref="G418">IFERROR(INDEX('REF1'!B:K,SMALL('REF1'!K:K,ROW()-11),7),"")</f>
        <v/>
      </c>
      <c r="H418" s="29" t="str">
        <f t="array" ref="H418">IFERROR(INDEX('REF1'!B:K,SMALL('REF1'!K:K,ROW()-11),8),"")</f>
        <v/>
      </c>
      <c r="I418" s="48" t="str">
        <f>IFERROR(_xlfn.XLOOKUP(A418,'LISTADO GENERAL '!B420:B2314,'LISTADO GENERAL '!A420:A2314),"")</f>
        <v/>
      </c>
    </row>
    <row r="419" spans="1:9" ht="20.25">
      <c r="A419" s="24" t="str">
        <f t="array" ref="A419">IFERROR(INDEX('REF1'!B:K,SMALL('REF1'!K:K,ROW()-11),1),"")</f>
        <v/>
      </c>
      <c r="B419" s="23" t="str">
        <f t="array" ref="B419">IFERROR(INDEX('REF1'!B:K,SMALL('REF1'!K:K,ROW()-11),3),"")</f>
        <v/>
      </c>
      <c r="C419" s="25" t="str">
        <f t="array" ref="C419">IFERROR(INDEX('REF1'!B:K,SMALL('REF1'!K:K,ROW()-11),2),"")</f>
        <v/>
      </c>
      <c r="D419" s="31" t="str">
        <f t="array" ref="D419">IFERROR(INDEX('REF1'!B:K,SMALL('REF1'!K:K,ROW()-11),5),"")</f>
        <v/>
      </c>
      <c r="E419" s="26" t="str">
        <f t="array" ref="E419">IFERROR(INDEX('REF1'!B:K,SMALL('REF1'!K:K,ROW()-11),4),"")</f>
        <v/>
      </c>
      <c r="F419" s="27" t="str">
        <f t="array" ref="F419">IFERROR(INDEX('REF1'!B:K,SMALL('REF1'!K:K,ROW()-11),6),"")</f>
        <v/>
      </c>
      <c r="G419" s="29" t="str">
        <f t="array" ref="G419">IFERROR(INDEX('REF1'!B:K,SMALL('REF1'!K:K,ROW()-11),7),"")</f>
        <v/>
      </c>
      <c r="H419" s="29" t="str">
        <f t="array" ref="H419">IFERROR(INDEX('REF1'!B:K,SMALL('REF1'!K:K,ROW()-11),8),"")</f>
        <v/>
      </c>
      <c r="I419" s="48" t="str">
        <f>IFERROR(_xlfn.XLOOKUP(A419,'LISTADO GENERAL '!B421:B2315,'LISTADO GENERAL '!A421:A2315),"")</f>
        <v/>
      </c>
    </row>
    <row r="420" spans="1:9" ht="20.25">
      <c r="A420" s="24" t="str">
        <f t="array" ref="A420">IFERROR(INDEX('REF1'!B:K,SMALL('REF1'!K:K,ROW()-11),1),"")</f>
        <v/>
      </c>
      <c r="B420" s="23" t="str">
        <f t="array" ref="B420">IFERROR(INDEX('REF1'!B:K,SMALL('REF1'!K:K,ROW()-11),3),"")</f>
        <v/>
      </c>
      <c r="C420" s="25" t="str">
        <f t="array" ref="C420">IFERROR(INDEX('REF1'!B:K,SMALL('REF1'!K:K,ROW()-11),2),"")</f>
        <v/>
      </c>
      <c r="D420" s="31" t="str">
        <f t="array" ref="D420">IFERROR(INDEX('REF1'!B:K,SMALL('REF1'!K:K,ROW()-11),5),"")</f>
        <v/>
      </c>
      <c r="E420" s="26" t="str">
        <f t="array" ref="E420">IFERROR(INDEX('REF1'!B:K,SMALL('REF1'!K:K,ROW()-11),4),"")</f>
        <v/>
      </c>
      <c r="F420" s="27" t="str">
        <f t="array" ref="F420">IFERROR(INDEX('REF1'!B:K,SMALL('REF1'!K:K,ROW()-11),6),"")</f>
        <v/>
      </c>
      <c r="G420" s="29" t="str">
        <f t="array" ref="G420">IFERROR(INDEX('REF1'!B:K,SMALL('REF1'!K:K,ROW()-11),7),"")</f>
        <v/>
      </c>
      <c r="H420" s="29" t="str">
        <f t="array" ref="H420">IFERROR(INDEX('REF1'!B:K,SMALL('REF1'!K:K,ROW()-11),8),"")</f>
        <v/>
      </c>
      <c r="I420" s="48" t="str">
        <f>IFERROR(_xlfn.XLOOKUP(A420,'LISTADO GENERAL '!B422:B2316,'LISTADO GENERAL '!A422:A2316),"")</f>
        <v/>
      </c>
    </row>
    <row r="421" spans="1:9" ht="20.25">
      <c r="A421" s="24" t="str">
        <f t="array" ref="A421">IFERROR(INDEX('REF1'!B:K,SMALL('REF1'!K:K,ROW()-11),1),"")</f>
        <v/>
      </c>
      <c r="B421" s="23" t="str">
        <f t="array" ref="B421">IFERROR(INDEX('REF1'!B:K,SMALL('REF1'!K:K,ROW()-11),3),"")</f>
        <v/>
      </c>
      <c r="C421" s="25" t="str">
        <f t="array" ref="C421">IFERROR(INDEX('REF1'!B:K,SMALL('REF1'!K:K,ROW()-11),2),"")</f>
        <v/>
      </c>
      <c r="D421" s="31" t="str">
        <f t="array" ref="D421">IFERROR(INDEX('REF1'!B:K,SMALL('REF1'!K:K,ROW()-11),5),"")</f>
        <v/>
      </c>
      <c r="E421" s="26" t="str">
        <f t="array" ref="E421">IFERROR(INDEX('REF1'!B:K,SMALL('REF1'!K:K,ROW()-11),4),"")</f>
        <v/>
      </c>
      <c r="F421" s="27" t="str">
        <f t="array" ref="F421">IFERROR(INDEX('REF1'!B:K,SMALL('REF1'!K:K,ROW()-11),6),"")</f>
        <v/>
      </c>
      <c r="G421" s="29" t="str">
        <f t="array" ref="G421">IFERROR(INDEX('REF1'!B:K,SMALL('REF1'!K:K,ROW()-11),7),"")</f>
        <v/>
      </c>
      <c r="H421" s="29" t="str">
        <f t="array" ref="H421">IFERROR(INDEX('REF1'!B:K,SMALL('REF1'!K:K,ROW()-11),8),"")</f>
        <v/>
      </c>
      <c r="I421" s="48" t="str">
        <f>IFERROR(_xlfn.XLOOKUP(A421,'LISTADO GENERAL '!B423:B2317,'LISTADO GENERAL '!A423:A2317),"")</f>
        <v/>
      </c>
    </row>
    <row r="422" spans="1:9" ht="20.25">
      <c r="A422" s="24" t="str">
        <f t="array" ref="A422">IFERROR(INDEX('REF1'!B:K,SMALL('REF1'!K:K,ROW()-11),1),"")</f>
        <v/>
      </c>
      <c r="B422" s="23" t="str">
        <f t="array" ref="B422">IFERROR(INDEX('REF1'!B:K,SMALL('REF1'!K:K,ROW()-11),3),"")</f>
        <v/>
      </c>
      <c r="C422" s="25" t="str">
        <f t="array" ref="C422">IFERROR(INDEX('REF1'!B:K,SMALL('REF1'!K:K,ROW()-11),2),"")</f>
        <v/>
      </c>
      <c r="D422" s="31" t="str">
        <f t="array" ref="D422">IFERROR(INDEX('REF1'!B:K,SMALL('REF1'!K:K,ROW()-11),5),"")</f>
        <v/>
      </c>
      <c r="E422" s="26" t="str">
        <f t="array" ref="E422">IFERROR(INDEX('REF1'!B:K,SMALL('REF1'!K:K,ROW()-11),4),"")</f>
        <v/>
      </c>
      <c r="F422" s="27" t="str">
        <f t="array" ref="F422">IFERROR(INDEX('REF1'!B:K,SMALL('REF1'!K:K,ROW()-11),6),"")</f>
        <v/>
      </c>
      <c r="G422" s="29" t="str">
        <f t="array" ref="G422">IFERROR(INDEX('REF1'!B:K,SMALL('REF1'!K:K,ROW()-11),7),"")</f>
        <v/>
      </c>
      <c r="H422" s="29" t="str">
        <f t="array" ref="H422">IFERROR(INDEX('REF1'!B:K,SMALL('REF1'!K:K,ROW()-11),8),"")</f>
        <v/>
      </c>
      <c r="I422" s="48" t="str">
        <f>IFERROR(_xlfn.XLOOKUP(A422,'LISTADO GENERAL '!B424:B2318,'LISTADO GENERAL '!A424:A2318),"")</f>
        <v/>
      </c>
    </row>
    <row r="423" spans="1:9" ht="20.25">
      <c r="A423" s="24" t="str">
        <f t="array" ref="A423">IFERROR(INDEX('REF1'!B:K,SMALL('REF1'!K:K,ROW()-11),1),"")</f>
        <v/>
      </c>
      <c r="B423" s="23" t="str">
        <f t="array" ref="B423">IFERROR(INDEX('REF1'!B:K,SMALL('REF1'!K:K,ROW()-11),3),"")</f>
        <v/>
      </c>
      <c r="C423" s="25" t="str">
        <f t="array" ref="C423">IFERROR(INDEX('REF1'!B:K,SMALL('REF1'!K:K,ROW()-11),2),"")</f>
        <v/>
      </c>
      <c r="D423" s="31" t="str">
        <f t="array" ref="D423">IFERROR(INDEX('REF1'!B:K,SMALL('REF1'!K:K,ROW()-11),5),"")</f>
        <v/>
      </c>
      <c r="E423" s="26" t="str">
        <f t="array" ref="E423">IFERROR(INDEX('REF1'!B:K,SMALL('REF1'!K:K,ROW()-11),4),"")</f>
        <v/>
      </c>
      <c r="F423" s="27" t="str">
        <f t="array" ref="F423">IFERROR(INDEX('REF1'!B:K,SMALL('REF1'!K:K,ROW()-11),6),"")</f>
        <v/>
      </c>
      <c r="G423" s="29" t="str">
        <f t="array" ref="G423">IFERROR(INDEX('REF1'!B:K,SMALL('REF1'!K:K,ROW()-11),7),"")</f>
        <v/>
      </c>
      <c r="H423" s="29" t="str">
        <f t="array" ref="H423">IFERROR(INDEX('REF1'!B:K,SMALL('REF1'!K:K,ROW()-11),8),"")</f>
        <v/>
      </c>
      <c r="I423" s="48" t="str">
        <f>IFERROR(_xlfn.XLOOKUP(A423,'LISTADO GENERAL '!B425:B2319,'LISTADO GENERAL '!A425:A2319),"")</f>
        <v/>
      </c>
    </row>
    <row r="424" spans="1:9" ht="20.25">
      <c r="A424" s="24" t="str">
        <f t="array" ref="A424">IFERROR(INDEX('REF1'!B:K,SMALL('REF1'!K:K,ROW()-11),1),"")</f>
        <v/>
      </c>
      <c r="B424" s="23" t="str">
        <f t="array" ref="B424">IFERROR(INDEX('REF1'!B:K,SMALL('REF1'!K:K,ROW()-11),3),"")</f>
        <v/>
      </c>
      <c r="C424" s="25" t="str">
        <f t="array" ref="C424">IFERROR(INDEX('REF1'!B:K,SMALL('REF1'!K:K,ROW()-11),2),"")</f>
        <v/>
      </c>
      <c r="D424" s="31" t="str">
        <f t="array" ref="D424">IFERROR(INDEX('REF1'!B:K,SMALL('REF1'!K:K,ROW()-11),5),"")</f>
        <v/>
      </c>
      <c r="E424" s="26" t="str">
        <f t="array" ref="E424">IFERROR(INDEX('REF1'!B:K,SMALL('REF1'!K:K,ROW()-11),4),"")</f>
        <v/>
      </c>
      <c r="F424" s="27" t="str">
        <f t="array" ref="F424">IFERROR(INDEX('REF1'!B:K,SMALL('REF1'!K:K,ROW()-11),6),"")</f>
        <v/>
      </c>
      <c r="G424" s="29" t="str">
        <f t="array" ref="G424">IFERROR(INDEX('REF1'!B:K,SMALL('REF1'!K:K,ROW()-11),7),"")</f>
        <v/>
      </c>
      <c r="H424" s="29" t="str">
        <f t="array" ref="H424">IFERROR(INDEX('REF1'!B:K,SMALL('REF1'!K:K,ROW()-11),8),"")</f>
        <v/>
      </c>
      <c r="I424" s="48" t="str">
        <f>IFERROR(_xlfn.XLOOKUP(A424,'LISTADO GENERAL '!B426:B2320,'LISTADO GENERAL '!A426:A2320),"")</f>
        <v/>
      </c>
    </row>
    <row r="425" spans="1:9" ht="20.25">
      <c r="A425" s="24" t="str">
        <f t="array" ref="A425">IFERROR(INDEX('REF1'!B:K,SMALL('REF1'!K:K,ROW()-11),1),"")</f>
        <v/>
      </c>
      <c r="B425" s="23" t="str">
        <f t="array" ref="B425">IFERROR(INDEX('REF1'!B:K,SMALL('REF1'!K:K,ROW()-11),3),"")</f>
        <v/>
      </c>
      <c r="C425" s="25" t="str">
        <f t="array" ref="C425">IFERROR(INDEX('REF1'!B:K,SMALL('REF1'!K:K,ROW()-11),2),"")</f>
        <v/>
      </c>
      <c r="D425" s="31" t="str">
        <f t="array" ref="D425">IFERROR(INDEX('REF1'!B:K,SMALL('REF1'!K:K,ROW()-11),5),"")</f>
        <v/>
      </c>
      <c r="E425" s="26" t="str">
        <f t="array" ref="E425">IFERROR(INDEX('REF1'!B:K,SMALL('REF1'!K:K,ROW()-11),4),"")</f>
        <v/>
      </c>
      <c r="F425" s="27" t="str">
        <f t="array" ref="F425">IFERROR(INDEX('REF1'!B:K,SMALL('REF1'!K:K,ROW()-11),6),"")</f>
        <v/>
      </c>
      <c r="G425" s="29" t="str">
        <f t="array" ref="G425">IFERROR(INDEX('REF1'!B:K,SMALL('REF1'!K:K,ROW()-11),7),"")</f>
        <v/>
      </c>
      <c r="H425" s="29" t="str">
        <f t="array" ref="H425">IFERROR(INDEX('REF1'!B:K,SMALL('REF1'!K:K,ROW()-11),8),"")</f>
        <v/>
      </c>
      <c r="I425" s="48" t="str">
        <f>IFERROR(_xlfn.XLOOKUP(A425,'LISTADO GENERAL '!B427:B2321,'LISTADO GENERAL '!A427:A2321),"")</f>
        <v/>
      </c>
    </row>
    <row r="426" spans="1:9" ht="20.25">
      <c r="A426" s="24" t="str">
        <f t="array" ref="A426">IFERROR(INDEX('REF1'!B:K,SMALL('REF1'!K:K,ROW()-11),1),"")</f>
        <v/>
      </c>
      <c r="B426" s="23" t="str">
        <f t="array" ref="B426">IFERROR(INDEX('REF1'!B:K,SMALL('REF1'!K:K,ROW()-11),3),"")</f>
        <v/>
      </c>
      <c r="C426" s="25" t="str">
        <f t="array" ref="C426">IFERROR(INDEX('REF1'!B:K,SMALL('REF1'!K:K,ROW()-11),2),"")</f>
        <v/>
      </c>
      <c r="D426" s="31" t="str">
        <f t="array" ref="D426">IFERROR(INDEX('REF1'!B:K,SMALL('REF1'!K:K,ROW()-11),5),"")</f>
        <v/>
      </c>
      <c r="E426" s="26" t="str">
        <f t="array" ref="E426">IFERROR(INDEX('REF1'!B:K,SMALL('REF1'!K:K,ROW()-11),4),"")</f>
        <v/>
      </c>
      <c r="F426" s="27" t="str">
        <f t="array" ref="F426">IFERROR(INDEX('REF1'!B:K,SMALL('REF1'!K:K,ROW()-11),6),"")</f>
        <v/>
      </c>
      <c r="G426" s="29" t="str">
        <f t="array" ref="G426">IFERROR(INDEX('REF1'!B:K,SMALL('REF1'!K:K,ROW()-11),7),"")</f>
        <v/>
      </c>
      <c r="H426" s="29" t="str">
        <f t="array" ref="H426">IFERROR(INDEX('REF1'!B:K,SMALL('REF1'!K:K,ROW()-11),8),"")</f>
        <v/>
      </c>
      <c r="I426" s="48" t="str">
        <f>IFERROR(_xlfn.XLOOKUP(A426,'LISTADO GENERAL '!B428:B2322,'LISTADO GENERAL '!A428:A2322),"")</f>
        <v/>
      </c>
    </row>
    <row r="427" spans="1:9" ht="20.25">
      <c r="A427" s="24" t="str">
        <f t="array" ref="A427">IFERROR(INDEX('REF1'!B:K,SMALL('REF1'!K:K,ROW()-11),1),"")</f>
        <v/>
      </c>
      <c r="B427" s="23" t="str">
        <f t="array" ref="B427">IFERROR(INDEX('REF1'!B:K,SMALL('REF1'!K:K,ROW()-11),3),"")</f>
        <v/>
      </c>
      <c r="C427" s="25" t="str">
        <f t="array" ref="C427">IFERROR(INDEX('REF1'!B:K,SMALL('REF1'!K:K,ROW()-11),2),"")</f>
        <v/>
      </c>
      <c r="D427" s="31" t="str">
        <f t="array" ref="D427">IFERROR(INDEX('REF1'!B:K,SMALL('REF1'!K:K,ROW()-11),5),"")</f>
        <v/>
      </c>
      <c r="E427" s="26" t="str">
        <f t="array" ref="E427">IFERROR(INDEX('REF1'!B:K,SMALL('REF1'!K:K,ROW()-11),4),"")</f>
        <v/>
      </c>
      <c r="F427" s="27" t="str">
        <f t="array" ref="F427">IFERROR(INDEX('REF1'!B:K,SMALL('REF1'!K:K,ROW()-11),6),"")</f>
        <v/>
      </c>
      <c r="G427" s="29" t="str">
        <f t="array" ref="G427">IFERROR(INDEX('REF1'!B:K,SMALL('REF1'!K:K,ROW()-11),7),"")</f>
        <v/>
      </c>
      <c r="H427" s="29" t="str">
        <f t="array" ref="H427">IFERROR(INDEX('REF1'!B:K,SMALL('REF1'!K:K,ROW()-11),8),"")</f>
        <v/>
      </c>
      <c r="I427" s="48" t="str">
        <f>IFERROR(_xlfn.XLOOKUP(A427,'LISTADO GENERAL '!B429:B2323,'LISTADO GENERAL '!A429:A2323),"")</f>
        <v/>
      </c>
    </row>
    <row r="428" spans="1:9" ht="20.25">
      <c r="A428" s="24" t="str">
        <f t="array" ref="A428">IFERROR(INDEX('REF1'!B:K,SMALL('REF1'!K:K,ROW()-11),1),"")</f>
        <v/>
      </c>
      <c r="B428" s="23" t="str">
        <f t="array" ref="B428">IFERROR(INDEX('REF1'!B:K,SMALL('REF1'!K:K,ROW()-11),3),"")</f>
        <v/>
      </c>
      <c r="C428" s="25" t="str">
        <f t="array" ref="C428">IFERROR(INDEX('REF1'!B:K,SMALL('REF1'!K:K,ROW()-11),2),"")</f>
        <v/>
      </c>
      <c r="D428" s="31" t="str">
        <f t="array" ref="D428">IFERROR(INDEX('REF1'!B:K,SMALL('REF1'!K:K,ROW()-11),5),"")</f>
        <v/>
      </c>
      <c r="E428" s="26" t="str">
        <f t="array" ref="E428">IFERROR(INDEX('REF1'!B:K,SMALL('REF1'!K:K,ROW()-11),4),"")</f>
        <v/>
      </c>
      <c r="F428" s="27" t="str">
        <f t="array" ref="F428">IFERROR(INDEX('REF1'!B:K,SMALL('REF1'!K:K,ROW()-11),6),"")</f>
        <v/>
      </c>
      <c r="G428" s="29" t="str">
        <f t="array" ref="G428">IFERROR(INDEX('REF1'!B:K,SMALL('REF1'!K:K,ROW()-11),7),"")</f>
        <v/>
      </c>
      <c r="H428" s="29" t="str">
        <f t="array" ref="H428">IFERROR(INDEX('REF1'!B:K,SMALL('REF1'!K:K,ROW()-11),8),"")</f>
        <v/>
      </c>
      <c r="I428" s="48" t="str">
        <f>IFERROR(_xlfn.XLOOKUP(A428,'LISTADO GENERAL '!B430:B2324,'LISTADO GENERAL '!A430:A2324),"")</f>
        <v/>
      </c>
    </row>
    <row r="429" spans="1:9" ht="20.25">
      <c r="A429" s="24" t="str">
        <f t="array" ref="A429">IFERROR(INDEX('REF1'!B:K,SMALL('REF1'!K:K,ROW()-11),1),"")</f>
        <v/>
      </c>
      <c r="B429" s="23" t="str">
        <f t="array" ref="B429">IFERROR(INDEX('REF1'!B:K,SMALL('REF1'!K:K,ROW()-11),3),"")</f>
        <v/>
      </c>
      <c r="C429" s="25" t="str">
        <f t="array" ref="C429">IFERROR(INDEX('REF1'!B:K,SMALL('REF1'!K:K,ROW()-11),2),"")</f>
        <v/>
      </c>
      <c r="D429" s="31" t="str">
        <f t="array" ref="D429">IFERROR(INDEX('REF1'!B:K,SMALL('REF1'!K:K,ROW()-11),5),"")</f>
        <v/>
      </c>
      <c r="E429" s="26" t="str">
        <f t="array" ref="E429">IFERROR(INDEX('REF1'!B:K,SMALL('REF1'!K:K,ROW()-11),4),"")</f>
        <v/>
      </c>
      <c r="F429" s="27" t="str">
        <f t="array" ref="F429">IFERROR(INDEX('REF1'!B:K,SMALL('REF1'!K:K,ROW()-11),6),"")</f>
        <v/>
      </c>
      <c r="G429" s="29" t="str">
        <f t="array" ref="G429">IFERROR(INDEX('REF1'!B:K,SMALL('REF1'!K:K,ROW()-11),7),"")</f>
        <v/>
      </c>
      <c r="H429" s="29" t="str">
        <f t="array" ref="H429">IFERROR(INDEX('REF1'!B:K,SMALL('REF1'!K:K,ROW()-11),8),"")</f>
        <v/>
      </c>
      <c r="I429" s="48" t="str">
        <f>IFERROR(_xlfn.XLOOKUP(A429,'LISTADO GENERAL '!B431:B2325,'LISTADO GENERAL '!A431:A2325),"")</f>
        <v/>
      </c>
    </row>
    <row r="430" spans="1:9" ht="20.25">
      <c r="A430" s="24" t="str">
        <f t="array" ref="A430">IFERROR(INDEX('REF1'!B:K,SMALL('REF1'!K:K,ROW()-11),1),"")</f>
        <v/>
      </c>
      <c r="B430" s="23" t="str">
        <f t="array" ref="B430">IFERROR(INDEX('REF1'!B:K,SMALL('REF1'!K:K,ROW()-11),3),"")</f>
        <v/>
      </c>
      <c r="C430" s="25" t="str">
        <f t="array" ref="C430">IFERROR(INDEX('REF1'!B:K,SMALL('REF1'!K:K,ROW()-11),2),"")</f>
        <v/>
      </c>
      <c r="D430" s="31" t="str">
        <f t="array" ref="D430">IFERROR(INDEX('REF1'!B:K,SMALL('REF1'!K:K,ROW()-11),5),"")</f>
        <v/>
      </c>
      <c r="E430" s="26" t="str">
        <f t="array" ref="E430">IFERROR(INDEX('REF1'!B:K,SMALL('REF1'!K:K,ROW()-11),4),"")</f>
        <v/>
      </c>
      <c r="F430" s="27" t="str">
        <f t="array" ref="F430">IFERROR(INDEX('REF1'!B:K,SMALL('REF1'!K:K,ROW()-11),6),"")</f>
        <v/>
      </c>
      <c r="G430" s="29" t="str">
        <f t="array" ref="G430">IFERROR(INDEX('REF1'!B:K,SMALL('REF1'!K:K,ROW()-11),7),"")</f>
        <v/>
      </c>
      <c r="H430" s="29" t="str">
        <f t="array" ref="H430">IFERROR(INDEX('REF1'!B:K,SMALL('REF1'!K:K,ROW()-11),8),"")</f>
        <v/>
      </c>
      <c r="I430" s="48" t="str">
        <f>IFERROR(_xlfn.XLOOKUP(A430,'LISTADO GENERAL '!B432:B2326,'LISTADO GENERAL '!A432:A2326),"")</f>
        <v/>
      </c>
    </row>
    <row r="431" spans="1:9" ht="20.25">
      <c r="A431" s="24" t="str">
        <f t="array" ref="A431">IFERROR(INDEX('REF1'!B:K,SMALL('REF1'!K:K,ROW()-11),1),"")</f>
        <v/>
      </c>
      <c r="B431" s="23" t="str">
        <f t="array" ref="B431">IFERROR(INDEX('REF1'!B:K,SMALL('REF1'!K:K,ROW()-11),3),"")</f>
        <v/>
      </c>
      <c r="C431" s="25" t="str">
        <f t="array" ref="C431">IFERROR(INDEX('REF1'!B:K,SMALL('REF1'!K:K,ROW()-11),2),"")</f>
        <v/>
      </c>
      <c r="D431" s="31" t="str">
        <f t="array" ref="D431">IFERROR(INDEX('REF1'!B:K,SMALL('REF1'!K:K,ROW()-11),5),"")</f>
        <v/>
      </c>
      <c r="E431" s="26" t="str">
        <f t="array" ref="E431">IFERROR(INDEX('REF1'!B:K,SMALL('REF1'!K:K,ROW()-11),4),"")</f>
        <v/>
      </c>
      <c r="F431" s="27" t="str">
        <f t="array" ref="F431">IFERROR(INDEX('REF1'!B:K,SMALL('REF1'!K:K,ROW()-11),6),"")</f>
        <v/>
      </c>
      <c r="G431" s="29" t="str">
        <f t="array" ref="G431">IFERROR(INDEX('REF1'!B:K,SMALL('REF1'!K:K,ROW()-11),7),"")</f>
        <v/>
      </c>
      <c r="H431" s="29" t="str">
        <f t="array" ref="H431">IFERROR(INDEX('REF1'!B:K,SMALL('REF1'!K:K,ROW()-11),8),"")</f>
        <v/>
      </c>
      <c r="I431" s="48" t="str">
        <f>IFERROR(_xlfn.XLOOKUP(A431,'LISTADO GENERAL '!B433:B2327,'LISTADO GENERAL '!A433:A2327),"")</f>
        <v/>
      </c>
    </row>
    <row r="432" spans="1:9" ht="20.25">
      <c r="A432" s="24" t="str">
        <f t="array" ref="A432">IFERROR(INDEX('REF1'!B:K,SMALL('REF1'!K:K,ROW()-11),1),"")</f>
        <v/>
      </c>
      <c r="B432" s="23" t="str">
        <f t="array" ref="B432">IFERROR(INDEX('REF1'!B:K,SMALL('REF1'!K:K,ROW()-11),3),"")</f>
        <v/>
      </c>
      <c r="C432" s="25" t="str">
        <f t="array" ref="C432">IFERROR(INDEX('REF1'!B:K,SMALL('REF1'!K:K,ROW()-11),2),"")</f>
        <v/>
      </c>
      <c r="D432" s="31" t="str">
        <f t="array" ref="D432">IFERROR(INDEX('REF1'!B:K,SMALL('REF1'!K:K,ROW()-11),5),"")</f>
        <v/>
      </c>
      <c r="E432" s="26" t="str">
        <f t="array" ref="E432">IFERROR(INDEX('REF1'!B:K,SMALL('REF1'!K:K,ROW()-11),4),"")</f>
        <v/>
      </c>
      <c r="F432" s="27" t="str">
        <f t="array" ref="F432">IFERROR(INDEX('REF1'!B:K,SMALL('REF1'!K:K,ROW()-11),6),"")</f>
        <v/>
      </c>
      <c r="G432" s="29" t="str">
        <f t="array" ref="G432">IFERROR(INDEX('REF1'!B:K,SMALL('REF1'!K:K,ROW()-11),7),"")</f>
        <v/>
      </c>
      <c r="H432" s="29" t="str">
        <f t="array" ref="H432">IFERROR(INDEX('REF1'!B:K,SMALL('REF1'!K:K,ROW()-11),8),"")</f>
        <v/>
      </c>
      <c r="I432" s="48" t="str">
        <f>IFERROR(_xlfn.XLOOKUP(A432,'LISTADO GENERAL '!B434:B2328,'LISTADO GENERAL '!A434:A2328),"")</f>
        <v/>
      </c>
    </row>
    <row r="433" spans="1:9" ht="20.25">
      <c r="A433" s="24" t="str">
        <f t="array" ref="A433">IFERROR(INDEX('REF1'!B:K,SMALL('REF1'!K:K,ROW()-11),1),"")</f>
        <v/>
      </c>
      <c r="B433" s="23" t="str">
        <f t="array" ref="B433">IFERROR(INDEX('REF1'!B:K,SMALL('REF1'!K:K,ROW()-11),3),"")</f>
        <v/>
      </c>
      <c r="C433" s="25" t="str">
        <f t="array" ref="C433">IFERROR(INDEX('REF1'!B:K,SMALL('REF1'!K:K,ROW()-11),2),"")</f>
        <v/>
      </c>
      <c r="D433" s="31" t="str">
        <f t="array" ref="D433">IFERROR(INDEX('REF1'!B:K,SMALL('REF1'!K:K,ROW()-11),5),"")</f>
        <v/>
      </c>
      <c r="E433" s="26" t="str">
        <f t="array" ref="E433">IFERROR(INDEX('REF1'!B:K,SMALL('REF1'!K:K,ROW()-11),4),"")</f>
        <v/>
      </c>
      <c r="F433" s="27" t="str">
        <f t="array" ref="F433">IFERROR(INDEX('REF1'!B:K,SMALL('REF1'!K:K,ROW()-11),6),"")</f>
        <v/>
      </c>
      <c r="G433" s="29" t="str">
        <f t="array" ref="G433">IFERROR(INDEX('REF1'!B:K,SMALL('REF1'!K:K,ROW()-11),7),"")</f>
        <v/>
      </c>
      <c r="H433" s="29" t="str">
        <f t="array" ref="H433">IFERROR(INDEX('REF1'!B:K,SMALL('REF1'!K:K,ROW()-11),8),"")</f>
        <v/>
      </c>
      <c r="I433" s="48" t="str">
        <f>IFERROR(_xlfn.XLOOKUP(A433,'LISTADO GENERAL '!B435:B2329,'LISTADO GENERAL '!A435:A2329),"")</f>
        <v/>
      </c>
    </row>
    <row r="434" spans="1:9" ht="20.25">
      <c r="A434" s="24" t="str">
        <f t="array" ref="A434">IFERROR(INDEX('REF1'!B:K,SMALL('REF1'!K:K,ROW()-11),1),"")</f>
        <v/>
      </c>
      <c r="B434" s="23" t="str">
        <f t="array" ref="B434">IFERROR(INDEX('REF1'!B:K,SMALL('REF1'!K:K,ROW()-11),3),"")</f>
        <v/>
      </c>
      <c r="C434" s="25" t="str">
        <f t="array" ref="C434">IFERROR(INDEX('REF1'!B:K,SMALL('REF1'!K:K,ROW()-11),2),"")</f>
        <v/>
      </c>
      <c r="D434" s="31" t="str">
        <f t="array" ref="D434">IFERROR(INDEX('REF1'!B:K,SMALL('REF1'!K:K,ROW()-11),5),"")</f>
        <v/>
      </c>
      <c r="E434" s="26" t="str">
        <f t="array" ref="E434">IFERROR(INDEX('REF1'!B:K,SMALL('REF1'!K:K,ROW()-11),4),"")</f>
        <v/>
      </c>
      <c r="F434" s="27" t="str">
        <f t="array" ref="F434">IFERROR(INDEX('REF1'!B:K,SMALL('REF1'!K:K,ROW()-11),6),"")</f>
        <v/>
      </c>
      <c r="G434" s="29" t="str">
        <f t="array" ref="G434">IFERROR(INDEX('REF1'!B:K,SMALL('REF1'!K:K,ROW()-11),7),"")</f>
        <v/>
      </c>
      <c r="H434" s="29" t="str">
        <f t="array" ref="H434">IFERROR(INDEX('REF1'!B:K,SMALL('REF1'!K:K,ROW()-11),8),"")</f>
        <v/>
      </c>
      <c r="I434" s="48" t="str">
        <f>IFERROR(_xlfn.XLOOKUP(A434,'LISTADO GENERAL '!B436:B2330,'LISTADO GENERAL '!A436:A2330),"")</f>
        <v/>
      </c>
    </row>
    <row r="435" spans="1:9" ht="20.25">
      <c r="A435" s="24" t="str">
        <f t="array" ref="A435">IFERROR(INDEX('REF1'!B:K,SMALL('REF1'!K:K,ROW()-11),1),"")</f>
        <v/>
      </c>
      <c r="B435" s="23" t="str">
        <f t="array" ref="B435">IFERROR(INDEX('REF1'!B:K,SMALL('REF1'!K:K,ROW()-11),3),"")</f>
        <v/>
      </c>
      <c r="C435" s="25" t="str">
        <f t="array" ref="C435">IFERROR(INDEX('REF1'!B:K,SMALL('REF1'!K:K,ROW()-11),2),"")</f>
        <v/>
      </c>
      <c r="D435" s="31" t="str">
        <f t="array" ref="D435">IFERROR(INDEX('REF1'!B:K,SMALL('REF1'!K:K,ROW()-11),5),"")</f>
        <v/>
      </c>
      <c r="E435" s="26" t="str">
        <f t="array" ref="E435">IFERROR(INDEX('REF1'!B:K,SMALL('REF1'!K:K,ROW()-11),4),"")</f>
        <v/>
      </c>
      <c r="F435" s="27" t="str">
        <f t="array" ref="F435">IFERROR(INDEX('REF1'!B:K,SMALL('REF1'!K:K,ROW()-11),6),"")</f>
        <v/>
      </c>
      <c r="G435" s="29" t="str">
        <f t="array" ref="G435">IFERROR(INDEX('REF1'!B:K,SMALL('REF1'!K:K,ROW()-11),7),"")</f>
        <v/>
      </c>
      <c r="H435" s="29" t="str">
        <f t="array" ref="H435">IFERROR(INDEX('REF1'!B:K,SMALL('REF1'!K:K,ROW()-11),8),"")</f>
        <v/>
      </c>
      <c r="I435" s="48" t="str">
        <f>IFERROR(_xlfn.XLOOKUP(A435,'LISTADO GENERAL '!B437:B2331,'LISTADO GENERAL '!A437:A2331),"")</f>
        <v/>
      </c>
    </row>
    <row r="436" spans="1:9" ht="20.25">
      <c r="A436" s="24" t="str">
        <f t="array" ref="A436">IFERROR(INDEX('REF1'!B:K,SMALL('REF1'!K:K,ROW()-11),1),"")</f>
        <v/>
      </c>
      <c r="B436" s="23" t="str">
        <f t="array" ref="B436">IFERROR(INDEX('REF1'!B:K,SMALL('REF1'!K:K,ROW()-11),3),"")</f>
        <v/>
      </c>
      <c r="C436" s="25" t="str">
        <f t="array" ref="C436">IFERROR(INDEX('REF1'!B:K,SMALL('REF1'!K:K,ROW()-11),2),"")</f>
        <v/>
      </c>
      <c r="D436" s="31" t="str">
        <f t="array" ref="D436">IFERROR(INDEX('REF1'!B:K,SMALL('REF1'!K:K,ROW()-11),5),"")</f>
        <v/>
      </c>
      <c r="E436" s="26" t="str">
        <f t="array" ref="E436">IFERROR(INDEX('REF1'!B:K,SMALL('REF1'!K:K,ROW()-11),4),"")</f>
        <v/>
      </c>
      <c r="F436" s="27" t="str">
        <f t="array" ref="F436">IFERROR(INDEX('REF1'!B:K,SMALL('REF1'!K:K,ROW()-11),6),"")</f>
        <v/>
      </c>
      <c r="G436" s="29" t="str">
        <f t="array" ref="G436">IFERROR(INDEX('REF1'!B:K,SMALL('REF1'!K:K,ROW()-11),7),"")</f>
        <v/>
      </c>
      <c r="H436" s="29" t="str">
        <f t="array" ref="H436">IFERROR(INDEX('REF1'!B:K,SMALL('REF1'!K:K,ROW()-11),8),"")</f>
        <v/>
      </c>
      <c r="I436" s="48" t="str">
        <f>IFERROR(_xlfn.XLOOKUP(A436,'LISTADO GENERAL '!B438:B2332,'LISTADO GENERAL '!A438:A2332),"")</f>
        <v/>
      </c>
    </row>
    <row r="437" spans="1:9" ht="20.25">
      <c r="A437" s="24" t="str">
        <f t="array" ref="A437">IFERROR(INDEX('REF1'!B:K,SMALL('REF1'!K:K,ROW()-11),1),"")</f>
        <v/>
      </c>
      <c r="B437" s="23" t="str">
        <f t="array" ref="B437">IFERROR(INDEX('REF1'!B:K,SMALL('REF1'!K:K,ROW()-11),3),"")</f>
        <v/>
      </c>
      <c r="C437" s="25" t="str">
        <f t="array" ref="C437">IFERROR(INDEX('REF1'!B:K,SMALL('REF1'!K:K,ROW()-11),2),"")</f>
        <v/>
      </c>
      <c r="D437" s="31" t="str">
        <f t="array" ref="D437">IFERROR(INDEX('REF1'!B:K,SMALL('REF1'!K:K,ROW()-11),5),"")</f>
        <v/>
      </c>
      <c r="E437" s="26" t="str">
        <f t="array" ref="E437">IFERROR(INDEX('REF1'!B:K,SMALL('REF1'!K:K,ROW()-11),4),"")</f>
        <v/>
      </c>
      <c r="F437" s="27" t="str">
        <f t="array" ref="F437">IFERROR(INDEX('REF1'!B:K,SMALL('REF1'!K:K,ROW()-11),6),"")</f>
        <v/>
      </c>
      <c r="G437" s="29" t="str">
        <f t="array" ref="G437">IFERROR(INDEX('REF1'!B:K,SMALL('REF1'!K:K,ROW()-11),7),"")</f>
        <v/>
      </c>
      <c r="H437" s="29" t="str">
        <f t="array" ref="H437">IFERROR(INDEX('REF1'!B:K,SMALL('REF1'!K:K,ROW()-11),8),"")</f>
        <v/>
      </c>
      <c r="I437" s="48" t="str">
        <f>IFERROR(_xlfn.XLOOKUP(A437,'LISTADO GENERAL '!B439:B2333,'LISTADO GENERAL '!A439:A2333),"")</f>
        <v/>
      </c>
    </row>
    <row r="438" spans="1:9" ht="20.25">
      <c r="A438" s="24" t="str">
        <f t="array" ref="A438">IFERROR(INDEX('REF1'!B:K,SMALL('REF1'!K:K,ROW()-11),1),"")</f>
        <v/>
      </c>
      <c r="B438" s="23" t="str">
        <f t="array" ref="B438">IFERROR(INDEX('REF1'!B:K,SMALL('REF1'!K:K,ROW()-11),3),"")</f>
        <v/>
      </c>
      <c r="C438" s="25" t="str">
        <f t="array" ref="C438">IFERROR(INDEX('REF1'!B:K,SMALL('REF1'!K:K,ROW()-11),2),"")</f>
        <v/>
      </c>
      <c r="D438" s="31" t="str">
        <f t="array" ref="D438">IFERROR(INDEX('REF1'!B:K,SMALL('REF1'!K:K,ROW()-11),5),"")</f>
        <v/>
      </c>
      <c r="E438" s="26" t="str">
        <f t="array" ref="E438">IFERROR(INDEX('REF1'!B:K,SMALL('REF1'!K:K,ROW()-11),4),"")</f>
        <v/>
      </c>
      <c r="F438" s="27" t="str">
        <f t="array" ref="F438">IFERROR(INDEX('REF1'!B:K,SMALL('REF1'!K:K,ROW()-11),6),"")</f>
        <v/>
      </c>
      <c r="G438" s="29" t="str">
        <f t="array" ref="G438">IFERROR(INDEX('REF1'!B:K,SMALL('REF1'!K:K,ROW()-11),7),"")</f>
        <v/>
      </c>
      <c r="H438" s="29" t="str">
        <f t="array" ref="H438">IFERROR(INDEX('REF1'!B:K,SMALL('REF1'!K:K,ROW()-11),8),"")</f>
        <v/>
      </c>
      <c r="I438" s="48" t="str">
        <f>IFERROR(_xlfn.XLOOKUP(A438,'LISTADO GENERAL '!B440:B2334,'LISTADO GENERAL '!A440:A2334),"")</f>
        <v/>
      </c>
    </row>
    <row r="439" spans="1:9" ht="20.25">
      <c r="A439" s="24" t="str">
        <f t="array" ref="A439">IFERROR(INDEX('REF1'!B:K,SMALL('REF1'!K:K,ROW()-11),1),"")</f>
        <v/>
      </c>
      <c r="B439" s="23" t="str">
        <f t="array" ref="B439">IFERROR(INDEX('REF1'!B:K,SMALL('REF1'!K:K,ROW()-11),3),"")</f>
        <v/>
      </c>
      <c r="C439" s="25" t="str">
        <f t="array" ref="C439">IFERROR(INDEX('REF1'!B:K,SMALL('REF1'!K:K,ROW()-11),2),"")</f>
        <v/>
      </c>
      <c r="D439" s="31" t="str">
        <f t="array" ref="D439">IFERROR(INDEX('REF1'!B:K,SMALL('REF1'!K:K,ROW()-11),5),"")</f>
        <v/>
      </c>
      <c r="E439" s="26" t="str">
        <f t="array" ref="E439">IFERROR(INDEX('REF1'!B:K,SMALL('REF1'!K:K,ROW()-11),4),"")</f>
        <v/>
      </c>
      <c r="F439" s="27" t="str">
        <f t="array" ref="F439">IFERROR(INDEX('REF1'!B:K,SMALL('REF1'!K:K,ROW()-11),6),"")</f>
        <v/>
      </c>
      <c r="G439" s="29" t="str">
        <f t="array" ref="G439">IFERROR(INDEX('REF1'!B:K,SMALL('REF1'!K:K,ROW()-11),7),"")</f>
        <v/>
      </c>
      <c r="H439" s="29" t="str">
        <f t="array" ref="H439">IFERROR(INDEX('REF1'!B:K,SMALL('REF1'!K:K,ROW()-11),8),"")</f>
        <v/>
      </c>
      <c r="I439" s="48" t="str">
        <f>IFERROR(_xlfn.XLOOKUP(A439,'LISTADO GENERAL '!B441:B2335,'LISTADO GENERAL '!A441:A2335),"")</f>
        <v/>
      </c>
    </row>
    <row r="440" spans="1:9" ht="20.25">
      <c r="A440" s="24" t="str">
        <f t="array" ref="A440">IFERROR(INDEX('REF1'!B:K,SMALL('REF1'!K:K,ROW()-11),1),"")</f>
        <v/>
      </c>
      <c r="B440" s="23" t="str">
        <f t="array" ref="B440">IFERROR(INDEX('REF1'!B:K,SMALL('REF1'!K:K,ROW()-11),3),"")</f>
        <v/>
      </c>
      <c r="C440" s="25" t="str">
        <f t="array" ref="C440">IFERROR(INDEX('REF1'!B:K,SMALL('REF1'!K:K,ROW()-11),2),"")</f>
        <v/>
      </c>
      <c r="D440" s="31" t="str">
        <f t="array" ref="D440">IFERROR(INDEX('REF1'!B:K,SMALL('REF1'!K:K,ROW()-11),5),"")</f>
        <v/>
      </c>
      <c r="E440" s="26" t="str">
        <f t="array" ref="E440">IFERROR(INDEX('REF1'!B:K,SMALL('REF1'!K:K,ROW()-11),4),"")</f>
        <v/>
      </c>
      <c r="F440" s="27" t="str">
        <f t="array" ref="F440">IFERROR(INDEX('REF1'!B:K,SMALL('REF1'!K:K,ROW()-11),6),"")</f>
        <v/>
      </c>
      <c r="G440" s="29" t="str">
        <f t="array" ref="G440">IFERROR(INDEX('REF1'!B:K,SMALL('REF1'!K:K,ROW()-11),7),"")</f>
        <v/>
      </c>
      <c r="H440" s="29" t="str">
        <f t="array" ref="H440">IFERROR(INDEX('REF1'!B:K,SMALL('REF1'!K:K,ROW()-11),8),"")</f>
        <v/>
      </c>
      <c r="I440" s="48" t="str">
        <f>IFERROR(_xlfn.XLOOKUP(A440,'LISTADO GENERAL '!B442:B2336,'LISTADO GENERAL '!A442:A2336),"")</f>
        <v/>
      </c>
    </row>
    <row r="441" spans="1:9" ht="20.25">
      <c r="A441" s="24" t="str">
        <f t="array" ref="A441">IFERROR(INDEX('REF1'!B:K,SMALL('REF1'!K:K,ROW()-11),1),"")</f>
        <v/>
      </c>
      <c r="B441" s="23" t="str">
        <f t="array" ref="B441">IFERROR(INDEX('REF1'!B:K,SMALL('REF1'!K:K,ROW()-11),3),"")</f>
        <v/>
      </c>
      <c r="C441" s="25" t="str">
        <f t="array" ref="C441">IFERROR(INDEX('REF1'!B:K,SMALL('REF1'!K:K,ROW()-11),2),"")</f>
        <v/>
      </c>
      <c r="D441" s="31" t="str">
        <f t="array" ref="D441">IFERROR(INDEX('REF1'!B:K,SMALL('REF1'!K:K,ROW()-11),5),"")</f>
        <v/>
      </c>
      <c r="E441" s="26" t="str">
        <f t="array" ref="E441">IFERROR(INDEX('REF1'!B:K,SMALL('REF1'!K:K,ROW()-11),4),"")</f>
        <v/>
      </c>
      <c r="F441" s="27" t="str">
        <f t="array" ref="F441">IFERROR(INDEX('REF1'!B:K,SMALL('REF1'!K:K,ROW()-11),6),"")</f>
        <v/>
      </c>
      <c r="G441" s="29" t="str">
        <f t="array" ref="G441">IFERROR(INDEX('REF1'!B:K,SMALL('REF1'!K:K,ROW()-11),7),"")</f>
        <v/>
      </c>
      <c r="H441" s="29" t="str">
        <f t="array" ref="H441">IFERROR(INDEX('REF1'!B:K,SMALL('REF1'!K:K,ROW()-11),8),"")</f>
        <v/>
      </c>
      <c r="I441" s="48" t="str">
        <f>IFERROR(_xlfn.XLOOKUP(A441,'LISTADO GENERAL '!B443:B2337,'LISTADO GENERAL '!A443:A2337),"")</f>
        <v/>
      </c>
    </row>
    <row r="442" spans="1:9" ht="20.25">
      <c r="A442" s="24" t="str">
        <f t="array" ref="A442">IFERROR(INDEX('REF1'!B:K,SMALL('REF1'!K:K,ROW()-11),1),"")</f>
        <v/>
      </c>
      <c r="B442" s="23" t="str">
        <f t="array" ref="B442">IFERROR(INDEX('REF1'!B:K,SMALL('REF1'!K:K,ROW()-11),3),"")</f>
        <v/>
      </c>
      <c r="C442" s="25" t="str">
        <f t="array" ref="C442">IFERROR(INDEX('REF1'!B:K,SMALL('REF1'!K:K,ROW()-11),2),"")</f>
        <v/>
      </c>
      <c r="D442" s="31" t="str">
        <f t="array" ref="D442">IFERROR(INDEX('REF1'!B:K,SMALL('REF1'!K:K,ROW()-11),5),"")</f>
        <v/>
      </c>
      <c r="E442" s="26" t="str">
        <f t="array" ref="E442">IFERROR(INDEX('REF1'!B:K,SMALL('REF1'!K:K,ROW()-11),4),"")</f>
        <v/>
      </c>
      <c r="F442" s="27" t="str">
        <f t="array" ref="F442">IFERROR(INDEX('REF1'!B:K,SMALL('REF1'!K:K,ROW()-11),6),"")</f>
        <v/>
      </c>
      <c r="G442" s="29" t="str">
        <f t="array" ref="G442">IFERROR(INDEX('REF1'!B:K,SMALL('REF1'!K:K,ROW()-11),7),"")</f>
        <v/>
      </c>
      <c r="H442" s="29" t="str">
        <f t="array" ref="H442">IFERROR(INDEX('REF1'!B:K,SMALL('REF1'!K:K,ROW()-11),8),"")</f>
        <v/>
      </c>
      <c r="I442" s="48" t="str">
        <f>IFERROR(_xlfn.XLOOKUP(A442,'LISTADO GENERAL '!B444:B2338,'LISTADO GENERAL '!A444:A2338),"")</f>
        <v/>
      </c>
    </row>
    <row r="443" spans="1:9" ht="20.25">
      <c r="A443" s="24" t="str">
        <f t="array" ref="A443">IFERROR(INDEX('REF1'!B:K,SMALL('REF1'!K:K,ROW()-11),1),"")</f>
        <v/>
      </c>
      <c r="B443" s="23" t="str">
        <f t="array" ref="B443">IFERROR(INDEX('REF1'!B:K,SMALL('REF1'!K:K,ROW()-11),3),"")</f>
        <v/>
      </c>
      <c r="C443" s="25" t="str">
        <f t="array" ref="C443">IFERROR(INDEX('REF1'!B:K,SMALL('REF1'!K:K,ROW()-11),2),"")</f>
        <v/>
      </c>
      <c r="D443" s="31" t="str">
        <f t="array" ref="D443">IFERROR(INDEX('REF1'!B:K,SMALL('REF1'!K:K,ROW()-11),5),"")</f>
        <v/>
      </c>
      <c r="E443" s="26" t="str">
        <f t="array" ref="E443">IFERROR(INDEX('REF1'!B:K,SMALL('REF1'!K:K,ROW()-11),4),"")</f>
        <v/>
      </c>
      <c r="F443" s="27" t="str">
        <f t="array" ref="F443">IFERROR(INDEX('REF1'!B:K,SMALL('REF1'!K:K,ROW()-11),6),"")</f>
        <v/>
      </c>
      <c r="G443" s="29" t="str">
        <f t="array" ref="G443">IFERROR(INDEX('REF1'!B:K,SMALL('REF1'!K:K,ROW()-11),7),"")</f>
        <v/>
      </c>
      <c r="H443" s="29" t="str">
        <f t="array" ref="H443">IFERROR(INDEX('REF1'!B:K,SMALL('REF1'!K:K,ROW()-11),8),"")</f>
        <v/>
      </c>
      <c r="I443" s="48" t="str">
        <f>IFERROR(_xlfn.XLOOKUP(A443,'LISTADO GENERAL '!B445:B2339,'LISTADO GENERAL '!A445:A2339),"")</f>
        <v/>
      </c>
    </row>
    <row r="444" spans="1:9" ht="20.25">
      <c r="A444" s="24" t="str">
        <f t="array" ref="A444">IFERROR(INDEX('REF1'!B:K,SMALL('REF1'!K:K,ROW()-11),1),"")</f>
        <v/>
      </c>
      <c r="B444" s="23" t="str">
        <f t="array" ref="B444">IFERROR(INDEX('REF1'!B:K,SMALL('REF1'!K:K,ROW()-11),3),"")</f>
        <v/>
      </c>
      <c r="C444" s="25" t="str">
        <f t="array" ref="C444">IFERROR(INDEX('REF1'!B:K,SMALL('REF1'!K:K,ROW()-11),2),"")</f>
        <v/>
      </c>
      <c r="D444" s="31" t="str">
        <f t="array" ref="D444">IFERROR(INDEX('REF1'!B:K,SMALL('REF1'!K:K,ROW()-11),5),"")</f>
        <v/>
      </c>
      <c r="E444" s="26" t="str">
        <f t="array" ref="E444">IFERROR(INDEX('REF1'!B:K,SMALL('REF1'!K:K,ROW()-11),4),"")</f>
        <v/>
      </c>
      <c r="F444" s="27" t="str">
        <f t="array" ref="F444">IFERROR(INDEX('REF1'!B:K,SMALL('REF1'!K:K,ROW()-11),6),"")</f>
        <v/>
      </c>
      <c r="G444" s="29" t="str">
        <f t="array" ref="G444">IFERROR(INDEX('REF1'!B:K,SMALL('REF1'!K:K,ROW()-11),7),"")</f>
        <v/>
      </c>
      <c r="H444" s="29" t="str">
        <f t="array" ref="H444">IFERROR(INDEX('REF1'!B:K,SMALL('REF1'!K:K,ROW()-11),8),"")</f>
        <v/>
      </c>
      <c r="I444" s="48" t="str">
        <f>IFERROR(_xlfn.XLOOKUP(A444,'LISTADO GENERAL '!B446:B2340,'LISTADO GENERAL '!A446:A2340),"")</f>
        <v/>
      </c>
    </row>
    <row r="445" spans="1:9" ht="20.25">
      <c r="A445" s="24" t="str">
        <f t="array" ref="A445">IFERROR(INDEX('REF1'!B:K,SMALL('REF1'!K:K,ROW()-11),1),"")</f>
        <v/>
      </c>
      <c r="B445" s="23" t="str">
        <f t="array" ref="B445">IFERROR(INDEX('REF1'!B:K,SMALL('REF1'!K:K,ROW()-11),3),"")</f>
        <v/>
      </c>
      <c r="C445" s="25" t="str">
        <f t="array" ref="C445">IFERROR(INDEX('REF1'!B:K,SMALL('REF1'!K:K,ROW()-11),2),"")</f>
        <v/>
      </c>
      <c r="D445" s="31" t="str">
        <f t="array" ref="D445">IFERROR(INDEX('REF1'!B:K,SMALL('REF1'!K:K,ROW()-11),5),"")</f>
        <v/>
      </c>
      <c r="E445" s="26" t="str">
        <f t="array" ref="E445">IFERROR(INDEX('REF1'!B:K,SMALL('REF1'!K:K,ROW()-11),4),"")</f>
        <v/>
      </c>
      <c r="F445" s="27" t="str">
        <f t="array" ref="F445">IFERROR(INDEX('REF1'!B:K,SMALL('REF1'!K:K,ROW()-11),6),"")</f>
        <v/>
      </c>
      <c r="G445" s="29" t="str">
        <f t="array" ref="G445">IFERROR(INDEX('REF1'!B:K,SMALL('REF1'!K:K,ROW()-11),7),"")</f>
        <v/>
      </c>
      <c r="H445" s="29" t="str">
        <f t="array" ref="H445">IFERROR(INDEX('REF1'!B:K,SMALL('REF1'!K:K,ROW()-11),8),"")</f>
        <v/>
      </c>
      <c r="I445" s="48" t="str">
        <f>IFERROR(_xlfn.XLOOKUP(A445,'LISTADO GENERAL '!B447:B2341,'LISTADO GENERAL '!A447:A2341),"")</f>
        <v/>
      </c>
    </row>
    <row r="446" spans="1:9" ht="20.25">
      <c r="A446" s="24" t="str">
        <f t="array" ref="A446">IFERROR(INDEX('REF1'!B:K,SMALL('REF1'!K:K,ROW()-11),1),"")</f>
        <v/>
      </c>
      <c r="B446" s="23" t="str">
        <f t="array" ref="B446">IFERROR(INDEX('REF1'!B:K,SMALL('REF1'!K:K,ROW()-11),3),"")</f>
        <v/>
      </c>
      <c r="C446" s="25" t="str">
        <f t="array" ref="C446">IFERROR(INDEX('REF1'!B:K,SMALL('REF1'!K:K,ROW()-11),2),"")</f>
        <v/>
      </c>
      <c r="D446" s="31" t="str">
        <f t="array" ref="D446">IFERROR(INDEX('REF1'!B:K,SMALL('REF1'!K:K,ROW()-11),5),"")</f>
        <v/>
      </c>
      <c r="E446" s="26" t="str">
        <f t="array" ref="E446">IFERROR(INDEX('REF1'!B:K,SMALL('REF1'!K:K,ROW()-11),4),"")</f>
        <v/>
      </c>
      <c r="F446" s="27" t="str">
        <f t="array" ref="F446">IFERROR(INDEX('REF1'!B:K,SMALL('REF1'!K:K,ROW()-11),6),"")</f>
        <v/>
      </c>
      <c r="G446" s="29" t="str">
        <f t="array" ref="G446">IFERROR(INDEX('REF1'!B:K,SMALL('REF1'!K:K,ROW()-11),7),"")</f>
        <v/>
      </c>
      <c r="H446" s="29" t="str">
        <f t="array" ref="H446">IFERROR(INDEX('REF1'!B:K,SMALL('REF1'!K:K,ROW()-11),8),"")</f>
        <v/>
      </c>
      <c r="I446" s="48" t="str">
        <f>IFERROR(_xlfn.XLOOKUP(A446,'LISTADO GENERAL '!B448:B2342,'LISTADO GENERAL '!A448:A2342),"")</f>
        <v/>
      </c>
    </row>
    <row r="447" spans="1:9" ht="20.25">
      <c r="A447" s="24" t="str">
        <f t="array" ref="A447">IFERROR(INDEX('REF1'!B:K,SMALL('REF1'!K:K,ROW()-11),1),"")</f>
        <v/>
      </c>
      <c r="B447" s="23" t="str">
        <f t="array" ref="B447">IFERROR(INDEX('REF1'!B:K,SMALL('REF1'!K:K,ROW()-11),3),"")</f>
        <v/>
      </c>
      <c r="C447" s="25" t="str">
        <f t="array" ref="C447">IFERROR(INDEX('REF1'!B:K,SMALL('REF1'!K:K,ROW()-11),2),"")</f>
        <v/>
      </c>
      <c r="D447" s="31" t="str">
        <f t="array" ref="D447">IFERROR(INDEX('REF1'!B:K,SMALL('REF1'!K:K,ROW()-11),5),"")</f>
        <v/>
      </c>
      <c r="E447" s="26" t="str">
        <f t="array" ref="E447">IFERROR(INDEX('REF1'!B:K,SMALL('REF1'!K:K,ROW()-11),4),"")</f>
        <v/>
      </c>
      <c r="F447" s="27" t="str">
        <f t="array" ref="F447">IFERROR(INDEX('REF1'!B:K,SMALL('REF1'!K:K,ROW()-11),6),"")</f>
        <v/>
      </c>
      <c r="G447" s="29" t="str">
        <f t="array" ref="G447">IFERROR(INDEX('REF1'!B:K,SMALL('REF1'!K:K,ROW()-11),7),"")</f>
        <v/>
      </c>
      <c r="H447" s="29" t="str">
        <f t="array" ref="H447">IFERROR(INDEX('REF1'!B:K,SMALL('REF1'!K:K,ROW()-11),8),"")</f>
        <v/>
      </c>
      <c r="I447" s="48" t="str">
        <f>IFERROR(_xlfn.XLOOKUP(A447,'LISTADO GENERAL '!B449:B2343,'LISTADO GENERAL '!A449:A2343),"")</f>
        <v/>
      </c>
    </row>
    <row r="448" spans="1:9" ht="20.25">
      <c r="A448" s="24" t="str">
        <f t="array" ref="A448">IFERROR(INDEX('REF1'!B:K,SMALL('REF1'!K:K,ROW()-11),1),"")</f>
        <v/>
      </c>
      <c r="B448" s="23" t="str">
        <f t="array" ref="B448">IFERROR(INDEX('REF1'!B:K,SMALL('REF1'!K:K,ROW()-11),3),"")</f>
        <v/>
      </c>
      <c r="C448" s="25" t="str">
        <f t="array" ref="C448">IFERROR(INDEX('REF1'!B:K,SMALL('REF1'!K:K,ROW()-11),2),"")</f>
        <v/>
      </c>
      <c r="D448" s="31" t="str">
        <f t="array" ref="D448">IFERROR(INDEX('REF1'!B:K,SMALL('REF1'!K:K,ROW()-11),5),"")</f>
        <v/>
      </c>
      <c r="E448" s="26" t="str">
        <f t="array" ref="E448">IFERROR(INDEX('REF1'!B:K,SMALL('REF1'!K:K,ROW()-11),4),"")</f>
        <v/>
      </c>
      <c r="F448" s="27" t="str">
        <f t="array" ref="F448">IFERROR(INDEX('REF1'!B:K,SMALL('REF1'!K:K,ROW()-11),6),"")</f>
        <v/>
      </c>
      <c r="G448" s="29" t="str">
        <f t="array" ref="G448">IFERROR(INDEX('REF1'!B:K,SMALL('REF1'!K:K,ROW()-11),7),"")</f>
        <v/>
      </c>
      <c r="H448" s="29" t="str">
        <f t="array" ref="H448">IFERROR(INDEX('REF1'!B:K,SMALL('REF1'!K:K,ROW()-11),8),"")</f>
        <v/>
      </c>
      <c r="I448" s="48" t="str">
        <f>IFERROR(_xlfn.XLOOKUP(A448,'LISTADO GENERAL '!B450:B2344,'LISTADO GENERAL '!A450:A2344),"")</f>
        <v/>
      </c>
    </row>
    <row r="449" spans="1:9" ht="20.25">
      <c r="A449" s="24" t="str">
        <f t="array" ref="A449">IFERROR(INDEX('REF1'!B:K,SMALL('REF1'!K:K,ROW()-11),1),"")</f>
        <v/>
      </c>
      <c r="B449" s="23" t="str">
        <f t="array" ref="B449">IFERROR(INDEX('REF1'!B:K,SMALL('REF1'!K:K,ROW()-11),3),"")</f>
        <v/>
      </c>
      <c r="C449" s="25" t="str">
        <f t="array" ref="C449">IFERROR(INDEX('REF1'!B:K,SMALL('REF1'!K:K,ROW()-11),2),"")</f>
        <v/>
      </c>
      <c r="D449" s="31" t="str">
        <f t="array" ref="D449">IFERROR(INDEX('REF1'!B:K,SMALL('REF1'!K:K,ROW()-11),5),"")</f>
        <v/>
      </c>
      <c r="E449" s="26" t="str">
        <f t="array" ref="E449">IFERROR(INDEX('REF1'!B:K,SMALL('REF1'!K:K,ROW()-11),4),"")</f>
        <v/>
      </c>
      <c r="F449" s="27" t="str">
        <f t="array" ref="F449">IFERROR(INDEX('REF1'!B:K,SMALL('REF1'!K:K,ROW()-11),6),"")</f>
        <v/>
      </c>
      <c r="G449" s="29" t="str">
        <f t="array" ref="G449">IFERROR(INDEX('REF1'!B:K,SMALL('REF1'!K:K,ROW()-11),7),"")</f>
        <v/>
      </c>
      <c r="H449" s="29" t="str">
        <f t="array" ref="H449">IFERROR(INDEX('REF1'!B:K,SMALL('REF1'!K:K,ROW()-11),8),"")</f>
        <v/>
      </c>
      <c r="I449" s="48" t="str">
        <f>IFERROR(_xlfn.XLOOKUP(A449,'LISTADO GENERAL '!B451:B2345,'LISTADO GENERAL '!A451:A2345),"")</f>
        <v/>
      </c>
    </row>
    <row r="450" spans="1:9" ht="20.25">
      <c r="A450" s="24" t="str">
        <f t="array" ref="A450">IFERROR(INDEX('REF1'!B:K,SMALL('REF1'!K:K,ROW()-11),1),"")</f>
        <v/>
      </c>
      <c r="B450" s="23" t="str">
        <f t="array" ref="B450">IFERROR(INDEX('REF1'!B:K,SMALL('REF1'!K:K,ROW()-11),3),"")</f>
        <v/>
      </c>
      <c r="C450" s="25" t="str">
        <f t="array" ref="C450">IFERROR(INDEX('REF1'!B:K,SMALL('REF1'!K:K,ROW()-11),2),"")</f>
        <v/>
      </c>
      <c r="D450" s="31" t="str">
        <f t="array" ref="D450">IFERROR(INDEX('REF1'!B:K,SMALL('REF1'!K:K,ROW()-11),5),"")</f>
        <v/>
      </c>
      <c r="E450" s="26" t="str">
        <f t="array" ref="E450">IFERROR(INDEX('REF1'!B:K,SMALL('REF1'!K:K,ROW()-11),4),"")</f>
        <v/>
      </c>
      <c r="F450" s="27" t="str">
        <f t="array" ref="F450">IFERROR(INDEX('REF1'!B:K,SMALL('REF1'!K:K,ROW()-11),6),"")</f>
        <v/>
      </c>
      <c r="G450" s="29" t="str">
        <f t="array" ref="G450">IFERROR(INDEX('REF1'!B:K,SMALL('REF1'!K:K,ROW()-11),7),"")</f>
        <v/>
      </c>
      <c r="H450" s="29" t="str">
        <f t="array" ref="H450">IFERROR(INDEX('REF1'!B:K,SMALL('REF1'!K:K,ROW()-11),8),"")</f>
        <v/>
      </c>
      <c r="I450" s="48" t="str">
        <f>IFERROR(_xlfn.XLOOKUP(A450,'LISTADO GENERAL '!B452:B2346,'LISTADO GENERAL '!A452:A2346),"")</f>
        <v/>
      </c>
    </row>
    <row r="451" spans="1:9" ht="20.25">
      <c r="A451" s="24" t="str">
        <f t="array" ref="A451">IFERROR(INDEX('REF1'!B:K,SMALL('REF1'!K:K,ROW()-11),1),"")</f>
        <v/>
      </c>
      <c r="B451" s="23" t="str">
        <f t="array" ref="B451">IFERROR(INDEX('REF1'!B:K,SMALL('REF1'!K:K,ROW()-11),3),"")</f>
        <v/>
      </c>
      <c r="C451" s="25" t="str">
        <f t="array" ref="C451">IFERROR(INDEX('REF1'!B:K,SMALL('REF1'!K:K,ROW()-11),2),"")</f>
        <v/>
      </c>
      <c r="D451" s="31" t="str">
        <f t="array" ref="D451">IFERROR(INDEX('REF1'!B:K,SMALL('REF1'!K:K,ROW()-11),5),"")</f>
        <v/>
      </c>
      <c r="E451" s="26" t="str">
        <f t="array" ref="E451">IFERROR(INDEX('REF1'!B:K,SMALL('REF1'!K:K,ROW()-11),4),"")</f>
        <v/>
      </c>
      <c r="F451" s="27" t="str">
        <f t="array" ref="F451">IFERROR(INDEX('REF1'!B:K,SMALL('REF1'!K:K,ROW()-11),6),"")</f>
        <v/>
      </c>
      <c r="G451" s="29" t="str">
        <f t="array" ref="G451">IFERROR(INDEX('REF1'!B:K,SMALL('REF1'!K:K,ROW()-11),7),"")</f>
        <v/>
      </c>
      <c r="H451" s="29" t="str">
        <f t="array" ref="H451">IFERROR(INDEX('REF1'!B:K,SMALL('REF1'!K:K,ROW()-11),8),"")</f>
        <v/>
      </c>
      <c r="I451" s="48" t="str">
        <f>IFERROR(_xlfn.XLOOKUP(A451,'LISTADO GENERAL '!B453:B2347,'LISTADO GENERAL '!A453:A2347),"")</f>
        <v/>
      </c>
    </row>
    <row r="452" spans="1:9" ht="20.25">
      <c r="A452" s="24" t="str">
        <f t="array" ref="A452">IFERROR(INDEX('REF1'!B:K,SMALL('REF1'!K:K,ROW()-11),1),"")</f>
        <v/>
      </c>
      <c r="B452" s="23" t="str">
        <f t="array" ref="B452">IFERROR(INDEX('REF1'!B:K,SMALL('REF1'!K:K,ROW()-11),3),"")</f>
        <v/>
      </c>
      <c r="C452" s="25" t="str">
        <f t="array" ref="C452">IFERROR(INDEX('REF1'!B:K,SMALL('REF1'!K:K,ROW()-11),2),"")</f>
        <v/>
      </c>
      <c r="D452" s="31" t="str">
        <f t="array" ref="D452">IFERROR(INDEX('REF1'!B:K,SMALL('REF1'!K:K,ROW()-11),5),"")</f>
        <v/>
      </c>
      <c r="E452" s="26" t="str">
        <f t="array" ref="E452">IFERROR(INDEX('REF1'!B:K,SMALL('REF1'!K:K,ROW()-11),4),"")</f>
        <v/>
      </c>
      <c r="F452" s="27" t="str">
        <f t="array" ref="F452">IFERROR(INDEX('REF1'!B:K,SMALL('REF1'!K:K,ROW()-11),6),"")</f>
        <v/>
      </c>
      <c r="G452" s="29" t="str">
        <f t="array" ref="G452">IFERROR(INDEX('REF1'!B:K,SMALL('REF1'!K:K,ROW()-11),7),"")</f>
        <v/>
      </c>
      <c r="H452" s="29" t="str">
        <f t="array" ref="H452">IFERROR(INDEX('REF1'!B:K,SMALL('REF1'!K:K,ROW()-11),8),"")</f>
        <v/>
      </c>
      <c r="I452" s="48" t="str">
        <f>IFERROR(_xlfn.XLOOKUP(A452,'LISTADO GENERAL '!B454:B2348,'LISTADO GENERAL '!A454:A2348),"")</f>
        <v/>
      </c>
    </row>
    <row r="453" spans="1:9" ht="20.25">
      <c r="A453" s="24" t="str">
        <f t="array" ref="A453">IFERROR(INDEX('REF1'!B:K,SMALL('REF1'!K:K,ROW()-11),1),"")</f>
        <v/>
      </c>
      <c r="B453" s="23" t="str">
        <f t="array" ref="B453">IFERROR(INDEX('REF1'!B:K,SMALL('REF1'!K:K,ROW()-11),3),"")</f>
        <v/>
      </c>
      <c r="C453" s="25" t="str">
        <f t="array" ref="C453">IFERROR(INDEX('REF1'!B:K,SMALL('REF1'!K:K,ROW()-11),2),"")</f>
        <v/>
      </c>
      <c r="D453" s="31" t="str">
        <f t="array" ref="D453">IFERROR(INDEX('REF1'!B:K,SMALL('REF1'!K:K,ROW()-11),5),"")</f>
        <v/>
      </c>
      <c r="E453" s="26" t="str">
        <f t="array" ref="E453">IFERROR(INDEX('REF1'!B:K,SMALL('REF1'!K:K,ROW()-11),4),"")</f>
        <v/>
      </c>
      <c r="F453" s="27" t="str">
        <f t="array" ref="F453">IFERROR(INDEX('REF1'!B:K,SMALL('REF1'!K:K,ROW()-11),6),"")</f>
        <v/>
      </c>
      <c r="G453" s="29" t="str">
        <f t="array" ref="G453">IFERROR(INDEX('REF1'!B:K,SMALL('REF1'!K:K,ROW()-11),7),"")</f>
        <v/>
      </c>
      <c r="H453" s="29" t="str">
        <f t="array" ref="H453">IFERROR(INDEX('REF1'!B:K,SMALL('REF1'!K:K,ROW()-11),8),"")</f>
        <v/>
      </c>
      <c r="I453" s="48" t="str">
        <f>IFERROR(_xlfn.XLOOKUP(A453,'LISTADO GENERAL '!B455:B2349,'LISTADO GENERAL '!A455:A2349),"")</f>
        <v/>
      </c>
    </row>
    <row r="454" spans="1:9" ht="20.25">
      <c r="A454" s="24" t="str">
        <f t="array" ref="A454">IFERROR(INDEX('REF1'!B:K,SMALL('REF1'!K:K,ROW()-11),1),"")</f>
        <v/>
      </c>
      <c r="B454" s="23" t="str">
        <f t="array" ref="B454">IFERROR(INDEX('REF1'!B:K,SMALL('REF1'!K:K,ROW()-11),3),"")</f>
        <v/>
      </c>
      <c r="C454" s="25" t="str">
        <f t="array" ref="C454">IFERROR(INDEX('REF1'!B:K,SMALL('REF1'!K:K,ROW()-11),2),"")</f>
        <v/>
      </c>
      <c r="D454" s="31" t="str">
        <f t="array" ref="D454">IFERROR(INDEX('REF1'!B:K,SMALL('REF1'!K:K,ROW()-11),5),"")</f>
        <v/>
      </c>
      <c r="E454" s="26" t="str">
        <f t="array" ref="E454">IFERROR(INDEX('REF1'!B:K,SMALL('REF1'!K:K,ROW()-11),4),"")</f>
        <v/>
      </c>
      <c r="F454" s="27" t="str">
        <f t="array" ref="F454">IFERROR(INDEX('REF1'!B:K,SMALL('REF1'!K:K,ROW()-11),6),"")</f>
        <v/>
      </c>
      <c r="G454" s="29" t="str">
        <f t="array" ref="G454">IFERROR(INDEX('REF1'!B:K,SMALL('REF1'!K:K,ROW()-11),7),"")</f>
        <v/>
      </c>
      <c r="H454" s="29" t="str">
        <f t="array" ref="H454">IFERROR(INDEX('REF1'!B:K,SMALL('REF1'!K:K,ROW()-11),8),"")</f>
        <v/>
      </c>
      <c r="I454" s="48" t="str">
        <f>IFERROR(_xlfn.XLOOKUP(A454,'LISTADO GENERAL '!B456:B2350,'LISTADO GENERAL '!A456:A2350),"")</f>
        <v/>
      </c>
    </row>
    <row r="455" spans="1:9" ht="20.25">
      <c r="A455" s="24" t="str">
        <f t="array" ref="A455">IFERROR(INDEX('REF1'!B:K,SMALL('REF1'!K:K,ROW()-11),1),"")</f>
        <v/>
      </c>
      <c r="B455" s="23" t="str">
        <f t="array" ref="B455">IFERROR(INDEX('REF1'!B:K,SMALL('REF1'!K:K,ROW()-11),3),"")</f>
        <v/>
      </c>
      <c r="C455" s="25" t="str">
        <f t="array" ref="C455">IFERROR(INDEX('REF1'!B:K,SMALL('REF1'!K:K,ROW()-11),2),"")</f>
        <v/>
      </c>
      <c r="D455" s="31" t="str">
        <f t="array" ref="D455">IFERROR(INDEX('REF1'!B:K,SMALL('REF1'!K:K,ROW()-11),5),"")</f>
        <v/>
      </c>
      <c r="E455" s="26" t="str">
        <f t="array" ref="E455">IFERROR(INDEX('REF1'!B:K,SMALL('REF1'!K:K,ROW()-11),4),"")</f>
        <v/>
      </c>
      <c r="F455" s="27" t="str">
        <f t="array" ref="F455">IFERROR(INDEX('REF1'!B:K,SMALL('REF1'!K:K,ROW()-11),6),"")</f>
        <v/>
      </c>
      <c r="G455" s="29" t="str">
        <f t="array" ref="G455">IFERROR(INDEX('REF1'!B:K,SMALL('REF1'!K:K,ROW()-11),7),"")</f>
        <v/>
      </c>
      <c r="H455" s="29" t="str">
        <f t="array" ref="H455">IFERROR(INDEX('REF1'!B:K,SMALL('REF1'!K:K,ROW()-11),8),"")</f>
        <v/>
      </c>
      <c r="I455" s="48" t="str">
        <f>IFERROR(_xlfn.XLOOKUP(A455,'LISTADO GENERAL '!B457:B2351,'LISTADO GENERAL '!A457:A2351),"")</f>
        <v/>
      </c>
    </row>
    <row r="456" spans="1:9" ht="20.25">
      <c r="A456" s="24" t="str">
        <f t="array" ref="A456">IFERROR(INDEX('REF1'!B:K,SMALL('REF1'!K:K,ROW()-11),1),"")</f>
        <v/>
      </c>
      <c r="B456" s="23" t="str">
        <f t="array" ref="B456">IFERROR(INDEX('REF1'!B:K,SMALL('REF1'!K:K,ROW()-11),3),"")</f>
        <v/>
      </c>
      <c r="C456" s="25" t="str">
        <f t="array" ref="C456">IFERROR(INDEX('REF1'!B:K,SMALL('REF1'!K:K,ROW()-11),2),"")</f>
        <v/>
      </c>
      <c r="D456" s="31" t="str">
        <f t="array" ref="D456">IFERROR(INDEX('REF1'!B:K,SMALL('REF1'!K:K,ROW()-11),5),"")</f>
        <v/>
      </c>
      <c r="E456" s="26" t="str">
        <f t="array" ref="E456">IFERROR(INDEX('REF1'!B:K,SMALL('REF1'!K:K,ROW()-11),4),"")</f>
        <v/>
      </c>
      <c r="F456" s="27" t="str">
        <f t="array" ref="F456">IFERROR(INDEX('REF1'!B:K,SMALL('REF1'!K:K,ROW()-11),6),"")</f>
        <v/>
      </c>
      <c r="G456" s="29" t="str">
        <f t="array" ref="G456">IFERROR(INDEX('REF1'!B:K,SMALL('REF1'!K:K,ROW()-11),7),"")</f>
        <v/>
      </c>
      <c r="H456" s="29" t="str">
        <f t="array" ref="H456">IFERROR(INDEX('REF1'!B:K,SMALL('REF1'!K:K,ROW()-11),8),"")</f>
        <v/>
      </c>
      <c r="I456" s="48" t="str">
        <f>IFERROR(_xlfn.XLOOKUP(A456,'LISTADO GENERAL '!B458:B2352,'LISTADO GENERAL '!A458:A2352),"")</f>
        <v/>
      </c>
    </row>
    <row r="457" spans="1:9" ht="20.25">
      <c r="A457" s="24" t="str">
        <f t="array" ref="A457">IFERROR(INDEX('REF1'!B:K,SMALL('REF1'!K:K,ROW()-11),1),"")</f>
        <v/>
      </c>
      <c r="B457" s="23" t="str">
        <f t="array" ref="B457">IFERROR(INDEX('REF1'!B:K,SMALL('REF1'!K:K,ROW()-11),3),"")</f>
        <v/>
      </c>
      <c r="C457" s="25" t="str">
        <f t="array" ref="C457">IFERROR(INDEX('REF1'!B:K,SMALL('REF1'!K:K,ROW()-11),2),"")</f>
        <v/>
      </c>
      <c r="D457" s="31" t="str">
        <f t="array" ref="D457">IFERROR(INDEX('REF1'!B:K,SMALL('REF1'!K:K,ROW()-11),5),"")</f>
        <v/>
      </c>
      <c r="E457" s="26" t="str">
        <f t="array" ref="E457">IFERROR(INDEX('REF1'!B:K,SMALL('REF1'!K:K,ROW()-11),4),"")</f>
        <v/>
      </c>
      <c r="F457" s="27" t="str">
        <f t="array" ref="F457">IFERROR(INDEX('REF1'!B:K,SMALL('REF1'!K:K,ROW()-11),6),"")</f>
        <v/>
      </c>
      <c r="G457" s="29" t="str">
        <f t="array" ref="G457">IFERROR(INDEX('REF1'!B:K,SMALL('REF1'!K:K,ROW()-11),7),"")</f>
        <v/>
      </c>
      <c r="H457" s="29" t="str">
        <f t="array" ref="H457">IFERROR(INDEX('REF1'!B:K,SMALL('REF1'!K:K,ROW()-11),8),"")</f>
        <v/>
      </c>
      <c r="I457" s="48" t="str">
        <f>IFERROR(_xlfn.XLOOKUP(A457,'LISTADO GENERAL '!B459:B2353,'LISTADO GENERAL '!A459:A2353),"")</f>
        <v/>
      </c>
    </row>
    <row r="458" spans="1:9" ht="20.25">
      <c r="A458" s="24" t="str">
        <f t="array" ref="A458">IFERROR(INDEX('REF1'!B:K,SMALL('REF1'!K:K,ROW()-11),1),"")</f>
        <v/>
      </c>
      <c r="B458" s="23" t="str">
        <f t="array" ref="B458">IFERROR(INDEX('REF1'!B:K,SMALL('REF1'!K:K,ROW()-11),3),"")</f>
        <v/>
      </c>
      <c r="C458" s="25" t="str">
        <f t="array" ref="C458">IFERROR(INDEX('REF1'!B:K,SMALL('REF1'!K:K,ROW()-11),2),"")</f>
        <v/>
      </c>
      <c r="D458" s="31" t="str">
        <f t="array" ref="D458">IFERROR(INDEX('REF1'!B:K,SMALL('REF1'!K:K,ROW()-11),5),"")</f>
        <v/>
      </c>
      <c r="E458" s="26" t="str">
        <f t="array" ref="E458">IFERROR(INDEX('REF1'!B:K,SMALL('REF1'!K:K,ROW()-11),4),"")</f>
        <v/>
      </c>
      <c r="F458" s="27" t="str">
        <f t="array" ref="F458">IFERROR(INDEX('REF1'!B:K,SMALL('REF1'!K:K,ROW()-11),6),"")</f>
        <v/>
      </c>
      <c r="G458" s="29" t="str">
        <f t="array" ref="G458">IFERROR(INDEX('REF1'!B:K,SMALL('REF1'!K:K,ROW()-11),7),"")</f>
        <v/>
      </c>
      <c r="H458" s="29" t="str">
        <f t="array" ref="H458">IFERROR(INDEX('REF1'!B:K,SMALL('REF1'!K:K,ROW()-11),8),"")</f>
        <v/>
      </c>
      <c r="I458" s="48" t="str">
        <f>IFERROR(_xlfn.XLOOKUP(A458,'LISTADO GENERAL '!B460:B2354,'LISTADO GENERAL '!A460:A2354),"")</f>
        <v/>
      </c>
    </row>
    <row r="459" spans="1:9" ht="20.25">
      <c r="A459" s="24" t="str">
        <f t="array" ref="A459">IFERROR(INDEX('REF1'!B:K,SMALL('REF1'!K:K,ROW()-11),1),"")</f>
        <v/>
      </c>
      <c r="B459" s="23" t="str">
        <f t="array" ref="B459">IFERROR(INDEX('REF1'!B:K,SMALL('REF1'!K:K,ROW()-11),3),"")</f>
        <v/>
      </c>
      <c r="C459" s="25" t="str">
        <f t="array" ref="C459">IFERROR(INDEX('REF1'!B:K,SMALL('REF1'!K:K,ROW()-11),2),"")</f>
        <v/>
      </c>
      <c r="D459" s="31" t="str">
        <f t="array" ref="D459">IFERROR(INDEX('REF1'!B:K,SMALL('REF1'!K:K,ROW()-11),5),"")</f>
        <v/>
      </c>
      <c r="E459" s="26" t="str">
        <f t="array" ref="E459">IFERROR(INDEX('REF1'!B:K,SMALL('REF1'!K:K,ROW()-11),4),"")</f>
        <v/>
      </c>
      <c r="F459" s="27" t="str">
        <f t="array" ref="F459">IFERROR(INDEX('REF1'!B:K,SMALL('REF1'!K:K,ROW()-11),6),"")</f>
        <v/>
      </c>
      <c r="G459" s="29" t="str">
        <f t="array" ref="G459">IFERROR(INDEX('REF1'!B:K,SMALL('REF1'!K:K,ROW()-11),7),"")</f>
        <v/>
      </c>
      <c r="H459" s="29" t="str">
        <f t="array" ref="H459">IFERROR(INDEX('REF1'!B:K,SMALL('REF1'!K:K,ROW()-11),8),"")</f>
        <v/>
      </c>
      <c r="I459" s="48" t="str">
        <f>IFERROR(_xlfn.XLOOKUP(A459,'LISTADO GENERAL '!B461:B2355,'LISTADO GENERAL '!A461:A2355),"")</f>
        <v/>
      </c>
    </row>
    <row r="460" spans="1:9" ht="20.25">
      <c r="A460" s="24" t="str">
        <f t="array" ref="A460">IFERROR(INDEX('REF1'!B:K,SMALL('REF1'!K:K,ROW()-11),1),"")</f>
        <v/>
      </c>
      <c r="B460" s="23" t="str">
        <f t="array" ref="B460">IFERROR(INDEX('REF1'!B:K,SMALL('REF1'!K:K,ROW()-11),3),"")</f>
        <v/>
      </c>
      <c r="C460" s="25" t="str">
        <f t="array" ref="C460">IFERROR(INDEX('REF1'!B:K,SMALL('REF1'!K:K,ROW()-11),2),"")</f>
        <v/>
      </c>
      <c r="D460" s="31" t="str">
        <f t="array" ref="D460">IFERROR(INDEX('REF1'!B:K,SMALL('REF1'!K:K,ROW()-11),5),"")</f>
        <v/>
      </c>
      <c r="E460" s="26" t="str">
        <f t="array" ref="E460">IFERROR(INDEX('REF1'!B:K,SMALL('REF1'!K:K,ROW()-11),4),"")</f>
        <v/>
      </c>
      <c r="F460" s="27" t="str">
        <f t="array" ref="F460">IFERROR(INDEX('REF1'!B:K,SMALL('REF1'!K:K,ROW()-11),6),"")</f>
        <v/>
      </c>
      <c r="G460" s="29" t="str">
        <f t="array" ref="G460">IFERROR(INDEX('REF1'!B:K,SMALL('REF1'!K:K,ROW()-11),7),"")</f>
        <v/>
      </c>
      <c r="H460" s="29" t="str">
        <f t="array" ref="H460">IFERROR(INDEX('REF1'!B:K,SMALL('REF1'!K:K,ROW()-11),8),"")</f>
        <v/>
      </c>
      <c r="I460" s="48" t="str">
        <f>IFERROR(_xlfn.XLOOKUP(A460,'LISTADO GENERAL '!B462:B2356,'LISTADO GENERAL '!A462:A2356),"")</f>
        <v/>
      </c>
    </row>
    <row r="461" spans="1:9" ht="20.25">
      <c r="A461" s="24" t="str">
        <f t="array" ref="A461">IFERROR(INDEX('REF1'!B:K,SMALL('REF1'!K:K,ROW()-11),1),"")</f>
        <v/>
      </c>
      <c r="B461" s="23" t="str">
        <f t="array" ref="B461">IFERROR(INDEX('REF1'!B:K,SMALL('REF1'!K:K,ROW()-11),3),"")</f>
        <v/>
      </c>
      <c r="C461" s="25" t="str">
        <f t="array" ref="C461">IFERROR(INDEX('REF1'!B:K,SMALL('REF1'!K:K,ROW()-11),2),"")</f>
        <v/>
      </c>
      <c r="D461" s="31" t="str">
        <f t="array" ref="D461">IFERROR(INDEX('REF1'!B:K,SMALL('REF1'!K:K,ROW()-11),5),"")</f>
        <v/>
      </c>
      <c r="E461" s="26" t="str">
        <f t="array" ref="E461">IFERROR(INDEX('REF1'!B:K,SMALL('REF1'!K:K,ROW()-11),4),"")</f>
        <v/>
      </c>
      <c r="F461" s="27" t="str">
        <f t="array" ref="F461">IFERROR(INDEX('REF1'!B:K,SMALL('REF1'!K:K,ROW()-11),6),"")</f>
        <v/>
      </c>
      <c r="G461" s="29" t="str">
        <f t="array" ref="G461">IFERROR(INDEX('REF1'!B:K,SMALL('REF1'!K:K,ROW()-11),7),"")</f>
        <v/>
      </c>
      <c r="H461" s="29" t="str">
        <f t="array" ref="H461">IFERROR(INDEX('REF1'!B:K,SMALL('REF1'!K:K,ROW()-11),8),"")</f>
        <v/>
      </c>
      <c r="I461" s="48" t="str">
        <f>IFERROR(_xlfn.XLOOKUP(A461,'LISTADO GENERAL '!B463:B2357,'LISTADO GENERAL '!A463:A2357),"")</f>
        <v/>
      </c>
    </row>
    <row r="462" spans="1:9" ht="20.25">
      <c r="A462" s="24" t="str">
        <f t="array" ref="A462">IFERROR(INDEX('REF1'!B:K,SMALL('REF1'!K:K,ROW()-11),1),"")</f>
        <v/>
      </c>
      <c r="B462" s="23" t="str">
        <f t="array" ref="B462">IFERROR(INDEX('REF1'!B:K,SMALL('REF1'!K:K,ROW()-11),3),"")</f>
        <v/>
      </c>
      <c r="C462" s="25" t="str">
        <f t="array" ref="C462">IFERROR(INDEX('REF1'!B:K,SMALL('REF1'!K:K,ROW()-11),2),"")</f>
        <v/>
      </c>
      <c r="D462" s="31" t="str">
        <f t="array" ref="D462">IFERROR(INDEX('REF1'!B:K,SMALL('REF1'!K:K,ROW()-11),5),"")</f>
        <v/>
      </c>
      <c r="E462" s="26" t="str">
        <f t="array" ref="E462">IFERROR(INDEX('REF1'!B:K,SMALL('REF1'!K:K,ROW()-11),4),"")</f>
        <v/>
      </c>
      <c r="F462" s="27" t="str">
        <f t="array" ref="F462">IFERROR(INDEX('REF1'!B:K,SMALL('REF1'!K:K,ROW()-11),6),"")</f>
        <v/>
      </c>
      <c r="G462" s="29" t="str">
        <f t="array" ref="G462">IFERROR(INDEX('REF1'!B:K,SMALL('REF1'!K:K,ROW()-11),7),"")</f>
        <v/>
      </c>
      <c r="H462" s="29" t="str">
        <f t="array" ref="H462">IFERROR(INDEX('REF1'!B:K,SMALL('REF1'!K:K,ROW()-11),8),"")</f>
        <v/>
      </c>
      <c r="I462" s="48" t="str">
        <f>IFERROR(_xlfn.XLOOKUP(A462,'LISTADO GENERAL '!B464:B2358,'LISTADO GENERAL '!A464:A2358),"")</f>
        <v/>
      </c>
    </row>
    <row r="463" spans="1:9" ht="20.25">
      <c r="A463" s="24" t="str">
        <f t="array" ref="A463">IFERROR(INDEX('REF1'!B:K,SMALL('REF1'!K:K,ROW()-11),1),"")</f>
        <v/>
      </c>
      <c r="B463" s="23" t="str">
        <f t="array" ref="B463">IFERROR(INDEX('REF1'!B:K,SMALL('REF1'!K:K,ROW()-11),3),"")</f>
        <v/>
      </c>
      <c r="C463" s="25" t="str">
        <f t="array" ref="C463">IFERROR(INDEX('REF1'!B:K,SMALL('REF1'!K:K,ROW()-11),2),"")</f>
        <v/>
      </c>
      <c r="D463" s="31" t="str">
        <f t="array" ref="D463">IFERROR(INDEX('REF1'!B:K,SMALL('REF1'!K:K,ROW()-11),5),"")</f>
        <v/>
      </c>
      <c r="E463" s="26" t="str">
        <f t="array" ref="E463">IFERROR(INDEX('REF1'!B:K,SMALL('REF1'!K:K,ROW()-11),4),"")</f>
        <v/>
      </c>
      <c r="F463" s="27" t="str">
        <f t="array" ref="F463">IFERROR(INDEX('REF1'!B:K,SMALL('REF1'!K:K,ROW()-11),6),"")</f>
        <v/>
      </c>
      <c r="G463" s="29" t="str">
        <f t="array" ref="G463">IFERROR(INDEX('REF1'!B:K,SMALL('REF1'!K:K,ROW()-11),7),"")</f>
        <v/>
      </c>
      <c r="H463" s="29" t="str">
        <f t="array" ref="H463">IFERROR(INDEX('REF1'!B:K,SMALL('REF1'!K:K,ROW()-11),8),"")</f>
        <v/>
      </c>
      <c r="I463" s="48" t="str">
        <f>IFERROR(_xlfn.XLOOKUP(A463,'LISTADO GENERAL '!B465:B2359,'LISTADO GENERAL '!A465:A2359),"")</f>
        <v/>
      </c>
    </row>
    <row r="464" spans="1:9" ht="20.25">
      <c r="A464" s="24" t="str">
        <f t="array" ref="A464">IFERROR(INDEX('REF1'!B:K,SMALL('REF1'!K:K,ROW()-11),1),"")</f>
        <v/>
      </c>
      <c r="B464" s="23" t="str">
        <f t="array" ref="B464">IFERROR(INDEX('REF1'!B:K,SMALL('REF1'!K:K,ROW()-11),3),"")</f>
        <v/>
      </c>
      <c r="C464" s="25" t="str">
        <f t="array" ref="C464">IFERROR(INDEX('REF1'!B:K,SMALL('REF1'!K:K,ROW()-11),2),"")</f>
        <v/>
      </c>
      <c r="D464" s="31" t="str">
        <f t="array" ref="D464">IFERROR(INDEX('REF1'!B:K,SMALL('REF1'!K:K,ROW()-11),5),"")</f>
        <v/>
      </c>
      <c r="E464" s="26" t="str">
        <f t="array" ref="E464">IFERROR(INDEX('REF1'!B:K,SMALL('REF1'!K:K,ROW()-11),4),"")</f>
        <v/>
      </c>
      <c r="F464" s="27" t="str">
        <f t="array" ref="F464">IFERROR(INDEX('REF1'!B:K,SMALL('REF1'!K:K,ROW()-11),6),"")</f>
        <v/>
      </c>
      <c r="G464" s="29" t="str">
        <f t="array" ref="G464">IFERROR(INDEX('REF1'!B:K,SMALL('REF1'!K:K,ROW()-11),7),"")</f>
        <v/>
      </c>
      <c r="H464" s="29" t="str">
        <f t="array" ref="H464">IFERROR(INDEX('REF1'!B:K,SMALL('REF1'!K:K,ROW()-11),8),"")</f>
        <v/>
      </c>
      <c r="I464" s="48" t="str">
        <f>IFERROR(_xlfn.XLOOKUP(A464,'LISTADO GENERAL '!B466:B2360,'LISTADO GENERAL '!A466:A2360),"")</f>
        <v/>
      </c>
    </row>
    <row r="465" spans="1:9" ht="20.25">
      <c r="A465" s="24" t="str">
        <f t="array" ref="A465">IFERROR(INDEX('REF1'!B:K,SMALL('REF1'!K:K,ROW()-11),1),"")</f>
        <v/>
      </c>
      <c r="B465" s="23" t="str">
        <f t="array" ref="B465">IFERROR(INDEX('REF1'!B:K,SMALL('REF1'!K:K,ROW()-11),3),"")</f>
        <v/>
      </c>
      <c r="C465" s="25" t="str">
        <f t="array" ref="C465">IFERROR(INDEX('REF1'!B:K,SMALL('REF1'!K:K,ROW()-11),2),"")</f>
        <v/>
      </c>
      <c r="D465" s="31" t="str">
        <f t="array" ref="D465">IFERROR(INDEX('REF1'!B:K,SMALL('REF1'!K:K,ROW()-11),5),"")</f>
        <v/>
      </c>
      <c r="E465" s="26" t="str">
        <f t="array" ref="E465">IFERROR(INDEX('REF1'!B:K,SMALL('REF1'!K:K,ROW()-11),4),"")</f>
        <v/>
      </c>
      <c r="F465" s="27" t="str">
        <f t="array" ref="F465">IFERROR(INDEX('REF1'!B:K,SMALL('REF1'!K:K,ROW()-11),6),"")</f>
        <v/>
      </c>
      <c r="G465" s="29" t="str">
        <f t="array" ref="G465">IFERROR(INDEX('REF1'!B:K,SMALL('REF1'!K:K,ROW()-11),7),"")</f>
        <v/>
      </c>
      <c r="H465" s="29" t="str">
        <f t="array" ref="H465">IFERROR(INDEX('REF1'!B:K,SMALL('REF1'!K:K,ROW()-11),8),"")</f>
        <v/>
      </c>
      <c r="I465" s="48" t="str">
        <f>IFERROR(_xlfn.XLOOKUP(A465,'LISTADO GENERAL '!B467:B2361,'LISTADO GENERAL '!A467:A2361),"")</f>
        <v/>
      </c>
    </row>
    <row r="466" spans="1:9" ht="20.25">
      <c r="A466" s="24" t="str">
        <f t="array" ref="A466">IFERROR(INDEX('REF1'!B:K,SMALL('REF1'!K:K,ROW()-11),1),"")</f>
        <v/>
      </c>
      <c r="B466" s="23" t="str">
        <f t="array" ref="B466">IFERROR(INDEX('REF1'!B:K,SMALL('REF1'!K:K,ROW()-11),3),"")</f>
        <v/>
      </c>
      <c r="C466" s="25" t="str">
        <f t="array" ref="C466">IFERROR(INDEX('REF1'!B:K,SMALL('REF1'!K:K,ROW()-11),2),"")</f>
        <v/>
      </c>
      <c r="D466" s="31" t="str">
        <f t="array" ref="D466">IFERROR(INDEX('REF1'!B:K,SMALL('REF1'!K:K,ROW()-11),5),"")</f>
        <v/>
      </c>
      <c r="E466" s="26" t="str">
        <f t="array" ref="E466">IFERROR(INDEX('REF1'!B:K,SMALL('REF1'!K:K,ROW()-11),4),"")</f>
        <v/>
      </c>
      <c r="F466" s="27" t="str">
        <f t="array" ref="F466">IFERROR(INDEX('REF1'!B:K,SMALL('REF1'!K:K,ROW()-11),6),"")</f>
        <v/>
      </c>
      <c r="G466" s="29" t="str">
        <f t="array" ref="G466">IFERROR(INDEX('REF1'!B:K,SMALL('REF1'!K:K,ROW()-11),7),"")</f>
        <v/>
      </c>
      <c r="H466" s="29" t="str">
        <f t="array" ref="H466">IFERROR(INDEX('REF1'!B:K,SMALL('REF1'!K:K,ROW()-11),8),"")</f>
        <v/>
      </c>
      <c r="I466" s="48" t="str">
        <f>IFERROR(_xlfn.XLOOKUP(A466,'LISTADO GENERAL '!B468:B2362,'LISTADO GENERAL '!A468:A2362),"")</f>
        <v/>
      </c>
    </row>
    <row r="467" spans="1:9" ht="20.25">
      <c r="A467" s="24" t="str">
        <f t="array" ref="A467">IFERROR(INDEX('REF1'!B:K,SMALL('REF1'!K:K,ROW()-11),1),"")</f>
        <v/>
      </c>
      <c r="B467" s="23" t="str">
        <f t="array" ref="B467">IFERROR(INDEX('REF1'!B:K,SMALL('REF1'!K:K,ROW()-11),3),"")</f>
        <v/>
      </c>
      <c r="C467" s="25" t="str">
        <f t="array" ref="C467">IFERROR(INDEX('REF1'!B:K,SMALL('REF1'!K:K,ROW()-11),2),"")</f>
        <v/>
      </c>
      <c r="D467" s="31" t="str">
        <f t="array" ref="D467">IFERROR(INDEX('REF1'!B:K,SMALL('REF1'!K:K,ROW()-11),5),"")</f>
        <v/>
      </c>
      <c r="E467" s="26" t="str">
        <f t="array" ref="E467">IFERROR(INDEX('REF1'!B:K,SMALL('REF1'!K:K,ROW()-11),4),"")</f>
        <v/>
      </c>
      <c r="F467" s="27" t="str">
        <f t="array" ref="F467">IFERROR(INDEX('REF1'!B:K,SMALL('REF1'!K:K,ROW()-11),6),"")</f>
        <v/>
      </c>
      <c r="G467" s="29" t="str">
        <f t="array" ref="G467">IFERROR(INDEX('REF1'!B:K,SMALL('REF1'!K:K,ROW()-11),7),"")</f>
        <v/>
      </c>
      <c r="H467" s="29" t="str">
        <f t="array" ref="H467">IFERROR(INDEX('REF1'!B:K,SMALL('REF1'!K:K,ROW()-11),8),"")</f>
        <v/>
      </c>
      <c r="I467" s="48" t="str">
        <f>IFERROR(_xlfn.XLOOKUP(A467,'LISTADO GENERAL '!B469:B2363,'LISTADO GENERAL '!A469:A2363),"")</f>
        <v/>
      </c>
    </row>
    <row r="468" spans="1:9" ht="20.25">
      <c r="A468" s="24" t="str">
        <f t="array" ref="A468">IFERROR(INDEX('REF1'!B:K,SMALL('REF1'!K:K,ROW()-11),1),"")</f>
        <v/>
      </c>
      <c r="B468" s="23" t="str">
        <f t="array" ref="B468">IFERROR(INDEX('REF1'!B:K,SMALL('REF1'!K:K,ROW()-11),3),"")</f>
        <v/>
      </c>
      <c r="C468" s="25" t="str">
        <f t="array" ref="C468">IFERROR(INDEX('REF1'!B:K,SMALL('REF1'!K:K,ROW()-11),2),"")</f>
        <v/>
      </c>
      <c r="D468" s="31" t="str">
        <f t="array" ref="D468">IFERROR(INDEX('REF1'!B:K,SMALL('REF1'!K:K,ROW()-11),5),"")</f>
        <v/>
      </c>
      <c r="E468" s="26" t="str">
        <f t="array" ref="E468">IFERROR(INDEX('REF1'!B:K,SMALL('REF1'!K:K,ROW()-11),4),"")</f>
        <v/>
      </c>
      <c r="F468" s="27" t="str">
        <f t="array" ref="F468">IFERROR(INDEX('REF1'!B:K,SMALL('REF1'!K:K,ROW()-11),6),"")</f>
        <v/>
      </c>
      <c r="G468" s="29" t="str">
        <f t="array" ref="G468">IFERROR(INDEX('REF1'!B:K,SMALL('REF1'!K:K,ROW()-11),7),"")</f>
        <v/>
      </c>
      <c r="H468" s="29" t="str">
        <f t="array" ref="H468">IFERROR(INDEX('REF1'!B:K,SMALL('REF1'!K:K,ROW()-11),8),"")</f>
        <v/>
      </c>
      <c r="I468" s="48" t="str">
        <f>IFERROR(_xlfn.XLOOKUP(A468,'LISTADO GENERAL '!B470:B2364,'LISTADO GENERAL '!A470:A2364),"")</f>
        <v/>
      </c>
    </row>
    <row r="469" spans="1:9" ht="20.25">
      <c r="A469" s="24" t="str">
        <f t="array" ref="A469">IFERROR(INDEX('REF1'!B:K,SMALL('REF1'!K:K,ROW()-11),1),"")</f>
        <v/>
      </c>
      <c r="B469" s="23" t="str">
        <f t="array" ref="B469">IFERROR(INDEX('REF1'!B:K,SMALL('REF1'!K:K,ROW()-11),3),"")</f>
        <v/>
      </c>
      <c r="C469" s="25" t="str">
        <f t="array" ref="C469">IFERROR(INDEX('REF1'!B:K,SMALL('REF1'!K:K,ROW()-11),2),"")</f>
        <v/>
      </c>
      <c r="D469" s="31" t="str">
        <f t="array" ref="D469">IFERROR(INDEX('REF1'!B:K,SMALL('REF1'!K:K,ROW()-11),5),"")</f>
        <v/>
      </c>
      <c r="E469" s="26" t="str">
        <f t="array" ref="E469">IFERROR(INDEX('REF1'!B:K,SMALL('REF1'!K:K,ROW()-11),4),"")</f>
        <v/>
      </c>
      <c r="F469" s="27" t="str">
        <f t="array" ref="F469">IFERROR(INDEX('REF1'!B:K,SMALL('REF1'!K:K,ROW()-11),6),"")</f>
        <v/>
      </c>
      <c r="G469" s="29" t="str">
        <f t="array" ref="G469">IFERROR(INDEX('REF1'!B:K,SMALL('REF1'!K:K,ROW()-11),7),"")</f>
        <v/>
      </c>
      <c r="H469" s="29" t="str">
        <f t="array" ref="H469">IFERROR(INDEX('REF1'!B:K,SMALL('REF1'!K:K,ROW()-11),8),"")</f>
        <v/>
      </c>
      <c r="I469" s="48" t="str">
        <f>IFERROR(_xlfn.XLOOKUP(A469,'LISTADO GENERAL '!B471:B2365,'LISTADO GENERAL '!A471:A2365),"")</f>
        <v/>
      </c>
    </row>
    <row r="470" spans="1:9" ht="20.25">
      <c r="A470" s="24" t="str">
        <f t="array" ref="A470">IFERROR(INDEX('REF1'!B:K,SMALL('REF1'!K:K,ROW()-11),1),"")</f>
        <v/>
      </c>
      <c r="B470" s="23" t="str">
        <f t="array" ref="B470">IFERROR(INDEX('REF1'!B:K,SMALL('REF1'!K:K,ROW()-11),3),"")</f>
        <v/>
      </c>
      <c r="C470" s="25" t="str">
        <f t="array" ref="C470">IFERROR(INDEX('REF1'!B:K,SMALL('REF1'!K:K,ROW()-11),2),"")</f>
        <v/>
      </c>
      <c r="D470" s="31" t="str">
        <f t="array" ref="D470">IFERROR(INDEX('REF1'!B:K,SMALL('REF1'!K:K,ROW()-11),5),"")</f>
        <v/>
      </c>
      <c r="E470" s="26" t="str">
        <f t="array" ref="E470">IFERROR(INDEX('REF1'!B:K,SMALL('REF1'!K:K,ROW()-11),4),"")</f>
        <v/>
      </c>
      <c r="F470" s="27" t="str">
        <f t="array" ref="F470">IFERROR(INDEX('REF1'!B:K,SMALL('REF1'!K:K,ROW()-11),6),"")</f>
        <v/>
      </c>
      <c r="G470" s="29" t="str">
        <f t="array" ref="G470">IFERROR(INDEX('REF1'!B:K,SMALL('REF1'!K:K,ROW()-11),7),"")</f>
        <v/>
      </c>
      <c r="H470" s="29" t="str">
        <f t="array" ref="H470">IFERROR(INDEX('REF1'!B:K,SMALL('REF1'!K:K,ROW()-11),8),"")</f>
        <v/>
      </c>
      <c r="I470" s="48" t="str">
        <f>IFERROR(_xlfn.XLOOKUP(A470,'LISTADO GENERAL '!B472:B2366,'LISTADO GENERAL '!A472:A2366),"")</f>
        <v/>
      </c>
    </row>
    <row r="471" spans="1:9" ht="20.25">
      <c r="A471" s="24" t="str">
        <f t="array" ref="A471">IFERROR(INDEX('REF1'!B:K,SMALL('REF1'!K:K,ROW()-11),1),"")</f>
        <v/>
      </c>
      <c r="B471" s="23" t="str">
        <f t="array" ref="B471">IFERROR(INDEX('REF1'!B:K,SMALL('REF1'!K:K,ROW()-11),3),"")</f>
        <v/>
      </c>
      <c r="C471" s="25" t="str">
        <f t="array" ref="C471">IFERROR(INDEX('REF1'!B:K,SMALL('REF1'!K:K,ROW()-11),2),"")</f>
        <v/>
      </c>
      <c r="D471" s="31" t="str">
        <f t="array" ref="D471">IFERROR(INDEX('REF1'!B:K,SMALL('REF1'!K:K,ROW()-11),5),"")</f>
        <v/>
      </c>
      <c r="E471" s="26" t="str">
        <f t="array" ref="E471">IFERROR(INDEX('REF1'!B:K,SMALL('REF1'!K:K,ROW()-11),4),"")</f>
        <v/>
      </c>
      <c r="F471" s="27" t="str">
        <f t="array" ref="F471">IFERROR(INDEX('REF1'!B:K,SMALL('REF1'!K:K,ROW()-11),6),"")</f>
        <v/>
      </c>
      <c r="G471" s="29" t="str">
        <f t="array" ref="G471">IFERROR(INDEX('REF1'!B:K,SMALL('REF1'!K:K,ROW()-11),7),"")</f>
        <v/>
      </c>
      <c r="H471" s="29" t="str">
        <f t="array" ref="H471">IFERROR(INDEX('REF1'!B:K,SMALL('REF1'!K:K,ROW()-11),8),"")</f>
        <v/>
      </c>
      <c r="I471" s="48" t="str">
        <f>IFERROR(_xlfn.XLOOKUP(A471,'LISTADO GENERAL '!B473:B2367,'LISTADO GENERAL '!A473:A2367),"")</f>
        <v/>
      </c>
    </row>
    <row r="472" spans="1:9" ht="20.25">
      <c r="A472" s="24" t="str">
        <f t="array" ref="A472">IFERROR(INDEX('REF1'!B:K,SMALL('REF1'!K:K,ROW()-11),1),"")</f>
        <v/>
      </c>
      <c r="B472" s="23" t="str">
        <f t="array" ref="B472">IFERROR(INDEX('REF1'!B:K,SMALL('REF1'!K:K,ROW()-11),3),"")</f>
        <v/>
      </c>
      <c r="C472" s="25" t="str">
        <f t="array" ref="C472">IFERROR(INDEX('REF1'!B:K,SMALL('REF1'!K:K,ROW()-11),2),"")</f>
        <v/>
      </c>
      <c r="D472" s="31" t="str">
        <f t="array" ref="D472">IFERROR(INDEX('REF1'!B:K,SMALL('REF1'!K:K,ROW()-11),5),"")</f>
        <v/>
      </c>
      <c r="E472" s="26" t="str">
        <f t="array" ref="E472">IFERROR(INDEX('REF1'!B:K,SMALL('REF1'!K:K,ROW()-11),4),"")</f>
        <v/>
      </c>
      <c r="F472" s="27" t="str">
        <f t="array" ref="F472">IFERROR(INDEX('REF1'!B:K,SMALL('REF1'!K:K,ROW()-11),6),"")</f>
        <v/>
      </c>
      <c r="G472" s="29" t="str">
        <f t="array" ref="G472">IFERROR(INDEX('REF1'!B:K,SMALL('REF1'!K:K,ROW()-11),7),"")</f>
        <v/>
      </c>
      <c r="H472" s="29" t="str">
        <f t="array" ref="H472">IFERROR(INDEX('REF1'!B:K,SMALL('REF1'!K:K,ROW()-11),8),"")</f>
        <v/>
      </c>
      <c r="I472" s="48" t="str">
        <f>IFERROR(_xlfn.XLOOKUP(A472,'LISTADO GENERAL '!B474:B2368,'LISTADO GENERAL '!A474:A2368),"")</f>
        <v/>
      </c>
    </row>
    <row r="473" spans="1:9" ht="20.25">
      <c r="A473" s="24" t="str">
        <f t="array" ref="A473">IFERROR(INDEX('REF1'!B:K,SMALL('REF1'!K:K,ROW()-11),1),"")</f>
        <v/>
      </c>
      <c r="B473" s="23" t="str">
        <f t="array" ref="B473">IFERROR(INDEX('REF1'!B:K,SMALL('REF1'!K:K,ROW()-11),3),"")</f>
        <v/>
      </c>
      <c r="C473" s="25" t="str">
        <f t="array" ref="C473">IFERROR(INDEX('REF1'!B:K,SMALL('REF1'!K:K,ROW()-11),2),"")</f>
        <v/>
      </c>
      <c r="D473" s="31" t="str">
        <f t="array" ref="D473">IFERROR(INDEX('REF1'!B:K,SMALL('REF1'!K:K,ROW()-11),5),"")</f>
        <v/>
      </c>
      <c r="E473" s="26" t="str">
        <f t="array" ref="E473">IFERROR(INDEX('REF1'!B:K,SMALL('REF1'!K:K,ROW()-11),4),"")</f>
        <v/>
      </c>
      <c r="F473" s="27" t="str">
        <f t="array" ref="F473">IFERROR(INDEX('REF1'!B:K,SMALL('REF1'!K:K,ROW()-11),6),"")</f>
        <v/>
      </c>
      <c r="G473" s="29" t="str">
        <f t="array" ref="G473">IFERROR(INDEX('REF1'!B:K,SMALL('REF1'!K:K,ROW()-11),7),"")</f>
        <v/>
      </c>
      <c r="H473" s="29" t="str">
        <f t="array" ref="H473">IFERROR(INDEX('REF1'!B:K,SMALL('REF1'!K:K,ROW()-11),8),"")</f>
        <v/>
      </c>
      <c r="I473" s="48" t="str">
        <f>IFERROR(_xlfn.XLOOKUP(A473,'LISTADO GENERAL '!B475:B2369,'LISTADO GENERAL '!A475:A2369),"")</f>
        <v/>
      </c>
    </row>
    <row r="474" spans="1:9" ht="20.25">
      <c r="A474" s="24" t="str">
        <f t="array" ref="A474">IFERROR(INDEX('REF1'!B:K,SMALL('REF1'!K:K,ROW()-11),1),"")</f>
        <v/>
      </c>
      <c r="B474" s="23" t="str">
        <f t="array" ref="B474">IFERROR(INDEX('REF1'!B:K,SMALL('REF1'!K:K,ROW()-11),3),"")</f>
        <v/>
      </c>
      <c r="C474" s="25" t="str">
        <f t="array" ref="C474">IFERROR(INDEX('REF1'!B:K,SMALL('REF1'!K:K,ROW()-11),2),"")</f>
        <v/>
      </c>
      <c r="D474" s="31" t="str">
        <f t="array" ref="D474">IFERROR(INDEX('REF1'!B:K,SMALL('REF1'!K:K,ROW()-11),5),"")</f>
        <v/>
      </c>
      <c r="E474" s="26" t="str">
        <f t="array" ref="E474">IFERROR(INDEX('REF1'!B:K,SMALL('REF1'!K:K,ROW()-11),4),"")</f>
        <v/>
      </c>
      <c r="F474" s="27" t="str">
        <f t="array" ref="F474">IFERROR(INDEX('REF1'!B:K,SMALL('REF1'!K:K,ROW()-11),6),"")</f>
        <v/>
      </c>
      <c r="G474" s="29" t="str">
        <f t="array" ref="G474">IFERROR(INDEX('REF1'!B:K,SMALL('REF1'!K:K,ROW()-11),7),"")</f>
        <v/>
      </c>
      <c r="H474" s="29" t="str">
        <f t="array" ref="H474">IFERROR(INDEX('REF1'!B:K,SMALL('REF1'!K:K,ROW()-11),8),"")</f>
        <v/>
      </c>
      <c r="I474" s="48" t="str">
        <f>IFERROR(_xlfn.XLOOKUP(A474,'LISTADO GENERAL '!B476:B2370,'LISTADO GENERAL '!A476:A2370),"")</f>
        <v/>
      </c>
    </row>
    <row r="475" spans="1:9" ht="20.25">
      <c r="A475" s="24" t="str">
        <f t="array" ref="A475">IFERROR(INDEX('REF1'!B:K,SMALL('REF1'!K:K,ROW()-11),1),"")</f>
        <v/>
      </c>
      <c r="B475" s="23" t="str">
        <f t="array" ref="B475">IFERROR(INDEX('REF1'!B:K,SMALL('REF1'!K:K,ROW()-11),3),"")</f>
        <v/>
      </c>
      <c r="C475" s="25" t="str">
        <f t="array" ref="C475">IFERROR(INDEX('REF1'!B:K,SMALL('REF1'!K:K,ROW()-11),2),"")</f>
        <v/>
      </c>
      <c r="D475" s="31" t="str">
        <f t="array" ref="D475">IFERROR(INDEX('REF1'!B:K,SMALL('REF1'!K:K,ROW()-11),5),"")</f>
        <v/>
      </c>
      <c r="E475" s="26" t="str">
        <f t="array" ref="E475">IFERROR(INDEX('REF1'!B:K,SMALL('REF1'!K:K,ROW()-11),4),"")</f>
        <v/>
      </c>
      <c r="F475" s="27" t="str">
        <f t="array" ref="F475">IFERROR(INDEX('REF1'!B:K,SMALL('REF1'!K:K,ROW()-11),6),"")</f>
        <v/>
      </c>
      <c r="G475" s="29" t="str">
        <f t="array" ref="G475">IFERROR(INDEX('REF1'!B:K,SMALL('REF1'!K:K,ROW()-11),7),"")</f>
        <v/>
      </c>
      <c r="H475" s="29" t="str">
        <f t="array" ref="H475">IFERROR(INDEX('REF1'!B:K,SMALL('REF1'!K:K,ROW()-11),8),"")</f>
        <v/>
      </c>
      <c r="I475" s="48" t="str">
        <f>IFERROR(_xlfn.XLOOKUP(A475,'LISTADO GENERAL '!B477:B2371,'LISTADO GENERAL '!A477:A2371),"")</f>
        <v/>
      </c>
    </row>
    <row r="476" spans="1:9" ht="20.25">
      <c r="A476" s="24" t="str">
        <f t="array" ref="A476">IFERROR(INDEX('REF1'!B:K,SMALL('REF1'!K:K,ROW()-11),1),"")</f>
        <v/>
      </c>
      <c r="B476" s="23" t="str">
        <f t="array" ref="B476">IFERROR(INDEX('REF1'!B:K,SMALL('REF1'!K:K,ROW()-11),3),"")</f>
        <v/>
      </c>
      <c r="C476" s="25" t="str">
        <f t="array" ref="C476">IFERROR(INDEX('REF1'!B:K,SMALL('REF1'!K:K,ROW()-11),2),"")</f>
        <v/>
      </c>
      <c r="D476" s="31" t="str">
        <f t="array" ref="D476">IFERROR(INDEX('REF1'!B:K,SMALL('REF1'!K:K,ROW()-11),5),"")</f>
        <v/>
      </c>
      <c r="E476" s="26" t="str">
        <f t="array" ref="E476">IFERROR(INDEX('REF1'!B:K,SMALL('REF1'!K:K,ROW()-11),4),"")</f>
        <v/>
      </c>
      <c r="F476" s="27" t="str">
        <f t="array" ref="F476">IFERROR(INDEX('REF1'!B:K,SMALL('REF1'!K:K,ROW()-11),6),"")</f>
        <v/>
      </c>
      <c r="G476" s="29" t="str">
        <f t="array" ref="G476">IFERROR(INDEX('REF1'!B:K,SMALL('REF1'!K:K,ROW()-11),7),"")</f>
        <v/>
      </c>
      <c r="H476" s="29" t="str">
        <f t="array" ref="H476">IFERROR(INDEX('REF1'!B:K,SMALL('REF1'!K:K,ROW()-11),8),"")</f>
        <v/>
      </c>
      <c r="I476" s="48" t="str">
        <f>IFERROR(_xlfn.XLOOKUP(A476,'LISTADO GENERAL '!B478:B2372,'LISTADO GENERAL '!A478:A2372),"")</f>
        <v/>
      </c>
    </row>
    <row r="477" spans="1:9" ht="20.25">
      <c r="A477" s="24" t="str">
        <f t="array" ref="A477">IFERROR(INDEX('REF1'!B:K,SMALL('REF1'!K:K,ROW()-11),1),"")</f>
        <v/>
      </c>
      <c r="B477" s="23" t="str">
        <f t="array" ref="B477">IFERROR(INDEX('REF1'!B:K,SMALL('REF1'!K:K,ROW()-11),3),"")</f>
        <v/>
      </c>
      <c r="C477" s="25" t="str">
        <f t="array" ref="C477">IFERROR(INDEX('REF1'!B:K,SMALL('REF1'!K:K,ROW()-11),2),"")</f>
        <v/>
      </c>
      <c r="D477" s="31" t="str">
        <f t="array" ref="D477">IFERROR(INDEX('REF1'!B:K,SMALL('REF1'!K:K,ROW()-11),5),"")</f>
        <v/>
      </c>
      <c r="E477" s="26" t="str">
        <f t="array" ref="E477">IFERROR(INDEX('REF1'!B:K,SMALL('REF1'!K:K,ROW()-11),4),"")</f>
        <v/>
      </c>
      <c r="F477" s="27" t="str">
        <f t="array" ref="F477">IFERROR(INDEX('REF1'!B:K,SMALL('REF1'!K:K,ROW()-11),6),"")</f>
        <v/>
      </c>
      <c r="G477" s="29" t="str">
        <f t="array" ref="G477">IFERROR(INDEX('REF1'!B:K,SMALL('REF1'!K:K,ROW()-11),7),"")</f>
        <v/>
      </c>
      <c r="H477" s="29" t="str">
        <f t="array" ref="H477">IFERROR(INDEX('REF1'!B:K,SMALL('REF1'!K:K,ROW()-11),8),"")</f>
        <v/>
      </c>
      <c r="I477" s="48" t="str">
        <f>IFERROR(_xlfn.XLOOKUP(A477,'LISTADO GENERAL '!B479:B2373,'LISTADO GENERAL '!A479:A2373),"")</f>
        <v/>
      </c>
    </row>
    <row r="478" spans="1:9" ht="20.25">
      <c r="A478" s="24" t="str">
        <f t="array" ref="A478">IFERROR(INDEX('REF1'!B:K,SMALL('REF1'!K:K,ROW()-11),1),"")</f>
        <v/>
      </c>
      <c r="B478" s="23" t="str">
        <f t="array" ref="B478">IFERROR(INDEX('REF1'!B:K,SMALL('REF1'!K:K,ROW()-11),3),"")</f>
        <v/>
      </c>
      <c r="C478" s="25" t="str">
        <f t="array" ref="C478">IFERROR(INDEX('REF1'!B:K,SMALL('REF1'!K:K,ROW()-11),2),"")</f>
        <v/>
      </c>
      <c r="D478" s="31" t="str">
        <f t="array" ref="D478">IFERROR(INDEX('REF1'!B:K,SMALL('REF1'!K:K,ROW()-11),5),"")</f>
        <v/>
      </c>
      <c r="E478" s="26" t="str">
        <f t="array" ref="E478">IFERROR(INDEX('REF1'!B:K,SMALL('REF1'!K:K,ROW()-11),4),"")</f>
        <v/>
      </c>
      <c r="F478" s="27" t="str">
        <f t="array" ref="F478">IFERROR(INDEX('REF1'!B:K,SMALL('REF1'!K:K,ROW()-11),6),"")</f>
        <v/>
      </c>
      <c r="G478" s="29" t="str">
        <f t="array" ref="G478">IFERROR(INDEX('REF1'!B:K,SMALL('REF1'!K:K,ROW()-11),7),"")</f>
        <v/>
      </c>
      <c r="H478" s="29" t="str">
        <f t="array" ref="H478">IFERROR(INDEX('REF1'!B:K,SMALL('REF1'!K:K,ROW()-11),8),"")</f>
        <v/>
      </c>
      <c r="I478" s="48" t="str">
        <f>IFERROR(_xlfn.XLOOKUP(A478,'LISTADO GENERAL '!B480:B2374,'LISTADO GENERAL '!A480:A2374),"")</f>
        <v/>
      </c>
    </row>
    <row r="479" spans="1:9" ht="20.25">
      <c r="A479" s="24" t="str">
        <f t="array" ref="A479">IFERROR(INDEX('REF1'!B:K,SMALL('REF1'!K:K,ROW()-11),1),"")</f>
        <v/>
      </c>
      <c r="B479" s="23" t="str">
        <f t="array" ref="B479">IFERROR(INDEX('REF1'!B:K,SMALL('REF1'!K:K,ROW()-11),3),"")</f>
        <v/>
      </c>
      <c r="C479" s="25" t="str">
        <f t="array" ref="C479">IFERROR(INDEX('REF1'!B:K,SMALL('REF1'!K:K,ROW()-11),2),"")</f>
        <v/>
      </c>
      <c r="D479" s="31" t="str">
        <f t="array" ref="D479">IFERROR(INDEX('REF1'!B:K,SMALL('REF1'!K:K,ROW()-11),5),"")</f>
        <v/>
      </c>
      <c r="E479" s="26" t="str">
        <f t="array" ref="E479">IFERROR(INDEX('REF1'!B:K,SMALL('REF1'!K:K,ROW()-11),4),"")</f>
        <v/>
      </c>
      <c r="F479" s="27" t="str">
        <f t="array" ref="F479">IFERROR(INDEX('REF1'!B:K,SMALL('REF1'!K:K,ROW()-11),6),"")</f>
        <v/>
      </c>
      <c r="G479" s="29" t="str">
        <f t="array" ref="G479">IFERROR(INDEX('REF1'!B:K,SMALL('REF1'!K:K,ROW()-11),7),"")</f>
        <v/>
      </c>
      <c r="H479" s="29" t="str">
        <f t="array" ref="H479">IFERROR(INDEX('REF1'!B:K,SMALL('REF1'!K:K,ROW()-11),8),"")</f>
        <v/>
      </c>
      <c r="I479" s="48" t="str">
        <f>IFERROR(_xlfn.XLOOKUP(A479,'LISTADO GENERAL '!B481:B2375,'LISTADO GENERAL '!A481:A2375),"")</f>
        <v/>
      </c>
    </row>
    <row r="480" spans="1:9" ht="20.25">
      <c r="A480" s="24" t="str">
        <f t="array" ref="A480">IFERROR(INDEX('REF1'!B:K,SMALL('REF1'!K:K,ROW()-11),1),"")</f>
        <v/>
      </c>
      <c r="B480" s="23" t="str">
        <f t="array" ref="B480">IFERROR(INDEX('REF1'!B:K,SMALL('REF1'!K:K,ROW()-11),3),"")</f>
        <v/>
      </c>
      <c r="C480" s="25" t="str">
        <f t="array" ref="C480">IFERROR(INDEX('REF1'!B:K,SMALL('REF1'!K:K,ROW()-11),2),"")</f>
        <v/>
      </c>
      <c r="D480" s="31" t="str">
        <f t="array" ref="D480">IFERROR(INDEX('REF1'!B:K,SMALL('REF1'!K:K,ROW()-11),5),"")</f>
        <v/>
      </c>
      <c r="E480" s="26" t="str">
        <f t="array" ref="E480">IFERROR(INDEX('REF1'!B:K,SMALL('REF1'!K:K,ROW()-11),4),"")</f>
        <v/>
      </c>
      <c r="F480" s="27" t="str">
        <f t="array" ref="F480">IFERROR(INDEX('REF1'!B:K,SMALL('REF1'!K:K,ROW()-11),6),"")</f>
        <v/>
      </c>
      <c r="G480" s="29" t="str">
        <f t="array" ref="G480">IFERROR(INDEX('REF1'!B:K,SMALL('REF1'!K:K,ROW()-11),7),"")</f>
        <v/>
      </c>
      <c r="H480" s="29" t="str">
        <f t="array" ref="H480">IFERROR(INDEX('REF1'!B:K,SMALL('REF1'!K:K,ROW()-11),8),"")</f>
        <v/>
      </c>
      <c r="I480" s="48" t="str">
        <f>IFERROR(_xlfn.XLOOKUP(A480,'LISTADO GENERAL '!B482:B2376,'LISTADO GENERAL '!A482:A2376),"")</f>
        <v/>
      </c>
    </row>
    <row r="481" spans="1:9" ht="20.25">
      <c r="A481" s="24" t="str">
        <f t="array" ref="A481">IFERROR(INDEX('REF1'!B:K,SMALL('REF1'!K:K,ROW()-11),1),"")</f>
        <v/>
      </c>
      <c r="B481" s="23" t="str">
        <f t="array" ref="B481">IFERROR(INDEX('REF1'!B:K,SMALL('REF1'!K:K,ROW()-11),3),"")</f>
        <v/>
      </c>
      <c r="C481" s="25" t="str">
        <f t="array" ref="C481">IFERROR(INDEX('REF1'!B:K,SMALL('REF1'!K:K,ROW()-11),2),"")</f>
        <v/>
      </c>
      <c r="D481" s="31" t="str">
        <f t="array" ref="D481">IFERROR(INDEX('REF1'!B:K,SMALL('REF1'!K:K,ROW()-11),5),"")</f>
        <v/>
      </c>
      <c r="E481" s="26" t="str">
        <f t="array" ref="E481">IFERROR(INDEX('REF1'!B:K,SMALL('REF1'!K:K,ROW()-11),4),"")</f>
        <v/>
      </c>
      <c r="F481" s="27" t="str">
        <f t="array" ref="F481">IFERROR(INDEX('REF1'!B:K,SMALL('REF1'!K:K,ROW()-11),6),"")</f>
        <v/>
      </c>
      <c r="G481" s="29" t="str">
        <f t="array" ref="G481">IFERROR(INDEX('REF1'!B:K,SMALL('REF1'!K:K,ROW()-11),7),"")</f>
        <v/>
      </c>
      <c r="H481" s="29" t="str">
        <f t="array" ref="H481">IFERROR(INDEX('REF1'!B:K,SMALL('REF1'!K:K,ROW()-11),8),"")</f>
        <v/>
      </c>
      <c r="I481" s="48" t="str">
        <f>IFERROR(_xlfn.XLOOKUP(A481,'LISTADO GENERAL '!B483:B2377,'LISTADO GENERAL '!A483:A2377),"")</f>
        <v/>
      </c>
    </row>
    <row r="482" spans="1:9" ht="20.25">
      <c r="A482" s="24" t="str">
        <f t="array" ref="A482">IFERROR(INDEX('REF1'!B:K,SMALL('REF1'!K:K,ROW()-11),1),"")</f>
        <v/>
      </c>
      <c r="B482" s="23" t="str">
        <f t="array" ref="B482">IFERROR(INDEX('REF1'!B:K,SMALL('REF1'!K:K,ROW()-11),3),"")</f>
        <v/>
      </c>
      <c r="C482" s="25" t="str">
        <f t="array" ref="C482">IFERROR(INDEX('REF1'!B:K,SMALL('REF1'!K:K,ROW()-11),2),"")</f>
        <v/>
      </c>
      <c r="D482" s="31" t="str">
        <f t="array" ref="D482">IFERROR(INDEX('REF1'!B:K,SMALL('REF1'!K:K,ROW()-11),5),"")</f>
        <v/>
      </c>
      <c r="E482" s="26" t="str">
        <f t="array" ref="E482">IFERROR(INDEX('REF1'!B:K,SMALL('REF1'!K:K,ROW()-11),4),"")</f>
        <v/>
      </c>
      <c r="F482" s="27" t="str">
        <f t="array" ref="F482">IFERROR(INDEX('REF1'!B:K,SMALL('REF1'!K:K,ROW()-11),6),"")</f>
        <v/>
      </c>
      <c r="G482" s="29" t="str">
        <f t="array" ref="G482">IFERROR(INDEX('REF1'!B:K,SMALL('REF1'!K:K,ROW()-11),7),"")</f>
        <v/>
      </c>
      <c r="H482" s="29" t="str">
        <f t="array" ref="H482">IFERROR(INDEX('REF1'!B:K,SMALL('REF1'!K:K,ROW()-11),8),"")</f>
        <v/>
      </c>
      <c r="I482" s="48" t="str">
        <f>IFERROR(_xlfn.XLOOKUP(A482,'LISTADO GENERAL '!B484:B2378,'LISTADO GENERAL '!A484:A2378),"")</f>
        <v/>
      </c>
    </row>
    <row r="483" spans="1:9" ht="20.25">
      <c r="A483" s="24" t="str">
        <f t="array" ref="A483">IFERROR(INDEX('REF1'!B:K,SMALL('REF1'!K:K,ROW()-11),1),"")</f>
        <v/>
      </c>
      <c r="B483" s="23" t="str">
        <f t="array" ref="B483">IFERROR(INDEX('REF1'!B:K,SMALL('REF1'!K:K,ROW()-11),3),"")</f>
        <v/>
      </c>
      <c r="C483" s="25" t="str">
        <f t="array" ref="C483">IFERROR(INDEX('REF1'!B:K,SMALL('REF1'!K:K,ROW()-11),2),"")</f>
        <v/>
      </c>
      <c r="D483" s="31" t="str">
        <f t="array" ref="D483">IFERROR(INDEX('REF1'!B:K,SMALL('REF1'!K:K,ROW()-11),5),"")</f>
        <v/>
      </c>
      <c r="E483" s="26" t="str">
        <f t="array" ref="E483">IFERROR(INDEX('REF1'!B:K,SMALL('REF1'!K:K,ROW()-11),4),"")</f>
        <v/>
      </c>
      <c r="F483" s="27" t="str">
        <f t="array" ref="F483">IFERROR(INDEX('REF1'!B:K,SMALL('REF1'!K:K,ROW()-11),6),"")</f>
        <v/>
      </c>
      <c r="G483" s="29" t="str">
        <f t="array" ref="G483">IFERROR(INDEX('REF1'!B:K,SMALL('REF1'!K:K,ROW()-11),7),"")</f>
        <v/>
      </c>
      <c r="H483" s="29" t="str">
        <f t="array" ref="H483">IFERROR(INDEX('REF1'!B:K,SMALL('REF1'!K:K,ROW()-11),8),"")</f>
        <v/>
      </c>
      <c r="I483" s="48" t="str">
        <f>IFERROR(_xlfn.XLOOKUP(A483,'LISTADO GENERAL '!B485:B2379,'LISTADO GENERAL '!A485:A2379),"")</f>
        <v/>
      </c>
    </row>
    <row r="484" spans="1:9" ht="20.25">
      <c r="A484" s="24" t="str">
        <f t="array" ref="A484">IFERROR(INDEX('REF1'!B:K,SMALL('REF1'!K:K,ROW()-11),1),"")</f>
        <v/>
      </c>
      <c r="B484" s="23" t="str">
        <f t="array" ref="B484">IFERROR(INDEX('REF1'!B:K,SMALL('REF1'!K:K,ROW()-11),3),"")</f>
        <v/>
      </c>
      <c r="C484" s="25" t="str">
        <f t="array" ref="C484">IFERROR(INDEX('REF1'!B:K,SMALL('REF1'!K:K,ROW()-11),2),"")</f>
        <v/>
      </c>
      <c r="D484" s="31" t="str">
        <f t="array" ref="D484">IFERROR(INDEX('REF1'!B:K,SMALL('REF1'!K:K,ROW()-11),5),"")</f>
        <v/>
      </c>
      <c r="E484" s="26" t="str">
        <f t="array" ref="E484">IFERROR(INDEX('REF1'!B:K,SMALL('REF1'!K:K,ROW()-11),4),"")</f>
        <v/>
      </c>
      <c r="F484" s="27" t="str">
        <f t="array" ref="F484">IFERROR(INDEX('REF1'!B:K,SMALL('REF1'!K:K,ROW()-11),6),"")</f>
        <v/>
      </c>
      <c r="G484" s="29" t="str">
        <f t="array" ref="G484">IFERROR(INDEX('REF1'!B:K,SMALL('REF1'!K:K,ROW()-11),7),"")</f>
        <v/>
      </c>
      <c r="H484" s="29" t="str">
        <f t="array" ref="H484">IFERROR(INDEX('REF1'!B:K,SMALL('REF1'!K:K,ROW()-11),8),"")</f>
        <v/>
      </c>
      <c r="I484" s="48" t="str">
        <f>IFERROR(_xlfn.XLOOKUP(A484,'LISTADO GENERAL '!B486:B2380,'LISTADO GENERAL '!A486:A2380),"")</f>
        <v/>
      </c>
    </row>
    <row r="485" spans="1:9" ht="20.25">
      <c r="A485" s="24" t="str">
        <f t="array" ref="A485">IFERROR(INDEX('REF1'!B:K,SMALL('REF1'!K:K,ROW()-11),1),"")</f>
        <v/>
      </c>
      <c r="B485" s="23" t="str">
        <f t="array" ref="B485">IFERROR(INDEX('REF1'!B:K,SMALL('REF1'!K:K,ROW()-11),3),"")</f>
        <v/>
      </c>
      <c r="C485" s="25" t="str">
        <f t="array" ref="C485">IFERROR(INDEX('REF1'!B:K,SMALL('REF1'!K:K,ROW()-11),2),"")</f>
        <v/>
      </c>
      <c r="D485" s="31" t="str">
        <f t="array" ref="D485">IFERROR(INDEX('REF1'!B:K,SMALL('REF1'!K:K,ROW()-11),5),"")</f>
        <v/>
      </c>
      <c r="E485" s="26" t="str">
        <f t="array" ref="E485">IFERROR(INDEX('REF1'!B:K,SMALL('REF1'!K:K,ROW()-11),4),"")</f>
        <v/>
      </c>
      <c r="F485" s="27" t="str">
        <f t="array" ref="F485">IFERROR(INDEX('REF1'!B:K,SMALL('REF1'!K:K,ROW()-11),6),"")</f>
        <v/>
      </c>
      <c r="G485" s="29" t="str">
        <f t="array" ref="G485">IFERROR(INDEX('REF1'!B:K,SMALL('REF1'!K:K,ROW()-11),7),"")</f>
        <v/>
      </c>
      <c r="H485" s="29" t="str">
        <f t="array" ref="H485">IFERROR(INDEX('REF1'!B:K,SMALL('REF1'!K:K,ROW()-11),8),"")</f>
        <v/>
      </c>
      <c r="I485" s="48" t="str">
        <f>IFERROR(_xlfn.XLOOKUP(A485,'LISTADO GENERAL '!B487:B2381,'LISTADO GENERAL '!A487:A2381),"")</f>
        <v/>
      </c>
    </row>
    <row r="486" spans="1:9" ht="20.25">
      <c r="A486" s="24" t="str">
        <f t="array" ref="A486">IFERROR(INDEX('REF1'!B:K,SMALL('REF1'!K:K,ROW()-11),1),"")</f>
        <v/>
      </c>
      <c r="B486" s="23" t="str">
        <f t="array" ref="B486">IFERROR(INDEX('REF1'!B:K,SMALL('REF1'!K:K,ROW()-11),3),"")</f>
        <v/>
      </c>
      <c r="C486" s="25" t="str">
        <f t="array" ref="C486">IFERROR(INDEX('REF1'!B:K,SMALL('REF1'!K:K,ROW()-11),2),"")</f>
        <v/>
      </c>
      <c r="D486" s="31" t="str">
        <f t="array" ref="D486">IFERROR(INDEX('REF1'!B:K,SMALL('REF1'!K:K,ROW()-11),5),"")</f>
        <v/>
      </c>
      <c r="E486" s="26" t="str">
        <f t="array" ref="E486">IFERROR(INDEX('REF1'!B:K,SMALL('REF1'!K:K,ROW()-11),4),"")</f>
        <v/>
      </c>
      <c r="F486" s="27" t="str">
        <f t="array" ref="F486">IFERROR(INDEX('REF1'!B:K,SMALL('REF1'!K:K,ROW()-11),6),"")</f>
        <v/>
      </c>
      <c r="G486" s="29" t="str">
        <f t="array" ref="G486">IFERROR(INDEX('REF1'!B:K,SMALL('REF1'!K:K,ROW()-11),7),"")</f>
        <v/>
      </c>
      <c r="H486" s="29" t="str">
        <f t="array" ref="H486">IFERROR(INDEX('REF1'!B:K,SMALL('REF1'!K:K,ROW()-11),8),"")</f>
        <v/>
      </c>
      <c r="I486" s="48" t="str">
        <f>IFERROR(_xlfn.XLOOKUP(A486,'LISTADO GENERAL '!B488:B2382,'LISTADO GENERAL '!A488:A2382),"")</f>
        <v/>
      </c>
    </row>
    <row r="487" spans="1:9" ht="20.25">
      <c r="A487" s="24" t="str">
        <f t="array" ref="A487">IFERROR(INDEX('REF1'!B:K,SMALL('REF1'!K:K,ROW()-11),1),"")</f>
        <v/>
      </c>
      <c r="B487" s="23" t="str">
        <f t="array" ref="B487">IFERROR(INDEX('REF1'!B:K,SMALL('REF1'!K:K,ROW()-11),3),"")</f>
        <v/>
      </c>
      <c r="C487" s="25" t="str">
        <f t="array" ref="C487">IFERROR(INDEX('REF1'!B:K,SMALL('REF1'!K:K,ROW()-11),2),"")</f>
        <v/>
      </c>
      <c r="D487" s="31" t="str">
        <f t="array" ref="D487">IFERROR(INDEX('REF1'!B:K,SMALL('REF1'!K:K,ROW()-11),5),"")</f>
        <v/>
      </c>
      <c r="E487" s="26" t="str">
        <f t="array" ref="E487">IFERROR(INDEX('REF1'!B:K,SMALL('REF1'!K:K,ROW()-11),4),"")</f>
        <v/>
      </c>
      <c r="F487" s="27" t="str">
        <f t="array" ref="F487">IFERROR(INDEX('REF1'!B:K,SMALL('REF1'!K:K,ROW()-11),6),"")</f>
        <v/>
      </c>
      <c r="G487" s="29" t="str">
        <f t="array" ref="G487">IFERROR(INDEX('REF1'!B:K,SMALL('REF1'!K:K,ROW()-11),7),"")</f>
        <v/>
      </c>
      <c r="H487" s="29" t="str">
        <f t="array" ref="H487">IFERROR(INDEX('REF1'!B:K,SMALL('REF1'!K:K,ROW()-11),8),"")</f>
        <v/>
      </c>
      <c r="I487" s="48" t="str">
        <f>IFERROR(_xlfn.XLOOKUP(A487,'LISTADO GENERAL '!B489:B2383,'LISTADO GENERAL '!A489:A2383),"")</f>
        <v/>
      </c>
    </row>
    <row r="488" spans="1:9" ht="20.25">
      <c r="A488" s="24" t="str">
        <f t="array" ref="A488">IFERROR(INDEX('REF1'!B:K,SMALL('REF1'!K:K,ROW()-11),1),"")</f>
        <v/>
      </c>
      <c r="B488" s="23" t="str">
        <f t="array" ref="B488">IFERROR(INDEX('REF1'!B:K,SMALL('REF1'!K:K,ROW()-11),3),"")</f>
        <v/>
      </c>
      <c r="C488" s="25" t="str">
        <f t="array" ref="C488">IFERROR(INDEX('REF1'!B:K,SMALL('REF1'!K:K,ROW()-11),2),"")</f>
        <v/>
      </c>
      <c r="D488" s="31" t="str">
        <f t="array" ref="D488">IFERROR(INDEX('REF1'!B:K,SMALL('REF1'!K:K,ROW()-11),5),"")</f>
        <v/>
      </c>
      <c r="E488" s="26" t="str">
        <f t="array" ref="E488">IFERROR(INDEX('REF1'!B:K,SMALL('REF1'!K:K,ROW()-11),4),"")</f>
        <v/>
      </c>
      <c r="F488" s="27" t="str">
        <f t="array" ref="F488">IFERROR(INDEX('REF1'!B:K,SMALL('REF1'!K:K,ROW()-11),6),"")</f>
        <v/>
      </c>
      <c r="G488" s="29" t="str">
        <f t="array" ref="G488">IFERROR(INDEX('REF1'!B:K,SMALL('REF1'!K:K,ROW()-11),7),"")</f>
        <v/>
      </c>
      <c r="H488" s="29" t="str">
        <f t="array" ref="H488">IFERROR(INDEX('REF1'!B:K,SMALL('REF1'!K:K,ROW()-11),8),"")</f>
        <v/>
      </c>
      <c r="I488" s="48" t="str">
        <f>IFERROR(_xlfn.XLOOKUP(A488,'LISTADO GENERAL '!B490:B2384,'LISTADO GENERAL '!A490:A2384),"")</f>
        <v/>
      </c>
    </row>
    <row r="489" spans="1:9" ht="20.25">
      <c r="A489" s="24" t="str">
        <f t="array" ref="A489">IFERROR(INDEX('REF1'!B:K,SMALL('REF1'!K:K,ROW()-11),1),"")</f>
        <v/>
      </c>
      <c r="B489" s="23" t="str">
        <f t="array" ref="B489">IFERROR(INDEX('REF1'!B:K,SMALL('REF1'!K:K,ROW()-11),3),"")</f>
        <v/>
      </c>
      <c r="C489" s="25" t="str">
        <f t="array" ref="C489">IFERROR(INDEX('REF1'!B:K,SMALL('REF1'!K:K,ROW()-11),2),"")</f>
        <v/>
      </c>
      <c r="D489" s="31" t="str">
        <f t="array" ref="D489">IFERROR(INDEX('REF1'!B:K,SMALL('REF1'!K:K,ROW()-11),5),"")</f>
        <v/>
      </c>
      <c r="E489" s="26" t="str">
        <f t="array" ref="E489">IFERROR(INDEX('REF1'!B:K,SMALL('REF1'!K:K,ROW()-11),4),"")</f>
        <v/>
      </c>
      <c r="F489" s="27" t="str">
        <f t="array" ref="F489">IFERROR(INDEX('REF1'!B:K,SMALL('REF1'!K:K,ROW()-11),6),"")</f>
        <v/>
      </c>
      <c r="G489" s="29" t="str">
        <f t="array" ref="G489">IFERROR(INDEX('REF1'!B:K,SMALL('REF1'!K:K,ROW()-11),7),"")</f>
        <v/>
      </c>
      <c r="H489" s="29" t="str">
        <f t="array" ref="H489">IFERROR(INDEX('REF1'!B:K,SMALL('REF1'!K:K,ROW()-11),8),"")</f>
        <v/>
      </c>
      <c r="I489" s="48" t="str">
        <f>IFERROR(_xlfn.XLOOKUP(A489,'LISTADO GENERAL '!B491:B2385,'LISTADO GENERAL '!A491:A2385),"")</f>
        <v/>
      </c>
    </row>
    <row r="490" spans="1:9" ht="20.25">
      <c r="A490" s="24" t="str">
        <f t="array" ref="A490">IFERROR(INDEX('REF1'!B:K,SMALL('REF1'!K:K,ROW()-11),1),"")</f>
        <v/>
      </c>
      <c r="B490" s="23" t="str">
        <f t="array" ref="B490">IFERROR(INDEX('REF1'!B:K,SMALL('REF1'!K:K,ROW()-11),3),"")</f>
        <v/>
      </c>
      <c r="C490" s="25" t="str">
        <f t="array" ref="C490">IFERROR(INDEX('REF1'!B:K,SMALL('REF1'!K:K,ROW()-11),2),"")</f>
        <v/>
      </c>
      <c r="D490" s="31" t="str">
        <f t="array" ref="D490">IFERROR(INDEX('REF1'!B:K,SMALL('REF1'!K:K,ROW()-11),5),"")</f>
        <v/>
      </c>
      <c r="E490" s="26" t="str">
        <f t="array" ref="E490">IFERROR(INDEX('REF1'!B:K,SMALL('REF1'!K:K,ROW()-11),4),"")</f>
        <v/>
      </c>
      <c r="F490" s="27" t="str">
        <f t="array" ref="F490">IFERROR(INDEX('REF1'!B:K,SMALL('REF1'!K:K,ROW()-11),6),"")</f>
        <v/>
      </c>
      <c r="G490" s="29" t="str">
        <f t="array" ref="G490">IFERROR(INDEX('REF1'!B:K,SMALL('REF1'!K:K,ROW()-11),7),"")</f>
        <v/>
      </c>
      <c r="H490" s="29" t="str">
        <f t="array" ref="H490">IFERROR(INDEX('REF1'!B:K,SMALL('REF1'!K:K,ROW()-11),8),"")</f>
        <v/>
      </c>
      <c r="I490" s="48" t="str">
        <f>IFERROR(_xlfn.XLOOKUP(A490,'LISTADO GENERAL '!B492:B2386,'LISTADO GENERAL '!A492:A2386),"")</f>
        <v/>
      </c>
    </row>
    <row r="491" spans="1:9" ht="20.25">
      <c r="A491" s="24" t="str">
        <f t="array" ref="A491">IFERROR(INDEX('REF1'!B:K,SMALL('REF1'!K:K,ROW()-11),1),"")</f>
        <v/>
      </c>
      <c r="B491" s="23" t="str">
        <f t="array" ref="B491">IFERROR(INDEX('REF1'!B:K,SMALL('REF1'!K:K,ROW()-11),3),"")</f>
        <v/>
      </c>
      <c r="C491" s="25" t="str">
        <f t="array" ref="C491">IFERROR(INDEX('REF1'!B:K,SMALL('REF1'!K:K,ROW()-11),2),"")</f>
        <v/>
      </c>
      <c r="D491" s="31" t="str">
        <f t="array" ref="D491">IFERROR(INDEX('REF1'!B:K,SMALL('REF1'!K:K,ROW()-11),5),"")</f>
        <v/>
      </c>
      <c r="E491" s="26" t="str">
        <f t="array" ref="E491">IFERROR(INDEX('REF1'!B:K,SMALL('REF1'!K:K,ROW()-11),4),"")</f>
        <v/>
      </c>
      <c r="F491" s="27" t="str">
        <f t="array" ref="F491">IFERROR(INDEX('REF1'!B:K,SMALL('REF1'!K:K,ROW()-11),6),"")</f>
        <v/>
      </c>
      <c r="G491" s="29" t="str">
        <f t="array" ref="G491">IFERROR(INDEX('REF1'!B:K,SMALL('REF1'!K:K,ROW()-11),7),"")</f>
        <v/>
      </c>
      <c r="H491" s="29" t="str">
        <f t="array" ref="H491">IFERROR(INDEX('REF1'!B:K,SMALL('REF1'!K:K,ROW()-11),8),"")</f>
        <v/>
      </c>
      <c r="I491" s="48" t="str">
        <f>IFERROR(_xlfn.XLOOKUP(A491,'LISTADO GENERAL '!B493:B2387,'LISTADO GENERAL '!A493:A2387),"")</f>
        <v/>
      </c>
    </row>
    <row r="492" spans="1:9" ht="20.25">
      <c r="A492" s="24" t="str">
        <f t="array" ref="A492">IFERROR(INDEX('REF1'!B:K,SMALL('REF1'!K:K,ROW()-11),1),"")</f>
        <v/>
      </c>
      <c r="B492" s="23" t="str">
        <f t="array" ref="B492">IFERROR(INDEX('REF1'!B:K,SMALL('REF1'!K:K,ROW()-11),3),"")</f>
        <v/>
      </c>
      <c r="C492" s="25" t="str">
        <f t="array" ref="C492">IFERROR(INDEX('REF1'!B:K,SMALL('REF1'!K:K,ROW()-11),2),"")</f>
        <v/>
      </c>
      <c r="D492" s="31" t="str">
        <f t="array" ref="D492">IFERROR(INDEX('REF1'!B:K,SMALL('REF1'!K:K,ROW()-11),5),"")</f>
        <v/>
      </c>
      <c r="E492" s="26" t="str">
        <f t="array" ref="E492">IFERROR(INDEX('REF1'!B:K,SMALL('REF1'!K:K,ROW()-11),4),"")</f>
        <v/>
      </c>
      <c r="F492" s="27" t="str">
        <f t="array" ref="F492">IFERROR(INDEX('REF1'!B:K,SMALL('REF1'!K:K,ROW()-11),6),"")</f>
        <v/>
      </c>
      <c r="G492" s="29" t="str">
        <f t="array" ref="G492">IFERROR(INDEX('REF1'!B:K,SMALL('REF1'!K:K,ROW()-11),7),"")</f>
        <v/>
      </c>
      <c r="H492" s="29" t="str">
        <f t="array" ref="H492">IFERROR(INDEX('REF1'!B:K,SMALL('REF1'!K:K,ROW()-11),8),"")</f>
        <v/>
      </c>
      <c r="I492" s="48" t="str">
        <f>IFERROR(_xlfn.XLOOKUP(A492,'LISTADO GENERAL '!B494:B2388,'LISTADO GENERAL '!A494:A2388),"")</f>
        <v/>
      </c>
    </row>
    <row r="493" spans="1:9" ht="20.25">
      <c r="A493" s="24" t="str">
        <f t="array" ref="A493">IFERROR(INDEX('REF1'!B:K,SMALL('REF1'!K:K,ROW()-11),1),"")</f>
        <v/>
      </c>
      <c r="B493" s="23" t="str">
        <f t="array" ref="B493">IFERROR(INDEX('REF1'!B:K,SMALL('REF1'!K:K,ROW()-11),3),"")</f>
        <v/>
      </c>
      <c r="C493" s="25" t="str">
        <f t="array" ref="C493">IFERROR(INDEX('REF1'!B:K,SMALL('REF1'!K:K,ROW()-11),2),"")</f>
        <v/>
      </c>
      <c r="D493" s="31" t="str">
        <f t="array" ref="D493">IFERROR(INDEX('REF1'!B:K,SMALL('REF1'!K:K,ROW()-11),5),"")</f>
        <v/>
      </c>
      <c r="E493" s="26" t="str">
        <f t="array" ref="E493">IFERROR(INDEX('REF1'!B:K,SMALL('REF1'!K:K,ROW()-11),4),"")</f>
        <v/>
      </c>
      <c r="F493" s="27" t="str">
        <f t="array" ref="F493">IFERROR(INDEX('REF1'!B:K,SMALL('REF1'!K:K,ROW()-11),6),"")</f>
        <v/>
      </c>
      <c r="G493" s="29" t="str">
        <f t="array" ref="G493">IFERROR(INDEX('REF1'!B:K,SMALL('REF1'!K:K,ROW()-11),7),"")</f>
        <v/>
      </c>
      <c r="H493" s="29" t="str">
        <f t="array" ref="H493">IFERROR(INDEX('REF1'!B:K,SMALL('REF1'!K:K,ROW()-11),8),"")</f>
        <v/>
      </c>
      <c r="I493" s="48" t="str">
        <f>IFERROR(_xlfn.XLOOKUP(A493,'LISTADO GENERAL '!B495:B2389,'LISTADO GENERAL '!A495:A2389),"")</f>
        <v/>
      </c>
    </row>
    <row r="494" spans="1:9" ht="20.25">
      <c r="A494" s="24" t="str">
        <f t="array" ref="A494">IFERROR(INDEX('REF1'!B:K,SMALL('REF1'!K:K,ROW()-11),1),"")</f>
        <v/>
      </c>
      <c r="B494" s="23" t="str">
        <f t="array" ref="B494">IFERROR(INDEX('REF1'!B:K,SMALL('REF1'!K:K,ROW()-11),3),"")</f>
        <v/>
      </c>
      <c r="C494" s="25" t="str">
        <f t="array" ref="C494">IFERROR(INDEX('REF1'!B:K,SMALL('REF1'!K:K,ROW()-11),2),"")</f>
        <v/>
      </c>
      <c r="D494" s="31" t="str">
        <f t="array" ref="D494">IFERROR(INDEX('REF1'!B:K,SMALL('REF1'!K:K,ROW()-11),5),"")</f>
        <v/>
      </c>
      <c r="E494" s="26" t="str">
        <f t="array" ref="E494">IFERROR(INDEX('REF1'!B:K,SMALL('REF1'!K:K,ROW()-11),4),"")</f>
        <v/>
      </c>
      <c r="F494" s="27" t="str">
        <f t="array" ref="F494">IFERROR(INDEX('REF1'!B:K,SMALL('REF1'!K:K,ROW()-11),6),"")</f>
        <v/>
      </c>
      <c r="G494" s="29" t="str">
        <f t="array" ref="G494">IFERROR(INDEX('REF1'!B:K,SMALL('REF1'!K:K,ROW()-11),7),"")</f>
        <v/>
      </c>
      <c r="H494" s="29" t="str">
        <f t="array" ref="H494">IFERROR(INDEX('REF1'!B:K,SMALL('REF1'!K:K,ROW()-11),8),"")</f>
        <v/>
      </c>
      <c r="I494" s="48" t="str">
        <f>IFERROR(_xlfn.XLOOKUP(A494,'LISTADO GENERAL '!B496:B2390,'LISTADO GENERAL '!A496:A2390),"")</f>
        <v/>
      </c>
    </row>
    <row r="495" spans="1:9" ht="20.25">
      <c r="A495" s="24" t="str">
        <f t="array" ref="A495">IFERROR(INDEX('REF1'!B:K,SMALL('REF1'!K:K,ROW()-11),1),"")</f>
        <v/>
      </c>
      <c r="B495" s="23" t="str">
        <f t="array" ref="B495">IFERROR(INDEX('REF1'!B:K,SMALL('REF1'!K:K,ROW()-11),3),"")</f>
        <v/>
      </c>
      <c r="C495" s="25" t="str">
        <f t="array" ref="C495">IFERROR(INDEX('REF1'!B:K,SMALL('REF1'!K:K,ROW()-11),2),"")</f>
        <v/>
      </c>
      <c r="D495" s="31" t="str">
        <f t="array" ref="D495">IFERROR(INDEX('REF1'!B:K,SMALL('REF1'!K:K,ROW()-11),5),"")</f>
        <v/>
      </c>
      <c r="E495" s="26" t="str">
        <f t="array" ref="E495">IFERROR(INDEX('REF1'!B:K,SMALL('REF1'!K:K,ROW()-11),4),"")</f>
        <v/>
      </c>
      <c r="F495" s="27" t="str">
        <f t="array" ref="F495">IFERROR(INDEX('REF1'!B:K,SMALL('REF1'!K:K,ROW()-11),6),"")</f>
        <v/>
      </c>
      <c r="G495" s="29" t="str">
        <f t="array" ref="G495">IFERROR(INDEX('REF1'!B:K,SMALL('REF1'!K:K,ROW()-11),7),"")</f>
        <v/>
      </c>
      <c r="H495" s="29" t="str">
        <f t="array" ref="H495">IFERROR(INDEX('REF1'!B:K,SMALL('REF1'!K:K,ROW()-11),8),"")</f>
        <v/>
      </c>
      <c r="I495" s="48" t="str">
        <f>IFERROR(_xlfn.XLOOKUP(A495,'LISTADO GENERAL '!B497:B2391,'LISTADO GENERAL '!A497:A2391),"")</f>
        <v/>
      </c>
    </row>
    <row r="496" spans="1:9" ht="20.25">
      <c r="A496" s="24" t="str">
        <f t="array" ref="A496">IFERROR(INDEX('REF1'!B:K,SMALL('REF1'!K:K,ROW()-11),1),"")</f>
        <v/>
      </c>
      <c r="B496" s="23" t="str">
        <f t="array" ref="B496">IFERROR(INDEX('REF1'!B:K,SMALL('REF1'!K:K,ROW()-11),3),"")</f>
        <v/>
      </c>
      <c r="C496" s="25" t="str">
        <f t="array" ref="C496">IFERROR(INDEX('REF1'!B:K,SMALL('REF1'!K:K,ROW()-11),2),"")</f>
        <v/>
      </c>
      <c r="D496" s="31" t="str">
        <f t="array" ref="D496">IFERROR(INDEX('REF1'!B:K,SMALL('REF1'!K:K,ROW()-11),5),"")</f>
        <v/>
      </c>
      <c r="E496" s="26" t="str">
        <f t="array" ref="E496">IFERROR(INDEX('REF1'!B:K,SMALL('REF1'!K:K,ROW()-11),4),"")</f>
        <v/>
      </c>
      <c r="F496" s="27" t="str">
        <f t="array" ref="F496">IFERROR(INDEX('REF1'!B:K,SMALL('REF1'!K:K,ROW()-11),6),"")</f>
        <v/>
      </c>
      <c r="G496" s="29" t="str">
        <f t="array" ref="G496">IFERROR(INDEX('REF1'!B:K,SMALL('REF1'!K:K,ROW()-11),7),"")</f>
        <v/>
      </c>
      <c r="H496" s="29" t="str">
        <f t="array" ref="H496">IFERROR(INDEX('REF1'!B:K,SMALL('REF1'!K:K,ROW()-11),8),"")</f>
        <v/>
      </c>
      <c r="I496" s="48" t="str">
        <f>IFERROR(_xlfn.XLOOKUP(A496,'LISTADO GENERAL '!B498:B2392,'LISTADO GENERAL '!A498:A2392),"")</f>
        <v/>
      </c>
    </row>
    <row r="497" spans="1:9" ht="20.25">
      <c r="A497" s="24" t="str">
        <f t="array" ref="A497">IFERROR(INDEX('REF1'!B:K,SMALL('REF1'!K:K,ROW()-11),1),"")</f>
        <v/>
      </c>
      <c r="B497" s="23" t="str">
        <f t="array" ref="B497">IFERROR(INDEX('REF1'!B:K,SMALL('REF1'!K:K,ROW()-11),3),"")</f>
        <v/>
      </c>
      <c r="C497" s="25" t="str">
        <f t="array" ref="C497">IFERROR(INDEX('REF1'!B:K,SMALL('REF1'!K:K,ROW()-11),2),"")</f>
        <v/>
      </c>
      <c r="D497" s="31" t="str">
        <f t="array" ref="D497">IFERROR(INDEX('REF1'!B:K,SMALL('REF1'!K:K,ROW()-11),5),"")</f>
        <v/>
      </c>
      <c r="E497" s="26" t="str">
        <f t="array" ref="E497">IFERROR(INDEX('REF1'!B:K,SMALL('REF1'!K:K,ROW()-11),4),"")</f>
        <v/>
      </c>
      <c r="F497" s="27" t="str">
        <f t="array" ref="F497">IFERROR(INDEX('REF1'!B:K,SMALL('REF1'!K:K,ROW()-11),6),"")</f>
        <v/>
      </c>
      <c r="G497" s="29" t="str">
        <f t="array" ref="G497">IFERROR(INDEX('REF1'!B:K,SMALL('REF1'!K:K,ROW()-11),7),"")</f>
        <v/>
      </c>
      <c r="H497" s="29" t="str">
        <f t="array" ref="H497">IFERROR(INDEX('REF1'!B:K,SMALL('REF1'!K:K,ROW()-11),8),"")</f>
        <v/>
      </c>
      <c r="I497" s="48" t="str">
        <f>IFERROR(_xlfn.XLOOKUP(A497,'LISTADO GENERAL '!B499:B2393,'LISTADO GENERAL '!A499:A2393),"")</f>
        <v/>
      </c>
    </row>
    <row r="498" spans="1:9" ht="20.25">
      <c r="A498" s="24" t="str">
        <f t="array" ref="A498">IFERROR(INDEX('REF1'!B:K,SMALL('REF1'!K:K,ROW()-11),1),"")</f>
        <v/>
      </c>
      <c r="B498" s="23" t="str">
        <f t="array" ref="B498">IFERROR(INDEX('REF1'!B:K,SMALL('REF1'!K:K,ROW()-11),3),"")</f>
        <v/>
      </c>
      <c r="C498" s="25" t="str">
        <f t="array" ref="C498">IFERROR(INDEX('REF1'!B:K,SMALL('REF1'!K:K,ROW()-11),2),"")</f>
        <v/>
      </c>
      <c r="D498" s="31" t="str">
        <f t="array" ref="D498">IFERROR(INDEX('REF1'!B:K,SMALL('REF1'!K:K,ROW()-11),5),"")</f>
        <v/>
      </c>
      <c r="E498" s="26" t="str">
        <f t="array" ref="E498">IFERROR(INDEX('REF1'!B:K,SMALL('REF1'!K:K,ROW()-11),4),"")</f>
        <v/>
      </c>
      <c r="F498" s="27" t="str">
        <f t="array" ref="F498">IFERROR(INDEX('REF1'!B:K,SMALL('REF1'!K:K,ROW()-11),6),"")</f>
        <v/>
      </c>
      <c r="G498" s="29" t="str">
        <f t="array" ref="G498">IFERROR(INDEX('REF1'!B:K,SMALL('REF1'!K:K,ROW()-11),7),"")</f>
        <v/>
      </c>
      <c r="H498" s="29" t="str">
        <f t="array" ref="H498">IFERROR(INDEX('REF1'!B:K,SMALL('REF1'!K:K,ROW()-11),8),"")</f>
        <v/>
      </c>
      <c r="I498" s="48" t="str">
        <f>IFERROR(_xlfn.XLOOKUP(A498,'LISTADO GENERAL '!B500:B2394,'LISTADO GENERAL '!A500:A2394),"")</f>
        <v/>
      </c>
    </row>
    <row r="499" spans="1:9" ht="20.25">
      <c r="A499" s="24" t="str">
        <f t="array" ref="A499">IFERROR(INDEX('REF1'!B:K,SMALL('REF1'!K:K,ROW()-11),1),"")</f>
        <v/>
      </c>
      <c r="B499" s="23" t="str">
        <f t="array" ref="B499">IFERROR(INDEX('REF1'!B:K,SMALL('REF1'!K:K,ROW()-11),3),"")</f>
        <v/>
      </c>
      <c r="C499" s="25" t="str">
        <f t="array" ref="C499">IFERROR(INDEX('REF1'!B:K,SMALL('REF1'!K:K,ROW()-11),2),"")</f>
        <v/>
      </c>
      <c r="D499" s="31" t="str">
        <f t="array" ref="D499">IFERROR(INDEX('REF1'!B:K,SMALL('REF1'!K:K,ROW()-11),5),"")</f>
        <v/>
      </c>
      <c r="E499" s="26" t="str">
        <f t="array" ref="E499">IFERROR(INDEX('REF1'!B:K,SMALL('REF1'!K:K,ROW()-11),4),"")</f>
        <v/>
      </c>
      <c r="F499" s="27" t="str">
        <f t="array" ref="F499">IFERROR(INDEX('REF1'!B:K,SMALL('REF1'!K:K,ROW()-11),6),"")</f>
        <v/>
      </c>
      <c r="G499" s="29" t="str">
        <f t="array" ref="G499">IFERROR(INDEX('REF1'!B:K,SMALL('REF1'!K:K,ROW()-11),7),"")</f>
        <v/>
      </c>
      <c r="H499" s="29" t="str">
        <f t="array" ref="H499">IFERROR(INDEX('REF1'!B:K,SMALL('REF1'!K:K,ROW()-11),8),"")</f>
        <v/>
      </c>
      <c r="I499" s="48" t="str">
        <f>IFERROR(_xlfn.XLOOKUP(A499,'LISTADO GENERAL '!B501:B2395,'LISTADO GENERAL '!A501:A2395),"")</f>
        <v/>
      </c>
    </row>
    <row r="500" spans="1:9" ht="20.25">
      <c r="A500" s="24" t="str">
        <f t="array" ref="A500">IFERROR(INDEX('REF1'!B:K,SMALL('REF1'!K:K,ROW()-11),1),"")</f>
        <v/>
      </c>
      <c r="B500" s="23" t="str">
        <f t="array" ref="B500">IFERROR(INDEX('REF1'!B:K,SMALL('REF1'!K:K,ROW()-11),3),"")</f>
        <v/>
      </c>
      <c r="C500" s="25" t="str">
        <f t="array" ref="C500">IFERROR(INDEX('REF1'!B:K,SMALL('REF1'!K:K,ROW()-11),2),"")</f>
        <v/>
      </c>
      <c r="D500" s="31" t="str">
        <f t="array" ref="D500">IFERROR(INDEX('REF1'!B:K,SMALL('REF1'!K:K,ROW()-11),5),"")</f>
        <v/>
      </c>
      <c r="E500" s="26" t="str">
        <f t="array" ref="E500">IFERROR(INDEX('REF1'!B:K,SMALL('REF1'!K:K,ROW()-11),4),"")</f>
        <v/>
      </c>
      <c r="F500" s="27" t="str">
        <f t="array" ref="F500">IFERROR(INDEX('REF1'!B:K,SMALL('REF1'!K:K,ROW()-11),6),"")</f>
        <v/>
      </c>
      <c r="G500" s="29" t="str">
        <f t="array" ref="G500">IFERROR(INDEX('REF1'!B:K,SMALL('REF1'!K:K,ROW()-11),7),"")</f>
        <v/>
      </c>
      <c r="H500" s="29" t="str">
        <f t="array" ref="H500">IFERROR(INDEX('REF1'!B:K,SMALL('REF1'!K:K,ROW()-11),8),"")</f>
        <v/>
      </c>
      <c r="I500" s="48" t="str">
        <f>IFERROR(_xlfn.XLOOKUP(A500,'LISTADO GENERAL '!B502:B2396,'LISTADO GENERAL '!A502:A2396),"")</f>
        <v/>
      </c>
    </row>
    <row r="501" spans="1:9" ht="20.25">
      <c r="A501" s="24" t="str">
        <f t="array" ref="A501">IFERROR(INDEX('REF1'!B:K,SMALL('REF1'!K:K,ROW()-11),1),"")</f>
        <v/>
      </c>
      <c r="B501" s="23" t="str">
        <f t="array" ref="B501">IFERROR(INDEX('REF1'!B:K,SMALL('REF1'!K:K,ROW()-11),3),"")</f>
        <v/>
      </c>
      <c r="C501" s="25" t="str">
        <f t="array" ref="C501">IFERROR(INDEX('REF1'!B:K,SMALL('REF1'!K:K,ROW()-11),2),"")</f>
        <v/>
      </c>
      <c r="D501" s="31" t="str">
        <f t="array" ref="D501">IFERROR(INDEX('REF1'!B:K,SMALL('REF1'!K:K,ROW()-11),5),"")</f>
        <v/>
      </c>
      <c r="E501" s="26" t="str">
        <f t="array" ref="E501">IFERROR(INDEX('REF1'!B:K,SMALL('REF1'!K:K,ROW()-11),4),"")</f>
        <v/>
      </c>
      <c r="F501" s="27" t="str">
        <f t="array" ref="F501">IFERROR(INDEX('REF1'!B:K,SMALL('REF1'!K:K,ROW()-11),6),"")</f>
        <v/>
      </c>
      <c r="G501" s="29" t="str">
        <f t="array" ref="G501">IFERROR(INDEX('REF1'!B:K,SMALL('REF1'!K:K,ROW()-11),7),"")</f>
        <v/>
      </c>
      <c r="H501" s="29" t="str">
        <f t="array" ref="H501">IFERROR(INDEX('REF1'!B:K,SMALL('REF1'!K:K,ROW()-11),8),"")</f>
        <v/>
      </c>
      <c r="I501" s="48" t="str">
        <f>IFERROR(_xlfn.XLOOKUP(A501,'LISTADO GENERAL '!B503:B2397,'LISTADO GENERAL '!A503:A2397),"")</f>
        <v/>
      </c>
    </row>
    <row r="502" spans="1:9" ht="20.25">
      <c r="A502" s="24" t="str">
        <f t="array" ref="A502">IFERROR(INDEX('REF1'!B:K,SMALL('REF1'!K:K,ROW()-11),1),"")</f>
        <v/>
      </c>
      <c r="B502" s="23" t="str">
        <f t="array" ref="B502">IFERROR(INDEX('REF1'!B:K,SMALL('REF1'!K:K,ROW()-11),3),"")</f>
        <v/>
      </c>
      <c r="C502" s="25" t="str">
        <f t="array" ref="C502">IFERROR(INDEX('REF1'!B:K,SMALL('REF1'!K:K,ROW()-11),2),"")</f>
        <v/>
      </c>
      <c r="D502" s="31" t="str">
        <f t="array" ref="D502">IFERROR(INDEX('REF1'!B:K,SMALL('REF1'!K:K,ROW()-11),5),"")</f>
        <v/>
      </c>
      <c r="E502" s="26" t="str">
        <f t="array" ref="E502">IFERROR(INDEX('REF1'!B:K,SMALL('REF1'!K:K,ROW()-11),4),"")</f>
        <v/>
      </c>
      <c r="F502" s="27" t="str">
        <f t="array" ref="F502">IFERROR(INDEX('REF1'!B:K,SMALL('REF1'!K:K,ROW()-11),6),"")</f>
        <v/>
      </c>
      <c r="G502" s="29" t="str">
        <f t="array" ref="G502">IFERROR(INDEX('REF1'!B:K,SMALL('REF1'!K:K,ROW()-11),7),"")</f>
        <v/>
      </c>
      <c r="H502" s="29" t="str">
        <f t="array" ref="H502">IFERROR(INDEX('REF1'!B:K,SMALL('REF1'!K:K,ROW()-11),8),"")</f>
        <v/>
      </c>
      <c r="I502" s="48" t="str">
        <f>IFERROR(_xlfn.XLOOKUP(A502,'LISTADO GENERAL '!B504:B2398,'LISTADO GENERAL '!A504:A2398),"")</f>
        <v/>
      </c>
    </row>
    <row r="503" spans="1:9" ht="20.25">
      <c r="A503" s="24" t="str">
        <f t="array" ref="A503">IFERROR(INDEX('REF1'!B:K,SMALL('REF1'!K:K,ROW()-11),1),"")</f>
        <v/>
      </c>
      <c r="B503" s="23" t="str">
        <f t="array" ref="B503">IFERROR(INDEX('REF1'!B:K,SMALL('REF1'!K:K,ROW()-11),3),"")</f>
        <v/>
      </c>
      <c r="C503" s="25" t="str">
        <f t="array" ref="C503">IFERROR(INDEX('REF1'!B:K,SMALL('REF1'!K:K,ROW()-11),2),"")</f>
        <v/>
      </c>
      <c r="D503" s="31" t="str">
        <f t="array" ref="D503">IFERROR(INDEX('REF1'!B:K,SMALL('REF1'!K:K,ROW()-11),5),"")</f>
        <v/>
      </c>
      <c r="E503" s="26" t="str">
        <f t="array" ref="E503">IFERROR(INDEX('REF1'!B:K,SMALL('REF1'!K:K,ROW()-11),4),"")</f>
        <v/>
      </c>
      <c r="F503" s="27" t="str">
        <f t="array" ref="F503">IFERROR(INDEX('REF1'!B:K,SMALL('REF1'!K:K,ROW()-11),6),"")</f>
        <v/>
      </c>
      <c r="G503" s="29" t="str">
        <f t="array" ref="G503">IFERROR(INDEX('REF1'!B:K,SMALL('REF1'!K:K,ROW()-11),7),"")</f>
        <v/>
      </c>
      <c r="H503" s="29" t="str">
        <f t="array" ref="H503">IFERROR(INDEX('REF1'!B:K,SMALL('REF1'!K:K,ROW()-11),8),"")</f>
        <v/>
      </c>
      <c r="I503" s="48" t="str">
        <f>IFERROR(_xlfn.XLOOKUP(A503,'LISTADO GENERAL '!B505:B2399,'LISTADO GENERAL '!A505:A2399),"")</f>
        <v/>
      </c>
    </row>
    <row r="504" spans="1:9" ht="20.25">
      <c r="A504" s="24" t="str">
        <f t="array" ref="A504">IFERROR(INDEX('REF1'!B:K,SMALL('REF1'!K:K,ROW()-11),1),"")</f>
        <v/>
      </c>
      <c r="B504" s="23" t="str">
        <f t="array" ref="B504">IFERROR(INDEX('REF1'!B:K,SMALL('REF1'!K:K,ROW()-11),3),"")</f>
        <v/>
      </c>
      <c r="C504" s="25" t="str">
        <f t="array" ref="C504">IFERROR(INDEX('REF1'!B:K,SMALL('REF1'!K:K,ROW()-11),2),"")</f>
        <v/>
      </c>
      <c r="D504" s="31" t="str">
        <f t="array" ref="D504">IFERROR(INDEX('REF1'!B:K,SMALL('REF1'!K:K,ROW()-11),5),"")</f>
        <v/>
      </c>
      <c r="E504" s="26" t="str">
        <f t="array" ref="E504">IFERROR(INDEX('REF1'!B:K,SMALL('REF1'!K:K,ROW()-11),4),"")</f>
        <v/>
      </c>
      <c r="F504" s="27" t="str">
        <f t="array" ref="F504">IFERROR(INDEX('REF1'!B:K,SMALL('REF1'!K:K,ROW()-11),6),"")</f>
        <v/>
      </c>
      <c r="G504" s="29" t="str">
        <f t="array" ref="G504">IFERROR(INDEX('REF1'!B:K,SMALL('REF1'!K:K,ROW()-11),7),"")</f>
        <v/>
      </c>
      <c r="H504" s="29" t="str">
        <f t="array" ref="H504">IFERROR(INDEX('REF1'!B:K,SMALL('REF1'!K:K,ROW()-11),8),"")</f>
        <v/>
      </c>
      <c r="I504" s="48" t="str">
        <f>IFERROR(_xlfn.XLOOKUP(A504,'LISTADO GENERAL '!B506:B2400,'LISTADO GENERAL '!A506:A2400),"")</f>
        <v/>
      </c>
    </row>
    <row r="505" spans="1:9" ht="20.25">
      <c r="A505" s="24" t="str">
        <f t="array" ref="A505">IFERROR(INDEX('REF1'!B:K,SMALL('REF1'!K:K,ROW()-11),1),"")</f>
        <v/>
      </c>
      <c r="B505" s="23" t="str">
        <f t="array" ref="B505">IFERROR(INDEX('REF1'!B:K,SMALL('REF1'!K:K,ROW()-11),3),"")</f>
        <v/>
      </c>
      <c r="C505" s="25" t="str">
        <f t="array" ref="C505">IFERROR(INDEX('REF1'!B:K,SMALL('REF1'!K:K,ROW()-11),2),"")</f>
        <v/>
      </c>
      <c r="D505" s="31" t="str">
        <f t="array" ref="D505">IFERROR(INDEX('REF1'!B:K,SMALL('REF1'!K:K,ROW()-11),5),"")</f>
        <v/>
      </c>
      <c r="E505" s="26" t="str">
        <f t="array" ref="E505">IFERROR(INDEX('REF1'!B:K,SMALL('REF1'!K:K,ROW()-11),4),"")</f>
        <v/>
      </c>
      <c r="F505" s="27" t="str">
        <f t="array" ref="F505">IFERROR(INDEX('REF1'!B:K,SMALL('REF1'!K:K,ROW()-11),6),"")</f>
        <v/>
      </c>
      <c r="G505" s="29" t="str">
        <f t="array" ref="G505">IFERROR(INDEX('REF1'!B:K,SMALL('REF1'!K:K,ROW()-11),7),"")</f>
        <v/>
      </c>
      <c r="H505" s="29" t="str">
        <f t="array" ref="H505">IFERROR(INDEX('REF1'!B:K,SMALL('REF1'!K:K,ROW()-11),8),"")</f>
        <v/>
      </c>
      <c r="I505" s="48" t="str">
        <f>IFERROR(_xlfn.XLOOKUP(A505,'LISTADO GENERAL '!B507:B2401,'LISTADO GENERAL '!A507:A2401),"")</f>
        <v/>
      </c>
    </row>
    <row r="506" spans="1:9" ht="20.25">
      <c r="A506" s="24" t="str">
        <f t="array" ref="A506">IFERROR(INDEX('REF1'!B:K,SMALL('REF1'!K:K,ROW()-11),1),"")</f>
        <v/>
      </c>
      <c r="B506" s="23" t="str">
        <f t="array" ref="B506">IFERROR(INDEX('REF1'!B:K,SMALL('REF1'!K:K,ROW()-11),3),"")</f>
        <v/>
      </c>
      <c r="C506" s="25" t="str">
        <f t="array" ref="C506">IFERROR(INDEX('REF1'!B:K,SMALL('REF1'!K:K,ROW()-11),2),"")</f>
        <v/>
      </c>
      <c r="D506" s="31" t="str">
        <f t="array" ref="D506">IFERROR(INDEX('REF1'!B:K,SMALL('REF1'!K:K,ROW()-11),5),"")</f>
        <v/>
      </c>
      <c r="E506" s="26" t="str">
        <f t="array" ref="E506">IFERROR(INDEX('REF1'!B:K,SMALL('REF1'!K:K,ROW()-11),4),"")</f>
        <v/>
      </c>
      <c r="F506" s="27" t="str">
        <f t="array" ref="F506">IFERROR(INDEX('REF1'!B:K,SMALL('REF1'!K:K,ROW()-11),6),"")</f>
        <v/>
      </c>
      <c r="G506" s="29" t="str">
        <f t="array" ref="G506">IFERROR(INDEX('REF1'!B:K,SMALL('REF1'!K:K,ROW()-11),7),"")</f>
        <v/>
      </c>
      <c r="H506" s="29" t="str">
        <f t="array" ref="H506">IFERROR(INDEX('REF1'!B:K,SMALL('REF1'!K:K,ROW()-11),8),"")</f>
        <v/>
      </c>
      <c r="I506" s="48" t="str">
        <f>IFERROR(_xlfn.XLOOKUP(A506,'LISTADO GENERAL '!B508:B2402,'LISTADO GENERAL '!A508:A2402),"")</f>
        <v/>
      </c>
    </row>
    <row r="507" spans="1:9" ht="20.25">
      <c r="A507" s="24" t="str">
        <f t="array" ref="A507">IFERROR(INDEX('REF1'!B:K,SMALL('REF1'!K:K,ROW()-11),1),"")</f>
        <v/>
      </c>
      <c r="B507" s="23" t="str">
        <f t="array" ref="B507">IFERROR(INDEX('REF1'!B:K,SMALL('REF1'!K:K,ROW()-11),3),"")</f>
        <v/>
      </c>
      <c r="C507" s="25" t="str">
        <f t="array" ref="C507">IFERROR(INDEX('REF1'!B:K,SMALL('REF1'!K:K,ROW()-11),2),"")</f>
        <v/>
      </c>
      <c r="D507" s="31" t="str">
        <f t="array" ref="D507">IFERROR(INDEX('REF1'!B:K,SMALL('REF1'!K:K,ROW()-11),5),"")</f>
        <v/>
      </c>
      <c r="E507" s="26" t="str">
        <f t="array" ref="E507">IFERROR(INDEX('REF1'!B:K,SMALL('REF1'!K:K,ROW()-11),4),"")</f>
        <v/>
      </c>
      <c r="F507" s="27" t="str">
        <f t="array" ref="F507">IFERROR(INDEX('REF1'!B:K,SMALL('REF1'!K:K,ROW()-11),6),"")</f>
        <v/>
      </c>
      <c r="G507" s="29" t="str">
        <f t="array" ref="G507">IFERROR(INDEX('REF1'!B:K,SMALL('REF1'!K:K,ROW()-11),7),"")</f>
        <v/>
      </c>
      <c r="H507" s="29" t="str">
        <f t="array" ref="H507">IFERROR(INDEX('REF1'!B:K,SMALL('REF1'!K:K,ROW()-11),8),"")</f>
        <v/>
      </c>
      <c r="I507" s="48" t="str">
        <f>IFERROR(_xlfn.XLOOKUP(A507,'LISTADO GENERAL '!B509:B2403,'LISTADO GENERAL '!A509:A2403),"")</f>
        <v/>
      </c>
    </row>
    <row r="508" spans="1:9" ht="20.25">
      <c r="A508" s="24" t="str">
        <f t="array" ref="A508">IFERROR(INDEX('REF1'!B:K,SMALL('REF1'!K:K,ROW()-11),1),"")</f>
        <v/>
      </c>
      <c r="B508" s="23" t="str">
        <f t="array" ref="B508">IFERROR(INDEX('REF1'!B:K,SMALL('REF1'!K:K,ROW()-11),3),"")</f>
        <v/>
      </c>
      <c r="C508" s="25" t="str">
        <f t="array" ref="C508">IFERROR(INDEX('REF1'!B:K,SMALL('REF1'!K:K,ROW()-11),2),"")</f>
        <v/>
      </c>
      <c r="D508" s="31" t="str">
        <f t="array" ref="D508">IFERROR(INDEX('REF1'!B:K,SMALL('REF1'!K:K,ROW()-11),5),"")</f>
        <v/>
      </c>
      <c r="E508" s="26" t="str">
        <f t="array" ref="E508">IFERROR(INDEX('REF1'!B:K,SMALL('REF1'!K:K,ROW()-11),4),"")</f>
        <v/>
      </c>
      <c r="F508" s="27" t="str">
        <f t="array" ref="F508">IFERROR(INDEX('REF1'!B:K,SMALL('REF1'!K:K,ROW()-11),6),"")</f>
        <v/>
      </c>
      <c r="G508" s="29" t="str">
        <f t="array" ref="G508">IFERROR(INDEX('REF1'!B:K,SMALL('REF1'!K:K,ROW()-11),7),"")</f>
        <v/>
      </c>
      <c r="H508" s="29" t="str">
        <f t="array" ref="H508">IFERROR(INDEX('REF1'!B:K,SMALL('REF1'!K:K,ROW()-11),8),"")</f>
        <v/>
      </c>
      <c r="I508" s="48" t="str">
        <f>IFERROR(_xlfn.XLOOKUP(A508,'LISTADO GENERAL '!B510:B2404,'LISTADO GENERAL '!A510:A2404),"")</f>
        <v/>
      </c>
    </row>
    <row r="509" spans="1:9" ht="20.25">
      <c r="A509" s="24" t="str">
        <f t="array" ref="A509">IFERROR(INDEX('REF1'!B:K,SMALL('REF1'!K:K,ROW()-11),1),"")</f>
        <v/>
      </c>
      <c r="B509" s="23" t="str">
        <f t="array" ref="B509">IFERROR(INDEX('REF1'!B:K,SMALL('REF1'!K:K,ROW()-11),3),"")</f>
        <v/>
      </c>
      <c r="C509" s="25" t="str">
        <f t="array" ref="C509">IFERROR(INDEX('REF1'!B:K,SMALL('REF1'!K:K,ROW()-11),2),"")</f>
        <v/>
      </c>
      <c r="D509" s="31" t="str">
        <f t="array" ref="D509">IFERROR(INDEX('REF1'!B:K,SMALL('REF1'!K:K,ROW()-11),5),"")</f>
        <v/>
      </c>
      <c r="E509" s="26" t="str">
        <f t="array" ref="E509">IFERROR(INDEX('REF1'!B:K,SMALL('REF1'!K:K,ROW()-11),4),"")</f>
        <v/>
      </c>
      <c r="F509" s="27" t="str">
        <f t="array" ref="F509">IFERROR(INDEX('REF1'!B:K,SMALL('REF1'!K:K,ROW()-11),6),"")</f>
        <v/>
      </c>
      <c r="G509" s="29" t="str">
        <f t="array" ref="G509">IFERROR(INDEX('REF1'!B:K,SMALL('REF1'!K:K,ROW()-11),7),"")</f>
        <v/>
      </c>
      <c r="H509" s="29" t="str">
        <f t="array" ref="H509">IFERROR(INDEX('REF1'!B:K,SMALL('REF1'!K:K,ROW()-11),8),"")</f>
        <v/>
      </c>
      <c r="I509" s="48" t="str">
        <f>IFERROR(_xlfn.XLOOKUP(A509,'LISTADO GENERAL '!B511:B2405,'LISTADO GENERAL '!A511:A2405),"")</f>
        <v/>
      </c>
    </row>
    <row r="510" spans="1:9" ht="20.25">
      <c r="A510" s="24" t="str">
        <f t="array" ref="A510">IFERROR(INDEX('REF1'!B:K,SMALL('REF1'!K:K,ROW()-11),1),"")</f>
        <v/>
      </c>
      <c r="B510" s="23" t="str">
        <f t="array" ref="B510">IFERROR(INDEX('REF1'!B:K,SMALL('REF1'!K:K,ROW()-11),3),"")</f>
        <v/>
      </c>
      <c r="C510" s="25" t="str">
        <f t="array" ref="C510">IFERROR(INDEX('REF1'!B:K,SMALL('REF1'!K:K,ROW()-11),2),"")</f>
        <v/>
      </c>
      <c r="D510" s="31" t="str">
        <f t="array" ref="D510">IFERROR(INDEX('REF1'!B:K,SMALL('REF1'!K:K,ROW()-11),5),"")</f>
        <v/>
      </c>
      <c r="E510" s="26" t="str">
        <f t="array" ref="E510">IFERROR(INDEX('REF1'!B:K,SMALL('REF1'!K:K,ROW()-11),4),"")</f>
        <v/>
      </c>
      <c r="F510" s="27" t="str">
        <f t="array" ref="F510">IFERROR(INDEX('REF1'!B:K,SMALL('REF1'!K:K,ROW()-11),6),"")</f>
        <v/>
      </c>
      <c r="G510" s="29" t="str">
        <f t="array" ref="G510">IFERROR(INDEX('REF1'!B:K,SMALL('REF1'!K:K,ROW()-11),7),"")</f>
        <v/>
      </c>
      <c r="H510" s="29" t="str">
        <f t="array" ref="H510">IFERROR(INDEX('REF1'!B:K,SMALL('REF1'!K:K,ROW()-11),8),"")</f>
        <v/>
      </c>
      <c r="I510" s="48" t="str">
        <f>IFERROR(_xlfn.XLOOKUP(A510,'LISTADO GENERAL '!B512:B2406,'LISTADO GENERAL '!A512:A2406),"")</f>
        <v/>
      </c>
    </row>
    <row r="511" spans="1:9" ht="20.25">
      <c r="A511" s="24" t="str">
        <f t="array" ref="A511">IFERROR(INDEX('REF1'!B:K,SMALL('REF1'!K:K,ROW()-11),1),"")</f>
        <v/>
      </c>
      <c r="B511" s="23" t="str">
        <f t="array" ref="B511">IFERROR(INDEX('REF1'!B:K,SMALL('REF1'!K:K,ROW()-11),3),"")</f>
        <v/>
      </c>
      <c r="C511" s="25" t="str">
        <f t="array" ref="C511">IFERROR(INDEX('REF1'!B:K,SMALL('REF1'!K:K,ROW()-11),2),"")</f>
        <v/>
      </c>
      <c r="D511" s="31" t="str">
        <f t="array" ref="D511">IFERROR(INDEX('REF1'!B:K,SMALL('REF1'!K:K,ROW()-11),5),"")</f>
        <v/>
      </c>
      <c r="E511" s="26" t="str">
        <f t="array" ref="E511">IFERROR(INDEX('REF1'!B:K,SMALL('REF1'!K:K,ROW()-11),4),"")</f>
        <v/>
      </c>
      <c r="F511" s="27" t="str">
        <f t="array" ref="F511">IFERROR(INDEX('REF1'!B:K,SMALL('REF1'!K:K,ROW()-11),6),"")</f>
        <v/>
      </c>
      <c r="G511" s="29" t="str">
        <f t="array" ref="G511">IFERROR(INDEX('REF1'!B:K,SMALL('REF1'!K:K,ROW()-11),7),"")</f>
        <v/>
      </c>
      <c r="H511" s="29" t="str">
        <f t="array" ref="H511">IFERROR(INDEX('REF1'!B:K,SMALL('REF1'!K:K,ROW()-11),8),"")</f>
        <v/>
      </c>
      <c r="I511" s="48" t="str">
        <f>IFERROR(_xlfn.XLOOKUP(A511,'LISTADO GENERAL '!B513:B2407,'LISTADO GENERAL '!A513:A2407),"")</f>
        <v/>
      </c>
    </row>
    <row r="512" spans="1:9" ht="20.25">
      <c r="A512" s="24" t="str">
        <f t="array" ref="A512">IFERROR(INDEX('REF1'!B:K,SMALL('REF1'!K:K,ROW()-11),1),"")</f>
        <v/>
      </c>
      <c r="B512" s="23" t="str">
        <f t="array" ref="B512">IFERROR(INDEX('REF1'!B:K,SMALL('REF1'!K:K,ROW()-11),3),"")</f>
        <v/>
      </c>
      <c r="C512" s="25" t="str">
        <f t="array" ref="C512">IFERROR(INDEX('REF1'!B:K,SMALL('REF1'!K:K,ROW()-11),2),"")</f>
        <v/>
      </c>
      <c r="D512" s="31" t="str">
        <f t="array" ref="D512">IFERROR(INDEX('REF1'!B:K,SMALL('REF1'!K:K,ROW()-11),5),"")</f>
        <v/>
      </c>
      <c r="E512" s="26" t="str">
        <f t="array" ref="E512">IFERROR(INDEX('REF1'!B:K,SMALL('REF1'!K:K,ROW()-11),4),"")</f>
        <v/>
      </c>
      <c r="F512" s="27" t="str">
        <f t="array" ref="F512">IFERROR(INDEX('REF1'!B:K,SMALL('REF1'!K:K,ROW()-11),6),"")</f>
        <v/>
      </c>
      <c r="G512" s="29" t="str">
        <f t="array" ref="G512">IFERROR(INDEX('REF1'!B:K,SMALL('REF1'!K:K,ROW()-11),7),"")</f>
        <v/>
      </c>
      <c r="H512" s="29" t="str">
        <f t="array" ref="H512">IFERROR(INDEX('REF1'!B:K,SMALL('REF1'!K:K,ROW()-11),8),"")</f>
        <v/>
      </c>
      <c r="I512" s="48" t="str">
        <f>IFERROR(_xlfn.XLOOKUP(A512,'LISTADO GENERAL '!B514:B2408,'LISTADO GENERAL '!A514:A2408),"")</f>
        <v/>
      </c>
    </row>
    <row r="513" spans="1:9" ht="20.25">
      <c r="A513" s="24" t="str">
        <f t="array" ref="A513">IFERROR(INDEX('REF1'!B:K,SMALL('REF1'!K:K,ROW()-11),1),"")</f>
        <v/>
      </c>
      <c r="B513" s="23" t="str">
        <f t="array" ref="B513">IFERROR(INDEX('REF1'!B:K,SMALL('REF1'!K:K,ROW()-11),3),"")</f>
        <v/>
      </c>
      <c r="C513" s="25" t="str">
        <f t="array" ref="C513">IFERROR(INDEX('REF1'!B:K,SMALL('REF1'!K:K,ROW()-11),2),"")</f>
        <v/>
      </c>
      <c r="D513" s="31" t="str">
        <f t="array" ref="D513">IFERROR(INDEX('REF1'!B:K,SMALL('REF1'!K:K,ROW()-11),5),"")</f>
        <v/>
      </c>
      <c r="E513" s="26" t="str">
        <f t="array" ref="E513">IFERROR(INDEX('REF1'!B:K,SMALL('REF1'!K:K,ROW()-11),4),"")</f>
        <v/>
      </c>
      <c r="F513" s="27" t="str">
        <f t="array" ref="F513">IFERROR(INDEX('REF1'!B:K,SMALL('REF1'!K:K,ROW()-11),6),"")</f>
        <v/>
      </c>
      <c r="G513" s="29" t="str">
        <f t="array" ref="G513">IFERROR(INDEX('REF1'!B:K,SMALL('REF1'!K:K,ROW()-11),7),"")</f>
        <v/>
      </c>
      <c r="H513" s="29" t="str">
        <f t="array" ref="H513">IFERROR(INDEX('REF1'!B:K,SMALL('REF1'!K:K,ROW()-11),8),"")</f>
        <v/>
      </c>
      <c r="I513" s="48" t="str">
        <f>IFERROR(_xlfn.XLOOKUP(A513,'LISTADO GENERAL '!B515:B2409,'LISTADO GENERAL '!A515:A2409),"")</f>
        <v/>
      </c>
    </row>
    <row r="514" spans="1:9" ht="20.25">
      <c r="A514" s="24" t="str">
        <f t="array" ref="A514">IFERROR(INDEX('REF1'!B:K,SMALL('REF1'!K:K,ROW()-11),1),"")</f>
        <v/>
      </c>
      <c r="B514" s="23" t="str">
        <f t="array" ref="B514">IFERROR(INDEX('REF1'!B:K,SMALL('REF1'!K:K,ROW()-11),3),"")</f>
        <v/>
      </c>
      <c r="C514" s="25" t="str">
        <f t="array" ref="C514">IFERROR(INDEX('REF1'!B:K,SMALL('REF1'!K:K,ROW()-11),2),"")</f>
        <v/>
      </c>
      <c r="D514" s="31" t="str">
        <f t="array" ref="D514">IFERROR(INDEX('REF1'!B:K,SMALL('REF1'!K:K,ROW()-11),5),"")</f>
        <v/>
      </c>
      <c r="E514" s="26" t="str">
        <f t="array" ref="E514">IFERROR(INDEX('REF1'!B:K,SMALL('REF1'!K:K,ROW()-11),4),"")</f>
        <v/>
      </c>
      <c r="F514" s="27" t="str">
        <f t="array" ref="F514">IFERROR(INDEX('REF1'!B:K,SMALL('REF1'!K:K,ROW()-11),6),"")</f>
        <v/>
      </c>
      <c r="G514" s="29" t="str">
        <f t="array" ref="G514">IFERROR(INDEX('REF1'!B:K,SMALL('REF1'!K:K,ROW()-11),7),"")</f>
        <v/>
      </c>
      <c r="H514" s="29" t="str">
        <f t="array" ref="H514">IFERROR(INDEX('REF1'!B:K,SMALL('REF1'!K:K,ROW()-11),8),"")</f>
        <v/>
      </c>
      <c r="I514" s="48" t="str">
        <f>IFERROR(_xlfn.XLOOKUP(A514,'LISTADO GENERAL '!B516:B2410,'LISTADO GENERAL '!A516:A2410),"")</f>
        <v/>
      </c>
    </row>
    <row r="515" spans="1:9" ht="20.25">
      <c r="A515" s="24" t="str">
        <f t="array" ref="A515">IFERROR(INDEX('REF1'!B:K,SMALL('REF1'!K:K,ROW()-11),1),"")</f>
        <v/>
      </c>
      <c r="B515" s="23" t="str">
        <f t="array" ref="B515">IFERROR(INDEX('REF1'!B:K,SMALL('REF1'!K:K,ROW()-11),3),"")</f>
        <v/>
      </c>
      <c r="C515" s="25" t="str">
        <f t="array" ref="C515">IFERROR(INDEX('REF1'!B:K,SMALL('REF1'!K:K,ROW()-11),2),"")</f>
        <v/>
      </c>
      <c r="D515" s="31" t="str">
        <f t="array" ref="D515">IFERROR(INDEX('REF1'!B:K,SMALL('REF1'!K:K,ROW()-11),5),"")</f>
        <v/>
      </c>
      <c r="E515" s="26" t="str">
        <f t="array" ref="E515">IFERROR(INDEX('REF1'!B:K,SMALL('REF1'!K:K,ROW()-11),4),"")</f>
        <v/>
      </c>
      <c r="F515" s="27" t="str">
        <f t="array" ref="F515">IFERROR(INDEX('REF1'!B:K,SMALL('REF1'!K:K,ROW()-11),6),"")</f>
        <v/>
      </c>
      <c r="G515" s="29" t="str">
        <f t="array" ref="G515">IFERROR(INDEX('REF1'!B:K,SMALL('REF1'!K:K,ROW()-11),7),"")</f>
        <v/>
      </c>
      <c r="H515" s="29" t="str">
        <f t="array" ref="H515">IFERROR(INDEX('REF1'!B:K,SMALL('REF1'!K:K,ROW()-11),8),"")</f>
        <v/>
      </c>
      <c r="I515" s="48" t="str">
        <f>IFERROR(_xlfn.XLOOKUP(A515,'LISTADO GENERAL '!B517:B2411,'LISTADO GENERAL '!A517:A2411),"")</f>
        <v/>
      </c>
    </row>
    <row r="516" spans="1:9" ht="20.25">
      <c r="A516" s="24" t="str">
        <f t="array" ref="A516">IFERROR(INDEX('REF1'!B:K,SMALL('REF1'!K:K,ROW()-11),1),"")</f>
        <v/>
      </c>
      <c r="B516" s="23" t="str">
        <f t="array" ref="B516">IFERROR(INDEX('REF1'!B:K,SMALL('REF1'!K:K,ROW()-11),3),"")</f>
        <v/>
      </c>
      <c r="C516" s="25" t="str">
        <f t="array" ref="C516">IFERROR(INDEX('REF1'!B:K,SMALL('REF1'!K:K,ROW()-11),2),"")</f>
        <v/>
      </c>
      <c r="D516" s="31" t="str">
        <f t="array" ref="D516">IFERROR(INDEX('REF1'!B:K,SMALL('REF1'!K:K,ROW()-11),5),"")</f>
        <v/>
      </c>
      <c r="E516" s="26" t="str">
        <f t="array" ref="E516">IFERROR(INDEX('REF1'!B:K,SMALL('REF1'!K:K,ROW()-11),4),"")</f>
        <v/>
      </c>
      <c r="F516" s="27" t="str">
        <f t="array" ref="F516">IFERROR(INDEX('REF1'!B:K,SMALL('REF1'!K:K,ROW()-11),6),"")</f>
        <v/>
      </c>
      <c r="G516" s="29" t="str">
        <f t="array" ref="G516">IFERROR(INDEX('REF1'!B:K,SMALL('REF1'!K:K,ROW()-11),7),"")</f>
        <v/>
      </c>
      <c r="H516" s="29" t="str">
        <f t="array" ref="H516">IFERROR(INDEX('REF1'!B:K,SMALL('REF1'!K:K,ROW()-11),8),"")</f>
        <v/>
      </c>
      <c r="I516" s="48" t="str">
        <f>IFERROR(_xlfn.XLOOKUP(A516,'LISTADO GENERAL '!B518:B2412,'LISTADO GENERAL '!A518:A2412),"")</f>
        <v/>
      </c>
    </row>
    <row r="517" spans="1:9" ht="20.25">
      <c r="A517" s="24" t="str">
        <f t="array" ref="A517">IFERROR(INDEX('REF1'!B:K,SMALL('REF1'!K:K,ROW()-11),1),"")</f>
        <v/>
      </c>
      <c r="B517" s="23" t="str">
        <f t="array" ref="B517">IFERROR(INDEX('REF1'!B:K,SMALL('REF1'!K:K,ROW()-11),3),"")</f>
        <v/>
      </c>
      <c r="C517" s="25" t="str">
        <f t="array" ref="C517">IFERROR(INDEX('REF1'!B:K,SMALL('REF1'!K:K,ROW()-11),2),"")</f>
        <v/>
      </c>
      <c r="D517" s="31" t="str">
        <f t="array" ref="D517">IFERROR(INDEX('REF1'!B:K,SMALL('REF1'!K:K,ROW()-11),5),"")</f>
        <v/>
      </c>
      <c r="E517" s="26" t="str">
        <f t="array" ref="E517">IFERROR(INDEX('REF1'!B:K,SMALL('REF1'!K:K,ROW()-11),4),"")</f>
        <v/>
      </c>
      <c r="F517" s="27" t="str">
        <f t="array" ref="F517">IFERROR(INDEX('REF1'!B:K,SMALL('REF1'!K:K,ROW()-11),6),"")</f>
        <v/>
      </c>
      <c r="G517" s="29" t="str">
        <f t="array" ref="G517">IFERROR(INDEX('REF1'!B:K,SMALL('REF1'!K:K,ROW()-11),7),"")</f>
        <v/>
      </c>
      <c r="H517" s="29" t="str">
        <f t="array" ref="H517">IFERROR(INDEX('REF1'!B:K,SMALL('REF1'!K:K,ROW()-11),8),"")</f>
        <v/>
      </c>
      <c r="I517" s="48" t="str">
        <f>IFERROR(_xlfn.XLOOKUP(A517,'LISTADO GENERAL '!B519:B2413,'LISTADO GENERAL '!A519:A2413),"")</f>
        <v/>
      </c>
    </row>
    <row r="518" spans="1:9" ht="20.25">
      <c r="A518" s="24" t="str">
        <f t="array" ref="A518">IFERROR(INDEX('REF1'!B:K,SMALL('REF1'!K:K,ROW()-11),1),"")</f>
        <v/>
      </c>
      <c r="B518" s="23" t="str">
        <f t="array" ref="B518">IFERROR(INDEX('REF1'!B:K,SMALL('REF1'!K:K,ROW()-11),3),"")</f>
        <v/>
      </c>
      <c r="C518" s="25" t="str">
        <f t="array" ref="C518">IFERROR(INDEX('REF1'!B:K,SMALL('REF1'!K:K,ROW()-11),2),"")</f>
        <v/>
      </c>
      <c r="D518" s="31" t="str">
        <f t="array" ref="D518">IFERROR(INDEX('REF1'!B:K,SMALL('REF1'!K:K,ROW()-11),5),"")</f>
        <v/>
      </c>
      <c r="E518" s="26" t="str">
        <f t="array" ref="E518">IFERROR(INDEX('REF1'!B:K,SMALL('REF1'!K:K,ROW()-11),4),"")</f>
        <v/>
      </c>
      <c r="F518" s="27" t="str">
        <f t="array" ref="F518">IFERROR(INDEX('REF1'!B:K,SMALL('REF1'!K:K,ROW()-11),6),"")</f>
        <v/>
      </c>
      <c r="G518" s="29" t="str">
        <f t="array" ref="G518">IFERROR(INDEX('REF1'!B:K,SMALL('REF1'!K:K,ROW()-11),7),"")</f>
        <v/>
      </c>
      <c r="H518" s="29" t="str">
        <f t="array" ref="H518">IFERROR(INDEX('REF1'!B:K,SMALL('REF1'!K:K,ROW()-11),8),"")</f>
        <v/>
      </c>
      <c r="I518" s="48" t="str">
        <f>IFERROR(_xlfn.XLOOKUP(A518,'LISTADO GENERAL '!B520:B2414,'LISTADO GENERAL '!A520:A2414),"")</f>
        <v/>
      </c>
    </row>
    <row r="519" spans="1:9" ht="20.25">
      <c r="A519" s="24" t="str">
        <f t="array" ref="A519">IFERROR(INDEX('REF1'!B:K,SMALL('REF1'!K:K,ROW()-11),1),"")</f>
        <v/>
      </c>
      <c r="B519" s="23" t="str">
        <f t="array" ref="B519">IFERROR(INDEX('REF1'!B:K,SMALL('REF1'!K:K,ROW()-11),3),"")</f>
        <v/>
      </c>
      <c r="C519" s="25" t="str">
        <f t="array" ref="C519">IFERROR(INDEX('REF1'!B:K,SMALL('REF1'!K:K,ROW()-11),2),"")</f>
        <v/>
      </c>
      <c r="D519" s="31" t="str">
        <f t="array" ref="D519">IFERROR(INDEX('REF1'!B:K,SMALL('REF1'!K:K,ROW()-11),5),"")</f>
        <v/>
      </c>
      <c r="E519" s="26" t="str">
        <f t="array" ref="E519">IFERROR(INDEX('REF1'!B:K,SMALL('REF1'!K:K,ROW()-11),4),"")</f>
        <v/>
      </c>
      <c r="F519" s="27" t="str">
        <f t="array" ref="F519">IFERROR(INDEX('REF1'!B:K,SMALL('REF1'!K:K,ROW()-11),6),"")</f>
        <v/>
      </c>
      <c r="G519" s="29" t="str">
        <f t="array" ref="G519">IFERROR(INDEX('REF1'!B:K,SMALL('REF1'!K:K,ROW()-11),7),"")</f>
        <v/>
      </c>
      <c r="H519" s="29" t="str">
        <f t="array" ref="H519">IFERROR(INDEX('REF1'!B:K,SMALL('REF1'!K:K,ROW()-11),8),"")</f>
        <v/>
      </c>
      <c r="I519" s="48" t="str">
        <f>IFERROR(_xlfn.XLOOKUP(A519,'LISTADO GENERAL '!B521:B2415,'LISTADO GENERAL '!A521:A2415),"")</f>
        <v/>
      </c>
    </row>
    <row r="520" spans="1:9" ht="20.25">
      <c r="A520" s="24" t="str">
        <f t="array" ref="A520">IFERROR(INDEX('REF1'!B:K,SMALL('REF1'!K:K,ROW()-11),1),"")</f>
        <v/>
      </c>
      <c r="B520" s="23" t="str">
        <f t="array" ref="B520">IFERROR(INDEX('REF1'!B:K,SMALL('REF1'!K:K,ROW()-11),3),"")</f>
        <v/>
      </c>
      <c r="C520" s="25" t="str">
        <f t="array" ref="C520">IFERROR(INDEX('REF1'!B:K,SMALL('REF1'!K:K,ROW()-11),2),"")</f>
        <v/>
      </c>
      <c r="D520" s="31" t="str">
        <f t="array" ref="D520">IFERROR(INDEX('REF1'!B:K,SMALL('REF1'!K:K,ROW()-11),5),"")</f>
        <v/>
      </c>
      <c r="E520" s="26" t="str">
        <f t="array" ref="E520">IFERROR(INDEX('REF1'!B:K,SMALL('REF1'!K:K,ROW()-11),4),"")</f>
        <v/>
      </c>
      <c r="F520" s="27" t="str">
        <f t="array" ref="F520">IFERROR(INDEX('REF1'!B:K,SMALL('REF1'!K:K,ROW()-11),6),"")</f>
        <v/>
      </c>
      <c r="G520" s="29" t="str">
        <f t="array" ref="G520">IFERROR(INDEX('REF1'!B:K,SMALL('REF1'!K:K,ROW()-11),7),"")</f>
        <v/>
      </c>
      <c r="H520" s="29" t="str">
        <f t="array" ref="H520">IFERROR(INDEX('REF1'!B:K,SMALL('REF1'!K:K,ROW()-11),8),"")</f>
        <v/>
      </c>
      <c r="I520" s="48" t="str">
        <f>IFERROR(_xlfn.XLOOKUP(A520,'LISTADO GENERAL '!B522:B2416,'LISTADO GENERAL '!A522:A2416),"")</f>
        <v/>
      </c>
    </row>
    <row r="521" spans="1:9" ht="20.25">
      <c r="A521" s="24" t="str">
        <f t="array" ref="A521">IFERROR(INDEX('REF1'!B:K,SMALL('REF1'!K:K,ROW()-11),1),"")</f>
        <v/>
      </c>
      <c r="B521" s="23" t="str">
        <f t="array" ref="B521">IFERROR(INDEX('REF1'!B:K,SMALL('REF1'!K:K,ROW()-11),3),"")</f>
        <v/>
      </c>
      <c r="C521" s="25" t="str">
        <f t="array" ref="C521">IFERROR(INDEX('REF1'!B:K,SMALL('REF1'!K:K,ROW()-11),2),"")</f>
        <v/>
      </c>
      <c r="D521" s="31" t="str">
        <f t="array" ref="D521">IFERROR(INDEX('REF1'!B:K,SMALL('REF1'!K:K,ROW()-11),5),"")</f>
        <v/>
      </c>
      <c r="E521" s="26" t="str">
        <f t="array" ref="E521">IFERROR(INDEX('REF1'!B:K,SMALL('REF1'!K:K,ROW()-11),4),"")</f>
        <v/>
      </c>
      <c r="F521" s="27" t="str">
        <f t="array" ref="F521">IFERROR(INDEX('REF1'!B:K,SMALL('REF1'!K:K,ROW()-11),6),"")</f>
        <v/>
      </c>
      <c r="G521" s="29" t="str">
        <f t="array" ref="G521">IFERROR(INDEX('REF1'!B:K,SMALL('REF1'!K:K,ROW()-11),7),"")</f>
        <v/>
      </c>
      <c r="H521" s="29" t="str">
        <f t="array" ref="H521">IFERROR(INDEX('REF1'!B:K,SMALL('REF1'!K:K,ROW()-11),8),"")</f>
        <v/>
      </c>
      <c r="I521" s="48" t="str">
        <f>IFERROR(_xlfn.XLOOKUP(A521,'LISTADO GENERAL '!B523:B2417,'LISTADO GENERAL '!A523:A2417),"")</f>
        <v/>
      </c>
    </row>
    <row r="522" spans="1:9" ht="20.25">
      <c r="A522" s="24" t="str">
        <f t="array" ref="A522">IFERROR(INDEX('REF1'!B:K,SMALL('REF1'!K:K,ROW()-11),1),"")</f>
        <v/>
      </c>
      <c r="B522" s="23" t="str">
        <f t="array" ref="B522">IFERROR(INDEX('REF1'!B:K,SMALL('REF1'!K:K,ROW()-11),3),"")</f>
        <v/>
      </c>
      <c r="C522" s="25" t="str">
        <f t="array" ref="C522">IFERROR(INDEX('REF1'!B:K,SMALL('REF1'!K:K,ROW()-11),2),"")</f>
        <v/>
      </c>
      <c r="D522" s="31" t="str">
        <f t="array" ref="D522">IFERROR(INDEX('REF1'!B:K,SMALL('REF1'!K:K,ROW()-11),5),"")</f>
        <v/>
      </c>
      <c r="E522" s="26" t="str">
        <f t="array" ref="E522">IFERROR(INDEX('REF1'!B:K,SMALL('REF1'!K:K,ROW()-11),4),"")</f>
        <v/>
      </c>
      <c r="F522" s="27" t="str">
        <f t="array" ref="F522">IFERROR(INDEX('REF1'!B:K,SMALL('REF1'!K:K,ROW()-11),6),"")</f>
        <v/>
      </c>
      <c r="G522" s="29" t="str">
        <f t="array" ref="G522">IFERROR(INDEX('REF1'!B:K,SMALL('REF1'!K:K,ROW()-11),7),"")</f>
        <v/>
      </c>
      <c r="H522" s="29" t="str">
        <f t="array" ref="H522">IFERROR(INDEX('REF1'!B:K,SMALL('REF1'!K:K,ROW()-11),8),"")</f>
        <v/>
      </c>
      <c r="I522" s="48" t="str">
        <f>IFERROR(_xlfn.XLOOKUP(A522,'LISTADO GENERAL '!B524:B2418,'LISTADO GENERAL '!A524:A2418),"")</f>
        <v/>
      </c>
    </row>
    <row r="523" spans="1:9" ht="20.25">
      <c r="A523" s="24" t="str">
        <f t="array" ref="A523">IFERROR(INDEX('REF1'!B:K,SMALL('REF1'!K:K,ROW()-11),1),"")</f>
        <v/>
      </c>
      <c r="B523" s="23" t="str">
        <f t="array" ref="B523">IFERROR(INDEX('REF1'!B:K,SMALL('REF1'!K:K,ROW()-11),3),"")</f>
        <v/>
      </c>
      <c r="C523" s="25" t="str">
        <f t="array" ref="C523">IFERROR(INDEX('REF1'!B:K,SMALL('REF1'!K:K,ROW()-11),2),"")</f>
        <v/>
      </c>
      <c r="D523" s="31" t="str">
        <f t="array" ref="D523">IFERROR(INDEX('REF1'!B:K,SMALL('REF1'!K:K,ROW()-11),5),"")</f>
        <v/>
      </c>
      <c r="E523" s="26" t="str">
        <f t="array" ref="E523">IFERROR(INDEX('REF1'!B:K,SMALL('REF1'!K:K,ROW()-11),4),"")</f>
        <v/>
      </c>
      <c r="F523" s="27" t="str">
        <f t="array" ref="F523">IFERROR(INDEX('REF1'!B:K,SMALL('REF1'!K:K,ROW()-11),6),"")</f>
        <v/>
      </c>
      <c r="G523" s="29" t="str">
        <f t="array" ref="G523">IFERROR(INDEX('REF1'!B:K,SMALL('REF1'!K:K,ROW()-11),7),"")</f>
        <v/>
      </c>
      <c r="H523" s="29" t="str">
        <f t="array" ref="H523">IFERROR(INDEX('REF1'!B:K,SMALL('REF1'!K:K,ROW()-11),8),"")</f>
        <v/>
      </c>
      <c r="I523" s="48" t="str">
        <f>IFERROR(_xlfn.XLOOKUP(A523,'LISTADO GENERAL '!B525:B2419,'LISTADO GENERAL '!A525:A2419),"")</f>
        <v/>
      </c>
    </row>
    <row r="524" spans="1:9" ht="20.25">
      <c r="A524" s="24" t="str">
        <f t="array" ref="A524">IFERROR(INDEX('REF1'!B:K,SMALL('REF1'!K:K,ROW()-11),1),"")</f>
        <v/>
      </c>
      <c r="B524" s="23" t="str">
        <f t="array" ref="B524">IFERROR(INDEX('REF1'!B:K,SMALL('REF1'!K:K,ROW()-11),3),"")</f>
        <v/>
      </c>
      <c r="C524" s="25" t="str">
        <f t="array" ref="C524">IFERROR(INDEX('REF1'!B:K,SMALL('REF1'!K:K,ROW()-11),2),"")</f>
        <v/>
      </c>
      <c r="D524" s="31" t="str">
        <f t="array" ref="D524">IFERROR(INDEX('REF1'!B:K,SMALL('REF1'!K:K,ROW()-11),5),"")</f>
        <v/>
      </c>
      <c r="E524" s="26" t="str">
        <f t="array" ref="E524">IFERROR(INDEX('REF1'!B:K,SMALL('REF1'!K:K,ROW()-11),4),"")</f>
        <v/>
      </c>
      <c r="F524" s="27" t="str">
        <f t="array" ref="F524">IFERROR(INDEX('REF1'!B:K,SMALL('REF1'!K:K,ROW()-11),6),"")</f>
        <v/>
      </c>
      <c r="G524" s="29" t="str">
        <f t="array" ref="G524">IFERROR(INDEX('REF1'!B:K,SMALL('REF1'!K:K,ROW()-11),7),"")</f>
        <v/>
      </c>
      <c r="H524" s="29" t="str">
        <f t="array" ref="H524">IFERROR(INDEX('REF1'!B:K,SMALL('REF1'!K:K,ROW()-11),8),"")</f>
        <v/>
      </c>
      <c r="I524" s="48" t="str">
        <f>IFERROR(_xlfn.XLOOKUP(A524,'LISTADO GENERAL '!B526:B2420,'LISTADO GENERAL '!A526:A2420),"")</f>
        <v/>
      </c>
    </row>
    <row r="525" spans="1:9" ht="20.25">
      <c r="A525" s="24" t="str">
        <f t="array" ref="A525">IFERROR(INDEX('REF1'!B:K,SMALL('REF1'!K:K,ROW()-11),1),"")</f>
        <v/>
      </c>
      <c r="B525" s="23" t="str">
        <f t="array" ref="B525">IFERROR(INDEX('REF1'!B:K,SMALL('REF1'!K:K,ROW()-11),3),"")</f>
        <v/>
      </c>
      <c r="C525" s="25" t="str">
        <f t="array" ref="C525">IFERROR(INDEX('REF1'!B:K,SMALL('REF1'!K:K,ROW()-11),2),"")</f>
        <v/>
      </c>
      <c r="D525" s="31" t="str">
        <f t="array" ref="D525">IFERROR(INDEX('REF1'!B:K,SMALL('REF1'!K:K,ROW()-11),5),"")</f>
        <v/>
      </c>
      <c r="E525" s="26" t="str">
        <f t="array" ref="E525">IFERROR(INDEX('REF1'!B:K,SMALL('REF1'!K:K,ROW()-11),4),"")</f>
        <v/>
      </c>
      <c r="F525" s="27" t="str">
        <f t="array" ref="F525">IFERROR(INDEX('REF1'!B:K,SMALL('REF1'!K:K,ROW()-11),6),"")</f>
        <v/>
      </c>
      <c r="G525" s="29" t="str">
        <f t="array" ref="G525">IFERROR(INDEX('REF1'!B:K,SMALL('REF1'!K:K,ROW()-11),7),"")</f>
        <v/>
      </c>
      <c r="H525" s="29" t="str">
        <f t="array" ref="H525">IFERROR(INDEX('REF1'!B:K,SMALL('REF1'!K:K,ROW()-11),8),"")</f>
        <v/>
      </c>
      <c r="I525" s="48" t="str">
        <f>IFERROR(_xlfn.XLOOKUP(A525,'LISTADO GENERAL '!B527:B2421,'LISTADO GENERAL '!A527:A2421),"")</f>
        <v/>
      </c>
    </row>
    <row r="526" spans="1:9" ht="20.25">
      <c r="A526" s="24" t="str">
        <f t="array" ref="A526">IFERROR(INDEX('REF1'!B:K,SMALL('REF1'!K:K,ROW()-11),1),"")</f>
        <v/>
      </c>
      <c r="B526" s="23" t="str">
        <f t="array" ref="B526">IFERROR(INDEX('REF1'!B:K,SMALL('REF1'!K:K,ROW()-11),3),"")</f>
        <v/>
      </c>
      <c r="C526" s="25" t="str">
        <f t="array" ref="C526">IFERROR(INDEX('REF1'!B:K,SMALL('REF1'!K:K,ROW()-11),2),"")</f>
        <v/>
      </c>
      <c r="D526" s="31" t="str">
        <f t="array" ref="D526">IFERROR(INDEX('REF1'!B:K,SMALL('REF1'!K:K,ROW()-11),5),"")</f>
        <v/>
      </c>
      <c r="E526" s="26" t="str">
        <f t="array" ref="E526">IFERROR(INDEX('REF1'!B:K,SMALL('REF1'!K:K,ROW()-11),4),"")</f>
        <v/>
      </c>
      <c r="F526" s="27" t="str">
        <f t="array" ref="F526">IFERROR(INDEX('REF1'!B:K,SMALL('REF1'!K:K,ROW()-11),6),"")</f>
        <v/>
      </c>
      <c r="G526" s="29" t="str">
        <f t="array" ref="G526">IFERROR(INDEX('REF1'!B:K,SMALL('REF1'!K:K,ROW()-11),7),"")</f>
        <v/>
      </c>
      <c r="H526" s="29" t="str">
        <f t="array" ref="H526">IFERROR(INDEX('REF1'!B:K,SMALL('REF1'!K:K,ROW()-11),8),"")</f>
        <v/>
      </c>
      <c r="I526" s="48" t="str">
        <f>IFERROR(_xlfn.XLOOKUP(A526,'LISTADO GENERAL '!B528:B2422,'LISTADO GENERAL '!A528:A2422),"")</f>
        <v/>
      </c>
    </row>
    <row r="527" spans="1:9" ht="20.25">
      <c r="A527" s="24" t="str">
        <f t="array" ref="A527">IFERROR(INDEX('REF1'!B:K,SMALL('REF1'!K:K,ROW()-11),1),"")</f>
        <v/>
      </c>
      <c r="B527" s="23" t="str">
        <f t="array" ref="B527">IFERROR(INDEX('REF1'!B:K,SMALL('REF1'!K:K,ROW()-11),3),"")</f>
        <v/>
      </c>
      <c r="C527" s="25" t="str">
        <f t="array" ref="C527">IFERROR(INDEX('REF1'!B:K,SMALL('REF1'!K:K,ROW()-11),2),"")</f>
        <v/>
      </c>
      <c r="D527" s="31" t="str">
        <f t="array" ref="D527">IFERROR(INDEX('REF1'!B:K,SMALL('REF1'!K:K,ROW()-11),5),"")</f>
        <v/>
      </c>
      <c r="E527" s="26" t="str">
        <f t="array" ref="E527">IFERROR(INDEX('REF1'!B:K,SMALL('REF1'!K:K,ROW()-11),4),"")</f>
        <v/>
      </c>
      <c r="F527" s="27" t="str">
        <f t="array" ref="F527">IFERROR(INDEX('REF1'!B:K,SMALL('REF1'!K:K,ROW()-11),6),"")</f>
        <v/>
      </c>
      <c r="G527" s="29" t="str">
        <f t="array" ref="G527">IFERROR(INDEX('REF1'!B:K,SMALL('REF1'!K:K,ROW()-11),7),"")</f>
        <v/>
      </c>
      <c r="H527" s="29" t="str">
        <f t="array" ref="H527">IFERROR(INDEX('REF1'!B:K,SMALL('REF1'!K:K,ROW()-11),8),"")</f>
        <v/>
      </c>
      <c r="I527" s="48" t="str">
        <f>IFERROR(_xlfn.XLOOKUP(A527,'LISTADO GENERAL '!B529:B2423,'LISTADO GENERAL '!A529:A2423),"")</f>
        <v/>
      </c>
    </row>
    <row r="528" spans="1:9" ht="20.25">
      <c r="A528" s="24" t="str">
        <f t="array" ref="A528">IFERROR(INDEX('REF1'!B:K,SMALL('REF1'!K:K,ROW()-11),1),"")</f>
        <v/>
      </c>
      <c r="B528" s="23" t="str">
        <f t="array" ref="B528">IFERROR(INDEX('REF1'!B:K,SMALL('REF1'!K:K,ROW()-11),3),"")</f>
        <v/>
      </c>
      <c r="C528" s="25" t="str">
        <f t="array" ref="C528">IFERROR(INDEX('REF1'!B:K,SMALL('REF1'!K:K,ROW()-11),2),"")</f>
        <v/>
      </c>
      <c r="D528" s="31" t="str">
        <f t="array" ref="D528">IFERROR(INDEX('REF1'!B:K,SMALL('REF1'!K:K,ROW()-11),5),"")</f>
        <v/>
      </c>
      <c r="E528" s="26" t="str">
        <f t="array" ref="E528">IFERROR(INDEX('REF1'!B:K,SMALL('REF1'!K:K,ROW()-11),4),"")</f>
        <v/>
      </c>
      <c r="F528" s="27" t="str">
        <f t="array" ref="F528">IFERROR(INDEX('REF1'!B:K,SMALL('REF1'!K:K,ROW()-11),6),"")</f>
        <v/>
      </c>
      <c r="G528" s="29" t="str">
        <f t="array" ref="G528">IFERROR(INDEX('REF1'!B:K,SMALL('REF1'!K:K,ROW()-11),7),"")</f>
        <v/>
      </c>
      <c r="H528" s="29" t="str">
        <f t="array" ref="H528">IFERROR(INDEX('REF1'!B:K,SMALL('REF1'!K:K,ROW()-11),8),"")</f>
        <v/>
      </c>
      <c r="I528" s="48" t="str">
        <f>IFERROR(_xlfn.XLOOKUP(A528,'LISTADO GENERAL '!B530:B2424,'LISTADO GENERAL '!A530:A2424),"")</f>
        <v/>
      </c>
    </row>
    <row r="529" spans="1:9" ht="20.25">
      <c r="A529" s="24" t="str">
        <f t="array" ref="A529">IFERROR(INDEX('REF1'!B:K,SMALL('REF1'!K:K,ROW()-11),1),"")</f>
        <v/>
      </c>
      <c r="B529" s="23" t="str">
        <f t="array" ref="B529">IFERROR(INDEX('REF1'!B:K,SMALL('REF1'!K:K,ROW()-11),3),"")</f>
        <v/>
      </c>
      <c r="C529" s="25" t="str">
        <f t="array" ref="C529">IFERROR(INDEX('REF1'!B:K,SMALL('REF1'!K:K,ROW()-11),2),"")</f>
        <v/>
      </c>
      <c r="D529" s="31" t="str">
        <f t="array" ref="D529">IFERROR(INDEX('REF1'!B:K,SMALL('REF1'!K:K,ROW()-11),5),"")</f>
        <v/>
      </c>
      <c r="E529" s="26" t="str">
        <f t="array" ref="E529">IFERROR(INDEX('REF1'!B:K,SMALL('REF1'!K:K,ROW()-11),4),"")</f>
        <v/>
      </c>
      <c r="F529" s="27" t="str">
        <f t="array" ref="F529">IFERROR(INDEX('REF1'!B:K,SMALL('REF1'!K:K,ROW()-11),6),"")</f>
        <v/>
      </c>
      <c r="G529" s="29" t="str">
        <f t="array" ref="G529">IFERROR(INDEX('REF1'!B:K,SMALL('REF1'!K:K,ROW()-11),7),"")</f>
        <v/>
      </c>
      <c r="H529" s="29" t="str">
        <f t="array" ref="H529">IFERROR(INDEX('REF1'!B:K,SMALL('REF1'!K:K,ROW()-11),8),"")</f>
        <v/>
      </c>
      <c r="I529" s="48" t="str">
        <f>IFERROR(_xlfn.XLOOKUP(A529,'LISTADO GENERAL '!B531:B2425,'LISTADO GENERAL '!A531:A2425),"")</f>
        <v/>
      </c>
    </row>
    <row r="530" spans="1:9" ht="20.25">
      <c r="A530" s="24" t="str">
        <f t="array" ref="A530">IFERROR(INDEX('REF1'!B:K,SMALL('REF1'!K:K,ROW()-11),1),"")</f>
        <v/>
      </c>
      <c r="B530" s="23" t="str">
        <f t="array" ref="B530">IFERROR(INDEX('REF1'!B:K,SMALL('REF1'!K:K,ROW()-11),3),"")</f>
        <v/>
      </c>
      <c r="C530" s="25" t="str">
        <f t="array" ref="C530">IFERROR(INDEX('REF1'!B:K,SMALL('REF1'!K:K,ROW()-11),2),"")</f>
        <v/>
      </c>
      <c r="D530" s="31" t="str">
        <f t="array" ref="D530">IFERROR(INDEX('REF1'!B:K,SMALL('REF1'!K:K,ROW()-11),5),"")</f>
        <v/>
      </c>
      <c r="E530" s="26" t="str">
        <f t="array" ref="E530">IFERROR(INDEX('REF1'!B:K,SMALL('REF1'!K:K,ROW()-11),4),"")</f>
        <v/>
      </c>
      <c r="F530" s="27" t="str">
        <f t="array" ref="F530">IFERROR(INDEX('REF1'!B:K,SMALL('REF1'!K:K,ROW()-11),6),"")</f>
        <v/>
      </c>
      <c r="G530" s="29" t="str">
        <f t="array" ref="G530">IFERROR(INDEX('REF1'!B:K,SMALL('REF1'!K:K,ROW()-11),7),"")</f>
        <v/>
      </c>
      <c r="H530" s="29" t="str">
        <f t="array" ref="H530">IFERROR(INDEX('REF1'!B:K,SMALL('REF1'!K:K,ROW()-11),8),"")</f>
        <v/>
      </c>
      <c r="I530" s="48" t="str">
        <f>IFERROR(_xlfn.XLOOKUP(A530,'LISTADO GENERAL '!B532:B2426,'LISTADO GENERAL '!A532:A2426),"")</f>
        <v/>
      </c>
    </row>
    <row r="531" spans="1:9" ht="20.25">
      <c r="A531" s="24" t="str">
        <f t="array" ref="A531">IFERROR(INDEX('REF1'!B:K,SMALL('REF1'!K:K,ROW()-11),1),"")</f>
        <v/>
      </c>
      <c r="B531" s="23" t="str">
        <f t="array" ref="B531">IFERROR(INDEX('REF1'!B:K,SMALL('REF1'!K:K,ROW()-11),3),"")</f>
        <v/>
      </c>
      <c r="C531" s="25" t="str">
        <f t="array" ref="C531">IFERROR(INDEX('REF1'!B:K,SMALL('REF1'!K:K,ROW()-11),2),"")</f>
        <v/>
      </c>
      <c r="D531" s="31" t="str">
        <f t="array" ref="D531">IFERROR(INDEX('REF1'!B:K,SMALL('REF1'!K:K,ROW()-11),5),"")</f>
        <v/>
      </c>
      <c r="E531" s="26" t="str">
        <f t="array" ref="E531">IFERROR(INDEX('REF1'!B:K,SMALL('REF1'!K:K,ROW()-11),4),"")</f>
        <v/>
      </c>
      <c r="F531" s="27" t="str">
        <f t="array" ref="F531">IFERROR(INDEX('REF1'!B:K,SMALL('REF1'!K:K,ROW()-11),6),"")</f>
        <v/>
      </c>
      <c r="G531" s="29" t="str">
        <f t="array" ref="G531">IFERROR(INDEX('REF1'!B:K,SMALL('REF1'!K:K,ROW()-11),7),"")</f>
        <v/>
      </c>
      <c r="H531" s="29" t="str">
        <f t="array" ref="H531">IFERROR(INDEX('REF1'!B:K,SMALL('REF1'!K:K,ROW()-11),8),"")</f>
        <v/>
      </c>
      <c r="I531" s="48" t="str">
        <f>IFERROR(_xlfn.XLOOKUP(A531,'LISTADO GENERAL '!B533:B2427,'LISTADO GENERAL '!A533:A2427),"")</f>
        <v/>
      </c>
    </row>
    <row r="532" spans="1:9" ht="20.25">
      <c r="A532" s="24" t="str">
        <f t="array" ref="A532">IFERROR(INDEX('REF1'!B:K,SMALL('REF1'!K:K,ROW()-11),1),"")</f>
        <v/>
      </c>
      <c r="B532" s="23" t="str">
        <f t="array" ref="B532">IFERROR(INDEX('REF1'!B:K,SMALL('REF1'!K:K,ROW()-11),3),"")</f>
        <v/>
      </c>
      <c r="C532" s="25" t="str">
        <f t="array" ref="C532">IFERROR(INDEX('REF1'!B:K,SMALL('REF1'!K:K,ROW()-11),2),"")</f>
        <v/>
      </c>
      <c r="D532" s="31" t="str">
        <f t="array" ref="D532">IFERROR(INDEX('REF1'!B:K,SMALL('REF1'!K:K,ROW()-11),5),"")</f>
        <v/>
      </c>
      <c r="E532" s="26" t="str">
        <f t="array" ref="E532">IFERROR(INDEX('REF1'!B:K,SMALL('REF1'!K:K,ROW()-11),4),"")</f>
        <v/>
      </c>
      <c r="F532" s="27" t="str">
        <f t="array" ref="F532">IFERROR(INDEX('REF1'!B:K,SMALL('REF1'!K:K,ROW()-11),6),"")</f>
        <v/>
      </c>
      <c r="G532" s="29" t="str">
        <f t="array" ref="G532">IFERROR(INDEX('REF1'!B:K,SMALL('REF1'!K:K,ROW()-11),7),"")</f>
        <v/>
      </c>
      <c r="H532" s="29" t="str">
        <f t="array" ref="H532">IFERROR(INDEX('REF1'!B:K,SMALL('REF1'!K:K,ROW()-11),8),"")</f>
        <v/>
      </c>
      <c r="I532" s="48" t="str">
        <f>IFERROR(_xlfn.XLOOKUP(A532,'LISTADO GENERAL '!B534:B2428,'LISTADO GENERAL '!A534:A2428),"")</f>
        <v/>
      </c>
    </row>
    <row r="533" spans="1:9" ht="20.25">
      <c r="A533" s="24" t="str">
        <f t="array" ref="A533">IFERROR(INDEX('REF1'!B:K,SMALL('REF1'!K:K,ROW()-11),1),"")</f>
        <v/>
      </c>
      <c r="B533" s="23" t="str">
        <f t="array" ref="B533">IFERROR(INDEX('REF1'!B:K,SMALL('REF1'!K:K,ROW()-11),3),"")</f>
        <v/>
      </c>
      <c r="C533" s="25" t="str">
        <f t="array" ref="C533">IFERROR(INDEX('REF1'!B:K,SMALL('REF1'!K:K,ROW()-11),2),"")</f>
        <v/>
      </c>
      <c r="D533" s="31" t="str">
        <f t="array" ref="D533">IFERROR(INDEX('REF1'!B:K,SMALL('REF1'!K:K,ROW()-11),5),"")</f>
        <v/>
      </c>
      <c r="E533" s="26" t="str">
        <f t="array" ref="E533">IFERROR(INDEX('REF1'!B:K,SMALL('REF1'!K:K,ROW()-11),4),"")</f>
        <v/>
      </c>
      <c r="F533" s="27" t="str">
        <f t="array" ref="F533">IFERROR(INDEX('REF1'!B:K,SMALL('REF1'!K:K,ROW()-11),6),"")</f>
        <v/>
      </c>
      <c r="G533" s="29" t="str">
        <f t="array" ref="G533">IFERROR(INDEX('REF1'!B:K,SMALL('REF1'!K:K,ROW()-11),7),"")</f>
        <v/>
      </c>
      <c r="H533" s="29" t="str">
        <f t="array" ref="H533">IFERROR(INDEX('REF1'!B:K,SMALL('REF1'!K:K,ROW()-11),8),"")</f>
        <v/>
      </c>
      <c r="I533" s="48" t="str">
        <f>IFERROR(_xlfn.XLOOKUP(A533,'LISTADO GENERAL '!B535:B2429,'LISTADO GENERAL '!A535:A2429),"")</f>
        <v/>
      </c>
    </row>
    <row r="534" spans="1:9" ht="20.25">
      <c r="A534" s="24" t="str">
        <f t="array" ref="A534">IFERROR(INDEX('REF1'!B:K,SMALL('REF1'!K:K,ROW()-11),1),"")</f>
        <v/>
      </c>
      <c r="B534" s="23" t="str">
        <f t="array" ref="B534">IFERROR(INDEX('REF1'!B:K,SMALL('REF1'!K:K,ROW()-11),3),"")</f>
        <v/>
      </c>
      <c r="C534" s="25" t="str">
        <f t="array" ref="C534">IFERROR(INDEX('REF1'!B:K,SMALL('REF1'!K:K,ROW()-11),2),"")</f>
        <v/>
      </c>
      <c r="D534" s="31" t="str">
        <f t="array" ref="D534">IFERROR(INDEX('REF1'!B:K,SMALL('REF1'!K:K,ROW()-11),5),"")</f>
        <v/>
      </c>
      <c r="E534" s="26" t="str">
        <f t="array" ref="E534">IFERROR(INDEX('REF1'!B:K,SMALL('REF1'!K:K,ROW()-11),4),"")</f>
        <v/>
      </c>
      <c r="F534" s="27" t="str">
        <f t="array" ref="F534">IFERROR(INDEX('REF1'!B:K,SMALL('REF1'!K:K,ROW()-11),6),"")</f>
        <v/>
      </c>
      <c r="G534" s="29" t="str">
        <f t="array" ref="G534">IFERROR(INDEX('REF1'!B:K,SMALL('REF1'!K:K,ROW()-11),7),"")</f>
        <v/>
      </c>
      <c r="H534" s="29" t="str">
        <f t="array" ref="H534">IFERROR(INDEX('REF1'!B:K,SMALL('REF1'!K:K,ROW()-11),8),"")</f>
        <v/>
      </c>
      <c r="I534" s="48" t="str">
        <f>IFERROR(_xlfn.XLOOKUP(A534,'LISTADO GENERAL '!B536:B2430,'LISTADO GENERAL '!A536:A2430),"")</f>
        <v/>
      </c>
    </row>
    <row r="535" spans="1:9" ht="20.25">
      <c r="A535" s="24" t="str">
        <f t="array" ref="A535">IFERROR(INDEX('REF1'!B:K,SMALL('REF1'!K:K,ROW()-11),1),"")</f>
        <v/>
      </c>
      <c r="B535" s="23" t="str">
        <f t="array" ref="B535">IFERROR(INDEX('REF1'!B:K,SMALL('REF1'!K:K,ROW()-11),3),"")</f>
        <v/>
      </c>
      <c r="C535" s="25" t="str">
        <f t="array" ref="C535">IFERROR(INDEX('REF1'!B:K,SMALL('REF1'!K:K,ROW()-11),2),"")</f>
        <v/>
      </c>
      <c r="D535" s="31" t="str">
        <f t="array" ref="D535">IFERROR(INDEX('REF1'!B:K,SMALL('REF1'!K:K,ROW()-11),5),"")</f>
        <v/>
      </c>
      <c r="E535" s="26" t="str">
        <f t="array" ref="E535">IFERROR(INDEX('REF1'!B:K,SMALL('REF1'!K:K,ROW()-11),4),"")</f>
        <v/>
      </c>
      <c r="F535" s="27" t="str">
        <f t="array" ref="F535">IFERROR(INDEX('REF1'!B:K,SMALL('REF1'!K:K,ROW()-11),6),"")</f>
        <v/>
      </c>
      <c r="G535" s="29" t="str">
        <f t="array" ref="G535">IFERROR(INDEX('REF1'!B:K,SMALL('REF1'!K:K,ROW()-11),7),"")</f>
        <v/>
      </c>
      <c r="H535" s="29" t="str">
        <f t="array" ref="H535">IFERROR(INDEX('REF1'!B:K,SMALL('REF1'!K:K,ROW()-11),8),"")</f>
        <v/>
      </c>
      <c r="I535" s="48" t="str">
        <f>IFERROR(_xlfn.XLOOKUP(A535,'LISTADO GENERAL '!B537:B2431,'LISTADO GENERAL '!A537:A2431),"")</f>
        <v/>
      </c>
    </row>
    <row r="536" spans="1:9" ht="20.25">
      <c r="A536" s="24" t="str">
        <f t="array" ref="A536">IFERROR(INDEX('REF1'!B:K,SMALL('REF1'!K:K,ROW()-11),1),"")</f>
        <v/>
      </c>
      <c r="B536" s="23" t="str">
        <f t="array" ref="B536">IFERROR(INDEX('REF1'!B:K,SMALL('REF1'!K:K,ROW()-11),3),"")</f>
        <v/>
      </c>
      <c r="C536" s="25" t="str">
        <f t="array" ref="C536">IFERROR(INDEX('REF1'!B:K,SMALL('REF1'!K:K,ROW()-11),2),"")</f>
        <v/>
      </c>
      <c r="D536" s="31" t="str">
        <f t="array" ref="D536">IFERROR(INDEX('REF1'!B:K,SMALL('REF1'!K:K,ROW()-11),5),"")</f>
        <v/>
      </c>
      <c r="E536" s="26" t="str">
        <f t="array" ref="E536">IFERROR(INDEX('REF1'!B:K,SMALL('REF1'!K:K,ROW()-11),4),"")</f>
        <v/>
      </c>
      <c r="F536" s="27" t="str">
        <f t="array" ref="F536">IFERROR(INDEX('REF1'!B:K,SMALL('REF1'!K:K,ROW()-11),6),"")</f>
        <v/>
      </c>
      <c r="G536" s="29" t="str">
        <f t="array" ref="G536">IFERROR(INDEX('REF1'!B:K,SMALL('REF1'!K:K,ROW()-11),7),"")</f>
        <v/>
      </c>
      <c r="H536" s="29" t="str">
        <f t="array" ref="H536">IFERROR(INDEX('REF1'!B:K,SMALL('REF1'!K:K,ROW()-11),8),"")</f>
        <v/>
      </c>
      <c r="I536" s="48" t="str">
        <f>IFERROR(_xlfn.XLOOKUP(A536,'LISTADO GENERAL '!B538:B2432,'LISTADO GENERAL '!A538:A2432),"")</f>
        <v/>
      </c>
    </row>
    <row r="537" spans="1:9" ht="20.25">
      <c r="A537" s="24" t="str">
        <f t="array" ref="A537">IFERROR(INDEX('REF1'!B:K,SMALL('REF1'!K:K,ROW()-11),1),"")</f>
        <v/>
      </c>
      <c r="B537" s="23" t="str">
        <f t="array" ref="B537">IFERROR(INDEX('REF1'!B:K,SMALL('REF1'!K:K,ROW()-11),3),"")</f>
        <v/>
      </c>
      <c r="C537" s="25" t="str">
        <f t="array" ref="C537">IFERROR(INDEX('REF1'!B:K,SMALL('REF1'!K:K,ROW()-11),2),"")</f>
        <v/>
      </c>
      <c r="D537" s="31" t="str">
        <f t="array" ref="D537">IFERROR(INDEX('REF1'!B:K,SMALL('REF1'!K:K,ROW()-11),5),"")</f>
        <v/>
      </c>
      <c r="E537" s="26" t="str">
        <f t="array" ref="E537">IFERROR(INDEX('REF1'!B:K,SMALL('REF1'!K:K,ROW()-11),4),"")</f>
        <v/>
      </c>
      <c r="F537" s="27" t="str">
        <f t="array" ref="F537">IFERROR(INDEX('REF1'!B:K,SMALL('REF1'!K:K,ROW()-11),6),"")</f>
        <v/>
      </c>
      <c r="G537" s="29" t="str">
        <f t="array" ref="G537">IFERROR(INDEX('REF1'!B:K,SMALL('REF1'!K:K,ROW()-11),7),"")</f>
        <v/>
      </c>
      <c r="H537" s="29" t="str">
        <f t="array" ref="H537">IFERROR(INDEX('REF1'!B:K,SMALL('REF1'!K:K,ROW()-11),8),"")</f>
        <v/>
      </c>
      <c r="I537" s="48" t="str">
        <f>IFERROR(_xlfn.XLOOKUP(A537,'LISTADO GENERAL '!B539:B2433,'LISTADO GENERAL '!A539:A2433),"")</f>
        <v/>
      </c>
    </row>
    <row r="538" spans="1:9" ht="20.25">
      <c r="A538" s="24" t="str">
        <f t="array" ref="A538">IFERROR(INDEX('REF1'!B:K,SMALL('REF1'!K:K,ROW()-11),1),"")</f>
        <v/>
      </c>
      <c r="B538" s="23" t="str">
        <f t="array" ref="B538">IFERROR(INDEX('REF1'!B:K,SMALL('REF1'!K:K,ROW()-11),3),"")</f>
        <v/>
      </c>
      <c r="C538" s="25" t="str">
        <f t="array" ref="C538">IFERROR(INDEX('REF1'!B:K,SMALL('REF1'!K:K,ROW()-11),2),"")</f>
        <v/>
      </c>
      <c r="D538" s="31" t="str">
        <f t="array" ref="D538">IFERROR(INDEX('REF1'!B:K,SMALL('REF1'!K:K,ROW()-11),5),"")</f>
        <v/>
      </c>
      <c r="E538" s="26" t="str">
        <f t="array" ref="E538">IFERROR(INDEX('REF1'!B:K,SMALL('REF1'!K:K,ROW()-11),4),"")</f>
        <v/>
      </c>
      <c r="F538" s="27" t="str">
        <f t="array" ref="F538">IFERROR(INDEX('REF1'!B:K,SMALL('REF1'!K:K,ROW()-11),6),"")</f>
        <v/>
      </c>
      <c r="G538" s="29" t="str">
        <f t="array" ref="G538">IFERROR(INDEX('REF1'!B:K,SMALL('REF1'!K:K,ROW()-11),7),"")</f>
        <v/>
      </c>
      <c r="H538" s="29" t="str">
        <f t="array" ref="H538">IFERROR(INDEX('REF1'!B:K,SMALL('REF1'!K:K,ROW()-11),8),"")</f>
        <v/>
      </c>
      <c r="I538" s="48" t="str">
        <f>IFERROR(_xlfn.XLOOKUP(A538,'LISTADO GENERAL '!B540:B2434,'LISTADO GENERAL '!A540:A2434),"")</f>
        <v/>
      </c>
    </row>
    <row r="539" spans="1:9" ht="20.25">
      <c r="A539" s="24" t="str">
        <f t="array" ref="A539">IFERROR(INDEX('REF1'!B:K,SMALL('REF1'!K:K,ROW()-11),1),"")</f>
        <v/>
      </c>
      <c r="B539" s="23" t="str">
        <f t="array" ref="B539">IFERROR(INDEX('REF1'!B:K,SMALL('REF1'!K:K,ROW()-11),3),"")</f>
        <v/>
      </c>
      <c r="C539" s="25" t="str">
        <f t="array" ref="C539">IFERROR(INDEX('REF1'!B:K,SMALL('REF1'!K:K,ROW()-11),2),"")</f>
        <v/>
      </c>
      <c r="D539" s="31" t="str">
        <f t="array" ref="D539">IFERROR(INDEX('REF1'!B:K,SMALL('REF1'!K:K,ROW()-11),5),"")</f>
        <v/>
      </c>
      <c r="E539" s="26" t="str">
        <f t="array" ref="E539">IFERROR(INDEX('REF1'!B:K,SMALL('REF1'!K:K,ROW()-11),4),"")</f>
        <v/>
      </c>
      <c r="F539" s="27" t="str">
        <f t="array" ref="F539">IFERROR(INDEX('REF1'!B:K,SMALL('REF1'!K:K,ROW()-11),6),"")</f>
        <v/>
      </c>
      <c r="G539" s="29" t="str">
        <f t="array" ref="G539">IFERROR(INDEX('REF1'!B:K,SMALL('REF1'!K:K,ROW()-11),7),"")</f>
        <v/>
      </c>
      <c r="H539" s="29" t="str">
        <f t="array" ref="H539">IFERROR(INDEX('REF1'!B:K,SMALL('REF1'!K:K,ROW()-11),8),"")</f>
        <v/>
      </c>
      <c r="I539" s="48" t="str">
        <f>IFERROR(_xlfn.XLOOKUP(A539,'LISTADO GENERAL '!B541:B2435,'LISTADO GENERAL '!A541:A2435),"")</f>
        <v/>
      </c>
    </row>
    <row r="540" spans="1:9" ht="20.25">
      <c r="A540" s="24" t="str">
        <f t="array" ref="A540">IFERROR(INDEX('REF1'!B:K,SMALL('REF1'!K:K,ROW()-11),1),"")</f>
        <v/>
      </c>
      <c r="B540" s="23" t="str">
        <f t="array" ref="B540">IFERROR(INDEX('REF1'!B:K,SMALL('REF1'!K:K,ROW()-11),3),"")</f>
        <v/>
      </c>
      <c r="C540" s="25" t="str">
        <f t="array" ref="C540">IFERROR(INDEX('REF1'!B:K,SMALL('REF1'!K:K,ROW()-11),2),"")</f>
        <v/>
      </c>
      <c r="D540" s="31" t="str">
        <f t="array" ref="D540">IFERROR(INDEX('REF1'!B:K,SMALL('REF1'!K:K,ROW()-11),5),"")</f>
        <v/>
      </c>
      <c r="E540" s="26" t="str">
        <f t="array" ref="E540">IFERROR(INDEX('REF1'!B:K,SMALL('REF1'!K:K,ROW()-11),4),"")</f>
        <v/>
      </c>
      <c r="F540" s="27" t="str">
        <f t="array" ref="F540">IFERROR(INDEX('REF1'!B:K,SMALL('REF1'!K:K,ROW()-11),6),"")</f>
        <v/>
      </c>
      <c r="G540" s="29" t="str">
        <f t="array" ref="G540">IFERROR(INDEX('REF1'!B:K,SMALL('REF1'!K:K,ROW()-11),7),"")</f>
        <v/>
      </c>
      <c r="H540" s="29" t="str">
        <f t="array" ref="H540">IFERROR(INDEX('REF1'!B:K,SMALL('REF1'!K:K,ROW()-11),8),"")</f>
        <v/>
      </c>
      <c r="I540" s="48" t="str">
        <f>IFERROR(_xlfn.XLOOKUP(A540,'LISTADO GENERAL '!B542:B2436,'LISTADO GENERAL '!A542:A2436),"")</f>
        <v/>
      </c>
    </row>
    <row r="541" spans="1:9" ht="20.25">
      <c r="A541" s="24" t="str">
        <f t="array" ref="A541">IFERROR(INDEX('REF1'!B:K,SMALL('REF1'!K:K,ROW()-11),1),"")</f>
        <v/>
      </c>
      <c r="B541" s="23" t="str">
        <f t="array" ref="B541">IFERROR(INDEX('REF1'!B:K,SMALL('REF1'!K:K,ROW()-11),3),"")</f>
        <v/>
      </c>
      <c r="C541" s="25" t="str">
        <f t="array" ref="C541">IFERROR(INDEX('REF1'!B:K,SMALL('REF1'!K:K,ROW()-11),2),"")</f>
        <v/>
      </c>
      <c r="D541" s="31" t="str">
        <f t="array" ref="D541">IFERROR(INDEX('REF1'!B:K,SMALL('REF1'!K:K,ROW()-11),5),"")</f>
        <v/>
      </c>
      <c r="E541" s="26" t="str">
        <f t="array" ref="E541">IFERROR(INDEX('REF1'!B:K,SMALL('REF1'!K:K,ROW()-11),4),"")</f>
        <v/>
      </c>
      <c r="F541" s="27" t="str">
        <f t="array" ref="F541">IFERROR(INDEX('REF1'!B:K,SMALL('REF1'!K:K,ROW()-11),6),"")</f>
        <v/>
      </c>
      <c r="G541" s="29" t="str">
        <f t="array" ref="G541">IFERROR(INDEX('REF1'!B:K,SMALL('REF1'!K:K,ROW()-11),7),"")</f>
        <v/>
      </c>
      <c r="H541" s="29" t="str">
        <f t="array" ref="H541">IFERROR(INDEX('REF1'!B:K,SMALL('REF1'!K:K,ROW()-11),8),"")</f>
        <v/>
      </c>
      <c r="I541" s="48" t="str">
        <f>IFERROR(_xlfn.XLOOKUP(A541,'LISTADO GENERAL '!B543:B2437,'LISTADO GENERAL '!A543:A2437),"")</f>
        <v/>
      </c>
    </row>
    <row r="542" spans="1:9" ht="20.25">
      <c r="A542" s="24" t="str">
        <f t="array" ref="A542">IFERROR(INDEX('REF1'!B:K,SMALL('REF1'!K:K,ROW()-11),1),"")</f>
        <v/>
      </c>
      <c r="B542" s="23" t="str">
        <f t="array" ref="B542">IFERROR(INDEX('REF1'!B:K,SMALL('REF1'!K:K,ROW()-11),3),"")</f>
        <v/>
      </c>
      <c r="C542" s="25" t="str">
        <f t="array" ref="C542">IFERROR(INDEX('REF1'!B:K,SMALL('REF1'!K:K,ROW()-11),2),"")</f>
        <v/>
      </c>
      <c r="D542" s="31" t="str">
        <f t="array" ref="D542">IFERROR(INDEX('REF1'!B:K,SMALL('REF1'!K:K,ROW()-11),5),"")</f>
        <v/>
      </c>
      <c r="E542" s="26" t="str">
        <f t="array" ref="E542">IFERROR(INDEX('REF1'!B:K,SMALL('REF1'!K:K,ROW()-11),4),"")</f>
        <v/>
      </c>
      <c r="F542" s="27" t="str">
        <f t="array" ref="F542">IFERROR(INDEX('REF1'!B:K,SMALL('REF1'!K:K,ROW()-11),6),"")</f>
        <v/>
      </c>
      <c r="G542" s="29" t="str">
        <f t="array" ref="G542">IFERROR(INDEX('REF1'!B:K,SMALL('REF1'!K:K,ROW()-11),7),"")</f>
        <v/>
      </c>
      <c r="H542" s="29" t="str">
        <f t="array" ref="H542">IFERROR(INDEX('REF1'!B:K,SMALL('REF1'!K:K,ROW()-11),8),"")</f>
        <v/>
      </c>
      <c r="I542" s="48" t="str">
        <f>IFERROR(_xlfn.XLOOKUP(A542,'LISTADO GENERAL '!B544:B2438,'LISTADO GENERAL '!A544:A2438),"")</f>
        <v/>
      </c>
    </row>
    <row r="543" spans="1:9" ht="20.25">
      <c r="A543" s="24" t="str">
        <f t="array" ref="A543">IFERROR(INDEX('REF1'!B:K,SMALL('REF1'!K:K,ROW()-11),1),"")</f>
        <v/>
      </c>
      <c r="B543" s="23" t="str">
        <f t="array" ref="B543">IFERROR(INDEX('REF1'!B:K,SMALL('REF1'!K:K,ROW()-11),3),"")</f>
        <v/>
      </c>
      <c r="C543" s="25" t="str">
        <f t="array" ref="C543">IFERROR(INDEX('REF1'!B:K,SMALL('REF1'!K:K,ROW()-11),2),"")</f>
        <v/>
      </c>
      <c r="D543" s="31" t="str">
        <f t="array" ref="D543">IFERROR(INDEX('REF1'!B:K,SMALL('REF1'!K:K,ROW()-11),5),"")</f>
        <v/>
      </c>
      <c r="E543" s="26" t="str">
        <f t="array" ref="E543">IFERROR(INDEX('REF1'!B:K,SMALL('REF1'!K:K,ROW()-11),4),"")</f>
        <v/>
      </c>
      <c r="F543" s="27" t="str">
        <f t="array" ref="F543">IFERROR(INDEX('REF1'!B:K,SMALL('REF1'!K:K,ROW()-11),6),"")</f>
        <v/>
      </c>
      <c r="G543" s="29" t="str">
        <f t="array" ref="G543">IFERROR(INDEX('REF1'!B:K,SMALL('REF1'!K:K,ROW()-11),7),"")</f>
        <v/>
      </c>
      <c r="H543" s="29" t="str">
        <f t="array" ref="H543">IFERROR(INDEX('REF1'!B:K,SMALL('REF1'!K:K,ROW()-11),8),"")</f>
        <v/>
      </c>
      <c r="I543" s="48" t="str">
        <f>IFERROR(_xlfn.XLOOKUP(A543,'LISTADO GENERAL '!B545:B2439,'LISTADO GENERAL '!A545:A2439),"")</f>
        <v/>
      </c>
    </row>
    <row r="544" spans="1:9" ht="20.25">
      <c r="A544" s="24" t="str">
        <f t="array" ref="A544">IFERROR(INDEX('REF1'!B:K,SMALL('REF1'!K:K,ROW()-11),1),"")</f>
        <v/>
      </c>
      <c r="B544" s="23" t="str">
        <f t="array" ref="B544">IFERROR(INDEX('REF1'!B:K,SMALL('REF1'!K:K,ROW()-11),3),"")</f>
        <v/>
      </c>
      <c r="C544" s="25" t="str">
        <f t="array" ref="C544">IFERROR(INDEX('REF1'!B:K,SMALL('REF1'!K:K,ROW()-11),2),"")</f>
        <v/>
      </c>
      <c r="D544" s="31" t="str">
        <f t="array" ref="D544">IFERROR(INDEX('REF1'!B:K,SMALL('REF1'!K:K,ROW()-11),5),"")</f>
        <v/>
      </c>
      <c r="E544" s="26" t="str">
        <f t="array" ref="E544">IFERROR(INDEX('REF1'!B:K,SMALL('REF1'!K:K,ROW()-11),4),"")</f>
        <v/>
      </c>
      <c r="F544" s="27" t="str">
        <f t="array" ref="F544">IFERROR(INDEX('REF1'!B:K,SMALL('REF1'!K:K,ROW()-11),6),"")</f>
        <v/>
      </c>
      <c r="G544" s="29" t="str">
        <f t="array" ref="G544">IFERROR(INDEX('REF1'!B:K,SMALL('REF1'!K:K,ROW()-11),7),"")</f>
        <v/>
      </c>
      <c r="H544" s="29" t="str">
        <f t="array" ref="H544">IFERROR(INDEX('REF1'!B:K,SMALL('REF1'!K:K,ROW()-11),8),"")</f>
        <v/>
      </c>
      <c r="I544" s="48" t="str">
        <f>IFERROR(_xlfn.XLOOKUP(A544,'LISTADO GENERAL '!B546:B2440,'LISTADO GENERAL '!A546:A2440),"")</f>
        <v/>
      </c>
    </row>
    <row r="545" spans="1:9" ht="20.25">
      <c r="A545" s="24" t="str">
        <f t="array" ref="A545">IFERROR(INDEX('REF1'!B:K,SMALL('REF1'!K:K,ROW()-11),1),"")</f>
        <v/>
      </c>
      <c r="B545" s="23" t="str">
        <f t="array" ref="B545">IFERROR(INDEX('REF1'!B:K,SMALL('REF1'!K:K,ROW()-11),3),"")</f>
        <v/>
      </c>
      <c r="C545" s="25" t="str">
        <f t="array" ref="C545">IFERROR(INDEX('REF1'!B:K,SMALL('REF1'!K:K,ROW()-11),2),"")</f>
        <v/>
      </c>
      <c r="D545" s="31" t="str">
        <f t="array" ref="D545">IFERROR(INDEX('REF1'!B:K,SMALL('REF1'!K:K,ROW()-11),5),"")</f>
        <v/>
      </c>
      <c r="E545" s="26" t="str">
        <f t="array" ref="E545">IFERROR(INDEX('REF1'!B:K,SMALL('REF1'!K:K,ROW()-11),4),"")</f>
        <v/>
      </c>
      <c r="F545" s="27" t="str">
        <f t="array" ref="F545">IFERROR(INDEX('REF1'!B:K,SMALL('REF1'!K:K,ROW()-11),6),"")</f>
        <v/>
      </c>
      <c r="G545" s="29" t="str">
        <f t="array" ref="G545">IFERROR(INDEX('REF1'!B:K,SMALL('REF1'!K:K,ROW()-11),7),"")</f>
        <v/>
      </c>
      <c r="H545" s="29" t="str">
        <f t="array" ref="H545">IFERROR(INDEX('REF1'!B:K,SMALL('REF1'!K:K,ROW()-11),8),"")</f>
        <v/>
      </c>
      <c r="I545" s="48" t="str">
        <f>IFERROR(_xlfn.XLOOKUP(A545,'LISTADO GENERAL '!B547:B2441,'LISTADO GENERAL '!A547:A2441),"")</f>
        <v/>
      </c>
    </row>
    <row r="546" spans="1:9" ht="20.25">
      <c r="A546" s="24" t="str">
        <f t="array" ref="A546">IFERROR(INDEX('REF1'!B:K,SMALL('REF1'!K:K,ROW()-11),1),"")</f>
        <v/>
      </c>
      <c r="B546" s="23" t="str">
        <f t="array" ref="B546">IFERROR(INDEX('REF1'!B:K,SMALL('REF1'!K:K,ROW()-11),3),"")</f>
        <v/>
      </c>
      <c r="C546" s="25" t="str">
        <f t="array" ref="C546">IFERROR(INDEX('REF1'!B:K,SMALL('REF1'!K:K,ROW()-11),2),"")</f>
        <v/>
      </c>
      <c r="D546" s="31" t="str">
        <f t="array" ref="D546">IFERROR(INDEX('REF1'!B:K,SMALL('REF1'!K:K,ROW()-11),5),"")</f>
        <v/>
      </c>
      <c r="E546" s="26" t="str">
        <f t="array" ref="E546">IFERROR(INDEX('REF1'!B:K,SMALL('REF1'!K:K,ROW()-11),4),"")</f>
        <v/>
      </c>
      <c r="F546" s="27" t="str">
        <f t="array" ref="F546">IFERROR(INDEX('REF1'!B:K,SMALL('REF1'!K:K,ROW()-11),6),"")</f>
        <v/>
      </c>
      <c r="G546" s="29" t="str">
        <f t="array" ref="G546">IFERROR(INDEX('REF1'!B:K,SMALL('REF1'!K:K,ROW()-11),7),"")</f>
        <v/>
      </c>
      <c r="H546" s="29" t="str">
        <f t="array" ref="H546">IFERROR(INDEX('REF1'!B:K,SMALL('REF1'!K:K,ROW()-11),8),"")</f>
        <v/>
      </c>
      <c r="I546" s="48" t="str">
        <f>IFERROR(_xlfn.XLOOKUP(A546,'LISTADO GENERAL '!B548:B2442,'LISTADO GENERAL '!A548:A2442),"")</f>
        <v/>
      </c>
    </row>
    <row r="547" spans="1:9" ht="20.25">
      <c r="A547" s="24" t="str">
        <f t="array" ref="A547">IFERROR(INDEX('REF1'!B:K,SMALL('REF1'!K:K,ROW()-11),1),"")</f>
        <v/>
      </c>
      <c r="B547" s="23" t="str">
        <f t="array" ref="B547">IFERROR(INDEX('REF1'!B:K,SMALL('REF1'!K:K,ROW()-11),3),"")</f>
        <v/>
      </c>
      <c r="C547" s="25" t="str">
        <f t="array" ref="C547">IFERROR(INDEX('REF1'!B:K,SMALL('REF1'!K:K,ROW()-11),2),"")</f>
        <v/>
      </c>
      <c r="D547" s="31" t="str">
        <f t="array" ref="D547">IFERROR(INDEX('REF1'!B:K,SMALL('REF1'!K:K,ROW()-11),5),"")</f>
        <v/>
      </c>
      <c r="E547" s="26" t="str">
        <f t="array" ref="E547">IFERROR(INDEX('REF1'!B:K,SMALL('REF1'!K:K,ROW()-11),4),"")</f>
        <v/>
      </c>
      <c r="F547" s="27" t="str">
        <f t="array" ref="F547">IFERROR(INDEX('REF1'!B:K,SMALL('REF1'!K:K,ROW()-11),6),"")</f>
        <v/>
      </c>
      <c r="G547" s="29" t="str">
        <f t="array" ref="G547">IFERROR(INDEX('REF1'!B:K,SMALL('REF1'!K:K,ROW()-11),7),"")</f>
        <v/>
      </c>
      <c r="H547" s="29" t="str">
        <f t="array" ref="H547">IFERROR(INDEX('REF1'!B:K,SMALL('REF1'!K:K,ROW()-11),8),"")</f>
        <v/>
      </c>
      <c r="I547" s="48" t="str">
        <f>IFERROR(_xlfn.XLOOKUP(A547,'LISTADO GENERAL '!B549:B2443,'LISTADO GENERAL '!A549:A2443),"")</f>
        <v/>
      </c>
    </row>
    <row r="548" spans="1:9" ht="20.25">
      <c r="A548" s="24" t="str">
        <f t="array" ref="A548">IFERROR(INDEX('REF1'!B:K,SMALL('REF1'!K:K,ROW()-11),1),"")</f>
        <v/>
      </c>
      <c r="B548" s="23" t="str">
        <f t="array" ref="B548">IFERROR(INDEX('REF1'!B:K,SMALL('REF1'!K:K,ROW()-11),3),"")</f>
        <v/>
      </c>
      <c r="C548" s="25" t="str">
        <f t="array" ref="C548">IFERROR(INDEX('REF1'!B:K,SMALL('REF1'!K:K,ROW()-11),2),"")</f>
        <v/>
      </c>
      <c r="D548" s="31" t="str">
        <f t="array" ref="D548">IFERROR(INDEX('REF1'!B:K,SMALL('REF1'!K:K,ROW()-11),5),"")</f>
        <v/>
      </c>
      <c r="E548" s="26" t="str">
        <f t="array" ref="E548">IFERROR(INDEX('REF1'!B:K,SMALL('REF1'!K:K,ROW()-11),4),"")</f>
        <v/>
      </c>
      <c r="F548" s="27" t="str">
        <f t="array" ref="F548">IFERROR(INDEX('REF1'!B:K,SMALL('REF1'!K:K,ROW()-11),6),"")</f>
        <v/>
      </c>
      <c r="G548" s="29" t="str">
        <f t="array" ref="G548">IFERROR(INDEX('REF1'!B:K,SMALL('REF1'!K:K,ROW()-11),7),"")</f>
        <v/>
      </c>
      <c r="H548" s="29" t="str">
        <f t="array" ref="H548">IFERROR(INDEX('REF1'!B:K,SMALL('REF1'!K:K,ROW()-11),8),"")</f>
        <v/>
      </c>
      <c r="I548" s="48" t="str">
        <f>IFERROR(_xlfn.XLOOKUP(A548,'LISTADO GENERAL '!B550:B2444,'LISTADO GENERAL '!A550:A2444),"")</f>
        <v/>
      </c>
    </row>
    <row r="549" spans="1:9" ht="20.25">
      <c r="A549" s="24" t="str">
        <f t="array" ref="A549">IFERROR(INDEX('REF1'!B:K,SMALL('REF1'!K:K,ROW()-11),1),"")</f>
        <v/>
      </c>
      <c r="B549" s="23" t="str">
        <f t="array" ref="B549">IFERROR(INDEX('REF1'!B:K,SMALL('REF1'!K:K,ROW()-11),3),"")</f>
        <v/>
      </c>
      <c r="C549" s="25" t="str">
        <f t="array" ref="C549">IFERROR(INDEX('REF1'!B:K,SMALL('REF1'!K:K,ROW()-11),2),"")</f>
        <v/>
      </c>
      <c r="D549" s="31" t="str">
        <f t="array" ref="D549">IFERROR(INDEX('REF1'!B:K,SMALL('REF1'!K:K,ROW()-11),5),"")</f>
        <v/>
      </c>
      <c r="E549" s="26" t="str">
        <f t="array" ref="E549">IFERROR(INDEX('REF1'!B:K,SMALL('REF1'!K:K,ROW()-11),4),"")</f>
        <v/>
      </c>
      <c r="F549" s="27" t="str">
        <f t="array" ref="F549">IFERROR(INDEX('REF1'!B:K,SMALL('REF1'!K:K,ROW()-11),6),"")</f>
        <v/>
      </c>
      <c r="G549" s="29" t="str">
        <f t="array" ref="G549">IFERROR(INDEX('REF1'!B:K,SMALL('REF1'!K:K,ROW()-11),7),"")</f>
        <v/>
      </c>
      <c r="H549" s="29" t="str">
        <f t="array" ref="H549">IFERROR(INDEX('REF1'!B:K,SMALL('REF1'!K:K,ROW()-11),8),"")</f>
        <v/>
      </c>
      <c r="I549" s="48" t="str">
        <f>IFERROR(_xlfn.XLOOKUP(A549,'LISTADO GENERAL '!B551:B2445,'LISTADO GENERAL '!A551:A2445),"")</f>
        <v/>
      </c>
    </row>
    <row r="550" spans="1:9" ht="20.25">
      <c r="A550" s="24" t="str">
        <f t="array" ref="A550">IFERROR(INDEX('REF1'!B:K,SMALL('REF1'!K:K,ROW()-11),1),"")</f>
        <v/>
      </c>
      <c r="B550" s="23" t="str">
        <f t="array" ref="B550">IFERROR(INDEX('REF1'!B:K,SMALL('REF1'!K:K,ROW()-11),3),"")</f>
        <v/>
      </c>
      <c r="C550" s="25" t="str">
        <f t="array" ref="C550">IFERROR(INDEX('REF1'!B:K,SMALL('REF1'!K:K,ROW()-11),2),"")</f>
        <v/>
      </c>
      <c r="D550" s="31" t="str">
        <f t="array" ref="D550">IFERROR(INDEX('REF1'!B:K,SMALL('REF1'!K:K,ROW()-11),5),"")</f>
        <v/>
      </c>
      <c r="E550" s="26" t="str">
        <f t="array" ref="E550">IFERROR(INDEX('REF1'!B:K,SMALL('REF1'!K:K,ROW()-11),4),"")</f>
        <v/>
      </c>
      <c r="F550" s="27" t="str">
        <f t="array" ref="F550">IFERROR(INDEX('REF1'!B:K,SMALL('REF1'!K:K,ROW()-11),6),"")</f>
        <v/>
      </c>
      <c r="G550" s="29" t="str">
        <f t="array" ref="G550">IFERROR(INDEX('REF1'!B:K,SMALL('REF1'!K:K,ROW()-11),7),"")</f>
        <v/>
      </c>
      <c r="H550" s="29" t="str">
        <f t="array" ref="H550">IFERROR(INDEX('REF1'!B:K,SMALL('REF1'!K:K,ROW()-11),8),"")</f>
        <v/>
      </c>
      <c r="I550" s="48" t="str">
        <f>IFERROR(_xlfn.XLOOKUP(A550,'LISTADO GENERAL '!B552:B2446,'LISTADO GENERAL '!A552:A2446),"")</f>
        <v/>
      </c>
    </row>
    <row r="551" spans="1:9" ht="20.25">
      <c r="A551" s="24" t="str">
        <f t="array" ref="A551">IFERROR(INDEX('REF1'!B:K,SMALL('REF1'!K:K,ROW()-11),1),"")</f>
        <v/>
      </c>
      <c r="B551" s="23" t="str">
        <f t="array" ref="B551">IFERROR(INDEX('REF1'!B:K,SMALL('REF1'!K:K,ROW()-11),3),"")</f>
        <v/>
      </c>
      <c r="C551" s="25" t="str">
        <f t="array" ref="C551">IFERROR(INDEX('REF1'!B:K,SMALL('REF1'!K:K,ROW()-11),2),"")</f>
        <v/>
      </c>
      <c r="D551" s="31" t="str">
        <f t="array" ref="D551">IFERROR(INDEX('REF1'!B:K,SMALL('REF1'!K:K,ROW()-11),5),"")</f>
        <v/>
      </c>
      <c r="E551" s="26" t="str">
        <f t="array" ref="E551">IFERROR(INDEX('REF1'!B:K,SMALL('REF1'!K:K,ROW()-11),4),"")</f>
        <v/>
      </c>
      <c r="F551" s="27" t="str">
        <f t="array" ref="F551">IFERROR(INDEX('REF1'!B:K,SMALL('REF1'!K:K,ROW()-11),6),"")</f>
        <v/>
      </c>
      <c r="G551" s="29" t="str">
        <f t="array" ref="G551">IFERROR(INDEX('REF1'!B:K,SMALL('REF1'!K:K,ROW()-11),7),"")</f>
        <v/>
      </c>
      <c r="H551" s="29" t="str">
        <f t="array" ref="H551">IFERROR(INDEX('REF1'!B:K,SMALL('REF1'!K:K,ROW()-11),8),"")</f>
        <v/>
      </c>
      <c r="I551" s="48" t="str">
        <f>IFERROR(_xlfn.XLOOKUP(A551,'LISTADO GENERAL '!B553:B2447,'LISTADO GENERAL '!A553:A2447),"")</f>
        <v/>
      </c>
    </row>
    <row r="552" spans="1:9" ht="20.25">
      <c r="A552" s="24" t="str">
        <f t="array" ref="A552">IFERROR(INDEX('REF1'!B:K,SMALL('REF1'!K:K,ROW()-11),1),"")</f>
        <v/>
      </c>
      <c r="B552" s="23" t="str">
        <f t="array" ref="B552">IFERROR(INDEX('REF1'!B:K,SMALL('REF1'!K:K,ROW()-11),3),"")</f>
        <v/>
      </c>
      <c r="C552" s="25" t="str">
        <f t="array" ref="C552">IFERROR(INDEX('REF1'!B:K,SMALL('REF1'!K:K,ROW()-11),2),"")</f>
        <v/>
      </c>
      <c r="D552" s="31" t="str">
        <f t="array" ref="D552">IFERROR(INDEX('REF1'!B:K,SMALL('REF1'!K:K,ROW()-11),5),"")</f>
        <v/>
      </c>
      <c r="E552" s="26" t="str">
        <f t="array" ref="E552">IFERROR(INDEX('REF1'!B:K,SMALL('REF1'!K:K,ROW()-11),4),"")</f>
        <v/>
      </c>
      <c r="F552" s="27" t="str">
        <f t="array" ref="F552">IFERROR(INDEX('REF1'!B:K,SMALL('REF1'!K:K,ROW()-11),6),"")</f>
        <v/>
      </c>
      <c r="G552" s="29" t="str">
        <f t="array" ref="G552">IFERROR(INDEX('REF1'!B:K,SMALL('REF1'!K:K,ROW()-11),7),"")</f>
        <v/>
      </c>
      <c r="H552" s="29" t="str">
        <f t="array" ref="H552">IFERROR(INDEX('REF1'!B:K,SMALL('REF1'!K:K,ROW()-11),8),"")</f>
        <v/>
      </c>
      <c r="I552" s="48" t="str">
        <f>IFERROR(_xlfn.XLOOKUP(A552,'LISTADO GENERAL '!B554:B2448,'LISTADO GENERAL '!A554:A2448),"")</f>
        <v/>
      </c>
    </row>
    <row r="553" spans="1:9" ht="20.25">
      <c r="A553" s="24" t="str">
        <f t="array" ref="A553">IFERROR(INDEX('REF1'!B:K,SMALL('REF1'!K:K,ROW()-11),1),"")</f>
        <v/>
      </c>
      <c r="B553" s="23" t="str">
        <f t="array" ref="B553">IFERROR(INDEX('REF1'!B:K,SMALL('REF1'!K:K,ROW()-11),3),"")</f>
        <v/>
      </c>
      <c r="C553" s="25" t="str">
        <f t="array" ref="C553">IFERROR(INDEX('REF1'!B:K,SMALL('REF1'!K:K,ROW()-11),2),"")</f>
        <v/>
      </c>
      <c r="D553" s="31" t="str">
        <f t="array" ref="D553">IFERROR(INDEX('REF1'!B:K,SMALL('REF1'!K:K,ROW()-11),5),"")</f>
        <v/>
      </c>
      <c r="E553" s="26" t="str">
        <f t="array" ref="E553">IFERROR(INDEX('REF1'!B:K,SMALL('REF1'!K:K,ROW()-11),4),"")</f>
        <v/>
      </c>
      <c r="F553" s="27" t="str">
        <f t="array" ref="F553">IFERROR(INDEX('REF1'!B:K,SMALL('REF1'!K:K,ROW()-11),6),"")</f>
        <v/>
      </c>
      <c r="G553" s="29" t="str">
        <f t="array" ref="G553">IFERROR(INDEX('REF1'!B:K,SMALL('REF1'!K:K,ROW()-11),7),"")</f>
        <v/>
      </c>
      <c r="H553" s="29" t="str">
        <f t="array" ref="H553">IFERROR(INDEX('REF1'!B:K,SMALL('REF1'!K:K,ROW()-11),8),"")</f>
        <v/>
      </c>
      <c r="I553" s="48" t="str">
        <f>IFERROR(_xlfn.XLOOKUP(A553,'LISTADO GENERAL '!B555:B2449,'LISTADO GENERAL '!A555:A2449),"")</f>
        <v/>
      </c>
    </row>
    <row r="554" spans="1:9" ht="20.25">
      <c r="A554" s="24" t="str">
        <f t="array" ref="A554">IFERROR(INDEX('REF1'!B:K,SMALL('REF1'!K:K,ROW()-11),1),"")</f>
        <v/>
      </c>
      <c r="B554" s="23" t="str">
        <f t="array" ref="B554">IFERROR(INDEX('REF1'!B:K,SMALL('REF1'!K:K,ROW()-11),3),"")</f>
        <v/>
      </c>
      <c r="C554" s="25" t="str">
        <f t="array" ref="C554">IFERROR(INDEX('REF1'!B:K,SMALL('REF1'!K:K,ROW()-11),2),"")</f>
        <v/>
      </c>
      <c r="D554" s="31" t="str">
        <f t="array" ref="D554">IFERROR(INDEX('REF1'!B:K,SMALL('REF1'!K:K,ROW()-11),5),"")</f>
        <v/>
      </c>
      <c r="E554" s="26" t="str">
        <f t="array" ref="E554">IFERROR(INDEX('REF1'!B:K,SMALL('REF1'!K:K,ROW()-11),4),"")</f>
        <v/>
      </c>
      <c r="F554" s="27" t="str">
        <f t="array" ref="F554">IFERROR(INDEX('REF1'!B:K,SMALL('REF1'!K:K,ROW()-11),6),"")</f>
        <v/>
      </c>
      <c r="G554" s="29" t="str">
        <f t="array" ref="G554">IFERROR(INDEX('REF1'!B:K,SMALL('REF1'!K:K,ROW()-11),7),"")</f>
        <v/>
      </c>
      <c r="H554" s="29" t="str">
        <f t="array" ref="H554">IFERROR(INDEX('REF1'!B:K,SMALL('REF1'!K:K,ROW()-11),8),"")</f>
        <v/>
      </c>
      <c r="I554" s="48" t="str">
        <f>IFERROR(_xlfn.XLOOKUP(A554,'LISTADO GENERAL '!B556:B2450,'LISTADO GENERAL '!A556:A2450),"")</f>
        <v/>
      </c>
    </row>
    <row r="555" spans="1:9" ht="20.25">
      <c r="A555" s="24" t="str">
        <f t="array" ref="A555">IFERROR(INDEX('REF1'!B:K,SMALL('REF1'!K:K,ROW()-11),1),"")</f>
        <v/>
      </c>
      <c r="B555" s="23" t="str">
        <f t="array" ref="B555">IFERROR(INDEX('REF1'!B:K,SMALL('REF1'!K:K,ROW()-11),3),"")</f>
        <v/>
      </c>
      <c r="C555" s="25" t="str">
        <f t="array" ref="C555">IFERROR(INDEX('REF1'!B:K,SMALL('REF1'!K:K,ROW()-11),2),"")</f>
        <v/>
      </c>
      <c r="D555" s="31" t="str">
        <f t="array" ref="D555">IFERROR(INDEX('REF1'!B:K,SMALL('REF1'!K:K,ROW()-11),5),"")</f>
        <v/>
      </c>
      <c r="E555" s="26" t="str">
        <f t="array" ref="E555">IFERROR(INDEX('REF1'!B:K,SMALL('REF1'!K:K,ROW()-11),4),"")</f>
        <v/>
      </c>
      <c r="F555" s="27" t="str">
        <f t="array" ref="F555">IFERROR(INDEX('REF1'!B:K,SMALL('REF1'!K:K,ROW()-11),6),"")</f>
        <v/>
      </c>
      <c r="G555" s="29" t="str">
        <f t="array" ref="G555">IFERROR(INDEX('REF1'!B:K,SMALL('REF1'!K:K,ROW()-11),7),"")</f>
        <v/>
      </c>
      <c r="H555" s="29" t="str">
        <f t="array" ref="H555">IFERROR(INDEX('REF1'!B:K,SMALL('REF1'!K:K,ROW()-11),8),"")</f>
        <v/>
      </c>
      <c r="I555" s="48" t="str">
        <f>IFERROR(_xlfn.XLOOKUP(A555,'LISTADO GENERAL '!B557:B2451,'LISTADO GENERAL '!A557:A2451),"")</f>
        <v/>
      </c>
    </row>
    <row r="556" spans="1:9" ht="20.25">
      <c r="A556" s="24" t="str">
        <f t="array" ref="A556">IFERROR(INDEX('REF1'!B:K,SMALL('REF1'!K:K,ROW()-11),1),"")</f>
        <v/>
      </c>
      <c r="B556" s="23" t="str">
        <f t="array" ref="B556">IFERROR(INDEX('REF1'!B:K,SMALL('REF1'!K:K,ROW()-11),3),"")</f>
        <v/>
      </c>
      <c r="C556" s="25" t="str">
        <f t="array" ref="C556">IFERROR(INDEX('REF1'!B:K,SMALL('REF1'!K:K,ROW()-11),2),"")</f>
        <v/>
      </c>
      <c r="D556" s="31" t="str">
        <f t="array" ref="D556">IFERROR(INDEX('REF1'!B:K,SMALL('REF1'!K:K,ROW()-11),5),"")</f>
        <v/>
      </c>
      <c r="E556" s="26" t="str">
        <f t="array" ref="E556">IFERROR(INDEX('REF1'!B:K,SMALL('REF1'!K:K,ROW()-11),4),"")</f>
        <v/>
      </c>
      <c r="F556" s="27" t="str">
        <f t="array" ref="F556">IFERROR(INDEX('REF1'!B:K,SMALL('REF1'!K:K,ROW()-11),6),"")</f>
        <v/>
      </c>
      <c r="G556" s="29" t="str">
        <f t="array" ref="G556">IFERROR(INDEX('REF1'!B:K,SMALL('REF1'!K:K,ROW()-11),7),"")</f>
        <v/>
      </c>
      <c r="H556" s="29" t="str">
        <f t="array" ref="H556">IFERROR(INDEX('REF1'!B:K,SMALL('REF1'!K:K,ROW()-11),8),"")</f>
        <v/>
      </c>
      <c r="I556" s="48" t="str">
        <f>IFERROR(_xlfn.XLOOKUP(A556,'LISTADO GENERAL '!B558:B2452,'LISTADO GENERAL '!A558:A2452),"")</f>
        <v/>
      </c>
    </row>
    <row r="557" spans="1:9" ht="20.25">
      <c r="A557" s="24" t="str">
        <f t="array" ref="A557">IFERROR(INDEX('REF1'!B:K,SMALL('REF1'!K:K,ROW()-11),1),"")</f>
        <v/>
      </c>
      <c r="B557" s="23" t="str">
        <f t="array" ref="B557">IFERROR(INDEX('REF1'!B:K,SMALL('REF1'!K:K,ROW()-11),3),"")</f>
        <v/>
      </c>
      <c r="C557" s="25" t="str">
        <f t="array" ref="C557">IFERROR(INDEX('REF1'!B:K,SMALL('REF1'!K:K,ROW()-11),2),"")</f>
        <v/>
      </c>
      <c r="D557" s="31" t="str">
        <f t="array" ref="D557">IFERROR(INDEX('REF1'!B:K,SMALL('REF1'!K:K,ROW()-11),5),"")</f>
        <v/>
      </c>
      <c r="E557" s="26" t="str">
        <f t="array" ref="E557">IFERROR(INDEX('REF1'!B:K,SMALL('REF1'!K:K,ROW()-11),4),"")</f>
        <v/>
      </c>
      <c r="F557" s="27" t="str">
        <f t="array" ref="F557">IFERROR(INDEX('REF1'!B:K,SMALL('REF1'!K:K,ROW()-11),6),"")</f>
        <v/>
      </c>
      <c r="G557" s="29" t="str">
        <f t="array" ref="G557">IFERROR(INDEX('REF1'!B:K,SMALL('REF1'!K:K,ROW()-11),7),"")</f>
        <v/>
      </c>
      <c r="H557" s="29" t="str">
        <f t="array" ref="H557">IFERROR(INDEX('REF1'!B:K,SMALL('REF1'!K:K,ROW()-11),8),"")</f>
        <v/>
      </c>
      <c r="I557" s="48" t="str">
        <f>IFERROR(_xlfn.XLOOKUP(A557,'LISTADO GENERAL '!B559:B2453,'LISTADO GENERAL '!A559:A2453),"")</f>
        <v/>
      </c>
    </row>
    <row r="558" spans="1:9" ht="20.25">
      <c r="A558" s="24" t="str">
        <f t="array" ref="A558">IFERROR(INDEX('REF1'!B:K,SMALL('REF1'!K:K,ROW()-11),1),"")</f>
        <v/>
      </c>
      <c r="B558" s="23" t="str">
        <f t="array" ref="B558">IFERROR(INDEX('REF1'!B:K,SMALL('REF1'!K:K,ROW()-11),3),"")</f>
        <v/>
      </c>
      <c r="C558" s="25" t="str">
        <f t="array" ref="C558">IFERROR(INDEX('REF1'!B:K,SMALL('REF1'!K:K,ROW()-11),2),"")</f>
        <v/>
      </c>
      <c r="D558" s="31" t="str">
        <f t="array" ref="D558">IFERROR(INDEX('REF1'!B:K,SMALL('REF1'!K:K,ROW()-11),5),"")</f>
        <v/>
      </c>
      <c r="E558" s="26" t="str">
        <f t="array" ref="E558">IFERROR(INDEX('REF1'!B:K,SMALL('REF1'!K:K,ROW()-11),4),"")</f>
        <v/>
      </c>
      <c r="F558" s="27" t="str">
        <f t="array" ref="F558">IFERROR(INDEX('REF1'!B:K,SMALL('REF1'!K:K,ROW()-11),6),"")</f>
        <v/>
      </c>
      <c r="G558" s="29" t="str">
        <f t="array" ref="G558">IFERROR(INDEX('REF1'!B:K,SMALL('REF1'!K:K,ROW()-11),7),"")</f>
        <v/>
      </c>
      <c r="H558" s="29" t="str">
        <f t="array" ref="H558">IFERROR(INDEX('REF1'!B:K,SMALL('REF1'!K:K,ROW()-11),8),"")</f>
        <v/>
      </c>
      <c r="I558" s="48" t="str">
        <f>IFERROR(_xlfn.XLOOKUP(A558,'LISTADO GENERAL '!B560:B2454,'LISTADO GENERAL '!A560:A2454),"")</f>
        <v/>
      </c>
    </row>
    <row r="559" spans="1:9" ht="20.25">
      <c r="A559" s="24" t="str">
        <f t="array" ref="A559">IFERROR(INDEX('REF1'!B:K,SMALL('REF1'!K:K,ROW()-11),1),"")</f>
        <v/>
      </c>
      <c r="B559" s="23" t="str">
        <f t="array" ref="B559">IFERROR(INDEX('REF1'!B:K,SMALL('REF1'!K:K,ROW()-11),3),"")</f>
        <v/>
      </c>
      <c r="C559" s="25" t="str">
        <f t="array" ref="C559">IFERROR(INDEX('REF1'!B:K,SMALL('REF1'!K:K,ROW()-11),2),"")</f>
        <v/>
      </c>
      <c r="D559" s="31" t="str">
        <f t="array" ref="D559">IFERROR(INDEX('REF1'!B:K,SMALL('REF1'!K:K,ROW()-11),5),"")</f>
        <v/>
      </c>
      <c r="E559" s="26" t="str">
        <f t="array" ref="E559">IFERROR(INDEX('REF1'!B:K,SMALL('REF1'!K:K,ROW()-11),4),"")</f>
        <v/>
      </c>
      <c r="F559" s="27" t="str">
        <f t="array" ref="F559">IFERROR(INDEX('REF1'!B:K,SMALL('REF1'!K:K,ROW()-11),6),"")</f>
        <v/>
      </c>
      <c r="G559" s="29" t="str">
        <f t="array" ref="G559">IFERROR(INDEX('REF1'!B:K,SMALL('REF1'!K:K,ROW()-11),7),"")</f>
        <v/>
      </c>
      <c r="H559" s="29" t="str">
        <f t="array" ref="H559">IFERROR(INDEX('REF1'!B:K,SMALL('REF1'!K:K,ROW()-11),8),"")</f>
        <v/>
      </c>
      <c r="I559" s="48" t="str">
        <f>IFERROR(_xlfn.XLOOKUP(A559,'LISTADO GENERAL '!B561:B2455,'LISTADO GENERAL '!A561:A2455),"")</f>
        <v/>
      </c>
    </row>
    <row r="560" spans="1:9" ht="20.25">
      <c r="A560" s="24" t="str">
        <f t="array" ref="A560">IFERROR(INDEX('REF1'!B:K,SMALL('REF1'!K:K,ROW()-11),1),"")</f>
        <v/>
      </c>
      <c r="B560" s="23" t="str">
        <f t="array" ref="B560">IFERROR(INDEX('REF1'!B:K,SMALL('REF1'!K:K,ROW()-11),3),"")</f>
        <v/>
      </c>
      <c r="C560" s="25" t="str">
        <f t="array" ref="C560">IFERROR(INDEX('REF1'!B:K,SMALL('REF1'!K:K,ROW()-11),2),"")</f>
        <v/>
      </c>
      <c r="D560" s="31" t="str">
        <f t="array" ref="D560">IFERROR(INDEX('REF1'!B:K,SMALL('REF1'!K:K,ROW()-11),5),"")</f>
        <v/>
      </c>
      <c r="E560" s="26" t="str">
        <f t="array" ref="E560">IFERROR(INDEX('REF1'!B:K,SMALL('REF1'!K:K,ROW()-11),4),"")</f>
        <v/>
      </c>
      <c r="F560" s="27" t="str">
        <f t="array" ref="F560">IFERROR(INDEX('REF1'!B:K,SMALL('REF1'!K:K,ROW()-11),6),"")</f>
        <v/>
      </c>
      <c r="G560" s="29" t="str">
        <f t="array" ref="G560">IFERROR(INDEX('REF1'!B:K,SMALL('REF1'!K:K,ROW()-11),7),"")</f>
        <v/>
      </c>
      <c r="H560" s="29" t="str">
        <f t="array" ref="H560">IFERROR(INDEX('REF1'!B:K,SMALL('REF1'!K:K,ROW()-11),8),"")</f>
        <v/>
      </c>
      <c r="I560" s="48" t="str">
        <f>IFERROR(_xlfn.XLOOKUP(A560,'LISTADO GENERAL '!B562:B2456,'LISTADO GENERAL '!A562:A2456),"")</f>
        <v/>
      </c>
    </row>
    <row r="561" spans="1:9" ht="20.25">
      <c r="A561" s="24" t="str">
        <f t="array" ref="A561">IFERROR(INDEX('REF1'!B:K,SMALL('REF1'!K:K,ROW()-11),1),"")</f>
        <v/>
      </c>
      <c r="B561" s="23" t="str">
        <f t="array" ref="B561">IFERROR(INDEX('REF1'!B:K,SMALL('REF1'!K:K,ROW()-11),3),"")</f>
        <v/>
      </c>
      <c r="C561" s="25" t="str">
        <f t="array" ref="C561">IFERROR(INDEX('REF1'!B:K,SMALL('REF1'!K:K,ROW()-11),2),"")</f>
        <v/>
      </c>
      <c r="D561" s="31" t="str">
        <f t="array" ref="D561">IFERROR(INDEX('REF1'!B:K,SMALL('REF1'!K:K,ROW()-11),5),"")</f>
        <v/>
      </c>
      <c r="E561" s="26" t="str">
        <f t="array" ref="E561">IFERROR(INDEX('REF1'!B:K,SMALL('REF1'!K:K,ROW()-11),4),"")</f>
        <v/>
      </c>
      <c r="F561" s="27" t="str">
        <f t="array" ref="F561">IFERROR(INDEX('REF1'!B:K,SMALL('REF1'!K:K,ROW()-11),6),"")</f>
        <v/>
      </c>
      <c r="G561" s="29" t="str">
        <f t="array" ref="G561">IFERROR(INDEX('REF1'!B:K,SMALL('REF1'!K:K,ROW()-11),7),"")</f>
        <v/>
      </c>
      <c r="H561" s="29" t="str">
        <f t="array" ref="H561">IFERROR(INDEX('REF1'!B:K,SMALL('REF1'!K:K,ROW()-11),8),"")</f>
        <v/>
      </c>
      <c r="I561" s="48" t="str">
        <f>IFERROR(_xlfn.XLOOKUP(A561,'LISTADO GENERAL '!B563:B2457,'LISTADO GENERAL '!A563:A2457),"")</f>
        <v/>
      </c>
    </row>
    <row r="562" spans="1:9" ht="20.25">
      <c r="A562" s="24" t="str">
        <f t="array" ref="A562">IFERROR(INDEX('REF1'!B:K,SMALL('REF1'!K:K,ROW()-11),1),"")</f>
        <v/>
      </c>
      <c r="B562" s="23" t="str">
        <f t="array" ref="B562">IFERROR(INDEX('REF1'!B:K,SMALL('REF1'!K:K,ROW()-11),3),"")</f>
        <v/>
      </c>
      <c r="C562" s="25" t="str">
        <f t="array" ref="C562">IFERROR(INDEX('REF1'!B:K,SMALL('REF1'!K:K,ROW()-11),2),"")</f>
        <v/>
      </c>
      <c r="D562" s="31" t="str">
        <f t="array" ref="D562">IFERROR(INDEX('REF1'!B:K,SMALL('REF1'!K:K,ROW()-11),5),"")</f>
        <v/>
      </c>
      <c r="E562" s="26" t="str">
        <f t="array" ref="E562">IFERROR(INDEX('REF1'!B:K,SMALL('REF1'!K:K,ROW()-11),4),"")</f>
        <v/>
      </c>
      <c r="F562" s="27" t="str">
        <f t="array" ref="F562">IFERROR(INDEX('REF1'!B:K,SMALL('REF1'!K:K,ROW()-11),6),"")</f>
        <v/>
      </c>
      <c r="G562" s="29" t="str">
        <f t="array" ref="G562">IFERROR(INDEX('REF1'!B:K,SMALL('REF1'!K:K,ROW()-11),7),"")</f>
        <v/>
      </c>
      <c r="H562" s="29" t="str">
        <f t="array" ref="H562">IFERROR(INDEX('REF1'!B:K,SMALL('REF1'!K:K,ROW()-11),8),"")</f>
        <v/>
      </c>
      <c r="I562" s="48" t="str">
        <f>IFERROR(_xlfn.XLOOKUP(A562,'LISTADO GENERAL '!B564:B2458,'LISTADO GENERAL '!A564:A2458),"")</f>
        <v/>
      </c>
    </row>
    <row r="563" spans="1:9" ht="20.25">
      <c r="A563" s="24" t="str">
        <f t="array" ref="A563">IFERROR(INDEX('REF1'!B:K,SMALL('REF1'!K:K,ROW()-11),1),"")</f>
        <v/>
      </c>
      <c r="B563" s="23" t="str">
        <f t="array" ref="B563">IFERROR(INDEX('REF1'!B:K,SMALL('REF1'!K:K,ROW()-11),3),"")</f>
        <v/>
      </c>
      <c r="C563" s="25" t="str">
        <f t="array" ref="C563">IFERROR(INDEX('REF1'!B:K,SMALL('REF1'!K:K,ROW()-11),2),"")</f>
        <v/>
      </c>
      <c r="D563" s="31" t="str">
        <f t="array" ref="D563">IFERROR(INDEX('REF1'!B:K,SMALL('REF1'!K:K,ROW()-11),5),"")</f>
        <v/>
      </c>
      <c r="E563" s="26" t="str">
        <f t="array" ref="E563">IFERROR(INDEX('REF1'!B:K,SMALL('REF1'!K:K,ROW()-11),4),"")</f>
        <v/>
      </c>
      <c r="F563" s="27" t="str">
        <f t="array" ref="F563">IFERROR(INDEX('REF1'!B:K,SMALL('REF1'!K:K,ROW()-11),6),"")</f>
        <v/>
      </c>
      <c r="G563" s="29" t="str">
        <f t="array" ref="G563">IFERROR(INDEX('REF1'!B:K,SMALL('REF1'!K:K,ROW()-11),7),"")</f>
        <v/>
      </c>
      <c r="H563" s="29" t="str">
        <f t="array" ref="H563">IFERROR(INDEX('REF1'!B:K,SMALL('REF1'!K:K,ROW()-11),8),"")</f>
        <v/>
      </c>
      <c r="I563" s="48" t="str">
        <f>IFERROR(_xlfn.XLOOKUP(A563,'LISTADO GENERAL '!B565:B2459,'LISTADO GENERAL '!A565:A2459),"")</f>
        <v/>
      </c>
    </row>
    <row r="564" spans="1:9" ht="20.25">
      <c r="A564" s="24" t="str">
        <f t="array" ref="A564">IFERROR(INDEX('REF1'!B:K,SMALL('REF1'!K:K,ROW()-11),1),"")</f>
        <v/>
      </c>
      <c r="B564" s="23" t="str">
        <f t="array" ref="B564">IFERROR(INDEX('REF1'!B:K,SMALL('REF1'!K:K,ROW()-11),3),"")</f>
        <v/>
      </c>
      <c r="C564" s="25" t="str">
        <f t="array" ref="C564">IFERROR(INDEX('REF1'!B:K,SMALL('REF1'!K:K,ROW()-11),2),"")</f>
        <v/>
      </c>
      <c r="D564" s="31" t="str">
        <f t="array" ref="D564">IFERROR(INDEX('REF1'!B:K,SMALL('REF1'!K:K,ROW()-11),5),"")</f>
        <v/>
      </c>
      <c r="E564" s="26" t="str">
        <f t="array" ref="E564">IFERROR(INDEX('REF1'!B:K,SMALL('REF1'!K:K,ROW()-11),4),"")</f>
        <v/>
      </c>
      <c r="F564" s="27" t="str">
        <f t="array" ref="F564">IFERROR(INDEX('REF1'!B:K,SMALL('REF1'!K:K,ROW()-11),6),"")</f>
        <v/>
      </c>
      <c r="G564" s="29" t="str">
        <f t="array" ref="G564">IFERROR(INDEX('REF1'!B:K,SMALL('REF1'!K:K,ROW()-11),7),"")</f>
        <v/>
      </c>
      <c r="H564" s="29" t="str">
        <f t="array" ref="H564">IFERROR(INDEX('REF1'!B:K,SMALL('REF1'!K:K,ROW()-11),8),"")</f>
        <v/>
      </c>
      <c r="I564" s="48" t="str">
        <f>IFERROR(_xlfn.XLOOKUP(A564,'LISTADO GENERAL '!B566:B2460,'LISTADO GENERAL '!A566:A2460),"")</f>
        <v/>
      </c>
    </row>
    <row r="565" spans="1:9" ht="20.25">
      <c r="A565" s="24" t="str">
        <f t="array" ref="A565">IFERROR(INDEX('REF1'!B:K,SMALL('REF1'!K:K,ROW()-11),1),"")</f>
        <v/>
      </c>
      <c r="B565" s="23" t="str">
        <f t="array" ref="B565">IFERROR(INDEX('REF1'!B:K,SMALL('REF1'!K:K,ROW()-11),3),"")</f>
        <v/>
      </c>
      <c r="C565" s="25" t="str">
        <f t="array" ref="C565">IFERROR(INDEX('REF1'!B:K,SMALL('REF1'!K:K,ROW()-11),2),"")</f>
        <v/>
      </c>
      <c r="D565" s="31" t="str">
        <f t="array" ref="D565">IFERROR(INDEX('REF1'!B:K,SMALL('REF1'!K:K,ROW()-11),5),"")</f>
        <v/>
      </c>
      <c r="E565" s="26" t="str">
        <f t="array" ref="E565">IFERROR(INDEX('REF1'!B:K,SMALL('REF1'!K:K,ROW()-11),4),"")</f>
        <v/>
      </c>
      <c r="F565" s="27" t="str">
        <f t="array" ref="F565">IFERROR(INDEX('REF1'!B:K,SMALL('REF1'!K:K,ROW()-11),6),"")</f>
        <v/>
      </c>
      <c r="G565" s="29" t="str">
        <f t="array" ref="G565">IFERROR(INDEX('REF1'!B:K,SMALL('REF1'!K:K,ROW()-11),7),"")</f>
        <v/>
      </c>
      <c r="H565" s="29" t="str">
        <f t="array" ref="H565">IFERROR(INDEX('REF1'!B:K,SMALL('REF1'!K:K,ROW()-11),8),"")</f>
        <v/>
      </c>
      <c r="I565" s="48" t="str">
        <f>IFERROR(_xlfn.XLOOKUP(A565,'LISTADO GENERAL '!B567:B2461,'LISTADO GENERAL '!A567:A2461),"")</f>
        <v/>
      </c>
    </row>
    <row r="566" spans="1:9" ht="20.25">
      <c r="A566" s="24" t="str">
        <f t="array" ref="A566">IFERROR(INDEX('REF1'!B:K,SMALL('REF1'!K:K,ROW()-11),1),"")</f>
        <v/>
      </c>
      <c r="B566" s="23" t="str">
        <f t="array" ref="B566">IFERROR(INDEX('REF1'!B:K,SMALL('REF1'!K:K,ROW()-11),3),"")</f>
        <v/>
      </c>
      <c r="C566" s="25" t="str">
        <f t="array" ref="C566">IFERROR(INDEX('REF1'!B:K,SMALL('REF1'!K:K,ROW()-11),2),"")</f>
        <v/>
      </c>
      <c r="D566" s="31" t="str">
        <f t="array" ref="D566">IFERROR(INDEX('REF1'!B:K,SMALL('REF1'!K:K,ROW()-11),5),"")</f>
        <v/>
      </c>
      <c r="E566" s="26" t="str">
        <f t="array" ref="E566">IFERROR(INDEX('REF1'!B:K,SMALL('REF1'!K:K,ROW()-11),4),"")</f>
        <v/>
      </c>
      <c r="F566" s="27" t="str">
        <f t="array" ref="F566">IFERROR(INDEX('REF1'!B:K,SMALL('REF1'!K:K,ROW()-11),6),"")</f>
        <v/>
      </c>
      <c r="G566" s="29" t="str">
        <f t="array" ref="G566">IFERROR(INDEX('REF1'!B:K,SMALL('REF1'!K:K,ROW()-11),7),"")</f>
        <v/>
      </c>
      <c r="H566" s="29" t="str">
        <f t="array" ref="H566">IFERROR(INDEX('REF1'!B:K,SMALL('REF1'!K:K,ROW()-11),8),"")</f>
        <v/>
      </c>
      <c r="I566" s="48" t="str">
        <f>IFERROR(_xlfn.XLOOKUP(A566,'LISTADO GENERAL '!B568:B2462,'LISTADO GENERAL '!A568:A2462),"")</f>
        <v/>
      </c>
    </row>
    <row r="567" spans="1:9" ht="20.25">
      <c r="A567" s="24" t="str">
        <f t="array" ref="A567">IFERROR(INDEX('REF1'!B:K,SMALL('REF1'!K:K,ROW()-11),1),"")</f>
        <v/>
      </c>
      <c r="B567" s="23" t="str">
        <f t="array" ref="B567">IFERROR(INDEX('REF1'!B:K,SMALL('REF1'!K:K,ROW()-11),3),"")</f>
        <v/>
      </c>
      <c r="C567" s="25" t="str">
        <f t="array" ref="C567">IFERROR(INDEX('REF1'!B:K,SMALL('REF1'!K:K,ROW()-11),2),"")</f>
        <v/>
      </c>
      <c r="D567" s="31" t="str">
        <f t="array" ref="D567">IFERROR(INDEX('REF1'!B:K,SMALL('REF1'!K:K,ROW()-11),5),"")</f>
        <v/>
      </c>
      <c r="E567" s="26" t="str">
        <f t="array" ref="E567">IFERROR(INDEX('REF1'!B:K,SMALL('REF1'!K:K,ROW()-11),4),"")</f>
        <v/>
      </c>
      <c r="F567" s="27" t="str">
        <f t="array" ref="F567">IFERROR(INDEX('REF1'!B:K,SMALL('REF1'!K:K,ROW()-11),6),"")</f>
        <v/>
      </c>
      <c r="G567" s="29" t="str">
        <f t="array" ref="G567">IFERROR(INDEX('REF1'!B:K,SMALL('REF1'!K:K,ROW()-11),7),"")</f>
        <v/>
      </c>
      <c r="H567" s="29" t="str">
        <f t="array" ref="H567">IFERROR(INDEX('REF1'!B:K,SMALL('REF1'!K:K,ROW()-11),8),"")</f>
        <v/>
      </c>
      <c r="I567" s="48" t="str">
        <f>IFERROR(_xlfn.XLOOKUP(A567,'LISTADO GENERAL '!B569:B2463,'LISTADO GENERAL '!A569:A2463),"")</f>
        <v/>
      </c>
    </row>
    <row r="568" spans="1:9" ht="20.25">
      <c r="A568" s="24" t="str">
        <f t="array" ref="A568">IFERROR(INDEX('REF1'!B:K,SMALL('REF1'!K:K,ROW()-11),1),"")</f>
        <v/>
      </c>
      <c r="B568" s="23" t="str">
        <f t="array" ref="B568">IFERROR(INDEX('REF1'!B:K,SMALL('REF1'!K:K,ROW()-11),3),"")</f>
        <v/>
      </c>
      <c r="C568" s="25" t="str">
        <f t="array" ref="C568">IFERROR(INDEX('REF1'!B:K,SMALL('REF1'!K:K,ROW()-11),2),"")</f>
        <v/>
      </c>
      <c r="D568" s="31" t="str">
        <f t="array" ref="D568">IFERROR(INDEX('REF1'!B:K,SMALL('REF1'!K:K,ROW()-11),5),"")</f>
        <v/>
      </c>
      <c r="E568" s="26" t="str">
        <f t="array" ref="E568">IFERROR(INDEX('REF1'!B:K,SMALL('REF1'!K:K,ROW()-11),4),"")</f>
        <v/>
      </c>
      <c r="F568" s="27" t="str">
        <f t="array" ref="F568">IFERROR(INDEX('REF1'!B:K,SMALL('REF1'!K:K,ROW()-11),6),"")</f>
        <v/>
      </c>
      <c r="G568" s="29" t="str">
        <f t="array" ref="G568">IFERROR(INDEX('REF1'!B:K,SMALL('REF1'!K:K,ROW()-11),7),"")</f>
        <v/>
      </c>
      <c r="H568" s="29" t="str">
        <f t="array" ref="H568">IFERROR(INDEX('REF1'!B:K,SMALL('REF1'!K:K,ROW()-11),8),"")</f>
        <v/>
      </c>
      <c r="I568" s="48" t="str">
        <f>IFERROR(_xlfn.XLOOKUP(A568,'LISTADO GENERAL '!B570:B2464,'LISTADO GENERAL '!A570:A2464),"")</f>
        <v/>
      </c>
    </row>
    <row r="569" spans="1:9" ht="20.25">
      <c r="A569" s="24" t="str">
        <f t="array" ref="A569">IFERROR(INDEX('REF1'!B:K,SMALL('REF1'!K:K,ROW()-11),1),"")</f>
        <v/>
      </c>
      <c r="B569" s="23" t="str">
        <f t="array" ref="B569">IFERROR(INDEX('REF1'!B:K,SMALL('REF1'!K:K,ROW()-11),3),"")</f>
        <v/>
      </c>
      <c r="C569" s="25" t="str">
        <f t="array" ref="C569">IFERROR(INDEX('REF1'!B:K,SMALL('REF1'!K:K,ROW()-11),2),"")</f>
        <v/>
      </c>
      <c r="D569" s="31" t="str">
        <f t="array" ref="D569">IFERROR(INDEX('REF1'!B:K,SMALL('REF1'!K:K,ROW()-11),5),"")</f>
        <v/>
      </c>
      <c r="E569" s="26" t="str">
        <f t="array" ref="E569">IFERROR(INDEX('REF1'!B:K,SMALL('REF1'!K:K,ROW()-11),4),"")</f>
        <v/>
      </c>
      <c r="F569" s="27" t="str">
        <f t="array" ref="F569">IFERROR(INDEX('REF1'!B:K,SMALL('REF1'!K:K,ROW()-11),6),"")</f>
        <v/>
      </c>
      <c r="G569" s="29" t="str">
        <f t="array" ref="G569">IFERROR(INDEX('REF1'!B:K,SMALL('REF1'!K:K,ROW()-11),7),"")</f>
        <v/>
      </c>
      <c r="H569" s="29" t="str">
        <f t="array" ref="H569">IFERROR(INDEX('REF1'!B:K,SMALL('REF1'!K:K,ROW()-11),8),"")</f>
        <v/>
      </c>
      <c r="I569" s="48" t="str">
        <f>IFERROR(_xlfn.XLOOKUP(A569,'LISTADO GENERAL '!B571:B2465,'LISTADO GENERAL '!A571:A2465),"")</f>
        <v/>
      </c>
    </row>
    <row r="570" spans="1:9" ht="20.25">
      <c r="A570" s="24" t="str">
        <f t="array" ref="A570">IFERROR(INDEX('REF1'!B:K,SMALL('REF1'!K:K,ROW()-11),1),"")</f>
        <v/>
      </c>
      <c r="B570" s="23" t="str">
        <f t="array" ref="B570">IFERROR(INDEX('REF1'!B:K,SMALL('REF1'!K:K,ROW()-11),3),"")</f>
        <v/>
      </c>
      <c r="C570" s="25" t="str">
        <f t="array" ref="C570">IFERROR(INDEX('REF1'!B:K,SMALL('REF1'!K:K,ROW()-11),2),"")</f>
        <v/>
      </c>
      <c r="D570" s="31" t="str">
        <f t="array" ref="D570">IFERROR(INDEX('REF1'!B:K,SMALL('REF1'!K:K,ROW()-11),5),"")</f>
        <v/>
      </c>
      <c r="E570" s="26" t="str">
        <f t="array" ref="E570">IFERROR(INDEX('REF1'!B:K,SMALL('REF1'!K:K,ROW()-11),4),"")</f>
        <v/>
      </c>
      <c r="F570" s="27" t="str">
        <f t="array" ref="F570">IFERROR(INDEX('REF1'!B:K,SMALL('REF1'!K:K,ROW()-11),6),"")</f>
        <v/>
      </c>
      <c r="G570" s="29" t="str">
        <f t="array" ref="G570">IFERROR(INDEX('REF1'!B:K,SMALL('REF1'!K:K,ROW()-11),7),"")</f>
        <v/>
      </c>
      <c r="H570" s="29" t="str">
        <f t="array" ref="H570">IFERROR(INDEX('REF1'!B:K,SMALL('REF1'!K:K,ROW()-11),8),"")</f>
        <v/>
      </c>
      <c r="I570" s="48" t="str">
        <f>IFERROR(_xlfn.XLOOKUP(A570,'LISTADO GENERAL '!B572:B2466,'LISTADO GENERAL '!A572:A2466),"")</f>
        <v/>
      </c>
    </row>
    <row r="571" spans="1:9" ht="20.25">
      <c r="A571" s="24" t="str">
        <f t="array" ref="A571">IFERROR(INDEX('REF1'!B:K,SMALL('REF1'!K:K,ROW()-11),1),"")</f>
        <v/>
      </c>
      <c r="B571" s="23" t="str">
        <f t="array" ref="B571">IFERROR(INDEX('REF1'!B:K,SMALL('REF1'!K:K,ROW()-11),3),"")</f>
        <v/>
      </c>
      <c r="C571" s="25" t="str">
        <f t="array" ref="C571">IFERROR(INDEX('REF1'!B:K,SMALL('REF1'!K:K,ROW()-11),2),"")</f>
        <v/>
      </c>
      <c r="D571" s="31" t="str">
        <f t="array" ref="D571">IFERROR(INDEX('REF1'!B:K,SMALL('REF1'!K:K,ROW()-11),5),"")</f>
        <v/>
      </c>
      <c r="E571" s="26" t="str">
        <f t="array" ref="E571">IFERROR(INDEX('REF1'!B:K,SMALL('REF1'!K:K,ROW()-11),4),"")</f>
        <v/>
      </c>
      <c r="F571" s="27" t="str">
        <f t="array" ref="F571">IFERROR(INDEX('REF1'!B:K,SMALL('REF1'!K:K,ROW()-11),6),"")</f>
        <v/>
      </c>
      <c r="G571" s="29" t="str">
        <f t="array" ref="G571">IFERROR(INDEX('REF1'!B:K,SMALL('REF1'!K:K,ROW()-11),7),"")</f>
        <v/>
      </c>
      <c r="H571" s="29" t="str">
        <f t="array" ref="H571">IFERROR(INDEX('REF1'!B:K,SMALL('REF1'!K:K,ROW()-11),8),"")</f>
        <v/>
      </c>
      <c r="I571" s="48" t="str">
        <f>IFERROR(_xlfn.XLOOKUP(A571,'LISTADO GENERAL '!B573:B2467,'LISTADO GENERAL '!A573:A2467),"")</f>
        <v/>
      </c>
    </row>
    <row r="572" spans="1:9" ht="20.25">
      <c r="A572" s="24" t="str">
        <f t="array" ref="A572">IFERROR(INDEX('REF1'!B:K,SMALL('REF1'!K:K,ROW()-11),1),"")</f>
        <v/>
      </c>
      <c r="B572" s="23" t="str">
        <f t="array" ref="B572">IFERROR(INDEX('REF1'!B:K,SMALL('REF1'!K:K,ROW()-11),3),"")</f>
        <v/>
      </c>
      <c r="C572" s="25" t="str">
        <f t="array" ref="C572">IFERROR(INDEX('REF1'!B:K,SMALL('REF1'!K:K,ROW()-11),2),"")</f>
        <v/>
      </c>
      <c r="D572" s="31" t="str">
        <f t="array" ref="D572">IFERROR(INDEX('REF1'!B:K,SMALL('REF1'!K:K,ROW()-11),5),"")</f>
        <v/>
      </c>
      <c r="E572" s="26" t="str">
        <f t="array" ref="E572">IFERROR(INDEX('REF1'!B:K,SMALL('REF1'!K:K,ROW()-11),4),"")</f>
        <v/>
      </c>
      <c r="F572" s="27" t="str">
        <f t="array" ref="F572">IFERROR(INDEX('REF1'!B:K,SMALL('REF1'!K:K,ROW()-11),6),"")</f>
        <v/>
      </c>
      <c r="G572" s="29" t="str">
        <f t="array" ref="G572">IFERROR(INDEX('REF1'!B:K,SMALL('REF1'!K:K,ROW()-11),7),"")</f>
        <v/>
      </c>
      <c r="H572" s="29" t="str">
        <f t="array" ref="H572">IFERROR(INDEX('REF1'!B:K,SMALL('REF1'!K:K,ROW()-11),8),"")</f>
        <v/>
      </c>
      <c r="I572" s="48" t="str">
        <f>IFERROR(_xlfn.XLOOKUP(A572,'LISTADO GENERAL '!B574:B2468,'LISTADO GENERAL '!A574:A2468),"")</f>
        <v/>
      </c>
    </row>
    <row r="573" spans="1:9" ht="20.25">
      <c r="A573" s="24" t="str">
        <f t="array" ref="A573">IFERROR(INDEX('REF1'!B:K,SMALL('REF1'!K:K,ROW()-11),1),"")</f>
        <v/>
      </c>
      <c r="B573" s="23" t="str">
        <f t="array" ref="B573">IFERROR(INDEX('REF1'!B:K,SMALL('REF1'!K:K,ROW()-11),3),"")</f>
        <v/>
      </c>
      <c r="C573" s="25" t="str">
        <f t="array" ref="C573">IFERROR(INDEX('REF1'!B:K,SMALL('REF1'!K:K,ROW()-11),2),"")</f>
        <v/>
      </c>
      <c r="D573" s="31" t="str">
        <f t="array" ref="D573">IFERROR(INDEX('REF1'!B:K,SMALL('REF1'!K:K,ROW()-11),5),"")</f>
        <v/>
      </c>
      <c r="E573" s="26" t="str">
        <f t="array" ref="E573">IFERROR(INDEX('REF1'!B:K,SMALL('REF1'!K:K,ROW()-11),4),"")</f>
        <v/>
      </c>
      <c r="F573" s="27" t="str">
        <f t="array" ref="F573">IFERROR(INDEX('REF1'!B:K,SMALL('REF1'!K:K,ROW()-11),6),"")</f>
        <v/>
      </c>
      <c r="G573" s="29" t="str">
        <f t="array" ref="G573">IFERROR(INDEX('REF1'!B:K,SMALL('REF1'!K:K,ROW()-11),7),"")</f>
        <v/>
      </c>
      <c r="H573" s="29" t="str">
        <f t="array" ref="H573">IFERROR(INDEX('REF1'!B:K,SMALL('REF1'!K:K,ROW()-11),8),"")</f>
        <v/>
      </c>
      <c r="I573" s="48" t="str">
        <f>IFERROR(_xlfn.XLOOKUP(A573,'LISTADO GENERAL '!B575:B2469,'LISTADO GENERAL '!A575:A2469),"")</f>
        <v/>
      </c>
    </row>
    <row r="574" spans="1:9" ht="20.25">
      <c r="A574" s="24" t="str">
        <f t="array" ref="A574">IFERROR(INDEX('REF1'!B:K,SMALL('REF1'!K:K,ROW()-11),1),"")</f>
        <v/>
      </c>
      <c r="B574" s="23" t="str">
        <f t="array" ref="B574">IFERROR(INDEX('REF1'!B:K,SMALL('REF1'!K:K,ROW()-11),3),"")</f>
        <v/>
      </c>
      <c r="C574" s="25" t="str">
        <f t="array" ref="C574">IFERROR(INDEX('REF1'!B:K,SMALL('REF1'!K:K,ROW()-11),2),"")</f>
        <v/>
      </c>
      <c r="D574" s="31" t="str">
        <f t="array" ref="D574">IFERROR(INDEX('REF1'!B:K,SMALL('REF1'!K:K,ROW()-11),5),"")</f>
        <v/>
      </c>
      <c r="E574" s="26" t="str">
        <f t="array" ref="E574">IFERROR(INDEX('REF1'!B:K,SMALL('REF1'!K:K,ROW()-11),4),"")</f>
        <v/>
      </c>
      <c r="F574" s="27" t="str">
        <f t="array" ref="F574">IFERROR(INDEX('REF1'!B:K,SMALL('REF1'!K:K,ROW()-11),6),"")</f>
        <v/>
      </c>
      <c r="G574" s="29" t="str">
        <f t="array" ref="G574">IFERROR(INDEX('REF1'!B:K,SMALL('REF1'!K:K,ROW()-11),7),"")</f>
        <v/>
      </c>
      <c r="H574" s="29" t="str">
        <f t="array" ref="H574">IFERROR(INDEX('REF1'!B:K,SMALL('REF1'!K:K,ROW()-11),8),"")</f>
        <v/>
      </c>
      <c r="I574" s="48" t="str">
        <f>IFERROR(_xlfn.XLOOKUP(A574,'LISTADO GENERAL '!B576:B2470,'LISTADO GENERAL '!A576:A2470),"")</f>
        <v/>
      </c>
    </row>
    <row r="575" spans="1:9" ht="20.25">
      <c r="A575" s="24" t="str">
        <f t="array" ref="A575">IFERROR(INDEX('REF1'!B:K,SMALL('REF1'!K:K,ROW()-11),1),"")</f>
        <v/>
      </c>
      <c r="B575" s="23" t="str">
        <f t="array" ref="B575">IFERROR(INDEX('REF1'!B:K,SMALL('REF1'!K:K,ROW()-11),3),"")</f>
        <v/>
      </c>
      <c r="C575" s="25" t="str">
        <f t="array" ref="C575">IFERROR(INDEX('REF1'!B:K,SMALL('REF1'!K:K,ROW()-11),2),"")</f>
        <v/>
      </c>
      <c r="D575" s="31" t="str">
        <f t="array" ref="D575">IFERROR(INDEX('REF1'!B:K,SMALL('REF1'!K:K,ROW()-11),5),"")</f>
        <v/>
      </c>
      <c r="E575" s="26" t="str">
        <f t="array" ref="E575">IFERROR(INDEX('REF1'!B:K,SMALL('REF1'!K:K,ROW()-11),4),"")</f>
        <v/>
      </c>
      <c r="F575" s="27" t="str">
        <f t="array" ref="F575">IFERROR(INDEX('REF1'!B:K,SMALL('REF1'!K:K,ROW()-11),6),"")</f>
        <v/>
      </c>
      <c r="G575" s="29" t="str">
        <f t="array" ref="G575">IFERROR(INDEX('REF1'!B:K,SMALL('REF1'!K:K,ROW()-11),7),"")</f>
        <v/>
      </c>
      <c r="H575" s="29" t="str">
        <f t="array" ref="H575">IFERROR(INDEX('REF1'!B:K,SMALL('REF1'!K:K,ROW()-11),8),"")</f>
        <v/>
      </c>
      <c r="I575" s="48" t="str">
        <f>IFERROR(_xlfn.XLOOKUP(A575,'LISTADO GENERAL '!B577:B2471,'LISTADO GENERAL '!A577:A2471),"")</f>
        <v/>
      </c>
    </row>
    <row r="576" spans="1:9" ht="20.25">
      <c r="A576" s="24" t="str">
        <f t="array" ref="A576">IFERROR(INDEX('REF1'!B:K,SMALL('REF1'!K:K,ROW()-11),1),"")</f>
        <v/>
      </c>
      <c r="B576" s="23" t="str">
        <f t="array" ref="B576">IFERROR(INDEX('REF1'!B:K,SMALL('REF1'!K:K,ROW()-11),3),"")</f>
        <v/>
      </c>
      <c r="C576" s="25" t="str">
        <f t="array" ref="C576">IFERROR(INDEX('REF1'!B:K,SMALL('REF1'!K:K,ROW()-11),2),"")</f>
        <v/>
      </c>
      <c r="D576" s="31" t="str">
        <f t="array" ref="D576">IFERROR(INDEX('REF1'!B:K,SMALL('REF1'!K:K,ROW()-11),5),"")</f>
        <v/>
      </c>
      <c r="E576" s="26" t="str">
        <f t="array" ref="E576">IFERROR(INDEX('REF1'!B:K,SMALL('REF1'!K:K,ROW()-11),4),"")</f>
        <v/>
      </c>
      <c r="F576" s="27" t="str">
        <f t="array" ref="F576">IFERROR(INDEX('REF1'!B:K,SMALL('REF1'!K:K,ROW()-11),6),"")</f>
        <v/>
      </c>
      <c r="G576" s="29" t="str">
        <f t="array" ref="G576">IFERROR(INDEX('REF1'!B:K,SMALL('REF1'!K:K,ROW()-11),7),"")</f>
        <v/>
      </c>
      <c r="H576" s="29" t="str">
        <f t="array" ref="H576">IFERROR(INDEX('REF1'!B:K,SMALL('REF1'!K:K,ROW()-11),8),"")</f>
        <v/>
      </c>
      <c r="I576" s="48" t="str">
        <f>IFERROR(_xlfn.XLOOKUP(A576,'LISTADO GENERAL '!B578:B2472,'LISTADO GENERAL '!A578:A2472),"")</f>
        <v/>
      </c>
    </row>
    <row r="577" spans="1:9" ht="20.25">
      <c r="A577" s="24" t="str">
        <f t="array" ref="A577">IFERROR(INDEX('REF1'!B:K,SMALL('REF1'!K:K,ROW()-11),1),"")</f>
        <v/>
      </c>
      <c r="B577" s="23" t="str">
        <f t="array" ref="B577">IFERROR(INDEX('REF1'!B:K,SMALL('REF1'!K:K,ROW()-11),3),"")</f>
        <v/>
      </c>
      <c r="C577" s="25" t="str">
        <f t="array" ref="C577">IFERROR(INDEX('REF1'!B:K,SMALL('REF1'!K:K,ROW()-11),2),"")</f>
        <v/>
      </c>
      <c r="D577" s="31" t="str">
        <f t="array" ref="D577">IFERROR(INDEX('REF1'!B:K,SMALL('REF1'!K:K,ROW()-11),5),"")</f>
        <v/>
      </c>
      <c r="E577" s="26" t="str">
        <f t="array" ref="E577">IFERROR(INDEX('REF1'!B:K,SMALL('REF1'!K:K,ROW()-11),4),"")</f>
        <v/>
      </c>
      <c r="F577" s="27" t="str">
        <f t="array" ref="F577">IFERROR(INDEX('REF1'!B:K,SMALL('REF1'!K:K,ROW()-11),6),"")</f>
        <v/>
      </c>
      <c r="G577" s="29" t="str">
        <f t="array" ref="G577">IFERROR(INDEX('REF1'!B:K,SMALL('REF1'!K:K,ROW()-11),7),"")</f>
        <v/>
      </c>
      <c r="H577" s="29" t="str">
        <f t="array" ref="H577">IFERROR(INDEX('REF1'!B:K,SMALL('REF1'!K:K,ROW()-11),8),"")</f>
        <v/>
      </c>
      <c r="I577" s="48" t="str">
        <f>IFERROR(_xlfn.XLOOKUP(A577,'LISTADO GENERAL '!B579:B2473,'LISTADO GENERAL '!A579:A2473),"")</f>
        <v/>
      </c>
    </row>
    <row r="578" spans="1:9" ht="20.25">
      <c r="A578" s="24" t="str">
        <f t="array" ref="A578">IFERROR(INDEX('REF1'!B:K,SMALL('REF1'!K:K,ROW()-11),1),"")</f>
        <v/>
      </c>
      <c r="B578" s="23" t="str">
        <f t="array" ref="B578">IFERROR(INDEX('REF1'!B:K,SMALL('REF1'!K:K,ROW()-11),3),"")</f>
        <v/>
      </c>
      <c r="C578" s="25" t="str">
        <f t="array" ref="C578">IFERROR(INDEX('REF1'!B:K,SMALL('REF1'!K:K,ROW()-11),2),"")</f>
        <v/>
      </c>
      <c r="D578" s="31" t="str">
        <f t="array" ref="D578">IFERROR(INDEX('REF1'!B:K,SMALL('REF1'!K:K,ROW()-11),5),"")</f>
        <v/>
      </c>
      <c r="E578" s="26" t="str">
        <f t="array" ref="E578">IFERROR(INDEX('REF1'!B:K,SMALL('REF1'!K:K,ROW()-11),4),"")</f>
        <v/>
      </c>
      <c r="F578" s="27" t="str">
        <f t="array" ref="F578">IFERROR(INDEX('REF1'!B:K,SMALL('REF1'!K:K,ROW()-11),6),"")</f>
        <v/>
      </c>
      <c r="G578" s="29" t="str">
        <f t="array" ref="G578">IFERROR(INDEX('REF1'!B:K,SMALL('REF1'!K:K,ROW()-11),7),"")</f>
        <v/>
      </c>
      <c r="H578" s="29" t="str">
        <f t="array" ref="H578">IFERROR(INDEX('REF1'!B:K,SMALL('REF1'!K:K,ROW()-11),8),"")</f>
        <v/>
      </c>
      <c r="I578" s="48" t="str">
        <f>IFERROR(_xlfn.XLOOKUP(A578,'LISTADO GENERAL '!B580:B2474,'LISTADO GENERAL '!A580:A2474),"")</f>
        <v/>
      </c>
    </row>
    <row r="579" spans="1:9" ht="20.25">
      <c r="A579" s="24" t="str">
        <f t="array" ref="A579">IFERROR(INDEX('REF1'!B:K,SMALL('REF1'!K:K,ROW()-11),1),"")</f>
        <v/>
      </c>
      <c r="B579" s="23" t="str">
        <f t="array" ref="B579">IFERROR(INDEX('REF1'!B:K,SMALL('REF1'!K:K,ROW()-11),3),"")</f>
        <v/>
      </c>
      <c r="C579" s="25" t="str">
        <f t="array" ref="C579">IFERROR(INDEX('REF1'!B:K,SMALL('REF1'!K:K,ROW()-11),2),"")</f>
        <v/>
      </c>
      <c r="D579" s="31" t="str">
        <f t="array" ref="D579">IFERROR(INDEX('REF1'!B:K,SMALL('REF1'!K:K,ROW()-11),5),"")</f>
        <v/>
      </c>
      <c r="E579" s="26" t="str">
        <f t="array" ref="E579">IFERROR(INDEX('REF1'!B:K,SMALL('REF1'!K:K,ROW()-11),4),"")</f>
        <v/>
      </c>
      <c r="F579" s="27" t="str">
        <f t="array" ref="F579">IFERROR(INDEX('REF1'!B:K,SMALL('REF1'!K:K,ROW()-11),6),"")</f>
        <v/>
      </c>
      <c r="G579" s="29" t="str">
        <f t="array" ref="G579">IFERROR(INDEX('REF1'!B:K,SMALL('REF1'!K:K,ROW()-11),7),"")</f>
        <v/>
      </c>
      <c r="H579" s="29" t="str">
        <f t="array" ref="H579">IFERROR(INDEX('REF1'!B:K,SMALL('REF1'!K:K,ROW()-11),8),"")</f>
        <v/>
      </c>
      <c r="I579" s="48" t="str">
        <f>IFERROR(_xlfn.XLOOKUP(A579,'LISTADO GENERAL '!B581:B2475,'LISTADO GENERAL '!A581:A2475),"")</f>
        <v/>
      </c>
    </row>
    <row r="580" spans="1:9" ht="20.25">
      <c r="A580" s="24" t="str">
        <f t="array" ref="A580">IFERROR(INDEX('REF1'!B:K,SMALL('REF1'!K:K,ROW()-11),1),"")</f>
        <v/>
      </c>
      <c r="B580" s="23" t="str">
        <f t="array" ref="B580">IFERROR(INDEX('REF1'!B:K,SMALL('REF1'!K:K,ROW()-11),3),"")</f>
        <v/>
      </c>
      <c r="C580" s="25" t="str">
        <f t="array" ref="C580">IFERROR(INDEX('REF1'!B:K,SMALL('REF1'!K:K,ROW()-11),2),"")</f>
        <v/>
      </c>
      <c r="D580" s="31" t="str">
        <f t="array" ref="D580">IFERROR(INDEX('REF1'!B:K,SMALL('REF1'!K:K,ROW()-11),5),"")</f>
        <v/>
      </c>
      <c r="E580" s="26" t="str">
        <f t="array" ref="E580">IFERROR(INDEX('REF1'!B:K,SMALL('REF1'!K:K,ROW()-11),4),"")</f>
        <v/>
      </c>
      <c r="F580" s="27" t="str">
        <f t="array" ref="F580">IFERROR(INDEX('REF1'!B:K,SMALL('REF1'!K:K,ROW()-11),6),"")</f>
        <v/>
      </c>
      <c r="G580" s="29" t="str">
        <f t="array" ref="G580">IFERROR(INDEX('REF1'!B:K,SMALL('REF1'!K:K,ROW()-11),7),"")</f>
        <v/>
      </c>
      <c r="H580" s="29" t="str">
        <f t="array" ref="H580">IFERROR(INDEX('REF1'!B:K,SMALL('REF1'!K:K,ROW()-11),8),"")</f>
        <v/>
      </c>
      <c r="I580" s="48" t="str">
        <f>IFERROR(_xlfn.XLOOKUP(A580,'LISTADO GENERAL '!B582:B2476,'LISTADO GENERAL '!A582:A2476),"")</f>
        <v/>
      </c>
    </row>
    <row r="581" spans="1:9" ht="20.25">
      <c r="A581" s="24" t="str">
        <f t="array" ref="A581">IFERROR(INDEX('REF1'!B:K,SMALL('REF1'!K:K,ROW()-11),1),"")</f>
        <v/>
      </c>
      <c r="B581" s="23" t="str">
        <f t="array" ref="B581">IFERROR(INDEX('REF1'!B:K,SMALL('REF1'!K:K,ROW()-11),3),"")</f>
        <v/>
      </c>
      <c r="C581" s="25" t="str">
        <f t="array" ref="C581">IFERROR(INDEX('REF1'!B:K,SMALL('REF1'!K:K,ROW()-11),2),"")</f>
        <v/>
      </c>
      <c r="D581" s="31" t="str">
        <f t="array" ref="D581">IFERROR(INDEX('REF1'!B:K,SMALL('REF1'!K:K,ROW()-11),5),"")</f>
        <v/>
      </c>
      <c r="E581" s="26" t="str">
        <f t="array" ref="E581">IFERROR(INDEX('REF1'!B:K,SMALL('REF1'!K:K,ROW()-11),4),"")</f>
        <v/>
      </c>
      <c r="F581" s="27" t="str">
        <f t="array" ref="F581">IFERROR(INDEX('REF1'!B:K,SMALL('REF1'!K:K,ROW()-11),6),"")</f>
        <v/>
      </c>
      <c r="G581" s="29" t="str">
        <f t="array" ref="G581">IFERROR(INDEX('REF1'!B:K,SMALL('REF1'!K:K,ROW()-11),7),"")</f>
        <v/>
      </c>
      <c r="H581" s="29" t="str">
        <f t="array" ref="H581">IFERROR(INDEX('REF1'!B:K,SMALL('REF1'!K:K,ROW()-11),8),"")</f>
        <v/>
      </c>
      <c r="I581" s="48" t="str">
        <f>IFERROR(_xlfn.XLOOKUP(A581,'LISTADO GENERAL '!B583:B2477,'LISTADO GENERAL '!A583:A2477),"")</f>
        <v/>
      </c>
    </row>
    <row r="582" spans="1:9" ht="20.25">
      <c r="A582" s="24" t="str">
        <f t="array" ref="A582">IFERROR(INDEX('REF1'!B:K,SMALL('REF1'!K:K,ROW()-11),1),"")</f>
        <v/>
      </c>
      <c r="B582" s="23" t="str">
        <f t="array" ref="B582">IFERROR(INDEX('REF1'!B:K,SMALL('REF1'!K:K,ROW()-11),3),"")</f>
        <v/>
      </c>
      <c r="C582" s="25" t="str">
        <f t="array" ref="C582">IFERROR(INDEX('REF1'!B:K,SMALL('REF1'!K:K,ROW()-11),2),"")</f>
        <v/>
      </c>
      <c r="D582" s="31" t="str">
        <f t="array" ref="D582">IFERROR(INDEX('REF1'!B:K,SMALL('REF1'!K:K,ROW()-11),5),"")</f>
        <v/>
      </c>
      <c r="E582" s="26" t="str">
        <f t="array" ref="E582">IFERROR(INDEX('REF1'!B:K,SMALL('REF1'!K:K,ROW()-11),4),"")</f>
        <v/>
      </c>
      <c r="F582" s="27" t="str">
        <f t="array" ref="F582">IFERROR(INDEX('REF1'!B:K,SMALL('REF1'!K:K,ROW()-11),6),"")</f>
        <v/>
      </c>
      <c r="G582" s="29" t="str">
        <f t="array" ref="G582">IFERROR(INDEX('REF1'!B:K,SMALL('REF1'!K:K,ROW()-11),7),"")</f>
        <v/>
      </c>
      <c r="H582" s="29" t="str">
        <f t="array" ref="H582">IFERROR(INDEX('REF1'!B:K,SMALL('REF1'!K:K,ROW()-11),8),"")</f>
        <v/>
      </c>
      <c r="I582" s="48" t="str">
        <f>IFERROR(_xlfn.XLOOKUP(A582,'LISTADO GENERAL '!B584:B2478,'LISTADO GENERAL '!A584:A2478),"")</f>
        <v/>
      </c>
    </row>
    <row r="583" spans="1:9" ht="20.25">
      <c r="A583" s="24" t="str">
        <f t="array" ref="A583">IFERROR(INDEX('REF1'!B:K,SMALL('REF1'!K:K,ROW()-11),1),"")</f>
        <v/>
      </c>
      <c r="B583" s="23" t="str">
        <f t="array" ref="B583">IFERROR(INDEX('REF1'!B:K,SMALL('REF1'!K:K,ROW()-11),3),"")</f>
        <v/>
      </c>
      <c r="C583" s="25" t="str">
        <f t="array" ref="C583">IFERROR(INDEX('REF1'!B:K,SMALL('REF1'!K:K,ROW()-11),2),"")</f>
        <v/>
      </c>
      <c r="D583" s="31" t="str">
        <f t="array" ref="D583">IFERROR(INDEX('REF1'!B:K,SMALL('REF1'!K:K,ROW()-11),5),"")</f>
        <v/>
      </c>
      <c r="E583" s="26" t="str">
        <f t="array" ref="E583">IFERROR(INDEX('REF1'!B:K,SMALL('REF1'!K:K,ROW()-11),4),"")</f>
        <v/>
      </c>
      <c r="F583" s="27" t="str">
        <f t="array" ref="F583">IFERROR(INDEX('REF1'!B:K,SMALL('REF1'!K:K,ROW()-11),6),"")</f>
        <v/>
      </c>
      <c r="G583" s="29" t="str">
        <f t="array" ref="G583">IFERROR(INDEX('REF1'!B:K,SMALL('REF1'!K:K,ROW()-11),7),"")</f>
        <v/>
      </c>
      <c r="H583" s="29" t="str">
        <f t="array" ref="H583">IFERROR(INDEX('REF1'!B:K,SMALL('REF1'!K:K,ROW()-11),8),"")</f>
        <v/>
      </c>
      <c r="I583" s="48" t="str">
        <f>IFERROR(_xlfn.XLOOKUP(A583,'LISTADO GENERAL '!B585:B2479,'LISTADO GENERAL '!A585:A2479),"")</f>
        <v/>
      </c>
    </row>
    <row r="584" spans="1:9" ht="20.25">
      <c r="A584" s="24" t="str">
        <f t="array" ref="A584">IFERROR(INDEX('REF1'!B:K,SMALL('REF1'!K:K,ROW()-11),1),"")</f>
        <v/>
      </c>
      <c r="B584" s="23" t="str">
        <f t="array" ref="B584">IFERROR(INDEX('REF1'!B:K,SMALL('REF1'!K:K,ROW()-11),3),"")</f>
        <v/>
      </c>
      <c r="C584" s="25" t="str">
        <f t="array" ref="C584">IFERROR(INDEX('REF1'!B:K,SMALL('REF1'!K:K,ROW()-11),2),"")</f>
        <v/>
      </c>
      <c r="D584" s="31" t="str">
        <f t="array" ref="D584">IFERROR(INDEX('REF1'!B:K,SMALL('REF1'!K:K,ROW()-11),5),"")</f>
        <v/>
      </c>
      <c r="E584" s="26" t="str">
        <f t="array" ref="E584">IFERROR(INDEX('REF1'!B:K,SMALL('REF1'!K:K,ROW()-11),4),"")</f>
        <v/>
      </c>
      <c r="F584" s="27" t="str">
        <f t="array" ref="F584">IFERROR(INDEX('REF1'!B:K,SMALL('REF1'!K:K,ROW()-11),6),"")</f>
        <v/>
      </c>
      <c r="G584" s="29" t="str">
        <f t="array" ref="G584">IFERROR(INDEX('REF1'!B:K,SMALL('REF1'!K:K,ROW()-11),7),"")</f>
        <v/>
      </c>
      <c r="H584" s="29" t="str">
        <f t="array" ref="H584">IFERROR(INDEX('REF1'!B:K,SMALL('REF1'!K:K,ROW()-11),8),"")</f>
        <v/>
      </c>
      <c r="I584" s="48" t="str">
        <f>IFERROR(_xlfn.XLOOKUP(A584,'LISTADO GENERAL '!B586:B2480,'LISTADO GENERAL '!A586:A2480),"")</f>
        <v/>
      </c>
    </row>
    <row r="585" spans="1:9" ht="20.25">
      <c r="A585" s="24" t="str">
        <f t="array" ref="A585">IFERROR(INDEX('REF1'!B:K,SMALL('REF1'!K:K,ROW()-11),1),"")</f>
        <v/>
      </c>
      <c r="B585" s="23" t="str">
        <f t="array" ref="B585">IFERROR(INDEX('REF1'!B:K,SMALL('REF1'!K:K,ROW()-11),3),"")</f>
        <v/>
      </c>
      <c r="C585" s="25" t="str">
        <f t="array" ref="C585">IFERROR(INDEX('REF1'!B:K,SMALL('REF1'!K:K,ROW()-11),2),"")</f>
        <v/>
      </c>
      <c r="D585" s="31" t="str">
        <f t="array" ref="D585">IFERROR(INDEX('REF1'!B:K,SMALL('REF1'!K:K,ROW()-11),5),"")</f>
        <v/>
      </c>
      <c r="E585" s="26" t="str">
        <f t="array" ref="E585">IFERROR(INDEX('REF1'!B:K,SMALL('REF1'!K:K,ROW()-11),4),"")</f>
        <v/>
      </c>
      <c r="F585" s="27" t="str">
        <f t="array" ref="F585">IFERROR(INDEX('REF1'!B:K,SMALL('REF1'!K:K,ROW()-11),6),"")</f>
        <v/>
      </c>
      <c r="G585" s="29" t="str">
        <f t="array" ref="G585">IFERROR(INDEX('REF1'!B:K,SMALL('REF1'!K:K,ROW()-11),7),"")</f>
        <v/>
      </c>
      <c r="H585" s="29" t="str">
        <f t="array" ref="H585">IFERROR(INDEX('REF1'!B:K,SMALL('REF1'!K:K,ROW()-11),8),"")</f>
        <v/>
      </c>
      <c r="I585" s="48" t="str">
        <f>IFERROR(_xlfn.XLOOKUP(A585,'LISTADO GENERAL '!B587:B2481,'LISTADO GENERAL '!A587:A2481),"")</f>
        <v/>
      </c>
    </row>
    <row r="586" spans="1:9" ht="20.25">
      <c r="A586" s="24" t="str">
        <f t="array" ref="A586">IFERROR(INDEX('REF1'!B:K,SMALL('REF1'!K:K,ROW()-11),1),"")</f>
        <v/>
      </c>
      <c r="B586" s="23" t="str">
        <f t="array" ref="B586">IFERROR(INDEX('REF1'!B:K,SMALL('REF1'!K:K,ROW()-11),3),"")</f>
        <v/>
      </c>
      <c r="C586" s="25" t="str">
        <f t="array" ref="C586">IFERROR(INDEX('REF1'!B:K,SMALL('REF1'!K:K,ROW()-11),2),"")</f>
        <v/>
      </c>
      <c r="D586" s="31" t="str">
        <f t="array" ref="D586">IFERROR(INDEX('REF1'!B:K,SMALL('REF1'!K:K,ROW()-11),5),"")</f>
        <v/>
      </c>
      <c r="E586" s="26" t="str">
        <f t="array" ref="E586">IFERROR(INDEX('REF1'!B:K,SMALL('REF1'!K:K,ROW()-11),4),"")</f>
        <v/>
      </c>
      <c r="F586" s="27" t="str">
        <f t="array" ref="F586">IFERROR(INDEX('REF1'!B:K,SMALL('REF1'!K:K,ROW()-11),6),"")</f>
        <v/>
      </c>
      <c r="G586" s="29" t="str">
        <f t="array" ref="G586">IFERROR(INDEX('REF1'!B:K,SMALL('REF1'!K:K,ROW()-11),7),"")</f>
        <v/>
      </c>
      <c r="H586" s="29" t="str">
        <f t="array" ref="H586">IFERROR(INDEX('REF1'!B:K,SMALL('REF1'!K:K,ROW()-11),8),"")</f>
        <v/>
      </c>
      <c r="I586" s="48" t="str">
        <f>IFERROR(_xlfn.XLOOKUP(A586,'LISTADO GENERAL '!B588:B2482,'LISTADO GENERAL '!A588:A2482),"")</f>
        <v/>
      </c>
    </row>
    <row r="587" spans="1:9" ht="20.25">
      <c r="A587" s="24" t="str">
        <f t="array" ref="A587">IFERROR(INDEX('REF1'!B:K,SMALL('REF1'!K:K,ROW()-11),1),"")</f>
        <v/>
      </c>
      <c r="B587" s="23" t="str">
        <f t="array" ref="B587">IFERROR(INDEX('REF1'!B:K,SMALL('REF1'!K:K,ROW()-11),3),"")</f>
        <v/>
      </c>
      <c r="C587" s="25" t="str">
        <f t="array" ref="C587">IFERROR(INDEX('REF1'!B:K,SMALL('REF1'!K:K,ROW()-11),2),"")</f>
        <v/>
      </c>
      <c r="D587" s="31" t="str">
        <f t="array" ref="D587">IFERROR(INDEX('REF1'!B:K,SMALL('REF1'!K:K,ROW()-11),5),"")</f>
        <v/>
      </c>
      <c r="E587" s="26" t="str">
        <f t="array" ref="E587">IFERROR(INDEX('REF1'!B:K,SMALL('REF1'!K:K,ROW()-11),4),"")</f>
        <v/>
      </c>
      <c r="F587" s="27" t="str">
        <f t="array" ref="F587">IFERROR(INDEX('REF1'!B:K,SMALL('REF1'!K:K,ROW()-11),6),"")</f>
        <v/>
      </c>
      <c r="G587" s="29" t="str">
        <f t="array" ref="G587">IFERROR(INDEX('REF1'!B:K,SMALL('REF1'!K:K,ROW()-11),7),"")</f>
        <v/>
      </c>
      <c r="H587" s="29" t="str">
        <f t="array" ref="H587">IFERROR(INDEX('REF1'!B:K,SMALL('REF1'!K:K,ROW()-11),8),"")</f>
        <v/>
      </c>
      <c r="I587" s="48" t="str">
        <f>IFERROR(_xlfn.XLOOKUP(A587,'LISTADO GENERAL '!B589:B2483,'LISTADO GENERAL '!A589:A2483),"")</f>
        <v/>
      </c>
    </row>
    <row r="588" spans="1:9" ht="20.25">
      <c r="A588" s="24" t="str">
        <f t="array" ref="A588">IFERROR(INDEX('REF1'!B:K,SMALL('REF1'!K:K,ROW()-11),1),"")</f>
        <v/>
      </c>
      <c r="B588" s="23" t="str">
        <f t="array" ref="B588">IFERROR(INDEX('REF1'!B:K,SMALL('REF1'!K:K,ROW()-11),3),"")</f>
        <v/>
      </c>
      <c r="C588" s="25" t="str">
        <f t="array" ref="C588">IFERROR(INDEX('REF1'!B:K,SMALL('REF1'!K:K,ROW()-11),2),"")</f>
        <v/>
      </c>
      <c r="D588" s="31" t="str">
        <f t="array" ref="D588">IFERROR(INDEX('REF1'!B:K,SMALL('REF1'!K:K,ROW()-11),5),"")</f>
        <v/>
      </c>
      <c r="E588" s="26" t="str">
        <f t="array" ref="E588">IFERROR(INDEX('REF1'!B:K,SMALL('REF1'!K:K,ROW()-11),4),"")</f>
        <v/>
      </c>
      <c r="F588" s="27" t="str">
        <f t="array" ref="F588">IFERROR(INDEX('REF1'!B:K,SMALL('REF1'!K:K,ROW()-11),6),"")</f>
        <v/>
      </c>
      <c r="G588" s="29" t="str">
        <f t="array" ref="G588">IFERROR(INDEX('REF1'!B:K,SMALL('REF1'!K:K,ROW()-11),7),"")</f>
        <v/>
      </c>
      <c r="H588" s="29" t="str">
        <f t="array" ref="H588">IFERROR(INDEX('REF1'!B:K,SMALL('REF1'!K:K,ROW()-11),8),"")</f>
        <v/>
      </c>
      <c r="I588" s="48" t="str">
        <f>IFERROR(_xlfn.XLOOKUP(A588,'LISTADO GENERAL '!B590:B2484,'LISTADO GENERAL '!A590:A2484),"")</f>
        <v/>
      </c>
    </row>
    <row r="589" spans="1:9" ht="20.25">
      <c r="A589" s="24" t="str">
        <f t="array" ref="A589">IFERROR(INDEX('REF1'!B:K,SMALL('REF1'!K:K,ROW()-11),1),"")</f>
        <v/>
      </c>
      <c r="B589" s="23" t="str">
        <f t="array" ref="B589">IFERROR(INDEX('REF1'!B:K,SMALL('REF1'!K:K,ROW()-11),3),"")</f>
        <v/>
      </c>
      <c r="C589" s="25" t="str">
        <f t="array" ref="C589">IFERROR(INDEX('REF1'!B:K,SMALL('REF1'!K:K,ROW()-11),2),"")</f>
        <v/>
      </c>
      <c r="D589" s="31" t="str">
        <f t="array" ref="D589">IFERROR(INDEX('REF1'!B:K,SMALL('REF1'!K:K,ROW()-11),5),"")</f>
        <v/>
      </c>
      <c r="E589" s="26" t="str">
        <f t="array" ref="E589">IFERROR(INDEX('REF1'!B:K,SMALL('REF1'!K:K,ROW()-11),4),"")</f>
        <v/>
      </c>
      <c r="F589" s="27" t="str">
        <f t="array" ref="F589">IFERROR(INDEX('REF1'!B:K,SMALL('REF1'!K:K,ROW()-11),6),"")</f>
        <v/>
      </c>
      <c r="G589" s="29" t="str">
        <f t="array" ref="G589">IFERROR(INDEX('REF1'!B:K,SMALL('REF1'!K:K,ROW()-11),7),"")</f>
        <v/>
      </c>
      <c r="H589" s="29" t="str">
        <f t="array" ref="H589">IFERROR(INDEX('REF1'!B:K,SMALL('REF1'!K:K,ROW()-11),8),"")</f>
        <v/>
      </c>
      <c r="I589" s="48" t="str">
        <f>IFERROR(_xlfn.XLOOKUP(A589,'LISTADO GENERAL '!B591:B2485,'LISTADO GENERAL '!A591:A2485),"")</f>
        <v/>
      </c>
    </row>
    <row r="590" spans="1:9" ht="20.25">
      <c r="A590" s="24" t="str">
        <f t="array" ref="A590">IFERROR(INDEX('REF1'!B:K,SMALL('REF1'!K:K,ROW()-11),1),"")</f>
        <v/>
      </c>
      <c r="B590" s="23" t="str">
        <f t="array" ref="B590">IFERROR(INDEX('REF1'!B:K,SMALL('REF1'!K:K,ROW()-11),3),"")</f>
        <v/>
      </c>
      <c r="C590" s="25" t="str">
        <f t="array" ref="C590">IFERROR(INDEX('REF1'!B:K,SMALL('REF1'!K:K,ROW()-11),2),"")</f>
        <v/>
      </c>
      <c r="D590" s="31" t="str">
        <f t="array" ref="D590">IFERROR(INDEX('REF1'!B:K,SMALL('REF1'!K:K,ROW()-11),5),"")</f>
        <v/>
      </c>
      <c r="E590" s="26" t="str">
        <f t="array" ref="E590">IFERROR(INDEX('REF1'!B:K,SMALL('REF1'!K:K,ROW()-11),4),"")</f>
        <v/>
      </c>
      <c r="F590" s="27" t="str">
        <f t="array" ref="F590">IFERROR(INDEX('REF1'!B:K,SMALL('REF1'!K:K,ROW()-11),6),"")</f>
        <v/>
      </c>
      <c r="G590" s="29" t="str">
        <f t="array" ref="G590">IFERROR(INDEX('REF1'!B:K,SMALL('REF1'!K:K,ROW()-11),7),"")</f>
        <v/>
      </c>
      <c r="H590" s="29" t="str">
        <f t="array" ref="H590">IFERROR(INDEX('REF1'!B:K,SMALL('REF1'!K:K,ROW()-11),8),"")</f>
        <v/>
      </c>
      <c r="I590" s="48" t="str">
        <f>IFERROR(_xlfn.XLOOKUP(A590,'LISTADO GENERAL '!B592:B2486,'LISTADO GENERAL '!A592:A2486),"")</f>
        <v/>
      </c>
    </row>
    <row r="591" spans="1:9" ht="20.25">
      <c r="A591" s="24" t="str">
        <f t="array" ref="A591">IFERROR(INDEX('REF1'!B:K,SMALL('REF1'!K:K,ROW()-11),1),"")</f>
        <v/>
      </c>
      <c r="B591" s="23" t="str">
        <f t="array" ref="B591">IFERROR(INDEX('REF1'!B:K,SMALL('REF1'!K:K,ROW()-11),3),"")</f>
        <v/>
      </c>
      <c r="C591" s="25" t="str">
        <f t="array" ref="C591">IFERROR(INDEX('REF1'!B:K,SMALL('REF1'!K:K,ROW()-11),2),"")</f>
        <v/>
      </c>
      <c r="D591" s="31" t="str">
        <f t="array" ref="D591">IFERROR(INDEX('REF1'!B:K,SMALL('REF1'!K:K,ROW()-11),5),"")</f>
        <v/>
      </c>
      <c r="E591" s="26" t="str">
        <f t="array" ref="E591">IFERROR(INDEX('REF1'!B:K,SMALL('REF1'!K:K,ROW()-11),4),"")</f>
        <v/>
      </c>
      <c r="F591" s="27" t="str">
        <f t="array" ref="F591">IFERROR(INDEX('REF1'!B:K,SMALL('REF1'!K:K,ROW()-11),6),"")</f>
        <v/>
      </c>
      <c r="G591" s="29" t="str">
        <f t="array" ref="G591">IFERROR(INDEX('REF1'!B:K,SMALL('REF1'!K:K,ROW()-11),7),"")</f>
        <v/>
      </c>
      <c r="H591" s="29" t="str">
        <f t="array" ref="H591">IFERROR(INDEX('REF1'!B:K,SMALL('REF1'!K:K,ROW()-11),8),"")</f>
        <v/>
      </c>
      <c r="I591" s="48" t="str">
        <f>IFERROR(_xlfn.XLOOKUP(A591,'LISTADO GENERAL '!B593:B2487,'LISTADO GENERAL '!A593:A2487),"")</f>
        <v/>
      </c>
    </row>
    <row r="592" spans="1:9" ht="20.25">
      <c r="A592" s="24" t="str">
        <f t="array" ref="A592">IFERROR(INDEX('REF1'!B:K,SMALL('REF1'!K:K,ROW()-11),1),"")</f>
        <v/>
      </c>
      <c r="B592" s="23" t="str">
        <f t="array" ref="B592">IFERROR(INDEX('REF1'!B:K,SMALL('REF1'!K:K,ROW()-11),3),"")</f>
        <v/>
      </c>
      <c r="C592" s="25" t="str">
        <f t="array" ref="C592">IFERROR(INDEX('REF1'!B:K,SMALL('REF1'!K:K,ROW()-11),2),"")</f>
        <v/>
      </c>
      <c r="D592" s="31" t="str">
        <f t="array" ref="D592">IFERROR(INDEX('REF1'!B:K,SMALL('REF1'!K:K,ROW()-11),5),"")</f>
        <v/>
      </c>
      <c r="E592" s="26" t="str">
        <f t="array" ref="E592">IFERROR(INDEX('REF1'!B:K,SMALL('REF1'!K:K,ROW()-11),4),"")</f>
        <v/>
      </c>
      <c r="F592" s="27" t="str">
        <f t="array" ref="F592">IFERROR(INDEX('REF1'!B:K,SMALL('REF1'!K:K,ROW()-11),6),"")</f>
        <v/>
      </c>
      <c r="G592" s="29" t="str">
        <f t="array" ref="G592">IFERROR(INDEX('REF1'!B:K,SMALL('REF1'!K:K,ROW()-11),7),"")</f>
        <v/>
      </c>
      <c r="H592" s="29" t="str">
        <f t="array" ref="H592">IFERROR(INDEX('REF1'!B:K,SMALL('REF1'!K:K,ROW()-11),8),"")</f>
        <v/>
      </c>
      <c r="I592" s="48" t="str">
        <f>IFERROR(_xlfn.XLOOKUP(A592,'LISTADO GENERAL '!B594:B2488,'LISTADO GENERAL '!A594:A2488),"")</f>
        <v/>
      </c>
    </row>
    <row r="593" spans="1:9" ht="20.25">
      <c r="A593" s="24" t="str">
        <f t="array" ref="A593">IFERROR(INDEX('REF1'!B:K,SMALL('REF1'!K:K,ROW()-11),1),"")</f>
        <v/>
      </c>
      <c r="B593" s="23" t="str">
        <f t="array" ref="B593">IFERROR(INDEX('REF1'!B:K,SMALL('REF1'!K:K,ROW()-11),3),"")</f>
        <v/>
      </c>
      <c r="C593" s="25" t="str">
        <f t="array" ref="C593">IFERROR(INDEX('REF1'!B:K,SMALL('REF1'!K:K,ROW()-11),2),"")</f>
        <v/>
      </c>
      <c r="D593" s="31" t="str">
        <f t="array" ref="D593">IFERROR(INDEX('REF1'!B:K,SMALL('REF1'!K:K,ROW()-11),5),"")</f>
        <v/>
      </c>
      <c r="E593" s="26" t="str">
        <f t="array" ref="E593">IFERROR(INDEX('REF1'!B:K,SMALL('REF1'!K:K,ROW()-11),4),"")</f>
        <v/>
      </c>
      <c r="F593" s="27" t="str">
        <f t="array" ref="F593">IFERROR(INDEX('REF1'!B:K,SMALL('REF1'!K:K,ROW()-11),6),"")</f>
        <v/>
      </c>
      <c r="G593" s="29" t="str">
        <f t="array" ref="G593">IFERROR(INDEX('REF1'!B:K,SMALL('REF1'!K:K,ROW()-11),7),"")</f>
        <v/>
      </c>
      <c r="H593" s="29" t="str">
        <f t="array" ref="H593">IFERROR(INDEX('REF1'!B:K,SMALL('REF1'!K:K,ROW()-11),8),"")</f>
        <v/>
      </c>
      <c r="I593" s="48" t="str">
        <f>IFERROR(_xlfn.XLOOKUP(A593,'LISTADO GENERAL '!B595:B2489,'LISTADO GENERAL '!A595:A2489),"")</f>
        <v/>
      </c>
    </row>
    <row r="594" spans="1:9" ht="20.25">
      <c r="A594" s="24" t="str">
        <f t="array" ref="A594">IFERROR(INDEX('REF1'!B:K,SMALL('REF1'!K:K,ROW()-11),1),"")</f>
        <v/>
      </c>
      <c r="B594" s="23" t="str">
        <f t="array" ref="B594">IFERROR(INDEX('REF1'!B:K,SMALL('REF1'!K:K,ROW()-11),3),"")</f>
        <v/>
      </c>
      <c r="C594" s="25" t="str">
        <f t="array" ref="C594">IFERROR(INDEX('REF1'!B:K,SMALL('REF1'!K:K,ROW()-11),2),"")</f>
        <v/>
      </c>
      <c r="D594" s="31" t="str">
        <f t="array" ref="D594">IFERROR(INDEX('REF1'!B:K,SMALL('REF1'!K:K,ROW()-11),5),"")</f>
        <v/>
      </c>
      <c r="E594" s="26" t="str">
        <f t="array" ref="E594">IFERROR(INDEX('REF1'!B:K,SMALL('REF1'!K:K,ROW()-11),4),"")</f>
        <v/>
      </c>
      <c r="F594" s="27" t="str">
        <f t="array" ref="F594">IFERROR(INDEX('REF1'!B:K,SMALL('REF1'!K:K,ROW()-11),6),"")</f>
        <v/>
      </c>
      <c r="G594" s="29" t="str">
        <f t="array" ref="G594">IFERROR(INDEX('REF1'!B:K,SMALL('REF1'!K:K,ROW()-11),7),"")</f>
        <v/>
      </c>
      <c r="H594" s="29" t="str">
        <f t="array" ref="H594">IFERROR(INDEX('REF1'!B:K,SMALL('REF1'!K:K,ROW()-11),8),"")</f>
        <v/>
      </c>
      <c r="I594" s="48" t="str">
        <f>IFERROR(_xlfn.XLOOKUP(A594,'LISTADO GENERAL '!B596:B2490,'LISTADO GENERAL '!A596:A2490),"")</f>
        <v/>
      </c>
    </row>
    <row r="595" spans="1:9" ht="20.25">
      <c r="A595" s="24" t="str">
        <f t="array" ref="A595">IFERROR(INDEX('REF1'!B:K,SMALL('REF1'!K:K,ROW()-11),1),"")</f>
        <v/>
      </c>
      <c r="B595" s="23" t="str">
        <f t="array" ref="B595">IFERROR(INDEX('REF1'!B:K,SMALL('REF1'!K:K,ROW()-11),3),"")</f>
        <v/>
      </c>
      <c r="C595" s="25" t="str">
        <f t="array" ref="C595">IFERROR(INDEX('REF1'!B:K,SMALL('REF1'!K:K,ROW()-11),2),"")</f>
        <v/>
      </c>
      <c r="D595" s="31" t="str">
        <f t="array" ref="D595">IFERROR(INDEX('REF1'!B:K,SMALL('REF1'!K:K,ROW()-11),5),"")</f>
        <v/>
      </c>
      <c r="E595" s="26" t="str">
        <f t="array" ref="E595">IFERROR(INDEX('REF1'!B:K,SMALL('REF1'!K:K,ROW()-11),4),"")</f>
        <v/>
      </c>
      <c r="F595" s="27" t="str">
        <f t="array" ref="F595">IFERROR(INDEX('REF1'!B:K,SMALL('REF1'!K:K,ROW()-11),6),"")</f>
        <v/>
      </c>
      <c r="G595" s="29" t="str">
        <f t="array" ref="G595">IFERROR(INDEX('REF1'!B:K,SMALL('REF1'!K:K,ROW()-11),7),"")</f>
        <v/>
      </c>
      <c r="H595" s="29" t="str">
        <f t="array" ref="H595">IFERROR(INDEX('REF1'!B:K,SMALL('REF1'!K:K,ROW()-11),8),"")</f>
        <v/>
      </c>
      <c r="I595" s="48" t="str">
        <f>IFERROR(_xlfn.XLOOKUP(A595,'LISTADO GENERAL '!B597:B2491,'LISTADO GENERAL '!A597:A2491),"")</f>
        <v/>
      </c>
    </row>
    <row r="596" spans="1:9" ht="20.25">
      <c r="A596" s="24" t="str">
        <f t="array" ref="A596">IFERROR(INDEX('REF1'!B:K,SMALL('REF1'!K:K,ROW()-11),1),"")</f>
        <v/>
      </c>
      <c r="B596" s="23" t="str">
        <f t="array" ref="B596">IFERROR(INDEX('REF1'!B:K,SMALL('REF1'!K:K,ROW()-11),3),"")</f>
        <v/>
      </c>
      <c r="C596" s="25" t="str">
        <f t="array" ref="C596">IFERROR(INDEX('REF1'!B:K,SMALL('REF1'!K:K,ROW()-11),2),"")</f>
        <v/>
      </c>
      <c r="D596" s="31" t="str">
        <f t="array" ref="D596">IFERROR(INDEX('REF1'!B:K,SMALL('REF1'!K:K,ROW()-11),5),"")</f>
        <v/>
      </c>
      <c r="E596" s="26" t="str">
        <f t="array" ref="E596">IFERROR(INDEX('REF1'!B:K,SMALL('REF1'!K:K,ROW()-11),4),"")</f>
        <v/>
      </c>
      <c r="F596" s="27" t="str">
        <f t="array" ref="F596">IFERROR(INDEX('REF1'!B:K,SMALL('REF1'!K:K,ROW()-11),6),"")</f>
        <v/>
      </c>
      <c r="G596" s="29" t="str">
        <f t="array" ref="G596">IFERROR(INDEX('REF1'!B:K,SMALL('REF1'!K:K,ROW()-11),7),"")</f>
        <v/>
      </c>
      <c r="H596" s="29" t="str">
        <f t="array" ref="H596">IFERROR(INDEX('REF1'!B:K,SMALL('REF1'!K:K,ROW()-11),8),"")</f>
        <v/>
      </c>
      <c r="I596" s="48" t="str">
        <f>IFERROR(_xlfn.XLOOKUP(A596,'LISTADO GENERAL '!B598:B2492,'LISTADO GENERAL '!A598:A2492),"")</f>
        <v/>
      </c>
    </row>
    <row r="597" spans="1:9" ht="20.25">
      <c r="A597" s="24" t="str">
        <f t="array" ref="A597">IFERROR(INDEX('REF1'!B:K,SMALL('REF1'!K:K,ROW()-11),1),"")</f>
        <v/>
      </c>
      <c r="B597" s="23" t="str">
        <f t="array" ref="B597">IFERROR(INDEX('REF1'!B:K,SMALL('REF1'!K:K,ROW()-11),3),"")</f>
        <v/>
      </c>
      <c r="C597" s="25" t="str">
        <f t="array" ref="C597">IFERROR(INDEX('REF1'!B:K,SMALL('REF1'!K:K,ROW()-11),2),"")</f>
        <v/>
      </c>
      <c r="D597" s="31" t="str">
        <f t="array" ref="D597">IFERROR(INDEX('REF1'!B:K,SMALL('REF1'!K:K,ROW()-11),5),"")</f>
        <v/>
      </c>
      <c r="E597" s="26" t="str">
        <f t="array" ref="E597">IFERROR(INDEX('REF1'!B:K,SMALL('REF1'!K:K,ROW()-11),4),"")</f>
        <v/>
      </c>
      <c r="F597" s="27" t="str">
        <f t="array" ref="F597">IFERROR(INDEX('REF1'!B:K,SMALL('REF1'!K:K,ROW()-11),6),"")</f>
        <v/>
      </c>
      <c r="G597" s="29" t="str">
        <f t="array" ref="G597">IFERROR(INDEX('REF1'!B:K,SMALL('REF1'!K:K,ROW()-11),7),"")</f>
        <v/>
      </c>
      <c r="H597" s="29" t="str">
        <f t="array" ref="H597">IFERROR(INDEX('REF1'!B:K,SMALL('REF1'!K:K,ROW()-11),8),"")</f>
        <v/>
      </c>
      <c r="I597" s="48" t="str">
        <f>IFERROR(_xlfn.XLOOKUP(A597,'LISTADO GENERAL '!B599:B2493,'LISTADO GENERAL '!A599:A2493),"")</f>
        <v/>
      </c>
    </row>
    <row r="598" spans="1:9" ht="20.25">
      <c r="A598" s="24" t="str">
        <f t="array" ref="A598">IFERROR(INDEX('REF1'!B:K,SMALL('REF1'!K:K,ROW()-11),1),"")</f>
        <v/>
      </c>
      <c r="B598" s="23" t="str">
        <f t="array" ref="B598">IFERROR(INDEX('REF1'!B:K,SMALL('REF1'!K:K,ROW()-11),3),"")</f>
        <v/>
      </c>
      <c r="C598" s="25" t="str">
        <f t="array" ref="C598">IFERROR(INDEX('REF1'!B:K,SMALL('REF1'!K:K,ROW()-11),2),"")</f>
        <v/>
      </c>
      <c r="D598" s="31" t="str">
        <f t="array" ref="D598">IFERROR(INDEX('REF1'!B:K,SMALL('REF1'!K:K,ROW()-11),5),"")</f>
        <v/>
      </c>
      <c r="E598" s="26" t="str">
        <f t="array" ref="E598">IFERROR(INDEX('REF1'!B:K,SMALL('REF1'!K:K,ROW()-11),4),"")</f>
        <v/>
      </c>
      <c r="F598" s="27" t="str">
        <f t="array" ref="F598">IFERROR(INDEX('REF1'!B:K,SMALL('REF1'!K:K,ROW()-11),6),"")</f>
        <v/>
      </c>
      <c r="G598" s="29" t="str">
        <f t="array" ref="G598">IFERROR(INDEX('REF1'!B:K,SMALL('REF1'!K:K,ROW()-11),7),"")</f>
        <v/>
      </c>
      <c r="H598" s="29" t="str">
        <f t="array" ref="H598">IFERROR(INDEX('REF1'!B:K,SMALL('REF1'!K:K,ROW()-11),8),"")</f>
        <v/>
      </c>
      <c r="I598" s="48" t="str">
        <f>IFERROR(_xlfn.XLOOKUP(A598,'LISTADO GENERAL '!B600:B2494,'LISTADO GENERAL '!A600:A2494),"")</f>
        <v/>
      </c>
    </row>
    <row r="599" spans="1:9" ht="20.25">
      <c r="A599" s="24" t="str">
        <f t="array" ref="A599">IFERROR(INDEX('REF1'!B:K,SMALL('REF1'!K:K,ROW()-11),1),"")</f>
        <v/>
      </c>
      <c r="B599" s="23" t="str">
        <f t="array" ref="B599">IFERROR(INDEX('REF1'!B:K,SMALL('REF1'!K:K,ROW()-11),3),"")</f>
        <v/>
      </c>
      <c r="C599" s="25" t="str">
        <f t="array" ref="C599">IFERROR(INDEX('REF1'!B:K,SMALL('REF1'!K:K,ROW()-11),2),"")</f>
        <v/>
      </c>
      <c r="D599" s="31" t="str">
        <f t="array" ref="D599">IFERROR(INDEX('REF1'!B:K,SMALL('REF1'!K:K,ROW()-11),5),"")</f>
        <v/>
      </c>
      <c r="E599" s="26" t="str">
        <f t="array" ref="E599">IFERROR(INDEX('REF1'!B:K,SMALL('REF1'!K:K,ROW()-11),4),"")</f>
        <v/>
      </c>
      <c r="F599" s="27" t="str">
        <f t="array" ref="F599">IFERROR(INDEX('REF1'!B:K,SMALL('REF1'!K:K,ROW()-11),6),"")</f>
        <v/>
      </c>
      <c r="G599" s="29" t="str">
        <f t="array" ref="G599">IFERROR(INDEX('REF1'!B:K,SMALL('REF1'!K:K,ROW()-11),7),"")</f>
        <v/>
      </c>
      <c r="H599" s="29" t="str">
        <f t="array" ref="H599">IFERROR(INDEX('REF1'!B:K,SMALL('REF1'!K:K,ROW()-11),8),"")</f>
        <v/>
      </c>
      <c r="I599" s="48" t="str">
        <f>IFERROR(_xlfn.XLOOKUP(A599,'LISTADO GENERAL '!B601:B2495,'LISTADO GENERAL '!A601:A2495),"")</f>
        <v/>
      </c>
    </row>
    <row r="600" spans="1:9" ht="20.25">
      <c r="A600" s="24" t="str">
        <f t="array" ref="A600">IFERROR(INDEX('REF1'!B:K,SMALL('REF1'!K:K,ROW()-11),1),"")</f>
        <v/>
      </c>
      <c r="B600" s="23" t="str">
        <f t="array" ref="B600">IFERROR(INDEX('REF1'!B:K,SMALL('REF1'!K:K,ROW()-11),3),"")</f>
        <v/>
      </c>
      <c r="C600" s="25" t="str">
        <f t="array" ref="C600">IFERROR(INDEX('REF1'!B:K,SMALL('REF1'!K:K,ROW()-11),2),"")</f>
        <v/>
      </c>
      <c r="D600" s="31" t="str">
        <f t="array" ref="D600">IFERROR(INDEX('REF1'!B:K,SMALL('REF1'!K:K,ROW()-11),5),"")</f>
        <v/>
      </c>
      <c r="E600" s="26" t="str">
        <f t="array" ref="E600">IFERROR(INDEX('REF1'!B:K,SMALL('REF1'!K:K,ROW()-11),4),"")</f>
        <v/>
      </c>
      <c r="F600" s="27" t="str">
        <f t="array" ref="F600">IFERROR(INDEX('REF1'!B:K,SMALL('REF1'!K:K,ROW()-11),6),"")</f>
        <v/>
      </c>
      <c r="G600" s="29" t="str">
        <f t="array" ref="G600">IFERROR(INDEX('REF1'!B:K,SMALL('REF1'!K:K,ROW()-11),7),"")</f>
        <v/>
      </c>
      <c r="H600" s="29" t="str">
        <f t="array" ref="H600">IFERROR(INDEX('REF1'!B:K,SMALL('REF1'!K:K,ROW()-11),8),"")</f>
        <v/>
      </c>
      <c r="I600" s="48" t="str">
        <f>IFERROR(_xlfn.XLOOKUP(A600,'LISTADO GENERAL '!B602:B2496,'LISTADO GENERAL '!A602:A2496),"")</f>
        <v/>
      </c>
    </row>
    <row r="601" spans="1:9" ht="20.25">
      <c r="A601" s="24" t="str">
        <f t="array" ref="A601">IFERROR(INDEX('REF1'!B:K,SMALL('REF1'!K:K,ROW()-11),1),"")</f>
        <v/>
      </c>
      <c r="B601" s="23" t="str">
        <f t="array" ref="B601">IFERROR(INDEX('REF1'!B:K,SMALL('REF1'!K:K,ROW()-11),3),"")</f>
        <v/>
      </c>
      <c r="C601" s="25" t="str">
        <f t="array" ref="C601">IFERROR(INDEX('REF1'!B:K,SMALL('REF1'!K:K,ROW()-11),2),"")</f>
        <v/>
      </c>
      <c r="D601" s="31" t="str">
        <f t="array" ref="D601">IFERROR(INDEX('REF1'!B:K,SMALL('REF1'!K:K,ROW()-11),5),"")</f>
        <v/>
      </c>
      <c r="E601" s="26" t="str">
        <f t="array" ref="E601">IFERROR(INDEX('REF1'!B:K,SMALL('REF1'!K:K,ROW()-11),4),"")</f>
        <v/>
      </c>
      <c r="F601" s="27" t="str">
        <f t="array" ref="F601">IFERROR(INDEX('REF1'!B:K,SMALL('REF1'!K:K,ROW()-11),6),"")</f>
        <v/>
      </c>
      <c r="G601" s="29" t="str">
        <f t="array" ref="G601">IFERROR(INDEX('REF1'!B:K,SMALL('REF1'!K:K,ROW()-11),7),"")</f>
        <v/>
      </c>
      <c r="H601" s="29" t="str">
        <f t="array" ref="H601">IFERROR(INDEX('REF1'!B:K,SMALL('REF1'!K:K,ROW()-11),8),"")</f>
        <v/>
      </c>
      <c r="I601" s="48" t="str">
        <f>IFERROR(_xlfn.XLOOKUP(A601,'LISTADO GENERAL '!B603:B2497,'LISTADO GENERAL '!A603:A2497),"")</f>
        <v/>
      </c>
    </row>
    <row r="602" spans="1:9" ht="20.25">
      <c r="A602" s="24" t="str">
        <f t="array" ref="A602">IFERROR(INDEX('REF1'!B:K,SMALL('REF1'!K:K,ROW()-11),1),"")</f>
        <v/>
      </c>
      <c r="B602" s="23" t="str">
        <f t="array" ref="B602">IFERROR(INDEX('REF1'!B:K,SMALL('REF1'!K:K,ROW()-11),3),"")</f>
        <v/>
      </c>
      <c r="C602" s="25" t="str">
        <f t="array" ref="C602">IFERROR(INDEX('REF1'!B:K,SMALL('REF1'!K:K,ROW()-11),2),"")</f>
        <v/>
      </c>
      <c r="D602" s="31" t="str">
        <f t="array" ref="D602">IFERROR(INDEX('REF1'!B:K,SMALL('REF1'!K:K,ROW()-11),5),"")</f>
        <v/>
      </c>
      <c r="E602" s="26" t="str">
        <f t="array" ref="E602">IFERROR(INDEX('REF1'!B:K,SMALL('REF1'!K:K,ROW()-11),4),"")</f>
        <v/>
      </c>
      <c r="F602" s="27" t="str">
        <f t="array" ref="F602">IFERROR(INDEX('REF1'!B:K,SMALL('REF1'!K:K,ROW()-11),6),"")</f>
        <v/>
      </c>
      <c r="G602" s="29" t="str">
        <f t="array" ref="G602">IFERROR(INDEX('REF1'!B:K,SMALL('REF1'!K:K,ROW()-11),7),"")</f>
        <v/>
      </c>
      <c r="H602" s="29" t="str">
        <f t="array" ref="H602">IFERROR(INDEX('REF1'!B:K,SMALL('REF1'!K:K,ROW()-11),8),"")</f>
        <v/>
      </c>
      <c r="I602" s="48" t="str">
        <f>IFERROR(_xlfn.XLOOKUP(A602,'LISTADO GENERAL '!B604:B2498,'LISTADO GENERAL '!A604:A2498),"")</f>
        <v/>
      </c>
    </row>
    <row r="603" spans="1:9" ht="20.25">
      <c r="A603" s="24" t="str">
        <f t="array" ref="A603">IFERROR(INDEX('REF1'!B:K,SMALL('REF1'!K:K,ROW()-11),1),"")</f>
        <v/>
      </c>
      <c r="B603" s="23" t="str">
        <f t="array" ref="B603">IFERROR(INDEX('REF1'!B:K,SMALL('REF1'!K:K,ROW()-11),3),"")</f>
        <v/>
      </c>
      <c r="C603" s="25" t="str">
        <f t="array" ref="C603">IFERROR(INDEX('REF1'!B:K,SMALL('REF1'!K:K,ROW()-11),2),"")</f>
        <v/>
      </c>
      <c r="D603" s="31" t="str">
        <f t="array" ref="D603">IFERROR(INDEX('REF1'!B:K,SMALL('REF1'!K:K,ROW()-11),5),"")</f>
        <v/>
      </c>
      <c r="E603" s="26" t="str">
        <f t="array" ref="E603">IFERROR(INDEX('REF1'!B:K,SMALL('REF1'!K:K,ROW()-11),4),"")</f>
        <v/>
      </c>
      <c r="F603" s="27" t="str">
        <f t="array" ref="F603">IFERROR(INDEX('REF1'!B:K,SMALL('REF1'!K:K,ROW()-11),6),"")</f>
        <v/>
      </c>
      <c r="G603" s="29" t="str">
        <f t="array" ref="G603">IFERROR(INDEX('REF1'!B:K,SMALL('REF1'!K:K,ROW()-11),7),"")</f>
        <v/>
      </c>
      <c r="H603" s="29" t="str">
        <f t="array" ref="H603">IFERROR(INDEX('REF1'!B:K,SMALL('REF1'!K:K,ROW()-11),8),"")</f>
        <v/>
      </c>
      <c r="I603" s="48" t="str">
        <f>IFERROR(_xlfn.XLOOKUP(A603,'LISTADO GENERAL '!B605:B2499,'LISTADO GENERAL '!A605:A2499),"")</f>
        <v/>
      </c>
    </row>
    <row r="604" spans="1:9" ht="20.25">
      <c r="A604" s="24" t="str">
        <f t="array" ref="A604">IFERROR(INDEX('REF1'!B:K,SMALL('REF1'!K:K,ROW()-11),1),"")</f>
        <v/>
      </c>
      <c r="B604" s="23" t="str">
        <f t="array" ref="B604">IFERROR(INDEX('REF1'!B:K,SMALL('REF1'!K:K,ROW()-11),3),"")</f>
        <v/>
      </c>
      <c r="C604" s="25" t="str">
        <f t="array" ref="C604">IFERROR(INDEX('REF1'!B:K,SMALL('REF1'!K:K,ROW()-11),2),"")</f>
        <v/>
      </c>
      <c r="D604" s="31" t="str">
        <f t="array" ref="D604">IFERROR(INDEX('REF1'!B:K,SMALL('REF1'!K:K,ROW()-11),5),"")</f>
        <v/>
      </c>
      <c r="E604" s="26" t="str">
        <f t="array" ref="E604">IFERROR(INDEX('REF1'!B:K,SMALL('REF1'!K:K,ROW()-11),4),"")</f>
        <v/>
      </c>
      <c r="F604" s="27" t="str">
        <f t="array" ref="F604">IFERROR(INDEX('REF1'!B:K,SMALL('REF1'!K:K,ROW()-11),6),"")</f>
        <v/>
      </c>
      <c r="G604" s="29" t="str">
        <f t="array" ref="G604">IFERROR(INDEX('REF1'!B:K,SMALL('REF1'!K:K,ROW()-11),7),"")</f>
        <v/>
      </c>
      <c r="H604" s="29" t="str">
        <f t="array" ref="H604">IFERROR(INDEX('REF1'!B:K,SMALL('REF1'!K:K,ROW()-11),8),"")</f>
        <v/>
      </c>
      <c r="I604" s="48" t="str">
        <f>IFERROR(_xlfn.XLOOKUP(A604,'LISTADO GENERAL '!B606:B2500,'LISTADO GENERAL '!A606:A2500),"")</f>
        <v/>
      </c>
    </row>
    <row r="605" spans="1:9" ht="20.25">
      <c r="A605" s="24" t="str">
        <f t="array" ref="A605">IFERROR(INDEX('REF1'!B:K,SMALL('REF1'!K:K,ROW()-11),1),"")</f>
        <v/>
      </c>
      <c r="B605" s="23" t="str">
        <f t="array" ref="B605">IFERROR(INDEX('REF1'!B:K,SMALL('REF1'!K:K,ROW()-11),3),"")</f>
        <v/>
      </c>
      <c r="C605" s="25" t="str">
        <f t="array" ref="C605">IFERROR(INDEX('REF1'!B:K,SMALL('REF1'!K:K,ROW()-11),2),"")</f>
        <v/>
      </c>
      <c r="D605" s="31" t="str">
        <f t="array" ref="D605">IFERROR(INDEX('REF1'!B:K,SMALL('REF1'!K:K,ROW()-11),5),"")</f>
        <v/>
      </c>
      <c r="E605" s="26" t="str">
        <f t="array" ref="E605">IFERROR(INDEX('REF1'!B:K,SMALL('REF1'!K:K,ROW()-11),4),"")</f>
        <v/>
      </c>
      <c r="F605" s="27" t="str">
        <f t="array" ref="F605">IFERROR(INDEX('REF1'!B:K,SMALL('REF1'!K:K,ROW()-11),6),"")</f>
        <v/>
      </c>
      <c r="G605" s="29" t="str">
        <f t="array" ref="G605">IFERROR(INDEX('REF1'!B:K,SMALL('REF1'!K:K,ROW()-11),7),"")</f>
        <v/>
      </c>
      <c r="H605" s="29" t="str">
        <f t="array" ref="H605">IFERROR(INDEX('REF1'!B:K,SMALL('REF1'!K:K,ROW()-11),8),"")</f>
        <v/>
      </c>
      <c r="I605" s="48" t="str">
        <f>IFERROR(_xlfn.XLOOKUP(A605,'LISTADO GENERAL '!B607:B2501,'LISTADO GENERAL '!A607:A2501),"")</f>
        <v/>
      </c>
    </row>
    <row r="606" spans="1:9" ht="20.25">
      <c r="A606" s="24" t="str">
        <f t="array" ref="A606">IFERROR(INDEX('REF1'!B:K,SMALL('REF1'!K:K,ROW()-11),1),"")</f>
        <v/>
      </c>
      <c r="B606" s="23" t="str">
        <f t="array" ref="B606">IFERROR(INDEX('REF1'!B:K,SMALL('REF1'!K:K,ROW()-11),3),"")</f>
        <v/>
      </c>
      <c r="C606" s="25" t="str">
        <f t="array" ref="C606">IFERROR(INDEX('REF1'!B:K,SMALL('REF1'!K:K,ROW()-11),2),"")</f>
        <v/>
      </c>
      <c r="D606" s="31" t="str">
        <f t="array" ref="D606">IFERROR(INDEX('REF1'!B:K,SMALL('REF1'!K:K,ROW()-11),5),"")</f>
        <v/>
      </c>
      <c r="E606" s="26" t="str">
        <f t="array" ref="E606">IFERROR(INDEX('REF1'!B:K,SMALL('REF1'!K:K,ROW()-11),4),"")</f>
        <v/>
      </c>
      <c r="F606" s="27" t="str">
        <f t="array" ref="F606">IFERROR(INDEX('REF1'!B:K,SMALL('REF1'!K:K,ROW()-11),6),"")</f>
        <v/>
      </c>
      <c r="G606" s="29" t="str">
        <f t="array" ref="G606">IFERROR(INDEX('REF1'!B:K,SMALL('REF1'!K:K,ROW()-11),7),"")</f>
        <v/>
      </c>
      <c r="H606" s="29" t="str">
        <f t="array" ref="H606">IFERROR(INDEX('REF1'!B:K,SMALL('REF1'!K:K,ROW()-11),8),"")</f>
        <v/>
      </c>
      <c r="I606" s="48" t="str">
        <f>IFERROR(_xlfn.XLOOKUP(A606,'LISTADO GENERAL '!B608:B2502,'LISTADO GENERAL '!A608:A2502),"")</f>
        <v/>
      </c>
    </row>
    <row r="607" spans="1:9" ht="20.25">
      <c r="A607" s="24" t="str">
        <f t="array" ref="A607">IFERROR(INDEX('REF1'!B:K,SMALL('REF1'!K:K,ROW()-11),1),"")</f>
        <v/>
      </c>
      <c r="B607" s="23" t="str">
        <f t="array" ref="B607">IFERROR(INDEX('REF1'!B:K,SMALL('REF1'!K:K,ROW()-11),3),"")</f>
        <v/>
      </c>
      <c r="C607" s="25" t="str">
        <f t="array" ref="C607">IFERROR(INDEX('REF1'!B:K,SMALL('REF1'!K:K,ROW()-11),2),"")</f>
        <v/>
      </c>
      <c r="D607" s="31" t="str">
        <f t="array" ref="D607">IFERROR(INDEX('REF1'!B:K,SMALL('REF1'!K:K,ROW()-11),5),"")</f>
        <v/>
      </c>
      <c r="E607" s="26" t="str">
        <f t="array" ref="E607">IFERROR(INDEX('REF1'!B:K,SMALL('REF1'!K:K,ROW()-11),4),"")</f>
        <v/>
      </c>
      <c r="F607" s="27" t="str">
        <f t="array" ref="F607">IFERROR(INDEX('REF1'!B:K,SMALL('REF1'!K:K,ROW()-11),6),"")</f>
        <v/>
      </c>
      <c r="G607" s="29" t="str">
        <f t="array" ref="G607">IFERROR(INDEX('REF1'!B:K,SMALL('REF1'!K:K,ROW()-11),7),"")</f>
        <v/>
      </c>
      <c r="H607" s="29" t="str">
        <f t="array" ref="H607">IFERROR(INDEX('REF1'!B:K,SMALL('REF1'!K:K,ROW()-11),8),"")</f>
        <v/>
      </c>
      <c r="I607" s="48" t="str">
        <f>IFERROR(_xlfn.XLOOKUP(A607,'LISTADO GENERAL '!B609:B2503,'LISTADO GENERAL '!A609:A2503),"")</f>
        <v/>
      </c>
    </row>
    <row r="608" spans="1:9" ht="20.25">
      <c r="A608" s="24" t="str">
        <f t="array" ref="A608">IFERROR(INDEX('REF1'!B:K,SMALL('REF1'!K:K,ROW()-11),1),"")</f>
        <v/>
      </c>
      <c r="B608" s="23" t="str">
        <f t="array" ref="B608">IFERROR(INDEX('REF1'!B:K,SMALL('REF1'!K:K,ROW()-11),3),"")</f>
        <v/>
      </c>
      <c r="C608" s="25" t="str">
        <f t="array" ref="C608">IFERROR(INDEX('REF1'!B:K,SMALL('REF1'!K:K,ROW()-11),2),"")</f>
        <v/>
      </c>
      <c r="D608" s="31" t="str">
        <f t="array" ref="D608">IFERROR(INDEX('REF1'!B:K,SMALL('REF1'!K:K,ROW()-11),5),"")</f>
        <v/>
      </c>
      <c r="E608" s="26" t="str">
        <f t="array" ref="E608">IFERROR(INDEX('REF1'!B:K,SMALL('REF1'!K:K,ROW()-11),4),"")</f>
        <v/>
      </c>
      <c r="F608" s="27" t="str">
        <f t="array" ref="F608">IFERROR(INDEX('REF1'!B:K,SMALL('REF1'!K:K,ROW()-11),6),"")</f>
        <v/>
      </c>
      <c r="G608" s="29" t="str">
        <f t="array" ref="G608">IFERROR(INDEX('REF1'!B:K,SMALL('REF1'!K:K,ROW()-11),7),"")</f>
        <v/>
      </c>
      <c r="H608" s="29" t="str">
        <f t="array" ref="H608">IFERROR(INDEX('REF1'!B:K,SMALL('REF1'!K:K,ROW()-11),8),"")</f>
        <v/>
      </c>
      <c r="I608" s="48" t="str">
        <f>IFERROR(_xlfn.XLOOKUP(A608,'LISTADO GENERAL '!B610:B2504,'LISTADO GENERAL '!A610:A2504),"")</f>
        <v/>
      </c>
    </row>
    <row r="609" spans="1:9" ht="20.25">
      <c r="A609" s="24" t="str">
        <f t="array" ref="A609">IFERROR(INDEX('REF1'!B:K,SMALL('REF1'!K:K,ROW()-11),1),"")</f>
        <v/>
      </c>
      <c r="B609" s="23" t="str">
        <f t="array" ref="B609">IFERROR(INDEX('REF1'!B:K,SMALL('REF1'!K:K,ROW()-11),3),"")</f>
        <v/>
      </c>
      <c r="C609" s="25" t="str">
        <f t="array" ref="C609">IFERROR(INDEX('REF1'!B:K,SMALL('REF1'!K:K,ROW()-11),2),"")</f>
        <v/>
      </c>
      <c r="D609" s="31" t="str">
        <f t="array" ref="D609">IFERROR(INDEX('REF1'!B:K,SMALL('REF1'!K:K,ROW()-11),5),"")</f>
        <v/>
      </c>
      <c r="E609" s="26" t="str">
        <f t="array" ref="E609">IFERROR(INDEX('REF1'!B:K,SMALL('REF1'!K:K,ROW()-11),4),"")</f>
        <v/>
      </c>
      <c r="F609" s="27" t="str">
        <f t="array" ref="F609">IFERROR(INDEX('REF1'!B:K,SMALL('REF1'!K:K,ROW()-11),6),"")</f>
        <v/>
      </c>
      <c r="G609" s="29" t="str">
        <f t="array" ref="G609">IFERROR(INDEX('REF1'!B:K,SMALL('REF1'!K:K,ROW()-11),7),"")</f>
        <v/>
      </c>
      <c r="H609" s="29" t="str">
        <f t="array" ref="H609">IFERROR(INDEX('REF1'!B:K,SMALL('REF1'!K:K,ROW()-11),8),"")</f>
        <v/>
      </c>
      <c r="I609" s="48" t="str">
        <f>IFERROR(_xlfn.XLOOKUP(A609,'LISTADO GENERAL '!B611:B2505,'LISTADO GENERAL '!A611:A2505),"")</f>
        <v/>
      </c>
    </row>
    <row r="610" spans="1:9" ht="20.25">
      <c r="A610" s="24" t="str">
        <f t="array" ref="A610">IFERROR(INDEX('REF1'!B:K,SMALL('REF1'!K:K,ROW()-11),1),"")</f>
        <v/>
      </c>
      <c r="B610" s="23" t="str">
        <f t="array" ref="B610">IFERROR(INDEX('REF1'!B:K,SMALL('REF1'!K:K,ROW()-11),3),"")</f>
        <v/>
      </c>
      <c r="C610" s="25" t="str">
        <f t="array" ref="C610">IFERROR(INDEX('REF1'!B:K,SMALL('REF1'!K:K,ROW()-11),2),"")</f>
        <v/>
      </c>
      <c r="D610" s="31" t="str">
        <f t="array" ref="D610">IFERROR(INDEX('REF1'!B:K,SMALL('REF1'!K:K,ROW()-11),5),"")</f>
        <v/>
      </c>
      <c r="E610" s="26" t="str">
        <f t="array" ref="E610">IFERROR(INDEX('REF1'!B:K,SMALL('REF1'!K:K,ROW()-11),4),"")</f>
        <v/>
      </c>
      <c r="F610" s="27" t="str">
        <f t="array" ref="F610">IFERROR(INDEX('REF1'!B:K,SMALL('REF1'!K:K,ROW()-11),6),"")</f>
        <v/>
      </c>
      <c r="G610" s="29" t="str">
        <f t="array" ref="G610">IFERROR(INDEX('REF1'!B:K,SMALL('REF1'!K:K,ROW()-11),7),"")</f>
        <v/>
      </c>
      <c r="H610" s="29" t="str">
        <f t="array" ref="H610">IFERROR(INDEX('REF1'!B:K,SMALL('REF1'!K:K,ROW()-11),8),"")</f>
        <v/>
      </c>
      <c r="I610" s="48" t="str">
        <f>IFERROR(_xlfn.XLOOKUP(A610,'LISTADO GENERAL '!B612:B2506,'LISTADO GENERAL '!A612:A2506),"")</f>
        <v/>
      </c>
    </row>
    <row r="611" spans="1:9" ht="20.25">
      <c r="A611" s="24" t="str">
        <f t="array" ref="A611">IFERROR(INDEX('REF1'!B:K,SMALL('REF1'!K:K,ROW()-11),1),"")</f>
        <v/>
      </c>
      <c r="B611" s="23" t="str">
        <f t="array" ref="B611">IFERROR(INDEX('REF1'!B:K,SMALL('REF1'!K:K,ROW()-11),3),"")</f>
        <v/>
      </c>
      <c r="C611" s="25" t="str">
        <f t="array" ref="C611">IFERROR(INDEX('REF1'!B:K,SMALL('REF1'!K:K,ROW()-11),2),"")</f>
        <v/>
      </c>
      <c r="D611" s="31" t="str">
        <f t="array" ref="D611">IFERROR(INDEX('REF1'!B:K,SMALL('REF1'!K:K,ROW()-11),5),"")</f>
        <v/>
      </c>
      <c r="E611" s="26" t="str">
        <f t="array" ref="E611">IFERROR(INDEX('REF1'!B:K,SMALL('REF1'!K:K,ROW()-11),4),"")</f>
        <v/>
      </c>
      <c r="F611" s="27" t="str">
        <f t="array" ref="F611">IFERROR(INDEX('REF1'!B:K,SMALL('REF1'!K:K,ROW()-11),6),"")</f>
        <v/>
      </c>
      <c r="G611" s="29" t="str">
        <f t="array" ref="G611">IFERROR(INDEX('REF1'!B:K,SMALL('REF1'!K:K,ROW()-11),7),"")</f>
        <v/>
      </c>
      <c r="H611" s="29" t="str">
        <f t="array" ref="H611">IFERROR(INDEX('REF1'!B:K,SMALL('REF1'!K:K,ROW()-11),8),"")</f>
        <v/>
      </c>
      <c r="I611" s="48" t="str">
        <f>IFERROR(_xlfn.XLOOKUP(A611,'LISTADO GENERAL '!B613:B2507,'LISTADO GENERAL '!A613:A2507),"")</f>
        <v/>
      </c>
    </row>
    <row r="612" spans="1:9" ht="20.25">
      <c r="A612" s="24" t="str">
        <f t="array" ref="A612">IFERROR(INDEX('REF1'!B:K,SMALL('REF1'!K:K,ROW()-11),1),"")</f>
        <v/>
      </c>
      <c r="B612" s="23" t="str">
        <f t="array" ref="B612">IFERROR(INDEX('REF1'!B:K,SMALL('REF1'!K:K,ROW()-11),3),"")</f>
        <v/>
      </c>
      <c r="C612" s="25" t="str">
        <f t="array" ref="C612">IFERROR(INDEX('REF1'!B:K,SMALL('REF1'!K:K,ROW()-11),2),"")</f>
        <v/>
      </c>
      <c r="D612" s="31" t="str">
        <f t="array" ref="D612">IFERROR(INDEX('REF1'!B:K,SMALL('REF1'!K:K,ROW()-11),5),"")</f>
        <v/>
      </c>
      <c r="E612" s="26" t="str">
        <f t="array" ref="E612">IFERROR(INDEX('REF1'!B:K,SMALL('REF1'!K:K,ROW()-11),4),"")</f>
        <v/>
      </c>
      <c r="F612" s="27" t="str">
        <f t="array" ref="F612">IFERROR(INDEX('REF1'!B:K,SMALL('REF1'!K:K,ROW()-11),6),"")</f>
        <v/>
      </c>
      <c r="G612" s="29" t="str">
        <f t="array" ref="G612">IFERROR(INDEX('REF1'!B:K,SMALL('REF1'!K:K,ROW()-11),7),"")</f>
        <v/>
      </c>
      <c r="H612" s="29" t="str">
        <f t="array" ref="H612">IFERROR(INDEX('REF1'!B:K,SMALL('REF1'!K:K,ROW()-11),8),"")</f>
        <v/>
      </c>
      <c r="I612" s="48" t="str">
        <f>IFERROR(_xlfn.XLOOKUP(A612,'LISTADO GENERAL '!B614:B2508,'LISTADO GENERAL '!A614:A2508),"")</f>
        <v/>
      </c>
    </row>
    <row r="613" spans="1:9" ht="20.25">
      <c r="A613" s="24" t="str">
        <f t="array" ref="A613">IFERROR(INDEX('REF1'!B:K,SMALL('REF1'!K:K,ROW()-11),1),"")</f>
        <v/>
      </c>
      <c r="B613" s="23" t="str">
        <f t="array" ref="B613">IFERROR(INDEX('REF1'!B:K,SMALL('REF1'!K:K,ROW()-11),3),"")</f>
        <v/>
      </c>
      <c r="C613" s="25" t="str">
        <f t="array" ref="C613">IFERROR(INDEX('REF1'!B:K,SMALL('REF1'!K:K,ROW()-11),2),"")</f>
        <v/>
      </c>
      <c r="D613" s="31" t="str">
        <f t="array" ref="D613">IFERROR(INDEX('REF1'!B:K,SMALL('REF1'!K:K,ROW()-11),5),"")</f>
        <v/>
      </c>
      <c r="E613" s="26" t="str">
        <f t="array" ref="E613">IFERROR(INDEX('REF1'!B:K,SMALL('REF1'!K:K,ROW()-11),4),"")</f>
        <v/>
      </c>
      <c r="F613" s="27" t="str">
        <f t="array" ref="F613">IFERROR(INDEX('REF1'!B:K,SMALL('REF1'!K:K,ROW()-11),6),"")</f>
        <v/>
      </c>
      <c r="G613" s="29" t="str">
        <f t="array" ref="G613">IFERROR(INDEX('REF1'!B:K,SMALL('REF1'!K:K,ROW()-11),7),"")</f>
        <v/>
      </c>
      <c r="H613" s="29" t="str">
        <f t="array" ref="H613">IFERROR(INDEX('REF1'!B:K,SMALL('REF1'!K:K,ROW()-11),8),"")</f>
        <v/>
      </c>
      <c r="I613" s="48" t="str">
        <f>IFERROR(_xlfn.XLOOKUP(A613,'LISTADO GENERAL '!B615:B2509,'LISTADO GENERAL '!A615:A2509),"")</f>
        <v/>
      </c>
    </row>
    <row r="614" spans="1:9" ht="20.25">
      <c r="A614" s="24" t="str">
        <f t="array" ref="A614">IFERROR(INDEX('REF1'!B:K,SMALL('REF1'!K:K,ROW()-11),1),"")</f>
        <v/>
      </c>
      <c r="B614" s="23" t="str">
        <f t="array" ref="B614">IFERROR(INDEX('REF1'!B:K,SMALL('REF1'!K:K,ROW()-11),3),"")</f>
        <v/>
      </c>
      <c r="C614" s="25" t="str">
        <f t="array" ref="C614">IFERROR(INDEX('REF1'!B:K,SMALL('REF1'!K:K,ROW()-11),2),"")</f>
        <v/>
      </c>
      <c r="D614" s="31" t="str">
        <f t="array" ref="D614">IFERROR(INDEX('REF1'!B:K,SMALL('REF1'!K:K,ROW()-11),5),"")</f>
        <v/>
      </c>
      <c r="E614" s="26" t="str">
        <f t="array" ref="E614">IFERROR(INDEX('REF1'!B:K,SMALL('REF1'!K:K,ROW()-11),4),"")</f>
        <v/>
      </c>
      <c r="F614" s="27" t="str">
        <f t="array" ref="F614">IFERROR(INDEX('REF1'!B:K,SMALL('REF1'!K:K,ROW()-11),6),"")</f>
        <v/>
      </c>
      <c r="G614" s="29" t="str">
        <f t="array" ref="G614">IFERROR(INDEX('REF1'!B:K,SMALL('REF1'!K:K,ROW()-11),7),"")</f>
        <v/>
      </c>
      <c r="H614" s="29" t="str">
        <f t="array" ref="H614">IFERROR(INDEX('REF1'!B:K,SMALL('REF1'!K:K,ROW()-11),8),"")</f>
        <v/>
      </c>
      <c r="I614" s="48" t="str">
        <f>IFERROR(_xlfn.XLOOKUP(A614,'LISTADO GENERAL '!B616:B2510,'LISTADO GENERAL '!A616:A2510),"")</f>
        <v/>
      </c>
    </row>
    <row r="615" spans="1:9" ht="20.25">
      <c r="A615" s="24" t="str">
        <f t="array" ref="A615">IFERROR(INDEX('REF1'!B:K,SMALL('REF1'!K:K,ROW()-11),1),"")</f>
        <v/>
      </c>
      <c r="B615" s="23" t="str">
        <f t="array" ref="B615">IFERROR(INDEX('REF1'!B:K,SMALL('REF1'!K:K,ROW()-11),3),"")</f>
        <v/>
      </c>
      <c r="C615" s="25" t="str">
        <f t="array" ref="C615">IFERROR(INDEX('REF1'!B:K,SMALL('REF1'!K:K,ROW()-11),2),"")</f>
        <v/>
      </c>
      <c r="D615" s="31" t="str">
        <f t="array" ref="D615">IFERROR(INDEX('REF1'!B:K,SMALL('REF1'!K:K,ROW()-11),5),"")</f>
        <v/>
      </c>
      <c r="E615" s="26" t="str">
        <f t="array" ref="E615">IFERROR(INDEX('REF1'!B:K,SMALL('REF1'!K:K,ROW()-11),4),"")</f>
        <v/>
      </c>
      <c r="F615" s="27" t="str">
        <f t="array" ref="F615">IFERROR(INDEX('REF1'!B:K,SMALL('REF1'!K:K,ROW()-11),6),"")</f>
        <v/>
      </c>
      <c r="G615" s="29" t="str">
        <f t="array" ref="G615">IFERROR(INDEX('REF1'!B:K,SMALL('REF1'!K:K,ROW()-11),7),"")</f>
        <v/>
      </c>
      <c r="H615" s="29" t="str">
        <f t="array" ref="H615">IFERROR(INDEX('REF1'!B:K,SMALL('REF1'!K:K,ROW()-11),8),"")</f>
        <v/>
      </c>
      <c r="I615" s="48" t="str">
        <f>IFERROR(_xlfn.XLOOKUP(A615,'LISTADO GENERAL '!B617:B2511,'LISTADO GENERAL '!A617:A2511),"")</f>
        <v/>
      </c>
    </row>
    <row r="616" spans="1:9" ht="20.25">
      <c r="A616" s="24" t="str">
        <f t="array" ref="A616">IFERROR(INDEX('REF1'!B:K,SMALL('REF1'!K:K,ROW()-11),1),"")</f>
        <v/>
      </c>
      <c r="B616" s="23" t="str">
        <f t="array" ref="B616">IFERROR(INDEX('REF1'!B:K,SMALL('REF1'!K:K,ROW()-11),3),"")</f>
        <v/>
      </c>
      <c r="C616" s="25" t="str">
        <f t="array" ref="C616">IFERROR(INDEX('REF1'!B:K,SMALL('REF1'!K:K,ROW()-11),2),"")</f>
        <v/>
      </c>
      <c r="D616" s="31" t="str">
        <f t="array" ref="D616">IFERROR(INDEX('REF1'!B:K,SMALL('REF1'!K:K,ROW()-11),5),"")</f>
        <v/>
      </c>
      <c r="E616" s="26" t="str">
        <f t="array" ref="E616">IFERROR(INDEX('REF1'!B:K,SMALL('REF1'!K:K,ROW()-11),4),"")</f>
        <v/>
      </c>
      <c r="F616" s="27" t="str">
        <f t="array" ref="F616">IFERROR(INDEX('REF1'!B:K,SMALL('REF1'!K:K,ROW()-11),6),"")</f>
        <v/>
      </c>
      <c r="G616" s="29" t="str">
        <f t="array" ref="G616">IFERROR(INDEX('REF1'!B:K,SMALL('REF1'!K:K,ROW()-11),7),"")</f>
        <v/>
      </c>
      <c r="H616" s="29" t="str">
        <f t="array" ref="H616">IFERROR(INDEX('REF1'!B:K,SMALL('REF1'!K:K,ROW()-11),8),"")</f>
        <v/>
      </c>
      <c r="I616" s="48" t="str">
        <f>IFERROR(_xlfn.XLOOKUP(A616,'LISTADO GENERAL '!B618:B2512,'LISTADO GENERAL '!A618:A2512),"")</f>
        <v/>
      </c>
    </row>
    <row r="617" spans="1:9" ht="20.25">
      <c r="A617" s="24" t="str">
        <f t="array" ref="A617">IFERROR(INDEX('REF1'!B:K,SMALL('REF1'!K:K,ROW()-11),1),"")</f>
        <v/>
      </c>
      <c r="B617" s="23" t="str">
        <f t="array" ref="B617">IFERROR(INDEX('REF1'!B:K,SMALL('REF1'!K:K,ROW()-11),3),"")</f>
        <v/>
      </c>
      <c r="C617" s="25" t="str">
        <f t="array" ref="C617">IFERROR(INDEX('REF1'!B:K,SMALL('REF1'!K:K,ROW()-11),2),"")</f>
        <v/>
      </c>
      <c r="D617" s="31" t="str">
        <f t="array" ref="D617">IFERROR(INDEX('REF1'!B:K,SMALL('REF1'!K:K,ROW()-11),5),"")</f>
        <v/>
      </c>
      <c r="E617" s="26" t="str">
        <f t="array" ref="E617">IFERROR(INDEX('REF1'!B:K,SMALL('REF1'!K:K,ROW()-11),4),"")</f>
        <v/>
      </c>
      <c r="F617" s="27" t="str">
        <f t="array" ref="F617">IFERROR(INDEX('REF1'!B:K,SMALL('REF1'!K:K,ROW()-11),6),"")</f>
        <v/>
      </c>
      <c r="G617" s="29" t="str">
        <f t="array" ref="G617">IFERROR(INDEX('REF1'!B:K,SMALL('REF1'!K:K,ROW()-11),7),"")</f>
        <v/>
      </c>
      <c r="H617" s="29" t="str">
        <f t="array" ref="H617">IFERROR(INDEX('REF1'!B:K,SMALL('REF1'!K:K,ROW()-11),8),"")</f>
        <v/>
      </c>
      <c r="I617" s="48" t="str">
        <f>IFERROR(_xlfn.XLOOKUP(A617,'LISTADO GENERAL '!B619:B2513,'LISTADO GENERAL '!A619:A2513),"")</f>
        <v/>
      </c>
    </row>
    <row r="618" spans="1:9" ht="20.25">
      <c r="A618" s="24" t="str">
        <f t="array" ref="A618">IFERROR(INDEX('REF1'!B:K,SMALL('REF1'!K:K,ROW()-11),1),"")</f>
        <v/>
      </c>
      <c r="B618" s="23" t="str">
        <f t="array" ref="B618">IFERROR(INDEX('REF1'!B:K,SMALL('REF1'!K:K,ROW()-11),3),"")</f>
        <v/>
      </c>
      <c r="C618" s="25" t="str">
        <f t="array" ref="C618">IFERROR(INDEX('REF1'!B:K,SMALL('REF1'!K:K,ROW()-11),2),"")</f>
        <v/>
      </c>
      <c r="D618" s="31" t="str">
        <f t="array" ref="D618">IFERROR(INDEX('REF1'!B:K,SMALL('REF1'!K:K,ROW()-11),5),"")</f>
        <v/>
      </c>
      <c r="E618" s="26" t="str">
        <f t="array" ref="E618">IFERROR(INDEX('REF1'!B:K,SMALL('REF1'!K:K,ROW()-11),4),"")</f>
        <v/>
      </c>
      <c r="F618" s="27" t="str">
        <f t="array" ref="F618">IFERROR(INDEX('REF1'!B:K,SMALL('REF1'!K:K,ROW()-11),6),"")</f>
        <v/>
      </c>
      <c r="G618" s="29" t="str">
        <f t="array" ref="G618">IFERROR(INDEX('REF1'!B:K,SMALL('REF1'!K:K,ROW()-11),7),"")</f>
        <v/>
      </c>
      <c r="H618" s="29" t="str">
        <f t="array" ref="H618">IFERROR(INDEX('REF1'!B:K,SMALL('REF1'!K:K,ROW()-11),8),"")</f>
        <v/>
      </c>
      <c r="I618" s="48" t="str">
        <f>IFERROR(_xlfn.XLOOKUP(A618,'LISTADO GENERAL '!B620:B2514,'LISTADO GENERAL '!A620:A2514),"")</f>
        <v/>
      </c>
    </row>
    <row r="619" spans="1:9" ht="20.25">
      <c r="A619" s="24" t="str">
        <f t="array" ref="A619">IFERROR(INDEX('REF1'!B:K,SMALL('REF1'!K:K,ROW()-11),1),"")</f>
        <v/>
      </c>
      <c r="B619" s="23" t="str">
        <f t="array" ref="B619">IFERROR(INDEX('REF1'!B:K,SMALL('REF1'!K:K,ROW()-11),3),"")</f>
        <v/>
      </c>
      <c r="C619" s="25" t="str">
        <f t="array" ref="C619">IFERROR(INDEX('REF1'!B:K,SMALL('REF1'!K:K,ROW()-11),2),"")</f>
        <v/>
      </c>
      <c r="D619" s="31" t="str">
        <f t="array" ref="D619">IFERROR(INDEX('REF1'!B:K,SMALL('REF1'!K:K,ROW()-11),5),"")</f>
        <v/>
      </c>
      <c r="E619" s="26" t="str">
        <f t="array" ref="E619">IFERROR(INDEX('REF1'!B:K,SMALL('REF1'!K:K,ROW()-11),4),"")</f>
        <v/>
      </c>
      <c r="F619" s="27" t="str">
        <f t="array" ref="F619">IFERROR(INDEX('REF1'!B:K,SMALL('REF1'!K:K,ROW()-11),6),"")</f>
        <v/>
      </c>
      <c r="G619" s="29" t="str">
        <f t="array" ref="G619">IFERROR(INDEX('REF1'!B:K,SMALL('REF1'!K:K,ROW()-11),7),"")</f>
        <v/>
      </c>
      <c r="H619" s="29" t="str">
        <f t="array" ref="H619">IFERROR(INDEX('REF1'!B:K,SMALL('REF1'!K:K,ROW()-11),8),"")</f>
        <v/>
      </c>
      <c r="I619" s="48" t="str">
        <f>IFERROR(_xlfn.XLOOKUP(A619,'LISTADO GENERAL '!B621:B2515,'LISTADO GENERAL '!A621:A2515),"")</f>
        <v/>
      </c>
    </row>
    <row r="620" spans="1:9" ht="20.25">
      <c r="A620" s="24" t="str">
        <f t="array" ref="A620">IFERROR(INDEX('REF1'!B:K,SMALL('REF1'!K:K,ROW()-11),1),"")</f>
        <v/>
      </c>
      <c r="B620" s="23" t="str">
        <f t="array" ref="B620">IFERROR(INDEX('REF1'!B:K,SMALL('REF1'!K:K,ROW()-11),3),"")</f>
        <v/>
      </c>
      <c r="C620" s="25" t="str">
        <f t="array" ref="C620">IFERROR(INDEX('REF1'!B:K,SMALL('REF1'!K:K,ROW()-11),2),"")</f>
        <v/>
      </c>
      <c r="D620" s="31" t="str">
        <f t="array" ref="D620">IFERROR(INDEX('REF1'!B:K,SMALL('REF1'!K:K,ROW()-11),5),"")</f>
        <v/>
      </c>
      <c r="E620" s="26" t="str">
        <f t="array" ref="E620">IFERROR(INDEX('REF1'!B:K,SMALL('REF1'!K:K,ROW()-11),4),"")</f>
        <v/>
      </c>
      <c r="F620" s="27" t="str">
        <f t="array" ref="F620">IFERROR(INDEX('REF1'!B:K,SMALL('REF1'!K:K,ROW()-11),6),"")</f>
        <v/>
      </c>
      <c r="G620" s="29" t="str">
        <f t="array" ref="G620">IFERROR(INDEX('REF1'!B:K,SMALL('REF1'!K:K,ROW()-11),7),"")</f>
        <v/>
      </c>
      <c r="H620" s="29" t="str">
        <f t="array" ref="H620">IFERROR(INDEX('REF1'!B:K,SMALL('REF1'!K:K,ROW()-11),8),"")</f>
        <v/>
      </c>
      <c r="I620" s="48" t="str">
        <f>IFERROR(_xlfn.XLOOKUP(A620,'LISTADO GENERAL '!B622:B2516,'LISTADO GENERAL '!A622:A2516),"")</f>
        <v/>
      </c>
    </row>
    <row r="621" spans="1:9" ht="20.25">
      <c r="A621" s="24" t="str">
        <f t="array" ref="A621">IFERROR(INDEX('REF1'!B:K,SMALL('REF1'!K:K,ROW()-11),1),"")</f>
        <v/>
      </c>
      <c r="B621" s="23" t="str">
        <f t="array" ref="B621">IFERROR(INDEX('REF1'!B:K,SMALL('REF1'!K:K,ROW()-11),3),"")</f>
        <v/>
      </c>
      <c r="C621" s="25" t="str">
        <f t="array" ref="C621">IFERROR(INDEX('REF1'!B:K,SMALL('REF1'!K:K,ROW()-11),2),"")</f>
        <v/>
      </c>
      <c r="D621" s="31" t="str">
        <f t="array" ref="D621">IFERROR(INDEX('REF1'!B:K,SMALL('REF1'!K:K,ROW()-11),5),"")</f>
        <v/>
      </c>
      <c r="E621" s="26" t="str">
        <f t="array" ref="E621">IFERROR(INDEX('REF1'!B:K,SMALL('REF1'!K:K,ROW()-11),4),"")</f>
        <v/>
      </c>
      <c r="F621" s="27" t="str">
        <f t="array" ref="F621">IFERROR(INDEX('REF1'!B:K,SMALL('REF1'!K:K,ROW()-11),6),"")</f>
        <v/>
      </c>
      <c r="G621" s="29" t="str">
        <f t="array" ref="G621">IFERROR(INDEX('REF1'!B:K,SMALL('REF1'!K:K,ROW()-11),7),"")</f>
        <v/>
      </c>
      <c r="H621" s="29" t="str">
        <f t="array" ref="H621">IFERROR(INDEX('REF1'!B:K,SMALL('REF1'!K:K,ROW()-11),8),"")</f>
        <v/>
      </c>
      <c r="I621" s="48" t="str">
        <f>IFERROR(_xlfn.XLOOKUP(A621,'LISTADO GENERAL '!B623:B2517,'LISTADO GENERAL '!A623:A2517),"")</f>
        <v/>
      </c>
    </row>
    <row r="622" spans="1:9" ht="20.25">
      <c r="A622" s="24" t="str">
        <f t="array" ref="A622">IFERROR(INDEX('REF1'!B:K,SMALL('REF1'!K:K,ROW()-11),1),"")</f>
        <v/>
      </c>
      <c r="B622" s="23" t="str">
        <f t="array" ref="B622">IFERROR(INDEX('REF1'!B:K,SMALL('REF1'!K:K,ROW()-11),3),"")</f>
        <v/>
      </c>
      <c r="C622" s="25" t="str">
        <f t="array" ref="C622">IFERROR(INDEX('REF1'!B:K,SMALL('REF1'!K:K,ROW()-11),2),"")</f>
        <v/>
      </c>
      <c r="D622" s="31" t="str">
        <f t="array" ref="D622">IFERROR(INDEX('REF1'!B:K,SMALL('REF1'!K:K,ROW()-11),5),"")</f>
        <v/>
      </c>
      <c r="E622" s="26" t="str">
        <f t="array" ref="E622">IFERROR(INDEX('REF1'!B:K,SMALL('REF1'!K:K,ROW()-11),4),"")</f>
        <v/>
      </c>
      <c r="F622" s="27" t="str">
        <f t="array" ref="F622">IFERROR(INDEX('REF1'!B:K,SMALL('REF1'!K:K,ROW()-11),6),"")</f>
        <v/>
      </c>
      <c r="G622" s="29" t="str">
        <f t="array" ref="G622">IFERROR(INDEX('REF1'!B:K,SMALL('REF1'!K:K,ROW()-11),7),"")</f>
        <v/>
      </c>
      <c r="H622" s="29" t="str">
        <f t="array" ref="H622">IFERROR(INDEX('REF1'!B:K,SMALL('REF1'!K:K,ROW()-11),8),"")</f>
        <v/>
      </c>
      <c r="I622" s="48" t="str">
        <f>IFERROR(_xlfn.XLOOKUP(A622,'LISTADO GENERAL '!B624:B2518,'LISTADO GENERAL '!A624:A2518),"")</f>
        <v/>
      </c>
    </row>
    <row r="623" spans="1:9" ht="20.25">
      <c r="A623" s="24" t="str">
        <f t="array" ref="A623">IFERROR(INDEX('REF1'!B:K,SMALL('REF1'!K:K,ROW()-11),1),"")</f>
        <v/>
      </c>
      <c r="B623" s="23" t="str">
        <f t="array" ref="B623">IFERROR(INDEX('REF1'!B:K,SMALL('REF1'!K:K,ROW()-11),3),"")</f>
        <v/>
      </c>
      <c r="C623" s="25" t="str">
        <f t="array" ref="C623">IFERROR(INDEX('REF1'!B:K,SMALL('REF1'!K:K,ROW()-11),2),"")</f>
        <v/>
      </c>
      <c r="D623" s="31" t="str">
        <f t="array" ref="D623">IFERROR(INDEX('REF1'!B:K,SMALL('REF1'!K:K,ROW()-11),5),"")</f>
        <v/>
      </c>
      <c r="E623" s="26" t="str">
        <f t="array" ref="E623">IFERROR(INDEX('REF1'!B:K,SMALL('REF1'!K:K,ROW()-11),4),"")</f>
        <v/>
      </c>
      <c r="F623" s="27" t="str">
        <f t="array" ref="F623">IFERROR(INDEX('REF1'!B:K,SMALL('REF1'!K:K,ROW()-11),6),"")</f>
        <v/>
      </c>
      <c r="G623" s="29" t="str">
        <f t="array" ref="G623">IFERROR(INDEX('REF1'!B:K,SMALL('REF1'!K:K,ROW()-11),7),"")</f>
        <v/>
      </c>
      <c r="H623" s="29" t="str">
        <f t="array" ref="H623">IFERROR(INDEX('REF1'!B:K,SMALL('REF1'!K:K,ROW()-11),8),"")</f>
        <v/>
      </c>
      <c r="I623" s="48" t="str">
        <f>IFERROR(_xlfn.XLOOKUP(A623,'LISTADO GENERAL '!B625:B2519,'LISTADO GENERAL '!A625:A2519),"")</f>
        <v/>
      </c>
    </row>
    <row r="624" spans="1:9" ht="20.25">
      <c r="A624" s="24" t="str">
        <f t="array" ref="A624">IFERROR(INDEX('REF1'!B:K,SMALL('REF1'!K:K,ROW()-11),1),"")</f>
        <v/>
      </c>
      <c r="B624" s="23" t="str">
        <f t="array" ref="B624">IFERROR(INDEX('REF1'!B:K,SMALL('REF1'!K:K,ROW()-11),3),"")</f>
        <v/>
      </c>
      <c r="C624" s="25" t="str">
        <f t="array" ref="C624">IFERROR(INDEX('REF1'!B:K,SMALL('REF1'!K:K,ROW()-11),2),"")</f>
        <v/>
      </c>
      <c r="D624" s="31" t="str">
        <f t="array" ref="D624">IFERROR(INDEX('REF1'!B:K,SMALL('REF1'!K:K,ROW()-11),5),"")</f>
        <v/>
      </c>
      <c r="E624" s="26" t="str">
        <f t="array" ref="E624">IFERROR(INDEX('REF1'!B:K,SMALL('REF1'!K:K,ROW()-11),4),"")</f>
        <v/>
      </c>
      <c r="F624" s="27" t="str">
        <f t="array" ref="F624">IFERROR(INDEX('REF1'!B:K,SMALL('REF1'!K:K,ROW()-11),6),"")</f>
        <v/>
      </c>
      <c r="G624" s="29" t="str">
        <f t="array" ref="G624">IFERROR(INDEX('REF1'!B:K,SMALL('REF1'!K:K,ROW()-11),7),"")</f>
        <v/>
      </c>
      <c r="H624" s="29" t="str">
        <f t="array" ref="H624">IFERROR(INDEX('REF1'!B:K,SMALL('REF1'!K:K,ROW()-11),8),"")</f>
        <v/>
      </c>
      <c r="I624" s="48" t="str">
        <f>IFERROR(_xlfn.XLOOKUP(A624,'LISTADO GENERAL '!B626:B2520,'LISTADO GENERAL '!A626:A2520),"")</f>
        <v/>
      </c>
    </row>
    <row r="625" spans="1:9" ht="20.25">
      <c r="A625" s="24" t="str">
        <f t="array" ref="A625">IFERROR(INDEX('REF1'!B:K,SMALL('REF1'!K:K,ROW()-11),1),"")</f>
        <v/>
      </c>
      <c r="B625" s="23" t="str">
        <f t="array" ref="B625">IFERROR(INDEX('REF1'!B:K,SMALL('REF1'!K:K,ROW()-11),3),"")</f>
        <v/>
      </c>
      <c r="C625" s="25" t="str">
        <f t="array" ref="C625">IFERROR(INDEX('REF1'!B:K,SMALL('REF1'!K:K,ROW()-11),2),"")</f>
        <v/>
      </c>
      <c r="D625" s="31" t="str">
        <f t="array" ref="D625">IFERROR(INDEX('REF1'!B:K,SMALL('REF1'!K:K,ROW()-11),5),"")</f>
        <v/>
      </c>
      <c r="E625" s="26" t="str">
        <f t="array" ref="E625">IFERROR(INDEX('REF1'!B:K,SMALL('REF1'!K:K,ROW()-11),4),"")</f>
        <v/>
      </c>
      <c r="F625" s="27" t="str">
        <f t="array" ref="F625">IFERROR(INDEX('REF1'!B:K,SMALL('REF1'!K:K,ROW()-11),6),"")</f>
        <v/>
      </c>
      <c r="G625" s="29" t="str">
        <f t="array" ref="G625">IFERROR(INDEX('REF1'!B:K,SMALL('REF1'!K:K,ROW()-11),7),"")</f>
        <v/>
      </c>
      <c r="H625" s="29" t="str">
        <f t="array" ref="H625">IFERROR(INDEX('REF1'!B:K,SMALL('REF1'!K:K,ROW()-11),8),"")</f>
        <v/>
      </c>
      <c r="I625" s="48" t="str">
        <f>IFERROR(_xlfn.XLOOKUP(A625,'LISTADO GENERAL '!B627:B2521,'LISTADO GENERAL '!A627:A2521),"")</f>
        <v/>
      </c>
    </row>
    <row r="626" spans="1:9" ht="20.25">
      <c r="A626" s="24" t="str">
        <f t="array" ref="A626">IFERROR(INDEX('REF1'!B:K,SMALL('REF1'!K:K,ROW()-11),1),"")</f>
        <v/>
      </c>
      <c r="B626" s="23" t="str">
        <f t="array" ref="B626">IFERROR(INDEX('REF1'!B:K,SMALL('REF1'!K:K,ROW()-11),3),"")</f>
        <v/>
      </c>
      <c r="C626" s="25" t="str">
        <f t="array" ref="C626">IFERROR(INDEX('REF1'!B:K,SMALL('REF1'!K:K,ROW()-11),2),"")</f>
        <v/>
      </c>
      <c r="D626" s="31" t="str">
        <f t="array" ref="D626">IFERROR(INDEX('REF1'!B:K,SMALL('REF1'!K:K,ROW()-11),5),"")</f>
        <v/>
      </c>
      <c r="E626" s="26" t="str">
        <f t="array" ref="E626">IFERROR(INDEX('REF1'!B:K,SMALL('REF1'!K:K,ROW()-11),4),"")</f>
        <v/>
      </c>
      <c r="F626" s="27" t="str">
        <f t="array" ref="F626">IFERROR(INDEX('REF1'!B:K,SMALL('REF1'!K:K,ROW()-11),6),"")</f>
        <v/>
      </c>
      <c r="G626" s="29" t="str">
        <f t="array" ref="G626">IFERROR(INDEX('REF1'!B:K,SMALL('REF1'!K:K,ROW()-11),7),"")</f>
        <v/>
      </c>
      <c r="H626" s="29" t="str">
        <f t="array" ref="H626">IFERROR(INDEX('REF1'!B:K,SMALL('REF1'!K:K,ROW()-11),8),"")</f>
        <v/>
      </c>
      <c r="I626" s="48" t="str">
        <f>IFERROR(_xlfn.XLOOKUP(A626,'LISTADO GENERAL '!B628:B2522,'LISTADO GENERAL '!A628:A2522),"")</f>
        <v/>
      </c>
    </row>
    <row r="627" spans="1:9" ht="20.25">
      <c r="A627" s="24" t="str">
        <f t="array" ref="A627">IFERROR(INDEX('REF1'!B:K,SMALL('REF1'!K:K,ROW()-11),1),"")</f>
        <v/>
      </c>
      <c r="B627" s="23" t="str">
        <f t="array" ref="B627">IFERROR(INDEX('REF1'!B:K,SMALL('REF1'!K:K,ROW()-11),3),"")</f>
        <v/>
      </c>
      <c r="C627" s="25" t="str">
        <f t="array" ref="C627">IFERROR(INDEX('REF1'!B:K,SMALL('REF1'!K:K,ROW()-11),2),"")</f>
        <v/>
      </c>
      <c r="D627" s="31" t="str">
        <f t="array" ref="D627">IFERROR(INDEX('REF1'!B:K,SMALL('REF1'!K:K,ROW()-11),5),"")</f>
        <v/>
      </c>
      <c r="E627" s="26" t="str">
        <f t="array" ref="E627">IFERROR(INDEX('REF1'!B:K,SMALL('REF1'!K:K,ROW()-11),4),"")</f>
        <v/>
      </c>
      <c r="F627" s="27" t="str">
        <f t="array" ref="F627">IFERROR(INDEX('REF1'!B:K,SMALL('REF1'!K:K,ROW()-11),6),"")</f>
        <v/>
      </c>
      <c r="G627" s="29" t="str">
        <f t="array" ref="G627">IFERROR(INDEX('REF1'!B:K,SMALL('REF1'!K:K,ROW()-11),7),"")</f>
        <v/>
      </c>
      <c r="H627" s="29" t="str">
        <f t="array" ref="H627">IFERROR(INDEX('REF1'!B:K,SMALL('REF1'!K:K,ROW()-11),8),"")</f>
        <v/>
      </c>
      <c r="I627" s="48" t="str">
        <f>IFERROR(_xlfn.XLOOKUP(A627,'LISTADO GENERAL '!B629:B2523,'LISTADO GENERAL '!A629:A2523),"")</f>
        <v/>
      </c>
    </row>
    <row r="628" spans="1:9" ht="20.25">
      <c r="A628" s="24" t="str">
        <f t="array" ref="A628">IFERROR(INDEX('REF1'!B:K,SMALL('REF1'!K:K,ROW()-11),1),"")</f>
        <v/>
      </c>
      <c r="B628" s="23" t="str">
        <f t="array" ref="B628">IFERROR(INDEX('REF1'!B:K,SMALL('REF1'!K:K,ROW()-11),3),"")</f>
        <v/>
      </c>
      <c r="C628" s="25" t="str">
        <f t="array" ref="C628">IFERROR(INDEX('REF1'!B:K,SMALL('REF1'!K:K,ROW()-11),2),"")</f>
        <v/>
      </c>
      <c r="D628" s="31" t="str">
        <f t="array" ref="D628">IFERROR(INDEX('REF1'!B:K,SMALL('REF1'!K:K,ROW()-11),5),"")</f>
        <v/>
      </c>
      <c r="E628" s="26" t="str">
        <f t="array" ref="E628">IFERROR(INDEX('REF1'!B:K,SMALL('REF1'!K:K,ROW()-11),4),"")</f>
        <v/>
      </c>
      <c r="F628" s="27" t="str">
        <f t="array" ref="F628">IFERROR(INDEX('REF1'!B:K,SMALL('REF1'!K:K,ROW()-11),6),"")</f>
        <v/>
      </c>
      <c r="G628" s="29" t="str">
        <f t="array" ref="G628">IFERROR(INDEX('REF1'!B:K,SMALL('REF1'!K:K,ROW()-11),7),"")</f>
        <v/>
      </c>
      <c r="H628" s="29" t="str">
        <f t="array" ref="H628">IFERROR(INDEX('REF1'!B:K,SMALL('REF1'!K:K,ROW()-11),8),"")</f>
        <v/>
      </c>
      <c r="I628" s="48" t="str">
        <f>IFERROR(_xlfn.XLOOKUP(A628,'LISTADO GENERAL '!B630:B2524,'LISTADO GENERAL '!A630:A2524),"")</f>
        <v/>
      </c>
    </row>
    <row r="629" spans="1:9" ht="20.25">
      <c r="A629" s="24" t="str">
        <f t="array" ref="A629">IFERROR(INDEX('REF1'!B:K,SMALL('REF1'!K:K,ROW()-11),1),"")</f>
        <v/>
      </c>
      <c r="B629" s="23" t="str">
        <f t="array" ref="B629">IFERROR(INDEX('REF1'!B:K,SMALL('REF1'!K:K,ROW()-11),3),"")</f>
        <v/>
      </c>
      <c r="C629" s="25" t="str">
        <f t="array" ref="C629">IFERROR(INDEX('REF1'!B:K,SMALL('REF1'!K:K,ROW()-11),2),"")</f>
        <v/>
      </c>
      <c r="D629" s="31" t="str">
        <f t="array" ref="D629">IFERROR(INDEX('REF1'!B:K,SMALL('REF1'!K:K,ROW()-11),5),"")</f>
        <v/>
      </c>
      <c r="E629" s="26" t="str">
        <f t="array" ref="E629">IFERROR(INDEX('REF1'!B:K,SMALL('REF1'!K:K,ROW()-11),4),"")</f>
        <v/>
      </c>
      <c r="F629" s="27" t="str">
        <f t="array" ref="F629">IFERROR(INDEX('REF1'!B:K,SMALL('REF1'!K:K,ROW()-11),6),"")</f>
        <v/>
      </c>
      <c r="G629" s="29" t="str">
        <f t="array" ref="G629">IFERROR(INDEX('REF1'!B:K,SMALL('REF1'!K:K,ROW()-11),7),"")</f>
        <v/>
      </c>
      <c r="H629" s="29" t="str">
        <f t="array" ref="H629">IFERROR(INDEX('REF1'!B:K,SMALL('REF1'!K:K,ROW()-11),8),"")</f>
        <v/>
      </c>
      <c r="I629" s="48" t="str">
        <f>IFERROR(_xlfn.XLOOKUP(A629,'LISTADO GENERAL '!B631:B2525,'LISTADO GENERAL '!A631:A2525),"")</f>
        <v/>
      </c>
    </row>
    <row r="630" spans="1:9" ht="20.25">
      <c r="A630" s="24" t="str">
        <f t="array" ref="A630">IFERROR(INDEX('REF1'!B:K,SMALL('REF1'!K:K,ROW()-11),1),"")</f>
        <v/>
      </c>
      <c r="B630" s="23" t="str">
        <f t="array" ref="B630">IFERROR(INDEX('REF1'!B:K,SMALL('REF1'!K:K,ROW()-11),3),"")</f>
        <v/>
      </c>
      <c r="C630" s="25" t="str">
        <f t="array" ref="C630">IFERROR(INDEX('REF1'!B:K,SMALL('REF1'!K:K,ROW()-11),2),"")</f>
        <v/>
      </c>
      <c r="D630" s="31" t="str">
        <f t="array" ref="D630">IFERROR(INDEX('REF1'!B:K,SMALL('REF1'!K:K,ROW()-11),5),"")</f>
        <v/>
      </c>
      <c r="E630" s="26" t="str">
        <f t="array" ref="E630">IFERROR(INDEX('REF1'!B:K,SMALL('REF1'!K:K,ROW()-11),4),"")</f>
        <v/>
      </c>
      <c r="F630" s="27" t="str">
        <f t="array" ref="F630">IFERROR(INDEX('REF1'!B:K,SMALL('REF1'!K:K,ROW()-11),6),"")</f>
        <v/>
      </c>
      <c r="G630" s="29" t="str">
        <f t="array" ref="G630">IFERROR(INDEX('REF1'!B:K,SMALL('REF1'!K:K,ROW()-11),7),"")</f>
        <v/>
      </c>
      <c r="H630" s="29" t="str">
        <f t="array" ref="H630">IFERROR(INDEX('REF1'!B:K,SMALL('REF1'!K:K,ROW()-11),8),"")</f>
        <v/>
      </c>
      <c r="I630" s="48" t="str">
        <f>IFERROR(_xlfn.XLOOKUP(A630,'LISTADO GENERAL '!B632:B2526,'LISTADO GENERAL '!A632:A2526),"")</f>
        <v/>
      </c>
    </row>
    <row r="631" spans="1:9" ht="20.25">
      <c r="A631" s="24" t="str">
        <f t="array" ref="A631">IFERROR(INDEX('REF1'!B:K,SMALL('REF1'!K:K,ROW()-11),1),"")</f>
        <v/>
      </c>
      <c r="B631" s="23" t="str">
        <f t="array" ref="B631">IFERROR(INDEX('REF1'!B:K,SMALL('REF1'!K:K,ROW()-11),3),"")</f>
        <v/>
      </c>
      <c r="C631" s="25" t="str">
        <f t="array" ref="C631">IFERROR(INDEX('REF1'!B:K,SMALL('REF1'!K:K,ROW()-11),2),"")</f>
        <v/>
      </c>
      <c r="D631" s="31" t="str">
        <f t="array" ref="D631">IFERROR(INDEX('REF1'!B:K,SMALL('REF1'!K:K,ROW()-11),5),"")</f>
        <v/>
      </c>
      <c r="E631" s="26" t="str">
        <f t="array" ref="E631">IFERROR(INDEX('REF1'!B:K,SMALL('REF1'!K:K,ROW()-11),4),"")</f>
        <v/>
      </c>
      <c r="F631" s="27" t="str">
        <f t="array" ref="F631">IFERROR(INDEX('REF1'!B:K,SMALL('REF1'!K:K,ROW()-11),6),"")</f>
        <v/>
      </c>
      <c r="G631" s="29" t="str">
        <f t="array" ref="G631">IFERROR(INDEX('REF1'!B:K,SMALL('REF1'!K:K,ROW()-11),7),"")</f>
        <v/>
      </c>
      <c r="H631" s="29" t="str">
        <f t="array" ref="H631">IFERROR(INDEX('REF1'!B:K,SMALL('REF1'!K:K,ROW()-11),8),"")</f>
        <v/>
      </c>
      <c r="I631" s="48" t="str">
        <f>IFERROR(_xlfn.XLOOKUP(A631,'LISTADO GENERAL '!B633:B2527,'LISTADO GENERAL '!A633:A2527),"")</f>
        <v/>
      </c>
    </row>
    <row r="632" spans="1:9" ht="20.25">
      <c r="A632" s="24" t="str">
        <f t="array" ref="A632">IFERROR(INDEX('REF1'!B:K,SMALL('REF1'!K:K,ROW()-11),1),"")</f>
        <v/>
      </c>
      <c r="B632" s="23" t="str">
        <f t="array" ref="B632">IFERROR(INDEX('REF1'!B:K,SMALL('REF1'!K:K,ROW()-11),3),"")</f>
        <v/>
      </c>
      <c r="C632" s="25" t="str">
        <f t="array" ref="C632">IFERROR(INDEX('REF1'!B:K,SMALL('REF1'!K:K,ROW()-11),2),"")</f>
        <v/>
      </c>
      <c r="D632" s="31" t="str">
        <f t="array" ref="D632">IFERROR(INDEX('REF1'!B:K,SMALL('REF1'!K:K,ROW()-11),5),"")</f>
        <v/>
      </c>
      <c r="E632" s="26" t="str">
        <f t="array" ref="E632">IFERROR(INDEX('REF1'!B:K,SMALL('REF1'!K:K,ROW()-11),4),"")</f>
        <v/>
      </c>
      <c r="F632" s="27" t="str">
        <f t="array" ref="F632">IFERROR(INDEX('REF1'!B:K,SMALL('REF1'!K:K,ROW()-11),6),"")</f>
        <v/>
      </c>
      <c r="G632" s="29" t="str">
        <f t="array" ref="G632">IFERROR(INDEX('REF1'!B:K,SMALL('REF1'!K:K,ROW()-11),7),"")</f>
        <v/>
      </c>
      <c r="H632" s="29" t="str">
        <f t="array" ref="H632">IFERROR(INDEX('REF1'!B:K,SMALL('REF1'!K:K,ROW()-11),8),"")</f>
        <v/>
      </c>
      <c r="I632" s="48" t="str">
        <f>IFERROR(_xlfn.XLOOKUP(A632,'LISTADO GENERAL '!B634:B2528,'LISTADO GENERAL '!A634:A2528),"")</f>
        <v/>
      </c>
    </row>
    <row r="633" spans="1:9" ht="20.25">
      <c r="A633" s="24" t="str">
        <f t="array" ref="A633">IFERROR(INDEX('REF1'!B:K,SMALL('REF1'!K:K,ROW()-11),1),"")</f>
        <v/>
      </c>
      <c r="B633" s="23" t="str">
        <f t="array" ref="B633">IFERROR(INDEX('REF1'!B:K,SMALL('REF1'!K:K,ROW()-11),3),"")</f>
        <v/>
      </c>
      <c r="C633" s="25" t="str">
        <f t="array" ref="C633">IFERROR(INDEX('REF1'!B:K,SMALL('REF1'!K:K,ROW()-11),2),"")</f>
        <v/>
      </c>
      <c r="D633" s="31" t="str">
        <f t="array" ref="D633">IFERROR(INDEX('REF1'!B:K,SMALL('REF1'!K:K,ROW()-11),5),"")</f>
        <v/>
      </c>
      <c r="E633" s="26" t="str">
        <f t="array" ref="E633">IFERROR(INDEX('REF1'!B:K,SMALL('REF1'!K:K,ROW()-11),4),"")</f>
        <v/>
      </c>
      <c r="F633" s="27" t="str">
        <f t="array" ref="F633">IFERROR(INDEX('REF1'!B:K,SMALL('REF1'!K:K,ROW()-11),6),"")</f>
        <v/>
      </c>
      <c r="G633" s="29" t="str">
        <f t="array" ref="G633">IFERROR(INDEX('REF1'!B:K,SMALL('REF1'!K:K,ROW()-11),7),"")</f>
        <v/>
      </c>
      <c r="H633" s="29" t="str">
        <f t="array" ref="H633">IFERROR(INDEX('REF1'!B:K,SMALL('REF1'!K:K,ROW()-11),8),"")</f>
        <v/>
      </c>
      <c r="I633" s="48" t="str">
        <f>IFERROR(_xlfn.XLOOKUP(A633,'LISTADO GENERAL '!B635:B2529,'LISTADO GENERAL '!A635:A2529),"")</f>
        <v/>
      </c>
    </row>
    <row r="634" spans="1:9" ht="20.25">
      <c r="A634" s="24" t="str">
        <f t="array" ref="A634">IFERROR(INDEX('REF1'!B:K,SMALL('REF1'!K:K,ROW()-11),1),"")</f>
        <v/>
      </c>
      <c r="B634" s="23" t="str">
        <f t="array" ref="B634">IFERROR(INDEX('REF1'!B:K,SMALL('REF1'!K:K,ROW()-11),3),"")</f>
        <v/>
      </c>
      <c r="C634" s="25" t="str">
        <f t="array" ref="C634">IFERROR(INDEX('REF1'!B:K,SMALL('REF1'!K:K,ROW()-11),2),"")</f>
        <v/>
      </c>
      <c r="D634" s="31" t="str">
        <f t="array" ref="D634">IFERROR(INDEX('REF1'!B:K,SMALL('REF1'!K:K,ROW()-11),5),"")</f>
        <v/>
      </c>
      <c r="E634" s="26" t="str">
        <f t="array" ref="E634">IFERROR(INDEX('REF1'!B:K,SMALL('REF1'!K:K,ROW()-11),4),"")</f>
        <v/>
      </c>
      <c r="F634" s="27" t="str">
        <f t="array" ref="F634">IFERROR(INDEX('REF1'!B:K,SMALL('REF1'!K:K,ROW()-11),6),"")</f>
        <v/>
      </c>
      <c r="G634" s="29" t="str">
        <f t="array" ref="G634">IFERROR(INDEX('REF1'!B:K,SMALL('REF1'!K:K,ROW()-11),7),"")</f>
        <v/>
      </c>
      <c r="H634" s="29" t="str">
        <f t="array" ref="H634">IFERROR(INDEX('REF1'!B:K,SMALL('REF1'!K:K,ROW()-11),8),"")</f>
        <v/>
      </c>
      <c r="I634" s="48" t="str">
        <f>IFERROR(_xlfn.XLOOKUP(A634,'LISTADO GENERAL '!B636:B2530,'LISTADO GENERAL '!A636:A2530),"")</f>
        <v/>
      </c>
    </row>
    <row r="635" spans="1:9" ht="20.25">
      <c r="A635" s="24" t="str">
        <f t="array" ref="A635">IFERROR(INDEX('REF1'!B:K,SMALL('REF1'!K:K,ROW()-11),1),"")</f>
        <v/>
      </c>
      <c r="B635" s="23" t="str">
        <f t="array" ref="B635">IFERROR(INDEX('REF1'!B:K,SMALL('REF1'!K:K,ROW()-11),3),"")</f>
        <v/>
      </c>
      <c r="C635" s="25" t="str">
        <f t="array" ref="C635">IFERROR(INDEX('REF1'!B:K,SMALL('REF1'!K:K,ROW()-11),2),"")</f>
        <v/>
      </c>
      <c r="D635" s="31" t="str">
        <f t="array" ref="D635">IFERROR(INDEX('REF1'!B:K,SMALL('REF1'!K:K,ROW()-11),5),"")</f>
        <v/>
      </c>
      <c r="E635" s="26" t="str">
        <f t="array" ref="E635">IFERROR(INDEX('REF1'!B:K,SMALL('REF1'!K:K,ROW()-11),4),"")</f>
        <v/>
      </c>
      <c r="F635" s="27" t="str">
        <f t="array" ref="F635">IFERROR(INDEX('REF1'!B:K,SMALL('REF1'!K:K,ROW()-11),6),"")</f>
        <v/>
      </c>
      <c r="G635" s="29" t="str">
        <f t="array" ref="G635">IFERROR(INDEX('REF1'!B:K,SMALL('REF1'!K:K,ROW()-11),7),"")</f>
        <v/>
      </c>
      <c r="H635" s="29" t="str">
        <f t="array" ref="H635">IFERROR(INDEX('REF1'!B:K,SMALL('REF1'!K:K,ROW()-11),8),"")</f>
        <v/>
      </c>
      <c r="I635" s="48" t="str">
        <f>IFERROR(_xlfn.XLOOKUP(A635,'LISTADO GENERAL '!B637:B2531,'LISTADO GENERAL '!A637:A2531),"")</f>
        <v/>
      </c>
    </row>
    <row r="636" spans="1:9" ht="20.25">
      <c r="A636" s="24" t="str">
        <f t="array" ref="A636">IFERROR(INDEX('REF1'!B:K,SMALL('REF1'!K:K,ROW()-11),1),"")</f>
        <v/>
      </c>
      <c r="B636" s="23" t="str">
        <f t="array" ref="B636">IFERROR(INDEX('REF1'!B:K,SMALL('REF1'!K:K,ROW()-11),3),"")</f>
        <v/>
      </c>
      <c r="C636" s="25" t="str">
        <f t="array" ref="C636">IFERROR(INDEX('REF1'!B:K,SMALL('REF1'!K:K,ROW()-11),2),"")</f>
        <v/>
      </c>
      <c r="D636" s="31" t="str">
        <f t="array" ref="D636">IFERROR(INDEX('REF1'!B:K,SMALL('REF1'!K:K,ROW()-11),5),"")</f>
        <v/>
      </c>
      <c r="E636" s="26" t="str">
        <f t="array" ref="E636">IFERROR(INDEX('REF1'!B:K,SMALL('REF1'!K:K,ROW()-11),4),"")</f>
        <v/>
      </c>
      <c r="F636" s="27" t="str">
        <f t="array" ref="F636">IFERROR(INDEX('REF1'!B:K,SMALL('REF1'!K:K,ROW()-11),6),"")</f>
        <v/>
      </c>
      <c r="G636" s="29" t="str">
        <f t="array" ref="G636">IFERROR(INDEX('REF1'!B:K,SMALL('REF1'!K:K,ROW()-11),7),"")</f>
        <v/>
      </c>
      <c r="H636" s="29" t="str">
        <f t="array" ref="H636">IFERROR(INDEX('REF1'!B:K,SMALL('REF1'!K:K,ROW()-11),8),"")</f>
        <v/>
      </c>
      <c r="I636" s="48" t="str">
        <f>IFERROR(_xlfn.XLOOKUP(A636,'LISTADO GENERAL '!B638:B2532,'LISTADO GENERAL '!A638:A2532),"")</f>
        <v/>
      </c>
    </row>
    <row r="637" spans="1:9" ht="20.25">
      <c r="A637" s="24" t="str">
        <f t="array" ref="A637">IFERROR(INDEX('REF1'!B:K,SMALL('REF1'!K:K,ROW()-11),1),"")</f>
        <v/>
      </c>
      <c r="B637" s="23" t="str">
        <f t="array" ref="B637">IFERROR(INDEX('REF1'!B:K,SMALL('REF1'!K:K,ROW()-11),3),"")</f>
        <v/>
      </c>
      <c r="C637" s="25" t="str">
        <f t="array" ref="C637">IFERROR(INDEX('REF1'!B:K,SMALL('REF1'!K:K,ROW()-11),2),"")</f>
        <v/>
      </c>
      <c r="D637" s="31" t="str">
        <f t="array" ref="D637">IFERROR(INDEX('REF1'!B:K,SMALL('REF1'!K:K,ROW()-11),5),"")</f>
        <v/>
      </c>
      <c r="E637" s="26" t="str">
        <f t="array" ref="E637">IFERROR(INDEX('REF1'!B:K,SMALL('REF1'!K:K,ROW()-11),4),"")</f>
        <v/>
      </c>
      <c r="F637" s="27" t="str">
        <f t="array" ref="F637">IFERROR(INDEX('REF1'!B:K,SMALL('REF1'!K:K,ROW()-11),6),"")</f>
        <v/>
      </c>
      <c r="G637" s="29" t="str">
        <f t="array" ref="G637">IFERROR(INDEX('REF1'!B:K,SMALL('REF1'!K:K,ROW()-11),7),"")</f>
        <v/>
      </c>
      <c r="H637" s="29" t="str">
        <f t="array" ref="H637">IFERROR(INDEX('REF1'!B:K,SMALL('REF1'!K:K,ROW()-11),8),"")</f>
        <v/>
      </c>
      <c r="I637" s="48" t="str">
        <f>IFERROR(_xlfn.XLOOKUP(A637,'LISTADO GENERAL '!B639:B2533,'LISTADO GENERAL '!A639:A2533),"")</f>
        <v/>
      </c>
    </row>
    <row r="638" spans="1:9" ht="20.25">
      <c r="A638" s="24" t="str">
        <f t="array" ref="A638">IFERROR(INDEX('REF1'!B:K,SMALL('REF1'!K:K,ROW()-11),1),"")</f>
        <v/>
      </c>
      <c r="B638" s="23" t="str">
        <f t="array" ref="B638">IFERROR(INDEX('REF1'!B:K,SMALL('REF1'!K:K,ROW()-11),3),"")</f>
        <v/>
      </c>
      <c r="C638" s="25" t="str">
        <f t="array" ref="C638">IFERROR(INDEX('REF1'!B:K,SMALL('REF1'!K:K,ROW()-11),2),"")</f>
        <v/>
      </c>
      <c r="D638" s="31" t="str">
        <f t="array" ref="D638">IFERROR(INDEX('REF1'!B:K,SMALL('REF1'!K:K,ROW()-11),5),"")</f>
        <v/>
      </c>
      <c r="E638" s="26" t="str">
        <f t="array" ref="E638">IFERROR(INDEX('REF1'!B:K,SMALL('REF1'!K:K,ROW()-11),4),"")</f>
        <v/>
      </c>
      <c r="F638" s="27" t="str">
        <f t="array" ref="F638">IFERROR(INDEX('REF1'!B:K,SMALL('REF1'!K:K,ROW()-11),6),"")</f>
        <v/>
      </c>
      <c r="G638" s="29" t="str">
        <f t="array" ref="G638">IFERROR(INDEX('REF1'!B:K,SMALL('REF1'!K:K,ROW()-11),7),"")</f>
        <v/>
      </c>
      <c r="H638" s="29" t="str">
        <f t="array" ref="H638">IFERROR(INDEX('REF1'!B:K,SMALL('REF1'!K:K,ROW()-11),8),"")</f>
        <v/>
      </c>
      <c r="I638" s="48" t="str">
        <f>IFERROR(_xlfn.XLOOKUP(A638,'LISTADO GENERAL '!B640:B2534,'LISTADO GENERAL '!A640:A2534),"")</f>
        <v/>
      </c>
    </row>
    <row r="639" spans="1:9" ht="20.25">
      <c r="A639" s="24" t="str">
        <f t="array" ref="A639">IFERROR(INDEX('REF1'!B:K,SMALL('REF1'!K:K,ROW()-11),1),"")</f>
        <v/>
      </c>
      <c r="B639" s="23" t="str">
        <f t="array" ref="B639">IFERROR(INDEX('REF1'!B:K,SMALL('REF1'!K:K,ROW()-11),3),"")</f>
        <v/>
      </c>
      <c r="C639" s="25" t="str">
        <f t="array" ref="C639">IFERROR(INDEX('REF1'!B:K,SMALL('REF1'!K:K,ROW()-11),2),"")</f>
        <v/>
      </c>
      <c r="D639" s="31" t="str">
        <f t="array" ref="D639">IFERROR(INDEX('REF1'!B:K,SMALL('REF1'!K:K,ROW()-11),5),"")</f>
        <v/>
      </c>
      <c r="E639" s="26" t="str">
        <f t="array" ref="E639">IFERROR(INDEX('REF1'!B:K,SMALL('REF1'!K:K,ROW()-11),4),"")</f>
        <v/>
      </c>
      <c r="F639" s="27" t="str">
        <f t="array" ref="F639">IFERROR(INDEX('REF1'!B:K,SMALL('REF1'!K:K,ROW()-11),6),"")</f>
        <v/>
      </c>
      <c r="G639" s="29" t="str">
        <f t="array" ref="G639">IFERROR(INDEX('REF1'!B:K,SMALL('REF1'!K:K,ROW()-11),7),"")</f>
        <v/>
      </c>
      <c r="H639" s="29" t="str">
        <f t="array" ref="H639">IFERROR(INDEX('REF1'!B:K,SMALL('REF1'!K:K,ROW()-11),8),"")</f>
        <v/>
      </c>
      <c r="I639" s="48" t="str">
        <f>IFERROR(_xlfn.XLOOKUP(A639,'LISTADO GENERAL '!B641:B2535,'LISTADO GENERAL '!A641:A2535),"")</f>
        <v/>
      </c>
    </row>
    <row r="640" spans="1:9" ht="20.25">
      <c r="A640" s="24" t="str">
        <f t="array" ref="A640">IFERROR(INDEX('REF1'!B:K,SMALL('REF1'!K:K,ROW()-11),1),"")</f>
        <v/>
      </c>
      <c r="B640" s="23" t="str">
        <f t="array" ref="B640">IFERROR(INDEX('REF1'!B:K,SMALL('REF1'!K:K,ROW()-11),3),"")</f>
        <v/>
      </c>
      <c r="C640" s="25" t="str">
        <f t="array" ref="C640">IFERROR(INDEX('REF1'!B:K,SMALL('REF1'!K:K,ROW()-11),2),"")</f>
        <v/>
      </c>
      <c r="D640" s="31" t="str">
        <f t="array" ref="D640">IFERROR(INDEX('REF1'!B:K,SMALL('REF1'!K:K,ROW()-11),5),"")</f>
        <v/>
      </c>
      <c r="E640" s="26" t="str">
        <f t="array" ref="E640">IFERROR(INDEX('REF1'!B:K,SMALL('REF1'!K:K,ROW()-11),4),"")</f>
        <v/>
      </c>
      <c r="F640" s="27" t="str">
        <f t="array" ref="F640">IFERROR(INDEX('REF1'!B:K,SMALL('REF1'!K:K,ROW()-11),6),"")</f>
        <v/>
      </c>
      <c r="G640" s="29" t="str">
        <f t="array" ref="G640">IFERROR(INDEX('REF1'!B:K,SMALL('REF1'!K:K,ROW()-11),7),"")</f>
        <v/>
      </c>
      <c r="H640" s="29" t="str">
        <f t="array" ref="H640">IFERROR(INDEX('REF1'!B:K,SMALL('REF1'!K:K,ROW()-11),8),"")</f>
        <v/>
      </c>
      <c r="I640" s="48" t="str">
        <f>IFERROR(_xlfn.XLOOKUP(A640,'LISTADO GENERAL '!B642:B2536,'LISTADO GENERAL '!A642:A2536),"")</f>
        <v/>
      </c>
    </row>
    <row r="641" spans="1:9" ht="20.25">
      <c r="A641" s="24" t="str">
        <f t="array" ref="A641">IFERROR(INDEX('REF1'!B:K,SMALL('REF1'!K:K,ROW()-11),1),"")</f>
        <v/>
      </c>
      <c r="B641" s="23" t="str">
        <f t="array" ref="B641">IFERROR(INDEX('REF1'!B:K,SMALL('REF1'!K:K,ROW()-11),3),"")</f>
        <v/>
      </c>
      <c r="C641" s="25" t="str">
        <f t="array" ref="C641">IFERROR(INDEX('REF1'!B:K,SMALL('REF1'!K:K,ROW()-11),2),"")</f>
        <v/>
      </c>
      <c r="D641" s="31" t="str">
        <f t="array" ref="D641">IFERROR(INDEX('REF1'!B:K,SMALL('REF1'!K:K,ROW()-11),5),"")</f>
        <v/>
      </c>
      <c r="E641" s="26" t="str">
        <f t="array" ref="E641">IFERROR(INDEX('REF1'!B:K,SMALL('REF1'!K:K,ROW()-11),4),"")</f>
        <v/>
      </c>
      <c r="F641" s="27" t="str">
        <f t="array" ref="F641">IFERROR(INDEX('REF1'!B:K,SMALL('REF1'!K:K,ROW()-11),6),"")</f>
        <v/>
      </c>
      <c r="G641" s="29" t="str">
        <f t="array" ref="G641">IFERROR(INDEX('REF1'!B:K,SMALL('REF1'!K:K,ROW()-11),7),"")</f>
        <v/>
      </c>
      <c r="H641" s="29" t="str">
        <f t="array" ref="H641">IFERROR(INDEX('REF1'!B:K,SMALL('REF1'!K:K,ROW()-11),8),"")</f>
        <v/>
      </c>
      <c r="I641" s="48" t="str">
        <f>IFERROR(_xlfn.XLOOKUP(A641,'LISTADO GENERAL '!B643:B2537,'LISTADO GENERAL '!A643:A2537),"")</f>
        <v/>
      </c>
    </row>
    <row r="642" spans="1:9" ht="20.25">
      <c r="A642" s="24" t="str">
        <f t="array" ref="A642">IFERROR(INDEX('REF1'!B:K,SMALL('REF1'!K:K,ROW()-11),1),"")</f>
        <v/>
      </c>
      <c r="B642" s="23" t="str">
        <f t="array" ref="B642">IFERROR(INDEX('REF1'!B:K,SMALL('REF1'!K:K,ROW()-11),3),"")</f>
        <v/>
      </c>
      <c r="C642" s="25" t="str">
        <f t="array" ref="C642">IFERROR(INDEX('REF1'!B:K,SMALL('REF1'!K:K,ROW()-11),2),"")</f>
        <v/>
      </c>
      <c r="D642" s="31" t="str">
        <f t="array" ref="D642">IFERROR(INDEX('REF1'!B:K,SMALL('REF1'!K:K,ROW()-11),5),"")</f>
        <v/>
      </c>
      <c r="E642" s="26" t="str">
        <f t="array" ref="E642">IFERROR(INDEX('REF1'!B:K,SMALL('REF1'!K:K,ROW()-11),4),"")</f>
        <v/>
      </c>
      <c r="F642" s="27" t="str">
        <f t="array" ref="F642">IFERROR(INDEX('REF1'!B:K,SMALL('REF1'!K:K,ROW()-11),6),"")</f>
        <v/>
      </c>
      <c r="G642" s="29" t="str">
        <f t="array" ref="G642">IFERROR(INDEX('REF1'!B:K,SMALL('REF1'!K:K,ROW()-11),7),"")</f>
        <v/>
      </c>
      <c r="H642" s="29" t="str">
        <f t="array" ref="H642">IFERROR(INDEX('REF1'!B:K,SMALL('REF1'!K:K,ROW()-11),8),"")</f>
        <v/>
      </c>
      <c r="I642" s="48" t="str">
        <f>IFERROR(_xlfn.XLOOKUP(A642,'LISTADO GENERAL '!B644:B2538,'LISTADO GENERAL '!A644:A2538),"")</f>
        <v/>
      </c>
    </row>
    <row r="643" spans="1:9" ht="20.25">
      <c r="A643" s="24" t="str">
        <f t="array" ref="A643">IFERROR(INDEX('REF1'!B:K,SMALL('REF1'!K:K,ROW()-11),1),"")</f>
        <v/>
      </c>
      <c r="B643" s="23" t="str">
        <f t="array" ref="B643">IFERROR(INDEX('REF1'!B:K,SMALL('REF1'!K:K,ROW()-11),3),"")</f>
        <v/>
      </c>
      <c r="C643" s="25" t="str">
        <f t="array" ref="C643">IFERROR(INDEX('REF1'!B:K,SMALL('REF1'!K:K,ROW()-11),2),"")</f>
        <v/>
      </c>
      <c r="D643" s="31" t="str">
        <f t="array" ref="D643">IFERROR(INDEX('REF1'!B:K,SMALL('REF1'!K:K,ROW()-11),5),"")</f>
        <v/>
      </c>
      <c r="E643" s="26" t="str">
        <f t="array" ref="E643">IFERROR(INDEX('REF1'!B:K,SMALL('REF1'!K:K,ROW()-11),4),"")</f>
        <v/>
      </c>
      <c r="F643" s="27" t="str">
        <f t="array" ref="F643">IFERROR(INDEX('REF1'!B:K,SMALL('REF1'!K:K,ROW()-11),6),"")</f>
        <v/>
      </c>
      <c r="G643" s="29" t="str">
        <f t="array" ref="G643">IFERROR(INDEX('REF1'!B:K,SMALL('REF1'!K:K,ROW()-11),7),"")</f>
        <v/>
      </c>
      <c r="H643" s="29" t="str">
        <f t="array" ref="H643">IFERROR(INDEX('REF1'!B:K,SMALL('REF1'!K:K,ROW()-11),8),"")</f>
        <v/>
      </c>
      <c r="I643" s="48" t="str">
        <f>IFERROR(_xlfn.XLOOKUP(A643,'LISTADO GENERAL '!B645:B2539,'LISTADO GENERAL '!A645:A2539),"")</f>
        <v/>
      </c>
    </row>
    <row r="644" spans="1:9" ht="20.25">
      <c r="A644" s="24" t="str">
        <f t="array" ref="A644">IFERROR(INDEX('REF1'!B:K,SMALL('REF1'!K:K,ROW()-11),1),"")</f>
        <v/>
      </c>
      <c r="B644" s="23" t="str">
        <f t="array" ref="B644">IFERROR(INDEX('REF1'!B:K,SMALL('REF1'!K:K,ROW()-11),3),"")</f>
        <v/>
      </c>
      <c r="C644" s="25" t="str">
        <f t="array" ref="C644">IFERROR(INDEX('REF1'!B:K,SMALL('REF1'!K:K,ROW()-11),2),"")</f>
        <v/>
      </c>
      <c r="D644" s="31" t="str">
        <f t="array" ref="D644">IFERROR(INDEX('REF1'!B:K,SMALL('REF1'!K:K,ROW()-11),5),"")</f>
        <v/>
      </c>
      <c r="E644" s="26" t="str">
        <f t="array" ref="E644">IFERROR(INDEX('REF1'!B:K,SMALL('REF1'!K:K,ROW()-11),4),"")</f>
        <v/>
      </c>
      <c r="F644" s="27" t="str">
        <f t="array" ref="F644">IFERROR(INDEX('REF1'!B:K,SMALL('REF1'!K:K,ROW()-11),6),"")</f>
        <v/>
      </c>
      <c r="G644" s="29" t="str">
        <f t="array" ref="G644">IFERROR(INDEX('REF1'!B:K,SMALL('REF1'!K:K,ROW()-11),7),"")</f>
        <v/>
      </c>
      <c r="H644" s="29" t="str">
        <f t="array" ref="H644">IFERROR(INDEX('REF1'!B:K,SMALL('REF1'!K:K,ROW()-11),8),"")</f>
        <v/>
      </c>
      <c r="I644" s="48" t="str">
        <f>IFERROR(_xlfn.XLOOKUP(A644,'LISTADO GENERAL '!B646:B2540,'LISTADO GENERAL '!A646:A2540),"")</f>
        <v/>
      </c>
    </row>
    <row r="645" spans="1:9" ht="20.25">
      <c r="A645" s="24" t="str">
        <f t="array" ref="A645">IFERROR(INDEX('REF1'!B:K,SMALL('REF1'!K:K,ROW()-11),1),"")</f>
        <v/>
      </c>
      <c r="B645" s="23" t="str">
        <f t="array" ref="B645">IFERROR(INDEX('REF1'!B:K,SMALL('REF1'!K:K,ROW()-11),3),"")</f>
        <v/>
      </c>
      <c r="C645" s="25" t="str">
        <f t="array" ref="C645">IFERROR(INDEX('REF1'!B:K,SMALL('REF1'!K:K,ROW()-11),2),"")</f>
        <v/>
      </c>
      <c r="D645" s="31" t="str">
        <f t="array" ref="D645">IFERROR(INDEX('REF1'!B:K,SMALL('REF1'!K:K,ROW()-11),5),"")</f>
        <v/>
      </c>
      <c r="E645" s="26" t="str">
        <f t="array" ref="E645">IFERROR(INDEX('REF1'!B:K,SMALL('REF1'!K:K,ROW()-11),4),"")</f>
        <v/>
      </c>
      <c r="F645" s="27" t="str">
        <f t="array" ref="F645">IFERROR(INDEX('REF1'!B:K,SMALL('REF1'!K:K,ROW()-11),6),"")</f>
        <v/>
      </c>
      <c r="G645" s="29" t="str">
        <f t="array" ref="G645">IFERROR(INDEX('REF1'!B:K,SMALL('REF1'!K:K,ROW()-11),7),"")</f>
        <v/>
      </c>
      <c r="H645" s="29" t="str">
        <f t="array" ref="H645">IFERROR(INDEX('REF1'!B:K,SMALL('REF1'!K:K,ROW()-11),8),"")</f>
        <v/>
      </c>
      <c r="I645" s="48" t="str">
        <f>IFERROR(_xlfn.XLOOKUP(A645,'LISTADO GENERAL '!B647:B2541,'LISTADO GENERAL '!A647:A2541),"")</f>
        <v/>
      </c>
    </row>
    <row r="646" spans="1:9" ht="20.25">
      <c r="A646" s="24" t="str">
        <f t="array" ref="A646">IFERROR(INDEX('REF1'!B:K,SMALL('REF1'!K:K,ROW()-11),1),"")</f>
        <v/>
      </c>
      <c r="B646" s="23" t="str">
        <f t="array" ref="B646">IFERROR(INDEX('REF1'!B:K,SMALL('REF1'!K:K,ROW()-11),3),"")</f>
        <v/>
      </c>
      <c r="C646" s="25" t="str">
        <f t="array" ref="C646">IFERROR(INDEX('REF1'!B:K,SMALL('REF1'!K:K,ROW()-11),2),"")</f>
        <v/>
      </c>
      <c r="D646" s="31" t="str">
        <f t="array" ref="D646">IFERROR(INDEX('REF1'!B:K,SMALL('REF1'!K:K,ROW()-11),5),"")</f>
        <v/>
      </c>
      <c r="E646" s="26" t="str">
        <f t="array" ref="E646">IFERROR(INDEX('REF1'!B:K,SMALL('REF1'!K:K,ROW()-11),4),"")</f>
        <v/>
      </c>
      <c r="F646" s="27" t="str">
        <f t="array" ref="F646">IFERROR(INDEX('REF1'!B:K,SMALL('REF1'!K:K,ROW()-11),6),"")</f>
        <v/>
      </c>
      <c r="G646" s="29" t="str">
        <f t="array" ref="G646">IFERROR(INDEX('REF1'!B:K,SMALL('REF1'!K:K,ROW()-11),7),"")</f>
        <v/>
      </c>
      <c r="H646" s="29" t="str">
        <f t="array" ref="H646">IFERROR(INDEX('REF1'!B:K,SMALL('REF1'!K:K,ROW()-11),8),"")</f>
        <v/>
      </c>
      <c r="I646" s="48" t="str">
        <f>IFERROR(_xlfn.XLOOKUP(A646,'LISTADO GENERAL '!B648:B2542,'LISTADO GENERAL '!A648:A2542),"")</f>
        <v/>
      </c>
    </row>
    <row r="647" spans="1:9" ht="20.25">
      <c r="A647" s="24" t="str">
        <f t="array" ref="A647">IFERROR(INDEX('REF1'!B:K,SMALL('REF1'!K:K,ROW()-11),1),"")</f>
        <v/>
      </c>
      <c r="B647" s="23" t="str">
        <f t="array" ref="B647">IFERROR(INDEX('REF1'!B:K,SMALL('REF1'!K:K,ROW()-11),3),"")</f>
        <v/>
      </c>
      <c r="C647" s="25" t="str">
        <f t="array" ref="C647">IFERROR(INDEX('REF1'!B:K,SMALL('REF1'!K:K,ROW()-11),2),"")</f>
        <v/>
      </c>
      <c r="D647" s="31" t="str">
        <f t="array" ref="D647">IFERROR(INDEX('REF1'!B:K,SMALL('REF1'!K:K,ROW()-11),5),"")</f>
        <v/>
      </c>
      <c r="E647" s="26" t="str">
        <f t="array" ref="E647">IFERROR(INDEX('REF1'!B:K,SMALL('REF1'!K:K,ROW()-11),4),"")</f>
        <v/>
      </c>
      <c r="F647" s="27" t="str">
        <f t="array" ref="F647">IFERROR(INDEX('REF1'!B:K,SMALL('REF1'!K:K,ROW()-11),6),"")</f>
        <v/>
      </c>
      <c r="G647" s="29" t="str">
        <f t="array" ref="G647">IFERROR(INDEX('REF1'!B:K,SMALL('REF1'!K:K,ROW()-11),7),"")</f>
        <v/>
      </c>
      <c r="H647" s="29" t="str">
        <f t="array" ref="H647">IFERROR(INDEX('REF1'!B:K,SMALL('REF1'!K:K,ROW()-11),8),"")</f>
        <v/>
      </c>
      <c r="I647" s="48" t="str">
        <f>IFERROR(_xlfn.XLOOKUP(A647,'LISTADO GENERAL '!B649:B2543,'LISTADO GENERAL '!A649:A2543),"")</f>
        <v/>
      </c>
    </row>
    <row r="648" spans="1:9" ht="20.25">
      <c r="A648" s="24" t="str">
        <f t="array" ref="A648">IFERROR(INDEX('REF1'!B:K,SMALL('REF1'!K:K,ROW()-11),1),"")</f>
        <v/>
      </c>
      <c r="B648" s="23" t="str">
        <f t="array" ref="B648">IFERROR(INDEX('REF1'!B:K,SMALL('REF1'!K:K,ROW()-11),3),"")</f>
        <v/>
      </c>
      <c r="C648" s="25" t="str">
        <f t="array" ref="C648">IFERROR(INDEX('REF1'!B:K,SMALL('REF1'!K:K,ROW()-11),2),"")</f>
        <v/>
      </c>
      <c r="D648" s="31" t="str">
        <f t="array" ref="D648">IFERROR(INDEX('REF1'!B:K,SMALL('REF1'!K:K,ROW()-11),5),"")</f>
        <v/>
      </c>
      <c r="E648" s="26" t="str">
        <f t="array" ref="E648">IFERROR(INDEX('REF1'!B:K,SMALL('REF1'!K:K,ROW()-11),4),"")</f>
        <v/>
      </c>
      <c r="F648" s="27" t="str">
        <f t="array" ref="F648">IFERROR(INDEX('REF1'!B:K,SMALL('REF1'!K:K,ROW()-11),6),"")</f>
        <v/>
      </c>
      <c r="G648" s="29" t="str">
        <f t="array" ref="G648">IFERROR(INDEX('REF1'!B:K,SMALL('REF1'!K:K,ROW()-11),7),"")</f>
        <v/>
      </c>
      <c r="H648" s="29" t="str">
        <f t="array" ref="H648">IFERROR(INDEX('REF1'!B:K,SMALL('REF1'!K:K,ROW()-11),8),"")</f>
        <v/>
      </c>
      <c r="I648" s="48" t="str">
        <f>IFERROR(_xlfn.XLOOKUP(A648,'LISTADO GENERAL '!B650:B2544,'LISTADO GENERAL '!A650:A2544),"")</f>
        <v/>
      </c>
    </row>
    <row r="649" spans="1:9" ht="20.25">
      <c r="A649" s="24" t="str">
        <f t="array" ref="A649">IFERROR(INDEX('REF1'!B:K,SMALL('REF1'!K:K,ROW()-11),1),"")</f>
        <v/>
      </c>
      <c r="B649" s="23" t="str">
        <f t="array" ref="B649">IFERROR(INDEX('REF1'!B:K,SMALL('REF1'!K:K,ROW()-11),3),"")</f>
        <v/>
      </c>
      <c r="C649" s="25" t="str">
        <f t="array" ref="C649">IFERROR(INDEX('REF1'!B:K,SMALL('REF1'!K:K,ROW()-11),2),"")</f>
        <v/>
      </c>
      <c r="D649" s="31" t="str">
        <f t="array" ref="D649">IFERROR(INDEX('REF1'!B:K,SMALL('REF1'!K:K,ROW()-11),5),"")</f>
        <v/>
      </c>
      <c r="E649" s="26" t="str">
        <f t="array" ref="E649">IFERROR(INDEX('REF1'!B:K,SMALL('REF1'!K:K,ROW()-11),4),"")</f>
        <v/>
      </c>
      <c r="F649" s="27" t="str">
        <f t="array" ref="F649">IFERROR(INDEX('REF1'!B:K,SMALL('REF1'!K:K,ROW()-11),6),"")</f>
        <v/>
      </c>
      <c r="G649" s="29" t="str">
        <f t="array" ref="G649">IFERROR(INDEX('REF1'!B:K,SMALL('REF1'!K:K,ROW()-11),7),"")</f>
        <v/>
      </c>
      <c r="H649" s="29" t="str">
        <f t="array" ref="H649">IFERROR(INDEX('REF1'!B:K,SMALL('REF1'!K:K,ROW()-11),8),"")</f>
        <v/>
      </c>
      <c r="I649" s="48" t="str">
        <f>IFERROR(_xlfn.XLOOKUP(A649,'LISTADO GENERAL '!B651:B2545,'LISTADO GENERAL '!A651:A2545),"")</f>
        <v/>
      </c>
    </row>
    <row r="650" spans="1:9" ht="20.25">
      <c r="A650" s="24" t="str">
        <f t="array" ref="A650">IFERROR(INDEX('REF1'!B:K,SMALL('REF1'!K:K,ROW()-11),1),"")</f>
        <v/>
      </c>
      <c r="B650" s="23" t="str">
        <f t="array" ref="B650">IFERROR(INDEX('REF1'!B:K,SMALL('REF1'!K:K,ROW()-11),3),"")</f>
        <v/>
      </c>
      <c r="C650" s="25" t="str">
        <f t="array" ref="C650">IFERROR(INDEX('REF1'!B:K,SMALL('REF1'!K:K,ROW()-11),2),"")</f>
        <v/>
      </c>
      <c r="D650" s="31" t="str">
        <f t="array" ref="D650">IFERROR(INDEX('REF1'!B:K,SMALL('REF1'!K:K,ROW()-11),5),"")</f>
        <v/>
      </c>
      <c r="E650" s="26" t="str">
        <f t="array" ref="E650">IFERROR(INDEX('REF1'!B:K,SMALL('REF1'!K:K,ROW()-11),4),"")</f>
        <v/>
      </c>
      <c r="F650" s="27" t="str">
        <f t="array" ref="F650">IFERROR(INDEX('REF1'!B:K,SMALL('REF1'!K:K,ROW()-11),6),"")</f>
        <v/>
      </c>
      <c r="G650" s="29" t="str">
        <f t="array" ref="G650">IFERROR(INDEX('REF1'!B:K,SMALL('REF1'!K:K,ROW()-11),7),"")</f>
        <v/>
      </c>
      <c r="H650" s="29" t="str">
        <f t="array" ref="H650">IFERROR(INDEX('REF1'!B:K,SMALL('REF1'!K:K,ROW()-11),8),"")</f>
        <v/>
      </c>
      <c r="I650" s="48" t="str">
        <f>IFERROR(_xlfn.XLOOKUP(A650,'LISTADO GENERAL '!B652:B2546,'LISTADO GENERAL '!A652:A2546),"")</f>
        <v/>
      </c>
    </row>
    <row r="651" spans="1:9" ht="20.25">
      <c r="A651" s="24" t="str">
        <f t="array" ref="A651">IFERROR(INDEX('REF1'!B:K,SMALL('REF1'!K:K,ROW()-11),1),"")</f>
        <v/>
      </c>
      <c r="B651" s="23" t="str">
        <f t="array" ref="B651">IFERROR(INDEX('REF1'!B:K,SMALL('REF1'!K:K,ROW()-11),3),"")</f>
        <v/>
      </c>
      <c r="C651" s="25" t="str">
        <f t="array" ref="C651">IFERROR(INDEX('REF1'!B:K,SMALL('REF1'!K:K,ROW()-11),2),"")</f>
        <v/>
      </c>
      <c r="D651" s="31" t="str">
        <f t="array" ref="D651">IFERROR(INDEX('REF1'!B:K,SMALL('REF1'!K:K,ROW()-11),5),"")</f>
        <v/>
      </c>
      <c r="E651" s="26" t="str">
        <f t="array" ref="E651">IFERROR(INDEX('REF1'!B:K,SMALL('REF1'!K:K,ROW()-11),4),"")</f>
        <v/>
      </c>
      <c r="F651" s="27" t="str">
        <f t="array" ref="F651">IFERROR(INDEX('REF1'!B:K,SMALL('REF1'!K:K,ROW()-11),6),"")</f>
        <v/>
      </c>
      <c r="G651" s="29" t="str">
        <f t="array" ref="G651">IFERROR(INDEX('REF1'!B:K,SMALL('REF1'!K:K,ROW()-11),7),"")</f>
        <v/>
      </c>
      <c r="H651" s="29" t="str">
        <f t="array" ref="H651">IFERROR(INDEX('REF1'!B:K,SMALL('REF1'!K:K,ROW()-11),8),"")</f>
        <v/>
      </c>
      <c r="I651" s="48" t="str">
        <f>IFERROR(_xlfn.XLOOKUP(A651,'LISTADO GENERAL '!B653:B2547,'LISTADO GENERAL '!A653:A2547),"")</f>
        <v/>
      </c>
    </row>
    <row r="652" spans="1:9" ht="20.25">
      <c r="A652" s="24" t="str">
        <f t="array" ref="A652">IFERROR(INDEX('REF1'!B:K,SMALL('REF1'!K:K,ROW()-11),1),"")</f>
        <v/>
      </c>
      <c r="B652" s="23" t="str">
        <f t="array" ref="B652">IFERROR(INDEX('REF1'!B:K,SMALL('REF1'!K:K,ROW()-11),3),"")</f>
        <v/>
      </c>
      <c r="C652" s="25" t="str">
        <f t="array" ref="C652">IFERROR(INDEX('REF1'!B:K,SMALL('REF1'!K:K,ROW()-11),2),"")</f>
        <v/>
      </c>
      <c r="D652" s="31" t="str">
        <f t="array" ref="D652">IFERROR(INDEX('REF1'!B:K,SMALL('REF1'!K:K,ROW()-11),5),"")</f>
        <v/>
      </c>
      <c r="E652" s="26" t="str">
        <f t="array" ref="E652">IFERROR(INDEX('REF1'!B:K,SMALL('REF1'!K:K,ROW()-11),4),"")</f>
        <v/>
      </c>
      <c r="F652" s="27" t="str">
        <f t="array" ref="F652">IFERROR(INDEX('REF1'!B:K,SMALL('REF1'!K:K,ROW()-11),6),"")</f>
        <v/>
      </c>
      <c r="G652" s="29" t="str">
        <f t="array" ref="G652">IFERROR(INDEX('REF1'!B:K,SMALL('REF1'!K:K,ROW()-11),7),"")</f>
        <v/>
      </c>
      <c r="H652" s="29" t="str">
        <f t="array" ref="H652">IFERROR(INDEX('REF1'!B:K,SMALL('REF1'!K:K,ROW()-11),8),"")</f>
        <v/>
      </c>
      <c r="I652" s="48" t="str">
        <f>IFERROR(_xlfn.XLOOKUP(A652,'LISTADO GENERAL '!B654:B2548,'LISTADO GENERAL '!A654:A2548),"")</f>
        <v/>
      </c>
    </row>
    <row r="653" spans="1:9" ht="20.25">
      <c r="A653" s="24" t="str">
        <f t="array" ref="A653">IFERROR(INDEX('REF1'!B:K,SMALL('REF1'!K:K,ROW()-11),1),"")</f>
        <v/>
      </c>
      <c r="B653" s="23" t="str">
        <f t="array" ref="B653">IFERROR(INDEX('REF1'!B:K,SMALL('REF1'!K:K,ROW()-11),3),"")</f>
        <v/>
      </c>
      <c r="C653" s="25" t="str">
        <f t="array" ref="C653">IFERROR(INDEX('REF1'!B:K,SMALL('REF1'!K:K,ROW()-11),2),"")</f>
        <v/>
      </c>
      <c r="D653" s="31" t="str">
        <f t="array" ref="D653">IFERROR(INDEX('REF1'!B:K,SMALL('REF1'!K:K,ROW()-11),5),"")</f>
        <v/>
      </c>
      <c r="E653" s="26" t="str">
        <f t="array" ref="E653">IFERROR(INDEX('REF1'!B:K,SMALL('REF1'!K:K,ROW()-11),4),"")</f>
        <v/>
      </c>
      <c r="F653" s="27" t="str">
        <f t="array" ref="F653">IFERROR(INDEX('REF1'!B:K,SMALL('REF1'!K:K,ROW()-11),6),"")</f>
        <v/>
      </c>
      <c r="G653" s="29" t="str">
        <f t="array" ref="G653">IFERROR(INDEX('REF1'!B:K,SMALL('REF1'!K:K,ROW()-11),7),"")</f>
        <v/>
      </c>
      <c r="H653" s="29" t="str">
        <f t="array" ref="H653">IFERROR(INDEX('REF1'!B:K,SMALL('REF1'!K:K,ROW()-11),8),"")</f>
        <v/>
      </c>
      <c r="I653" s="48" t="str">
        <f>IFERROR(_xlfn.XLOOKUP(A653,'LISTADO GENERAL '!B655:B2549,'LISTADO GENERAL '!A655:A2549),"")</f>
        <v/>
      </c>
    </row>
    <row r="654" spans="1:9" ht="20.25">
      <c r="A654" s="24" t="str">
        <f t="array" ref="A654">IFERROR(INDEX('REF1'!B:K,SMALL('REF1'!K:K,ROW()-11),1),"")</f>
        <v/>
      </c>
      <c r="B654" s="23" t="str">
        <f t="array" ref="B654">IFERROR(INDEX('REF1'!B:K,SMALL('REF1'!K:K,ROW()-11),3),"")</f>
        <v/>
      </c>
      <c r="C654" s="25" t="str">
        <f t="array" ref="C654">IFERROR(INDEX('REF1'!B:K,SMALL('REF1'!K:K,ROW()-11),2),"")</f>
        <v/>
      </c>
      <c r="D654" s="31" t="str">
        <f t="array" ref="D654">IFERROR(INDEX('REF1'!B:K,SMALL('REF1'!K:K,ROW()-11),5),"")</f>
        <v/>
      </c>
      <c r="E654" s="26" t="str">
        <f t="array" ref="E654">IFERROR(INDEX('REF1'!B:K,SMALL('REF1'!K:K,ROW()-11),4),"")</f>
        <v/>
      </c>
      <c r="F654" s="27" t="str">
        <f t="array" ref="F654">IFERROR(INDEX('REF1'!B:K,SMALL('REF1'!K:K,ROW()-11),6),"")</f>
        <v/>
      </c>
      <c r="G654" s="29" t="str">
        <f t="array" ref="G654">IFERROR(INDEX('REF1'!B:K,SMALL('REF1'!K:K,ROW()-11),7),"")</f>
        <v/>
      </c>
      <c r="H654" s="29" t="str">
        <f t="array" ref="H654">IFERROR(INDEX('REF1'!B:K,SMALL('REF1'!K:K,ROW()-11),8),"")</f>
        <v/>
      </c>
      <c r="I654" s="48" t="str">
        <f>IFERROR(_xlfn.XLOOKUP(A654,'LISTADO GENERAL '!B656:B2550,'LISTADO GENERAL '!A656:A2550),"")</f>
        <v/>
      </c>
    </row>
    <row r="655" spans="1:9" ht="20.25">
      <c r="A655" s="24" t="str">
        <f t="array" ref="A655">IFERROR(INDEX('REF1'!B:K,SMALL('REF1'!K:K,ROW()-11),1),"")</f>
        <v/>
      </c>
      <c r="B655" s="23" t="str">
        <f t="array" ref="B655">IFERROR(INDEX('REF1'!B:K,SMALL('REF1'!K:K,ROW()-11),3),"")</f>
        <v/>
      </c>
      <c r="C655" s="25" t="str">
        <f t="array" ref="C655">IFERROR(INDEX('REF1'!B:K,SMALL('REF1'!K:K,ROW()-11),2),"")</f>
        <v/>
      </c>
      <c r="D655" s="31" t="str">
        <f t="array" ref="D655">IFERROR(INDEX('REF1'!B:K,SMALL('REF1'!K:K,ROW()-11),5),"")</f>
        <v/>
      </c>
      <c r="E655" s="26" t="str">
        <f t="array" ref="E655">IFERROR(INDEX('REF1'!B:K,SMALL('REF1'!K:K,ROW()-11),4),"")</f>
        <v/>
      </c>
      <c r="F655" s="27" t="str">
        <f t="array" ref="F655">IFERROR(INDEX('REF1'!B:K,SMALL('REF1'!K:K,ROW()-11),6),"")</f>
        <v/>
      </c>
      <c r="G655" s="29" t="str">
        <f t="array" ref="G655">IFERROR(INDEX('REF1'!B:K,SMALL('REF1'!K:K,ROW()-11),7),"")</f>
        <v/>
      </c>
      <c r="H655" s="29" t="str">
        <f t="array" ref="H655">IFERROR(INDEX('REF1'!B:K,SMALL('REF1'!K:K,ROW()-11),8),"")</f>
        <v/>
      </c>
      <c r="I655" s="48" t="str">
        <f>IFERROR(_xlfn.XLOOKUP(A655,'LISTADO GENERAL '!B657:B2551,'LISTADO GENERAL '!A657:A2551),"")</f>
        <v/>
      </c>
    </row>
    <row r="656" spans="1:9" ht="20.25">
      <c r="A656" s="24" t="str">
        <f t="array" ref="A656">IFERROR(INDEX('REF1'!B:K,SMALL('REF1'!K:K,ROW()-11),1),"")</f>
        <v/>
      </c>
      <c r="B656" s="23" t="str">
        <f t="array" ref="B656">IFERROR(INDEX('REF1'!B:K,SMALL('REF1'!K:K,ROW()-11),3),"")</f>
        <v/>
      </c>
      <c r="C656" s="25" t="str">
        <f t="array" ref="C656">IFERROR(INDEX('REF1'!B:K,SMALL('REF1'!K:K,ROW()-11),2),"")</f>
        <v/>
      </c>
      <c r="D656" s="31" t="str">
        <f t="array" ref="D656">IFERROR(INDEX('REF1'!B:K,SMALL('REF1'!K:K,ROW()-11),5),"")</f>
        <v/>
      </c>
      <c r="E656" s="26" t="str">
        <f t="array" ref="E656">IFERROR(INDEX('REF1'!B:K,SMALL('REF1'!K:K,ROW()-11),4),"")</f>
        <v/>
      </c>
      <c r="F656" s="27" t="str">
        <f t="array" ref="F656">IFERROR(INDEX('REF1'!B:K,SMALL('REF1'!K:K,ROW()-11),6),"")</f>
        <v/>
      </c>
      <c r="G656" s="29" t="str">
        <f t="array" ref="G656">IFERROR(INDEX('REF1'!B:K,SMALL('REF1'!K:K,ROW()-11),7),"")</f>
        <v/>
      </c>
      <c r="H656" s="29" t="str">
        <f t="array" ref="H656">IFERROR(INDEX('REF1'!B:K,SMALL('REF1'!K:K,ROW()-11),8),"")</f>
        <v/>
      </c>
      <c r="I656" s="48" t="str">
        <f>IFERROR(_xlfn.XLOOKUP(A656,'LISTADO GENERAL '!B658:B2552,'LISTADO GENERAL '!A658:A2552),"")</f>
        <v/>
      </c>
    </row>
    <row r="657" spans="1:9" ht="20.25">
      <c r="A657" s="24" t="str">
        <f t="array" ref="A657">IFERROR(INDEX('REF1'!B:K,SMALL('REF1'!K:K,ROW()-11),1),"")</f>
        <v/>
      </c>
      <c r="B657" s="23" t="str">
        <f t="array" ref="B657">IFERROR(INDEX('REF1'!B:K,SMALL('REF1'!K:K,ROW()-11),3),"")</f>
        <v/>
      </c>
      <c r="C657" s="25" t="str">
        <f t="array" ref="C657">IFERROR(INDEX('REF1'!B:K,SMALL('REF1'!K:K,ROW()-11),2),"")</f>
        <v/>
      </c>
      <c r="D657" s="31" t="str">
        <f t="array" ref="D657">IFERROR(INDEX('REF1'!B:K,SMALL('REF1'!K:K,ROW()-11),5),"")</f>
        <v/>
      </c>
      <c r="E657" s="26" t="str">
        <f t="array" ref="E657">IFERROR(INDEX('REF1'!B:K,SMALL('REF1'!K:K,ROW()-11),4),"")</f>
        <v/>
      </c>
      <c r="F657" s="27" t="str">
        <f t="array" ref="F657">IFERROR(INDEX('REF1'!B:K,SMALL('REF1'!K:K,ROW()-11),6),"")</f>
        <v/>
      </c>
      <c r="G657" s="29" t="str">
        <f t="array" ref="G657">IFERROR(INDEX('REF1'!B:K,SMALL('REF1'!K:K,ROW()-11),7),"")</f>
        <v/>
      </c>
      <c r="H657" s="29" t="str">
        <f t="array" ref="H657">IFERROR(INDEX('REF1'!B:K,SMALL('REF1'!K:K,ROW()-11),8),"")</f>
        <v/>
      </c>
      <c r="I657" s="48" t="str">
        <f>IFERROR(_xlfn.XLOOKUP(A657,'LISTADO GENERAL '!B659:B2553,'LISTADO GENERAL '!A659:A2553),"")</f>
        <v/>
      </c>
    </row>
    <row r="658" spans="1:9" ht="20.25">
      <c r="A658" s="24" t="str">
        <f t="array" ref="A658">IFERROR(INDEX('REF1'!B:K,SMALL('REF1'!K:K,ROW()-11),1),"")</f>
        <v/>
      </c>
      <c r="B658" s="23" t="str">
        <f t="array" ref="B658">IFERROR(INDEX('REF1'!B:K,SMALL('REF1'!K:K,ROW()-11),3),"")</f>
        <v/>
      </c>
      <c r="C658" s="25" t="str">
        <f t="array" ref="C658">IFERROR(INDEX('REF1'!B:K,SMALL('REF1'!K:K,ROW()-11),2),"")</f>
        <v/>
      </c>
      <c r="D658" s="31" t="str">
        <f t="array" ref="D658">IFERROR(INDEX('REF1'!B:K,SMALL('REF1'!K:K,ROW()-11),5),"")</f>
        <v/>
      </c>
      <c r="E658" s="26" t="str">
        <f t="array" ref="E658">IFERROR(INDEX('REF1'!B:K,SMALL('REF1'!K:K,ROW()-11),4),"")</f>
        <v/>
      </c>
      <c r="F658" s="27" t="str">
        <f t="array" ref="F658">IFERROR(INDEX('REF1'!B:K,SMALL('REF1'!K:K,ROW()-11),6),"")</f>
        <v/>
      </c>
      <c r="G658" s="29" t="str">
        <f t="array" ref="G658">IFERROR(INDEX('REF1'!B:K,SMALL('REF1'!K:K,ROW()-11),7),"")</f>
        <v/>
      </c>
      <c r="H658" s="29" t="str">
        <f t="array" ref="H658">IFERROR(INDEX('REF1'!B:K,SMALL('REF1'!K:K,ROW()-11),8),"")</f>
        <v/>
      </c>
      <c r="I658" s="48" t="str">
        <f>IFERROR(_xlfn.XLOOKUP(A658,'LISTADO GENERAL '!B660:B2554,'LISTADO GENERAL '!A660:A2554),"")</f>
        <v/>
      </c>
    </row>
    <row r="659" spans="1:9" ht="20.25">
      <c r="A659" s="24" t="str">
        <f t="array" ref="A659">IFERROR(INDEX('REF1'!B:K,SMALL('REF1'!K:K,ROW()-11),1),"")</f>
        <v/>
      </c>
      <c r="B659" s="23" t="str">
        <f t="array" ref="B659">IFERROR(INDEX('REF1'!B:K,SMALL('REF1'!K:K,ROW()-11),3),"")</f>
        <v/>
      </c>
      <c r="C659" s="25" t="str">
        <f t="array" ref="C659">IFERROR(INDEX('REF1'!B:K,SMALL('REF1'!K:K,ROW()-11),2),"")</f>
        <v/>
      </c>
      <c r="D659" s="31" t="str">
        <f t="array" ref="D659">IFERROR(INDEX('REF1'!B:K,SMALL('REF1'!K:K,ROW()-11),5),"")</f>
        <v/>
      </c>
      <c r="E659" s="26" t="str">
        <f t="array" ref="E659">IFERROR(INDEX('REF1'!B:K,SMALL('REF1'!K:K,ROW()-11),4),"")</f>
        <v/>
      </c>
      <c r="F659" s="27" t="str">
        <f t="array" ref="F659">IFERROR(INDEX('REF1'!B:K,SMALL('REF1'!K:K,ROW()-11),6),"")</f>
        <v/>
      </c>
      <c r="G659" s="29" t="str">
        <f t="array" ref="G659">IFERROR(INDEX('REF1'!B:K,SMALL('REF1'!K:K,ROW()-11),7),"")</f>
        <v/>
      </c>
      <c r="H659" s="29" t="str">
        <f t="array" ref="H659">IFERROR(INDEX('REF1'!B:K,SMALL('REF1'!K:K,ROW()-11),8),"")</f>
        <v/>
      </c>
      <c r="I659" s="48" t="str">
        <f>IFERROR(_xlfn.XLOOKUP(A659,'LISTADO GENERAL '!B661:B2555,'LISTADO GENERAL '!A661:A2555),"")</f>
        <v/>
      </c>
    </row>
    <row r="660" spans="1:9" ht="20.25">
      <c r="A660" s="24" t="str">
        <f t="array" ref="A660">IFERROR(INDEX('REF1'!B:K,SMALL('REF1'!K:K,ROW()-11),1),"")</f>
        <v/>
      </c>
      <c r="B660" s="23" t="str">
        <f t="array" ref="B660">IFERROR(INDEX('REF1'!B:K,SMALL('REF1'!K:K,ROW()-11),3),"")</f>
        <v/>
      </c>
      <c r="C660" s="25" t="str">
        <f t="array" ref="C660">IFERROR(INDEX('REF1'!B:K,SMALL('REF1'!K:K,ROW()-11),2),"")</f>
        <v/>
      </c>
      <c r="D660" s="31" t="str">
        <f t="array" ref="D660">IFERROR(INDEX('REF1'!B:K,SMALL('REF1'!K:K,ROW()-11),5),"")</f>
        <v/>
      </c>
      <c r="E660" s="26" t="str">
        <f t="array" ref="E660">IFERROR(INDEX('REF1'!B:K,SMALL('REF1'!K:K,ROW()-11),4),"")</f>
        <v/>
      </c>
      <c r="F660" s="27" t="str">
        <f t="array" ref="F660">IFERROR(INDEX('REF1'!B:K,SMALL('REF1'!K:K,ROW()-11),6),"")</f>
        <v/>
      </c>
      <c r="G660" s="29" t="str">
        <f t="array" ref="G660">IFERROR(INDEX('REF1'!B:K,SMALL('REF1'!K:K,ROW()-11),7),"")</f>
        <v/>
      </c>
      <c r="H660" s="29" t="str">
        <f t="array" ref="H660">IFERROR(INDEX('REF1'!B:K,SMALL('REF1'!K:K,ROW()-11),8),"")</f>
        <v/>
      </c>
      <c r="I660" s="48" t="str">
        <f>IFERROR(_xlfn.XLOOKUP(A660,'LISTADO GENERAL '!B662:B2556,'LISTADO GENERAL '!A662:A2556),"")</f>
        <v/>
      </c>
    </row>
    <row r="661" spans="1:9" ht="20.25">
      <c r="A661" s="24" t="str">
        <f t="array" ref="A661">IFERROR(INDEX('REF1'!B:K,SMALL('REF1'!K:K,ROW()-11),1),"")</f>
        <v/>
      </c>
      <c r="B661" s="23" t="str">
        <f t="array" ref="B661">IFERROR(INDEX('REF1'!B:K,SMALL('REF1'!K:K,ROW()-11),3),"")</f>
        <v/>
      </c>
      <c r="C661" s="25" t="str">
        <f t="array" ref="C661">IFERROR(INDEX('REF1'!B:K,SMALL('REF1'!K:K,ROW()-11),2),"")</f>
        <v/>
      </c>
      <c r="D661" s="31" t="str">
        <f t="array" ref="D661">IFERROR(INDEX('REF1'!B:K,SMALL('REF1'!K:K,ROW()-11),5),"")</f>
        <v/>
      </c>
      <c r="E661" s="26" t="str">
        <f t="array" ref="E661">IFERROR(INDEX('REF1'!B:K,SMALL('REF1'!K:K,ROW()-11),4),"")</f>
        <v/>
      </c>
      <c r="F661" s="27" t="str">
        <f t="array" ref="F661">IFERROR(INDEX('REF1'!B:K,SMALL('REF1'!K:K,ROW()-11),6),"")</f>
        <v/>
      </c>
      <c r="G661" s="29" t="str">
        <f t="array" ref="G661">IFERROR(INDEX('REF1'!B:K,SMALL('REF1'!K:K,ROW()-11),7),"")</f>
        <v/>
      </c>
      <c r="H661" s="29" t="str">
        <f t="array" ref="H661">IFERROR(INDEX('REF1'!B:K,SMALL('REF1'!K:K,ROW()-11),8),"")</f>
        <v/>
      </c>
      <c r="I661" s="48" t="str">
        <f>IFERROR(_xlfn.XLOOKUP(A661,'LISTADO GENERAL '!B663:B2557,'LISTADO GENERAL '!A663:A2557),"")</f>
        <v/>
      </c>
    </row>
    <row r="662" spans="1:9" ht="20.25">
      <c r="A662" s="24" t="str">
        <f t="array" ref="A662">IFERROR(INDEX('REF1'!B:K,SMALL('REF1'!K:K,ROW()-11),1),"")</f>
        <v/>
      </c>
      <c r="B662" s="23" t="str">
        <f t="array" ref="B662">IFERROR(INDEX('REF1'!B:K,SMALL('REF1'!K:K,ROW()-11),3),"")</f>
        <v/>
      </c>
      <c r="C662" s="25" t="str">
        <f t="array" ref="C662">IFERROR(INDEX('REF1'!B:K,SMALL('REF1'!K:K,ROW()-11),2),"")</f>
        <v/>
      </c>
      <c r="D662" s="31" t="str">
        <f t="array" ref="D662">IFERROR(INDEX('REF1'!B:K,SMALL('REF1'!K:K,ROW()-11),5),"")</f>
        <v/>
      </c>
      <c r="E662" s="26" t="str">
        <f t="array" ref="E662">IFERROR(INDEX('REF1'!B:K,SMALL('REF1'!K:K,ROW()-11),4),"")</f>
        <v/>
      </c>
      <c r="F662" s="27" t="str">
        <f t="array" ref="F662">IFERROR(INDEX('REF1'!B:K,SMALL('REF1'!K:K,ROW()-11),6),"")</f>
        <v/>
      </c>
      <c r="G662" s="29" t="str">
        <f t="array" ref="G662">IFERROR(INDEX('REF1'!B:K,SMALL('REF1'!K:K,ROW()-11),7),"")</f>
        <v/>
      </c>
      <c r="H662" s="29" t="str">
        <f t="array" ref="H662">IFERROR(INDEX('REF1'!B:K,SMALL('REF1'!K:K,ROW()-11),8),"")</f>
        <v/>
      </c>
      <c r="I662" s="48" t="str">
        <f>IFERROR(_xlfn.XLOOKUP(A662,'LISTADO GENERAL '!B664:B2558,'LISTADO GENERAL '!A664:A2558),"")</f>
        <v/>
      </c>
    </row>
    <row r="663" spans="1:9" ht="20.25">
      <c r="A663" s="24" t="str">
        <f t="array" ref="A663">IFERROR(INDEX('REF1'!B:K,SMALL('REF1'!K:K,ROW()-11),1),"")</f>
        <v/>
      </c>
      <c r="B663" s="23" t="str">
        <f t="array" ref="B663">IFERROR(INDEX('REF1'!B:K,SMALL('REF1'!K:K,ROW()-11),3),"")</f>
        <v/>
      </c>
      <c r="C663" s="25" t="str">
        <f t="array" ref="C663">IFERROR(INDEX('REF1'!B:K,SMALL('REF1'!K:K,ROW()-11),2),"")</f>
        <v/>
      </c>
      <c r="D663" s="31" t="str">
        <f t="array" ref="D663">IFERROR(INDEX('REF1'!B:K,SMALL('REF1'!K:K,ROW()-11),5),"")</f>
        <v/>
      </c>
      <c r="E663" s="26" t="str">
        <f t="array" ref="E663">IFERROR(INDEX('REF1'!B:K,SMALL('REF1'!K:K,ROW()-11),4),"")</f>
        <v/>
      </c>
      <c r="F663" s="27" t="str">
        <f t="array" ref="F663">IFERROR(INDEX('REF1'!B:K,SMALL('REF1'!K:K,ROW()-11),6),"")</f>
        <v/>
      </c>
      <c r="G663" s="29" t="str">
        <f t="array" ref="G663">IFERROR(INDEX('REF1'!B:K,SMALL('REF1'!K:K,ROW()-11),7),"")</f>
        <v/>
      </c>
      <c r="H663" s="29" t="str">
        <f t="array" ref="H663">IFERROR(INDEX('REF1'!B:K,SMALL('REF1'!K:K,ROW()-11),8),"")</f>
        <v/>
      </c>
      <c r="I663" s="48" t="str">
        <f>IFERROR(_xlfn.XLOOKUP(A663,'LISTADO GENERAL '!B665:B2559,'LISTADO GENERAL '!A665:A2559),"")</f>
        <v/>
      </c>
    </row>
    <row r="664" spans="1:9" ht="20.25">
      <c r="A664" s="24" t="str">
        <f t="array" ref="A664">IFERROR(INDEX('REF1'!B:K,SMALL('REF1'!K:K,ROW()-11),1),"")</f>
        <v/>
      </c>
      <c r="B664" s="23" t="str">
        <f t="array" ref="B664">IFERROR(INDEX('REF1'!B:K,SMALL('REF1'!K:K,ROW()-11),3),"")</f>
        <v/>
      </c>
      <c r="C664" s="25" t="str">
        <f t="array" ref="C664">IFERROR(INDEX('REF1'!B:K,SMALL('REF1'!K:K,ROW()-11),2),"")</f>
        <v/>
      </c>
      <c r="D664" s="31" t="str">
        <f t="array" ref="D664">IFERROR(INDEX('REF1'!B:K,SMALL('REF1'!K:K,ROW()-11),5),"")</f>
        <v/>
      </c>
      <c r="E664" s="26" t="str">
        <f t="array" ref="E664">IFERROR(INDEX('REF1'!B:K,SMALL('REF1'!K:K,ROW()-11),4),"")</f>
        <v/>
      </c>
      <c r="F664" s="27" t="str">
        <f t="array" ref="F664">IFERROR(INDEX('REF1'!B:K,SMALL('REF1'!K:K,ROW()-11),6),"")</f>
        <v/>
      </c>
      <c r="G664" s="29" t="str">
        <f t="array" ref="G664">IFERROR(INDEX('REF1'!B:K,SMALL('REF1'!K:K,ROW()-11),7),"")</f>
        <v/>
      </c>
      <c r="H664" s="29" t="str">
        <f t="array" ref="H664">IFERROR(INDEX('REF1'!B:K,SMALL('REF1'!K:K,ROW()-11),8),"")</f>
        <v/>
      </c>
      <c r="I664" s="48" t="str">
        <f>IFERROR(_xlfn.XLOOKUP(A664,'LISTADO GENERAL '!B666:B2560,'LISTADO GENERAL '!A666:A2560),"")</f>
        <v/>
      </c>
    </row>
    <row r="665" spans="1:9" ht="20.25">
      <c r="A665" s="24" t="str">
        <f t="array" ref="A665">IFERROR(INDEX('REF1'!B:K,SMALL('REF1'!K:K,ROW()-11),1),"")</f>
        <v/>
      </c>
      <c r="B665" s="23" t="str">
        <f t="array" ref="B665">IFERROR(INDEX('REF1'!B:K,SMALL('REF1'!K:K,ROW()-11),3),"")</f>
        <v/>
      </c>
      <c r="C665" s="25" t="str">
        <f t="array" ref="C665">IFERROR(INDEX('REF1'!B:K,SMALL('REF1'!K:K,ROW()-11),2),"")</f>
        <v/>
      </c>
      <c r="D665" s="31" t="str">
        <f t="array" ref="D665">IFERROR(INDEX('REF1'!B:K,SMALL('REF1'!K:K,ROW()-11),5),"")</f>
        <v/>
      </c>
      <c r="E665" s="26" t="str">
        <f t="array" ref="E665">IFERROR(INDEX('REF1'!B:K,SMALL('REF1'!K:K,ROW()-11),4),"")</f>
        <v/>
      </c>
      <c r="F665" s="27" t="str">
        <f t="array" ref="F665">IFERROR(INDEX('REF1'!B:K,SMALL('REF1'!K:K,ROW()-11),6),"")</f>
        <v/>
      </c>
      <c r="G665" s="29" t="str">
        <f t="array" ref="G665">IFERROR(INDEX('REF1'!B:K,SMALL('REF1'!K:K,ROW()-11),7),"")</f>
        <v/>
      </c>
      <c r="H665" s="29" t="str">
        <f t="array" ref="H665">IFERROR(INDEX('REF1'!B:K,SMALL('REF1'!K:K,ROW()-11),8),"")</f>
        <v/>
      </c>
      <c r="I665" s="48" t="str">
        <f>IFERROR(_xlfn.XLOOKUP(A665,'LISTADO GENERAL '!B667:B2561,'LISTADO GENERAL '!A667:A2561),"")</f>
        <v/>
      </c>
    </row>
    <row r="666" spans="1:9" ht="20.25">
      <c r="A666" s="24" t="str">
        <f t="array" ref="A666">IFERROR(INDEX('REF1'!B:K,SMALL('REF1'!K:K,ROW()-11),1),"")</f>
        <v/>
      </c>
      <c r="B666" s="23" t="str">
        <f t="array" ref="B666">IFERROR(INDEX('REF1'!B:K,SMALL('REF1'!K:K,ROW()-11),3),"")</f>
        <v/>
      </c>
      <c r="C666" s="25" t="str">
        <f t="array" ref="C666">IFERROR(INDEX('REF1'!B:K,SMALL('REF1'!K:K,ROW()-11),2),"")</f>
        <v/>
      </c>
      <c r="D666" s="31" t="str">
        <f t="array" ref="D666">IFERROR(INDEX('REF1'!B:K,SMALL('REF1'!K:K,ROW()-11),5),"")</f>
        <v/>
      </c>
      <c r="E666" s="26" t="str">
        <f t="array" ref="E666">IFERROR(INDEX('REF1'!B:K,SMALL('REF1'!K:K,ROW()-11),4),"")</f>
        <v/>
      </c>
      <c r="F666" s="27" t="str">
        <f t="array" ref="F666">IFERROR(INDEX('REF1'!B:K,SMALL('REF1'!K:K,ROW()-11),6),"")</f>
        <v/>
      </c>
      <c r="G666" s="29" t="str">
        <f t="array" ref="G666">IFERROR(INDEX('REF1'!B:K,SMALL('REF1'!K:K,ROW()-11),7),"")</f>
        <v/>
      </c>
      <c r="H666" s="29" t="str">
        <f t="array" ref="H666">IFERROR(INDEX('REF1'!B:K,SMALL('REF1'!K:K,ROW()-11),8),"")</f>
        <v/>
      </c>
      <c r="I666" s="48" t="str">
        <f>IFERROR(_xlfn.XLOOKUP(A666,'LISTADO GENERAL '!B668:B2562,'LISTADO GENERAL '!A668:A2562),"")</f>
        <v/>
      </c>
    </row>
    <row r="667" spans="1:9" ht="20.25">
      <c r="A667" s="24" t="str">
        <f t="array" ref="A667">IFERROR(INDEX('REF1'!B:K,SMALL('REF1'!K:K,ROW()-11),1),"")</f>
        <v/>
      </c>
      <c r="B667" s="23" t="str">
        <f t="array" ref="B667">IFERROR(INDEX('REF1'!B:K,SMALL('REF1'!K:K,ROW()-11),3),"")</f>
        <v/>
      </c>
      <c r="C667" s="25" t="str">
        <f t="array" ref="C667">IFERROR(INDEX('REF1'!B:K,SMALL('REF1'!K:K,ROW()-11),2),"")</f>
        <v/>
      </c>
      <c r="D667" s="31" t="str">
        <f t="array" ref="D667">IFERROR(INDEX('REF1'!B:K,SMALL('REF1'!K:K,ROW()-11),5),"")</f>
        <v/>
      </c>
      <c r="E667" s="26" t="str">
        <f t="array" ref="E667">IFERROR(INDEX('REF1'!B:K,SMALL('REF1'!K:K,ROW()-11),4),"")</f>
        <v/>
      </c>
      <c r="F667" s="27" t="str">
        <f t="array" ref="F667">IFERROR(INDEX('REF1'!B:K,SMALL('REF1'!K:K,ROW()-11),6),"")</f>
        <v/>
      </c>
      <c r="G667" s="29" t="str">
        <f t="array" ref="G667">IFERROR(INDEX('REF1'!B:K,SMALL('REF1'!K:K,ROW()-11),7),"")</f>
        <v/>
      </c>
      <c r="H667" s="29" t="str">
        <f t="array" ref="H667">IFERROR(INDEX('REF1'!B:K,SMALL('REF1'!K:K,ROW()-11),8),"")</f>
        <v/>
      </c>
      <c r="I667" s="48" t="str">
        <f>IFERROR(_xlfn.XLOOKUP(A667,'LISTADO GENERAL '!B669:B2563,'LISTADO GENERAL '!A669:A2563),"")</f>
        <v/>
      </c>
    </row>
    <row r="668" spans="1:9" ht="20.25">
      <c r="A668" s="24" t="str">
        <f t="array" ref="A668">IFERROR(INDEX('REF1'!B:K,SMALL('REF1'!K:K,ROW()-11),1),"")</f>
        <v/>
      </c>
      <c r="B668" s="23" t="str">
        <f t="array" ref="B668">IFERROR(INDEX('REF1'!B:K,SMALL('REF1'!K:K,ROW()-11),3),"")</f>
        <v/>
      </c>
      <c r="C668" s="25" t="str">
        <f t="array" ref="C668">IFERROR(INDEX('REF1'!B:K,SMALL('REF1'!K:K,ROW()-11),2),"")</f>
        <v/>
      </c>
      <c r="D668" s="31" t="str">
        <f t="array" ref="D668">IFERROR(INDEX('REF1'!B:K,SMALL('REF1'!K:K,ROW()-11),5),"")</f>
        <v/>
      </c>
      <c r="E668" s="26" t="str">
        <f t="array" ref="E668">IFERROR(INDEX('REF1'!B:K,SMALL('REF1'!K:K,ROW()-11),4),"")</f>
        <v/>
      </c>
      <c r="F668" s="27" t="str">
        <f t="array" ref="F668">IFERROR(INDEX('REF1'!B:K,SMALL('REF1'!K:K,ROW()-11),6),"")</f>
        <v/>
      </c>
      <c r="G668" s="29" t="str">
        <f t="array" ref="G668">IFERROR(INDEX('REF1'!B:K,SMALL('REF1'!K:K,ROW()-11),7),"")</f>
        <v/>
      </c>
      <c r="H668" s="29" t="str">
        <f t="array" ref="H668">IFERROR(INDEX('REF1'!B:K,SMALL('REF1'!K:K,ROW()-11),8),"")</f>
        <v/>
      </c>
      <c r="I668" s="48" t="str">
        <f>IFERROR(_xlfn.XLOOKUP(A668,'LISTADO GENERAL '!B670:B2564,'LISTADO GENERAL '!A670:A2564),"")</f>
        <v/>
      </c>
    </row>
    <row r="669" spans="1:9" ht="20.25">
      <c r="A669" s="24" t="str">
        <f t="array" ref="A669">IFERROR(INDEX('REF1'!B:K,SMALL('REF1'!K:K,ROW()-11),1),"")</f>
        <v/>
      </c>
      <c r="B669" s="23" t="str">
        <f t="array" ref="B669">IFERROR(INDEX('REF1'!B:K,SMALL('REF1'!K:K,ROW()-11),3),"")</f>
        <v/>
      </c>
      <c r="C669" s="25" t="str">
        <f t="array" ref="C669">IFERROR(INDEX('REF1'!B:K,SMALL('REF1'!K:K,ROW()-11),2),"")</f>
        <v/>
      </c>
      <c r="D669" s="31" t="str">
        <f t="array" ref="D669">IFERROR(INDEX('REF1'!B:K,SMALL('REF1'!K:K,ROW()-11),5),"")</f>
        <v/>
      </c>
      <c r="E669" s="26" t="str">
        <f t="array" ref="E669">IFERROR(INDEX('REF1'!B:K,SMALL('REF1'!K:K,ROW()-11),4),"")</f>
        <v/>
      </c>
      <c r="F669" s="27" t="str">
        <f t="array" ref="F669">IFERROR(INDEX('REF1'!B:K,SMALL('REF1'!K:K,ROW()-11),6),"")</f>
        <v/>
      </c>
      <c r="G669" s="29" t="str">
        <f t="array" ref="G669">IFERROR(INDEX('REF1'!B:K,SMALL('REF1'!K:K,ROW()-11),7),"")</f>
        <v/>
      </c>
      <c r="H669" s="29" t="str">
        <f t="array" ref="H669">IFERROR(INDEX('REF1'!B:K,SMALL('REF1'!K:K,ROW()-11),8),"")</f>
        <v/>
      </c>
      <c r="I669" s="48" t="str">
        <f>IFERROR(_xlfn.XLOOKUP(A669,'LISTADO GENERAL '!B671:B2565,'LISTADO GENERAL '!A671:A2565),"")</f>
        <v/>
      </c>
    </row>
    <row r="670" spans="1:9" ht="20.25">
      <c r="A670" s="24" t="str">
        <f t="array" ref="A670">IFERROR(INDEX('REF1'!B:K,SMALL('REF1'!K:K,ROW()-11),1),"")</f>
        <v/>
      </c>
      <c r="B670" s="23" t="str">
        <f t="array" ref="B670">IFERROR(INDEX('REF1'!B:K,SMALL('REF1'!K:K,ROW()-11),3),"")</f>
        <v/>
      </c>
      <c r="C670" s="25" t="str">
        <f t="array" ref="C670">IFERROR(INDEX('REF1'!B:K,SMALL('REF1'!K:K,ROW()-11),2),"")</f>
        <v/>
      </c>
      <c r="D670" s="31" t="str">
        <f t="array" ref="D670">IFERROR(INDEX('REF1'!B:K,SMALL('REF1'!K:K,ROW()-11),5),"")</f>
        <v/>
      </c>
      <c r="E670" s="26" t="str">
        <f t="array" ref="E670">IFERROR(INDEX('REF1'!B:K,SMALL('REF1'!K:K,ROW()-11),4),"")</f>
        <v/>
      </c>
      <c r="F670" s="27" t="str">
        <f t="array" ref="F670">IFERROR(INDEX('REF1'!B:K,SMALL('REF1'!K:K,ROW()-11),6),"")</f>
        <v/>
      </c>
      <c r="G670" s="29" t="str">
        <f t="array" ref="G670">IFERROR(INDEX('REF1'!B:K,SMALL('REF1'!K:K,ROW()-11),7),"")</f>
        <v/>
      </c>
      <c r="H670" s="29" t="str">
        <f t="array" ref="H670">IFERROR(INDEX('REF1'!B:K,SMALL('REF1'!K:K,ROW()-11),8),"")</f>
        <v/>
      </c>
      <c r="I670" s="48" t="str">
        <f>IFERROR(_xlfn.XLOOKUP(A670,'LISTADO GENERAL '!B672:B2566,'LISTADO GENERAL '!A672:A2566),"")</f>
        <v/>
      </c>
    </row>
    <row r="671" spans="1:9" ht="20.25">
      <c r="A671" s="24" t="str">
        <f t="array" ref="A671">IFERROR(INDEX('REF1'!B:K,SMALL('REF1'!K:K,ROW()-11),1),"")</f>
        <v/>
      </c>
      <c r="B671" s="23" t="str">
        <f t="array" ref="B671">IFERROR(INDEX('REF1'!B:K,SMALL('REF1'!K:K,ROW()-11),3),"")</f>
        <v/>
      </c>
      <c r="C671" s="25" t="str">
        <f t="array" ref="C671">IFERROR(INDEX('REF1'!B:K,SMALL('REF1'!K:K,ROW()-11),2),"")</f>
        <v/>
      </c>
      <c r="D671" s="31" t="str">
        <f t="array" ref="D671">IFERROR(INDEX('REF1'!B:K,SMALL('REF1'!K:K,ROW()-11),5),"")</f>
        <v/>
      </c>
      <c r="E671" s="26" t="str">
        <f t="array" ref="E671">IFERROR(INDEX('REF1'!B:K,SMALL('REF1'!K:K,ROW()-11),4),"")</f>
        <v/>
      </c>
      <c r="F671" s="27" t="str">
        <f t="array" ref="F671">IFERROR(INDEX('REF1'!B:K,SMALL('REF1'!K:K,ROW()-11),6),"")</f>
        <v/>
      </c>
      <c r="G671" s="29" t="str">
        <f t="array" ref="G671">IFERROR(INDEX('REF1'!B:K,SMALL('REF1'!K:K,ROW()-11),7),"")</f>
        <v/>
      </c>
      <c r="H671" s="29" t="str">
        <f t="array" ref="H671">IFERROR(INDEX('REF1'!B:K,SMALL('REF1'!K:K,ROW()-11),8),"")</f>
        <v/>
      </c>
      <c r="I671" s="48" t="str">
        <f>IFERROR(_xlfn.XLOOKUP(A671,'LISTADO GENERAL '!B673:B2567,'LISTADO GENERAL '!A673:A2567),"")</f>
        <v/>
      </c>
    </row>
    <row r="672" spans="1:9" ht="20.25">
      <c r="A672" s="24" t="str">
        <f t="array" ref="A672">IFERROR(INDEX('REF1'!B:K,SMALL('REF1'!K:K,ROW()-11),1),"")</f>
        <v/>
      </c>
      <c r="B672" s="23" t="str">
        <f t="array" ref="B672">IFERROR(INDEX('REF1'!B:K,SMALL('REF1'!K:K,ROW()-11),3),"")</f>
        <v/>
      </c>
      <c r="C672" s="25" t="str">
        <f t="array" ref="C672">IFERROR(INDEX('REF1'!B:K,SMALL('REF1'!K:K,ROW()-11),2),"")</f>
        <v/>
      </c>
      <c r="D672" s="31" t="str">
        <f t="array" ref="D672">IFERROR(INDEX('REF1'!B:K,SMALL('REF1'!K:K,ROW()-11),5),"")</f>
        <v/>
      </c>
      <c r="E672" s="26" t="str">
        <f t="array" ref="E672">IFERROR(INDEX('REF1'!B:K,SMALL('REF1'!K:K,ROW()-11),4),"")</f>
        <v/>
      </c>
      <c r="F672" s="27" t="str">
        <f t="array" ref="F672">IFERROR(INDEX('REF1'!B:K,SMALL('REF1'!K:K,ROW()-11),6),"")</f>
        <v/>
      </c>
      <c r="G672" s="29" t="str">
        <f t="array" ref="G672">IFERROR(INDEX('REF1'!B:K,SMALL('REF1'!K:K,ROW()-11),7),"")</f>
        <v/>
      </c>
      <c r="H672" s="29" t="str">
        <f t="array" ref="H672">IFERROR(INDEX('REF1'!B:K,SMALL('REF1'!K:K,ROW()-11),8),"")</f>
        <v/>
      </c>
      <c r="I672" s="48" t="str">
        <f>IFERROR(_xlfn.XLOOKUP(A672,'LISTADO GENERAL '!B674:B2568,'LISTADO GENERAL '!A674:A2568),"")</f>
        <v/>
      </c>
    </row>
    <row r="673" spans="1:9" ht="20.25">
      <c r="A673" s="24" t="str">
        <f t="array" ref="A673">IFERROR(INDEX('REF1'!B:K,SMALL('REF1'!K:K,ROW()-11),1),"")</f>
        <v/>
      </c>
      <c r="B673" s="23" t="str">
        <f t="array" ref="B673">IFERROR(INDEX('REF1'!B:K,SMALL('REF1'!K:K,ROW()-11),3),"")</f>
        <v/>
      </c>
      <c r="C673" s="25" t="str">
        <f t="array" ref="C673">IFERROR(INDEX('REF1'!B:K,SMALL('REF1'!K:K,ROW()-11),2),"")</f>
        <v/>
      </c>
      <c r="D673" s="31" t="str">
        <f t="array" ref="D673">IFERROR(INDEX('REF1'!B:K,SMALL('REF1'!K:K,ROW()-11),5),"")</f>
        <v/>
      </c>
      <c r="E673" s="26" t="str">
        <f t="array" ref="E673">IFERROR(INDEX('REF1'!B:K,SMALL('REF1'!K:K,ROW()-11),4),"")</f>
        <v/>
      </c>
      <c r="F673" s="27" t="str">
        <f t="array" ref="F673">IFERROR(INDEX('REF1'!B:K,SMALL('REF1'!K:K,ROW()-11),6),"")</f>
        <v/>
      </c>
      <c r="G673" s="29" t="str">
        <f t="array" ref="G673">IFERROR(INDEX('REF1'!B:K,SMALL('REF1'!K:K,ROW()-11),7),"")</f>
        <v/>
      </c>
      <c r="H673" s="29" t="str">
        <f t="array" ref="H673">IFERROR(INDEX('REF1'!B:K,SMALL('REF1'!K:K,ROW()-11),8),"")</f>
        <v/>
      </c>
      <c r="I673" s="48" t="str">
        <f>IFERROR(_xlfn.XLOOKUP(A673,'LISTADO GENERAL '!B675:B2569,'LISTADO GENERAL '!A675:A2569),"")</f>
        <v/>
      </c>
    </row>
    <row r="674" spans="1:9" ht="20.25">
      <c r="A674" s="24" t="str">
        <f t="array" ref="A674">IFERROR(INDEX('REF1'!B:K,SMALL('REF1'!K:K,ROW()-11),1),"")</f>
        <v/>
      </c>
      <c r="B674" s="23" t="str">
        <f t="array" ref="B674">IFERROR(INDEX('REF1'!B:K,SMALL('REF1'!K:K,ROW()-11),3),"")</f>
        <v/>
      </c>
      <c r="C674" s="25" t="str">
        <f t="array" ref="C674">IFERROR(INDEX('REF1'!B:K,SMALL('REF1'!K:K,ROW()-11),2),"")</f>
        <v/>
      </c>
      <c r="D674" s="31" t="str">
        <f t="array" ref="D674">IFERROR(INDEX('REF1'!B:K,SMALL('REF1'!K:K,ROW()-11),5),"")</f>
        <v/>
      </c>
      <c r="E674" s="26" t="str">
        <f t="array" ref="E674">IFERROR(INDEX('REF1'!B:K,SMALL('REF1'!K:K,ROW()-11),4),"")</f>
        <v/>
      </c>
      <c r="F674" s="27" t="str">
        <f t="array" ref="F674">IFERROR(INDEX('REF1'!B:K,SMALL('REF1'!K:K,ROW()-11),6),"")</f>
        <v/>
      </c>
      <c r="G674" s="29" t="str">
        <f t="array" ref="G674">IFERROR(INDEX('REF1'!B:K,SMALL('REF1'!K:K,ROW()-11),7),"")</f>
        <v/>
      </c>
      <c r="H674" s="29" t="str">
        <f t="array" ref="H674">IFERROR(INDEX('REF1'!B:K,SMALL('REF1'!K:K,ROW()-11),8),"")</f>
        <v/>
      </c>
      <c r="I674" s="48" t="str">
        <f>IFERROR(_xlfn.XLOOKUP(A674,'LISTADO GENERAL '!B676:B2570,'LISTADO GENERAL '!A676:A2570),"")</f>
        <v/>
      </c>
    </row>
    <row r="675" spans="1:9" ht="20.25">
      <c r="A675" s="24" t="str">
        <f t="array" ref="A675">IFERROR(INDEX('REF1'!B:K,SMALL('REF1'!K:K,ROW()-11),1),"")</f>
        <v/>
      </c>
      <c r="B675" s="23" t="str">
        <f t="array" ref="B675">IFERROR(INDEX('REF1'!B:K,SMALL('REF1'!K:K,ROW()-11),3),"")</f>
        <v/>
      </c>
      <c r="C675" s="25" t="str">
        <f t="array" ref="C675">IFERROR(INDEX('REF1'!B:K,SMALL('REF1'!K:K,ROW()-11),2),"")</f>
        <v/>
      </c>
      <c r="D675" s="31" t="str">
        <f t="array" ref="D675">IFERROR(INDEX('REF1'!B:K,SMALL('REF1'!K:K,ROW()-11),5),"")</f>
        <v/>
      </c>
      <c r="E675" s="26" t="str">
        <f t="array" ref="E675">IFERROR(INDEX('REF1'!B:K,SMALL('REF1'!K:K,ROW()-11),4),"")</f>
        <v/>
      </c>
      <c r="F675" s="27" t="str">
        <f t="array" ref="F675">IFERROR(INDEX('REF1'!B:K,SMALL('REF1'!K:K,ROW()-11),6),"")</f>
        <v/>
      </c>
      <c r="G675" s="29" t="str">
        <f t="array" ref="G675">IFERROR(INDEX('REF1'!B:K,SMALL('REF1'!K:K,ROW()-11),7),"")</f>
        <v/>
      </c>
      <c r="H675" s="29" t="str">
        <f t="array" ref="H675">IFERROR(INDEX('REF1'!B:K,SMALL('REF1'!K:K,ROW()-11),8),"")</f>
        <v/>
      </c>
      <c r="I675" s="48" t="str">
        <f>IFERROR(_xlfn.XLOOKUP(A675,'LISTADO GENERAL '!B677:B2571,'LISTADO GENERAL '!A677:A2571),"")</f>
        <v/>
      </c>
    </row>
    <row r="676" spans="1:9" ht="20.25">
      <c r="A676" s="24" t="str">
        <f t="array" ref="A676">IFERROR(INDEX('REF1'!B:K,SMALL('REF1'!K:K,ROW()-11),1),"")</f>
        <v/>
      </c>
      <c r="B676" s="23" t="str">
        <f t="array" ref="B676">IFERROR(INDEX('REF1'!B:K,SMALL('REF1'!K:K,ROW()-11),3),"")</f>
        <v/>
      </c>
      <c r="C676" s="25" t="str">
        <f t="array" ref="C676">IFERROR(INDEX('REF1'!B:K,SMALL('REF1'!K:K,ROW()-11),2),"")</f>
        <v/>
      </c>
      <c r="D676" s="31" t="str">
        <f t="array" ref="D676">IFERROR(INDEX('REF1'!B:K,SMALL('REF1'!K:K,ROW()-11),5),"")</f>
        <v/>
      </c>
      <c r="E676" s="26" t="str">
        <f t="array" ref="E676">IFERROR(INDEX('REF1'!B:K,SMALL('REF1'!K:K,ROW()-11),4),"")</f>
        <v/>
      </c>
      <c r="F676" s="27" t="str">
        <f t="array" ref="F676">IFERROR(INDEX('REF1'!B:K,SMALL('REF1'!K:K,ROW()-11),6),"")</f>
        <v/>
      </c>
      <c r="G676" s="29" t="str">
        <f t="array" ref="G676">IFERROR(INDEX('REF1'!B:K,SMALL('REF1'!K:K,ROW()-11),7),"")</f>
        <v/>
      </c>
      <c r="H676" s="29" t="str">
        <f t="array" ref="H676">IFERROR(INDEX('REF1'!B:K,SMALL('REF1'!K:K,ROW()-11),8),"")</f>
        <v/>
      </c>
      <c r="I676" s="48" t="str">
        <f>IFERROR(_xlfn.XLOOKUP(A676,'LISTADO GENERAL '!B678:B2572,'LISTADO GENERAL '!A678:A2572),"")</f>
        <v/>
      </c>
    </row>
    <row r="677" spans="1:9" ht="20.25">
      <c r="A677" s="24" t="str">
        <f t="array" ref="A677">IFERROR(INDEX('REF1'!B:K,SMALL('REF1'!K:K,ROW()-11),1),"")</f>
        <v/>
      </c>
      <c r="B677" s="23" t="str">
        <f t="array" ref="B677">IFERROR(INDEX('REF1'!B:K,SMALL('REF1'!K:K,ROW()-11),3),"")</f>
        <v/>
      </c>
      <c r="C677" s="25" t="str">
        <f t="array" ref="C677">IFERROR(INDEX('REF1'!B:K,SMALL('REF1'!K:K,ROW()-11),2),"")</f>
        <v/>
      </c>
      <c r="D677" s="31" t="str">
        <f t="array" ref="D677">IFERROR(INDEX('REF1'!B:K,SMALL('REF1'!K:K,ROW()-11),5),"")</f>
        <v/>
      </c>
      <c r="E677" s="26" t="str">
        <f t="array" ref="E677">IFERROR(INDEX('REF1'!B:K,SMALL('REF1'!K:K,ROW()-11),4),"")</f>
        <v/>
      </c>
      <c r="F677" s="27" t="str">
        <f t="array" ref="F677">IFERROR(INDEX('REF1'!B:K,SMALL('REF1'!K:K,ROW()-11),6),"")</f>
        <v/>
      </c>
      <c r="G677" s="29" t="str">
        <f t="array" ref="G677">IFERROR(INDEX('REF1'!B:K,SMALL('REF1'!K:K,ROW()-11),7),"")</f>
        <v/>
      </c>
      <c r="H677" s="29" t="str">
        <f t="array" ref="H677">IFERROR(INDEX('REF1'!B:K,SMALL('REF1'!K:K,ROW()-11),8),"")</f>
        <v/>
      </c>
      <c r="I677" s="48" t="str">
        <f>IFERROR(_xlfn.XLOOKUP(A677,'LISTADO GENERAL '!B679:B2573,'LISTADO GENERAL '!A679:A2573),"")</f>
        <v/>
      </c>
    </row>
    <row r="678" spans="1:9" ht="20.25">
      <c r="A678" s="24" t="str">
        <f t="array" ref="A678">IFERROR(INDEX('REF1'!B:K,SMALL('REF1'!K:K,ROW()-11),1),"")</f>
        <v/>
      </c>
      <c r="B678" s="23" t="str">
        <f t="array" ref="B678">IFERROR(INDEX('REF1'!B:K,SMALL('REF1'!K:K,ROW()-11),3),"")</f>
        <v/>
      </c>
      <c r="C678" s="25" t="str">
        <f t="array" ref="C678">IFERROR(INDEX('REF1'!B:K,SMALL('REF1'!K:K,ROW()-11),2),"")</f>
        <v/>
      </c>
      <c r="D678" s="31" t="str">
        <f t="array" ref="D678">IFERROR(INDEX('REF1'!B:K,SMALL('REF1'!K:K,ROW()-11),5),"")</f>
        <v/>
      </c>
      <c r="E678" s="26" t="str">
        <f t="array" ref="E678">IFERROR(INDEX('REF1'!B:K,SMALL('REF1'!K:K,ROW()-11),4),"")</f>
        <v/>
      </c>
      <c r="F678" s="27" t="str">
        <f t="array" ref="F678">IFERROR(INDEX('REF1'!B:K,SMALL('REF1'!K:K,ROW()-11),6),"")</f>
        <v/>
      </c>
      <c r="G678" s="29" t="str">
        <f t="array" ref="G678">IFERROR(INDEX('REF1'!B:K,SMALL('REF1'!K:K,ROW()-11),7),"")</f>
        <v/>
      </c>
      <c r="H678" s="29" t="str">
        <f t="array" ref="H678">IFERROR(INDEX('REF1'!B:K,SMALL('REF1'!K:K,ROW()-11),8),"")</f>
        <v/>
      </c>
      <c r="I678" s="48" t="str">
        <f>IFERROR(_xlfn.XLOOKUP(A678,'LISTADO GENERAL '!B680:B2574,'LISTADO GENERAL '!A680:A2574),"")</f>
        <v/>
      </c>
    </row>
    <row r="679" spans="1:9" ht="20.25">
      <c r="A679" s="24" t="str">
        <f t="array" ref="A679">IFERROR(INDEX('REF1'!B:K,SMALL('REF1'!K:K,ROW()-11),1),"")</f>
        <v/>
      </c>
      <c r="B679" s="23" t="str">
        <f t="array" ref="B679">IFERROR(INDEX('REF1'!B:K,SMALL('REF1'!K:K,ROW()-11),3),"")</f>
        <v/>
      </c>
      <c r="C679" s="25" t="str">
        <f t="array" ref="C679">IFERROR(INDEX('REF1'!B:K,SMALL('REF1'!K:K,ROW()-11),2),"")</f>
        <v/>
      </c>
      <c r="D679" s="31" t="str">
        <f t="array" ref="D679">IFERROR(INDEX('REF1'!B:K,SMALL('REF1'!K:K,ROW()-11),5),"")</f>
        <v/>
      </c>
      <c r="E679" s="26" t="str">
        <f t="array" ref="E679">IFERROR(INDEX('REF1'!B:K,SMALL('REF1'!K:K,ROW()-11),4),"")</f>
        <v/>
      </c>
      <c r="F679" s="27" t="str">
        <f t="array" ref="F679">IFERROR(INDEX('REF1'!B:K,SMALL('REF1'!K:K,ROW()-11),6),"")</f>
        <v/>
      </c>
      <c r="G679" s="29" t="str">
        <f t="array" ref="G679">IFERROR(INDEX('REF1'!B:K,SMALL('REF1'!K:K,ROW()-11),7),"")</f>
        <v/>
      </c>
      <c r="H679" s="29" t="str">
        <f t="array" ref="H679">IFERROR(INDEX('REF1'!B:K,SMALL('REF1'!K:K,ROW()-11),8),"")</f>
        <v/>
      </c>
      <c r="I679" s="48" t="str">
        <f>IFERROR(_xlfn.XLOOKUP(A679,'LISTADO GENERAL '!B681:B2575,'LISTADO GENERAL '!A681:A2575),"")</f>
        <v/>
      </c>
    </row>
    <row r="680" spans="1:9" ht="20.25">
      <c r="A680" s="24" t="str">
        <f t="array" ref="A680">IFERROR(INDEX('REF1'!B:K,SMALL('REF1'!K:K,ROW()-11),1),"")</f>
        <v/>
      </c>
      <c r="B680" s="23" t="str">
        <f t="array" ref="B680">IFERROR(INDEX('REF1'!B:K,SMALL('REF1'!K:K,ROW()-11),3),"")</f>
        <v/>
      </c>
      <c r="C680" s="25" t="str">
        <f t="array" ref="C680">IFERROR(INDEX('REF1'!B:K,SMALL('REF1'!K:K,ROW()-11),2),"")</f>
        <v/>
      </c>
      <c r="D680" s="31" t="str">
        <f t="array" ref="D680">IFERROR(INDEX('REF1'!B:K,SMALL('REF1'!K:K,ROW()-11),5),"")</f>
        <v/>
      </c>
      <c r="E680" s="26" t="str">
        <f t="array" ref="E680">IFERROR(INDEX('REF1'!B:K,SMALL('REF1'!K:K,ROW()-11),4),"")</f>
        <v/>
      </c>
      <c r="F680" s="27" t="str">
        <f t="array" ref="F680">IFERROR(INDEX('REF1'!B:K,SMALL('REF1'!K:K,ROW()-11),6),"")</f>
        <v/>
      </c>
      <c r="G680" s="29" t="str">
        <f t="array" ref="G680">IFERROR(INDEX('REF1'!B:K,SMALL('REF1'!K:K,ROW()-11),7),"")</f>
        <v/>
      </c>
      <c r="H680" s="29" t="str">
        <f t="array" ref="H680">IFERROR(INDEX('REF1'!B:K,SMALL('REF1'!K:K,ROW()-11),8),"")</f>
        <v/>
      </c>
      <c r="I680" s="48" t="str">
        <f>IFERROR(_xlfn.XLOOKUP(A680,'LISTADO GENERAL '!B682:B2576,'LISTADO GENERAL '!A682:A2576),"")</f>
        <v/>
      </c>
    </row>
    <row r="681" spans="1:9" ht="20.25">
      <c r="A681" s="24" t="str">
        <f t="array" ref="A681">IFERROR(INDEX('REF1'!B:K,SMALL('REF1'!K:K,ROW()-11),1),"")</f>
        <v/>
      </c>
      <c r="B681" s="23" t="str">
        <f t="array" ref="B681">IFERROR(INDEX('REF1'!B:K,SMALL('REF1'!K:K,ROW()-11),3),"")</f>
        <v/>
      </c>
      <c r="C681" s="25" t="str">
        <f t="array" ref="C681">IFERROR(INDEX('REF1'!B:K,SMALL('REF1'!K:K,ROW()-11),2),"")</f>
        <v/>
      </c>
      <c r="D681" s="31" t="str">
        <f t="array" ref="D681">IFERROR(INDEX('REF1'!B:K,SMALL('REF1'!K:K,ROW()-11),5),"")</f>
        <v/>
      </c>
      <c r="E681" s="26" t="str">
        <f t="array" ref="E681">IFERROR(INDEX('REF1'!B:K,SMALL('REF1'!K:K,ROW()-11),4),"")</f>
        <v/>
      </c>
      <c r="F681" s="27" t="str">
        <f t="array" ref="F681">IFERROR(INDEX('REF1'!B:K,SMALL('REF1'!K:K,ROW()-11),6),"")</f>
        <v/>
      </c>
      <c r="G681" s="29" t="str">
        <f t="array" ref="G681">IFERROR(INDEX('REF1'!B:K,SMALL('REF1'!K:K,ROW()-11),7),"")</f>
        <v/>
      </c>
      <c r="H681" s="29" t="str">
        <f t="array" ref="H681">IFERROR(INDEX('REF1'!B:K,SMALL('REF1'!K:K,ROW()-11),8),"")</f>
        <v/>
      </c>
      <c r="I681" s="48" t="str">
        <f>IFERROR(_xlfn.XLOOKUP(A681,'LISTADO GENERAL '!B683:B2577,'LISTADO GENERAL '!A683:A2577),"")</f>
        <v/>
      </c>
    </row>
    <row r="682" spans="1:9" ht="20.25">
      <c r="A682" s="24" t="str">
        <f t="array" ref="A682">IFERROR(INDEX('REF1'!B:K,SMALL('REF1'!K:K,ROW()-11),1),"")</f>
        <v/>
      </c>
      <c r="B682" s="23" t="str">
        <f t="array" ref="B682">IFERROR(INDEX('REF1'!B:K,SMALL('REF1'!K:K,ROW()-11),3),"")</f>
        <v/>
      </c>
      <c r="C682" s="25" t="str">
        <f t="array" ref="C682">IFERROR(INDEX('REF1'!B:K,SMALL('REF1'!K:K,ROW()-11),2),"")</f>
        <v/>
      </c>
      <c r="D682" s="31" t="str">
        <f t="array" ref="D682">IFERROR(INDEX('REF1'!B:K,SMALL('REF1'!K:K,ROW()-11),5),"")</f>
        <v/>
      </c>
      <c r="E682" s="26" t="str">
        <f t="array" ref="E682">IFERROR(INDEX('REF1'!B:K,SMALL('REF1'!K:K,ROW()-11),4),"")</f>
        <v/>
      </c>
      <c r="F682" s="27" t="str">
        <f t="array" ref="F682">IFERROR(INDEX('REF1'!B:K,SMALL('REF1'!K:K,ROW()-11),6),"")</f>
        <v/>
      </c>
      <c r="G682" s="29" t="str">
        <f t="array" ref="G682">IFERROR(INDEX('REF1'!B:K,SMALL('REF1'!K:K,ROW()-11),7),"")</f>
        <v/>
      </c>
      <c r="H682" s="29" t="str">
        <f t="array" ref="H682">IFERROR(INDEX('REF1'!B:K,SMALL('REF1'!K:K,ROW()-11),8),"")</f>
        <v/>
      </c>
      <c r="I682" s="48" t="str">
        <f>IFERROR(_xlfn.XLOOKUP(A682,'LISTADO GENERAL '!B684:B2578,'LISTADO GENERAL '!A684:A2578),"")</f>
        <v/>
      </c>
    </row>
    <row r="683" spans="1:9" ht="20.25">
      <c r="A683" s="24" t="str">
        <f t="array" ref="A683">IFERROR(INDEX('REF1'!B:K,SMALL('REF1'!K:K,ROW()-11),1),"")</f>
        <v/>
      </c>
      <c r="B683" s="23" t="str">
        <f t="array" ref="B683">IFERROR(INDEX('REF1'!B:K,SMALL('REF1'!K:K,ROW()-11),3),"")</f>
        <v/>
      </c>
      <c r="C683" s="25" t="str">
        <f t="array" ref="C683">IFERROR(INDEX('REF1'!B:K,SMALL('REF1'!K:K,ROW()-11),2),"")</f>
        <v/>
      </c>
      <c r="D683" s="31" t="str">
        <f t="array" ref="D683">IFERROR(INDEX('REF1'!B:K,SMALL('REF1'!K:K,ROW()-11),5),"")</f>
        <v/>
      </c>
      <c r="E683" s="26" t="str">
        <f t="array" ref="E683">IFERROR(INDEX('REF1'!B:K,SMALL('REF1'!K:K,ROW()-11),4),"")</f>
        <v/>
      </c>
      <c r="F683" s="27" t="str">
        <f t="array" ref="F683">IFERROR(INDEX('REF1'!B:K,SMALL('REF1'!K:K,ROW()-11),6),"")</f>
        <v/>
      </c>
      <c r="G683" s="29" t="str">
        <f t="array" ref="G683">IFERROR(INDEX('REF1'!B:K,SMALL('REF1'!K:K,ROW()-11),7),"")</f>
        <v/>
      </c>
      <c r="H683" s="29" t="str">
        <f t="array" ref="H683">IFERROR(INDEX('REF1'!B:K,SMALL('REF1'!K:K,ROW()-11),8),"")</f>
        <v/>
      </c>
      <c r="I683" s="48" t="str">
        <f>IFERROR(_xlfn.XLOOKUP(A683,'LISTADO GENERAL '!B685:B2579,'LISTADO GENERAL '!A685:A2579),"")</f>
        <v/>
      </c>
    </row>
    <row r="684" spans="1:9" ht="20.25">
      <c r="A684" s="24" t="str">
        <f t="array" ref="A684">IFERROR(INDEX('REF1'!B:K,SMALL('REF1'!K:K,ROW()-11),1),"")</f>
        <v/>
      </c>
      <c r="B684" s="23" t="str">
        <f t="array" ref="B684">IFERROR(INDEX('REF1'!B:K,SMALL('REF1'!K:K,ROW()-11),3),"")</f>
        <v/>
      </c>
      <c r="C684" s="25" t="str">
        <f t="array" ref="C684">IFERROR(INDEX('REF1'!B:K,SMALL('REF1'!K:K,ROW()-11),2),"")</f>
        <v/>
      </c>
      <c r="D684" s="31" t="str">
        <f t="array" ref="D684">IFERROR(INDEX('REF1'!B:K,SMALL('REF1'!K:K,ROW()-11),5),"")</f>
        <v/>
      </c>
      <c r="E684" s="26" t="str">
        <f t="array" ref="E684">IFERROR(INDEX('REF1'!B:K,SMALL('REF1'!K:K,ROW()-11),4),"")</f>
        <v/>
      </c>
      <c r="F684" s="27" t="str">
        <f t="array" ref="F684">IFERROR(INDEX('REF1'!B:K,SMALL('REF1'!K:K,ROW()-11),6),"")</f>
        <v/>
      </c>
      <c r="G684" s="29" t="str">
        <f t="array" ref="G684">IFERROR(INDEX('REF1'!B:K,SMALL('REF1'!K:K,ROW()-11),7),"")</f>
        <v/>
      </c>
      <c r="H684" s="29" t="str">
        <f t="array" ref="H684">IFERROR(INDEX('REF1'!B:K,SMALL('REF1'!K:K,ROW()-11),8),"")</f>
        <v/>
      </c>
      <c r="I684" s="48" t="str">
        <f>IFERROR(_xlfn.XLOOKUP(A684,'LISTADO GENERAL '!B686:B2580,'LISTADO GENERAL '!A686:A2580),"")</f>
        <v/>
      </c>
    </row>
    <row r="685" spans="1:9" ht="20.25">
      <c r="A685" s="24" t="str">
        <f t="array" ref="A685">IFERROR(INDEX('REF1'!B:K,SMALL('REF1'!K:K,ROW()-11),1),"")</f>
        <v/>
      </c>
      <c r="B685" s="23" t="str">
        <f t="array" ref="B685">IFERROR(INDEX('REF1'!B:K,SMALL('REF1'!K:K,ROW()-11),3),"")</f>
        <v/>
      </c>
      <c r="C685" s="25" t="str">
        <f t="array" ref="C685">IFERROR(INDEX('REF1'!B:K,SMALL('REF1'!K:K,ROW()-11),2),"")</f>
        <v/>
      </c>
      <c r="D685" s="31" t="str">
        <f t="array" ref="D685">IFERROR(INDEX('REF1'!B:K,SMALL('REF1'!K:K,ROW()-11),5),"")</f>
        <v/>
      </c>
      <c r="E685" s="26" t="str">
        <f t="array" ref="E685">IFERROR(INDEX('REF1'!B:K,SMALL('REF1'!K:K,ROW()-11),4),"")</f>
        <v/>
      </c>
      <c r="F685" s="27" t="str">
        <f t="array" ref="F685">IFERROR(INDEX('REF1'!B:K,SMALL('REF1'!K:K,ROW()-11),6),"")</f>
        <v/>
      </c>
      <c r="G685" s="29" t="str">
        <f t="array" ref="G685">IFERROR(INDEX('REF1'!B:K,SMALL('REF1'!K:K,ROW()-11),7),"")</f>
        <v/>
      </c>
      <c r="H685" s="29" t="str">
        <f t="array" ref="H685">IFERROR(INDEX('REF1'!B:K,SMALL('REF1'!K:K,ROW()-11),8),"")</f>
        <v/>
      </c>
      <c r="I685" s="48" t="str">
        <f>IFERROR(_xlfn.XLOOKUP(A685,'LISTADO GENERAL '!B687:B2581,'LISTADO GENERAL '!A687:A2581),"")</f>
        <v/>
      </c>
    </row>
    <row r="686" spans="1:9" ht="20.25">
      <c r="A686" s="24" t="str">
        <f t="array" ref="A686">IFERROR(INDEX('REF1'!B:K,SMALL('REF1'!K:K,ROW()-11),1),"")</f>
        <v/>
      </c>
      <c r="B686" s="23" t="str">
        <f t="array" ref="B686">IFERROR(INDEX('REF1'!B:K,SMALL('REF1'!K:K,ROW()-11),3),"")</f>
        <v/>
      </c>
      <c r="C686" s="25" t="str">
        <f t="array" ref="C686">IFERROR(INDEX('REF1'!B:K,SMALL('REF1'!K:K,ROW()-11),2),"")</f>
        <v/>
      </c>
      <c r="D686" s="31" t="str">
        <f t="array" ref="D686">IFERROR(INDEX('REF1'!B:K,SMALL('REF1'!K:K,ROW()-11),5),"")</f>
        <v/>
      </c>
      <c r="E686" s="26" t="str">
        <f t="array" ref="E686">IFERROR(INDEX('REF1'!B:K,SMALL('REF1'!K:K,ROW()-11),4),"")</f>
        <v/>
      </c>
      <c r="F686" s="27" t="str">
        <f t="array" ref="F686">IFERROR(INDEX('REF1'!B:K,SMALL('REF1'!K:K,ROW()-11),6),"")</f>
        <v/>
      </c>
      <c r="G686" s="29" t="str">
        <f t="array" ref="G686">IFERROR(INDEX('REF1'!B:K,SMALL('REF1'!K:K,ROW()-11),7),"")</f>
        <v/>
      </c>
      <c r="H686" s="29" t="str">
        <f t="array" ref="H686">IFERROR(INDEX('REF1'!B:K,SMALL('REF1'!K:K,ROW()-11),8),"")</f>
        <v/>
      </c>
      <c r="I686" s="48" t="str">
        <f>IFERROR(_xlfn.XLOOKUP(A686,'LISTADO GENERAL '!B688:B2582,'LISTADO GENERAL '!A688:A2582),"")</f>
        <v/>
      </c>
    </row>
    <row r="687" spans="1:9" ht="20.25">
      <c r="A687" s="24" t="str">
        <f t="array" ref="A687">IFERROR(INDEX('REF1'!B:K,SMALL('REF1'!K:K,ROW()-11),1),"")</f>
        <v/>
      </c>
      <c r="B687" s="23" t="str">
        <f t="array" ref="B687">IFERROR(INDEX('REF1'!B:K,SMALL('REF1'!K:K,ROW()-11),3),"")</f>
        <v/>
      </c>
      <c r="C687" s="25" t="str">
        <f t="array" ref="C687">IFERROR(INDEX('REF1'!B:K,SMALL('REF1'!K:K,ROW()-11),2),"")</f>
        <v/>
      </c>
      <c r="D687" s="31" t="str">
        <f t="array" ref="D687">IFERROR(INDEX('REF1'!B:K,SMALL('REF1'!K:K,ROW()-11),5),"")</f>
        <v/>
      </c>
      <c r="E687" s="26" t="str">
        <f t="array" ref="E687">IFERROR(INDEX('REF1'!B:K,SMALL('REF1'!K:K,ROW()-11),4),"")</f>
        <v/>
      </c>
      <c r="F687" s="27" t="str">
        <f t="array" ref="F687">IFERROR(INDEX('REF1'!B:K,SMALL('REF1'!K:K,ROW()-11),6),"")</f>
        <v/>
      </c>
      <c r="G687" s="29" t="str">
        <f t="array" ref="G687">IFERROR(INDEX('REF1'!B:K,SMALL('REF1'!K:K,ROW()-11),7),"")</f>
        <v/>
      </c>
      <c r="H687" s="29" t="str">
        <f t="array" ref="H687">IFERROR(INDEX('REF1'!B:K,SMALL('REF1'!K:K,ROW()-11),8),"")</f>
        <v/>
      </c>
      <c r="I687" s="48" t="str">
        <f>IFERROR(_xlfn.XLOOKUP(A687,'LISTADO GENERAL '!B689:B2583,'LISTADO GENERAL '!A689:A2583),"")</f>
        <v/>
      </c>
    </row>
    <row r="688" spans="1:9" ht="20.25">
      <c r="A688" s="24" t="str">
        <f t="array" ref="A688">IFERROR(INDEX('REF1'!B:K,SMALL('REF1'!K:K,ROW()-11),1),"")</f>
        <v/>
      </c>
      <c r="B688" s="23" t="str">
        <f t="array" ref="B688">IFERROR(INDEX('REF1'!B:K,SMALL('REF1'!K:K,ROW()-11),3),"")</f>
        <v/>
      </c>
      <c r="C688" s="25" t="str">
        <f t="array" ref="C688">IFERROR(INDEX('REF1'!B:K,SMALL('REF1'!K:K,ROW()-11),2),"")</f>
        <v/>
      </c>
      <c r="D688" s="31" t="str">
        <f t="array" ref="D688">IFERROR(INDEX('REF1'!B:K,SMALL('REF1'!K:K,ROW()-11),5),"")</f>
        <v/>
      </c>
      <c r="E688" s="26" t="str">
        <f t="array" ref="E688">IFERROR(INDEX('REF1'!B:K,SMALL('REF1'!K:K,ROW()-11),4),"")</f>
        <v/>
      </c>
      <c r="F688" s="27" t="str">
        <f t="array" ref="F688">IFERROR(INDEX('REF1'!B:K,SMALL('REF1'!K:K,ROW()-11),6),"")</f>
        <v/>
      </c>
      <c r="G688" s="29" t="str">
        <f t="array" ref="G688">IFERROR(INDEX('REF1'!B:K,SMALL('REF1'!K:K,ROW()-11),7),"")</f>
        <v/>
      </c>
      <c r="H688" s="29" t="str">
        <f t="array" ref="H688">IFERROR(INDEX('REF1'!B:K,SMALL('REF1'!K:K,ROW()-11),8),"")</f>
        <v/>
      </c>
      <c r="I688" s="48" t="str">
        <f>IFERROR(_xlfn.XLOOKUP(A688,'LISTADO GENERAL '!B690:B2584,'LISTADO GENERAL '!A690:A2584),"")</f>
        <v/>
      </c>
    </row>
    <row r="689" spans="1:9" ht="20.25">
      <c r="A689" s="24" t="str">
        <f t="array" ref="A689">IFERROR(INDEX('REF1'!B:K,SMALL('REF1'!K:K,ROW()-11),1),"")</f>
        <v/>
      </c>
      <c r="B689" s="23" t="str">
        <f t="array" ref="B689">IFERROR(INDEX('REF1'!B:K,SMALL('REF1'!K:K,ROW()-11),3),"")</f>
        <v/>
      </c>
      <c r="C689" s="25" t="str">
        <f t="array" ref="C689">IFERROR(INDEX('REF1'!B:K,SMALL('REF1'!K:K,ROW()-11),2),"")</f>
        <v/>
      </c>
      <c r="D689" s="31" t="str">
        <f t="array" ref="D689">IFERROR(INDEX('REF1'!B:K,SMALL('REF1'!K:K,ROW()-11),5),"")</f>
        <v/>
      </c>
      <c r="E689" s="26" t="str">
        <f t="array" ref="E689">IFERROR(INDEX('REF1'!B:K,SMALL('REF1'!K:K,ROW()-11),4),"")</f>
        <v/>
      </c>
      <c r="F689" s="27" t="str">
        <f t="array" ref="F689">IFERROR(INDEX('REF1'!B:K,SMALL('REF1'!K:K,ROW()-11),6),"")</f>
        <v/>
      </c>
      <c r="G689" s="29" t="str">
        <f t="array" ref="G689">IFERROR(INDEX('REF1'!B:K,SMALL('REF1'!K:K,ROW()-11),7),"")</f>
        <v/>
      </c>
      <c r="H689" s="29" t="str">
        <f t="array" ref="H689">IFERROR(INDEX('REF1'!B:K,SMALL('REF1'!K:K,ROW()-11),8),"")</f>
        <v/>
      </c>
      <c r="I689" s="48" t="str">
        <f>IFERROR(_xlfn.XLOOKUP(A689,'LISTADO GENERAL '!B691:B2585,'LISTADO GENERAL '!A691:A2585),"")</f>
        <v/>
      </c>
    </row>
    <row r="690" spans="1:9" ht="20.25">
      <c r="A690" s="24" t="str">
        <f t="array" ref="A690">IFERROR(INDEX('REF1'!B:K,SMALL('REF1'!K:K,ROW()-11),1),"")</f>
        <v/>
      </c>
      <c r="B690" s="23" t="str">
        <f t="array" ref="B690">IFERROR(INDEX('REF1'!B:K,SMALL('REF1'!K:K,ROW()-11),3),"")</f>
        <v/>
      </c>
      <c r="C690" s="25" t="str">
        <f t="array" ref="C690">IFERROR(INDEX('REF1'!B:K,SMALL('REF1'!K:K,ROW()-11),2),"")</f>
        <v/>
      </c>
      <c r="D690" s="31" t="str">
        <f t="array" ref="D690">IFERROR(INDEX('REF1'!B:K,SMALL('REF1'!K:K,ROW()-11),5),"")</f>
        <v/>
      </c>
      <c r="E690" s="26" t="str">
        <f t="array" ref="E690">IFERROR(INDEX('REF1'!B:K,SMALL('REF1'!K:K,ROW()-11),4),"")</f>
        <v/>
      </c>
      <c r="F690" s="27" t="str">
        <f t="array" ref="F690">IFERROR(INDEX('REF1'!B:K,SMALL('REF1'!K:K,ROW()-11),6),"")</f>
        <v/>
      </c>
      <c r="G690" s="29" t="str">
        <f t="array" ref="G690">IFERROR(INDEX('REF1'!B:K,SMALL('REF1'!K:K,ROW()-11),7),"")</f>
        <v/>
      </c>
      <c r="H690" s="29" t="str">
        <f t="array" ref="H690">IFERROR(INDEX('REF1'!B:K,SMALL('REF1'!K:K,ROW()-11),8),"")</f>
        <v/>
      </c>
      <c r="I690" s="48" t="str">
        <f>IFERROR(_xlfn.XLOOKUP(A690,'LISTADO GENERAL '!B692:B2586,'LISTADO GENERAL '!A692:A2586),"")</f>
        <v/>
      </c>
    </row>
    <row r="691" spans="1:9" ht="20.25">
      <c r="A691" s="24" t="str">
        <f t="array" ref="A691">IFERROR(INDEX('REF1'!B:K,SMALL('REF1'!K:K,ROW()-11),1),"")</f>
        <v/>
      </c>
      <c r="B691" s="23" t="str">
        <f t="array" ref="B691">IFERROR(INDEX('REF1'!B:K,SMALL('REF1'!K:K,ROW()-11),3),"")</f>
        <v/>
      </c>
      <c r="C691" s="25" t="str">
        <f t="array" ref="C691">IFERROR(INDEX('REF1'!B:K,SMALL('REF1'!K:K,ROW()-11),2),"")</f>
        <v/>
      </c>
      <c r="D691" s="31" t="str">
        <f t="array" ref="D691">IFERROR(INDEX('REF1'!B:K,SMALL('REF1'!K:K,ROW()-11),5),"")</f>
        <v/>
      </c>
      <c r="E691" s="26" t="str">
        <f t="array" ref="E691">IFERROR(INDEX('REF1'!B:K,SMALL('REF1'!K:K,ROW()-11),4),"")</f>
        <v/>
      </c>
      <c r="F691" s="27" t="str">
        <f t="array" ref="F691">IFERROR(INDEX('REF1'!B:K,SMALL('REF1'!K:K,ROW()-11),6),"")</f>
        <v/>
      </c>
      <c r="G691" s="29" t="str">
        <f t="array" ref="G691">IFERROR(INDEX('REF1'!B:K,SMALL('REF1'!K:K,ROW()-11),7),"")</f>
        <v/>
      </c>
      <c r="H691" s="29" t="str">
        <f t="array" ref="H691">IFERROR(INDEX('REF1'!B:K,SMALL('REF1'!K:K,ROW()-11),8),"")</f>
        <v/>
      </c>
      <c r="I691" s="48" t="str">
        <f>IFERROR(_xlfn.XLOOKUP(A691,'LISTADO GENERAL '!B693:B2587,'LISTADO GENERAL '!A693:A2587),"")</f>
        <v/>
      </c>
    </row>
    <row r="692" spans="1:9" ht="20.25">
      <c r="A692" s="24" t="str">
        <f t="array" ref="A692">IFERROR(INDEX('REF1'!B:K,SMALL('REF1'!K:K,ROW()-11),1),"")</f>
        <v/>
      </c>
      <c r="B692" s="23" t="str">
        <f t="array" ref="B692">IFERROR(INDEX('REF1'!B:K,SMALL('REF1'!K:K,ROW()-11),3),"")</f>
        <v/>
      </c>
      <c r="C692" s="25" t="str">
        <f t="array" ref="C692">IFERROR(INDEX('REF1'!B:K,SMALL('REF1'!K:K,ROW()-11),2),"")</f>
        <v/>
      </c>
      <c r="D692" s="31" t="str">
        <f t="array" ref="D692">IFERROR(INDEX('REF1'!B:K,SMALL('REF1'!K:K,ROW()-11),5),"")</f>
        <v/>
      </c>
      <c r="E692" s="26" t="str">
        <f t="array" ref="E692">IFERROR(INDEX('REF1'!B:K,SMALL('REF1'!K:K,ROW()-11),4),"")</f>
        <v/>
      </c>
      <c r="F692" s="27" t="str">
        <f t="array" ref="F692">IFERROR(INDEX('REF1'!B:K,SMALL('REF1'!K:K,ROW()-11),6),"")</f>
        <v/>
      </c>
      <c r="G692" s="29" t="str">
        <f t="array" ref="G692">IFERROR(INDEX('REF1'!B:K,SMALL('REF1'!K:K,ROW()-11),7),"")</f>
        <v/>
      </c>
      <c r="H692" s="29" t="str">
        <f t="array" ref="H692">IFERROR(INDEX('REF1'!B:K,SMALL('REF1'!K:K,ROW()-11),8),"")</f>
        <v/>
      </c>
      <c r="I692" s="48" t="str">
        <f>IFERROR(_xlfn.XLOOKUP(A692,'LISTADO GENERAL '!B694:B2588,'LISTADO GENERAL '!A694:A2588),"")</f>
        <v/>
      </c>
    </row>
    <row r="693" spans="1:9" ht="20.25">
      <c r="A693" s="24" t="str">
        <f t="array" ref="A693">IFERROR(INDEX('REF1'!B:K,SMALL('REF1'!K:K,ROW()-11),1),"")</f>
        <v/>
      </c>
      <c r="B693" s="23" t="str">
        <f t="array" ref="B693">IFERROR(INDEX('REF1'!B:K,SMALL('REF1'!K:K,ROW()-11),3),"")</f>
        <v/>
      </c>
      <c r="C693" s="25" t="str">
        <f t="array" ref="C693">IFERROR(INDEX('REF1'!B:K,SMALL('REF1'!K:K,ROW()-11),2),"")</f>
        <v/>
      </c>
      <c r="D693" s="31" t="str">
        <f t="array" ref="D693">IFERROR(INDEX('REF1'!B:K,SMALL('REF1'!K:K,ROW()-11),5),"")</f>
        <v/>
      </c>
      <c r="E693" s="26" t="str">
        <f t="array" ref="E693">IFERROR(INDEX('REF1'!B:K,SMALL('REF1'!K:K,ROW()-11),4),"")</f>
        <v/>
      </c>
      <c r="F693" s="27" t="str">
        <f t="array" ref="F693">IFERROR(INDEX('REF1'!B:K,SMALL('REF1'!K:K,ROW()-11),6),"")</f>
        <v/>
      </c>
      <c r="G693" s="29" t="str">
        <f t="array" ref="G693">IFERROR(INDEX('REF1'!B:K,SMALL('REF1'!K:K,ROW()-11),7),"")</f>
        <v/>
      </c>
      <c r="H693" s="29" t="str">
        <f t="array" ref="H693">IFERROR(INDEX('REF1'!B:K,SMALL('REF1'!K:K,ROW()-11),8),"")</f>
        <v/>
      </c>
      <c r="I693" s="48" t="str">
        <f>IFERROR(_xlfn.XLOOKUP(A693,'LISTADO GENERAL '!B695:B2589,'LISTADO GENERAL '!A695:A2589),"")</f>
        <v/>
      </c>
    </row>
    <row r="694" spans="1:9" ht="20.25">
      <c r="A694" s="24" t="str">
        <f t="array" ref="A694">IFERROR(INDEX('REF1'!B:K,SMALL('REF1'!K:K,ROW()-11),1),"")</f>
        <v/>
      </c>
      <c r="B694" s="23" t="str">
        <f t="array" ref="B694">IFERROR(INDEX('REF1'!B:K,SMALL('REF1'!K:K,ROW()-11),3),"")</f>
        <v/>
      </c>
      <c r="C694" s="25" t="str">
        <f t="array" ref="C694">IFERROR(INDEX('REF1'!B:K,SMALL('REF1'!K:K,ROW()-11),2),"")</f>
        <v/>
      </c>
      <c r="D694" s="31" t="str">
        <f t="array" ref="D694">IFERROR(INDEX('REF1'!B:K,SMALL('REF1'!K:K,ROW()-11),5),"")</f>
        <v/>
      </c>
      <c r="E694" s="26" t="str">
        <f t="array" ref="E694">IFERROR(INDEX('REF1'!B:K,SMALL('REF1'!K:K,ROW()-11),4),"")</f>
        <v/>
      </c>
      <c r="F694" s="27" t="str">
        <f t="array" ref="F694">IFERROR(INDEX('REF1'!B:K,SMALL('REF1'!K:K,ROW()-11),6),"")</f>
        <v/>
      </c>
      <c r="G694" s="29" t="str">
        <f t="array" ref="G694">IFERROR(INDEX('REF1'!B:K,SMALL('REF1'!K:K,ROW()-11),7),"")</f>
        <v/>
      </c>
      <c r="H694" s="29" t="str">
        <f t="array" ref="H694">IFERROR(INDEX('REF1'!B:K,SMALL('REF1'!K:K,ROW()-11),8),"")</f>
        <v/>
      </c>
      <c r="I694" s="48" t="str">
        <f>IFERROR(_xlfn.XLOOKUP(A694,'LISTADO GENERAL '!B696:B2590,'LISTADO GENERAL '!A696:A2590),"")</f>
        <v/>
      </c>
    </row>
    <row r="695" spans="1:9" ht="20.25">
      <c r="A695" s="24" t="str">
        <f t="array" ref="A695">IFERROR(INDEX('REF1'!B:K,SMALL('REF1'!K:K,ROW()-11),1),"")</f>
        <v/>
      </c>
      <c r="B695" s="23" t="str">
        <f t="array" ref="B695">IFERROR(INDEX('REF1'!B:K,SMALL('REF1'!K:K,ROW()-11),3),"")</f>
        <v/>
      </c>
      <c r="C695" s="25" t="str">
        <f t="array" ref="C695">IFERROR(INDEX('REF1'!B:K,SMALL('REF1'!K:K,ROW()-11),2),"")</f>
        <v/>
      </c>
      <c r="D695" s="31" t="str">
        <f t="array" ref="D695">IFERROR(INDEX('REF1'!B:K,SMALL('REF1'!K:K,ROW()-11),5),"")</f>
        <v/>
      </c>
      <c r="E695" s="26" t="str">
        <f t="array" ref="E695">IFERROR(INDEX('REF1'!B:K,SMALL('REF1'!K:K,ROW()-11),4),"")</f>
        <v/>
      </c>
      <c r="F695" s="27" t="str">
        <f t="array" ref="F695">IFERROR(INDEX('REF1'!B:K,SMALL('REF1'!K:K,ROW()-11),6),"")</f>
        <v/>
      </c>
      <c r="G695" s="29" t="str">
        <f t="array" ref="G695">IFERROR(INDEX('REF1'!B:K,SMALL('REF1'!K:K,ROW()-11),7),"")</f>
        <v/>
      </c>
      <c r="H695" s="29" t="str">
        <f t="array" ref="H695">IFERROR(INDEX('REF1'!B:K,SMALL('REF1'!K:K,ROW()-11),8),"")</f>
        <v/>
      </c>
      <c r="I695" s="48" t="str">
        <f>IFERROR(_xlfn.XLOOKUP(A695,'LISTADO GENERAL '!B697:B2591,'LISTADO GENERAL '!A697:A2591),"")</f>
        <v/>
      </c>
    </row>
    <row r="696" spans="1:9" ht="20.25">
      <c r="A696" s="24" t="str">
        <f t="array" ref="A696">IFERROR(INDEX('REF1'!B:K,SMALL('REF1'!K:K,ROW()-11),1),"")</f>
        <v/>
      </c>
      <c r="B696" s="23" t="str">
        <f t="array" ref="B696">IFERROR(INDEX('REF1'!B:K,SMALL('REF1'!K:K,ROW()-11),3),"")</f>
        <v/>
      </c>
      <c r="C696" s="25" t="str">
        <f t="array" ref="C696">IFERROR(INDEX('REF1'!B:K,SMALL('REF1'!K:K,ROW()-11),2),"")</f>
        <v/>
      </c>
      <c r="D696" s="31" t="str">
        <f t="array" ref="D696">IFERROR(INDEX('REF1'!B:K,SMALL('REF1'!K:K,ROW()-11),5),"")</f>
        <v/>
      </c>
      <c r="E696" s="26" t="str">
        <f t="array" ref="E696">IFERROR(INDEX('REF1'!B:K,SMALL('REF1'!K:K,ROW()-11),4),"")</f>
        <v/>
      </c>
      <c r="F696" s="27" t="str">
        <f t="array" ref="F696">IFERROR(INDEX('REF1'!B:K,SMALL('REF1'!K:K,ROW()-11),6),"")</f>
        <v/>
      </c>
      <c r="G696" s="29" t="str">
        <f t="array" ref="G696">IFERROR(INDEX('REF1'!B:K,SMALL('REF1'!K:K,ROW()-11),7),"")</f>
        <v/>
      </c>
      <c r="H696" s="29" t="str">
        <f t="array" ref="H696">IFERROR(INDEX('REF1'!B:K,SMALL('REF1'!K:K,ROW()-11),8),"")</f>
        <v/>
      </c>
      <c r="I696" s="48" t="str">
        <f>IFERROR(_xlfn.XLOOKUP(A696,'LISTADO GENERAL '!B698:B2592,'LISTADO GENERAL '!A698:A2592),"")</f>
        <v/>
      </c>
    </row>
    <row r="697" spans="1:9" ht="20.25">
      <c r="A697" s="24" t="str">
        <f t="array" ref="A697">IFERROR(INDEX('REF1'!B:K,SMALL('REF1'!K:K,ROW()-11),1),"")</f>
        <v/>
      </c>
      <c r="B697" s="23" t="str">
        <f t="array" ref="B697">IFERROR(INDEX('REF1'!B:K,SMALL('REF1'!K:K,ROW()-11),3),"")</f>
        <v/>
      </c>
      <c r="C697" s="25" t="str">
        <f t="array" ref="C697">IFERROR(INDEX('REF1'!B:K,SMALL('REF1'!K:K,ROW()-11),2),"")</f>
        <v/>
      </c>
      <c r="D697" s="31" t="str">
        <f t="array" ref="D697">IFERROR(INDEX('REF1'!B:K,SMALL('REF1'!K:K,ROW()-11),5),"")</f>
        <v/>
      </c>
      <c r="E697" s="26" t="str">
        <f t="array" ref="E697">IFERROR(INDEX('REF1'!B:K,SMALL('REF1'!K:K,ROW()-11),4),"")</f>
        <v/>
      </c>
      <c r="F697" s="27" t="str">
        <f t="array" ref="F697">IFERROR(INDEX('REF1'!B:K,SMALL('REF1'!K:K,ROW()-11),6),"")</f>
        <v/>
      </c>
      <c r="G697" s="29" t="str">
        <f t="array" ref="G697">IFERROR(INDEX('REF1'!B:K,SMALL('REF1'!K:K,ROW()-11),7),"")</f>
        <v/>
      </c>
      <c r="H697" s="29" t="str">
        <f t="array" ref="H697">IFERROR(INDEX('REF1'!B:K,SMALL('REF1'!K:K,ROW()-11),8),"")</f>
        <v/>
      </c>
      <c r="I697" s="48" t="str">
        <f>IFERROR(_xlfn.XLOOKUP(A697,'LISTADO GENERAL '!B699:B2593,'LISTADO GENERAL '!A699:A2593),"")</f>
        <v/>
      </c>
    </row>
    <row r="698" spans="1:9" ht="20.25">
      <c r="A698" s="24" t="str">
        <f t="array" ref="A698">IFERROR(INDEX('REF1'!B:K,SMALL('REF1'!K:K,ROW()-11),1),"")</f>
        <v/>
      </c>
      <c r="B698" s="23" t="str">
        <f t="array" ref="B698">IFERROR(INDEX('REF1'!B:K,SMALL('REF1'!K:K,ROW()-11),3),"")</f>
        <v/>
      </c>
      <c r="C698" s="25" t="str">
        <f t="array" ref="C698">IFERROR(INDEX('REF1'!B:K,SMALL('REF1'!K:K,ROW()-11),2),"")</f>
        <v/>
      </c>
      <c r="D698" s="31" t="str">
        <f t="array" ref="D698">IFERROR(INDEX('REF1'!B:K,SMALL('REF1'!K:K,ROW()-11),5),"")</f>
        <v/>
      </c>
      <c r="E698" s="26" t="str">
        <f t="array" ref="E698">IFERROR(INDEX('REF1'!B:K,SMALL('REF1'!K:K,ROW()-11),4),"")</f>
        <v/>
      </c>
      <c r="F698" s="27" t="str">
        <f t="array" ref="F698">IFERROR(INDEX('REF1'!B:K,SMALL('REF1'!K:K,ROW()-11),6),"")</f>
        <v/>
      </c>
      <c r="G698" s="29" t="str">
        <f t="array" ref="G698">IFERROR(INDEX('REF1'!B:K,SMALL('REF1'!K:K,ROW()-11),7),"")</f>
        <v/>
      </c>
      <c r="H698" s="29" t="str">
        <f t="array" ref="H698">IFERROR(INDEX('REF1'!B:K,SMALL('REF1'!K:K,ROW()-11),8),"")</f>
        <v/>
      </c>
      <c r="I698" s="48" t="str">
        <f>IFERROR(_xlfn.XLOOKUP(A698,'LISTADO GENERAL '!B700:B2594,'LISTADO GENERAL '!A700:A2594),"")</f>
        <v/>
      </c>
    </row>
    <row r="699" spans="1:9" ht="20.25">
      <c r="A699" s="24" t="str">
        <f t="array" ref="A699">IFERROR(INDEX('REF1'!B:K,SMALL('REF1'!K:K,ROW()-11),1),"")</f>
        <v/>
      </c>
      <c r="B699" s="23" t="str">
        <f t="array" ref="B699">IFERROR(INDEX('REF1'!B:K,SMALL('REF1'!K:K,ROW()-11),3),"")</f>
        <v/>
      </c>
      <c r="C699" s="25" t="str">
        <f t="array" ref="C699">IFERROR(INDEX('REF1'!B:K,SMALL('REF1'!K:K,ROW()-11),2),"")</f>
        <v/>
      </c>
      <c r="D699" s="31" t="str">
        <f t="array" ref="D699">IFERROR(INDEX('REF1'!B:K,SMALL('REF1'!K:K,ROW()-11),5),"")</f>
        <v/>
      </c>
      <c r="E699" s="26" t="str">
        <f t="array" ref="E699">IFERROR(INDEX('REF1'!B:K,SMALL('REF1'!K:K,ROW()-11),4),"")</f>
        <v/>
      </c>
      <c r="F699" s="27" t="str">
        <f t="array" ref="F699">IFERROR(INDEX('REF1'!B:K,SMALL('REF1'!K:K,ROW()-11),6),"")</f>
        <v/>
      </c>
      <c r="G699" s="29" t="str">
        <f t="array" ref="G699">IFERROR(INDEX('REF1'!B:K,SMALL('REF1'!K:K,ROW()-11),7),"")</f>
        <v/>
      </c>
      <c r="H699" s="29" t="str">
        <f t="array" ref="H699">IFERROR(INDEX('REF1'!B:K,SMALL('REF1'!K:K,ROW()-11),8),"")</f>
        <v/>
      </c>
      <c r="I699" s="48" t="str">
        <f>IFERROR(_xlfn.XLOOKUP(A699,'LISTADO GENERAL '!B701:B2595,'LISTADO GENERAL '!A701:A2595),"")</f>
        <v/>
      </c>
    </row>
    <row r="700" spans="1:9" ht="20.25">
      <c r="A700" s="24" t="str">
        <f t="array" ref="A700">IFERROR(INDEX('REF1'!B:K,SMALL('REF1'!K:K,ROW()-11),1),"")</f>
        <v/>
      </c>
      <c r="B700" s="23" t="str">
        <f t="array" ref="B700">IFERROR(INDEX('REF1'!B:K,SMALL('REF1'!K:K,ROW()-11),3),"")</f>
        <v/>
      </c>
      <c r="C700" s="25" t="str">
        <f t="array" ref="C700">IFERROR(INDEX('REF1'!B:K,SMALL('REF1'!K:K,ROW()-11),2),"")</f>
        <v/>
      </c>
      <c r="D700" s="31" t="str">
        <f t="array" ref="D700">IFERROR(INDEX('REF1'!B:K,SMALL('REF1'!K:K,ROW()-11),5),"")</f>
        <v/>
      </c>
      <c r="E700" s="26" t="str">
        <f t="array" ref="E700">IFERROR(INDEX('REF1'!B:K,SMALL('REF1'!K:K,ROW()-11),4),"")</f>
        <v/>
      </c>
      <c r="F700" s="27" t="str">
        <f t="array" ref="F700">IFERROR(INDEX('REF1'!B:K,SMALL('REF1'!K:K,ROW()-11),6),"")</f>
        <v/>
      </c>
      <c r="G700" s="29" t="str">
        <f t="array" ref="G700">IFERROR(INDEX('REF1'!B:K,SMALL('REF1'!K:K,ROW()-11),7),"")</f>
        <v/>
      </c>
      <c r="H700" s="29" t="str">
        <f t="array" ref="H700">IFERROR(INDEX('REF1'!B:K,SMALL('REF1'!K:K,ROW()-11),8),"")</f>
        <v/>
      </c>
      <c r="I700" s="48" t="str">
        <f>IFERROR(_xlfn.XLOOKUP(A700,'LISTADO GENERAL '!B702:B2596,'LISTADO GENERAL '!A702:A2596),"")</f>
        <v/>
      </c>
    </row>
    <row r="701" spans="1:9" ht="20.25">
      <c r="A701" s="24" t="str">
        <f t="array" ref="A701">IFERROR(INDEX('REF1'!B:K,SMALL('REF1'!K:K,ROW()-11),1),"")</f>
        <v/>
      </c>
      <c r="B701" s="23" t="str">
        <f t="array" ref="B701">IFERROR(INDEX('REF1'!B:K,SMALL('REF1'!K:K,ROW()-11),3),"")</f>
        <v/>
      </c>
      <c r="C701" s="25" t="str">
        <f t="array" ref="C701">IFERROR(INDEX('REF1'!B:K,SMALL('REF1'!K:K,ROW()-11),2),"")</f>
        <v/>
      </c>
      <c r="D701" s="31" t="str">
        <f t="array" ref="D701">IFERROR(INDEX('REF1'!B:K,SMALL('REF1'!K:K,ROW()-11),5),"")</f>
        <v/>
      </c>
      <c r="E701" s="26" t="str">
        <f t="array" ref="E701">IFERROR(INDEX('REF1'!B:K,SMALL('REF1'!K:K,ROW()-11),4),"")</f>
        <v/>
      </c>
      <c r="F701" s="27" t="str">
        <f t="array" ref="F701">IFERROR(INDEX('REF1'!B:K,SMALL('REF1'!K:K,ROW()-11),6),"")</f>
        <v/>
      </c>
      <c r="G701" s="29" t="str">
        <f t="array" ref="G701">IFERROR(INDEX('REF1'!B:K,SMALL('REF1'!K:K,ROW()-11),7),"")</f>
        <v/>
      </c>
      <c r="H701" s="29" t="str">
        <f t="array" ref="H701">IFERROR(INDEX('REF1'!B:K,SMALL('REF1'!K:K,ROW()-11),8),"")</f>
        <v/>
      </c>
      <c r="I701" s="48" t="str">
        <f>IFERROR(_xlfn.XLOOKUP(A701,'LISTADO GENERAL '!B703:B2597,'LISTADO GENERAL '!A703:A2597),"")</f>
        <v/>
      </c>
    </row>
    <row r="702" spans="1:9" ht="20.25">
      <c r="A702" s="24" t="str">
        <f t="array" ref="A702">IFERROR(INDEX('REF1'!B:K,SMALL('REF1'!K:K,ROW()-11),1),"")</f>
        <v/>
      </c>
      <c r="B702" s="23" t="str">
        <f t="array" ref="B702">IFERROR(INDEX('REF1'!B:K,SMALL('REF1'!K:K,ROW()-11),3),"")</f>
        <v/>
      </c>
      <c r="C702" s="25" t="str">
        <f t="array" ref="C702">IFERROR(INDEX('REF1'!B:K,SMALL('REF1'!K:K,ROW()-11),2),"")</f>
        <v/>
      </c>
      <c r="D702" s="31" t="str">
        <f t="array" ref="D702">IFERROR(INDEX('REF1'!B:K,SMALL('REF1'!K:K,ROW()-11),5),"")</f>
        <v/>
      </c>
      <c r="E702" s="26" t="str">
        <f t="array" ref="E702">IFERROR(INDEX('REF1'!B:K,SMALL('REF1'!K:K,ROW()-11),4),"")</f>
        <v/>
      </c>
      <c r="F702" s="27" t="str">
        <f t="array" ref="F702">IFERROR(INDEX('REF1'!B:K,SMALL('REF1'!K:K,ROW()-11),6),"")</f>
        <v/>
      </c>
      <c r="G702" s="29" t="str">
        <f t="array" ref="G702">IFERROR(INDEX('REF1'!B:K,SMALL('REF1'!K:K,ROW()-11),7),"")</f>
        <v/>
      </c>
      <c r="H702" s="29" t="str">
        <f t="array" ref="H702">IFERROR(INDEX('REF1'!B:K,SMALL('REF1'!K:K,ROW()-11),8),"")</f>
        <v/>
      </c>
      <c r="I702" s="48" t="str">
        <f>IFERROR(_xlfn.XLOOKUP(A702,'LISTADO GENERAL '!B704:B2598,'LISTADO GENERAL '!A704:A2598),"")</f>
        <v/>
      </c>
    </row>
    <row r="703" spans="1:9" ht="20.25">
      <c r="A703" s="24" t="str">
        <f t="array" ref="A703">IFERROR(INDEX('REF1'!B:K,SMALL('REF1'!K:K,ROW()-11),1),"")</f>
        <v/>
      </c>
      <c r="B703" s="23" t="str">
        <f t="array" ref="B703">IFERROR(INDEX('REF1'!B:K,SMALL('REF1'!K:K,ROW()-11),3),"")</f>
        <v/>
      </c>
      <c r="C703" s="25" t="str">
        <f t="array" ref="C703">IFERROR(INDEX('REF1'!B:K,SMALL('REF1'!K:K,ROW()-11),2),"")</f>
        <v/>
      </c>
      <c r="D703" s="31" t="str">
        <f t="array" ref="D703">IFERROR(INDEX('REF1'!B:K,SMALL('REF1'!K:K,ROW()-11),5),"")</f>
        <v/>
      </c>
      <c r="E703" s="26" t="str">
        <f t="array" ref="E703">IFERROR(INDEX('REF1'!B:K,SMALL('REF1'!K:K,ROW()-11),4),"")</f>
        <v/>
      </c>
      <c r="F703" s="27" t="str">
        <f t="array" ref="F703">IFERROR(INDEX('REF1'!B:K,SMALL('REF1'!K:K,ROW()-11),6),"")</f>
        <v/>
      </c>
      <c r="G703" s="29" t="str">
        <f t="array" ref="G703">IFERROR(INDEX('REF1'!B:K,SMALL('REF1'!K:K,ROW()-11),7),"")</f>
        <v/>
      </c>
      <c r="H703" s="29" t="str">
        <f t="array" ref="H703">IFERROR(INDEX('REF1'!B:K,SMALL('REF1'!K:K,ROW()-11),8),"")</f>
        <v/>
      </c>
      <c r="I703" s="48" t="str">
        <f>IFERROR(_xlfn.XLOOKUP(A703,'LISTADO GENERAL '!B705:B2599,'LISTADO GENERAL '!A705:A2599),"")</f>
        <v/>
      </c>
    </row>
    <row r="704" spans="1:9" ht="20.25">
      <c r="A704" s="24" t="str">
        <f t="array" ref="A704">IFERROR(INDEX('REF1'!B:K,SMALL('REF1'!K:K,ROW()-11),1),"")</f>
        <v/>
      </c>
      <c r="B704" s="23" t="str">
        <f t="array" ref="B704">IFERROR(INDEX('REF1'!B:K,SMALL('REF1'!K:K,ROW()-11),3),"")</f>
        <v/>
      </c>
      <c r="C704" s="25" t="str">
        <f t="array" ref="C704">IFERROR(INDEX('REF1'!B:K,SMALL('REF1'!K:K,ROW()-11),2),"")</f>
        <v/>
      </c>
      <c r="D704" s="31" t="str">
        <f t="array" ref="D704">IFERROR(INDEX('REF1'!B:K,SMALL('REF1'!K:K,ROW()-11),5),"")</f>
        <v/>
      </c>
      <c r="E704" s="26" t="str">
        <f t="array" ref="E704">IFERROR(INDEX('REF1'!B:K,SMALL('REF1'!K:K,ROW()-11),4),"")</f>
        <v/>
      </c>
      <c r="F704" s="27" t="str">
        <f t="array" ref="F704">IFERROR(INDEX('REF1'!B:K,SMALL('REF1'!K:K,ROW()-11),6),"")</f>
        <v/>
      </c>
      <c r="G704" s="29" t="str">
        <f t="array" ref="G704">IFERROR(INDEX('REF1'!B:K,SMALL('REF1'!K:K,ROW()-11),7),"")</f>
        <v/>
      </c>
      <c r="H704" s="29" t="str">
        <f t="array" ref="H704">IFERROR(INDEX('REF1'!B:K,SMALL('REF1'!K:K,ROW()-11),8),"")</f>
        <v/>
      </c>
      <c r="I704" s="48" t="str">
        <f>IFERROR(_xlfn.XLOOKUP(A704,'LISTADO GENERAL '!B706:B2600,'LISTADO GENERAL '!A706:A2600),"")</f>
        <v/>
      </c>
    </row>
    <row r="705" spans="1:9" ht="20.25">
      <c r="A705" s="24" t="str">
        <f t="array" ref="A705">IFERROR(INDEX('REF1'!B:K,SMALL('REF1'!K:K,ROW()-11),1),"")</f>
        <v/>
      </c>
      <c r="B705" s="23" t="str">
        <f t="array" ref="B705">IFERROR(INDEX('REF1'!B:K,SMALL('REF1'!K:K,ROW()-11),3),"")</f>
        <v/>
      </c>
      <c r="C705" s="25" t="str">
        <f t="array" ref="C705">IFERROR(INDEX('REF1'!B:K,SMALL('REF1'!K:K,ROW()-11),2),"")</f>
        <v/>
      </c>
      <c r="D705" s="31" t="str">
        <f t="array" ref="D705">IFERROR(INDEX('REF1'!B:K,SMALL('REF1'!K:K,ROW()-11),5),"")</f>
        <v/>
      </c>
      <c r="E705" s="26" t="str">
        <f t="array" ref="E705">IFERROR(INDEX('REF1'!B:K,SMALL('REF1'!K:K,ROW()-11),4),"")</f>
        <v/>
      </c>
      <c r="F705" s="27" t="str">
        <f t="array" ref="F705">IFERROR(INDEX('REF1'!B:K,SMALL('REF1'!K:K,ROW()-11),6),"")</f>
        <v/>
      </c>
      <c r="G705" s="29" t="str">
        <f t="array" ref="G705">IFERROR(INDEX('REF1'!B:K,SMALL('REF1'!K:K,ROW()-11),7),"")</f>
        <v/>
      </c>
      <c r="H705" s="29" t="str">
        <f t="array" ref="H705">IFERROR(INDEX('REF1'!B:K,SMALL('REF1'!K:K,ROW()-11),8),"")</f>
        <v/>
      </c>
      <c r="I705" s="48" t="str">
        <f>IFERROR(_xlfn.XLOOKUP(A705,'LISTADO GENERAL '!B707:B2601,'LISTADO GENERAL '!A707:A2601),"")</f>
        <v/>
      </c>
    </row>
    <row r="706" spans="1:9" ht="20.25">
      <c r="A706" s="24" t="str">
        <f t="array" ref="A706">IFERROR(INDEX('REF1'!B:K,SMALL('REF1'!K:K,ROW()-11),1),"")</f>
        <v/>
      </c>
      <c r="B706" s="23" t="str">
        <f t="array" ref="B706">IFERROR(INDEX('REF1'!B:K,SMALL('REF1'!K:K,ROW()-11),3),"")</f>
        <v/>
      </c>
      <c r="C706" s="25" t="str">
        <f t="array" ref="C706">IFERROR(INDEX('REF1'!B:K,SMALL('REF1'!K:K,ROW()-11),2),"")</f>
        <v/>
      </c>
      <c r="D706" s="31" t="str">
        <f t="array" ref="D706">IFERROR(INDEX('REF1'!B:K,SMALL('REF1'!K:K,ROW()-11),5),"")</f>
        <v/>
      </c>
      <c r="E706" s="26" t="str">
        <f t="array" ref="E706">IFERROR(INDEX('REF1'!B:K,SMALL('REF1'!K:K,ROW()-11),4),"")</f>
        <v/>
      </c>
      <c r="F706" s="27" t="str">
        <f t="array" ref="F706">IFERROR(INDEX('REF1'!B:K,SMALL('REF1'!K:K,ROW()-11),6),"")</f>
        <v/>
      </c>
      <c r="G706" s="29" t="str">
        <f t="array" ref="G706">IFERROR(INDEX('REF1'!B:K,SMALL('REF1'!K:K,ROW()-11),7),"")</f>
        <v/>
      </c>
      <c r="H706" s="29" t="str">
        <f t="array" ref="H706">IFERROR(INDEX('REF1'!B:K,SMALL('REF1'!K:K,ROW()-11),8),"")</f>
        <v/>
      </c>
      <c r="I706" s="48" t="str">
        <f>IFERROR(_xlfn.XLOOKUP(A706,'LISTADO GENERAL '!B708:B2602,'LISTADO GENERAL '!A708:A2602),"")</f>
        <v/>
      </c>
    </row>
    <row r="707" spans="1:9" ht="20.25">
      <c r="A707" s="24" t="str">
        <f t="array" ref="A707">IFERROR(INDEX('REF1'!B:K,SMALL('REF1'!K:K,ROW()-11),1),"")</f>
        <v/>
      </c>
      <c r="B707" s="23" t="str">
        <f t="array" ref="B707">IFERROR(INDEX('REF1'!B:K,SMALL('REF1'!K:K,ROW()-11),3),"")</f>
        <v/>
      </c>
      <c r="C707" s="25" t="str">
        <f t="array" ref="C707">IFERROR(INDEX('REF1'!B:K,SMALL('REF1'!K:K,ROW()-11),2),"")</f>
        <v/>
      </c>
      <c r="D707" s="31" t="str">
        <f t="array" ref="D707">IFERROR(INDEX('REF1'!B:K,SMALL('REF1'!K:K,ROW()-11),5),"")</f>
        <v/>
      </c>
      <c r="E707" s="26" t="str">
        <f t="array" ref="E707">IFERROR(INDEX('REF1'!B:K,SMALL('REF1'!K:K,ROW()-11),4),"")</f>
        <v/>
      </c>
      <c r="F707" s="27" t="str">
        <f t="array" ref="F707">IFERROR(INDEX('REF1'!B:K,SMALL('REF1'!K:K,ROW()-11),6),"")</f>
        <v/>
      </c>
      <c r="G707" s="29" t="str">
        <f t="array" ref="G707">IFERROR(INDEX('REF1'!B:K,SMALL('REF1'!K:K,ROW()-11),7),"")</f>
        <v/>
      </c>
      <c r="H707" s="29" t="str">
        <f t="array" ref="H707">IFERROR(INDEX('REF1'!B:K,SMALL('REF1'!K:K,ROW()-11),8),"")</f>
        <v/>
      </c>
      <c r="I707" s="48" t="str">
        <f>IFERROR(_xlfn.XLOOKUP(A707,'LISTADO GENERAL '!B709:B2603,'LISTADO GENERAL '!A709:A2603),"")</f>
        <v/>
      </c>
    </row>
    <row r="708" spans="1:9" ht="20.25">
      <c r="A708" s="24" t="str">
        <f t="array" ref="A708">IFERROR(INDEX('REF1'!B:K,SMALL('REF1'!K:K,ROW()-11),1),"")</f>
        <v/>
      </c>
      <c r="B708" s="23" t="str">
        <f t="array" ref="B708">IFERROR(INDEX('REF1'!B:K,SMALL('REF1'!K:K,ROW()-11),3),"")</f>
        <v/>
      </c>
      <c r="C708" s="25" t="str">
        <f t="array" ref="C708">IFERROR(INDEX('REF1'!B:K,SMALL('REF1'!K:K,ROW()-11),2),"")</f>
        <v/>
      </c>
      <c r="D708" s="31" t="str">
        <f t="array" ref="D708">IFERROR(INDEX('REF1'!B:K,SMALL('REF1'!K:K,ROW()-11),5),"")</f>
        <v/>
      </c>
      <c r="E708" s="26" t="str">
        <f t="array" ref="E708">IFERROR(INDEX('REF1'!B:K,SMALL('REF1'!K:K,ROW()-11),4),"")</f>
        <v/>
      </c>
      <c r="F708" s="27" t="str">
        <f t="array" ref="F708">IFERROR(INDEX('REF1'!B:K,SMALL('REF1'!K:K,ROW()-11),6),"")</f>
        <v/>
      </c>
      <c r="G708" s="29" t="str">
        <f t="array" ref="G708">IFERROR(INDEX('REF1'!B:K,SMALL('REF1'!K:K,ROW()-11),7),"")</f>
        <v/>
      </c>
      <c r="H708" s="29" t="str">
        <f t="array" ref="H708">IFERROR(INDEX('REF1'!B:K,SMALL('REF1'!K:K,ROW()-11),8),"")</f>
        <v/>
      </c>
      <c r="I708" s="48" t="str">
        <f>IFERROR(_xlfn.XLOOKUP(A708,'LISTADO GENERAL '!B710:B2604,'LISTADO GENERAL '!A710:A2604),"")</f>
        <v/>
      </c>
    </row>
    <row r="709" spans="1:9" ht="20.25">
      <c r="A709" s="24" t="str">
        <f t="array" ref="A709">IFERROR(INDEX('REF1'!B:K,SMALL('REF1'!K:K,ROW()-11),1),"")</f>
        <v/>
      </c>
      <c r="B709" s="23" t="str">
        <f t="array" ref="B709">IFERROR(INDEX('REF1'!B:K,SMALL('REF1'!K:K,ROW()-11),3),"")</f>
        <v/>
      </c>
      <c r="C709" s="25" t="str">
        <f t="array" ref="C709">IFERROR(INDEX('REF1'!B:K,SMALL('REF1'!K:K,ROW()-11),2),"")</f>
        <v/>
      </c>
      <c r="D709" s="31" t="str">
        <f t="array" ref="D709">IFERROR(INDEX('REF1'!B:K,SMALL('REF1'!K:K,ROW()-11),5),"")</f>
        <v/>
      </c>
      <c r="E709" s="26" t="str">
        <f t="array" ref="E709">IFERROR(INDEX('REF1'!B:K,SMALL('REF1'!K:K,ROW()-11),4),"")</f>
        <v/>
      </c>
      <c r="F709" s="27" t="str">
        <f t="array" ref="F709">IFERROR(INDEX('REF1'!B:K,SMALL('REF1'!K:K,ROW()-11),6),"")</f>
        <v/>
      </c>
      <c r="G709" s="29" t="str">
        <f t="array" ref="G709">IFERROR(INDEX('REF1'!B:K,SMALL('REF1'!K:K,ROW()-11),7),"")</f>
        <v/>
      </c>
      <c r="H709" s="29" t="str">
        <f t="array" ref="H709">IFERROR(INDEX('REF1'!B:K,SMALL('REF1'!K:K,ROW()-11),8),"")</f>
        <v/>
      </c>
      <c r="I709" s="48" t="str">
        <f>IFERROR(_xlfn.XLOOKUP(A709,'LISTADO GENERAL '!B711:B2605,'LISTADO GENERAL '!A711:A2605),"")</f>
        <v/>
      </c>
    </row>
    <row r="710" spans="1:9" ht="20.25">
      <c r="A710" s="24" t="str">
        <f t="array" ref="A710">IFERROR(INDEX('REF1'!B:K,SMALL('REF1'!K:K,ROW()-11),1),"")</f>
        <v/>
      </c>
      <c r="B710" s="23" t="str">
        <f t="array" ref="B710">IFERROR(INDEX('REF1'!B:K,SMALL('REF1'!K:K,ROW()-11),3),"")</f>
        <v/>
      </c>
      <c r="C710" s="25" t="str">
        <f t="array" ref="C710">IFERROR(INDEX('REF1'!B:K,SMALL('REF1'!K:K,ROW()-11),2),"")</f>
        <v/>
      </c>
      <c r="D710" s="31" t="str">
        <f t="array" ref="D710">IFERROR(INDEX('REF1'!B:K,SMALL('REF1'!K:K,ROW()-11),5),"")</f>
        <v/>
      </c>
      <c r="E710" s="26" t="str">
        <f t="array" ref="E710">IFERROR(INDEX('REF1'!B:K,SMALL('REF1'!K:K,ROW()-11),4),"")</f>
        <v/>
      </c>
      <c r="F710" s="27" t="str">
        <f t="array" ref="F710">IFERROR(INDEX('REF1'!B:K,SMALL('REF1'!K:K,ROW()-11),6),"")</f>
        <v/>
      </c>
      <c r="G710" s="29" t="str">
        <f t="array" ref="G710">IFERROR(INDEX('REF1'!B:K,SMALL('REF1'!K:K,ROW()-11),7),"")</f>
        <v/>
      </c>
      <c r="H710" s="29" t="str">
        <f t="array" ref="H710">IFERROR(INDEX('REF1'!B:K,SMALL('REF1'!K:K,ROW()-11),8),"")</f>
        <v/>
      </c>
      <c r="I710" s="48" t="str">
        <f>IFERROR(_xlfn.XLOOKUP(A710,'LISTADO GENERAL '!B712:B2606,'LISTADO GENERAL '!A712:A2606),"")</f>
        <v/>
      </c>
    </row>
    <row r="711" spans="1:9" ht="20.25">
      <c r="A711" s="24" t="str">
        <f t="array" ref="A711">IFERROR(INDEX('REF1'!B:K,SMALL('REF1'!K:K,ROW()-11),1),"")</f>
        <v/>
      </c>
      <c r="B711" s="23" t="str">
        <f t="array" ref="B711">IFERROR(INDEX('REF1'!B:K,SMALL('REF1'!K:K,ROW()-11),3),"")</f>
        <v/>
      </c>
      <c r="C711" s="25" t="str">
        <f t="array" ref="C711">IFERROR(INDEX('REF1'!B:K,SMALL('REF1'!K:K,ROW()-11),2),"")</f>
        <v/>
      </c>
      <c r="D711" s="31" t="str">
        <f t="array" ref="D711">IFERROR(INDEX('REF1'!B:K,SMALL('REF1'!K:K,ROW()-11),5),"")</f>
        <v/>
      </c>
      <c r="E711" s="26" t="str">
        <f t="array" ref="E711">IFERROR(INDEX('REF1'!B:K,SMALL('REF1'!K:K,ROW()-11),4),"")</f>
        <v/>
      </c>
      <c r="F711" s="27" t="str">
        <f t="array" ref="F711">IFERROR(INDEX('REF1'!B:K,SMALL('REF1'!K:K,ROW()-11),6),"")</f>
        <v/>
      </c>
      <c r="G711" s="29" t="str">
        <f t="array" ref="G711">IFERROR(INDEX('REF1'!B:K,SMALL('REF1'!K:K,ROW()-11),7),"")</f>
        <v/>
      </c>
      <c r="H711" s="29" t="str">
        <f t="array" ref="H711">IFERROR(INDEX('REF1'!B:K,SMALL('REF1'!K:K,ROW()-11),8),"")</f>
        <v/>
      </c>
      <c r="I711" s="48" t="str">
        <f>IFERROR(_xlfn.XLOOKUP(A711,'LISTADO GENERAL '!B713:B2607,'LISTADO GENERAL '!A713:A2607),"")</f>
        <v/>
      </c>
    </row>
    <row r="712" spans="1:9" ht="20.25">
      <c r="A712" s="24" t="str">
        <f t="array" ref="A712">IFERROR(INDEX('REF1'!B:K,SMALL('REF1'!K:K,ROW()-11),1),"")</f>
        <v/>
      </c>
      <c r="B712" s="23" t="str">
        <f t="array" ref="B712">IFERROR(INDEX('REF1'!B:K,SMALL('REF1'!K:K,ROW()-11),3),"")</f>
        <v/>
      </c>
      <c r="C712" s="25" t="str">
        <f t="array" ref="C712">IFERROR(INDEX('REF1'!B:K,SMALL('REF1'!K:K,ROW()-11),2),"")</f>
        <v/>
      </c>
      <c r="D712" s="31" t="str">
        <f t="array" ref="D712">IFERROR(INDEX('REF1'!B:K,SMALL('REF1'!K:K,ROW()-11),5),"")</f>
        <v/>
      </c>
      <c r="E712" s="26" t="str">
        <f t="array" ref="E712">IFERROR(INDEX('REF1'!B:K,SMALL('REF1'!K:K,ROW()-11),4),"")</f>
        <v/>
      </c>
      <c r="F712" s="27" t="str">
        <f t="array" ref="F712">IFERROR(INDEX('REF1'!B:K,SMALL('REF1'!K:K,ROW()-11),6),"")</f>
        <v/>
      </c>
      <c r="G712" s="29" t="str">
        <f t="array" ref="G712">IFERROR(INDEX('REF1'!B:K,SMALL('REF1'!K:K,ROW()-11),7),"")</f>
        <v/>
      </c>
      <c r="H712" s="29" t="str">
        <f t="array" ref="H712">IFERROR(INDEX('REF1'!B:K,SMALL('REF1'!K:K,ROW()-11),8),"")</f>
        <v/>
      </c>
      <c r="I712" s="48" t="str">
        <f>IFERROR(_xlfn.XLOOKUP(A712,'LISTADO GENERAL '!B714:B2608,'LISTADO GENERAL '!A714:A2608),"")</f>
        <v/>
      </c>
    </row>
    <row r="713" spans="1:9" ht="20.25">
      <c r="A713" s="24" t="str">
        <f t="array" ref="A713">IFERROR(INDEX('REF1'!B:K,SMALL('REF1'!K:K,ROW()-11),1),"")</f>
        <v/>
      </c>
      <c r="B713" s="23" t="str">
        <f t="array" ref="B713">IFERROR(INDEX('REF1'!B:K,SMALL('REF1'!K:K,ROW()-11),3),"")</f>
        <v/>
      </c>
      <c r="C713" s="25" t="str">
        <f t="array" ref="C713">IFERROR(INDEX('REF1'!B:K,SMALL('REF1'!K:K,ROW()-11),2),"")</f>
        <v/>
      </c>
      <c r="D713" s="31" t="str">
        <f t="array" ref="D713">IFERROR(INDEX('REF1'!B:K,SMALL('REF1'!K:K,ROW()-11),5),"")</f>
        <v/>
      </c>
      <c r="E713" s="26" t="str">
        <f t="array" ref="E713">IFERROR(INDEX('REF1'!B:K,SMALL('REF1'!K:K,ROW()-11),4),"")</f>
        <v/>
      </c>
      <c r="F713" s="27" t="str">
        <f t="array" ref="F713">IFERROR(INDEX('REF1'!B:K,SMALL('REF1'!K:K,ROW()-11),6),"")</f>
        <v/>
      </c>
      <c r="G713" s="29" t="str">
        <f t="array" ref="G713">IFERROR(INDEX('REF1'!B:K,SMALL('REF1'!K:K,ROW()-11),7),"")</f>
        <v/>
      </c>
      <c r="H713" s="29" t="str">
        <f t="array" ref="H713">IFERROR(INDEX('REF1'!B:K,SMALL('REF1'!K:K,ROW()-11),8),"")</f>
        <v/>
      </c>
      <c r="I713" s="48" t="str">
        <f>IFERROR(_xlfn.XLOOKUP(A713,'LISTADO GENERAL '!B715:B2609,'LISTADO GENERAL '!A715:A2609),"")</f>
        <v/>
      </c>
    </row>
    <row r="714" spans="1:9" ht="20.25">
      <c r="A714" s="24" t="str">
        <f t="array" ref="A714">IFERROR(INDEX('REF1'!B:K,SMALL('REF1'!K:K,ROW()-11),1),"")</f>
        <v/>
      </c>
      <c r="B714" s="23" t="str">
        <f t="array" ref="B714">IFERROR(INDEX('REF1'!B:K,SMALL('REF1'!K:K,ROW()-11),3),"")</f>
        <v/>
      </c>
      <c r="C714" s="25" t="str">
        <f t="array" ref="C714">IFERROR(INDEX('REF1'!B:K,SMALL('REF1'!K:K,ROW()-11),2),"")</f>
        <v/>
      </c>
      <c r="D714" s="31" t="str">
        <f t="array" ref="D714">IFERROR(INDEX('REF1'!B:K,SMALL('REF1'!K:K,ROW()-11),5),"")</f>
        <v/>
      </c>
      <c r="E714" s="26" t="str">
        <f t="array" ref="E714">IFERROR(INDEX('REF1'!B:K,SMALL('REF1'!K:K,ROW()-11),4),"")</f>
        <v/>
      </c>
      <c r="F714" s="27" t="str">
        <f t="array" ref="F714">IFERROR(INDEX('REF1'!B:K,SMALL('REF1'!K:K,ROW()-11),6),"")</f>
        <v/>
      </c>
      <c r="G714" s="29" t="str">
        <f t="array" ref="G714">IFERROR(INDEX('REF1'!B:K,SMALL('REF1'!K:K,ROW()-11),7),"")</f>
        <v/>
      </c>
      <c r="H714" s="29" t="str">
        <f t="array" ref="H714">IFERROR(INDEX('REF1'!B:K,SMALL('REF1'!K:K,ROW()-11),8),"")</f>
        <v/>
      </c>
      <c r="I714" s="48" t="str">
        <f>IFERROR(_xlfn.XLOOKUP(A714,'LISTADO GENERAL '!B716:B2610,'LISTADO GENERAL '!A716:A2610),"")</f>
        <v/>
      </c>
    </row>
    <row r="715" spans="1:9" ht="20.25">
      <c r="A715" s="24" t="str">
        <f t="array" ref="A715">IFERROR(INDEX('REF1'!B:K,SMALL('REF1'!K:K,ROW()-11),1),"")</f>
        <v/>
      </c>
      <c r="B715" s="23" t="str">
        <f t="array" ref="B715">IFERROR(INDEX('REF1'!B:K,SMALL('REF1'!K:K,ROW()-11),3),"")</f>
        <v/>
      </c>
      <c r="C715" s="25" t="str">
        <f t="array" ref="C715">IFERROR(INDEX('REF1'!B:K,SMALL('REF1'!K:K,ROW()-11),2),"")</f>
        <v/>
      </c>
      <c r="D715" s="31" t="str">
        <f t="array" ref="D715">IFERROR(INDEX('REF1'!B:K,SMALL('REF1'!K:K,ROW()-11),5),"")</f>
        <v/>
      </c>
      <c r="E715" s="26" t="str">
        <f t="array" ref="E715">IFERROR(INDEX('REF1'!B:K,SMALL('REF1'!K:K,ROW()-11),4),"")</f>
        <v/>
      </c>
      <c r="F715" s="27" t="str">
        <f t="array" ref="F715">IFERROR(INDEX('REF1'!B:K,SMALL('REF1'!K:K,ROW()-11),6),"")</f>
        <v/>
      </c>
      <c r="G715" s="29" t="str">
        <f t="array" ref="G715">IFERROR(INDEX('REF1'!B:K,SMALL('REF1'!K:K,ROW()-11),7),"")</f>
        <v/>
      </c>
      <c r="H715" s="29" t="str">
        <f t="array" ref="H715">IFERROR(INDEX('REF1'!B:K,SMALL('REF1'!K:K,ROW()-11),8),"")</f>
        <v/>
      </c>
      <c r="I715" s="48" t="str">
        <f>IFERROR(_xlfn.XLOOKUP(A715,'LISTADO GENERAL '!B717:B2611,'LISTADO GENERAL '!A717:A2611),"")</f>
        <v/>
      </c>
    </row>
    <row r="716" spans="1:9" ht="20.25">
      <c r="A716" s="24" t="str">
        <f t="array" ref="A716">IFERROR(INDEX('REF1'!B:K,SMALL('REF1'!K:K,ROW()-11),1),"")</f>
        <v/>
      </c>
      <c r="B716" s="23" t="str">
        <f t="array" ref="B716">IFERROR(INDEX('REF1'!B:K,SMALL('REF1'!K:K,ROW()-11),3),"")</f>
        <v/>
      </c>
      <c r="C716" s="25" t="str">
        <f t="array" ref="C716">IFERROR(INDEX('REF1'!B:K,SMALL('REF1'!K:K,ROW()-11),2),"")</f>
        <v/>
      </c>
      <c r="D716" s="31" t="str">
        <f t="array" ref="D716">IFERROR(INDEX('REF1'!B:K,SMALL('REF1'!K:K,ROW()-11),5),"")</f>
        <v/>
      </c>
      <c r="E716" s="26" t="str">
        <f t="array" ref="E716">IFERROR(INDEX('REF1'!B:K,SMALL('REF1'!K:K,ROW()-11),4),"")</f>
        <v/>
      </c>
      <c r="F716" s="27" t="str">
        <f t="array" ref="F716">IFERROR(INDEX('REF1'!B:K,SMALL('REF1'!K:K,ROW()-11),6),"")</f>
        <v/>
      </c>
      <c r="G716" s="29" t="str">
        <f t="array" ref="G716">IFERROR(INDEX('REF1'!B:K,SMALL('REF1'!K:K,ROW()-11),7),"")</f>
        <v/>
      </c>
      <c r="H716" s="29" t="str">
        <f t="array" ref="H716">IFERROR(INDEX('REF1'!B:K,SMALL('REF1'!K:K,ROW()-11),8),"")</f>
        <v/>
      </c>
      <c r="I716" s="48" t="str">
        <f>IFERROR(_xlfn.XLOOKUP(A716,'LISTADO GENERAL '!B718:B2612,'LISTADO GENERAL '!A718:A2612),"")</f>
        <v/>
      </c>
    </row>
    <row r="717" spans="1:9" ht="20.25">
      <c r="A717" s="24" t="str">
        <f t="array" ref="A717">IFERROR(INDEX('REF1'!B:K,SMALL('REF1'!K:K,ROW()-11),1),"")</f>
        <v/>
      </c>
      <c r="B717" s="23" t="str">
        <f t="array" ref="B717">IFERROR(INDEX('REF1'!B:K,SMALL('REF1'!K:K,ROW()-11),3),"")</f>
        <v/>
      </c>
      <c r="C717" s="25" t="str">
        <f t="array" ref="C717">IFERROR(INDEX('REF1'!B:K,SMALL('REF1'!K:K,ROW()-11),2),"")</f>
        <v/>
      </c>
      <c r="D717" s="31" t="str">
        <f t="array" ref="D717">IFERROR(INDEX('REF1'!B:K,SMALL('REF1'!K:K,ROW()-11),5),"")</f>
        <v/>
      </c>
      <c r="E717" s="26" t="str">
        <f t="array" ref="E717">IFERROR(INDEX('REF1'!B:K,SMALL('REF1'!K:K,ROW()-11),4),"")</f>
        <v/>
      </c>
      <c r="F717" s="27" t="str">
        <f t="array" ref="F717">IFERROR(INDEX('REF1'!B:K,SMALL('REF1'!K:K,ROW()-11),6),"")</f>
        <v/>
      </c>
      <c r="G717" s="29" t="str">
        <f t="array" ref="G717">IFERROR(INDEX('REF1'!B:K,SMALL('REF1'!K:K,ROW()-11),7),"")</f>
        <v/>
      </c>
      <c r="H717" s="29" t="str">
        <f t="array" ref="H717">IFERROR(INDEX('REF1'!B:K,SMALL('REF1'!K:K,ROW()-11),8),"")</f>
        <v/>
      </c>
      <c r="I717" s="48" t="str">
        <f>IFERROR(_xlfn.XLOOKUP(A717,'LISTADO GENERAL '!B719:B2613,'LISTADO GENERAL '!A719:A2613),"")</f>
        <v/>
      </c>
    </row>
    <row r="718" spans="1:9" ht="20.25">
      <c r="A718" s="24" t="str">
        <f t="array" ref="A718">IFERROR(INDEX('REF1'!B:K,SMALL('REF1'!K:K,ROW()-11),1),"")</f>
        <v/>
      </c>
      <c r="B718" s="23" t="str">
        <f t="array" ref="B718">IFERROR(INDEX('REF1'!B:K,SMALL('REF1'!K:K,ROW()-11),3),"")</f>
        <v/>
      </c>
      <c r="C718" s="25" t="str">
        <f t="array" ref="C718">IFERROR(INDEX('REF1'!B:K,SMALL('REF1'!K:K,ROW()-11),2),"")</f>
        <v/>
      </c>
      <c r="D718" s="31" t="str">
        <f t="array" ref="D718">IFERROR(INDEX('REF1'!B:K,SMALL('REF1'!K:K,ROW()-11),5),"")</f>
        <v/>
      </c>
      <c r="E718" s="26" t="str">
        <f t="array" ref="E718">IFERROR(INDEX('REF1'!B:K,SMALL('REF1'!K:K,ROW()-11),4),"")</f>
        <v/>
      </c>
      <c r="F718" s="27" t="str">
        <f t="array" ref="F718">IFERROR(INDEX('REF1'!B:K,SMALL('REF1'!K:K,ROW()-11),6),"")</f>
        <v/>
      </c>
      <c r="G718" s="29" t="str">
        <f t="array" ref="G718">IFERROR(INDEX('REF1'!B:K,SMALL('REF1'!K:K,ROW()-11),7),"")</f>
        <v/>
      </c>
      <c r="H718" s="29" t="str">
        <f t="array" ref="H718">IFERROR(INDEX('REF1'!B:K,SMALL('REF1'!K:K,ROW()-11),8),"")</f>
        <v/>
      </c>
      <c r="I718" s="48" t="str">
        <f>IFERROR(_xlfn.XLOOKUP(A718,'LISTADO GENERAL '!B720:B2614,'LISTADO GENERAL '!A720:A2614),"")</f>
        <v/>
      </c>
    </row>
    <row r="719" spans="1:9" ht="20.25">
      <c r="A719" s="24" t="str">
        <f t="array" ref="A719">IFERROR(INDEX('REF1'!B:K,SMALL('REF1'!K:K,ROW()-11),1),"")</f>
        <v/>
      </c>
      <c r="B719" s="23" t="str">
        <f t="array" ref="B719">IFERROR(INDEX('REF1'!B:K,SMALL('REF1'!K:K,ROW()-11),3),"")</f>
        <v/>
      </c>
      <c r="C719" s="25" t="str">
        <f t="array" ref="C719">IFERROR(INDEX('REF1'!B:K,SMALL('REF1'!K:K,ROW()-11),2),"")</f>
        <v/>
      </c>
      <c r="D719" s="31" t="str">
        <f t="array" ref="D719">IFERROR(INDEX('REF1'!B:K,SMALL('REF1'!K:K,ROW()-11),5),"")</f>
        <v/>
      </c>
      <c r="E719" s="26" t="str">
        <f t="array" ref="E719">IFERROR(INDEX('REF1'!B:K,SMALL('REF1'!K:K,ROW()-11),4),"")</f>
        <v/>
      </c>
      <c r="F719" s="27" t="str">
        <f t="array" ref="F719">IFERROR(INDEX('REF1'!B:K,SMALL('REF1'!K:K,ROW()-11),6),"")</f>
        <v/>
      </c>
      <c r="G719" s="29" t="str">
        <f t="array" ref="G719">IFERROR(INDEX('REF1'!B:K,SMALL('REF1'!K:K,ROW()-11),7),"")</f>
        <v/>
      </c>
      <c r="H719" s="29" t="str">
        <f t="array" ref="H719">IFERROR(INDEX('REF1'!B:K,SMALL('REF1'!K:K,ROW()-11),8),"")</f>
        <v/>
      </c>
      <c r="I719" s="48" t="str">
        <f>IFERROR(_xlfn.XLOOKUP(A719,'LISTADO GENERAL '!B721:B2615,'LISTADO GENERAL '!A721:A2615),"")</f>
        <v/>
      </c>
    </row>
    <row r="720" spans="1:9" ht="20.25">
      <c r="A720" s="24" t="str">
        <f t="array" ref="A720">IFERROR(INDEX('REF1'!B:K,SMALL('REF1'!K:K,ROW()-11),1),"")</f>
        <v/>
      </c>
      <c r="B720" s="23" t="str">
        <f t="array" ref="B720">IFERROR(INDEX('REF1'!B:K,SMALL('REF1'!K:K,ROW()-11),3),"")</f>
        <v/>
      </c>
      <c r="C720" s="25" t="str">
        <f t="array" ref="C720">IFERROR(INDEX('REF1'!B:K,SMALL('REF1'!K:K,ROW()-11),2),"")</f>
        <v/>
      </c>
      <c r="D720" s="31" t="str">
        <f t="array" ref="D720">IFERROR(INDEX('REF1'!B:K,SMALL('REF1'!K:K,ROW()-11),5),"")</f>
        <v/>
      </c>
      <c r="E720" s="26" t="str">
        <f t="array" ref="E720">IFERROR(INDEX('REF1'!B:K,SMALL('REF1'!K:K,ROW()-11),4),"")</f>
        <v/>
      </c>
      <c r="F720" s="27" t="str">
        <f t="array" ref="F720">IFERROR(INDEX('REF1'!B:K,SMALL('REF1'!K:K,ROW()-11),6),"")</f>
        <v/>
      </c>
      <c r="G720" s="29" t="str">
        <f t="array" ref="G720">IFERROR(INDEX('REF1'!B:K,SMALL('REF1'!K:K,ROW()-11),7),"")</f>
        <v/>
      </c>
      <c r="H720" s="29" t="str">
        <f t="array" ref="H720">IFERROR(INDEX('REF1'!B:K,SMALL('REF1'!K:K,ROW()-11),8),"")</f>
        <v/>
      </c>
      <c r="I720" s="48" t="str">
        <f>IFERROR(_xlfn.XLOOKUP(A720,'LISTADO GENERAL '!B722:B2616,'LISTADO GENERAL '!A722:A2616),"")</f>
        <v/>
      </c>
    </row>
    <row r="721" spans="1:9" ht="20.25">
      <c r="A721" s="24" t="str">
        <f t="array" ref="A721">IFERROR(INDEX('REF1'!B:K,SMALL('REF1'!K:K,ROW()-11),1),"")</f>
        <v/>
      </c>
      <c r="B721" s="23" t="str">
        <f t="array" ref="B721">IFERROR(INDEX('REF1'!B:K,SMALL('REF1'!K:K,ROW()-11),3),"")</f>
        <v/>
      </c>
      <c r="C721" s="25" t="str">
        <f t="array" ref="C721">IFERROR(INDEX('REF1'!B:K,SMALL('REF1'!K:K,ROW()-11),2),"")</f>
        <v/>
      </c>
      <c r="D721" s="31" t="str">
        <f t="array" ref="D721">IFERROR(INDEX('REF1'!B:K,SMALL('REF1'!K:K,ROW()-11),5),"")</f>
        <v/>
      </c>
      <c r="E721" s="26" t="str">
        <f t="array" ref="E721">IFERROR(INDEX('REF1'!B:K,SMALL('REF1'!K:K,ROW()-11),4),"")</f>
        <v/>
      </c>
      <c r="F721" s="27" t="str">
        <f t="array" ref="F721">IFERROR(INDEX('REF1'!B:K,SMALL('REF1'!K:K,ROW()-11),6),"")</f>
        <v/>
      </c>
      <c r="G721" s="29" t="str">
        <f t="array" ref="G721">IFERROR(INDEX('REF1'!B:K,SMALL('REF1'!K:K,ROW()-11),7),"")</f>
        <v/>
      </c>
      <c r="H721" s="29" t="str">
        <f t="array" ref="H721">IFERROR(INDEX('REF1'!B:K,SMALL('REF1'!K:K,ROW()-11),8),"")</f>
        <v/>
      </c>
      <c r="I721" s="48" t="str">
        <f>IFERROR(_xlfn.XLOOKUP(A721,'LISTADO GENERAL '!B723:B2617,'LISTADO GENERAL '!A723:A2617),"")</f>
        <v/>
      </c>
    </row>
    <row r="722" spans="1:9" ht="20.25">
      <c r="A722" s="24" t="str">
        <f t="array" ref="A722">IFERROR(INDEX('REF1'!B:K,SMALL('REF1'!K:K,ROW()-11),1),"")</f>
        <v/>
      </c>
      <c r="B722" s="23" t="str">
        <f t="array" ref="B722">IFERROR(INDEX('REF1'!B:K,SMALL('REF1'!K:K,ROW()-11),3),"")</f>
        <v/>
      </c>
      <c r="C722" s="25" t="str">
        <f t="array" ref="C722">IFERROR(INDEX('REF1'!B:K,SMALL('REF1'!K:K,ROW()-11),2),"")</f>
        <v/>
      </c>
      <c r="D722" s="31" t="str">
        <f t="array" ref="D722">IFERROR(INDEX('REF1'!B:K,SMALL('REF1'!K:K,ROW()-11),5),"")</f>
        <v/>
      </c>
      <c r="E722" s="26" t="str">
        <f t="array" ref="E722">IFERROR(INDEX('REF1'!B:K,SMALL('REF1'!K:K,ROW()-11),4),"")</f>
        <v/>
      </c>
      <c r="F722" s="27" t="str">
        <f t="array" ref="F722">IFERROR(INDEX('REF1'!B:K,SMALL('REF1'!K:K,ROW()-11),6),"")</f>
        <v/>
      </c>
      <c r="G722" s="29" t="str">
        <f t="array" ref="G722">IFERROR(INDEX('REF1'!B:K,SMALL('REF1'!K:K,ROW()-11),7),"")</f>
        <v/>
      </c>
      <c r="H722" s="29" t="str">
        <f t="array" ref="H722">IFERROR(INDEX('REF1'!B:K,SMALL('REF1'!K:K,ROW()-11),8),"")</f>
        <v/>
      </c>
      <c r="I722" s="48" t="str">
        <f>IFERROR(_xlfn.XLOOKUP(A722,'LISTADO GENERAL '!B724:B2618,'LISTADO GENERAL '!A724:A2618),"")</f>
        <v/>
      </c>
    </row>
    <row r="723" spans="1:9" ht="20.25">
      <c r="A723" s="24" t="str">
        <f t="array" ref="A723">IFERROR(INDEX('REF1'!B:K,SMALL('REF1'!K:K,ROW()-11),1),"")</f>
        <v/>
      </c>
      <c r="B723" s="23" t="str">
        <f t="array" ref="B723">IFERROR(INDEX('REF1'!B:K,SMALL('REF1'!K:K,ROW()-11),3),"")</f>
        <v/>
      </c>
      <c r="C723" s="25" t="str">
        <f t="array" ref="C723">IFERROR(INDEX('REF1'!B:K,SMALL('REF1'!K:K,ROW()-11),2),"")</f>
        <v/>
      </c>
      <c r="D723" s="31" t="str">
        <f t="array" ref="D723">IFERROR(INDEX('REF1'!B:K,SMALL('REF1'!K:K,ROW()-11),5),"")</f>
        <v/>
      </c>
      <c r="E723" s="26" t="str">
        <f t="array" ref="E723">IFERROR(INDEX('REF1'!B:K,SMALL('REF1'!K:K,ROW()-11),4),"")</f>
        <v/>
      </c>
      <c r="F723" s="27" t="str">
        <f t="array" ref="F723">IFERROR(INDEX('REF1'!B:K,SMALL('REF1'!K:K,ROW()-11),6),"")</f>
        <v/>
      </c>
      <c r="G723" s="29" t="str">
        <f t="array" ref="G723">IFERROR(INDEX('REF1'!B:K,SMALL('REF1'!K:K,ROW()-11),7),"")</f>
        <v/>
      </c>
      <c r="H723" s="29" t="str">
        <f t="array" ref="H723">IFERROR(INDEX('REF1'!B:K,SMALL('REF1'!K:K,ROW()-11),8),"")</f>
        <v/>
      </c>
      <c r="I723" s="48" t="str">
        <f>IFERROR(_xlfn.XLOOKUP(A723,'LISTADO GENERAL '!B725:B2619,'LISTADO GENERAL '!A725:A2619),"")</f>
        <v/>
      </c>
    </row>
    <row r="724" spans="1:9" ht="20.25">
      <c r="A724" s="24" t="str">
        <f t="array" ref="A724">IFERROR(INDEX('REF1'!B:K,SMALL('REF1'!K:K,ROW()-11),1),"")</f>
        <v/>
      </c>
      <c r="B724" s="23" t="str">
        <f t="array" ref="B724">IFERROR(INDEX('REF1'!B:K,SMALL('REF1'!K:K,ROW()-11),3),"")</f>
        <v/>
      </c>
      <c r="C724" s="25" t="str">
        <f t="array" ref="C724">IFERROR(INDEX('REF1'!B:K,SMALL('REF1'!K:K,ROW()-11),2),"")</f>
        <v/>
      </c>
      <c r="D724" s="31" t="str">
        <f t="array" ref="D724">IFERROR(INDEX('REF1'!B:K,SMALL('REF1'!K:K,ROW()-11),5),"")</f>
        <v/>
      </c>
      <c r="E724" s="26" t="str">
        <f t="array" ref="E724">IFERROR(INDEX('REF1'!B:K,SMALL('REF1'!K:K,ROW()-11),4),"")</f>
        <v/>
      </c>
      <c r="F724" s="27" t="str">
        <f t="array" ref="F724">IFERROR(INDEX('REF1'!B:K,SMALL('REF1'!K:K,ROW()-11),6),"")</f>
        <v/>
      </c>
      <c r="G724" s="29" t="str">
        <f t="array" ref="G724">IFERROR(INDEX('REF1'!B:K,SMALL('REF1'!K:K,ROW()-11),7),"")</f>
        <v/>
      </c>
      <c r="H724" s="29" t="str">
        <f t="array" ref="H724">IFERROR(INDEX('REF1'!B:K,SMALL('REF1'!K:K,ROW()-11),8),"")</f>
        <v/>
      </c>
      <c r="I724" s="48" t="str">
        <f>IFERROR(_xlfn.XLOOKUP(A724,'LISTADO GENERAL '!B726:B2620,'LISTADO GENERAL '!A726:A2620),"")</f>
        <v/>
      </c>
    </row>
    <row r="725" spans="1:9" ht="20.25">
      <c r="A725" s="24" t="str">
        <f t="array" ref="A725">IFERROR(INDEX('REF1'!B:K,SMALL('REF1'!K:K,ROW()-11),1),"")</f>
        <v/>
      </c>
      <c r="B725" s="23" t="str">
        <f t="array" ref="B725">IFERROR(INDEX('REF1'!B:K,SMALL('REF1'!K:K,ROW()-11),3),"")</f>
        <v/>
      </c>
      <c r="C725" s="25" t="str">
        <f t="array" ref="C725">IFERROR(INDEX('REF1'!B:K,SMALL('REF1'!K:K,ROW()-11),2),"")</f>
        <v/>
      </c>
      <c r="D725" s="31" t="str">
        <f t="array" ref="D725">IFERROR(INDEX('REF1'!B:K,SMALL('REF1'!K:K,ROW()-11),5),"")</f>
        <v/>
      </c>
      <c r="E725" s="26" t="str">
        <f t="array" ref="E725">IFERROR(INDEX('REF1'!B:K,SMALL('REF1'!K:K,ROW()-11),4),"")</f>
        <v/>
      </c>
      <c r="F725" s="27" t="str">
        <f t="array" ref="F725">IFERROR(INDEX('REF1'!B:K,SMALL('REF1'!K:K,ROW()-11),6),"")</f>
        <v/>
      </c>
      <c r="G725" s="29" t="str">
        <f t="array" ref="G725">IFERROR(INDEX('REF1'!B:K,SMALL('REF1'!K:K,ROW()-11),7),"")</f>
        <v/>
      </c>
      <c r="H725" s="29" t="str">
        <f t="array" ref="H725">IFERROR(INDEX('REF1'!B:K,SMALL('REF1'!K:K,ROW()-11),8),"")</f>
        <v/>
      </c>
      <c r="I725" s="48" t="str">
        <f>IFERROR(_xlfn.XLOOKUP(A725,'LISTADO GENERAL '!B727:B2621,'LISTADO GENERAL '!A727:A2621),"")</f>
        <v/>
      </c>
    </row>
    <row r="726" spans="1:9" ht="20.25">
      <c r="A726" s="24" t="str">
        <f t="array" ref="A726">IFERROR(INDEX('REF1'!B:K,SMALL('REF1'!K:K,ROW()-11),1),"")</f>
        <v/>
      </c>
      <c r="B726" s="23" t="str">
        <f t="array" ref="B726">IFERROR(INDEX('REF1'!B:K,SMALL('REF1'!K:K,ROW()-11),3),"")</f>
        <v/>
      </c>
      <c r="C726" s="25" t="str">
        <f t="array" ref="C726">IFERROR(INDEX('REF1'!B:K,SMALL('REF1'!K:K,ROW()-11),2),"")</f>
        <v/>
      </c>
      <c r="D726" s="31" t="str">
        <f t="array" ref="D726">IFERROR(INDEX('REF1'!B:K,SMALL('REF1'!K:K,ROW()-11),5),"")</f>
        <v/>
      </c>
      <c r="E726" s="26" t="str">
        <f t="array" ref="E726">IFERROR(INDEX('REF1'!B:K,SMALL('REF1'!K:K,ROW()-11),4),"")</f>
        <v/>
      </c>
      <c r="F726" s="27" t="str">
        <f t="array" ref="F726">IFERROR(INDEX('REF1'!B:K,SMALL('REF1'!K:K,ROW()-11),6),"")</f>
        <v/>
      </c>
      <c r="G726" s="29" t="str">
        <f t="array" ref="G726">IFERROR(INDEX('REF1'!B:K,SMALL('REF1'!K:K,ROW()-11),7),"")</f>
        <v/>
      </c>
      <c r="H726" s="29" t="str">
        <f t="array" ref="H726">IFERROR(INDEX('REF1'!B:K,SMALL('REF1'!K:K,ROW()-11),8),"")</f>
        <v/>
      </c>
      <c r="I726" s="48" t="str">
        <f>IFERROR(_xlfn.XLOOKUP(A726,'LISTADO GENERAL '!B728:B2622,'LISTADO GENERAL '!A728:A2622),"")</f>
        <v/>
      </c>
    </row>
    <row r="727" spans="1:9" ht="20.25">
      <c r="A727" s="24" t="str">
        <f t="array" ref="A727">IFERROR(INDEX('REF1'!B:K,SMALL('REF1'!K:K,ROW()-11),1),"")</f>
        <v/>
      </c>
      <c r="B727" s="23" t="str">
        <f t="array" ref="B727">IFERROR(INDEX('REF1'!B:K,SMALL('REF1'!K:K,ROW()-11),3),"")</f>
        <v/>
      </c>
      <c r="C727" s="25" t="str">
        <f t="array" ref="C727">IFERROR(INDEX('REF1'!B:K,SMALL('REF1'!K:K,ROW()-11),2),"")</f>
        <v/>
      </c>
      <c r="D727" s="31" t="str">
        <f t="array" ref="D727">IFERROR(INDEX('REF1'!B:K,SMALL('REF1'!K:K,ROW()-11),5),"")</f>
        <v/>
      </c>
      <c r="E727" s="26" t="str">
        <f t="array" ref="E727">IFERROR(INDEX('REF1'!B:K,SMALL('REF1'!K:K,ROW()-11),4),"")</f>
        <v/>
      </c>
      <c r="F727" s="27" t="str">
        <f t="array" ref="F727">IFERROR(INDEX('REF1'!B:K,SMALL('REF1'!K:K,ROW()-11),6),"")</f>
        <v/>
      </c>
      <c r="G727" s="29" t="str">
        <f t="array" ref="G727">IFERROR(INDEX('REF1'!B:K,SMALL('REF1'!K:K,ROW()-11),7),"")</f>
        <v/>
      </c>
      <c r="H727" s="29" t="str">
        <f t="array" ref="H727">IFERROR(INDEX('REF1'!B:K,SMALL('REF1'!K:K,ROW()-11),8),"")</f>
        <v/>
      </c>
      <c r="I727" s="48" t="str">
        <f>IFERROR(_xlfn.XLOOKUP(A727,'LISTADO GENERAL '!B729:B2623,'LISTADO GENERAL '!A729:A2623),"")</f>
        <v/>
      </c>
    </row>
    <row r="728" spans="1:9" ht="20.25">
      <c r="A728" s="24" t="str">
        <f t="array" ref="A728">IFERROR(INDEX('REF1'!B:K,SMALL('REF1'!K:K,ROW()-11),1),"")</f>
        <v/>
      </c>
      <c r="B728" s="23" t="str">
        <f t="array" ref="B728">IFERROR(INDEX('REF1'!B:K,SMALL('REF1'!K:K,ROW()-11),3),"")</f>
        <v/>
      </c>
      <c r="C728" s="25" t="str">
        <f t="array" ref="C728">IFERROR(INDEX('REF1'!B:K,SMALL('REF1'!K:K,ROW()-11),2),"")</f>
        <v/>
      </c>
      <c r="D728" s="31" t="str">
        <f t="array" ref="D728">IFERROR(INDEX('REF1'!B:K,SMALL('REF1'!K:K,ROW()-11),5),"")</f>
        <v/>
      </c>
      <c r="E728" s="26" t="str">
        <f t="array" ref="E728">IFERROR(INDEX('REF1'!B:K,SMALL('REF1'!K:K,ROW()-11),4),"")</f>
        <v/>
      </c>
      <c r="F728" s="27" t="str">
        <f t="array" ref="F728">IFERROR(INDEX('REF1'!B:K,SMALL('REF1'!K:K,ROW()-11),6),"")</f>
        <v/>
      </c>
      <c r="G728" s="29" t="str">
        <f t="array" ref="G728">IFERROR(INDEX('REF1'!B:K,SMALL('REF1'!K:K,ROW()-11),7),"")</f>
        <v/>
      </c>
      <c r="H728" s="29" t="str">
        <f t="array" ref="H728">IFERROR(INDEX('REF1'!B:K,SMALL('REF1'!K:K,ROW()-11),8),"")</f>
        <v/>
      </c>
      <c r="I728" s="48" t="str">
        <f>IFERROR(_xlfn.XLOOKUP(A728,'LISTADO GENERAL '!B730:B2624,'LISTADO GENERAL '!A730:A2624),"")</f>
        <v/>
      </c>
    </row>
    <row r="729" spans="1:9" ht="20.25">
      <c r="A729" s="24" t="str">
        <f t="array" ref="A729">IFERROR(INDEX('REF1'!B:K,SMALL('REF1'!K:K,ROW()-11),1),"")</f>
        <v/>
      </c>
      <c r="B729" s="23" t="str">
        <f t="array" ref="B729">IFERROR(INDEX('REF1'!B:K,SMALL('REF1'!K:K,ROW()-11),3),"")</f>
        <v/>
      </c>
      <c r="C729" s="25" t="str">
        <f t="array" ref="C729">IFERROR(INDEX('REF1'!B:K,SMALL('REF1'!K:K,ROW()-11),2),"")</f>
        <v/>
      </c>
      <c r="D729" s="31" t="str">
        <f t="array" ref="D729">IFERROR(INDEX('REF1'!B:K,SMALL('REF1'!K:K,ROW()-11),5),"")</f>
        <v/>
      </c>
      <c r="E729" s="26" t="str">
        <f t="array" ref="E729">IFERROR(INDEX('REF1'!B:K,SMALL('REF1'!K:K,ROW()-11),4),"")</f>
        <v/>
      </c>
      <c r="F729" s="27" t="str">
        <f t="array" ref="F729">IFERROR(INDEX('REF1'!B:K,SMALL('REF1'!K:K,ROW()-11),6),"")</f>
        <v/>
      </c>
      <c r="G729" s="29" t="str">
        <f t="array" ref="G729">IFERROR(INDEX('REF1'!B:K,SMALL('REF1'!K:K,ROW()-11),7),"")</f>
        <v/>
      </c>
      <c r="H729" s="29" t="str">
        <f t="array" ref="H729">IFERROR(INDEX('REF1'!B:K,SMALL('REF1'!K:K,ROW()-11),8),"")</f>
        <v/>
      </c>
      <c r="I729" s="48" t="str">
        <f>IFERROR(_xlfn.XLOOKUP(A729,'LISTADO GENERAL '!B731:B2625,'LISTADO GENERAL '!A731:A2625),"")</f>
        <v/>
      </c>
    </row>
    <row r="730" spans="1:9" ht="20.25">
      <c r="A730" s="24" t="str">
        <f t="array" ref="A730">IFERROR(INDEX('REF1'!B:K,SMALL('REF1'!K:K,ROW()-11),1),"")</f>
        <v/>
      </c>
      <c r="B730" s="23" t="str">
        <f t="array" ref="B730">IFERROR(INDEX('REF1'!B:K,SMALL('REF1'!K:K,ROW()-11),3),"")</f>
        <v/>
      </c>
      <c r="C730" s="25" t="str">
        <f t="array" ref="C730">IFERROR(INDEX('REF1'!B:K,SMALL('REF1'!K:K,ROW()-11),2),"")</f>
        <v/>
      </c>
      <c r="D730" s="31" t="str">
        <f t="array" ref="D730">IFERROR(INDEX('REF1'!B:K,SMALL('REF1'!K:K,ROW()-11),5),"")</f>
        <v/>
      </c>
      <c r="E730" s="26" t="str">
        <f t="array" ref="E730">IFERROR(INDEX('REF1'!B:K,SMALL('REF1'!K:K,ROW()-11),4),"")</f>
        <v/>
      </c>
      <c r="F730" s="27" t="str">
        <f t="array" ref="F730">IFERROR(INDEX('REF1'!B:K,SMALL('REF1'!K:K,ROW()-11),6),"")</f>
        <v/>
      </c>
      <c r="G730" s="29" t="str">
        <f t="array" ref="G730">IFERROR(INDEX('REF1'!B:K,SMALL('REF1'!K:K,ROW()-11),7),"")</f>
        <v/>
      </c>
      <c r="H730" s="29" t="str">
        <f t="array" ref="H730">IFERROR(INDEX('REF1'!B:K,SMALL('REF1'!K:K,ROW()-11),8),"")</f>
        <v/>
      </c>
      <c r="I730" s="48" t="str">
        <f>IFERROR(_xlfn.XLOOKUP(A730,'LISTADO GENERAL '!B732:B2626,'LISTADO GENERAL '!A732:A2626),"")</f>
        <v/>
      </c>
    </row>
    <row r="731" spans="1:9" ht="20.25">
      <c r="A731" s="24" t="str">
        <f t="array" ref="A731">IFERROR(INDEX('REF1'!B:K,SMALL('REF1'!K:K,ROW()-11),1),"")</f>
        <v/>
      </c>
      <c r="B731" s="23" t="str">
        <f t="array" ref="B731">IFERROR(INDEX('REF1'!B:K,SMALL('REF1'!K:K,ROW()-11),3),"")</f>
        <v/>
      </c>
      <c r="C731" s="25" t="str">
        <f t="array" ref="C731">IFERROR(INDEX('REF1'!B:K,SMALL('REF1'!K:K,ROW()-11),2),"")</f>
        <v/>
      </c>
      <c r="D731" s="31" t="str">
        <f t="array" ref="D731">IFERROR(INDEX('REF1'!B:K,SMALL('REF1'!K:K,ROW()-11),5),"")</f>
        <v/>
      </c>
      <c r="E731" s="26" t="str">
        <f t="array" ref="E731">IFERROR(INDEX('REF1'!B:K,SMALL('REF1'!K:K,ROW()-11),4),"")</f>
        <v/>
      </c>
      <c r="F731" s="27" t="str">
        <f t="array" ref="F731">IFERROR(INDEX('REF1'!B:K,SMALL('REF1'!K:K,ROW()-11),6),"")</f>
        <v/>
      </c>
      <c r="G731" s="29" t="str">
        <f t="array" ref="G731">IFERROR(INDEX('REF1'!B:K,SMALL('REF1'!K:K,ROW()-11),7),"")</f>
        <v/>
      </c>
      <c r="H731" s="29" t="str">
        <f t="array" ref="H731">IFERROR(INDEX('REF1'!B:K,SMALL('REF1'!K:K,ROW()-11),8),"")</f>
        <v/>
      </c>
      <c r="I731" s="48" t="str">
        <f>IFERROR(_xlfn.XLOOKUP(A731,'LISTADO GENERAL '!B733:B2627,'LISTADO GENERAL '!A733:A2627),"")</f>
        <v/>
      </c>
    </row>
    <row r="732" spans="1:9" ht="20.25">
      <c r="A732" s="24" t="str">
        <f t="array" ref="A732">IFERROR(INDEX('REF1'!B:K,SMALL('REF1'!K:K,ROW()-11),1),"")</f>
        <v/>
      </c>
      <c r="B732" s="23" t="str">
        <f t="array" ref="B732">IFERROR(INDEX('REF1'!B:K,SMALL('REF1'!K:K,ROW()-11),3),"")</f>
        <v/>
      </c>
      <c r="C732" s="25" t="str">
        <f t="array" ref="C732">IFERROR(INDEX('REF1'!B:K,SMALL('REF1'!K:K,ROW()-11),2),"")</f>
        <v/>
      </c>
      <c r="D732" s="31" t="str">
        <f t="array" ref="D732">IFERROR(INDEX('REF1'!B:K,SMALL('REF1'!K:K,ROW()-11),5),"")</f>
        <v/>
      </c>
      <c r="E732" s="26" t="str">
        <f t="array" ref="E732">IFERROR(INDEX('REF1'!B:K,SMALL('REF1'!K:K,ROW()-11),4),"")</f>
        <v/>
      </c>
      <c r="F732" s="27" t="str">
        <f t="array" ref="F732">IFERROR(INDEX('REF1'!B:K,SMALL('REF1'!K:K,ROW()-11),6),"")</f>
        <v/>
      </c>
      <c r="G732" s="29" t="str">
        <f t="array" ref="G732">IFERROR(INDEX('REF1'!B:K,SMALL('REF1'!K:K,ROW()-11),7),"")</f>
        <v/>
      </c>
      <c r="H732" s="29" t="str">
        <f t="array" ref="H732">IFERROR(INDEX('REF1'!B:K,SMALL('REF1'!K:K,ROW()-11),8),"")</f>
        <v/>
      </c>
      <c r="I732" s="48" t="str">
        <f>IFERROR(_xlfn.XLOOKUP(A732,'LISTADO GENERAL '!B734:B2628,'LISTADO GENERAL '!A734:A2628),"")</f>
        <v/>
      </c>
    </row>
    <row r="733" spans="1:9" ht="20.25">
      <c r="A733" s="24" t="str">
        <f t="array" ref="A733">IFERROR(INDEX('REF1'!B:K,SMALL('REF1'!K:K,ROW()-11),1),"")</f>
        <v/>
      </c>
      <c r="B733" s="23" t="str">
        <f t="array" ref="B733">IFERROR(INDEX('REF1'!B:K,SMALL('REF1'!K:K,ROW()-11),3),"")</f>
        <v/>
      </c>
      <c r="C733" s="25" t="str">
        <f t="array" ref="C733">IFERROR(INDEX('REF1'!B:K,SMALL('REF1'!K:K,ROW()-11),2),"")</f>
        <v/>
      </c>
      <c r="D733" s="31" t="str">
        <f t="array" ref="D733">IFERROR(INDEX('REF1'!B:K,SMALL('REF1'!K:K,ROW()-11),5),"")</f>
        <v/>
      </c>
      <c r="E733" s="26" t="str">
        <f t="array" ref="E733">IFERROR(INDEX('REF1'!B:K,SMALL('REF1'!K:K,ROW()-11),4),"")</f>
        <v/>
      </c>
      <c r="F733" s="27" t="str">
        <f t="array" ref="F733">IFERROR(INDEX('REF1'!B:K,SMALL('REF1'!K:K,ROW()-11),6),"")</f>
        <v/>
      </c>
      <c r="G733" s="29" t="str">
        <f t="array" ref="G733">IFERROR(INDEX('REF1'!B:K,SMALL('REF1'!K:K,ROW()-11),7),"")</f>
        <v/>
      </c>
      <c r="H733" s="29" t="str">
        <f t="array" ref="H733">IFERROR(INDEX('REF1'!B:K,SMALL('REF1'!K:K,ROW()-11),8),"")</f>
        <v/>
      </c>
      <c r="I733" s="48" t="str">
        <f>IFERROR(_xlfn.XLOOKUP(A733,'LISTADO GENERAL '!B735:B2629,'LISTADO GENERAL '!A735:A2629),"")</f>
        <v/>
      </c>
    </row>
    <row r="734" spans="1:9" ht="20.25">
      <c r="A734" s="24" t="str">
        <f t="array" ref="A734">IFERROR(INDEX('REF1'!B:K,SMALL('REF1'!K:K,ROW()-11),1),"")</f>
        <v/>
      </c>
      <c r="B734" s="23" t="str">
        <f t="array" ref="B734">IFERROR(INDEX('REF1'!B:K,SMALL('REF1'!K:K,ROW()-11),3),"")</f>
        <v/>
      </c>
      <c r="C734" s="25" t="str">
        <f t="array" ref="C734">IFERROR(INDEX('REF1'!B:K,SMALL('REF1'!K:K,ROW()-11),2),"")</f>
        <v/>
      </c>
      <c r="D734" s="31" t="str">
        <f t="array" ref="D734">IFERROR(INDEX('REF1'!B:K,SMALL('REF1'!K:K,ROW()-11),5),"")</f>
        <v/>
      </c>
      <c r="E734" s="26" t="str">
        <f t="array" ref="E734">IFERROR(INDEX('REF1'!B:K,SMALL('REF1'!K:K,ROW()-11),4),"")</f>
        <v/>
      </c>
      <c r="F734" s="27" t="str">
        <f t="array" ref="F734">IFERROR(INDEX('REF1'!B:K,SMALL('REF1'!K:K,ROW()-11),6),"")</f>
        <v/>
      </c>
      <c r="G734" s="29" t="str">
        <f t="array" ref="G734">IFERROR(INDEX('REF1'!B:K,SMALL('REF1'!K:K,ROW()-11),7),"")</f>
        <v/>
      </c>
      <c r="H734" s="29" t="str">
        <f t="array" ref="H734">IFERROR(INDEX('REF1'!B:K,SMALL('REF1'!K:K,ROW()-11),8),"")</f>
        <v/>
      </c>
      <c r="I734" s="48" t="str">
        <f>IFERROR(_xlfn.XLOOKUP(A734,'LISTADO GENERAL '!B736:B2630,'LISTADO GENERAL '!A736:A2630),"")</f>
        <v/>
      </c>
    </row>
    <row r="735" spans="1:9" ht="20.25">
      <c r="A735" s="24" t="str">
        <f t="array" ref="A735">IFERROR(INDEX('REF1'!B:K,SMALL('REF1'!K:K,ROW()-11),1),"")</f>
        <v/>
      </c>
      <c r="B735" s="23" t="str">
        <f t="array" ref="B735">IFERROR(INDEX('REF1'!B:K,SMALL('REF1'!K:K,ROW()-11),3),"")</f>
        <v/>
      </c>
      <c r="C735" s="25" t="str">
        <f t="array" ref="C735">IFERROR(INDEX('REF1'!B:K,SMALL('REF1'!K:K,ROW()-11),2),"")</f>
        <v/>
      </c>
      <c r="D735" s="31" t="str">
        <f t="array" ref="D735">IFERROR(INDEX('REF1'!B:K,SMALL('REF1'!K:K,ROW()-11),5),"")</f>
        <v/>
      </c>
      <c r="E735" s="26" t="str">
        <f t="array" ref="E735">IFERROR(INDEX('REF1'!B:K,SMALL('REF1'!K:K,ROW()-11),4),"")</f>
        <v/>
      </c>
      <c r="F735" s="27" t="str">
        <f t="array" ref="F735">IFERROR(INDEX('REF1'!B:K,SMALL('REF1'!K:K,ROW()-11),6),"")</f>
        <v/>
      </c>
      <c r="G735" s="29" t="str">
        <f t="array" ref="G735">IFERROR(INDEX('REF1'!B:K,SMALL('REF1'!K:K,ROW()-11),7),"")</f>
        <v/>
      </c>
      <c r="H735" s="29" t="str">
        <f t="array" ref="H735">IFERROR(INDEX('REF1'!B:K,SMALL('REF1'!K:K,ROW()-11),8),"")</f>
        <v/>
      </c>
      <c r="I735" s="48" t="str">
        <f>IFERROR(_xlfn.XLOOKUP(A735,'LISTADO GENERAL '!B737:B2631,'LISTADO GENERAL '!A737:A2631),"")</f>
        <v/>
      </c>
    </row>
    <row r="736" spans="1:9" ht="20.25">
      <c r="A736" s="24" t="str">
        <f t="array" ref="A736">IFERROR(INDEX('REF1'!B:K,SMALL('REF1'!K:K,ROW()-11),1),"")</f>
        <v/>
      </c>
      <c r="B736" s="23" t="str">
        <f t="array" ref="B736">IFERROR(INDEX('REF1'!B:K,SMALL('REF1'!K:K,ROW()-11),3),"")</f>
        <v/>
      </c>
      <c r="C736" s="25" t="str">
        <f t="array" ref="C736">IFERROR(INDEX('REF1'!B:K,SMALL('REF1'!K:K,ROW()-11),2),"")</f>
        <v/>
      </c>
      <c r="D736" s="31" t="str">
        <f t="array" ref="D736">IFERROR(INDEX('REF1'!B:K,SMALL('REF1'!K:K,ROW()-11),5),"")</f>
        <v/>
      </c>
      <c r="E736" s="26" t="str">
        <f t="array" ref="E736">IFERROR(INDEX('REF1'!B:K,SMALL('REF1'!K:K,ROW()-11),4),"")</f>
        <v/>
      </c>
      <c r="F736" s="27" t="str">
        <f t="array" ref="F736">IFERROR(INDEX('REF1'!B:K,SMALL('REF1'!K:K,ROW()-11),6),"")</f>
        <v/>
      </c>
      <c r="G736" s="29" t="str">
        <f t="array" ref="G736">IFERROR(INDEX('REF1'!B:K,SMALL('REF1'!K:K,ROW()-11),7),"")</f>
        <v/>
      </c>
      <c r="H736" s="29" t="str">
        <f t="array" ref="H736">IFERROR(INDEX('REF1'!B:K,SMALL('REF1'!K:K,ROW()-11),8),"")</f>
        <v/>
      </c>
      <c r="I736" s="48" t="str">
        <f>IFERROR(_xlfn.XLOOKUP(A736,'LISTADO GENERAL '!B738:B2632,'LISTADO GENERAL '!A738:A2632),"")</f>
        <v/>
      </c>
    </row>
    <row r="737" spans="1:9" ht="20.25">
      <c r="A737" s="24" t="str">
        <f t="array" ref="A737">IFERROR(INDEX('REF1'!B:K,SMALL('REF1'!K:K,ROW()-11),1),"")</f>
        <v/>
      </c>
      <c r="B737" s="23" t="str">
        <f t="array" ref="B737">IFERROR(INDEX('REF1'!B:K,SMALL('REF1'!K:K,ROW()-11),3),"")</f>
        <v/>
      </c>
      <c r="C737" s="25" t="str">
        <f t="array" ref="C737">IFERROR(INDEX('REF1'!B:K,SMALL('REF1'!K:K,ROW()-11),2),"")</f>
        <v/>
      </c>
      <c r="D737" s="31" t="str">
        <f t="array" ref="D737">IFERROR(INDEX('REF1'!B:K,SMALL('REF1'!K:K,ROW()-11),5),"")</f>
        <v/>
      </c>
      <c r="E737" s="26" t="str">
        <f t="array" ref="E737">IFERROR(INDEX('REF1'!B:K,SMALL('REF1'!K:K,ROW()-11),4),"")</f>
        <v/>
      </c>
      <c r="F737" s="27" t="str">
        <f t="array" ref="F737">IFERROR(INDEX('REF1'!B:K,SMALL('REF1'!K:K,ROW()-11),6),"")</f>
        <v/>
      </c>
      <c r="G737" s="29" t="str">
        <f t="array" ref="G737">IFERROR(INDEX('REF1'!B:K,SMALL('REF1'!K:K,ROW()-11),7),"")</f>
        <v/>
      </c>
      <c r="H737" s="29" t="str">
        <f t="array" ref="H737">IFERROR(INDEX('REF1'!B:K,SMALL('REF1'!K:K,ROW()-11),8),"")</f>
        <v/>
      </c>
      <c r="I737" s="48" t="str">
        <f>IFERROR(_xlfn.XLOOKUP(A737,'LISTADO GENERAL '!B739:B2633,'LISTADO GENERAL '!A739:A2633),"")</f>
        <v/>
      </c>
    </row>
    <row r="738" spans="1:9" ht="20.25">
      <c r="A738" s="24" t="str">
        <f t="array" ref="A738">IFERROR(INDEX('REF1'!B:K,SMALL('REF1'!K:K,ROW()-11),1),"")</f>
        <v/>
      </c>
      <c r="B738" s="23" t="str">
        <f t="array" ref="B738">IFERROR(INDEX('REF1'!B:K,SMALL('REF1'!K:K,ROW()-11),3),"")</f>
        <v/>
      </c>
      <c r="C738" s="25" t="str">
        <f t="array" ref="C738">IFERROR(INDEX('REF1'!B:K,SMALL('REF1'!K:K,ROW()-11),2),"")</f>
        <v/>
      </c>
      <c r="D738" s="31" t="str">
        <f t="array" ref="D738">IFERROR(INDEX('REF1'!B:K,SMALL('REF1'!K:K,ROW()-11),5),"")</f>
        <v/>
      </c>
      <c r="E738" s="26" t="str">
        <f t="array" ref="E738">IFERROR(INDEX('REF1'!B:K,SMALL('REF1'!K:K,ROW()-11),4),"")</f>
        <v/>
      </c>
      <c r="F738" s="27" t="str">
        <f t="array" ref="F738">IFERROR(INDEX('REF1'!B:K,SMALL('REF1'!K:K,ROW()-11),6),"")</f>
        <v/>
      </c>
      <c r="G738" s="29" t="str">
        <f t="array" ref="G738">IFERROR(INDEX('REF1'!B:K,SMALL('REF1'!K:K,ROW()-11),7),"")</f>
        <v/>
      </c>
      <c r="H738" s="29" t="str">
        <f t="array" ref="H738">IFERROR(INDEX('REF1'!B:K,SMALL('REF1'!K:K,ROW()-11),8),"")</f>
        <v/>
      </c>
      <c r="I738" s="48" t="str">
        <f>IFERROR(_xlfn.XLOOKUP(A738,'LISTADO GENERAL '!B740:B2634,'LISTADO GENERAL '!A740:A2634),"")</f>
        <v/>
      </c>
    </row>
    <row r="739" spans="1:9" ht="20.25">
      <c r="A739" s="24" t="str">
        <f t="array" ref="A739">IFERROR(INDEX('REF1'!B:K,SMALL('REF1'!K:K,ROW()-11),1),"")</f>
        <v/>
      </c>
      <c r="B739" s="23" t="str">
        <f t="array" ref="B739">IFERROR(INDEX('REF1'!B:K,SMALL('REF1'!K:K,ROW()-11),3),"")</f>
        <v/>
      </c>
      <c r="C739" s="25" t="str">
        <f t="array" ref="C739">IFERROR(INDEX('REF1'!B:K,SMALL('REF1'!K:K,ROW()-11),2),"")</f>
        <v/>
      </c>
      <c r="D739" s="31" t="str">
        <f t="array" ref="D739">IFERROR(INDEX('REF1'!B:K,SMALL('REF1'!K:K,ROW()-11),5),"")</f>
        <v/>
      </c>
      <c r="E739" s="26" t="str">
        <f t="array" ref="E739">IFERROR(INDEX('REF1'!B:K,SMALL('REF1'!K:K,ROW()-11),4),"")</f>
        <v/>
      </c>
      <c r="F739" s="27" t="str">
        <f t="array" ref="F739">IFERROR(INDEX('REF1'!B:K,SMALL('REF1'!K:K,ROW()-11),6),"")</f>
        <v/>
      </c>
      <c r="G739" s="29" t="str">
        <f t="array" ref="G739">IFERROR(INDEX('REF1'!B:K,SMALL('REF1'!K:K,ROW()-11),7),"")</f>
        <v/>
      </c>
      <c r="H739" s="29" t="str">
        <f t="array" ref="H739">IFERROR(INDEX('REF1'!B:K,SMALL('REF1'!K:K,ROW()-11),8),"")</f>
        <v/>
      </c>
      <c r="I739" s="48" t="str">
        <f>IFERROR(_xlfn.XLOOKUP(A739,'LISTADO GENERAL '!B741:B2635,'LISTADO GENERAL '!A741:A2635),"")</f>
        <v/>
      </c>
    </row>
    <row r="740" spans="1:9" ht="20.25">
      <c r="A740" s="24" t="str">
        <f t="array" ref="A740">IFERROR(INDEX('REF1'!B:K,SMALL('REF1'!K:K,ROW()-11),1),"")</f>
        <v/>
      </c>
      <c r="B740" s="23" t="str">
        <f t="array" ref="B740">IFERROR(INDEX('REF1'!B:K,SMALL('REF1'!K:K,ROW()-11),3),"")</f>
        <v/>
      </c>
      <c r="C740" s="25" t="str">
        <f t="array" ref="C740">IFERROR(INDEX('REF1'!B:K,SMALL('REF1'!K:K,ROW()-11),2),"")</f>
        <v/>
      </c>
      <c r="D740" s="31" t="str">
        <f t="array" ref="D740">IFERROR(INDEX('REF1'!B:K,SMALL('REF1'!K:K,ROW()-11),5),"")</f>
        <v/>
      </c>
      <c r="E740" s="26" t="str">
        <f t="array" ref="E740">IFERROR(INDEX('REF1'!B:K,SMALL('REF1'!K:K,ROW()-11),4),"")</f>
        <v/>
      </c>
      <c r="F740" s="27" t="str">
        <f t="array" ref="F740">IFERROR(INDEX('REF1'!B:K,SMALL('REF1'!K:K,ROW()-11),6),"")</f>
        <v/>
      </c>
      <c r="G740" s="29" t="str">
        <f t="array" ref="G740">IFERROR(INDEX('REF1'!B:K,SMALL('REF1'!K:K,ROW()-11),7),"")</f>
        <v/>
      </c>
      <c r="H740" s="29" t="str">
        <f t="array" ref="H740">IFERROR(INDEX('REF1'!B:K,SMALL('REF1'!K:K,ROW()-11),8),"")</f>
        <v/>
      </c>
      <c r="I740" s="48" t="str">
        <f>IFERROR(_xlfn.XLOOKUP(A740,'LISTADO GENERAL '!B742:B2636,'LISTADO GENERAL '!A742:A2636),"")</f>
        <v/>
      </c>
    </row>
    <row r="741" spans="1:9" ht="20.25">
      <c r="A741" s="24" t="str">
        <f t="array" ref="A741">IFERROR(INDEX('REF1'!B:K,SMALL('REF1'!K:K,ROW()-11),1),"")</f>
        <v/>
      </c>
      <c r="B741" s="23" t="str">
        <f t="array" ref="B741">IFERROR(INDEX('REF1'!B:K,SMALL('REF1'!K:K,ROW()-11),3),"")</f>
        <v/>
      </c>
      <c r="C741" s="25" t="str">
        <f t="array" ref="C741">IFERROR(INDEX('REF1'!B:K,SMALL('REF1'!K:K,ROW()-11),2),"")</f>
        <v/>
      </c>
      <c r="D741" s="31" t="str">
        <f t="array" ref="D741">IFERROR(INDEX('REF1'!B:K,SMALL('REF1'!K:K,ROW()-11),5),"")</f>
        <v/>
      </c>
      <c r="E741" s="26" t="str">
        <f t="array" ref="E741">IFERROR(INDEX('REF1'!B:K,SMALL('REF1'!K:K,ROW()-11),4),"")</f>
        <v/>
      </c>
      <c r="F741" s="27" t="str">
        <f t="array" ref="F741">IFERROR(INDEX('REF1'!B:K,SMALL('REF1'!K:K,ROW()-11),6),"")</f>
        <v/>
      </c>
      <c r="G741" s="29" t="str">
        <f t="array" ref="G741">IFERROR(INDEX('REF1'!B:K,SMALL('REF1'!K:K,ROW()-11),7),"")</f>
        <v/>
      </c>
      <c r="H741" s="29" t="str">
        <f t="array" ref="H741">IFERROR(INDEX('REF1'!B:K,SMALL('REF1'!K:K,ROW()-11),8),"")</f>
        <v/>
      </c>
      <c r="I741" s="48" t="str">
        <f>IFERROR(_xlfn.XLOOKUP(A741,'LISTADO GENERAL '!B743:B2637,'LISTADO GENERAL '!A743:A2637),"")</f>
        <v/>
      </c>
    </row>
    <row r="742" spans="1:9" ht="20.25">
      <c r="A742" s="24" t="str">
        <f t="array" ref="A742">IFERROR(INDEX('REF1'!B:K,SMALL('REF1'!K:K,ROW()-11),1),"")</f>
        <v/>
      </c>
      <c r="B742" s="23" t="str">
        <f t="array" ref="B742">IFERROR(INDEX('REF1'!B:K,SMALL('REF1'!K:K,ROW()-11),3),"")</f>
        <v/>
      </c>
      <c r="C742" s="25" t="str">
        <f t="array" ref="C742">IFERROR(INDEX('REF1'!B:K,SMALL('REF1'!K:K,ROW()-11),2),"")</f>
        <v/>
      </c>
      <c r="D742" s="31" t="str">
        <f t="array" ref="D742">IFERROR(INDEX('REF1'!B:K,SMALL('REF1'!K:K,ROW()-11),5),"")</f>
        <v/>
      </c>
      <c r="E742" s="26" t="str">
        <f t="array" ref="E742">IFERROR(INDEX('REF1'!B:K,SMALL('REF1'!K:K,ROW()-11),4),"")</f>
        <v/>
      </c>
      <c r="F742" s="27" t="str">
        <f t="array" ref="F742">IFERROR(INDEX('REF1'!B:K,SMALL('REF1'!K:K,ROW()-11),6),"")</f>
        <v/>
      </c>
      <c r="G742" s="29" t="str">
        <f t="array" ref="G742">IFERROR(INDEX('REF1'!B:K,SMALL('REF1'!K:K,ROW()-11),7),"")</f>
        <v/>
      </c>
      <c r="H742" s="29" t="str">
        <f t="array" ref="H742">IFERROR(INDEX('REF1'!B:K,SMALL('REF1'!K:K,ROW()-11),8),"")</f>
        <v/>
      </c>
      <c r="I742" s="48" t="str">
        <f>IFERROR(_xlfn.XLOOKUP(A742,'LISTADO GENERAL '!B744:B2638,'LISTADO GENERAL '!A744:A2638),"")</f>
        <v/>
      </c>
    </row>
    <row r="743" spans="1:9" ht="20.25">
      <c r="A743" s="24" t="str">
        <f t="array" ref="A743">IFERROR(INDEX('REF1'!B:K,SMALL('REF1'!K:K,ROW()-11),1),"")</f>
        <v/>
      </c>
      <c r="B743" s="23" t="str">
        <f t="array" ref="B743">IFERROR(INDEX('REF1'!B:K,SMALL('REF1'!K:K,ROW()-11),3),"")</f>
        <v/>
      </c>
      <c r="C743" s="25" t="str">
        <f t="array" ref="C743">IFERROR(INDEX('REF1'!B:K,SMALL('REF1'!K:K,ROW()-11),2),"")</f>
        <v/>
      </c>
      <c r="D743" s="31" t="str">
        <f t="array" ref="D743">IFERROR(INDEX('REF1'!B:K,SMALL('REF1'!K:K,ROW()-11),5),"")</f>
        <v/>
      </c>
      <c r="E743" s="26" t="str">
        <f t="array" ref="E743">IFERROR(INDEX('REF1'!B:K,SMALL('REF1'!K:K,ROW()-11),4),"")</f>
        <v/>
      </c>
      <c r="F743" s="27" t="str">
        <f t="array" ref="F743">IFERROR(INDEX('REF1'!B:K,SMALL('REF1'!K:K,ROW()-11),6),"")</f>
        <v/>
      </c>
      <c r="G743" s="29" t="str">
        <f t="array" ref="G743">IFERROR(INDEX('REF1'!B:K,SMALL('REF1'!K:K,ROW()-11),7),"")</f>
        <v/>
      </c>
      <c r="H743" s="29" t="str">
        <f t="array" ref="H743">IFERROR(INDEX('REF1'!B:K,SMALL('REF1'!K:K,ROW()-11),8),"")</f>
        <v/>
      </c>
      <c r="I743" s="48" t="str">
        <f>IFERROR(_xlfn.XLOOKUP(A743,'LISTADO GENERAL '!B745:B2639,'LISTADO GENERAL '!A745:A2639),"")</f>
        <v/>
      </c>
    </row>
    <row r="744" spans="1:9" ht="20.25">
      <c r="A744" s="24" t="str">
        <f t="array" ref="A744">IFERROR(INDEX('REF1'!B:K,SMALL('REF1'!K:K,ROW()-11),1),"")</f>
        <v/>
      </c>
      <c r="B744" s="23" t="str">
        <f t="array" ref="B744">IFERROR(INDEX('REF1'!B:K,SMALL('REF1'!K:K,ROW()-11),3),"")</f>
        <v/>
      </c>
      <c r="C744" s="25" t="str">
        <f t="array" ref="C744">IFERROR(INDEX('REF1'!B:K,SMALL('REF1'!K:K,ROW()-11),2),"")</f>
        <v/>
      </c>
      <c r="D744" s="31" t="str">
        <f t="array" ref="D744">IFERROR(INDEX('REF1'!B:K,SMALL('REF1'!K:K,ROW()-11),5),"")</f>
        <v/>
      </c>
      <c r="E744" s="26" t="str">
        <f t="array" ref="E744">IFERROR(INDEX('REF1'!B:K,SMALL('REF1'!K:K,ROW()-11),4),"")</f>
        <v/>
      </c>
      <c r="F744" s="27" t="str">
        <f t="array" ref="F744">IFERROR(INDEX('REF1'!B:K,SMALL('REF1'!K:K,ROW()-11),6),"")</f>
        <v/>
      </c>
      <c r="G744" s="29" t="str">
        <f t="array" ref="G744">IFERROR(INDEX('REF1'!B:K,SMALL('REF1'!K:K,ROW()-11),7),"")</f>
        <v/>
      </c>
      <c r="H744" s="29" t="str">
        <f t="array" ref="H744">IFERROR(INDEX('REF1'!B:K,SMALL('REF1'!K:K,ROW()-11),8),"")</f>
        <v/>
      </c>
      <c r="I744" s="48" t="str">
        <f>IFERROR(_xlfn.XLOOKUP(A744,'LISTADO GENERAL '!B746:B2640,'LISTADO GENERAL '!A746:A2640),"")</f>
        <v/>
      </c>
    </row>
    <row r="745" spans="1:9" ht="20.25">
      <c r="A745" s="24" t="str">
        <f t="array" ref="A745">IFERROR(INDEX('REF1'!B:K,SMALL('REF1'!K:K,ROW()-11),1),"")</f>
        <v/>
      </c>
      <c r="B745" s="23" t="str">
        <f t="array" ref="B745">IFERROR(INDEX('REF1'!B:K,SMALL('REF1'!K:K,ROW()-11),3),"")</f>
        <v/>
      </c>
      <c r="C745" s="25" t="str">
        <f t="array" ref="C745">IFERROR(INDEX('REF1'!B:K,SMALL('REF1'!K:K,ROW()-11),2),"")</f>
        <v/>
      </c>
      <c r="D745" s="31" t="str">
        <f t="array" ref="D745">IFERROR(INDEX('REF1'!B:K,SMALL('REF1'!K:K,ROW()-11),5),"")</f>
        <v/>
      </c>
      <c r="E745" s="26" t="str">
        <f t="array" ref="E745">IFERROR(INDEX('REF1'!B:K,SMALL('REF1'!K:K,ROW()-11),4),"")</f>
        <v/>
      </c>
      <c r="F745" s="27" t="str">
        <f t="array" ref="F745">IFERROR(INDEX('REF1'!B:K,SMALL('REF1'!K:K,ROW()-11),6),"")</f>
        <v/>
      </c>
      <c r="G745" s="29" t="str">
        <f t="array" ref="G745">IFERROR(INDEX('REF1'!B:K,SMALL('REF1'!K:K,ROW()-11),7),"")</f>
        <v/>
      </c>
      <c r="H745" s="29" t="str">
        <f t="array" ref="H745">IFERROR(INDEX('REF1'!B:K,SMALL('REF1'!K:K,ROW()-11),8),"")</f>
        <v/>
      </c>
      <c r="I745" s="48" t="str">
        <f>IFERROR(_xlfn.XLOOKUP(A745,'LISTADO GENERAL '!B747:B2641,'LISTADO GENERAL '!A747:A2641),"")</f>
        <v/>
      </c>
    </row>
    <row r="746" spans="1:9" ht="20.25">
      <c r="A746" s="24" t="str">
        <f t="array" ref="A746">IFERROR(INDEX('REF1'!B:K,SMALL('REF1'!K:K,ROW()-11),1),"")</f>
        <v/>
      </c>
      <c r="B746" s="23" t="str">
        <f t="array" ref="B746">IFERROR(INDEX('REF1'!B:K,SMALL('REF1'!K:K,ROW()-11),3),"")</f>
        <v/>
      </c>
      <c r="C746" s="25" t="str">
        <f t="array" ref="C746">IFERROR(INDEX('REF1'!B:K,SMALL('REF1'!K:K,ROW()-11),2),"")</f>
        <v/>
      </c>
      <c r="D746" s="31" t="str">
        <f t="array" ref="D746">IFERROR(INDEX('REF1'!B:K,SMALL('REF1'!K:K,ROW()-11),5),"")</f>
        <v/>
      </c>
      <c r="E746" s="26" t="str">
        <f t="array" ref="E746">IFERROR(INDEX('REF1'!B:K,SMALL('REF1'!K:K,ROW()-11),4),"")</f>
        <v/>
      </c>
      <c r="F746" s="27" t="str">
        <f t="array" ref="F746">IFERROR(INDEX('REF1'!B:K,SMALL('REF1'!K:K,ROW()-11),6),"")</f>
        <v/>
      </c>
      <c r="G746" s="29" t="str">
        <f t="array" ref="G746">IFERROR(INDEX('REF1'!B:K,SMALL('REF1'!K:K,ROW()-11),7),"")</f>
        <v/>
      </c>
      <c r="H746" s="29" t="str">
        <f t="array" ref="H746">IFERROR(INDEX('REF1'!B:K,SMALL('REF1'!K:K,ROW()-11),8),"")</f>
        <v/>
      </c>
      <c r="I746" s="48" t="str">
        <f>IFERROR(_xlfn.XLOOKUP(A746,'LISTADO GENERAL '!B748:B2642,'LISTADO GENERAL '!A748:A2642),"")</f>
        <v/>
      </c>
    </row>
    <row r="747" spans="1:9" ht="20.25">
      <c r="A747" s="24" t="str">
        <f t="array" ref="A747">IFERROR(INDEX('REF1'!B:K,SMALL('REF1'!K:K,ROW()-11),1),"")</f>
        <v/>
      </c>
      <c r="B747" s="23" t="str">
        <f t="array" ref="B747">IFERROR(INDEX('REF1'!B:K,SMALL('REF1'!K:K,ROW()-11),3),"")</f>
        <v/>
      </c>
      <c r="C747" s="25" t="str">
        <f t="array" ref="C747">IFERROR(INDEX('REF1'!B:K,SMALL('REF1'!K:K,ROW()-11),2),"")</f>
        <v/>
      </c>
      <c r="D747" s="31" t="str">
        <f t="array" ref="D747">IFERROR(INDEX('REF1'!B:K,SMALL('REF1'!K:K,ROW()-11),5),"")</f>
        <v/>
      </c>
      <c r="E747" s="26" t="str">
        <f t="array" ref="E747">IFERROR(INDEX('REF1'!B:K,SMALL('REF1'!K:K,ROW()-11),4),"")</f>
        <v/>
      </c>
      <c r="F747" s="27" t="str">
        <f t="array" ref="F747">IFERROR(INDEX('REF1'!B:K,SMALL('REF1'!K:K,ROW()-11),6),"")</f>
        <v/>
      </c>
      <c r="G747" s="29" t="str">
        <f t="array" ref="G747">IFERROR(INDEX('REF1'!B:K,SMALL('REF1'!K:K,ROW()-11),7),"")</f>
        <v/>
      </c>
      <c r="H747" s="29" t="str">
        <f t="array" ref="H747">IFERROR(INDEX('REF1'!B:K,SMALL('REF1'!K:K,ROW()-11),8),"")</f>
        <v/>
      </c>
      <c r="I747" s="48" t="str">
        <f>IFERROR(_xlfn.XLOOKUP(A747,'LISTADO GENERAL '!B749:B2643,'LISTADO GENERAL '!A749:A2643),"")</f>
        <v/>
      </c>
    </row>
    <row r="748" spans="1:9" ht="20.25">
      <c r="A748" s="24" t="str">
        <f t="array" ref="A748">IFERROR(INDEX('REF1'!B:K,SMALL('REF1'!K:K,ROW()-11),1),"")</f>
        <v/>
      </c>
      <c r="B748" s="23" t="str">
        <f t="array" ref="B748">IFERROR(INDEX('REF1'!B:K,SMALL('REF1'!K:K,ROW()-11),3),"")</f>
        <v/>
      </c>
      <c r="C748" s="25" t="str">
        <f t="array" ref="C748">IFERROR(INDEX('REF1'!B:K,SMALL('REF1'!K:K,ROW()-11),2),"")</f>
        <v/>
      </c>
      <c r="D748" s="31" t="str">
        <f t="array" ref="D748">IFERROR(INDEX('REF1'!B:K,SMALL('REF1'!K:K,ROW()-11),5),"")</f>
        <v/>
      </c>
      <c r="E748" s="26" t="str">
        <f t="array" ref="E748">IFERROR(INDEX('REF1'!B:K,SMALL('REF1'!K:K,ROW()-11),4),"")</f>
        <v/>
      </c>
      <c r="F748" s="27" t="str">
        <f t="array" ref="F748">IFERROR(INDEX('REF1'!B:K,SMALL('REF1'!K:K,ROW()-11),6),"")</f>
        <v/>
      </c>
      <c r="G748" s="29" t="str">
        <f t="array" ref="G748">IFERROR(INDEX('REF1'!B:K,SMALL('REF1'!K:K,ROW()-11),7),"")</f>
        <v/>
      </c>
      <c r="H748" s="29" t="str">
        <f t="array" ref="H748">IFERROR(INDEX('REF1'!B:K,SMALL('REF1'!K:K,ROW()-11),8),"")</f>
        <v/>
      </c>
      <c r="I748" s="48" t="str">
        <f>IFERROR(_xlfn.XLOOKUP(A748,'LISTADO GENERAL '!B750:B2644,'LISTADO GENERAL '!A750:A2644),"")</f>
        <v/>
      </c>
    </row>
    <row r="749" spans="1:9" ht="20.25">
      <c r="A749" s="24" t="str">
        <f t="array" ref="A749">IFERROR(INDEX('REF1'!B:K,SMALL('REF1'!K:K,ROW()-11),1),"")</f>
        <v/>
      </c>
      <c r="B749" s="23" t="str">
        <f t="array" ref="B749">IFERROR(INDEX('REF1'!B:K,SMALL('REF1'!K:K,ROW()-11),3),"")</f>
        <v/>
      </c>
      <c r="C749" s="25" t="str">
        <f t="array" ref="C749">IFERROR(INDEX('REF1'!B:K,SMALL('REF1'!K:K,ROW()-11),2),"")</f>
        <v/>
      </c>
      <c r="D749" s="31" t="str">
        <f t="array" ref="D749">IFERROR(INDEX('REF1'!B:K,SMALL('REF1'!K:K,ROW()-11),5),"")</f>
        <v/>
      </c>
      <c r="E749" s="26" t="str">
        <f t="array" ref="E749">IFERROR(INDEX('REF1'!B:K,SMALL('REF1'!K:K,ROW()-11),4),"")</f>
        <v/>
      </c>
      <c r="F749" s="27" t="str">
        <f t="array" ref="F749">IFERROR(INDEX('REF1'!B:K,SMALL('REF1'!K:K,ROW()-11),6),"")</f>
        <v/>
      </c>
      <c r="G749" s="29" t="str">
        <f t="array" ref="G749">IFERROR(INDEX('REF1'!B:K,SMALL('REF1'!K:K,ROW()-11),7),"")</f>
        <v/>
      </c>
      <c r="H749" s="29" t="str">
        <f t="array" ref="H749">IFERROR(INDEX('REF1'!B:K,SMALL('REF1'!K:K,ROW()-11),8),"")</f>
        <v/>
      </c>
      <c r="I749" s="48" t="str">
        <f>IFERROR(_xlfn.XLOOKUP(A749,'LISTADO GENERAL '!B751:B2645,'LISTADO GENERAL '!A751:A2645),"")</f>
        <v/>
      </c>
    </row>
    <row r="750" spans="1:9" ht="20.25">
      <c r="A750" s="24" t="str">
        <f t="array" ref="A750">IFERROR(INDEX('REF1'!B:K,SMALL('REF1'!K:K,ROW()-11),1),"")</f>
        <v/>
      </c>
      <c r="B750" s="23" t="str">
        <f t="array" ref="B750">IFERROR(INDEX('REF1'!B:K,SMALL('REF1'!K:K,ROW()-11),3),"")</f>
        <v/>
      </c>
      <c r="C750" s="25" t="str">
        <f t="array" ref="C750">IFERROR(INDEX('REF1'!B:K,SMALL('REF1'!K:K,ROW()-11),2),"")</f>
        <v/>
      </c>
      <c r="D750" s="31" t="str">
        <f t="array" ref="D750">IFERROR(INDEX('REF1'!B:K,SMALL('REF1'!K:K,ROW()-11),5),"")</f>
        <v/>
      </c>
      <c r="E750" s="26" t="str">
        <f t="array" ref="E750">IFERROR(INDEX('REF1'!B:K,SMALL('REF1'!K:K,ROW()-11),4),"")</f>
        <v/>
      </c>
      <c r="F750" s="27" t="str">
        <f t="array" ref="F750">IFERROR(INDEX('REF1'!B:K,SMALL('REF1'!K:K,ROW()-11),6),"")</f>
        <v/>
      </c>
      <c r="G750" s="29" t="str">
        <f t="array" ref="G750">IFERROR(INDEX('REF1'!B:K,SMALL('REF1'!K:K,ROW()-11),7),"")</f>
        <v/>
      </c>
      <c r="H750" s="29" t="str">
        <f t="array" ref="H750">IFERROR(INDEX('REF1'!B:K,SMALL('REF1'!K:K,ROW()-11),8),"")</f>
        <v/>
      </c>
      <c r="I750" s="48" t="str">
        <f>IFERROR(_xlfn.XLOOKUP(A750,'LISTADO GENERAL '!B752:B2646,'LISTADO GENERAL '!A752:A2646),"")</f>
        <v/>
      </c>
    </row>
    <row r="751" spans="1:9" ht="20.25">
      <c r="A751" s="24" t="str">
        <f t="array" ref="A751">IFERROR(INDEX('REF1'!B:K,SMALL('REF1'!K:K,ROW()-11),1),"")</f>
        <v/>
      </c>
      <c r="B751" s="23" t="str">
        <f t="array" ref="B751">IFERROR(INDEX('REF1'!B:K,SMALL('REF1'!K:K,ROW()-11),3),"")</f>
        <v/>
      </c>
      <c r="C751" s="25" t="str">
        <f t="array" ref="C751">IFERROR(INDEX('REF1'!B:K,SMALL('REF1'!K:K,ROW()-11),2),"")</f>
        <v/>
      </c>
      <c r="D751" s="31" t="str">
        <f t="array" ref="D751">IFERROR(INDEX('REF1'!B:K,SMALL('REF1'!K:K,ROW()-11),5),"")</f>
        <v/>
      </c>
      <c r="E751" s="26" t="str">
        <f t="array" ref="E751">IFERROR(INDEX('REF1'!B:K,SMALL('REF1'!K:K,ROW()-11),4),"")</f>
        <v/>
      </c>
      <c r="F751" s="27" t="str">
        <f t="array" ref="F751">IFERROR(INDEX('REF1'!B:K,SMALL('REF1'!K:K,ROW()-11),6),"")</f>
        <v/>
      </c>
      <c r="G751" s="29" t="str">
        <f t="array" ref="G751">IFERROR(INDEX('REF1'!B:K,SMALL('REF1'!K:K,ROW()-11),7),"")</f>
        <v/>
      </c>
      <c r="H751" s="29" t="str">
        <f t="array" ref="H751">IFERROR(INDEX('REF1'!B:K,SMALL('REF1'!K:K,ROW()-11),8),"")</f>
        <v/>
      </c>
      <c r="I751" s="48" t="str">
        <f>IFERROR(_xlfn.XLOOKUP(A751,'LISTADO GENERAL '!B753:B2647,'LISTADO GENERAL '!A753:A2647),"")</f>
        <v/>
      </c>
    </row>
    <row r="752" spans="1:9" ht="20.25">
      <c r="A752" s="24" t="str">
        <f t="array" ref="A752">IFERROR(INDEX('REF1'!B:K,SMALL('REF1'!K:K,ROW()-11),1),"")</f>
        <v/>
      </c>
      <c r="B752" s="23" t="str">
        <f t="array" ref="B752">IFERROR(INDEX('REF1'!B:K,SMALL('REF1'!K:K,ROW()-11),3),"")</f>
        <v/>
      </c>
      <c r="C752" s="25" t="str">
        <f t="array" ref="C752">IFERROR(INDEX('REF1'!B:K,SMALL('REF1'!K:K,ROW()-11),2),"")</f>
        <v/>
      </c>
      <c r="D752" s="31" t="str">
        <f t="array" ref="D752">IFERROR(INDEX('REF1'!B:K,SMALL('REF1'!K:K,ROW()-11),5),"")</f>
        <v/>
      </c>
      <c r="E752" s="26" t="str">
        <f t="array" ref="E752">IFERROR(INDEX('REF1'!B:K,SMALL('REF1'!K:K,ROW()-11),4),"")</f>
        <v/>
      </c>
      <c r="F752" s="27" t="str">
        <f t="array" ref="F752">IFERROR(INDEX('REF1'!B:K,SMALL('REF1'!K:K,ROW()-11),6),"")</f>
        <v/>
      </c>
      <c r="G752" s="29" t="str">
        <f t="array" ref="G752">IFERROR(INDEX('REF1'!B:K,SMALL('REF1'!K:K,ROW()-11),7),"")</f>
        <v/>
      </c>
      <c r="H752" s="29" t="str">
        <f t="array" ref="H752">IFERROR(INDEX('REF1'!B:K,SMALL('REF1'!K:K,ROW()-11),8),"")</f>
        <v/>
      </c>
      <c r="I752" s="48" t="str">
        <f>IFERROR(_xlfn.XLOOKUP(A752,'LISTADO GENERAL '!B754:B2648,'LISTADO GENERAL '!A754:A2648),"")</f>
        <v/>
      </c>
    </row>
    <row r="753" spans="1:9" ht="20.25">
      <c r="A753" s="24" t="str">
        <f t="array" ref="A753">IFERROR(INDEX('REF1'!B:K,SMALL('REF1'!K:K,ROW()-11),1),"")</f>
        <v/>
      </c>
      <c r="B753" s="23" t="str">
        <f t="array" ref="B753">IFERROR(INDEX('REF1'!B:K,SMALL('REF1'!K:K,ROW()-11),3),"")</f>
        <v/>
      </c>
      <c r="C753" s="25" t="str">
        <f t="array" ref="C753">IFERROR(INDEX('REF1'!B:K,SMALL('REF1'!K:K,ROW()-11),2),"")</f>
        <v/>
      </c>
      <c r="D753" s="31" t="str">
        <f t="array" ref="D753">IFERROR(INDEX('REF1'!B:K,SMALL('REF1'!K:K,ROW()-11),5),"")</f>
        <v/>
      </c>
      <c r="E753" s="26" t="str">
        <f t="array" ref="E753">IFERROR(INDEX('REF1'!B:K,SMALL('REF1'!K:K,ROW()-11),4),"")</f>
        <v/>
      </c>
      <c r="F753" s="27" t="str">
        <f t="array" ref="F753">IFERROR(INDEX('REF1'!B:K,SMALL('REF1'!K:K,ROW()-11),6),"")</f>
        <v/>
      </c>
      <c r="G753" s="29" t="str">
        <f t="array" ref="G753">IFERROR(INDEX('REF1'!B:K,SMALL('REF1'!K:K,ROW()-11),7),"")</f>
        <v/>
      </c>
      <c r="H753" s="29" t="str">
        <f t="array" ref="H753">IFERROR(INDEX('REF1'!B:K,SMALL('REF1'!K:K,ROW()-11),8),"")</f>
        <v/>
      </c>
      <c r="I753" s="48" t="str">
        <f>IFERROR(_xlfn.XLOOKUP(A753,'LISTADO GENERAL '!B755:B2649,'LISTADO GENERAL '!A755:A2649),"")</f>
        <v/>
      </c>
    </row>
    <row r="754" spans="1:9" ht="20.25">
      <c r="A754" s="24" t="str">
        <f t="array" ref="A754">IFERROR(INDEX('REF1'!B:K,SMALL('REF1'!K:K,ROW()-11),1),"")</f>
        <v/>
      </c>
      <c r="B754" s="23" t="str">
        <f t="array" ref="B754">IFERROR(INDEX('REF1'!B:K,SMALL('REF1'!K:K,ROW()-11),3),"")</f>
        <v/>
      </c>
      <c r="C754" s="25" t="str">
        <f t="array" ref="C754">IFERROR(INDEX('REF1'!B:K,SMALL('REF1'!K:K,ROW()-11),2),"")</f>
        <v/>
      </c>
      <c r="D754" s="31" t="str">
        <f t="array" ref="D754">IFERROR(INDEX('REF1'!B:K,SMALL('REF1'!K:K,ROW()-11),5),"")</f>
        <v/>
      </c>
      <c r="E754" s="26" t="str">
        <f t="array" ref="E754">IFERROR(INDEX('REF1'!B:K,SMALL('REF1'!K:K,ROW()-11),4),"")</f>
        <v/>
      </c>
      <c r="F754" s="27" t="str">
        <f t="array" ref="F754">IFERROR(INDEX('REF1'!B:K,SMALL('REF1'!K:K,ROW()-11),6),"")</f>
        <v/>
      </c>
      <c r="G754" s="29" t="str">
        <f t="array" ref="G754">IFERROR(INDEX('REF1'!B:K,SMALL('REF1'!K:K,ROW()-11),7),"")</f>
        <v/>
      </c>
      <c r="H754" s="29" t="str">
        <f t="array" ref="H754">IFERROR(INDEX('REF1'!B:K,SMALL('REF1'!K:K,ROW()-11),8),"")</f>
        <v/>
      </c>
      <c r="I754" s="48" t="str">
        <f>IFERROR(_xlfn.XLOOKUP(A754,'LISTADO GENERAL '!B756:B2650,'LISTADO GENERAL '!A756:A2650),"")</f>
        <v/>
      </c>
    </row>
    <row r="755" spans="1:9" ht="20.25">
      <c r="A755" s="24" t="str">
        <f t="array" ref="A755">IFERROR(INDEX('REF1'!B:K,SMALL('REF1'!K:K,ROW()-11),1),"")</f>
        <v/>
      </c>
      <c r="B755" s="23" t="str">
        <f t="array" ref="B755">IFERROR(INDEX('REF1'!B:K,SMALL('REF1'!K:K,ROW()-11),3),"")</f>
        <v/>
      </c>
      <c r="C755" s="25" t="str">
        <f t="array" ref="C755">IFERROR(INDEX('REF1'!B:K,SMALL('REF1'!K:K,ROW()-11),2),"")</f>
        <v/>
      </c>
      <c r="D755" s="31" t="str">
        <f t="array" ref="D755">IFERROR(INDEX('REF1'!B:K,SMALL('REF1'!K:K,ROW()-11),5),"")</f>
        <v/>
      </c>
      <c r="E755" s="26" t="str">
        <f t="array" ref="E755">IFERROR(INDEX('REF1'!B:K,SMALL('REF1'!K:K,ROW()-11),4),"")</f>
        <v/>
      </c>
      <c r="F755" s="27" t="str">
        <f t="array" ref="F755">IFERROR(INDEX('REF1'!B:K,SMALL('REF1'!K:K,ROW()-11),6),"")</f>
        <v/>
      </c>
      <c r="G755" s="29" t="str">
        <f t="array" ref="G755">IFERROR(INDEX('REF1'!B:K,SMALL('REF1'!K:K,ROW()-11),7),"")</f>
        <v/>
      </c>
      <c r="H755" s="29" t="str">
        <f t="array" ref="H755">IFERROR(INDEX('REF1'!B:K,SMALL('REF1'!K:K,ROW()-11),8),"")</f>
        <v/>
      </c>
      <c r="I755" s="48" t="str">
        <f>IFERROR(_xlfn.XLOOKUP(A755,'LISTADO GENERAL '!B757:B2651,'LISTADO GENERAL '!A757:A2651),"")</f>
        <v/>
      </c>
    </row>
    <row r="756" spans="1:9" ht="20.25">
      <c r="A756" s="24" t="str">
        <f t="array" ref="A756">IFERROR(INDEX('REF1'!B:K,SMALL('REF1'!K:K,ROW()-11),1),"")</f>
        <v/>
      </c>
      <c r="B756" s="23" t="str">
        <f t="array" ref="B756">IFERROR(INDEX('REF1'!B:K,SMALL('REF1'!K:K,ROW()-11),3),"")</f>
        <v/>
      </c>
      <c r="C756" s="25" t="str">
        <f t="array" ref="C756">IFERROR(INDEX('REF1'!B:K,SMALL('REF1'!K:K,ROW()-11),2),"")</f>
        <v/>
      </c>
      <c r="D756" s="31" t="str">
        <f t="array" ref="D756">IFERROR(INDEX('REF1'!B:K,SMALL('REF1'!K:K,ROW()-11),5),"")</f>
        <v/>
      </c>
      <c r="E756" s="26" t="str">
        <f t="array" ref="E756">IFERROR(INDEX('REF1'!B:K,SMALL('REF1'!K:K,ROW()-11),4),"")</f>
        <v/>
      </c>
      <c r="F756" s="27" t="str">
        <f t="array" ref="F756">IFERROR(INDEX('REF1'!B:K,SMALL('REF1'!K:K,ROW()-11),6),"")</f>
        <v/>
      </c>
      <c r="G756" s="29" t="str">
        <f t="array" ref="G756">IFERROR(INDEX('REF1'!B:K,SMALL('REF1'!K:K,ROW()-11),7),"")</f>
        <v/>
      </c>
      <c r="H756" s="29" t="str">
        <f t="array" ref="H756">IFERROR(INDEX('REF1'!B:K,SMALL('REF1'!K:K,ROW()-11),8),"")</f>
        <v/>
      </c>
      <c r="I756" s="48" t="str">
        <f>IFERROR(_xlfn.XLOOKUP(A756,'LISTADO GENERAL '!B758:B2652,'LISTADO GENERAL '!A758:A2652),"")</f>
        <v/>
      </c>
    </row>
    <row r="757" spans="1:9" ht="20.25">
      <c r="A757" s="24" t="str">
        <f t="array" ref="A757">IFERROR(INDEX('REF1'!B:K,SMALL('REF1'!K:K,ROW()-11),1),"")</f>
        <v/>
      </c>
      <c r="B757" s="23" t="str">
        <f t="array" ref="B757">IFERROR(INDEX('REF1'!B:K,SMALL('REF1'!K:K,ROW()-11),3),"")</f>
        <v/>
      </c>
      <c r="C757" s="25" t="str">
        <f t="array" ref="C757">IFERROR(INDEX('REF1'!B:K,SMALL('REF1'!K:K,ROW()-11),2),"")</f>
        <v/>
      </c>
      <c r="D757" s="31" t="str">
        <f t="array" ref="D757">IFERROR(INDEX('REF1'!B:K,SMALL('REF1'!K:K,ROW()-11),5),"")</f>
        <v/>
      </c>
      <c r="E757" s="26" t="str">
        <f t="array" ref="E757">IFERROR(INDEX('REF1'!B:K,SMALL('REF1'!K:K,ROW()-11),4),"")</f>
        <v/>
      </c>
      <c r="F757" s="27" t="str">
        <f t="array" ref="F757">IFERROR(INDEX('REF1'!B:K,SMALL('REF1'!K:K,ROW()-11),6),"")</f>
        <v/>
      </c>
      <c r="G757" s="29" t="str">
        <f t="array" ref="G757">IFERROR(INDEX('REF1'!B:K,SMALL('REF1'!K:K,ROW()-11),7),"")</f>
        <v/>
      </c>
      <c r="H757" s="29" t="str">
        <f t="array" ref="H757">IFERROR(INDEX('REF1'!B:K,SMALL('REF1'!K:K,ROW()-11),8),"")</f>
        <v/>
      </c>
      <c r="I757" s="48" t="str">
        <f>IFERROR(_xlfn.XLOOKUP(A757,'LISTADO GENERAL '!B759:B2653,'LISTADO GENERAL '!A759:A2653),"")</f>
        <v/>
      </c>
    </row>
    <row r="758" spans="1:9" ht="20.25">
      <c r="A758" s="24" t="str">
        <f t="array" ref="A758">IFERROR(INDEX('REF1'!B:K,SMALL('REF1'!K:K,ROW()-11),1),"")</f>
        <v/>
      </c>
      <c r="B758" s="23" t="str">
        <f t="array" ref="B758">IFERROR(INDEX('REF1'!B:K,SMALL('REF1'!K:K,ROW()-11),3),"")</f>
        <v/>
      </c>
      <c r="C758" s="25" t="str">
        <f t="array" ref="C758">IFERROR(INDEX('REF1'!B:K,SMALL('REF1'!K:K,ROW()-11),2),"")</f>
        <v/>
      </c>
      <c r="D758" s="31" t="str">
        <f t="array" ref="D758">IFERROR(INDEX('REF1'!B:K,SMALL('REF1'!K:K,ROW()-11),5),"")</f>
        <v/>
      </c>
      <c r="E758" s="26" t="str">
        <f t="array" ref="E758">IFERROR(INDEX('REF1'!B:K,SMALL('REF1'!K:K,ROW()-11),4),"")</f>
        <v/>
      </c>
      <c r="F758" s="27" t="str">
        <f t="array" ref="F758">IFERROR(INDEX('REF1'!B:K,SMALL('REF1'!K:K,ROW()-11),6),"")</f>
        <v/>
      </c>
      <c r="G758" s="29" t="str">
        <f t="array" ref="G758">IFERROR(INDEX('REF1'!B:K,SMALL('REF1'!K:K,ROW()-11),7),"")</f>
        <v/>
      </c>
      <c r="H758" s="29" t="str">
        <f t="array" ref="H758">IFERROR(INDEX('REF1'!B:K,SMALL('REF1'!K:K,ROW()-11),8),"")</f>
        <v/>
      </c>
      <c r="I758" s="48" t="str">
        <f>IFERROR(_xlfn.XLOOKUP(A758,'LISTADO GENERAL '!B760:B2654,'LISTADO GENERAL '!A760:A2654),"")</f>
        <v/>
      </c>
    </row>
    <row r="759" spans="1:9" ht="20.25">
      <c r="A759" s="24" t="str">
        <f t="array" ref="A759">IFERROR(INDEX('REF1'!B:K,SMALL('REF1'!K:K,ROW()-11),1),"")</f>
        <v/>
      </c>
      <c r="B759" s="23" t="str">
        <f t="array" ref="B759">IFERROR(INDEX('REF1'!B:K,SMALL('REF1'!K:K,ROW()-11),3),"")</f>
        <v/>
      </c>
      <c r="C759" s="25" t="str">
        <f t="array" ref="C759">IFERROR(INDEX('REF1'!B:K,SMALL('REF1'!K:K,ROW()-11),2),"")</f>
        <v/>
      </c>
      <c r="D759" s="31" t="str">
        <f t="array" ref="D759">IFERROR(INDEX('REF1'!B:K,SMALL('REF1'!K:K,ROW()-11),5),"")</f>
        <v/>
      </c>
      <c r="E759" s="26" t="str">
        <f t="array" ref="E759">IFERROR(INDEX('REF1'!B:K,SMALL('REF1'!K:K,ROW()-11),4),"")</f>
        <v/>
      </c>
      <c r="F759" s="27" t="str">
        <f t="array" ref="F759">IFERROR(INDEX('REF1'!B:K,SMALL('REF1'!K:K,ROW()-11),6),"")</f>
        <v/>
      </c>
      <c r="G759" s="29" t="str">
        <f t="array" ref="G759">IFERROR(INDEX('REF1'!B:K,SMALL('REF1'!K:K,ROW()-11),7),"")</f>
        <v/>
      </c>
      <c r="H759" s="29" t="str">
        <f t="array" ref="H759">IFERROR(INDEX('REF1'!B:K,SMALL('REF1'!K:K,ROW()-11),8),"")</f>
        <v/>
      </c>
      <c r="I759" s="48" t="str">
        <f>IFERROR(_xlfn.XLOOKUP(A759,'LISTADO GENERAL '!B761:B2655,'LISTADO GENERAL '!A761:A2655),"")</f>
        <v/>
      </c>
    </row>
    <row r="760" spans="1:9" ht="20.25">
      <c r="A760" s="24" t="str">
        <f t="array" ref="A760">IFERROR(INDEX('REF1'!B:K,SMALL('REF1'!K:K,ROW()-11),1),"")</f>
        <v/>
      </c>
      <c r="B760" s="23" t="str">
        <f t="array" ref="B760">IFERROR(INDEX('REF1'!B:K,SMALL('REF1'!K:K,ROW()-11),3),"")</f>
        <v/>
      </c>
      <c r="C760" s="25" t="str">
        <f t="array" ref="C760">IFERROR(INDEX('REF1'!B:K,SMALL('REF1'!K:K,ROW()-11),2),"")</f>
        <v/>
      </c>
      <c r="D760" s="31" t="str">
        <f t="array" ref="D760">IFERROR(INDEX('REF1'!B:K,SMALL('REF1'!K:K,ROW()-11),5),"")</f>
        <v/>
      </c>
      <c r="E760" s="26" t="str">
        <f t="array" ref="E760">IFERROR(INDEX('REF1'!B:K,SMALL('REF1'!K:K,ROW()-11),4),"")</f>
        <v/>
      </c>
      <c r="F760" s="27" t="str">
        <f t="array" ref="F760">IFERROR(INDEX('REF1'!B:K,SMALL('REF1'!K:K,ROW()-11),6),"")</f>
        <v/>
      </c>
      <c r="G760" s="29" t="str">
        <f t="array" ref="G760">IFERROR(INDEX('REF1'!B:K,SMALL('REF1'!K:K,ROW()-11),7),"")</f>
        <v/>
      </c>
      <c r="H760" s="29" t="str">
        <f t="array" ref="H760">IFERROR(INDEX('REF1'!B:K,SMALL('REF1'!K:K,ROW()-11),8),"")</f>
        <v/>
      </c>
      <c r="I760" s="48" t="str">
        <f>IFERROR(_xlfn.XLOOKUP(A760,'LISTADO GENERAL '!B762:B2656,'LISTADO GENERAL '!A762:A2656),"")</f>
        <v/>
      </c>
    </row>
    <row r="761" spans="1:9" ht="20.25">
      <c r="A761" s="24" t="str">
        <f t="array" ref="A761">IFERROR(INDEX('REF1'!B:K,SMALL('REF1'!K:K,ROW()-11),1),"")</f>
        <v/>
      </c>
      <c r="B761" s="23" t="str">
        <f t="array" ref="B761">IFERROR(INDEX('REF1'!B:K,SMALL('REF1'!K:K,ROW()-11),3),"")</f>
        <v/>
      </c>
      <c r="C761" s="25" t="str">
        <f t="array" ref="C761">IFERROR(INDEX('REF1'!B:K,SMALL('REF1'!K:K,ROW()-11),2),"")</f>
        <v/>
      </c>
      <c r="D761" s="31" t="str">
        <f t="array" ref="D761">IFERROR(INDEX('REF1'!B:K,SMALL('REF1'!K:K,ROW()-11),5),"")</f>
        <v/>
      </c>
      <c r="E761" s="26" t="str">
        <f t="array" ref="E761">IFERROR(INDEX('REF1'!B:K,SMALL('REF1'!K:K,ROW()-11),4),"")</f>
        <v/>
      </c>
      <c r="F761" s="27" t="str">
        <f t="array" ref="F761">IFERROR(INDEX('REF1'!B:K,SMALL('REF1'!K:K,ROW()-11),6),"")</f>
        <v/>
      </c>
      <c r="G761" s="29" t="str">
        <f t="array" ref="G761">IFERROR(INDEX('REF1'!B:K,SMALL('REF1'!K:K,ROW()-11),7),"")</f>
        <v/>
      </c>
      <c r="H761" s="29" t="str">
        <f t="array" ref="H761">IFERROR(INDEX('REF1'!B:K,SMALL('REF1'!K:K,ROW()-11),8),"")</f>
        <v/>
      </c>
      <c r="I761" s="48" t="str">
        <f>IFERROR(_xlfn.XLOOKUP(A761,'LISTADO GENERAL '!B763:B2657,'LISTADO GENERAL '!A763:A2657),"")</f>
        <v/>
      </c>
    </row>
    <row r="762" spans="1:9" ht="20.25">
      <c r="A762" s="24" t="str">
        <f t="array" ref="A762">IFERROR(INDEX('REF1'!B:K,SMALL('REF1'!K:K,ROW()-11),1),"")</f>
        <v/>
      </c>
      <c r="B762" s="23" t="str">
        <f t="array" ref="B762">IFERROR(INDEX('REF1'!B:K,SMALL('REF1'!K:K,ROW()-11),3),"")</f>
        <v/>
      </c>
      <c r="C762" s="25" t="str">
        <f t="array" ref="C762">IFERROR(INDEX('REF1'!B:K,SMALL('REF1'!K:K,ROW()-11),2),"")</f>
        <v/>
      </c>
      <c r="D762" s="31" t="str">
        <f t="array" ref="D762">IFERROR(INDEX('REF1'!B:K,SMALL('REF1'!K:K,ROW()-11),5),"")</f>
        <v/>
      </c>
      <c r="E762" s="26" t="str">
        <f t="array" ref="E762">IFERROR(INDEX('REF1'!B:K,SMALL('REF1'!K:K,ROW()-11),4),"")</f>
        <v/>
      </c>
      <c r="F762" s="27" t="str">
        <f t="array" ref="F762">IFERROR(INDEX('REF1'!B:K,SMALL('REF1'!K:K,ROW()-11),6),"")</f>
        <v/>
      </c>
      <c r="G762" s="29" t="str">
        <f t="array" ref="G762">IFERROR(INDEX('REF1'!B:K,SMALL('REF1'!K:K,ROW()-11),7),"")</f>
        <v/>
      </c>
      <c r="H762" s="29" t="str">
        <f t="array" ref="H762">IFERROR(INDEX('REF1'!B:K,SMALL('REF1'!K:K,ROW()-11),8),"")</f>
        <v/>
      </c>
      <c r="I762" s="48" t="str">
        <f>IFERROR(_xlfn.XLOOKUP(A762,'LISTADO GENERAL '!B764:B2658,'LISTADO GENERAL '!A764:A2658),"")</f>
        <v/>
      </c>
    </row>
    <row r="763" spans="1:9" ht="20.25">
      <c r="A763" s="24" t="str">
        <f t="array" ref="A763">IFERROR(INDEX('REF1'!B:K,SMALL('REF1'!K:K,ROW()-11),1),"")</f>
        <v/>
      </c>
      <c r="B763" s="23" t="str">
        <f t="array" ref="B763">IFERROR(INDEX('REF1'!B:K,SMALL('REF1'!K:K,ROW()-11),3),"")</f>
        <v/>
      </c>
      <c r="C763" s="25" t="str">
        <f t="array" ref="C763">IFERROR(INDEX('REF1'!B:K,SMALL('REF1'!K:K,ROW()-11),2),"")</f>
        <v/>
      </c>
      <c r="D763" s="31" t="str">
        <f t="array" ref="D763">IFERROR(INDEX('REF1'!B:K,SMALL('REF1'!K:K,ROW()-11),5),"")</f>
        <v/>
      </c>
      <c r="E763" s="26" t="str">
        <f t="array" ref="E763">IFERROR(INDEX('REF1'!B:K,SMALL('REF1'!K:K,ROW()-11),4),"")</f>
        <v/>
      </c>
      <c r="F763" s="27" t="str">
        <f t="array" ref="F763">IFERROR(INDEX('REF1'!B:K,SMALL('REF1'!K:K,ROW()-11),6),"")</f>
        <v/>
      </c>
      <c r="G763" s="29" t="str">
        <f t="array" ref="G763">IFERROR(INDEX('REF1'!B:K,SMALL('REF1'!K:K,ROW()-11),7),"")</f>
        <v/>
      </c>
      <c r="H763" s="29" t="str">
        <f t="array" ref="H763">IFERROR(INDEX('REF1'!B:K,SMALL('REF1'!K:K,ROW()-11),8),"")</f>
        <v/>
      </c>
      <c r="I763" s="48" t="str">
        <f>IFERROR(_xlfn.XLOOKUP(A763,'LISTADO GENERAL '!B765:B2659,'LISTADO GENERAL '!A765:A2659),"")</f>
        <v/>
      </c>
    </row>
    <row r="764" spans="1:9" ht="20.25">
      <c r="A764" s="24" t="str">
        <f t="array" ref="A764">IFERROR(INDEX('REF1'!B:K,SMALL('REF1'!K:K,ROW()-11),1),"")</f>
        <v/>
      </c>
      <c r="B764" s="23" t="str">
        <f t="array" ref="B764">IFERROR(INDEX('REF1'!B:K,SMALL('REF1'!K:K,ROW()-11),3),"")</f>
        <v/>
      </c>
      <c r="C764" s="25" t="str">
        <f t="array" ref="C764">IFERROR(INDEX('REF1'!B:K,SMALL('REF1'!K:K,ROW()-11),2),"")</f>
        <v/>
      </c>
      <c r="D764" s="31" t="str">
        <f t="array" ref="D764">IFERROR(INDEX('REF1'!B:K,SMALL('REF1'!K:K,ROW()-11),5),"")</f>
        <v/>
      </c>
      <c r="E764" s="26" t="str">
        <f t="array" ref="E764">IFERROR(INDEX('REF1'!B:K,SMALL('REF1'!K:K,ROW()-11),4),"")</f>
        <v/>
      </c>
      <c r="F764" s="27" t="str">
        <f t="array" ref="F764">IFERROR(INDEX('REF1'!B:K,SMALL('REF1'!K:K,ROW()-11),6),"")</f>
        <v/>
      </c>
      <c r="G764" s="29" t="str">
        <f t="array" ref="G764">IFERROR(INDEX('REF1'!B:K,SMALL('REF1'!K:K,ROW()-11),7),"")</f>
        <v/>
      </c>
      <c r="H764" s="29" t="str">
        <f t="array" ref="H764">IFERROR(INDEX('REF1'!B:K,SMALL('REF1'!K:K,ROW()-11),8),"")</f>
        <v/>
      </c>
      <c r="I764" s="48" t="str">
        <f>IFERROR(_xlfn.XLOOKUP(A764,'LISTADO GENERAL '!B766:B2660,'LISTADO GENERAL '!A766:A2660),"")</f>
        <v/>
      </c>
    </row>
    <row r="765" spans="1:9" ht="20.25">
      <c r="A765" s="24" t="str">
        <f t="array" ref="A765">IFERROR(INDEX('REF1'!B:K,SMALL('REF1'!K:K,ROW()-11),1),"")</f>
        <v/>
      </c>
      <c r="B765" s="23" t="str">
        <f t="array" ref="B765">IFERROR(INDEX('REF1'!B:K,SMALL('REF1'!K:K,ROW()-11),3),"")</f>
        <v/>
      </c>
      <c r="C765" s="25" t="str">
        <f t="array" ref="C765">IFERROR(INDEX('REF1'!B:K,SMALL('REF1'!K:K,ROW()-11),2),"")</f>
        <v/>
      </c>
      <c r="D765" s="31" t="str">
        <f t="array" ref="D765">IFERROR(INDEX('REF1'!B:K,SMALL('REF1'!K:K,ROW()-11),5),"")</f>
        <v/>
      </c>
      <c r="E765" s="26" t="str">
        <f t="array" ref="E765">IFERROR(INDEX('REF1'!B:K,SMALL('REF1'!K:K,ROW()-11),4),"")</f>
        <v/>
      </c>
      <c r="F765" s="27" t="str">
        <f t="array" ref="F765">IFERROR(INDEX('REF1'!B:K,SMALL('REF1'!K:K,ROW()-11),6),"")</f>
        <v/>
      </c>
      <c r="G765" s="29" t="str">
        <f t="array" ref="G765">IFERROR(INDEX('REF1'!B:K,SMALL('REF1'!K:K,ROW()-11),7),"")</f>
        <v/>
      </c>
      <c r="H765" s="29" t="str">
        <f t="array" ref="H765">IFERROR(INDEX('REF1'!B:K,SMALL('REF1'!K:K,ROW()-11),8),"")</f>
        <v/>
      </c>
      <c r="I765" s="48" t="str">
        <f>IFERROR(_xlfn.XLOOKUP(A765,'LISTADO GENERAL '!B767:B2661,'LISTADO GENERAL '!A767:A2661),"")</f>
        <v/>
      </c>
    </row>
    <row r="766" spans="1:9" ht="20.25">
      <c r="A766" s="24" t="str">
        <f t="array" ref="A766">IFERROR(INDEX('REF1'!B:K,SMALL('REF1'!K:K,ROW()-11),1),"")</f>
        <v/>
      </c>
      <c r="B766" s="23" t="str">
        <f t="array" ref="B766">IFERROR(INDEX('REF1'!B:K,SMALL('REF1'!K:K,ROW()-11),3),"")</f>
        <v/>
      </c>
      <c r="C766" s="25" t="str">
        <f t="array" ref="C766">IFERROR(INDEX('REF1'!B:K,SMALL('REF1'!K:K,ROW()-11),2),"")</f>
        <v/>
      </c>
      <c r="D766" s="31" t="str">
        <f t="array" ref="D766">IFERROR(INDEX('REF1'!B:K,SMALL('REF1'!K:K,ROW()-11),5),"")</f>
        <v/>
      </c>
      <c r="E766" s="26" t="str">
        <f t="array" ref="E766">IFERROR(INDEX('REF1'!B:K,SMALL('REF1'!K:K,ROW()-11),4),"")</f>
        <v/>
      </c>
      <c r="F766" s="27" t="str">
        <f t="array" ref="F766">IFERROR(INDEX('REF1'!B:K,SMALL('REF1'!K:K,ROW()-11),6),"")</f>
        <v/>
      </c>
      <c r="G766" s="29" t="str">
        <f t="array" ref="G766">IFERROR(INDEX('REF1'!B:K,SMALL('REF1'!K:K,ROW()-11),7),"")</f>
        <v/>
      </c>
      <c r="H766" s="29" t="str">
        <f t="array" ref="H766">IFERROR(INDEX('REF1'!B:K,SMALL('REF1'!K:K,ROW()-11),8),"")</f>
        <v/>
      </c>
      <c r="I766" s="48" t="str">
        <f>IFERROR(_xlfn.XLOOKUP(A766,'LISTADO GENERAL '!B768:B2662,'LISTADO GENERAL '!A768:A2662),"")</f>
        <v/>
      </c>
    </row>
    <row r="767" spans="1:9" ht="20.25">
      <c r="A767" s="24" t="str">
        <f t="array" ref="A767">IFERROR(INDEX('REF1'!B:K,SMALL('REF1'!K:K,ROW()-11),1),"")</f>
        <v/>
      </c>
      <c r="B767" s="23" t="str">
        <f t="array" ref="B767">IFERROR(INDEX('REF1'!B:K,SMALL('REF1'!K:K,ROW()-11),3),"")</f>
        <v/>
      </c>
      <c r="C767" s="25" t="str">
        <f t="array" ref="C767">IFERROR(INDEX('REF1'!B:K,SMALL('REF1'!K:K,ROW()-11),2),"")</f>
        <v/>
      </c>
      <c r="D767" s="31" t="str">
        <f t="array" ref="D767">IFERROR(INDEX('REF1'!B:K,SMALL('REF1'!K:K,ROW()-11),5),"")</f>
        <v/>
      </c>
      <c r="E767" s="26" t="str">
        <f t="array" ref="E767">IFERROR(INDEX('REF1'!B:K,SMALL('REF1'!K:K,ROW()-11),4),"")</f>
        <v/>
      </c>
      <c r="F767" s="27" t="str">
        <f t="array" ref="F767">IFERROR(INDEX('REF1'!B:K,SMALL('REF1'!K:K,ROW()-11),6),"")</f>
        <v/>
      </c>
      <c r="G767" s="29" t="str">
        <f t="array" ref="G767">IFERROR(INDEX('REF1'!B:K,SMALL('REF1'!K:K,ROW()-11),7),"")</f>
        <v/>
      </c>
      <c r="H767" s="29" t="str">
        <f t="array" ref="H767">IFERROR(INDEX('REF1'!B:K,SMALL('REF1'!K:K,ROW()-11),8),"")</f>
        <v/>
      </c>
      <c r="I767" s="48" t="str">
        <f>IFERROR(_xlfn.XLOOKUP(A767,'LISTADO GENERAL '!B769:B2663,'LISTADO GENERAL '!A769:A2663),"")</f>
        <v/>
      </c>
    </row>
    <row r="768" spans="1:9" ht="20.25">
      <c r="A768" s="24" t="str">
        <f t="array" ref="A768">IFERROR(INDEX('REF1'!B:K,SMALL('REF1'!K:K,ROW()-11),1),"")</f>
        <v/>
      </c>
      <c r="B768" s="23" t="str">
        <f t="array" ref="B768">IFERROR(INDEX('REF1'!B:K,SMALL('REF1'!K:K,ROW()-11),3),"")</f>
        <v/>
      </c>
      <c r="C768" s="25" t="str">
        <f t="array" ref="C768">IFERROR(INDEX('REF1'!B:K,SMALL('REF1'!K:K,ROW()-11),2),"")</f>
        <v/>
      </c>
      <c r="D768" s="31" t="str">
        <f t="array" ref="D768">IFERROR(INDEX('REF1'!B:K,SMALL('REF1'!K:K,ROW()-11),5),"")</f>
        <v/>
      </c>
      <c r="E768" s="26" t="str">
        <f t="array" ref="E768">IFERROR(INDEX('REF1'!B:K,SMALL('REF1'!K:K,ROW()-11),4),"")</f>
        <v/>
      </c>
      <c r="F768" s="27" t="str">
        <f t="array" ref="F768">IFERROR(INDEX('REF1'!B:K,SMALL('REF1'!K:K,ROW()-11),6),"")</f>
        <v/>
      </c>
      <c r="G768" s="29" t="str">
        <f t="array" ref="G768">IFERROR(INDEX('REF1'!B:K,SMALL('REF1'!K:K,ROW()-11),7),"")</f>
        <v/>
      </c>
      <c r="H768" s="29" t="str">
        <f t="array" ref="H768">IFERROR(INDEX('REF1'!B:K,SMALL('REF1'!K:K,ROW()-11),8),"")</f>
        <v/>
      </c>
      <c r="I768" s="48" t="str">
        <f>IFERROR(_xlfn.XLOOKUP(A768,'LISTADO GENERAL '!B770:B2664,'LISTADO GENERAL '!A770:A2664),"")</f>
        <v/>
      </c>
    </row>
    <row r="769" spans="1:9" ht="20.25">
      <c r="A769" s="24" t="str">
        <f t="array" ref="A769">IFERROR(INDEX('REF1'!B:K,SMALL('REF1'!K:K,ROW()-11),1),"")</f>
        <v/>
      </c>
      <c r="B769" s="23" t="str">
        <f t="array" ref="B769">IFERROR(INDEX('REF1'!B:K,SMALL('REF1'!K:K,ROW()-11),3),"")</f>
        <v/>
      </c>
      <c r="C769" s="25" t="str">
        <f t="array" ref="C769">IFERROR(INDEX('REF1'!B:K,SMALL('REF1'!K:K,ROW()-11),2),"")</f>
        <v/>
      </c>
      <c r="D769" s="31" t="str">
        <f t="array" ref="D769">IFERROR(INDEX('REF1'!B:K,SMALL('REF1'!K:K,ROW()-11),5),"")</f>
        <v/>
      </c>
      <c r="E769" s="26" t="str">
        <f t="array" ref="E769">IFERROR(INDEX('REF1'!B:K,SMALL('REF1'!K:K,ROW()-11),4),"")</f>
        <v/>
      </c>
      <c r="F769" s="27" t="str">
        <f t="array" ref="F769">IFERROR(INDEX('REF1'!B:K,SMALL('REF1'!K:K,ROW()-11),6),"")</f>
        <v/>
      </c>
      <c r="G769" s="29" t="str">
        <f t="array" ref="G769">IFERROR(INDEX('REF1'!B:K,SMALL('REF1'!K:K,ROW()-11),7),"")</f>
        <v/>
      </c>
      <c r="H769" s="29" t="str">
        <f t="array" ref="H769">IFERROR(INDEX('REF1'!B:K,SMALL('REF1'!K:K,ROW()-11),8),"")</f>
        <v/>
      </c>
      <c r="I769" s="48" t="str">
        <f>IFERROR(_xlfn.XLOOKUP(A769,'LISTADO GENERAL '!B771:B2665,'LISTADO GENERAL '!A771:A2665),"")</f>
        <v/>
      </c>
    </row>
    <row r="770" spans="1:9" ht="20.25">
      <c r="A770" s="24" t="str">
        <f t="array" ref="A770">IFERROR(INDEX('REF1'!B:K,SMALL('REF1'!K:K,ROW()-11),1),"")</f>
        <v/>
      </c>
      <c r="B770" s="23" t="str">
        <f t="array" ref="B770">IFERROR(INDEX('REF1'!B:K,SMALL('REF1'!K:K,ROW()-11),3),"")</f>
        <v/>
      </c>
      <c r="C770" s="25" t="str">
        <f t="array" ref="C770">IFERROR(INDEX('REF1'!B:K,SMALL('REF1'!K:K,ROW()-11),2),"")</f>
        <v/>
      </c>
      <c r="D770" s="31" t="str">
        <f t="array" ref="D770">IFERROR(INDEX('REF1'!B:K,SMALL('REF1'!K:K,ROW()-11),5),"")</f>
        <v/>
      </c>
      <c r="E770" s="26" t="str">
        <f t="array" ref="E770">IFERROR(INDEX('REF1'!B:K,SMALL('REF1'!K:K,ROW()-11),4),"")</f>
        <v/>
      </c>
      <c r="F770" s="27" t="str">
        <f t="array" ref="F770">IFERROR(INDEX('REF1'!B:K,SMALL('REF1'!K:K,ROW()-11),6),"")</f>
        <v/>
      </c>
      <c r="G770" s="29" t="str">
        <f t="array" ref="G770">IFERROR(INDEX('REF1'!B:K,SMALL('REF1'!K:K,ROW()-11),7),"")</f>
        <v/>
      </c>
      <c r="H770" s="29" t="str">
        <f t="array" ref="H770">IFERROR(INDEX('REF1'!B:K,SMALL('REF1'!K:K,ROW()-11),8),"")</f>
        <v/>
      </c>
      <c r="I770" s="48" t="str">
        <f>IFERROR(_xlfn.XLOOKUP(A770,'LISTADO GENERAL '!B772:B2666,'LISTADO GENERAL '!A772:A2666),"")</f>
        <v/>
      </c>
    </row>
    <row r="771" spans="1:9" ht="20.25">
      <c r="A771" s="24" t="str">
        <f t="array" ref="A771">IFERROR(INDEX('REF1'!B:K,SMALL('REF1'!K:K,ROW()-11),1),"")</f>
        <v/>
      </c>
      <c r="B771" s="23" t="str">
        <f t="array" ref="B771">IFERROR(INDEX('REF1'!B:K,SMALL('REF1'!K:K,ROW()-11),3),"")</f>
        <v/>
      </c>
      <c r="C771" s="25" t="str">
        <f t="array" ref="C771">IFERROR(INDEX('REF1'!B:K,SMALL('REF1'!K:K,ROW()-11),2),"")</f>
        <v/>
      </c>
      <c r="D771" s="31" t="str">
        <f t="array" ref="D771">IFERROR(INDEX('REF1'!B:K,SMALL('REF1'!K:K,ROW()-11),5),"")</f>
        <v/>
      </c>
      <c r="E771" s="26" t="str">
        <f t="array" ref="E771">IFERROR(INDEX('REF1'!B:K,SMALL('REF1'!K:K,ROW()-11),4),"")</f>
        <v/>
      </c>
      <c r="F771" s="27" t="str">
        <f t="array" ref="F771">IFERROR(INDEX('REF1'!B:K,SMALL('REF1'!K:K,ROW()-11),6),"")</f>
        <v/>
      </c>
      <c r="G771" s="29" t="str">
        <f t="array" ref="G771">IFERROR(INDEX('REF1'!B:K,SMALL('REF1'!K:K,ROW()-11),7),"")</f>
        <v/>
      </c>
      <c r="H771" s="29" t="str">
        <f t="array" ref="H771">IFERROR(INDEX('REF1'!B:K,SMALL('REF1'!K:K,ROW()-11),8),"")</f>
        <v/>
      </c>
      <c r="I771" s="48" t="str">
        <f>IFERROR(_xlfn.XLOOKUP(A771,'LISTADO GENERAL '!B773:B2667,'LISTADO GENERAL '!A773:A2667),"")</f>
        <v/>
      </c>
    </row>
    <row r="772" spans="1:9" ht="20.25">
      <c r="A772" s="24" t="str">
        <f t="array" ref="A772">IFERROR(INDEX('REF1'!B:K,SMALL('REF1'!K:K,ROW()-11),1),"")</f>
        <v/>
      </c>
      <c r="B772" s="23" t="str">
        <f t="array" ref="B772">IFERROR(INDEX('REF1'!B:K,SMALL('REF1'!K:K,ROW()-11),3),"")</f>
        <v/>
      </c>
      <c r="C772" s="25" t="str">
        <f t="array" ref="C772">IFERROR(INDEX('REF1'!B:K,SMALL('REF1'!K:K,ROW()-11),2),"")</f>
        <v/>
      </c>
      <c r="D772" s="31" t="str">
        <f t="array" ref="D772">IFERROR(INDEX('REF1'!B:K,SMALL('REF1'!K:K,ROW()-11),5),"")</f>
        <v/>
      </c>
      <c r="E772" s="26" t="str">
        <f t="array" ref="E772">IFERROR(INDEX('REF1'!B:K,SMALL('REF1'!K:K,ROW()-11),4),"")</f>
        <v/>
      </c>
      <c r="F772" s="27" t="str">
        <f t="array" ref="F772">IFERROR(INDEX('REF1'!B:K,SMALL('REF1'!K:K,ROW()-11),6),"")</f>
        <v/>
      </c>
      <c r="G772" s="29" t="str">
        <f t="array" ref="G772">IFERROR(INDEX('REF1'!B:K,SMALL('REF1'!K:K,ROW()-11),7),"")</f>
        <v/>
      </c>
      <c r="H772" s="29" t="str">
        <f t="array" ref="H772">IFERROR(INDEX('REF1'!B:K,SMALL('REF1'!K:K,ROW()-11),8),"")</f>
        <v/>
      </c>
      <c r="I772" s="48" t="str">
        <f>IFERROR(_xlfn.XLOOKUP(A772,'LISTADO GENERAL '!B774:B2668,'LISTADO GENERAL '!A774:A2668),"")</f>
        <v/>
      </c>
    </row>
    <row r="773" spans="1:9" ht="20.25">
      <c r="A773" s="24" t="str">
        <f t="array" ref="A773">IFERROR(INDEX('REF1'!B:K,SMALL('REF1'!K:K,ROW()-11),1),"")</f>
        <v/>
      </c>
      <c r="B773" s="23" t="str">
        <f t="array" ref="B773">IFERROR(INDEX('REF1'!B:K,SMALL('REF1'!K:K,ROW()-11),3),"")</f>
        <v/>
      </c>
      <c r="C773" s="25" t="str">
        <f t="array" ref="C773">IFERROR(INDEX('REF1'!B:K,SMALL('REF1'!K:K,ROW()-11),2),"")</f>
        <v/>
      </c>
      <c r="D773" s="31" t="str">
        <f t="array" ref="D773">IFERROR(INDEX('REF1'!B:K,SMALL('REF1'!K:K,ROW()-11),5),"")</f>
        <v/>
      </c>
      <c r="E773" s="26" t="str">
        <f t="array" ref="E773">IFERROR(INDEX('REF1'!B:K,SMALL('REF1'!K:K,ROW()-11),4),"")</f>
        <v/>
      </c>
      <c r="F773" s="27" t="str">
        <f t="array" ref="F773">IFERROR(INDEX('REF1'!B:K,SMALL('REF1'!K:K,ROW()-11),6),"")</f>
        <v/>
      </c>
      <c r="G773" s="29" t="str">
        <f t="array" ref="G773">IFERROR(INDEX('REF1'!B:K,SMALL('REF1'!K:K,ROW()-11),7),"")</f>
        <v/>
      </c>
      <c r="H773" s="29" t="str">
        <f t="array" ref="H773">IFERROR(INDEX('REF1'!B:K,SMALL('REF1'!K:K,ROW()-11),8),"")</f>
        <v/>
      </c>
      <c r="I773" s="48" t="str">
        <f>IFERROR(_xlfn.XLOOKUP(A773,'LISTADO GENERAL '!B775:B2669,'LISTADO GENERAL '!A775:A2669),"")</f>
        <v/>
      </c>
    </row>
    <row r="774" spans="1:9" ht="20.25">
      <c r="A774" s="24" t="str">
        <f t="array" ref="A774">IFERROR(INDEX('REF1'!B:K,SMALL('REF1'!K:K,ROW()-11),1),"")</f>
        <v/>
      </c>
      <c r="B774" s="23" t="str">
        <f t="array" ref="B774">IFERROR(INDEX('REF1'!B:K,SMALL('REF1'!K:K,ROW()-11),3),"")</f>
        <v/>
      </c>
      <c r="C774" s="25" t="str">
        <f t="array" ref="C774">IFERROR(INDEX('REF1'!B:K,SMALL('REF1'!K:K,ROW()-11),2),"")</f>
        <v/>
      </c>
      <c r="D774" s="31" t="str">
        <f t="array" ref="D774">IFERROR(INDEX('REF1'!B:K,SMALL('REF1'!K:K,ROW()-11),5),"")</f>
        <v/>
      </c>
      <c r="E774" s="26" t="str">
        <f t="array" ref="E774">IFERROR(INDEX('REF1'!B:K,SMALL('REF1'!K:K,ROW()-11),4),"")</f>
        <v/>
      </c>
      <c r="F774" s="27" t="str">
        <f t="array" ref="F774">IFERROR(INDEX('REF1'!B:K,SMALL('REF1'!K:K,ROW()-11),6),"")</f>
        <v/>
      </c>
      <c r="G774" s="29" t="str">
        <f t="array" ref="G774">IFERROR(INDEX('REF1'!B:K,SMALL('REF1'!K:K,ROW()-11),7),"")</f>
        <v/>
      </c>
      <c r="H774" s="29" t="str">
        <f t="array" ref="H774">IFERROR(INDEX('REF1'!B:K,SMALL('REF1'!K:K,ROW()-11),8),"")</f>
        <v/>
      </c>
      <c r="I774" s="48" t="str">
        <f>IFERROR(_xlfn.XLOOKUP(A774,'LISTADO GENERAL '!B776:B2670,'LISTADO GENERAL '!A776:A2670),"")</f>
        <v/>
      </c>
    </row>
    <row r="775" spans="1:9" ht="20.25">
      <c r="A775" s="24" t="str">
        <f t="array" ref="A775">IFERROR(INDEX('REF1'!B:K,SMALL('REF1'!K:K,ROW()-11),1),"")</f>
        <v/>
      </c>
      <c r="B775" s="23" t="str">
        <f t="array" ref="B775">IFERROR(INDEX('REF1'!B:K,SMALL('REF1'!K:K,ROW()-11),3),"")</f>
        <v/>
      </c>
      <c r="C775" s="25" t="str">
        <f t="array" ref="C775">IFERROR(INDEX('REF1'!B:K,SMALL('REF1'!K:K,ROW()-11),2),"")</f>
        <v/>
      </c>
      <c r="D775" s="31" t="str">
        <f t="array" ref="D775">IFERROR(INDEX('REF1'!B:K,SMALL('REF1'!K:K,ROW()-11),5),"")</f>
        <v/>
      </c>
      <c r="E775" s="26" t="str">
        <f t="array" ref="E775">IFERROR(INDEX('REF1'!B:K,SMALL('REF1'!K:K,ROW()-11),4),"")</f>
        <v/>
      </c>
      <c r="F775" s="27" t="str">
        <f t="array" ref="F775">IFERROR(INDEX('REF1'!B:K,SMALL('REF1'!K:K,ROW()-11),6),"")</f>
        <v/>
      </c>
      <c r="G775" s="29" t="str">
        <f t="array" ref="G775">IFERROR(INDEX('REF1'!B:K,SMALL('REF1'!K:K,ROW()-11),7),"")</f>
        <v/>
      </c>
      <c r="H775" s="29" t="str">
        <f t="array" ref="H775">IFERROR(INDEX('REF1'!B:K,SMALL('REF1'!K:K,ROW()-11),8),"")</f>
        <v/>
      </c>
      <c r="I775" s="48" t="str">
        <f>IFERROR(_xlfn.XLOOKUP(A775,'LISTADO GENERAL '!B777:B2671,'LISTADO GENERAL '!A777:A2671),"")</f>
        <v/>
      </c>
    </row>
    <row r="776" spans="1:9" ht="20.25">
      <c r="A776" s="24" t="str">
        <f t="array" ref="A776">IFERROR(INDEX('REF1'!B:K,SMALL('REF1'!K:K,ROW()-11),1),"")</f>
        <v/>
      </c>
      <c r="B776" s="23" t="str">
        <f t="array" ref="B776">IFERROR(INDEX('REF1'!B:K,SMALL('REF1'!K:K,ROW()-11),3),"")</f>
        <v/>
      </c>
      <c r="C776" s="25" t="str">
        <f t="array" ref="C776">IFERROR(INDEX('REF1'!B:K,SMALL('REF1'!K:K,ROW()-11),2),"")</f>
        <v/>
      </c>
      <c r="D776" s="31" t="str">
        <f t="array" ref="D776">IFERROR(INDEX('REF1'!B:K,SMALL('REF1'!K:K,ROW()-11),5),"")</f>
        <v/>
      </c>
      <c r="E776" s="26" t="str">
        <f t="array" ref="E776">IFERROR(INDEX('REF1'!B:K,SMALL('REF1'!K:K,ROW()-11),4),"")</f>
        <v/>
      </c>
      <c r="F776" s="27" t="str">
        <f t="array" ref="F776">IFERROR(INDEX('REF1'!B:K,SMALL('REF1'!K:K,ROW()-11),6),"")</f>
        <v/>
      </c>
      <c r="G776" s="29" t="str">
        <f t="array" ref="G776">IFERROR(INDEX('REF1'!B:K,SMALL('REF1'!K:K,ROW()-11),7),"")</f>
        <v/>
      </c>
      <c r="H776" s="29" t="str">
        <f t="array" ref="H776">IFERROR(INDEX('REF1'!B:K,SMALL('REF1'!K:K,ROW()-11),8),"")</f>
        <v/>
      </c>
      <c r="I776" s="48" t="str">
        <f>IFERROR(_xlfn.XLOOKUP(A776,'LISTADO GENERAL '!B778:B2672,'LISTADO GENERAL '!A778:A2672),"")</f>
        <v/>
      </c>
    </row>
    <row r="777" spans="1:9" ht="20.25">
      <c r="A777" s="24" t="str">
        <f t="array" ref="A777">IFERROR(INDEX('REF1'!B:K,SMALL('REF1'!K:K,ROW()-11),1),"")</f>
        <v/>
      </c>
      <c r="B777" s="23" t="str">
        <f t="array" ref="B777">IFERROR(INDEX('REF1'!B:K,SMALL('REF1'!K:K,ROW()-11),3),"")</f>
        <v/>
      </c>
      <c r="C777" s="25" t="str">
        <f t="array" ref="C777">IFERROR(INDEX('REF1'!B:K,SMALL('REF1'!K:K,ROW()-11),2),"")</f>
        <v/>
      </c>
      <c r="D777" s="31" t="str">
        <f t="array" ref="D777">IFERROR(INDEX('REF1'!B:K,SMALL('REF1'!K:K,ROW()-11),5),"")</f>
        <v/>
      </c>
      <c r="E777" s="26" t="str">
        <f t="array" ref="E777">IFERROR(INDEX('REF1'!B:K,SMALL('REF1'!K:K,ROW()-11),4),"")</f>
        <v/>
      </c>
      <c r="F777" s="27" t="str">
        <f t="array" ref="F777">IFERROR(INDEX('REF1'!B:K,SMALL('REF1'!K:K,ROW()-11),6),"")</f>
        <v/>
      </c>
      <c r="G777" s="29" t="str">
        <f t="array" ref="G777">IFERROR(INDEX('REF1'!B:K,SMALL('REF1'!K:K,ROW()-11),7),"")</f>
        <v/>
      </c>
      <c r="H777" s="29" t="str">
        <f t="array" ref="H777">IFERROR(INDEX('REF1'!B:K,SMALL('REF1'!K:K,ROW()-11),8),"")</f>
        <v/>
      </c>
      <c r="I777" s="48" t="str">
        <f>IFERROR(_xlfn.XLOOKUP(A777,'LISTADO GENERAL '!B779:B2673,'LISTADO GENERAL '!A779:A2673),"")</f>
        <v/>
      </c>
    </row>
    <row r="778" spans="1:9" ht="20.25">
      <c r="A778" s="24" t="str">
        <f t="array" ref="A778">IFERROR(INDEX('REF1'!B:K,SMALL('REF1'!K:K,ROW()-11),1),"")</f>
        <v/>
      </c>
      <c r="B778" s="23" t="str">
        <f t="array" ref="B778">IFERROR(INDEX('REF1'!B:K,SMALL('REF1'!K:K,ROW()-11),3),"")</f>
        <v/>
      </c>
      <c r="C778" s="25" t="str">
        <f t="array" ref="C778">IFERROR(INDEX('REF1'!B:K,SMALL('REF1'!K:K,ROW()-11),2),"")</f>
        <v/>
      </c>
      <c r="D778" s="31" t="str">
        <f t="array" ref="D778">IFERROR(INDEX('REF1'!B:K,SMALL('REF1'!K:K,ROW()-11),5),"")</f>
        <v/>
      </c>
      <c r="E778" s="26" t="str">
        <f t="array" ref="E778">IFERROR(INDEX('REF1'!B:K,SMALL('REF1'!K:K,ROW()-11),4),"")</f>
        <v/>
      </c>
      <c r="F778" s="27" t="str">
        <f t="array" ref="F778">IFERROR(INDEX('REF1'!B:K,SMALL('REF1'!K:K,ROW()-11),6),"")</f>
        <v/>
      </c>
      <c r="G778" s="29" t="str">
        <f t="array" ref="G778">IFERROR(INDEX('REF1'!B:K,SMALL('REF1'!K:K,ROW()-11),7),"")</f>
        <v/>
      </c>
      <c r="H778" s="29" t="str">
        <f t="array" ref="H778">IFERROR(INDEX('REF1'!B:K,SMALL('REF1'!K:K,ROW()-11),8),"")</f>
        <v/>
      </c>
      <c r="I778" s="48" t="str">
        <f>IFERROR(_xlfn.XLOOKUP(A778,'LISTADO GENERAL '!B780:B2674,'LISTADO GENERAL '!A780:A2674),"")</f>
        <v/>
      </c>
    </row>
    <row r="779" spans="1:9" ht="20.25">
      <c r="A779" s="24" t="str">
        <f t="array" ref="A779">IFERROR(INDEX('REF1'!B:K,SMALL('REF1'!K:K,ROW()-11),1),"")</f>
        <v/>
      </c>
      <c r="B779" s="23" t="str">
        <f t="array" ref="B779">IFERROR(INDEX('REF1'!B:K,SMALL('REF1'!K:K,ROW()-11),3),"")</f>
        <v/>
      </c>
      <c r="C779" s="25" t="str">
        <f t="array" ref="C779">IFERROR(INDEX('REF1'!B:K,SMALL('REF1'!K:K,ROW()-11),2),"")</f>
        <v/>
      </c>
      <c r="D779" s="31" t="str">
        <f t="array" ref="D779">IFERROR(INDEX('REF1'!B:K,SMALL('REF1'!K:K,ROW()-11),5),"")</f>
        <v/>
      </c>
      <c r="E779" s="26" t="str">
        <f t="array" ref="E779">IFERROR(INDEX('REF1'!B:K,SMALL('REF1'!K:K,ROW()-11),4),"")</f>
        <v/>
      </c>
      <c r="F779" s="27" t="str">
        <f t="array" ref="F779">IFERROR(INDEX('REF1'!B:K,SMALL('REF1'!K:K,ROW()-11),6),"")</f>
        <v/>
      </c>
      <c r="G779" s="29" t="str">
        <f t="array" ref="G779">IFERROR(INDEX('REF1'!B:K,SMALL('REF1'!K:K,ROW()-11),7),"")</f>
        <v/>
      </c>
      <c r="H779" s="29" t="str">
        <f t="array" ref="H779">IFERROR(INDEX('REF1'!B:K,SMALL('REF1'!K:K,ROW()-11),8),"")</f>
        <v/>
      </c>
      <c r="I779" s="48" t="str">
        <f>IFERROR(_xlfn.XLOOKUP(A779,'LISTADO GENERAL '!B781:B2675,'LISTADO GENERAL '!A781:A2675),"")</f>
        <v/>
      </c>
    </row>
    <row r="780" spans="1:9" ht="20.25">
      <c r="A780" s="24" t="str">
        <f t="array" ref="A780">IFERROR(INDEX('REF1'!B:K,SMALL('REF1'!K:K,ROW()-11),1),"")</f>
        <v/>
      </c>
      <c r="B780" s="23" t="str">
        <f t="array" ref="B780">IFERROR(INDEX('REF1'!B:K,SMALL('REF1'!K:K,ROW()-11),3),"")</f>
        <v/>
      </c>
      <c r="C780" s="25" t="str">
        <f t="array" ref="C780">IFERROR(INDEX('REF1'!B:K,SMALL('REF1'!K:K,ROW()-11),2),"")</f>
        <v/>
      </c>
      <c r="D780" s="31" t="str">
        <f t="array" ref="D780">IFERROR(INDEX('REF1'!B:K,SMALL('REF1'!K:K,ROW()-11),5),"")</f>
        <v/>
      </c>
      <c r="E780" s="26" t="str">
        <f t="array" ref="E780">IFERROR(INDEX('REF1'!B:K,SMALL('REF1'!K:K,ROW()-11),4),"")</f>
        <v/>
      </c>
      <c r="F780" s="27" t="str">
        <f t="array" ref="F780">IFERROR(INDEX('REF1'!B:K,SMALL('REF1'!K:K,ROW()-11),6),"")</f>
        <v/>
      </c>
      <c r="G780" s="29" t="str">
        <f t="array" ref="G780">IFERROR(INDEX('REF1'!B:K,SMALL('REF1'!K:K,ROW()-11),7),"")</f>
        <v/>
      </c>
      <c r="H780" s="29" t="str">
        <f t="array" ref="H780">IFERROR(INDEX('REF1'!B:K,SMALL('REF1'!K:K,ROW()-11),8),"")</f>
        <v/>
      </c>
      <c r="I780" s="48" t="str">
        <f>IFERROR(_xlfn.XLOOKUP(A780,'LISTADO GENERAL '!B782:B2676,'LISTADO GENERAL '!A782:A2676),"")</f>
        <v/>
      </c>
    </row>
    <row r="781" spans="1:9" ht="20.25">
      <c r="A781" s="24" t="str">
        <f t="array" ref="A781">IFERROR(INDEX('REF1'!B:K,SMALL('REF1'!K:K,ROW()-11),1),"")</f>
        <v/>
      </c>
      <c r="B781" s="23" t="str">
        <f t="array" ref="B781">IFERROR(INDEX('REF1'!B:K,SMALL('REF1'!K:K,ROW()-11),3),"")</f>
        <v/>
      </c>
      <c r="C781" s="25" t="str">
        <f t="array" ref="C781">IFERROR(INDEX('REF1'!B:K,SMALL('REF1'!K:K,ROW()-11),2),"")</f>
        <v/>
      </c>
      <c r="D781" s="31" t="str">
        <f t="array" ref="D781">IFERROR(INDEX('REF1'!B:K,SMALL('REF1'!K:K,ROW()-11),5),"")</f>
        <v/>
      </c>
      <c r="E781" s="26" t="str">
        <f t="array" ref="E781">IFERROR(INDEX('REF1'!B:K,SMALL('REF1'!K:K,ROW()-11),4),"")</f>
        <v/>
      </c>
      <c r="F781" s="27" t="str">
        <f t="array" ref="F781">IFERROR(INDEX('REF1'!B:K,SMALL('REF1'!K:K,ROW()-11),6),"")</f>
        <v/>
      </c>
      <c r="G781" s="29" t="str">
        <f t="array" ref="G781">IFERROR(INDEX('REF1'!B:K,SMALL('REF1'!K:K,ROW()-11),7),"")</f>
        <v/>
      </c>
      <c r="H781" s="29" t="str">
        <f t="array" ref="H781">IFERROR(INDEX('REF1'!B:K,SMALL('REF1'!K:K,ROW()-11),8),"")</f>
        <v/>
      </c>
      <c r="I781" s="48" t="str">
        <f>IFERROR(_xlfn.XLOOKUP(A781,'LISTADO GENERAL '!B783:B2677,'LISTADO GENERAL '!A783:A2677),"")</f>
        <v/>
      </c>
    </row>
    <row r="782" spans="1:9" ht="20.25">
      <c r="A782" s="24" t="str">
        <f t="array" ref="A782">IFERROR(INDEX('REF1'!B:K,SMALL('REF1'!K:K,ROW()-11),1),"")</f>
        <v/>
      </c>
      <c r="B782" s="23" t="str">
        <f t="array" ref="B782">IFERROR(INDEX('REF1'!B:K,SMALL('REF1'!K:K,ROW()-11),3),"")</f>
        <v/>
      </c>
      <c r="C782" s="25" t="str">
        <f t="array" ref="C782">IFERROR(INDEX('REF1'!B:K,SMALL('REF1'!K:K,ROW()-11),2),"")</f>
        <v/>
      </c>
      <c r="D782" s="31" t="str">
        <f t="array" ref="D782">IFERROR(INDEX('REF1'!B:K,SMALL('REF1'!K:K,ROW()-11),5),"")</f>
        <v/>
      </c>
      <c r="E782" s="26" t="str">
        <f t="array" ref="E782">IFERROR(INDEX('REF1'!B:K,SMALL('REF1'!K:K,ROW()-11),4),"")</f>
        <v/>
      </c>
      <c r="F782" s="27" t="str">
        <f t="array" ref="F782">IFERROR(INDEX('REF1'!B:K,SMALL('REF1'!K:K,ROW()-11),6),"")</f>
        <v/>
      </c>
      <c r="G782" s="29" t="str">
        <f t="array" ref="G782">IFERROR(INDEX('REF1'!B:K,SMALL('REF1'!K:K,ROW()-11),7),"")</f>
        <v/>
      </c>
      <c r="H782" s="29" t="str">
        <f t="array" ref="H782">IFERROR(INDEX('REF1'!B:K,SMALL('REF1'!K:K,ROW()-11),8),"")</f>
        <v/>
      </c>
      <c r="I782" s="48" t="str">
        <f>IFERROR(_xlfn.XLOOKUP(A782,'LISTADO GENERAL '!B784:B2678,'LISTADO GENERAL '!A784:A2678),"")</f>
        <v/>
      </c>
    </row>
    <row r="783" spans="1:9" ht="20.25">
      <c r="A783" s="24" t="str">
        <f t="array" ref="A783">IFERROR(INDEX('REF1'!B:K,SMALL('REF1'!K:K,ROW()-11),1),"")</f>
        <v/>
      </c>
      <c r="B783" s="23" t="str">
        <f t="array" ref="B783">IFERROR(INDEX('REF1'!B:K,SMALL('REF1'!K:K,ROW()-11),3),"")</f>
        <v/>
      </c>
      <c r="C783" s="25" t="str">
        <f t="array" ref="C783">IFERROR(INDEX('REF1'!B:K,SMALL('REF1'!K:K,ROW()-11),2),"")</f>
        <v/>
      </c>
      <c r="D783" s="31" t="str">
        <f t="array" ref="D783">IFERROR(INDEX('REF1'!B:K,SMALL('REF1'!K:K,ROW()-11),5),"")</f>
        <v/>
      </c>
      <c r="E783" s="26" t="str">
        <f t="array" ref="E783">IFERROR(INDEX('REF1'!B:K,SMALL('REF1'!K:K,ROW()-11),4),"")</f>
        <v/>
      </c>
      <c r="F783" s="27" t="str">
        <f t="array" ref="F783">IFERROR(INDEX('REF1'!B:K,SMALL('REF1'!K:K,ROW()-11),6),"")</f>
        <v/>
      </c>
      <c r="G783" s="29" t="str">
        <f t="array" ref="G783">IFERROR(INDEX('REF1'!B:K,SMALL('REF1'!K:K,ROW()-11),7),"")</f>
        <v/>
      </c>
      <c r="H783" s="29" t="str">
        <f t="array" ref="H783">IFERROR(INDEX('REF1'!B:K,SMALL('REF1'!K:K,ROW()-11),8),"")</f>
        <v/>
      </c>
      <c r="I783" s="48" t="str">
        <f>IFERROR(_xlfn.XLOOKUP(A783,'LISTADO GENERAL '!B785:B2679,'LISTADO GENERAL '!A785:A2679),"")</f>
        <v/>
      </c>
    </row>
    <row r="784" spans="1:9" ht="20.25">
      <c r="A784" s="24" t="str">
        <f t="array" ref="A784">IFERROR(INDEX('REF1'!B:K,SMALL('REF1'!K:K,ROW()-11),1),"")</f>
        <v/>
      </c>
      <c r="B784" s="23" t="str">
        <f t="array" ref="B784">IFERROR(INDEX('REF1'!B:K,SMALL('REF1'!K:K,ROW()-11),3),"")</f>
        <v/>
      </c>
      <c r="C784" s="25" t="str">
        <f t="array" ref="C784">IFERROR(INDEX('REF1'!B:K,SMALL('REF1'!K:K,ROW()-11),2),"")</f>
        <v/>
      </c>
      <c r="D784" s="31" t="str">
        <f t="array" ref="D784">IFERROR(INDEX('REF1'!B:K,SMALL('REF1'!K:K,ROW()-11),5),"")</f>
        <v/>
      </c>
      <c r="E784" s="26" t="str">
        <f t="array" ref="E784">IFERROR(INDEX('REF1'!B:K,SMALL('REF1'!K:K,ROW()-11),4),"")</f>
        <v/>
      </c>
      <c r="F784" s="27" t="str">
        <f t="array" ref="F784">IFERROR(INDEX('REF1'!B:K,SMALL('REF1'!K:K,ROW()-11),6),"")</f>
        <v/>
      </c>
      <c r="G784" s="29" t="str">
        <f t="array" ref="G784">IFERROR(INDEX('REF1'!B:K,SMALL('REF1'!K:K,ROW()-11),7),"")</f>
        <v/>
      </c>
      <c r="H784" s="29" t="str">
        <f t="array" ref="H784">IFERROR(INDEX('REF1'!B:K,SMALL('REF1'!K:K,ROW()-11),8),"")</f>
        <v/>
      </c>
      <c r="I784" s="48" t="str">
        <f>IFERROR(_xlfn.XLOOKUP(A784,'LISTADO GENERAL '!B786:B2680,'LISTADO GENERAL '!A786:A2680),"")</f>
        <v/>
      </c>
    </row>
    <row r="785" spans="1:9" ht="20.25">
      <c r="A785" s="24" t="str">
        <f t="array" ref="A785">IFERROR(INDEX('REF1'!B:K,SMALL('REF1'!K:K,ROW()-11),1),"")</f>
        <v/>
      </c>
      <c r="B785" s="23" t="str">
        <f t="array" ref="B785">IFERROR(INDEX('REF1'!B:K,SMALL('REF1'!K:K,ROW()-11),3),"")</f>
        <v/>
      </c>
      <c r="C785" s="25" t="str">
        <f t="array" ref="C785">IFERROR(INDEX('REF1'!B:K,SMALL('REF1'!K:K,ROW()-11),2),"")</f>
        <v/>
      </c>
      <c r="D785" s="31" t="str">
        <f t="array" ref="D785">IFERROR(INDEX('REF1'!B:K,SMALL('REF1'!K:K,ROW()-11),5),"")</f>
        <v/>
      </c>
      <c r="E785" s="26" t="str">
        <f t="array" ref="E785">IFERROR(INDEX('REF1'!B:K,SMALL('REF1'!K:K,ROW()-11),4),"")</f>
        <v/>
      </c>
      <c r="F785" s="27" t="str">
        <f t="array" ref="F785">IFERROR(INDEX('REF1'!B:K,SMALL('REF1'!K:K,ROW()-11),6),"")</f>
        <v/>
      </c>
      <c r="G785" s="29" t="str">
        <f t="array" ref="G785">IFERROR(INDEX('REF1'!B:K,SMALL('REF1'!K:K,ROW()-11),7),"")</f>
        <v/>
      </c>
      <c r="H785" s="29" t="str">
        <f t="array" ref="H785">IFERROR(INDEX('REF1'!B:K,SMALL('REF1'!K:K,ROW()-11),8),"")</f>
        <v/>
      </c>
      <c r="I785" s="48" t="str">
        <f>IFERROR(_xlfn.XLOOKUP(A785,'LISTADO GENERAL '!B787:B2681,'LISTADO GENERAL '!A787:A2681),"")</f>
        <v/>
      </c>
    </row>
    <row r="786" spans="1:9" ht="20.25">
      <c r="A786" s="24" t="str">
        <f t="array" ref="A786">IFERROR(INDEX('REF1'!B:K,SMALL('REF1'!K:K,ROW()-11),1),"")</f>
        <v/>
      </c>
      <c r="B786" s="23" t="str">
        <f t="array" ref="B786">IFERROR(INDEX('REF1'!B:K,SMALL('REF1'!K:K,ROW()-11),3),"")</f>
        <v/>
      </c>
      <c r="C786" s="25" t="str">
        <f t="array" ref="C786">IFERROR(INDEX('REF1'!B:K,SMALL('REF1'!K:K,ROW()-11),2),"")</f>
        <v/>
      </c>
      <c r="D786" s="31" t="str">
        <f t="array" ref="D786">IFERROR(INDEX('REF1'!B:K,SMALL('REF1'!K:K,ROW()-11),5),"")</f>
        <v/>
      </c>
      <c r="E786" s="26" t="str">
        <f t="array" ref="E786">IFERROR(INDEX('REF1'!B:K,SMALL('REF1'!K:K,ROW()-11),4),"")</f>
        <v/>
      </c>
      <c r="F786" s="27" t="str">
        <f t="array" ref="F786">IFERROR(INDEX('REF1'!B:K,SMALL('REF1'!K:K,ROW()-11),6),"")</f>
        <v/>
      </c>
      <c r="G786" s="29" t="str">
        <f t="array" ref="G786">IFERROR(INDEX('REF1'!B:K,SMALL('REF1'!K:K,ROW()-11),7),"")</f>
        <v/>
      </c>
      <c r="H786" s="29" t="str">
        <f t="array" ref="H786">IFERROR(INDEX('REF1'!B:K,SMALL('REF1'!K:K,ROW()-11),8),"")</f>
        <v/>
      </c>
      <c r="I786" s="48" t="str">
        <f>IFERROR(_xlfn.XLOOKUP(A786,'LISTADO GENERAL '!B788:B2682,'LISTADO GENERAL '!A788:A2682),"")</f>
        <v/>
      </c>
    </row>
    <row r="787" spans="1:9" ht="20.25">
      <c r="A787" s="24" t="str">
        <f t="array" ref="A787">IFERROR(INDEX('REF1'!B:K,SMALL('REF1'!K:K,ROW()-11),1),"")</f>
        <v/>
      </c>
      <c r="B787" s="23" t="str">
        <f t="array" ref="B787">IFERROR(INDEX('REF1'!B:K,SMALL('REF1'!K:K,ROW()-11),3),"")</f>
        <v/>
      </c>
      <c r="C787" s="25" t="str">
        <f t="array" ref="C787">IFERROR(INDEX('REF1'!B:K,SMALL('REF1'!K:K,ROW()-11),2),"")</f>
        <v/>
      </c>
      <c r="D787" s="31" t="str">
        <f t="array" ref="D787">IFERROR(INDEX('REF1'!B:K,SMALL('REF1'!K:K,ROW()-11),5),"")</f>
        <v/>
      </c>
      <c r="E787" s="26" t="str">
        <f t="array" ref="E787">IFERROR(INDEX('REF1'!B:K,SMALL('REF1'!K:K,ROW()-11),4),"")</f>
        <v/>
      </c>
      <c r="F787" s="27" t="str">
        <f t="array" ref="F787">IFERROR(INDEX('REF1'!B:K,SMALL('REF1'!K:K,ROW()-11),6),"")</f>
        <v/>
      </c>
      <c r="G787" s="29" t="str">
        <f t="array" ref="G787">IFERROR(INDEX('REF1'!B:K,SMALL('REF1'!K:K,ROW()-11),7),"")</f>
        <v/>
      </c>
      <c r="H787" s="29" t="str">
        <f t="array" ref="H787">IFERROR(INDEX('REF1'!B:K,SMALL('REF1'!K:K,ROW()-11),8),"")</f>
        <v/>
      </c>
      <c r="I787" s="48" t="str">
        <f>IFERROR(_xlfn.XLOOKUP(A787,'LISTADO GENERAL '!B789:B2683,'LISTADO GENERAL '!A789:A2683),"")</f>
        <v/>
      </c>
    </row>
    <row r="788" spans="1:9" ht="20.25">
      <c r="A788" s="24" t="str">
        <f t="array" ref="A788">IFERROR(INDEX('REF1'!B:K,SMALL('REF1'!K:K,ROW()-11),1),"")</f>
        <v/>
      </c>
      <c r="B788" s="23" t="str">
        <f t="array" ref="B788">IFERROR(INDEX('REF1'!B:K,SMALL('REF1'!K:K,ROW()-11),3),"")</f>
        <v/>
      </c>
      <c r="C788" s="25" t="str">
        <f t="array" ref="C788">IFERROR(INDEX('REF1'!B:K,SMALL('REF1'!K:K,ROW()-11),2),"")</f>
        <v/>
      </c>
      <c r="D788" s="31" t="str">
        <f t="array" ref="D788">IFERROR(INDEX('REF1'!B:K,SMALL('REF1'!K:K,ROW()-11),5),"")</f>
        <v/>
      </c>
      <c r="E788" s="26" t="str">
        <f t="array" ref="E788">IFERROR(INDEX('REF1'!B:K,SMALL('REF1'!K:K,ROW()-11),4),"")</f>
        <v/>
      </c>
      <c r="F788" s="27" t="str">
        <f t="array" ref="F788">IFERROR(INDEX('REF1'!B:K,SMALL('REF1'!K:K,ROW()-11),6),"")</f>
        <v/>
      </c>
      <c r="G788" s="29" t="str">
        <f t="array" ref="G788">IFERROR(INDEX('REF1'!B:K,SMALL('REF1'!K:K,ROW()-11),7),"")</f>
        <v/>
      </c>
      <c r="H788" s="29" t="str">
        <f t="array" ref="H788">IFERROR(INDEX('REF1'!B:K,SMALL('REF1'!K:K,ROW()-11),8),"")</f>
        <v/>
      </c>
      <c r="I788" s="48" t="str">
        <f>IFERROR(_xlfn.XLOOKUP(A788,'LISTADO GENERAL '!B790:B2684,'LISTADO GENERAL '!A790:A2684),"")</f>
        <v/>
      </c>
    </row>
    <row r="789" spans="1:9" ht="20.25">
      <c r="A789" s="24" t="str">
        <f t="array" ref="A789">IFERROR(INDEX('REF1'!B:K,SMALL('REF1'!K:K,ROW()-11),1),"")</f>
        <v/>
      </c>
      <c r="B789" s="23" t="str">
        <f t="array" ref="B789">IFERROR(INDEX('REF1'!B:K,SMALL('REF1'!K:K,ROW()-11),3),"")</f>
        <v/>
      </c>
      <c r="C789" s="25" t="str">
        <f t="array" ref="C789">IFERROR(INDEX('REF1'!B:K,SMALL('REF1'!K:K,ROW()-11),2),"")</f>
        <v/>
      </c>
      <c r="D789" s="31" t="str">
        <f t="array" ref="D789">IFERROR(INDEX('REF1'!B:K,SMALL('REF1'!K:K,ROW()-11),5),"")</f>
        <v/>
      </c>
      <c r="E789" s="26" t="str">
        <f t="array" ref="E789">IFERROR(INDEX('REF1'!B:K,SMALL('REF1'!K:K,ROW()-11),4),"")</f>
        <v/>
      </c>
      <c r="F789" s="27" t="str">
        <f t="array" ref="F789">IFERROR(INDEX('REF1'!B:K,SMALL('REF1'!K:K,ROW()-11),6),"")</f>
        <v/>
      </c>
      <c r="G789" s="29" t="str">
        <f t="array" ref="G789">IFERROR(INDEX('REF1'!B:K,SMALL('REF1'!K:K,ROW()-11),7),"")</f>
        <v/>
      </c>
      <c r="H789" s="29" t="str">
        <f t="array" ref="H789">IFERROR(INDEX('REF1'!B:K,SMALL('REF1'!K:K,ROW()-11),8),"")</f>
        <v/>
      </c>
      <c r="I789" s="48" t="str">
        <f>IFERROR(_xlfn.XLOOKUP(A789,'LISTADO GENERAL '!B791:B2685,'LISTADO GENERAL '!A791:A2685),"")</f>
        <v/>
      </c>
    </row>
    <row r="790" spans="1:9" ht="20.25">
      <c r="A790" s="24" t="str">
        <f t="array" ref="A790">IFERROR(INDEX('REF1'!B:K,SMALL('REF1'!K:K,ROW()-11),1),"")</f>
        <v/>
      </c>
      <c r="B790" s="23" t="str">
        <f t="array" ref="B790">IFERROR(INDEX('REF1'!B:K,SMALL('REF1'!K:K,ROW()-11),3),"")</f>
        <v/>
      </c>
      <c r="C790" s="25" t="str">
        <f t="array" ref="C790">IFERROR(INDEX('REF1'!B:K,SMALL('REF1'!K:K,ROW()-11),2),"")</f>
        <v/>
      </c>
      <c r="D790" s="31" t="str">
        <f t="array" ref="D790">IFERROR(INDEX('REF1'!B:K,SMALL('REF1'!K:K,ROW()-11),5),"")</f>
        <v/>
      </c>
      <c r="E790" s="26" t="str">
        <f t="array" ref="E790">IFERROR(INDEX('REF1'!B:K,SMALL('REF1'!K:K,ROW()-11),4),"")</f>
        <v/>
      </c>
      <c r="F790" s="27" t="str">
        <f t="array" ref="F790">IFERROR(INDEX('REF1'!B:K,SMALL('REF1'!K:K,ROW()-11),6),"")</f>
        <v/>
      </c>
      <c r="G790" s="29" t="str">
        <f t="array" ref="G790">IFERROR(INDEX('REF1'!B:K,SMALL('REF1'!K:K,ROW()-11),7),"")</f>
        <v/>
      </c>
      <c r="H790" s="29" t="str">
        <f t="array" ref="H790">IFERROR(INDEX('REF1'!B:K,SMALL('REF1'!K:K,ROW()-11),8),"")</f>
        <v/>
      </c>
      <c r="I790" s="48" t="str">
        <f>IFERROR(_xlfn.XLOOKUP(A790,'LISTADO GENERAL '!B792:B2686,'LISTADO GENERAL '!A792:A2686),"")</f>
        <v/>
      </c>
    </row>
    <row r="791" spans="1:9" ht="20.25">
      <c r="A791" s="24" t="str">
        <f t="array" ref="A791">IFERROR(INDEX('REF1'!B:K,SMALL('REF1'!K:K,ROW()-11),1),"")</f>
        <v/>
      </c>
      <c r="B791" s="23" t="str">
        <f t="array" ref="B791">IFERROR(INDEX('REF1'!B:K,SMALL('REF1'!K:K,ROW()-11),3),"")</f>
        <v/>
      </c>
      <c r="C791" s="25" t="str">
        <f t="array" ref="C791">IFERROR(INDEX('REF1'!B:K,SMALL('REF1'!K:K,ROW()-11),2),"")</f>
        <v/>
      </c>
      <c r="D791" s="31" t="str">
        <f t="array" ref="D791">IFERROR(INDEX('REF1'!B:K,SMALL('REF1'!K:K,ROW()-11),5),"")</f>
        <v/>
      </c>
      <c r="E791" s="26" t="str">
        <f t="array" ref="E791">IFERROR(INDEX('REF1'!B:K,SMALL('REF1'!K:K,ROW()-11),4),"")</f>
        <v/>
      </c>
      <c r="F791" s="27" t="str">
        <f t="array" ref="F791">IFERROR(INDEX('REF1'!B:K,SMALL('REF1'!K:K,ROW()-11),6),"")</f>
        <v/>
      </c>
      <c r="G791" s="29" t="str">
        <f t="array" ref="G791">IFERROR(INDEX('REF1'!B:K,SMALL('REF1'!K:K,ROW()-11),7),"")</f>
        <v/>
      </c>
      <c r="H791" s="29" t="str">
        <f t="array" ref="H791">IFERROR(INDEX('REF1'!B:K,SMALL('REF1'!K:K,ROW()-11),8),"")</f>
        <v/>
      </c>
      <c r="I791" s="48" t="str">
        <f>IFERROR(_xlfn.XLOOKUP(A791,'LISTADO GENERAL '!B793:B2687,'LISTADO GENERAL '!A793:A2687),"")</f>
        <v/>
      </c>
    </row>
    <row r="792" spans="1:9" ht="20.25">
      <c r="A792" s="24" t="str">
        <f t="array" ref="A792">IFERROR(INDEX('REF1'!B:K,SMALL('REF1'!K:K,ROW()-11),1),"")</f>
        <v/>
      </c>
      <c r="B792" s="23" t="str">
        <f t="array" ref="B792">IFERROR(INDEX('REF1'!B:K,SMALL('REF1'!K:K,ROW()-11),3),"")</f>
        <v/>
      </c>
      <c r="C792" s="25" t="str">
        <f t="array" ref="C792">IFERROR(INDEX('REF1'!B:K,SMALL('REF1'!K:K,ROW()-11),2),"")</f>
        <v/>
      </c>
      <c r="D792" s="31" t="str">
        <f t="array" ref="D792">IFERROR(INDEX('REF1'!B:K,SMALL('REF1'!K:K,ROW()-11),5),"")</f>
        <v/>
      </c>
      <c r="E792" s="26" t="str">
        <f t="array" ref="E792">IFERROR(INDEX('REF1'!B:K,SMALL('REF1'!K:K,ROW()-11),4),"")</f>
        <v/>
      </c>
      <c r="F792" s="27" t="str">
        <f t="array" ref="F792">IFERROR(INDEX('REF1'!B:K,SMALL('REF1'!K:K,ROW()-11),6),"")</f>
        <v/>
      </c>
      <c r="G792" s="29" t="str">
        <f t="array" ref="G792">IFERROR(INDEX('REF1'!B:K,SMALL('REF1'!K:K,ROW()-11),7),"")</f>
        <v/>
      </c>
      <c r="H792" s="29" t="str">
        <f t="array" ref="H792">IFERROR(INDEX('REF1'!B:K,SMALL('REF1'!K:K,ROW()-11),8),"")</f>
        <v/>
      </c>
      <c r="I792" s="48" t="str">
        <f>IFERROR(_xlfn.XLOOKUP(A792,'LISTADO GENERAL '!B794:B2688,'LISTADO GENERAL '!A794:A2688),"")</f>
        <v/>
      </c>
    </row>
    <row r="793" spans="1:9" ht="20.25">
      <c r="A793" s="24" t="str">
        <f t="array" ref="A793">IFERROR(INDEX('REF1'!B:K,SMALL('REF1'!K:K,ROW()-11),1),"")</f>
        <v/>
      </c>
      <c r="B793" s="23" t="str">
        <f t="array" ref="B793">IFERROR(INDEX('REF1'!B:K,SMALL('REF1'!K:K,ROW()-11),3),"")</f>
        <v/>
      </c>
      <c r="C793" s="25" t="str">
        <f t="array" ref="C793">IFERROR(INDEX('REF1'!B:K,SMALL('REF1'!K:K,ROW()-11),2),"")</f>
        <v/>
      </c>
      <c r="D793" s="31" t="str">
        <f t="array" ref="D793">IFERROR(INDEX('REF1'!B:K,SMALL('REF1'!K:K,ROW()-11),5),"")</f>
        <v/>
      </c>
      <c r="E793" s="26" t="str">
        <f t="array" ref="E793">IFERROR(INDEX('REF1'!B:K,SMALL('REF1'!K:K,ROW()-11),4),"")</f>
        <v/>
      </c>
      <c r="F793" s="27" t="str">
        <f t="array" ref="F793">IFERROR(INDEX('REF1'!B:K,SMALL('REF1'!K:K,ROW()-11),6),"")</f>
        <v/>
      </c>
      <c r="G793" s="29" t="str">
        <f t="array" ref="G793">IFERROR(INDEX('REF1'!B:K,SMALL('REF1'!K:K,ROW()-11),7),"")</f>
        <v/>
      </c>
      <c r="H793" s="29" t="str">
        <f t="array" ref="H793">IFERROR(INDEX('REF1'!B:K,SMALL('REF1'!K:K,ROW()-11),8),"")</f>
        <v/>
      </c>
      <c r="I793" s="48" t="str">
        <f>IFERROR(_xlfn.XLOOKUP(A793,'LISTADO GENERAL '!B795:B2689,'LISTADO GENERAL '!A795:A2689),"")</f>
        <v/>
      </c>
    </row>
    <row r="794" spans="1:9" ht="20.25">
      <c r="A794" s="24" t="str">
        <f t="array" ref="A794">IFERROR(INDEX('REF1'!B:K,SMALL('REF1'!K:K,ROW()-11),1),"")</f>
        <v/>
      </c>
      <c r="B794" s="23" t="str">
        <f t="array" ref="B794">IFERROR(INDEX('REF1'!B:K,SMALL('REF1'!K:K,ROW()-11),3),"")</f>
        <v/>
      </c>
      <c r="C794" s="25" t="str">
        <f t="array" ref="C794">IFERROR(INDEX('REF1'!B:K,SMALL('REF1'!K:K,ROW()-11),2),"")</f>
        <v/>
      </c>
      <c r="D794" s="31" t="str">
        <f t="array" ref="D794">IFERROR(INDEX('REF1'!B:K,SMALL('REF1'!K:K,ROW()-11),5),"")</f>
        <v/>
      </c>
      <c r="E794" s="26" t="str">
        <f t="array" ref="E794">IFERROR(INDEX('REF1'!B:K,SMALL('REF1'!K:K,ROW()-11),4),"")</f>
        <v/>
      </c>
      <c r="F794" s="27" t="str">
        <f t="array" ref="F794">IFERROR(INDEX('REF1'!B:K,SMALL('REF1'!K:K,ROW()-11),6),"")</f>
        <v/>
      </c>
      <c r="G794" s="29" t="str">
        <f t="array" ref="G794">IFERROR(INDEX('REF1'!B:K,SMALL('REF1'!K:K,ROW()-11),7),"")</f>
        <v/>
      </c>
      <c r="H794" s="29" t="str">
        <f t="array" ref="H794">IFERROR(INDEX('REF1'!B:K,SMALL('REF1'!K:K,ROW()-11),8),"")</f>
        <v/>
      </c>
      <c r="I794" s="48" t="str">
        <f>IFERROR(_xlfn.XLOOKUP(A794,'LISTADO GENERAL '!B796:B2690,'LISTADO GENERAL '!A796:A2690),"")</f>
        <v/>
      </c>
    </row>
    <row r="795" spans="1:9" ht="20.25">
      <c r="A795" s="24" t="str">
        <f t="array" ref="A795">IFERROR(INDEX('REF1'!B:K,SMALL('REF1'!K:K,ROW()-11),1),"")</f>
        <v/>
      </c>
      <c r="B795" s="23" t="str">
        <f t="array" ref="B795">IFERROR(INDEX('REF1'!B:K,SMALL('REF1'!K:K,ROW()-11),3),"")</f>
        <v/>
      </c>
      <c r="C795" s="25" t="str">
        <f t="array" ref="C795">IFERROR(INDEX('REF1'!B:K,SMALL('REF1'!K:K,ROW()-11),2),"")</f>
        <v/>
      </c>
      <c r="D795" s="31" t="str">
        <f t="array" ref="D795">IFERROR(INDEX('REF1'!B:K,SMALL('REF1'!K:K,ROW()-11),5),"")</f>
        <v/>
      </c>
      <c r="E795" s="26" t="str">
        <f t="array" ref="E795">IFERROR(INDEX('REF1'!B:K,SMALL('REF1'!K:K,ROW()-11),4),"")</f>
        <v/>
      </c>
      <c r="F795" s="27" t="str">
        <f t="array" ref="F795">IFERROR(INDEX('REF1'!B:K,SMALL('REF1'!K:K,ROW()-11),6),"")</f>
        <v/>
      </c>
      <c r="G795" s="29" t="str">
        <f t="array" ref="G795">IFERROR(INDEX('REF1'!B:K,SMALL('REF1'!K:K,ROW()-11),7),"")</f>
        <v/>
      </c>
      <c r="H795" s="29" t="str">
        <f t="array" ref="H795">IFERROR(INDEX('REF1'!B:K,SMALL('REF1'!K:K,ROW()-11),8),"")</f>
        <v/>
      </c>
      <c r="I795" s="48" t="str">
        <f>IFERROR(_xlfn.XLOOKUP(A795,'LISTADO GENERAL '!B797:B2691,'LISTADO GENERAL '!A797:A2691),"")</f>
        <v/>
      </c>
    </row>
    <row r="796" spans="1:9" ht="20.25">
      <c r="A796" s="24" t="str">
        <f t="array" ref="A796">IFERROR(INDEX('REF1'!B:K,SMALL('REF1'!K:K,ROW()-11),1),"")</f>
        <v/>
      </c>
      <c r="B796" s="23" t="str">
        <f t="array" ref="B796">IFERROR(INDEX('REF1'!B:K,SMALL('REF1'!K:K,ROW()-11),3),"")</f>
        <v/>
      </c>
      <c r="C796" s="25" t="str">
        <f t="array" ref="C796">IFERROR(INDEX('REF1'!B:K,SMALL('REF1'!K:K,ROW()-11),2),"")</f>
        <v/>
      </c>
      <c r="D796" s="31" t="str">
        <f t="array" ref="D796">IFERROR(INDEX('REF1'!B:K,SMALL('REF1'!K:K,ROW()-11),5),"")</f>
        <v/>
      </c>
      <c r="E796" s="26" t="str">
        <f t="array" ref="E796">IFERROR(INDEX('REF1'!B:K,SMALL('REF1'!K:K,ROW()-11),4),"")</f>
        <v/>
      </c>
      <c r="F796" s="27" t="str">
        <f t="array" ref="F796">IFERROR(INDEX('REF1'!B:K,SMALL('REF1'!K:K,ROW()-11),6),"")</f>
        <v/>
      </c>
      <c r="G796" s="29" t="str">
        <f t="array" ref="G796">IFERROR(INDEX('REF1'!B:K,SMALL('REF1'!K:K,ROW()-11),7),"")</f>
        <v/>
      </c>
      <c r="H796" s="29" t="str">
        <f t="array" ref="H796">IFERROR(INDEX('REF1'!B:K,SMALL('REF1'!K:K,ROW()-11),8),"")</f>
        <v/>
      </c>
      <c r="I796" s="48" t="str">
        <f>IFERROR(_xlfn.XLOOKUP(A796,'LISTADO GENERAL '!B798:B2692,'LISTADO GENERAL '!A798:A2692),"")</f>
        <v/>
      </c>
    </row>
    <row r="797" spans="1:9" ht="20.25">
      <c r="A797" s="24" t="str">
        <f t="array" ref="A797">IFERROR(INDEX('REF1'!B:K,SMALL('REF1'!K:K,ROW()-11),1),"")</f>
        <v/>
      </c>
      <c r="B797" s="23" t="str">
        <f t="array" ref="B797">IFERROR(INDEX('REF1'!B:K,SMALL('REF1'!K:K,ROW()-11),3),"")</f>
        <v/>
      </c>
      <c r="C797" s="25" t="str">
        <f t="array" ref="C797">IFERROR(INDEX('REF1'!B:K,SMALL('REF1'!K:K,ROW()-11),2),"")</f>
        <v/>
      </c>
      <c r="D797" s="31" t="str">
        <f t="array" ref="D797">IFERROR(INDEX('REF1'!B:K,SMALL('REF1'!K:K,ROW()-11),5),"")</f>
        <v/>
      </c>
      <c r="E797" s="26" t="str">
        <f t="array" ref="E797">IFERROR(INDEX('REF1'!B:K,SMALL('REF1'!K:K,ROW()-11),4),"")</f>
        <v/>
      </c>
      <c r="F797" s="27" t="str">
        <f t="array" ref="F797">IFERROR(INDEX('REF1'!B:K,SMALL('REF1'!K:K,ROW()-11),6),"")</f>
        <v/>
      </c>
      <c r="G797" s="29" t="str">
        <f t="array" ref="G797">IFERROR(INDEX('REF1'!B:K,SMALL('REF1'!K:K,ROW()-11),7),"")</f>
        <v/>
      </c>
      <c r="H797" s="29" t="str">
        <f t="array" ref="H797">IFERROR(INDEX('REF1'!B:K,SMALL('REF1'!K:K,ROW()-11),8),"")</f>
        <v/>
      </c>
      <c r="I797" s="48" t="str">
        <f>IFERROR(_xlfn.XLOOKUP(A797,'LISTADO GENERAL '!B799:B2693,'LISTADO GENERAL '!A799:A2693),"")</f>
        <v/>
      </c>
    </row>
    <row r="798" spans="1:9" ht="20.25">
      <c r="A798" s="24" t="str">
        <f t="array" ref="A798">IFERROR(INDEX('REF1'!B:K,SMALL('REF1'!K:K,ROW()-11),1),"")</f>
        <v/>
      </c>
      <c r="B798" s="23" t="str">
        <f t="array" ref="B798">IFERROR(INDEX('REF1'!B:K,SMALL('REF1'!K:K,ROW()-11),3),"")</f>
        <v/>
      </c>
      <c r="C798" s="25" t="str">
        <f t="array" ref="C798">IFERROR(INDEX('REF1'!B:K,SMALL('REF1'!K:K,ROW()-11),2),"")</f>
        <v/>
      </c>
      <c r="D798" s="31" t="str">
        <f t="array" ref="D798">IFERROR(INDEX('REF1'!B:K,SMALL('REF1'!K:K,ROW()-11),5),"")</f>
        <v/>
      </c>
      <c r="E798" s="26" t="str">
        <f t="array" ref="E798">IFERROR(INDEX('REF1'!B:K,SMALL('REF1'!K:K,ROW()-11),4),"")</f>
        <v/>
      </c>
      <c r="F798" s="27" t="str">
        <f t="array" ref="F798">IFERROR(INDEX('REF1'!B:K,SMALL('REF1'!K:K,ROW()-11),6),"")</f>
        <v/>
      </c>
      <c r="G798" s="29" t="str">
        <f t="array" ref="G798">IFERROR(INDEX('REF1'!B:K,SMALL('REF1'!K:K,ROW()-11),7),"")</f>
        <v/>
      </c>
      <c r="H798" s="29" t="str">
        <f t="array" ref="H798">IFERROR(INDEX('REF1'!B:K,SMALL('REF1'!K:K,ROW()-11),8),"")</f>
        <v/>
      </c>
      <c r="I798" s="48" t="str">
        <f>IFERROR(_xlfn.XLOOKUP(A798,'LISTADO GENERAL '!B800:B2694,'LISTADO GENERAL '!A800:A2694),"")</f>
        <v/>
      </c>
    </row>
    <row r="799" spans="1:9" ht="20.25">
      <c r="A799" s="24" t="str">
        <f t="array" ref="A799">IFERROR(INDEX('REF1'!B:K,SMALL('REF1'!K:K,ROW()-11),1),"")</f>
        <v/>
      </c>
      <c r="B799" s="23" t="str">
        <f t="array" ref="B799">IFERROR(INDEX('REF1'!B:K,SMALL('REF1'!K:K,ROW()-11),3),"")</f>
        <v/>
      </c>
      <c r="C799" s="25" t="str">
        <f t="array" ref="C799">IFERROR(INDEX('REF1'!B:K,SMALL('REF1'!K:K,ROW()-11),2),"")</f>
        <v/>
      </c>
      <c r="D799" s="31" t="str">
        <f t="array" ref="D799">IFERROR(INDEX('REF1'!B:K,SMALL('REF1'!K:K,ROW()-11),5),"")</f>
        <v/>
      </c>
      <c r="E799" s="26" t="str">
        <f t="array" ref="E799">IFERROR(INDEX('REF1'!B:K,SMALL('REF1'!K:K,ROW()-11),4),"")</f>
        <v/>
      </c>
      <c r="F799" s="27" t="str">
        <f t="array" ref="F799">IFERROR(INDEX('REF1'!B:K,SMALL('REF1'!K:K,ROW()-11),6),"")</f>
        <v/>
      </c>
      <c r="G799" s="29" t="str">
        <f t="array" ref="G799">IFERROR(INDEX('REF1'!B:K,SMALL('REF1'!K:K,ROW()-11),7),"")</f>
        <v/>
      </c>
      <c r="H799" s="29" t="str">
        <f t="array" ref="H799">IFERROR(INDEX('REF1'!B:K,SMALL('REF1'!K:K,ROW()-11),8),"")</f>
        <v/>
      </c>
      <c r="I799" s="48" t="str">
        <f>IFERROR(_xlfn.XLOOKUP(A799,'LISTADO GENERAL '!B801:B2695,'LISTADO GENERAL '!A801:A2695),"")</f>
        <v/>
      </c>
    </row>
    <row r="800" spans="1:9" ht="20.25">
      <c r="A800" s="24" t="str">
        <f t="array" ref="A800">IFERROR(INDEX('REF1'!B:K,SMALL('REF1'!K:K,ROW()-11),1),"")</f>
        <v/>
      </c>
      <c r="B800" s="23" t="str">
        <f t="array" ref="B800">IFERROR(INDEX('REF1'!B:K,SMALL('REF1'!K:K,ROW()-11),3),"")</f>
        <v/>
      </c>
      <c r="C800" s="25" t="str">
        <f t="array" ref="C800">IFERROR(INDEX('REF1'!B:K,SMALL('REF1'!K:K,ROW()-11),2),"")</f>
        <v/>
      </c>
      <c r="D800" s="31" t="str">
        <f t="array" ref="D800">IFERROR(INDEX('REF1'!B:K,SMALL('REF1'!K:K,ROW()-11),5),"")</f>
        <v/>
      </c>
      <c r="E800" s="26" t="str">
        <f t="array" ref="E800">IFERROR(INDEX('REF1'!B:K,SMALL('REF1'!K:K,ROW()-11),4),"")</f>
        <v/>
      </c>
      <c r="F800" s="27" t="str">
        <f t="array" ref="F800">IFERROR(INDEX('REF1'!B:K,SMALL('REF1'!K:K,ROW()-11),6),"")</f>
        <v/>
      </c>
      <c r="G800" s="29" t="str">
        <f t="array" ref="G800">IFERROR(INDEX('REF1'!B:K,SMALL('REF1'!K:K,ROW()-11),7),"")</f>
        <v/>
      </c>
      <c r="H800" s="29" t="str">
        <f t="array" ref="H800">IFERROR(INDEX('REF1'!B:K,SMALL('REF1'!K:K,ROW()-11),8),"")</f>
        <v/>
      </c>
      <c r="I800" s="48" t="str">
        <f>IFERROR(_xlfn.XLOOKUP(A800,'LISTADO GENERAL '!B802:B2696,'LISTADO GENERAL '!A802:A2696),"")</f>
        <v/>
      </c>
    </row>
    <row r="801" spans="1:9" ht="20.25">
      <c r="A801" s="24" t="str">
        <f t="array" ref="A801">IFERROR(INDEX('REF1'!B:K,SMALL('REF1'!K:K,ROW()-11),1),"")</f>
        <v/>
      </c>
      <c r="B801" s="23" t="str">
        <f t="array" ref="B801">IFERROR(INDEX('REF1'!B:K,SMALL('REF1'!K:K,ROW()-11),3),"")</f>
        <v/>
      </c>
      <c r="C801" s="25" t="str">
        <f t="array" ref="C801">IFERROR(INDEX('REF1'!B:K,SMALL('REF1'!K:K,ROW()-11),2),"")</f>
        <v/>
      </c>
      <c r="D801" s="31" t="str">
        <f t="array" ref="D801">IFERROR(INDEX('REF1'!B:K,SMALL('REF1'!K:K,ROW()-11),5),"")</f>
        <v/>
      </c>
      <c r="E801" s="26" t="str">
        <f t="array" ref="E801">IFERROR(INDEX('REF1'!B:K,SMALL('REF1'!K:K,ROW()-11),4),"")</f>
        <v/>
      </c>
      <c r="F801" s="27" t="str">
        <f t="array" ref="F801">IFERROR(INDEX('REF1'!B:K,SMALL('REF1'!K:K,ROW()-11),6),"")</f>
        <v/>
      </c>
      <c r="G801" s="29" t="str">
        <f t="array" ref="G801">IFERROR(INDEX('REF1'!B:K,SMALL('REF1'!K:K,ROW()-11),7),"")</f>
        <v/>
      </c>
      <c r="H801" s="29" t="str">
        <f t="array" ref="H801">IFERROR(INDEX('REF1'!B:K,SMALL('REF1'!K:K,ROW()-11),8),"")</f>
        <v/>
      </c>
      <c r="I801" s="48" t="str">
        <f>IFERROR(_xlfn.XLOOKUP(A801,'LISTADO GENERAL '!B803:B2697,'LISTADO GENERAL '!A803:A2697),"")</f>
        <v/>
      </c>
    </row>
    <row r="802" spans="1:9" ht="20.25">
      <c r="A802" s="24" t="str">
        <f t="array" ref="A802">IFERROR(INDEX('REF1'!B:K,SMALL('REF1'!K:K,ROW()-11),1),"")</f>
        <v/>
      </c>
      <c r="B802" s="23" t="str">
        <f t="array" ref="B802">IFERROR(INDEX('REF1'!B:K,SMALL('REF1'!K:K,ROW()-11),3),"")</f>
        <v/>
      </c>
      <c r="C802" s="25" t="str">
        <f t="array" ref="C802">IFERROR(INDEX('REF1'!B:K,SMALL('REF1'!K:K,ROW()-11),2),"")</f>
        <v/>
      </c>
      <c r="D802" s="31" t="str">
        <f t="array" ref="D802">IFERROR(INDEX('REF1'!B:K,SMALL('REF1'!K:K,ROW()-11),5),"")</f>
        <v/>
      </c>
      <c r="E802" s="26" t="str">
        <f t="array" ref="E802">IFERROR(INDEX('REF1'!B:K,SMALL('REF1'!K:K,ROW()-11),4),"")</f>
        <v/>
      </c>
      <c r="F802" s="27" t="str">
        <f t="array" ref="F802">IFERROR(INDEX('REF1'!B:K,SMALL('REF1'!K:K,ROW()-11),6),"")</f>
        <v/>
      </c>
      <c r="G802" s="29" t="str">
        <f t="array" ref="G802">IFERROR(INDEX('REF1'!B:K,SMALL('REF1'!K:K,ROW()-11),7),"")</f>
        <v/>
      </c>
      <c r="H802" s="29" t="str">
        <f t="array" ref="H802">IFERROR(INDEX('REF1'!B:K,SMALL('REF1'!K:K,ROW()-11),8),"")</f>
        <v/>
      </c>
      <c r="I802" s="48" t="str">
        <f>IFERROR(_xlfn.XLOOKUP(A802,'LISTADO GENERAL '!B804:B2698,'LISTADO GENERAL '!A804:A2698),"")</f>
        <v/>
      </c>
    </row>
    <row r="803" spans="1:9" ht="20.25">
      <c r="A803" s="24" t="str">
        <f t="array" ref="A803">IFERROR(INDEX('REF1'!B:K,SMALL('REF1'!K:K,ROW()-11),1),"")</f>
        <v/>
      </c>
      <c r="B803" s="23" t="str">
        <f t="array" ref="B803">IFERROR(INDEX('REF1'!B:K,SMALL('REF1'!K:K,ROW()-11),3),"")</f>
        <v/>
      </c>
      <c r="C803" s="25" t="str">
        <f t="array" ref="C803">IFERROR(INDEX('REF1'!B:K,SMALL('REF1'!K:K,ROW()-11),2),"")</f>
        <v/>
      </c>
      <c r="D803" s="31" t="str">
        <f t="array" ref="D803">IFERROR(INDEX('REF1'!B:K,SMALL('REF1'!K:K,ROW()-11),5),"")</f>
        <v/>
      </c>
      <c r="E803" s="26" t="str">
        <f t="array" ref="E803">IFERROR(INDEX('REF1'!B:K,SMALL('REF1'!K:K,ROW()-11),4),"")</f>
        <v/>
      </c>
      <c r="F803" s="27" t="str">
        <f t="array" ref="F803">IFERROR(INDEX('REF1'!B:K,SMALL('REF1'!K:K,ROW()-11),6),"")</f>
        <v/>
      </c>
      <c r="G803" s="29" t="str">
        <f t="array" ref="G803">IFERROR(INDEX('REF1'!B:K,SMALL('REF1'!K:K,ROW()-11),7),"")</f>
        <v/>
      </c>
      <c r="H803" s="29" t="str">
        <f t="array" ref="H803">IFERROR(INDEX('REF1'!B:K,SMALL('REF1'!K:K,ROW()-11),8),"")</f>
        <v/>
      </c>
      <c r="I803" s="48" t="str">
        <f>IFERROR(_xlfn.XLOOKUP(A803,'LISTADO GENERAL '!B805:B2699,'LISTADO GENERAL '!A805:A2699),"")</f>
        <v/>
      </c>
    </row>
    <row r="804" spans="1:9" ht="20.25">
      <c r="A804" s="24" t="str">
        <f t="array" ref="A804">IFERROR(INDEX('REF1'!B:K,SMALL('REF1'!K:K,ROW()-11),1),"")</f>
        <v/>
      </c>
      <c r="B804" s="23" t="str">
        <f t="array" ref="B804">IFERROR(INDEX('REF1'!B:K,SMALL('REF1'!K:K,ROW()-11),3),"")</f>
        <v/>
      </c>
      <c r="C804" s="25" t="str">
        <f t="array" ref="C804">IFERROR(INDEX('REF1'!B:K,SMALL('REF1'!K:K,ROW()-11),2),"")</f>
        <v/>
      </c>
      <c r="D804" s="31" t="str">
        <f t="array" ref="D804">IFERROR(INDEX('REF1'!B:K,SMALL('REF1'!K:K,ROW()-11),5),"")</f>
        <v/>
      </c>
      <c r="E804" s="26" t="str">
        <f t="array" ref="E804">IFERROR(INDEX('REF1'!B:K,SMALL('REF1'!K:K,ROW()-11),4),"")</f>
        <v/>
      </c>
      <c r="F804" s="27" t="str">
        <f t="array" ref="F804">IFERROR(INDEX('REF1'!B:K,SMALL('REF1'!K:K,ROW()-11),6),"")</f>
        <v/>
      </c>
      <c r="G804" s="29" t="str">
        <f t="array" ref="G804">IFERROR(INDEX('REF1'!B:K,SMALL('REF1'!K:K,ROW()-11),7),"")</f>
        <v/>
      </c>
      <c r="H804" s="29" t="str">
        <f t="array" ref="H804">IFERROR(INDEX('REF1'!B:K,SMALL('REF1'!K:K,ROW()-11),8),"")</f>
        <v/>
      </c>
      <c r="I804" s="48" t="str">
        <f>IFERROR(_xlfn.XLOOKUP(A804,'LISTADO GENERAL '!B806:B2700,'LISTADO GENERAL '!A806:A2700),"")</f>
        <v/>
      </c>
    </row>
    <row r="805" spans="1:9" ht="20.25">
      <c r="A805" s="24" t="str">
        <f t="array" ref="A805">IFERROR(INDEX('REF1'!B:K,SMALL('REF1'!K:K,ROW()-11),1),"")</f>
        <v/>
      </c>
      <c r="B805" s="23" t="str">
        <f t="array" ref="B805">IFERROR(INDEX('REF1'!B:K,SMALL('REF1'!K:K,ROW()-11),3),"")</f>
        <v/>
      </c>
      <c r="C805" s="25" t="str">
        <f t="array" ref="C805">IFERROR(INDEX('REF1'!B:K,SMALL('REF1'!K:K,ROW()-11),2),"")</f>
        <v/>
      </c>
      <c r="D805" s="31" t="str">
        <f t="array" ref="D805">IFERROR(INDEX('REF1'!B:K,SMALL('REF1'!K:K,ROW()-11),5),"")</f>
        <v/>
      </c>
      <c r="E805" s="26" t="str">
        <f t="array" ref="E805">IFERROR(INDEX('REF1'!B:K,SMALL('REF1'!K:K,ROW()-11),4),"")</f>
        <v/>
      </c>
      <c r="F805" s="27" t="str">
        <f t="array" ref="F805">IFERROR(INDEX('REF1'!B:K,SMALL('REF1'!K:K,ROW()-11),6),"")</f>
        <v/>
      </c>
      <c r="G805" s="29" t="str">
        <f t="array" ref="G805">IFERROR(INDEX('REF1'!B:K,SMALL('REF1'!K:K,ROW()-11),7),"")</f>
        <v/>
      </c>
      <c r="H805" s="29" t="str">
        <f t="array" ref="H805">IFERROR(INDEX('REF1'!B:K,SMALL('REF1'!K:K,ROW()-11),8),"")</f>
        <v/>
      </c>
      <c r="I805" s="48" t="str">
        <f>IFERROR(_xlfn.XLOOKUP(A805,'LISTADO GENERAL '!B807:B2701,'LISTADO GENERAL '!A807:A2701),"")</f>
        <v/>
      </c>
    </row>
    <row r="806" spans="1:9" ht="20.25">
      <c r="A806" s="24" t="str">
        <f t="array" ref="A806">IFERROR(INDEX('REF1'!B:K,SMALL('REF1'!K:K,ROW()-11),1),"")</f>
        <v/>
      </c>
      <c r="B806" s="23" t="str">
        <f t="array" ref="B806">IFERROR(INDEX('REF1'!B:K,SMALL('REF1'!K:K,ROW()-11),3),"")</f>
        <v/>
      </c>
      <c r="C806" s="25" t="str">
        <f t="array" ref="C806">IFERROR(INDEX('REF1'!B:K,SMALL('REF1'!K:K,ROW()-11),2),"")</f>
        <v/>
      </c>
      <c r="D806" s="31" t="str">
        <f t="array" ref="D806">IFERROR(INDEX('REF1'!B:K,SMALL('REF1'!K:K,ROW()-11),5),"")</f>
        <v/>
      </c>
      <c r="E806" s="26" t="str">
        <f t="array" ref="E806">IFERROR(INDEX('REF1'!B:K,SMALL('REF1'!K:K,ROW()-11),4),"")</f>
        <v/>
      </c>
      <c r="F806" s="27" t="str">
        <f t="array" ref="F806">IFERROR(INDEX('REF1'!B:K,SMALL('REF1'!K:K,ROW()-11),6),"")</f>
        <v/>
      </c>
      <c r="G806" s="29" t="str">
        <f t="array" ref="G806">IFERROR(INDEX('REF1'!B:K,SMALL('REF1'!K:K,ROW()-11),7),"")</f>
        <v/>
      </c>
      <c r="H806" s="29" t="str">
        <f t="array" ref="H806">IFERROR(INDEX('REF1'!B:K,SMALL('REF1'!K:K,ROW()-11),8),"")</f>
        <v/>
      </c>
      <c r="I806" s="48" t="str">
        <f>IFERROR(_xlfn.XLOOKUP(A806,'LISTADO GENERAL '!B808:B2702,'LISTADO GENERAL '!A808:A2702),"")</f>
        <v/>
      </c>
    </row>
    <row r="807" spans="1:9" ht="20.25">
      <c r="A807" s="24" t="str">
        <f t="array" ref="A807">IFERROR(INDEX('REF1'!B:K,SMALL('REF1'!K:K,ROW()-11),1),"")</f>
        <v/>
      </c>
      <c r="B807" s="23" t="str">
        <f t="array" ref="B807">IFERROR(INDEX('REF1'!B:K,SMALL('REF1'!K:K,ROW()-11),3),"")</f>
        <v/>
      </c>
      <c r="C807" s="25" t="str">
        <f t="array" ref="C807">IFERROR(INDEX('REF1'!B:K,SMALL('REF1'!K:K,ROW()-11),2),"")</f>
        <v/>
      </c>
      <c r="D807" s="31" t="str">
        <f t="array" ref="D807">IFERROR(INDEX('REF1'!B:K,SMALL('REF1'!K:K,ROW()-11),5),"")</f>
        <v/>
      </c>
      <c r="E807" s="26" t="str">
        <f t="array" ref="E807">IFERROR(INDEX('REF1'!B:K,SMALL('REF1'!K:K,ROW()-11),4),"")</f>
        <v/>
      </c>
      <c r="F807" s="27" t="str">
        <f t="array" ref="F807">IFERROR(INDEX('REF1'!B:K,SMALL('REF1'!K:K,ROW()-11),6),"")</f>
        <v/>
      </c>
      <c r="G807" s="29" t="str">
        <f t="array" ref="G807">IFERROR(INDEX('REF1'!B:K,SMALL('REF1'!K:K,ROW()-11),7),"")</f>
        <v/>
      </c>
      <c r="H807" s="29" t="str">
        <f t="array" ref="H807">IFERROR(INDEX('REF1'!B:K,SMALL('REF1'!K:K,ROW()-11),8),"")</f>
        <v/>
      </c>
      <c r="I807" s="48" t="str">
        <f>IFERROR(_xlfn.XLOOKUP(A807,'LISTADO GENERAL '!B809:B2703,'LISTADO GENERAL '!A809:A2703),"")</f>
        <v/>
      </c>
    </row>
    <row r="808" spans="1:9" ht="20.25">
      <c r="A808" s="24" t="str">
        <f t="array" ref="A808">IFERROR(INDEX('REF1'!B:K,SMALL('REF1'!K:K,ROW()-11),1),"")</f>
        <v/>
      </c>
      <c r="B808" s="23" t="str">
        <f t="array" ref="B808">IFERROR(INDEX('REF1'!B:K,SMALL('REF1'!K:K,ROW()-11),3),"")</f>
        <v/>
      </c>
      <c r="C808" s="25" t="str">
        <f t="array" ref="C808">IFERROR(INDEX('REF1'!B:K,SMALL('REF1'!K:K,ROW()-11),2),"")</f>
        <v/>
      </c>
      <c r="D808" s="31" t="str">
        <f t="array" ref="D808">IFERROR(INDEX('REF1'!B:K,SMALL('REF1'!K:K,ROW()-11),5),"")</f>
        <v/>
      </c>
      <c r="E808" s="26" t="str">
        <f t="array" ref="E808">IFERROR(INDEX('REF1'!B:K,SMALL('REF1'!K:K,ROW()-11),4),"")</f>
        <v/>
      </c>
      <c r="F808" s="27" t="str">
        <f t="array" ref="F808">IFERROR(INDEX('REF1'!B:K,SMALL('REF1'!K:K,ROW()-11),6),"")</f>
        <v/>
      </c>
      <c r="G808" s="29" t="str">
        <f t="array" ref="G808">IFERROR(INDEX('REF1'!B:K,SMALL('REF1'!K:K,ROW()-11),7),"")</f>
        <v/>
      </c>
      <c r="H808" s="29" t="str">
        <f t="array" ref="H808">IFERROR(INDEX('REF1'!B:K,SMALL('REF1'!K:K,ROW()-11),8),"")</f>
        <v/>
      </c>
      <c r="I808" s="48" t="str">
        <f>IFERROR(_xlfn.XLOOKUP(A808,'LISTADO GENERAL '!B810:B2704,'LISTADO GENERAL '!A810:A2704),"")</f>
        <v/>
      </c>
    </row>
    <row r="809" spans="1:9" ht="20.25">
      <c r="A809" s="24" t="str">
        <f t="array" ref="A809">IFERROR(INDEX('REF1'!B:K,SMALL('REF1'!K:K,ROW()-11),1),"")</f>
        <v/>
      </c>
      <c r="B809" s="23" t="str">
        <f t="array" ref="B809">IFERROR(INDEX('REF1'!B:K,SMALL('REF1'!K:K,ROW()-11),3),"")</f>
        <v/>
      </c>
      <c r="C809" s="25" t="str">
        <f t="array" ref="C809">IFERROR(INDEX('REF1'!B:K,SMALL('REF1'!K:K,ROW()-11),2),"")</f>
        <v/>
      </c>
      <c r="D809" s="31" t="str">
        <f t="array" ref="D809">IFERROR(INDEX('REF1'!B:K,SMALL('REF1'!K:K,ROW()-11),5),"")</f>
        <v/>
      </c>
      <c r="E809" s="26" t="str">
        <f t="array" ref="E809">IFERROR(INDEX('REF1'!B:K,SMALL('REF1'!K:K,ROW()-11),4),"")</f>
        <v/>
      </c>
      <c r="F809" s="27" t="str">
        <f t="array" ref="F809">IFERROR(INDEX('REF1'!B:K,SMALL('REF1'!K:K,ROW()-11),6),"")</f>
        <v/>
      </c>
      <c r="G809" s="29" t="str">
        <f t="array" ref="G809">IFERROR(INDEX('REF1'!B:K,SMALL('REF1'!K:K,ROW()-11),7),"")</f>
        <v/>
      </c>
      <c r="H809" s="29" t="str">
        <f t="array" ref="H809">IFERROR(INDEX('REF1'!B:K,SMALL('REF1'!K:K,ROW()-11),8),"")</f>
        <v/>
      </c>
      <c r="I809" s="48" t="str">
        <f>IFERROR(_xlfn.XLOOKUP(A809,'LISTADO GENERAL '!B811:B2705,'LISTADO GENERAL '!A811:A2705),"")</f>
        <v/>
      </c>
    </row>
    <row r="810" spans="1:9" ht="20.25">
      <c r="A810" s="24" t="str">
        <f t="array" ref="A810">IFERROR(INDEX('REF1'!B:K,SMALL('REF1'!K:K,ROW()-11),1),"")</f>
        <v/>
      </c>
      <c r="B810" s="23" t="str">
        <f t="array" ref="B810">IFERROR(INDEX('REF1'!B:K,SMALL('REF1'!K:K,ROW()-11),3),"")</f>
        <v/>
      </c>
      <c r="C810" s="25" t="str">
        <f t="array" ref="C810">IFERROR(INDEX('REF1'!B:K,SMALL('REF1'!K:K,ROW()-11),2),"")</f>
        <v/>
      </c>
      <c r="D810" s="31" t="str">
        <f t="array" ref="D810">IFERROR(INDEX('REF1'!B:K,SMALL('REF1'!K:K,ROW()-11),5),"")</f>
        <v/>
      </c>
      <c r="E810" s="26" t="str">
        <f t="array" ref="E810">IFERROR(INDEX('REF1'!B:K,SMALL('REF1'!K:K,ROW()-11),4),"")</f>
        <v/>
      </c>
      <c r="F810" s="27" t="str">
        <f t="array" ref="F810">IFERROR(INDEX('REF1'!B:K,SMALL('REF1'!K:K,ROW()-11),6),"")</f>
        <v/>
      </c>
      <c r="G810" s="29" t="str">
        <f t="array" ref="G810">IFERROR(INDEX('REF1'!B:K,SMALL('REF1'!K:K,ROW()-11),7),"")</f>
        <v/>
      </c>
      <c r="H810" s="29" t="str">
        <f t="array" ref="H810">IFERROR(INDEX('REF1'!B:K,SMALL('REF1'!K:K,ROW()-11),8),"")</f>
        <v/>
      </c>
      <c r="I810" s="48" t="str">
        <f>IFERROR(_xlfn.XLOOKUP(A810,'LISTADO GENERAL '!B812:B2706,'LISTADO GENERAL '!A812:A2706),"")</f>
        <v/>
      </c>
    </row>
    <row r="811" spans="1:9" ht="20.25">
      <c r="A811" s="24" t="str">
        <f t="array" ref="A811">IFERROR(INDEX('REF1'!B:K,SMALL('REF1'!K:K,ROW()-11),1),"")</f>
        <v/>
      </c>
      <c r="B811" s="23" t="str">
        <f t="array" ref="B811">IFERROR(INDEX('REF1'!B:K,SMALL('REF1'!K:K,ROW()-11),3),"")</f>
        <v/>
      </c>
      <c r="C811" s="25" t="str">
        <f t="array" ref="C811">IFERROR(INDEX('REF1'!B:K,SMALL('REF1'!K:K,ROW()-11),2),"")</f>
        <v/>
      </c>
      <c r="D811" s="31" t="str">
        <f t="array" ref="D811">IFERROR(INDEX('REF1'!B:K,SMALL('REF1'!K:K,ROW()-11),5),"")</f>
        <v/>
      </c>
      <c r="E811" s="26" t="str">
        <f t="array" ref="E811">IFERROR(INDEX('REF1'!B:K,SMALL('REF1'!K:K,ROW()-11),4),"")</f>
        <v/>
      </c>
      <c r="F811" s="27" t="str">
        <f t="array" ref="F811">IFERROR(INDEX('REF1'!B:K,SMALL('REF1'!K:K,ROW()-11),6),"")</f>
        <v/>
      </c>
      <c r="G811" s="29" t="str">
        <f t="array" ref="G811">IFERROR(INDEX('REF1'!B:K,SMALL('REF1'!K:K,ROW()-11),7),"")</f>
        <v/>
      </c>
      <c r="H811" s="29" t="str">
        <f t="array" ref="H811">IFERROR(INDEX('REF1'!B:K,SMALL('REF1'!K:K,ROW()-11),8),"")</f>
        <v/>
      </c>
      <c r="I811" s="48" t="str">
        <f>IFERROR(_xlfn.XLOOKUP(A811,'LISTADO GENERAL '!B813:B2707,'LISTADO GENERAL '!A813:A2707),"")</f>
        <v/>
      </c>
    </row>
    <row r="812" spans="1:9" ht="20.25">
      <c r="A812" s="24" t="str">
        <f t="array" ref="A812">IFERROR(INDEX('REF1'!B:K,SMALL('REF1'!K:K,ROW()-11),1),"")</f>
        <v/>
      </c>
      <c r="B812" s="23" t="str">
        <f t="array" ref="B812">IFERROR(INDEX('REF1'!B:K,SMALL('REF1'!K:K,ROW()-11),3),"")</f>
        <v/>
      </c>
      <c r="C812" s="25" t="str">
        <f t="array" ref="C812">IFERROR(INDEX('REF1'!B:K,SMALL('REF1'!K:K,ROW()-11),2),"")</f>
        <v/>
      </c>
      <c r="D812" s="31" t="str">
        <f t="array" ref="D812">IFERROR(INDEX('REF1'!B:K,SMALL('REF1'!K:K,ROW()-11),5),"")</f>
        <v/>
      </c>
      <c r="E812" s="26" t="str">
        <f t="array" ref="E812">IFERROR(INDEX('REF1'!B:K,SMALL('REF1'!K:K,ROW()-11),4),"")</f>
        <v/>
      </c>
      <c r="F812" s="27" t="str">
        <f t="array" ref="F812">IFERROR(INDEX('REF1'!B:K,SMALL('REF1'!K:K,ROW()-11),6),"")</f>
        <v/>
      </c>
      <c r="G812" s="29" t="str">
        <f t="array" ref="G812">IFERROR(INDEX('REF1'!B:K,SMALL('REF1'!K:K,ROW()-11),7),"")</f>
        <v/>
      </c>
      <c r="H812" s="29" t="str">
        <f t="array" ref="H812">IFERROR(INDEX('REF1'!B:K,SMALL('REF1'!K:K,ROW()-11),8),"")</f>
        <v/>
      </c>
      <c r="I812" s="48" t="str">
        <f>IFERROR(_xlfn.XLOOKUP(A812,'LISTADO GENERAL '!B814:B2708,'LISTADO GENERAL '!A814:A2708),"")</f>
        <v/>
      </c>
    </row>
    <row r="813" spans="1:9" ht="20.25">
      <c r="A813" s="24" t="str">
        <f t="array" ref="A813">IFERROR(INDEX('REF1'!B:K,SMALL('REF1'!K:K,ROW()-11),1),"")</f>
        <v/>
      </c>
      <c r="B813" s="23" t="str">
        <f t="array" ref="B813">IFERROR(INDEX('REF1'!B:K,SMALL('REF1'!K:K,ROW()-11),3),"")</f>
        <v/>
      </c>
      <c r="C813" s="25" t="str">
        <f t="array" ref="C813">IFERROR(INDEX('REF1'!B:K,SMALL('REF1'!K:K,ROW()-11),2),"")</f>
        <v/>
      </c>
      <c r="D813" s="31" t="str">
        <f t="array" ref="D813">IFERROR(INDEX('REF1'!B:K,SMALL('REF1'!K:K,ROW()-11),5),"")</f>
        <v/>
      </c>
      <c r="E813" s="26" t="str">
        <f t="array" ref="E813">IFERROR(INDEX('REF1'!B:K,SMALL('REF1'!K:K,ROW()-11),4),"")</f>
        <v/>
      </c>
      <c r="F813" s="27" t="str">
        <f t="array" ref="F813">IFERROR(INDEX('REF1'!B:K,SMALL('REF1'!K:K,ROW()-11),6),"")</f>
        <v/>
      </c>
      <c r="G813" s="29" t="str">
        <f t="array" ref="G813">IFERROR(INDEX('REF1'!B:K,SMALL('REF1'!K:K,ROW()-11),7),"")</f>
        <v/>
      </c>
      <c r="H813" s="29" t="str">
        <f t="array" ref="H813">IFERROR(INDEX('REF1'!B:K,SMALL('REF1'!K:K,ROW()-11),8),"")</f>
        <v/>
      </c>
      <c r="I813" s="48" t="str">
        <f>IFERROR(_xlfn.XLOOKUP(A813,'LISTADO GENERAL '!B815:B2709,'LISTADO GENERAL '!A815:A2709),"")</f>
        <v/>
      </c>
    </row>
    <row r="814" spans="1:9" ht="20.25">
      <c r="A814" s="24" t="str">
        <f t="array" ref="A814">IFERROR(INDEX('REF1'!B:K,SMALL('REF1'!K:K,ROW()-11),1),"")</f>
        <v/>
      </c>
      <c r="B814" s="23" t="str">
        <f t="array" ref="B814">IFERROR(INDEX('REF1'!B:K,SMALL('REF1'!K:K,ROW()-11),3),"")</f>
        <v/>
      </c>
      <c r="C814" s="25" t="str">
        <f t="array" ref="C814">IFERROR(INDEX('REF1'!B:K,SMALL('REF1'!K:K,ROW()-11),2),"")</f>
        <v/>
      </c>
      <c r="D814" s="31" t="str">
        <f t="array" ref="D814">IFERROR(INDEX('REF1'!B:K,SMALL('REF1'!K:K,ROW()-11),5),"")</f>
        <v/>
      </c>
      <c r="E814" s="26" t="str">
        <f t="array" ref="E814">IFERROR(INDEX('REF1'!B:K,SMALL('REF1'!K:K,ROW()-11),4),"")</f>
        <v/>
      </c>
      <c r="F814" s="27" t="str">
        <f t="array" ref="F814">IFERROR(INDEX('REF1'!B:K,SMALL('REF1'!K:K,ROW()-11),6),"")</f>
        <v/>
      </c>
      <c r="G814" s="29" t="str">
        <f t="array" ref="G814">IFERROR(INDEX('REF1'!B:K,SMALL('REF1'!K:K,ROW()-11),7),"")</f>
        <v/>
      </c>
      <c r="H814" s="29" t="str">
        <f t="array" ref="H814">IFERROR(INDEX('REF1'!B:K,SMALL('REF1'!K:K,ROW()-11),8),"")</f>
        <v/>
      </c>
      <c r="I814" s="48" t="str">
        <f>IFERROR(_xlfn.XLOOKUP(A814,'LISTADO GENERAL '!B816:B2710,'LISTADO GENERAL '!A816:A2710),"")</f>
        <v/>
      </c>
    </row>
    <row r="815" spans="1:9" ht="20.25">
      <c r="A815" s="24" t="str">
        <f t="array" ref="A815">IFERROR(INDEX('REF1'!B:K,SMALL('REF1'!K:K,ROW()-11),1),"")</f>
        <v/>
      </c>
      <c r="B815" s="23" t="str">
        <f t="array" ref="B815">IFERROR(INDEX('REF1'!B:K,SMALL('REF1'!K:K,ROW()-11),3),"")</f>
        <v/>
      </c>
      <c r="C815" s="25" t="str">
        <f t="array" ref="C815">IFERROR(INDEX('REF1'!B:K,SMALL('REF1'!K:K,ROW()-11),2),"")</f>
        <v/>
      </c>
      <c r="D815" s="31" t="str">
        <f t="array" ref="D815">IFERROR(INDEX('REF1'!B:K,SMALL('REF1'!K:K,ROW()-11),5),"")</f>
        <v/>
      </c>
      <c r="E815" s="26" t="str">
        <f t="array" ref="E815">IFERROR(INDEX('REF1'!B:K,SMALL('REF1'!K:K,ROW()-11),4),"")</f>
        <v/>
      </c>
      <c r="F815" s="27" t="str">
        <f t="array" ref="F815">IFERROR(INDEX('REF1'!B:K,SMALL('REF1'!K:K,ROW()-11),6),"")</f>
        <v/>
      </c>
      <c r="G815" s="29" t="str">
        <f t="array" ref="G815">IFERROR(INDEX('REF1'!B:K,SMALL('REF1'!K:K,ROW()-11),7),"")</f>
        <v/>
      </c>
      <c r="H815" s="29" t="str">
        <f t="array" ref="H815">IFERROR(INDEX('REF1'!B:K,SMALL('REF1'!K:K,ROW()-11),8),"")</f>
        <v/>
      </c>
      <c r="I815" s="48" t="str">
        <f>IFERROR(_xlfn.XLOOKUP(A815,'LISTADO GENERAL '!B817:B2711,'LISTADO GENERAL '!A817:A2711),"")</f>
        <v/>
      </c>
    </row>
    <row r="816" spans="1:9" ht="20.25">
      <c r="A816" s="24" t="str">
        <f t="array" ref="A816">IFERROR(INDEX('REF1'!B:K,SMALL('REF1'!K:K,ROW()-11),1),"")</f>
        <v/>
      </c>
      <c r="B816" s="23" t="str">
        <f t="array" ref="B816">IFERROR(INDEX('REF1'!B:K,SMALL('REF1'!K:K,ROW()-11),3),"")</f>
        <v/>
      </c>
      <c r="C816" s="25" t="str">
        <f t="array" ref="C816">IFERROR(INDEX('REF1'!B:K,SMALL('REF1'!K:K,ROW()-11),2),"")</f>
        <v/>
      </c>
      <c r="D816" s="31" t="str">
        <f t="array" ref="D816">IFERROR(INDEX('REF1'!B:K,SMALL('REF1'!K:K,ROW()-11),5),"")</f>
        <v/>
      </c>
      <c r="E816" s="26" t="str">
        <f t="array" ref="E816">IFERROR(INDEX('REF1'!B:K,SMALL('REF1'!K:K,ROW()-11),4),"")</f>
        <v/>
      </c>
      <c r="F816" s="27" t="str">
        <f t="array" ref="F816">IFERROR(INDEX('REF1'!B:K,SMALL('REF1'!K:K,ROW()-11),6),"")</f>
        <v/>
      </c>
      <c r="G816" s="29" t="str">
        <f t="array" ref="G816">IFERROR(INDEX('REF1'!B:K,SMALL('REF1'!K:K,ROW()-11),7),"")</f>
        <v/>
      </c>
      <c r="H816" s="29" t="str">
        <f t="array" ref="H816">IFERROR(INDEX('REF1'!B:K,SMALL('REF1'!K:K,ROW()-11),8),"")</f>
        <v/>
      </c>
      <c r="I816" s="48" t="str">
        <f>IFERROR(_xlfn.XLOOKUP(A816,'LISTADO GENERAL '!B818:B2712,'LISTADO GENERAL '!A818:A2712),"")</f>
        <v/>
      </c>
    </row>
    <row r="817" spans="1:9" ht="20.25">
      <c r="A817" s="24" t="str">
        <f t="array" ref="A817">IFERROR(INDEX('REF1'!B:K,SMALL('REF1'!K:K,ROW()-11),1),"")</f>
        <v/>
      </c>
      <c r="B817" s="23" t="str">
        <f t="array" ref="B817">IFERROR(INDEX('REF1'!B:K,SMALL('REF1'!K:K,ROW()-11),3),"")</f>
        <v/>
      </c>
      <c r="C817" s="25" t="str">
        <f t="array" ref="C817">IFERROR(INDEX('REF1'!B:K,SMALL('REF1'!K:K,ROW()-11),2),"")</f>
        <v/>
      </c>
      <c r="D817" s="31" t="str">
        <f t="array" ref="D817">IFERROR(INDEX('REF1'!B:K,SMALL('REF1'!K:K,ROW()-11),5),"")</f>
        <v/>
      </c>
      <c r="E817" s="26" t="str">
        <f t="array" ref="E817">IFERROR(INDEX('REF1'!B:K,SMALL('REF1'!K:K,ROW()-11),4),"")</f>
        <v/>
      </c>
      <c r="F817" s="27" t="str">
        <f t="array" ref="F817">IFERROR(INDEX('REF1'!B:K,SMALL('REF1'!K:K,ROW()-11),6),"")</f>
        <v/>
      </c>
      <c r="G817" s="29" t="str">
        <f t="array" ref="G817">IFERROR(INDEX('REF1'!B:K,SMALL('REF1'!K:K,ROW()-11),7),"")</f>
        <v/>
      </c>
      <c r="H817" s="29" t="str">
        <f t="array" ref="H817">IFERROR(INDEX('REF1'!B:K,SMALL('REF1'!K:K,ROW()-11),8),"")</f>
        <v/>
      </c>
      <c r="I817" s="48" t="str">
        <f>IFERROR(_xlfn.XLOOKUP(A817,'LISTADO GENERAL '!B819:B2713,'LISTADO GENERAL '!A819:A2713),"")</f>
        <v/>
      </c>
    </row>
    <row r="818" spans="1:9" ht="20.25">
      <c r="A818" s="24" t="str">
        <f t="array" ref="A818">IFERROR(INDEX('REF1'!B:K,SMALL('REF1'!K:K,ROW()-11),1),"")</f>
        <v/>
      </c>
      <c r="B818" s="23" t="str">
        <f t="array" ref="B818">IFERROR(INDEX('REF1'!B:K,SMALL('REF1'!K:K,ROW()-11),3),"")</f>
        <v/>
      </c>
      <c r="C818" s="25" t="str">
        <f t="array" ref="C818">IFERROR(INDEX('REF1'!B:K,SMALL('REF1'!K:K,ROW()-11),2),"")</f>
        <v/>
      </c>
      <c r="D818" s="31" t="str">
        <f t="array" ref="D818">IFERROR(INDEX('REF1'!B:K,SMALL('REF1'!K:K,ROW()-11),5),"")</f>
        <v/>
      </c>
      <c r="E818" s="26" t="str">
        <f t="array" ref="E818">IFERROR(INDEX('REF1'!B:K,SMALL('REF1'!K:K,ROW()-11),4),"")</f>
        <v/>
      </c>
      <c r="F818" s="27" t="str">
        <f t="array" ref="F818">IFERROR(INDEX('REF1'!B:K,SMALL('REF1'!K:K,ROW()-11),6),"")</f>
        <v/>
      </c>
      <c r="G818" s="29" t="str">
        <f t="array" ref="G818">IFERROR(INDEX('REF1'!B:K,SMALL('REF1'!K:K,ROW()-11),7),"")</f>
        <v/>
      </c>
      <c r="H818" s="29" t="str">
        <f t="array" ref="H818">IFERROR(INDEX('REF1'!B:K,SMALL('REF1'!K:K,ROW()-11),8),"")</f>
        <v/>
      </c>
      <c r="I818" s="48" t="str">
        <f>IFERROR(_xlfn.XLOOKUP(A818,'LISTADO GENERAL '!B820:B2714,'LISTADO GENERAL '!A820:A2714),"")</f>
        <v/>
      </c>
    </row>
    <row r="819" spans="1:9" ht="20.25">
      <c r="A819" s="24" t="str">
        <f t="array" ref="A819">IFERROR(INDEX('REF1'!B:K,SMALL('REF1'!K:K,ROW()-11),1),"")</f>
        <v/>
      </c>
      <c r="B819" s="23" t="str">
        <f t="array" ref="B819">IFERROR(INDEX('REF1'!B:K,SMALL('REF1'!K:K,ROW()-11),3),"")</f>
        <v/>
      </c>
      <c r="C819" s="25" t="str">
        <f t="array" ref="C819">IFERROR(INDEX('REF1'!B:K,SMALL('REF1'!K:K,ROW()-11),2),"")</f>
        <v/>
      </c>
      <c r="D819" s="31" t="str">
        <f t="array" ref="D819">IFERROR(INDEX('REF1'!B:K,SMALL('REF1'!K:K,ROW()-11),5),"")</f>
        <v/>
      </c>
      <c r="E819" s="26" t="str">
        <f t="array" ref="E819">IFERROR(INDEX('REF1'!B:K,SMALL('REF1'!K:K,ROW()-11),4),"")</f>
        <v/>
      </c>
      <c r="F819" s="27" t="str">
        <f t="array" ref="F819">IFERROR(INDEX('REF1'!B:K,SMALL('REF1'!K:K,ROW()-11),6),"")</f>
        <v/>
      </c>
      <c r="G819" s="29" t="str">
        <f t="array" ref="G819">IFERROR(INDEX('REF1'!B:K,SMALL('REF1'!K:K,ROW()-11),7),"")</f>
        <v/>
      </c>
      <c r="H819" s="29" t="str">
        <f t="array" ref="H819">IFERROR(INDEX('REF1'!B:K,SMALL('REF1'!K:K,ROW()-11),8),"")</f>
        <v/>
      </c>
      <c r="I819" s="48" t="str">
        <f>IFERROR(_xlfn.XLOOKUP(A819,'LISTADO GENERAL '!B821:B2715,'LISTADO GENERAL '!A821:A2715),"")</f>
        <v/>
      </c>
    </row>
    <row r="820" spans="1:9" ht="20.25">
      <c r="A820" s="24" t="str">
        <f t="array" ref="A820">IFERROR(INDEX('REF1'!B:K,SMALL('REF1'!K:K,ROW()-11),1),"")</f>
        <v/>
      </c>
      <c r="B820" s="23" t="str">
        <f t="array" ref="B820">IFERROR(INDEX('REF1'!B:K,SMALL('REF1'!K:K,ROW()-11),3),"")</f>
        <v/>
      </c>
      <c r="C820" s="25" t="str">
        <f t="array" ref="C820">IFERROR(INDEX('REF1'!B:K,SMALL('REF1'!K:K,ROW()-11),2),"")</f>
        <v/>
      </c>
      <c r="D820" s="31" t="str">
        <f t="array" ref="D820">IFERROR(INDEX('REF1'!B:K,SMALL('REF1'!K:K,ROW()-11),5),"")</f>
        <v/>
      </c>
      <c r="E820" s="26" t="str">
        <f t="array" ref="E820">IFERROR(INDEX('REF1'!B:K,SMALL('REF1'!K:K,ROW()-11),4),"")</f>
        <v/>
      </c>
      <c r="F820" s="27" t="str">
        <f t="array" ref="F820">IFERROR(INDEX('REF1'!B:K,SMALL('REF1'!K:K,ROW()-11),6),"")</f>
        <v/>
      </c>
      <c r="G820" s="29" t="str">
        <f t="array" ref="G820">IFERROR(INDEX('REF1'!B:K,SMALL('REF1'!K:K,ROW()-11),7),"")</f>
        <v/>
      </c>
      <c r="H820" s="29" t="str">
        <f t="array" ref="H820">IFERROR(INDEX('REF1'!B:K,SMALL('REF1'!K:K,ROW()-11),8),"")</f>
        <v/>
      </c>
      <c r="I820" s="48" t="str">
        <f>IFERROR(_xlfn.XLOOKUP(A820,'LISTADO GENERAL '!B822:B2716,'LISTADO GENERAL '!A822:A2716),"")</f>
        <v/>
      </c>
    </row>
    <row r="821" spans="1:9" ht="20.25">
      <c r="A821" s="24" t="str">
        <f t="array" ref="A821">IFERROR(INDEX('REF1'!B:K,SMALL('REF1'!K:K,ROW()-11),1),"")</f>
        <v/>
      </c>
      <c r="B821" s="23" t="str">
        <f t="array" ref="B821">IFERROR(INDEX('REF1'!B:K,SMALL('REF1'!K:K,ROW()-11),3),"")</f>
        <v/>
      </c>
      <c r="C821" s="25" t="str">
        <f t="array" ref="C821">IFERROR(INDEX('REF1'!B:K,SMALL('REF1'!K:K,ROW()-11),2),"")</f>
        <v/>
      </c>
      <c r="D821" s="31" t="str">
        <f t="array" ref="D821">IFERROR(INDEX('REF1'!B:K,SMALL('REF1'!K:K,ROW()-11),5),"")</f>
        <v/>
      </c>
      <c r="E821" s="26" t="str">
        <f t="array" ref="E821">IFERROR(INDEX('REF1'!B:K,SMALL('REF1'!K:K,ROW()-11),4),"")</f>
        <v/>
      </c>
      <c r="F821" s="27" t="str">
        <f t="array" ref="F821">IFERROR(INDEX('REF1'!B:K,SMALL('REF1'!K:K,ROW()-11),6),"")</f>
        <v/>
      </c>
      <c r="G821" s="29" t="str">
        <f t="array" ref="G821">IFERROR(INDEX('REF1'!B:K,SMALL('REF1'!K:K,ROW()-11),7),"")</f>
        <v/>
      </c>
      <c r="H821" s="29" t="str">
        <f t="array" ref="H821">IFERROR(INDEX('REF1'!B:K,SMALL('REF1'!K:K,ROW()-11),8),"")</f>
        <v/>
      </c>
      <c r="I821" s="48" t="str">
        <f>IFERROR(_xlfn.XLOOKUP(A821,'LISTADO GENERAL '!B823:B2717,'LISTADO GENERAL '!A823:A2717),"")</f>
        <v/>
      </c>
    </row>
    <row r="822" spans="1:9" ht="20.25">
      <c r="A822" s="24" t="str">
        <f t="array" ref="A822">IFERROR(INDEX('REF1'!B:K,SMALL('REF1'!K:K,ROW()-11),1),"")</f>
        <v/>
      </c>
      <c r="B822" s="23" t="str">
        <f t="array" ref="B822">IFERROR(INDEX('REF1'!B:K,SMALL('REF1'!K:K,ROW()-11),3),"")</f>
        <v/>
      </c>
      <c r="C822" s="25" t="str">
        <f t="array" ref="C822">IFERROR(INDEX('REF1'!B:K,SMALL('REF1'!K:K,ROW()-11),2),"")</f>
        <v/>
      </c>
      <c r="D822" s="31" t="str">
        <f t="array" ref="D822">IFERROR(INDEX('REF1'!B:K,SMALL('REF1'!K:K,ROW()-11),5),"")</f>
        <v/>
      </c>
      <c r="E822" s="26" t="str">
        <f t="array" ref="E822">IFERROR(INDEX('REF1'!B:K,SMALL('REF1'!K:K,ROW()-11),4),"")</f>
        <v/>
      </c>
      <c r="F822" s="27" t="str">
        <f t="array" ref="F822">IFERROR(INDEX('REF1'!B:K,SMALL('REF1'!K:K,ROW()-11),6),"")</f>
        <v/>
      </c>
      <c r="G822" s="29" t="str">
        <f t="array" ref="G822">IFERROR(INDEX('REF1'!B:K,SMALL('REF1'!K:K,ROW()-11),7),"")</f>
        <v/>
      </c>
      <c r="H822" s="29" t="str">
        <f t="array" ref="H822">IFERROR(INDEX('REF1'!B:K,SMALL('REF1'!K:K,ROW()-11),8),"")</f>
        <v/>
      </c>
      <c r="I822" s="48" t="str">
        <f>IFERROR(_xlfn.XLOOKUP(A822,'LISTADO GENERAL '!B824:B2718,'LISTADO GENERAL '!A824:A2718),"")</f>
        <v/>
      </c>
    </row>
    <row r="823" spans="1:9" ht="20.25">
      <c r="A823" s="24" t="str">
        <f t="array" ref="A823">IFERROR(INDEX('REF1'!B:K,SMALL('REF1'!K:K,ROW()-11),1),"")</f>
        <v/>
      </c>
      <c r="B823" s="23" t="str">
        <f t="array" ref="B823">IFERROR(INDEX('REF1'!B:K,SMALL('REF1'!K:K,ROW()-11),3),"")</f>
        <v/>
      </c>
      <c r="C823" s="25" t="str">
        <f t="array" ref="C823">IFERROR(INDEX('REF1'!B:K,SMALL('REF1'!K:K,ROW()-11),2),"")</f>
        <v/>
      </c>
      <c r="D823" s="31" t="str">
        <f t="array" ref="D823">IFERROR(INDEX('REF1'!B:K,SMALL('REF1'!K:K,ROW()-11),5),"")</f>
        <v/>
      </c>
      <c r="E823" s="26" t="str">
        <f t="array" ref="E823">IFERROR(INDEX('REF1'!B:K,SMALL('REF1'!K:K,ROW()-11),4),"")</f>
        <v/>
      </c>
      <c r="F823" s="27" t="str">
        <f t="array" ref="F823">IFERROR(INDEX('REF1'!B:K,SMALL('REF1'!K:K,ROW()-11),6),"")</f>
        <v/>
      </c>
      <c r="G823" s="29" t="str">
        <f t="array" ref="G823">IFERROR(INDEX('REF1'!B:K,SMALL('REF1'!K:K,ROW()-11),7),"")</f>
        <v/>
      </c>
      <c r="H823" s="29" t="str">
        <f t="array" ref="H823">IFERROR(INDEX('REF1'!B:K,SMALL('REF1'!K:K,ROW()-11),8),"")</f>
        <v/>
      </c>
      <c r="I823" s="48" t="str">
        <f>IFERROR(_xlfn.XLOOKUP(A823,'LISTADO GENERAL '!B825:B2719,'LISTADO GENERAL '!A825:A2719),"")</f>
        <v/>
      </c>
    </row>
    <row r="824" spans="1:9" ht="20.25">
      <c r="A824" s="24" t="str">
        <f t="array" ref="A824">IFERROR(INDEX('REF1'!B:K,SMALL('REF1'!K:K,ROW()-11),1),"")</f>
        <v/>
      </c>
      <c r="B824" s="23" t="str">
        <f t="array" ref="B824">IFERROR(INDEX('REF1'!B:K,SMALL('REF1'!K:K,ROW()-11),3),"")</f>
        <v/>
      </c>
      <c r="C824" s="25" t="str">
        <f t="array" ref="C824">IFERROR(INDEX('REF1'!B:K,SMALL('REF1'!K:K,ROW()-11),2),"")</f>
        <v/>
      </c>
      <c r="D824" s="31" t="str">
        <f t="array" ref="D824">IFERROR(INDEX('REF1'!B:K,SMALL('REF1'!K:K,ROW()-11),5),"")</f>
        <v/>
      </c>
      <c r="E824" s="26" t="str">
        <f t="array" ref="E824">IFERROR(INDEX('REF1'!B:K,SMALL('REF1'!K:K,ROW()-11),4),"")</f>
        <v/>
      </c>
      <c r="F824" s="27" t="str">
        <f t="array" ref="F824">IFERROR(INDEX('REF1'!B:K,SMALL('REF1'!K:K,ROW()-11),6),"")</f>
        <v/>
      </c>
      <c r="G824" s="29" t="str">
        <f t="array" ref="G824">IFERROR(INDEX('REF1'!B:K,SMALL('REF1'!K:K,ROW()-11),7),"")</f>
        <v/>
      </c>
      <c r="H824" s="29" t="str">
        <f t="array" ref="H824">IFERROR(INDEX('REF1'!B:K,SMALL('REF1'!K:K,ROW()-11),8),"")</f>
        <v/>
      </c>
      <c r="I824" s="48" t="str">
        <f>IFERROR(_xlfn.XLOOKUP(A824,'LISTADO GENERAL '!B826:B2720,'LISTADO GENERAL '!A826:A2720),"")</f>
        <v/>
      </c>
    </row>
    <row r="825" spans="1:9" ht="20.25">
      <c r="A825" s="24" t="str">
        <f t="array" ref="A825">IFERROR(INDEX('REF1'!B:K,SMALL('REF1'!K:K,ROW()-11),1),"")</f>
        <v/>
      </c>
      <c r="B825" s="23" t="str">
        <f t="array" ref="B825">IFERROR(INDEX('REF1'!B:K,SMALL('REF1'!K:K,ROW()-11),3),"")</f>
        <v/>
      </c>
      <c r="C825" s="25" t="str">
        <f t="array" ref="C825">IFERROR(INDEX('REF1'!B:K,SMALL('REF1'!K:K,ROW()-11),2),"")</f>
        <v/>
      </c>
      <c r="D825" s="31" t="str">
        <f t="array" ref="D825">IFERROR(INDEX('REF1'!B:K,SMALL('REF1'!K:K,ROW()-11),5),"")</f>
        <v/>
      </c>
      <c r="E825" s="26" t="str">
        <f t="array" ref="E825">IFERROR(INDEX('REF1'!B:K,SMALL('REF1'!K:K,ROW()-11),4),"")</f>
        <v/>
      </c>
      <c r="F825" s="27" t="str">
        <f t="array" ref="F825">IFERROR(INDEX('REF1'!B:K,SMALL('REF1'!K:K,ROW()-11),6),"")</f>
        <v/>
      </c>
      <c r="G825" s="29" t="str">
        <f t="array" ref="G825">IFERROR(INDEX('REF1'!B:K,SMALL('REF1'!K:K,ROW()-11),7),"")</f>
        <v/>
      </c>
      <c r="H825" s="29" t="str">
        <f t="array" ref="H825">IFERROR(INDEX('REF1'!B:K,SMALL('REF1'!K:K,ROW()-11),8),"")</f>
        <v/>
      </c>
      <c r="I825" s="48" t="str">
        <f>IFERROR(_xlfn.XLOOKUP(A825,'LISTADO GENERAL '!B827:B2721,'LISTADO GENERAL '!A827:A2721),"")</f>
        <v/>
      </c>
    </row>
    <row r="826" spans="1:9" ht="20.25">
      <c r="A826" s="24" t="str">
        <f t="array" ref="A826">IFERROR(INDEX('REF1'!B:K,SMALL('REF1'!K:K,ROW()-11),1),"")</f>
        <v/>
      </c>
      <c r="B826" s="23" t="str">
        <f t="array" ref="B826">IFERROR(INDEX('REF1'!B:K,SMALL('REF1'!K:K,ROW()-11),3),"")</f>
        <v/>
      </c>
      <c r="C826" s="25" t="str">
        <f t="array" ref="C826">IFERROR(INDEX('REF1'!B:K,SMALL('REF1'!K:K,ROW()-11),2),"")</f>
        <v/>
      </c>
      <c r="D826" s="31" t="str">
        <f t="array" ref="D826">IFERROR(INDEX('REF1'!B:K,SMALL('REF1'!K:K,ROW()-11),5),"")</f>
        <v/>
      </c>
      <c r="E826" s="26" t="str">
        <f t="array" ref="E826">IFERROR(INDEX('REF1'!B:K,SMALL('REF1'!K:K,ROW()-11),4),"")</f>
        <v/>
      </c>
      <c r="F826" s="27" t="str">
        <f t="array" ref="F826">IFERROR(INDEX('REF1'!B:K,SMALL('REF1'!K:K,ROW()-11),6),"")</f>
        <v/>
      </c>
      <c r="G826" s="29" t="str">
        <f t="array" ref="G826">IFERROR(INDEX('REF1'!B:K,SMALL('REF1'!K:K,ROW()-11),7),"")</f>
        <v/>
      </c>
      <c r="H826" s="29" t="str">
        <f t="array" ref="H826">IFERROR(INDEX('REF1'!B:K,SMALL('REF1'!K:K,ROW()-11),8),"")</f>
        <v/>
      </c>
      <c r="I826" s="48" t="str">
        <f>IFERROR(_xlfn.XLOOKUP(A826,'LISTADO GENERAL '!B828:B2722,'LISTADO GENERAL '!A828:A2722),"")</f>
        <v/>
      </c>
    </row>
    <row r="827" spans="1:9" ht="20.25">
      <c r="A827" s="24" t="str">
        <f t="array" ref="A827">IFERROR(INDEX('REF1'!B:K,SMALL('REF1'!K:K,ROW()-11),1),"")</f>
        <v/>
      </c>
      <c r="B827" s="23" t="str">
        <f t="array" ref="B827">IFERROR(INDEX('REF1'!B:K,SMALL('REF1'!K:K,ROW()-11),3),"")</f>
        <v/>
      </c>
      <c r="C827" s="25" t="str">
        <f t="array" ref="C827">IFERROR(INDEX('REF1'!B:K,SMALL('REF1'!K:K,ROW()-11),2),"")</f>
        <v/>
      </c>
      <c r="D827" s="31" t="str">
        <f t="array" ref="D827">IFERROR(INDEX('REF1'!B:K,SMALL('REF1'!K:K,ROW()-11),5),"")</f>
        <v/>
      </c>
      <c r="E827" s="26" t="str">
        <f t="array" ref="E827">IFERROR(INDEX('REF1'!B:K,SMALL('REF1'!K:K,ROW()-11),4),"")</f>
        <v/>
      </c>
      <c r="F827" s="27" t="str">
        <f t="array" ref="F827">IFERROR(INDEX('REF1'!B:K,SMALL('REF1'!K:K,ROW()-11),6),"")</f>
        <v/>
      </c>
      <c r="G827" s="29" t="str">
        <f t="array" ref="G827">IFERROR(INDEX('REF1'!B:K,SMALL('REF1'!K:K,ROW()-11),7),"")</f>
        <v/>
      </c>
      <c r="H827" s="29" t="str">
        <f t="array" ref="H827">IFERROR(INDEX('REF1'!B:K,SMALL('REF1'!K:K,ROW()-11),8),"")</f>
        <v/>
      </c>
      <c r="I827" s="48" t="str">
        <f>IFERROR(_xlfn.XLOOKUP(A827,'LISTADO GENERAL '!B829:B2723,'LISTADO GENERAL '!A829:A2723),"")</f>
        <v/>
      </c>
    </row>
    <row r="828" spans="1:9" ht="20.25">
      <c r="A828" s="24" t="str">
        <f t="array" ref="A828">IFERROR(INDEX('REF1'!B:K,SMALL('REF1'!K:K,ROW()-11),1),"")</f>
        <v/>
      </c>
      <c r="B828" s="23" t="str">
        <f t="array" ref="B828">IFERROR(INDEX('REF1'!B:K,SMALL('REF1'!K:K,ROW()-11),3),"")</f>
        <v/>
      </c>
      <c r="C828" s="25" t="str">
        <f t="array" ref="C828">IFERROR(INDEX('REF1'!B:K,SMALL('REF1'!K:K,ROW()-11),2),"")</f>
        <v/>
      </c>
      <c r="D828" s="31" t="str">
        <f t="array" ref="D828">IFERROR(INDEX('REF1'!B:K,SMALL('REF1'!K:K,ROW()-11),5),"")</f>
        <v/>
      </c>
      <c r="E828" s="26" t="str">
        <f t="array" ref="E828">IFERROR(INDEX('REF1'!B:K,SMALL('REF1'!K:K,ROW()-11),4),"")</f>
        <v/>
      </c>
      <c r="F828" s="27" t="str">
        <f t="array" ref="F828">IFERROR(INDEX('REF1'!B:K,SMALL('REF1'!K:K,ROW()-11),6),"")</f>
        <v/>
      </c>
      <c r="G828" s="29" t="str">
        <f t="array" ref="G828">IFERROR(INDEX('REF1'!B:K,SMALL('REF1'!K:K,ROW()-11),7),"")</f>
        <v/>
      </c>
      <c r="H828" s="29" t="str">
        <f t="array" ref="H828">IFERROR(INDEX('REF1'!B:K,SMALL('REF1'!K:K,ROW()-11),8),"")</f>
        <v/>
      </c>
      <c r="I828" s="48" t="str">
        <f>IFERROR(_xlfn.XLOOKUP(A828,'LISTADO GENERAL '!B830:B2724,'LISTADO GENERAL '!A830:A2724),"")</f>
        <v/>
      </c>
    </row>
    <row r="829" spans="1:9" ht="20.25">
      <c r="A829" s="24" t="str">
        <f t="array" ref="A829">IFERROR(INDEX('REF1'!B:K,SMALL('REF1'!K:K,ROW()-11),1),"")</f>
        <v/>
      </c>
      <c r="B829" s="23" t="str">
        <f t="array" ref="B829">IFERROR(INDEX('REF1'!B:K,SMALL('REF1'!K:K,ROW()-11),3),"")</f>
        <v/>
      </c>
      <c r="C829" s="25" t="str">
        <f t="array" ref="C829">IFERROR(INDEX('REF1'!B:K,SMALL('REF1'!K:K,ROW()-11),2),"")</f>
        <v/>
      </c>
      <c r="D829" s="31" t="str">
        <f t="array" ref="D829">IFERROR(INDEX('REF1'!B:K,SMALL('REF1'!K:K,ROW()-11),5),"")</f>
        <v/>
      </c>
      <c r="E829" s="26" t="str">
        <f t="array" ref="E829">IFERROR(INDEX('REF1'!B:K,SMALL('REF1'!K:K,ROW()-11),4),"")</f>
        <v/>
      </c>
      <c r="F829" s="27" t="str">
        <f t="array" ref="F829">IFERROR(INDEX('REF1'!B:K,SMALL('REF1'!K:K,ROW()-11),6),"")</f>
        <v/>
      </c>
      <c r="G829" s="29" t="str">
        <f t="array" ref="G829">IFERROR(INDEX('REF1'!B:K,SMALL('REF1'!K:K,ROW()-11),7),"")</f>
        <v/>
      </c>
      <c r="H829" s="29" t="str">
        <f t="array" ref="H829">IFERROR(INDEX('REF1'!B:K,SMALL('REF1'!K:K,ROW()-11),8),"")</f>
        <v/>
      </c>
      <c r="I829" s="48" t="str">
        <f>IFERROR(_xlfn.XLOOKUP(A829,'LISTADO GENERAL '!B831:B2725,'LISTADO GENERAL '!A831:A2725),"")</f>
        <v/>
      </c>
    </row>
    <row r="830" spans="1:9" ht="20.25">
      <c r="A830" s="24" t="str">
        <f t="array" ref="A830">IFERROR(INDEX('REF1'!B:K,SMALL('REF1'!K:K,ROW()-11),1),"")</f>
        <v/>
      </c>
      <c r="B830" s="23" t="str">
        <f t="array" ref="B830">IFERROR(INDEX('REF1'!B:K,SMALL('REF1'!K:K,ROW()-11),3),"")</f>
        <v/>
      </c>
      <c r="C830" s="25" t="str">
        <f t="array" ref="C830">IFERROR(INDEX('REF1'!B:K,SMALL('REF1'!K:K,ROW()-11),2),"")</f>
        <v/>
      </c>
      <c r="D830" s="31" t="str">
        <f t="array" ref="D830">IFERROR(INDEX('REF1'!B:K,SMALL('REF1'!K:K,ROW()-11),5),"")</f>
        <v/>
      </c>
      <c r="E830" s="26" t="str">
        <f t="array" ref="E830">IFERROR(INDEX('REF1'!B:K,SMALL('REF1'!K:K,ROW()-11),4),"")</f>
        <v/>
      </c>
      <c r="F830" s="27" t="str">
        <f t="array" ref="F830">IFERROR(INDEX('REF1'!B:K,SMALL('REF1'!K:K,ROW()-11),6),"")</f>
        <v/>
      </c>
      <c r="G830" s="29" t="str">
        <f t="array" ref="G830">IFERROR(INDEX('REF1'!B:K,SMALL('REF1'!K:K,ROW()-11),7),"")</f>
        <v/>
      </c>
      <c r="H830" s="29" t="str">
        <f t="array" ref="H830">IFERROR(INDEX('REF1'!B:K,SMALL('REF1'!K:K,ROW()-11),8),"")</f>
        <v/>
      </c>
      <c r="I830" s="48" t="str">
        <f>IFERROR(_xlfn.XLOOKUP(A830,'LISTADO GENERAL '!B832:B2726,'LISTADO GENERAL '!A832:A2726),"")</f>
        <v/>
      </c>
    </row>
    <row r="831" spans="1:9" ht="20.25">
      <c r="A831" s="24" t="str">
        <f t="array" ref="A831">IFERROR(INDEX('REF1'!B:K,SMALL('REF1'!K:K,ROW()-11),1),"")</f>
        <v/>
      </c>
      <c r="B831" s="23" t="str">
        <f t="array" ref="B831">IFERROR(INDEX('REF1'!B:K,SMALL('REF1'!K:K,ROW()-11),3),"")</f>
        <v/>
      </c>
      <c r="C831" s="25" t="str">
        <f t="array" ref="C831">IFERROR(INDEX('REF1'!B:K,SMALL('REF1'!K:K,ROW()-11),2),"")</f>
        <v/>
      </c>
      <c r="D831" s="31" t="str">
        <f t="array" ref="D831">IFERROR(INDEX('REF1'!B:K,SMALL('REF1'!K:K,ROW()-11),5),"")</f>
        <v/>
      </c>
      <c r="E831" s="26" t="str">
        <f t="array" ref="E831">IFERROR(INDEX('REF1'!B:K,SMALL('REF1'!K:K,ROW()-11),4),"")</f>
        <v/>
      </c>
      <c r="F831" s="27" t="str">
        <f t="array" ref="F831">IFERROR(INDEX('REF1'!B:K,SMALL('REF1'!K:K,ROW()-11),6),"")</f>
        <v/>
      </c>
      <c r="G831" s="29" t="str">
        <f t="array" ref="G831">IFERROR(INDEX('REF1'!B:K,SMALL('REF1'!K:K,ROW()-11),7),"")</f>
        <v/>
      </c>
      <c r="H831" s="29" t="str">
        <f t="array" ref="H831">IFERROR(INDEX('REF1'!B:K,SMALL('REF1'!K:K,ROW()-11),8),"")</f>
        <v/>
      </c>
      <c r="I831" s="48" t="str">
        <f>IFERROR(_xlfn.XLOOKUP(A831,'LISTADO GENERAL '!B833:B2727,'LISTADO GENERAL '!A833:A2727),"")</f>
        <v/>
      </c>
    </row>
    <row r="832" spans="1:9" ht="20.25">
      <c r="A832" s="24" t="str">
        <f t="array" ref="A832">IFERROR(INDEX('REF1'!B:K,SMALL('REF1'!K:K,ROW()-11),1),"")</f>
        <v/>
      </c>
      <c r="B832" s="23" t="str">
        <f t="array" ref="B832">IFERROR(INDEX('REF1'!B:K,SMALL('REF1'!K:K,ROW()-11),3),"")</f>
        <v/>
      </c>
      <c r="C832" s="25" t="str">
        <f t="array" ref="C832">IFERROR(INDEX('REF1'!B:K,SMALL('REF1'!K:K,ROW()-11),2),"")</f>
        <v/>
      </c>
      <c r="D832" s="31" t="str">
        <f t="array" ref="D832">IFERROR(INDEX('REF1'!B:K,SMALL('REF1'!K:K,ROW()-11),5),"")</f>
        <v/>
      </c>
      <c r="E832" s="26" t="str">
        <f t="array" ref="E832">IFERROR(INDEX('REF1'!B:K,SMALL('REF1'!K:K,ROW()-11),4),"")</f>
        <v/>
      </c>
      <c r="F832" s="27" t="str">
        <f t="array" ref="F832">IFERROR(INDEX('REF1'!B:K,SMALL('REF1'!K:K,ROW()-11),6),"")</f>
        <v/>
      </c>
      <c r="G832" s="29" t="str">
        <f t="array" ref="G832">IFERROR(INDEX('REF1'!B:K,SMALL('REF1'!K:K,ROW()-11),7),"")</f>
        <v/>
      </c>
      <c r="H832" s="29" t="str">
        <f t="array" ref="H832">IFERROR(INDEX('REF1'!B:K,SMALL('REF1'!K:K,ROW()-11),8),"")</f>
        <v/>
      </c>
      <c r="I832" s="48" t="str">
        <f>IFERROR(_xlfn.XLOOKUP(A832,'LISTADO GENERAL '!B834:B2728,'LISTADO GENERAL '!A834:A2728),"")</f>
        <v/>
      </c>
    </row>
    <row r="833" spans="1:9" ht="20.25">
      <c r="A833" s="24" t="str">
        <f t="array" ref="A833">IFERROR(INDEX('REF1'!B:K,SMALL('REF1'!K:K,ROW()-11),1),"")</f>
        <v/>
      </c>
      <c r="B833" s="23" t="str">
        <f t="array" ref="B833">IFERROR(INDEX('REF1'!B:K,SMALL('REF1'!K:K,ROW()-11),3),"")</f>
        <v/>
      </c>
      <c r="C833" s="25" t="str">
        <f t="array" ref="C833">IFERROR(INDEX('REF1'!B:K,SMALL('REF1'!K:K,ROW()-11),2),"")</f>
        <v/>
      </c>
      <c r="D833" s="31" t="str">
        <f t="array" ref="D833">IFERROR(INDEX('REF1'!B:K,SMALL('REF1'!K:K,ROW()-11),5),"")</f>
        <v/>
      </c>
      <c r="E833" s="26" t="str">
        <f t="array" ref="E833">IFERROR(INDEX('REF1'!B:K,SMALL('REF1'!K:K,ROW()-11),4),"")</f>
        <v/>
      </c>
      <c r="F833" s="27" t="str">
        <f t="array" ref="F833">IFERROR(INDEX('REF1'!B:K,SMALL('REF1'!K:K,ROW()-11),6),"")</f>
        <v/>
      </c>
      <c r="G833" s="29" t="str">
        <f t="array" ref="G833">IFERROR(INDEX('REF1'!B:K,SMALL('REF1'!K:K,ROW()-11),7),"")</f>
        <v/>
      </c>
      <c r="H833" s="29" t="str">
        <f t="array" ref="H833">IFERROR(INDEX('REF1'!B:K,SMALL('REF1'!K:K,ROW()-11),8),"")</f>
        <v/>
      </c>
      <c r="I833" s="48" t="str">
        <f>IFERROR(_xlfn.XLOOKUP(A833,'LISTADO GENERAL '!B835:B2729,'LISTADO GENERAL '!A835:A2729),"")</f>
        <v/>
      </c>
    </row>
    <row r="834" spans="1:9" ht="20.25">
      <c r="A834" s="24" t="str">
        <f t="array" ref="A834">IFERROR(INDEX('REF1'!B:K,SMALL('REF1'!K:K,ROW()-11),1),"")</f>
        <v/>
      </c>
      <c r="B834" s="23" t="str">
        <f t="array" ref="B834">IFERROR(INDEX('REF1'!B:K,SMALL('REF1'!K:K,ROW()-11),3),"")</f>
        <v/>
      </c>
      <c r="C834" s="25" t="str">
        <f t="array" ref="C834">IFERROR(INDEX('REF1'!B:K,SMALL('REF1'!K:K,ROW()-11),2),"")</f>
        <v/>
      </c>
      <c r="D834" s="31" t="str">
        <f t="array" ref="D834">IFERROR(INDEX('REF1'!B:K,SMALL('REF1'!K:K,ROW()-11),5),"")</f>
        <v/>
      </c>
      <c r="E834" s="26" t="str">
        <f t="array" ref="E834">IFERROR(INDEX('REF1'!B:K,SMALL('REF1'!K:K,ROW()-11),4),"")</f>
        <v/>
      </c>
      <c r="F834" s="27" t="str">
        <f t="array" ref="F834">IFERROR(INDEX('REF1'!B:K,SMALL('REF1'!K:K,ROW()-11),6),"")</f>
        <v/>
      </c>
      <c r="G834" s="29" t="str">
        <f t="array" ref="G834">IFERROR(INDEX('REF1'!B:K,SMALL('REF1'!K:K,ROW()-11),7),"")</f>
        <v/>
      </c>
      <c r="H834" s="29" t="str">
        <f t="array" ref="H834">IFERROR(INDEX('REF1'!B:K,SMALL('REF1'!K:K,ROW()-11),8),"")</f>
        <v/>
      </c>
      <c r="I834" s="48" t="str">
        <f>IFERROR(_xlfn.XLOOKUP(A834,'LISTADO GENERAL '!B836:B2730,'LISTADO GENERAL '!A836:A2730),"")</f>
        <v/>
      </c>
    </row>
    <row r="835" spans="1:9" ht="20.25">
      <c r="A835" s="24" t="str">
        <f t="array" ref="A835">IFERROR(INDEX('REF1'!B:K,SMALL('REF1'!K:K,ROW()-11),1),"")</f>
        <v/>
      </c>
      <c r="B835" s="23" t="str">
        <f t="array" ref="B835">IFERROR(INDEX('REF1'!B:K,SMALL('REF1'!K:K,ROW()-11),3),"")</f>
        <v/>
      </c>
      <c r="C835" s="25" t="str">
        <f t="array" ref="C835">IFERROR(INDEX('REF1'!B:K,SMALL('REF1'!K:K,ROW()-11),2),"")</f>
        <v/>
      </c>
      <c r="D835" s="31" t="str">
        <f t="array" ref="D835">IFERROR(INDEX('REF1'!B:K,SMALL('REF1'!K:K,ROW()-11),5),"")</f>
        <v/>
      </c>
      <c r="E835" s="26" t="str">
        <f t="array" ref="E835">IFERROR(INDEX('REF1'!B:K,SMALL('REF1'!K:K,ROW()-11),4),"")</f>
        <v/>
      </c>
      <c r="F835" s="27" t="str">
        <f t="array" ref="F835">IFERROR(INDEX('REF1'!B:K,SMALL('REF1'!K:K,ROW()-11),6),"")</f>
        <v/>
      </c>
      <c r="G835" s="29" t="str">
        <f t="array" ref="G835">IFERROR(INDEX('REF1'!B:K,SMALL('REF1'!K:K,ROW()-11),7),"")</f>
        <v/>
      </c>
      <c r="H835" s="29" t="str">
        <f t="array" ref="H835">IFERROR(INDEX('REF1'!B:K,SMALL('REF1'!K:K,ROW()-11),8),"")</f>
        <v/>
      </c>
      <c r="I835" s="48" t="str">
        <f>IFERROR(_xlfn.XLOOKUP(A835,'LISTADO GENERAL '!B837:B2731,'LISTADO GENERAL '!A837:A2731),"")</f>
        <v/>
      </c>
    </row>
    <row r="836" spans="1:9" ht="20.25">
      <c r="A836" s="24" t="str">
        <f t="array" ref="A836">IFERROR(INDEX('REF1'!B:K,SMALL('REF1'!K:K,ROW()-11),1),"")</f>
        <v/>
      </c>
      <c r="B836" s="23" t="str">
        <f t="array" ref="B836">IFERROR(INDEX('REF1'!B:K,SMALL('REF1'!K:K,ROW()-11),3),"")</f>
        <v/>
      </c>
      <c r="C836" s="25" t="str">
        <f t="array" ref="C836">IFERROR(INDEX('REF1'!B:K,SMALL('REF1'!K:K,ROW()-11),2),"")</f>
        <v/>
      </c>
      <c r="D836" s="31" t="str">
        <f t="array" ref="D836">IFERROR(INDEX('REF1'!B:K,SMALL('REF1'!K:K,ROW()-11),5),"")</f>
        <v/>
      </c>
      <c r="E836" s="26" t="str">
        <f t="array" ref="E836">IFERROR(INDEX('REF1'!B:K,SMALL('REF1'!K:K,ROW()-11),4),"")</f>
        <v/>
      </c>
      <c r="F836" s="27" t="str">
        <f t="array" ref="F836">IFERROR(INDEX('REF1'!B:K,SMALL('REF1'!K:K,ROW()-11),6),"")</f>
        <v/>
      </c>
      <c r="G836" s="29" t="str">
        <f t="array" ref="G836">IFERROR(INDEX('REF1'!B:K,SMALL('REF1'!K:K,ROW()-11),7),"")</f>
        <v/>
      </c>
      <c r="H836" s="29" t="str">
        <f t="array" ref="H836">IFERROR(INDEX('REF1'!B:K,SMALL('REF1'!K:K,ROW()-11),8),"")</f>
        <v/>
      </c>
      <c r="I836" s="48" t="str">
        <f>IFERROR(_xlfn.XLOOKUP(A836,'LISTADO GENERAL '!B838:B2732,'LISTADO GENERAL '!A838:A2732),"")</f>
        <v/>
      </c>
    </row>
    <row r="837" spans="1:9" ht="20.25">
      <c r="A837" s="24" t="str">
        <f t="array" ref="A837">IFERROR(INDEX('REF1'!B:K,SMALL('REF1'!K:K,ROW()-11),1),"")</f>
        <v/>
      </c>
      <c r="B837" s="23" t="str">
        <f t="array" ref="B837">IFERROR(INDEX('REF1'!B:K,SMALL('REF1'!K:K,ROW()-11),3),"")</f>
        <v/>
      </c>
      <c r="C837" s="25" t="str">
        <f t="array" ref="C837">IFERROR(INDEX('REF1'!B:K,SMALL('REF1'!K:K,ROW()-11),2),"")</f>
        <v/>
      </c>
      <c r="D837" s="31" t="str">
        <f t="array" ref="D837">IFERROR(INDEX('REF1'!B:K,SMALL('REF1'!K:K,ROW()-11),5),"")</f>
        <v/>
      </c>
      <c r="E837" s="26" t="str">
        <f t="array" ref="E837">IFERROR(INDEX('REF1'!B:K,SMALL('REF1'!K:K,ROW()-11),4),"")</f>
        <v/>
      </c>
      <c r="F837" s="27" t="str">
        <f t="array" ref="F837">IFERROR(INDEX('REF1'!B:K,SMALL('REF1'!K:K,ROW()-11),6),"")</f>
        <v/>
      </c>
      <c r="G837" s="29" t="str">
        <f t="array" ref="G837">IFERROR(INDEX('REF1'!B:K,SMALL('REF1'!K:K,ROW()-11),7),"")</f>
        <v/>
      </c>
      <c r="H837" s="29" t="str">
        <f t="array" ref="H837">IFERROR(INDEX('REF1'!B:K,SMALL('REF1'!K:K,ROW()-11),8),"")</f>
        <v/>
      </c>
      <c r="I837" s="48" t="str">
        <f>IFERROR(_xlfn.XLOOKUP(A837,'LISTADO GENERAL '!B839:B2733,'LISTADO GENERAL '!A839:A2733),"")</f>
        <v/>
      </c>
    </row>
    <row r="838" spans="1:9" ht="20.25">
      <c r="A838" s="24" t="str">
        <f t="array" ref="A838">IFERROR(INDEX('REF1'!B:K,SMALL('REF1'!K:K,ROW()-11),1),"")</f>
        <v/>
      </c>
      <c r="B838" s="23" t="str">
        <f t="array" ref="B838">IFERROR(INDEX('REF1'!B:K,SMALL('REF1'!K:K,ROW()-11),3),"")</f>
        <v/>
      </c>
      <c r="C838" s="25" t="str">
        <f t="array" ref="C838">IFERROR(INDEX('REF1'!B:K,SMALL('REF1'!K:K,ROW()-11),2),"")</f>
        <v/>
      </c>
      <c r="D838" s="31" t="str">
        <f t="array" ref="D838">IFERROR(INDEX('REF1'!B:K,SMALL('REF1'!K:K,ROW()-11),5),"")</f>
        <v/>
      </c>
      <c r="E838" s="26" t="str">
        <f t="array" ref="E838">IFERROR(INDEX('REF1'!B:K,SMALL('REF1'!K:K,ROW()-11),4),"")</f>
        <v/>
      </c>
      <c r="F838" s="27" t="str">
        <f t="array" ref="F838">IFERROR(INDEX('REF1'!B:K,SMALL('REF1'!K:K,ROW()-11),6),"")</f>
        <v/>
      </c>
      <c r="G838" s="29" t="str">
        <f t="array" ref="G838">IFERROR(INDEX('REF1'!B:K,SMALL('REF1'!K:K,ROW()-11),7),"")</f>
        <v/>
      </c>
      <c r="H838" s="29" t="str">
        <f t="array" ref="H838">IFERROR(INDEX('REF1'!B:K,SMALL('REF1'!K:K,ROW()-11),8),"")</f>
        <v/>
      </c>
      <c r="I838" s="48" t="str">
        <f>IFERROR(_xlfn.XLOOKUP(A838,'LISTADO GENERAL '!B840:B2734,'LISTADO GENERAL '!A840:A2734),"")</f>
        <v/>
      </c>
    </row>
    <row r="839" spans="1:9" ht="20.25">
      <c r="A839" s="24" t="str">
        <f t="array" ref="A839">IFERROR(INDEX('REF1'!B:K,SMALL('REF1'!K:K,ROW()-11),1),"")</f>
        <v/>
      </c>
      <c r="B839" s="23" t="str">
        <f t="array" ref="B839">IFERROR(INDEX('REF1'!B:K,SMALL('REF1'!K:K,ROW()-11),3),"")</f>
        <v/>
      </c>
      <c r="C839" s="25" t="str">
        <f t="array" ref="C839">IFERROR(INDEX('REF1'!B:K,SMALL('REF1'!K:K,ROW()-11),2),"")</f>
        <v/>
      </c>
      <c r="D839" s="31" t="str">
        <f t="array" ref="D839">IFERROR(INDEX('REF1'!B:K,SMALL('REF1'!K:K,ROW()-11),5),"")</f>
        <v/>
      </c>
      <c r="E839" s="26" t="str">
        <f t="array" ref="E839">IFERROR(INDEX('REF1'!B:K,SMALL('REF1'!K:K,ROW()-11),4),"")</f>
        <v/>
      </c>
      <c r="F839" s="27" t="str">
        <f t="array" ref="F839">IFERROR(INDEX('REF1'!B:K,SMALL('REF1'!K:K,ROW()-11),6),"")</f>
        <v/>
      </c>
      <c r="G839" s="29" t="str">
        <f t="array" ref="G839">IFERROR(INDEX('REF1'!B:K,SMALL('REF1'!K:K,ROW()-11),7),"")</f>
        <v/>
      </c>
      <c r="H839" s="29" t="str">
        <f t="array" ref="H839">IFERROR(INDEX('REF1'!B:K,SMALL('REF1'!K:K,ROW()-11),8),"")</f>
        <v/>
      </c>
      <c r="I839" s="48" t="str">
        <f>IFERROR(_xlfn.XLOOKUP(A839,'LISTADO GENERAL '!B841:B2735,'LISTADO GENERAL '!A841:A2735),"")</f>
        <v/>
      </c>
    </row>
    <row r="840" spans="1:9" ht="20.25">
      <c r="A840" s="24" t="str">
        <f t="array" ref="A840">IFERROR(INDEX('REF1'!B:K,SMALL('REF1'!K:K,ROW()-11),1),"")</f>
        <v/>
      </c>
      <c r="B840" s="23" t="str">
        <f t="array" ref="B840">IFERROR(INDEX('REF1'!B:K,SMALL('REF1'!K:K,ROW()-11),3),"")</f>
        <v/>
      </c>
      <c r="C840" s="25" t="str">
        <f t="array" ref="C840">IFERROR(INDEX('REF1'!B:K,SMALL('REF1'!K:K,ROW()-11),2),"")</f>
        <v/>
      </c>
      <c r="D840" s="31" t="str">
        <f t="array" ref="D840">IFERROR(INDEX('REF1'!B:K,SMALL('REF1'!K:K,ROW()-11),5),"")</f>
        <v/>
      </c>
      <c r="E840" s="26" t="str">
        <f t="array" ref="E840">IFERROR(INDEX('REF1'!B:K,SMALL('REF1'!K:K,ROW()-11),4),"")</f>
        <v/>
      </c>
      <c r="F840" s="27" t="str">
        <f t="array" ref="F840">IFERROR(INDEX('REF1'!B:K,SMALL('REF1'!K:K,ROW()-11),6),"")</f>
        <v/>
      </c>
      <c r="G840" s="29" t="str">
        <f t="array" ref="G840">IFERROR(INDEX('REF1'!B:K,SMALL('REF1'!K:K,ROW()-11),7),"")</f>
        <v/>
      </c>
      <c r="H840" s="29" t="str">
        <f t="array" ref="H840">IFERROR(INDEX('REF1'!B:K,SMALL('REF1'!K:K,ROW()-11),8),"")</f>
        <v/>
      </c>
      <c r="I840" s="48" t="str">
        <f>IFERROR(_xlfn.XLOOKUP(A840,'LISTADO GENERAL '!B842:B2736,'LISTADO GENERAL '!A842:A2736),"")</f>
        <v/>
      </c>
    </row>
    <row r="841" spans="1:9" ht="20.25">
      <c r="A841" s="24" t="str">
        <f t="array" ref="A841">IFERROR(INDEX('REF1'!B:K,SMALL('REF1'!K:K,ROW()-11),1),"")</f>
        <v/>
      </c>
      <c r="B841" s="23" t="str">
        <f t="array" ref="B841">IFERROR(INDEX('REF1'!B:K,SMALL('REF1'!K:K,ROW()-11),3),"")</f>
        <v/>
      </c>
      <c r="C841" s="25" t="str">
        <f t="array" ref="C841">IFERROR(INDEX('REF1'!B:K,SMALL('REF1'!K:K,ROW()-11),2),"")</f>
        <v/>
      </c>
      <c r="D841" s="31" t="str">
        <f t="array" ref="D841">IFERROR(INDEX('REF1'!B:K,SMALL('REF1'!K:K,ROW()-11),5),"")</f>
        <v/>
      </c>
      <c r="E841" s="26" t="str">
        <f t="array" ref="E841">IFERROR(INDEX('REF1'!B:K,SMALL('REF1'!K:K,ROW()-11),4),"")</f>
        <v/>
      </c>
      <c r="F841" s="27" t="str">
        <f t="array" ref="F841">IFERROR(INDEX('REF1'!B:K,SMALL('REF1'!K:K,ROW()-11),6),"")</f>
        <v/>
      </c>
      <c r="G841" s="29" t="str">
        <f t="array" ref="G841">IFERROR(INDEX('REF1'!B:K,SMALL('REF1'!K:K,ROW()-11),7),"")</f>
        <v/>
      </c>
      <c r="H841" s="29" t="str">
        <f t="array" ref="H841">IFERROR(INDEX('REF1'!B:K,SMALL('REF1'!K:K,ROW()-11),8),"")</f>
        <v/>
      </c>
      <c r="I841" s="48" t="str">
        <f>IFERROR(_xlfn.XLOOKUP(A841,'LISTADO GENERAL '!B843:B2737,'LISTADO GENERAL '!A843:A2737),"")</f>
        <v/>
      </c>
    </row>
    <row r="842" spans="1:9" ht="20.25">
      <c r="A842" s="24" t="str">
        <f t="array" ref="A842">IFERROR(INDEX('REF1'!B:K,SMALL('REF1'!K:K,ROW()-11),1),"")</f>
        <v/>
      </c>
      <c r="B842" s="23" t="str">
        <f t="array" ref="B842">IFERROR(INDEX('REF1'!B:K,SMALL('REF1'!K:K,ROW()-11),3),"")</f>
        <v/>
      </c>
      <c r="C842" s="25" t="str">
        <f t="array" ref="C842">IFERROR(INDEX('REF1'!B:K,SMALL('REF1'!K:K,ROW()-11),2),"")</f>
        <v/>
      </c>
      <c r="D842" s="31" t="str">
        <f t="array" ref="D842">IFERROR(INDEX('REF1'!B:K,SMALL('REF1'!K:K,ROW()-11),5),"")</f>
        <v/>
      </c>
      <c r="E842" s="26" t="str">
        <f t="array" ref="E842">IFERROR(INDEX('REF1'!B:K,SMALL('REF1'!K:K,ROW()-11),4),"")</f>
        <v/>
      </c>
      <c r="F842" s="27" t="str">
        <f t="array" ref="F842">IFERROR(INDEX('REF1'!B:K,SMALL('REF1'!K:K,ROW()-11),6),"")</f>
        <v/>
      </c>
      <c r="G842" s="29" t="str">
        <f t="array" ref="G842">IFERROR(INDEX('REF1'!B:K,SMALL('REF1'!K:K,ROW()-11),7),"")</f>
        <v/>
      </c>
      <c r="H842" s="29" t="str">
        <f t="array" ref="H842">IFERROR(INDEX('REF1'!B:K,SMALL('REF1'!K:K,ROW()-11),8),"")</f>
        <v/>
      </c>
      <c r="I842" s="48" t="str">
        <f>IFERROR(_xlfn.XLOOKUP(A842,'LISTADO GENERAL '!B844:B2738,'LISTADO GENERAL '!A844:A2738),"")</f>
        <v/>
      </c>
    </row>
    <row r="843" spans="1:9" ht="20.25">
      <c r="A843" s="24" t="str">
        <f t="array" ref="A843">IFERROR(INDEX('REF1'!B:K,SMALL('REF1'!K:K,ROW()-11),1),"")</f>
        <v/>
      </c>
      <c r="B843" s="23" t="str">
        <f t="array" ref="B843">IFERROR(INDEX('REF1'!B:K,SMALL('REF1'!K:K,ROW()-11),3),"")</f>
        <v/>
      </c>
      <c r="C843" s="25" t="str">
        <f t="array" ref="C843">IFERROR(INDEX('REF1'!B:K,SMALL('REF1'!K:K,ROW()-11),2),"")</f>
        <v/>
      </c>
      <c r="D843" s="31" t="str">
        <f t="array" ref="D843">IFERROR(INDEX('REF1'!B:K,SMALL('REF1'!K:K,ROW()-11),5),"")</f>
        <v/>
      </c>
      <c r="E843" s="26" t="str">
        <f t="array" ref="E843">IFERROR(INDEX('REF1'!B:K,SMALL('REF1'!K:K,ROW()-11),4),"")</f>
        <v/>
      </c>
      <c r="F843" s="27" t="str">
        <f t="array" ref="F843">IFERROR(INDEX('REF1'!B:K,SMALL('REF1'!K:K,ROW()-11),6),"")</f>
        <v/>
      </c>
      <c r="G843" s="29" t="str">
        <f t="array" ref="G843">IFERROR(INDEX('REF1'!B:K,SMALL('REF1'!K:K,ROW()-11),7),"")</f>
        <v/>
      </c>
      <c r="H843" s="29" t="str">
        <f t="array" ref="H843">IFERROR(INDEX('REF1'!B:K,SMALL('REF1'!K:K,ROW()-11),8),"")</f>
        <v/>
      </c>
      <c r="I843" s="48" t="str">
        <f>IFERROR(_xlfn.XLOOKUP(A843,'LISTADO GENERAL '!B845:B2739,'LISTADO GENERAL '!A845:A2739),"")</f>
        <v/>
      </c>
    </row>
    <row r="844" spans="1:9" ht="20.25">
      <c r="A844" s="24" t="str">
        <f t="array" ref="A844">IFERROR(INDEX('REF1'!B:K,SMALL('REF1'!K:K,ROW()-11),1),"")</f>
        <v/>
      </c>
      <c r="B844" s="23" t="str">
        <f t="array" ref="B844">IFERROR(INDEX('REF1'!B:K,SMALL('REF1'!K:K,ROW()-11),3),"")</f>
        <v/>
      </c>
      <c r="C844" s="25" t="str">
        <f t="array" ref="C844">IFERROR(INDEX('REF1'!B:K,SMALL('REF1'!K:K,ROW()-11),2),"")</f>
        <v/>
      </c>
      <c r="D844" s="31" t="str">
        <f t="array" ref="D844">IFERROR(INDEX('REF1'!B:K,SMALL('REF1'!K:K,ROW()-11),5),"")</f>
        <v/>
      </c>
      <c r="E844" s="26" t="str">
        <f t="array" ref="E844">IFERROR(INDEX('REF1'!B:K,SMALL('REF1'!K:K,ROW()-11),4),"")</f>
        <v/>
      </c>
      <c r="F844" s="27" t="str">
        <f t="array" ref="F844">IFERROR(INDEX('REF1'!B:K,SMALL('REF1'!K:K,ROW()-11),6),"")</f>
        <v/>
      </c>
      <c r="G844" s="29" t="str">
        <f t="array" ref="G844">IFERROR(INDEX('REF1'!B:K,SMALL('REF1'!K:K,ROW()-11),7),"")</f>
        <v/>
      </c>
      <c r="H844" s="29" t="str">
        <f t="array" ref="H844">IFERROR(INDEX('REF1'!B:K,SMALL('REF1'!K:K,ROW()-11),8),"")</f>
        <v/>
      </c>
      <c r="I844" s="48" t="str">
        <f>IFERROR(_xlfn.XLOOKUP(A844,'LISTADO GENERAL '!B846:B2740,'LISTADO GENERAL '!A846:A2740),"")</f>
        <v/>
      </c>
    </row>
    <row r="845" spans="1:9" ht="20.25">
      <c r="A845" s="24" t="str">
        <f t="array" ref="A845">IFERROR(INDEX('REF1'!B:K,SMALL('REF1'!K:K,ROW()-11),1),"")</f>
        <v/>
      </c>
      <c r="B845" s="23" t="str">
        <f t="array" ref="B845">IFERROR(INDEX('REF1'!B:K,SMALL('REF1'!K:K,ROW()-11),3),"")</f>
        <v/>
      </c>
      <c r="C845" s="25" t="str">
        <f t="array" ref="C845">IFERROR(INDEX('REF1'!B:K,SMALL('REF1'!K:K,ROW()-11),2),"")</f>
        <v/>
      </c>
      <c r="D845" s="31" t="str">
        <f t="array" ref="D845">IFERROR(INDEX('REF1'!B:K,SMALL('REF1'!K:K,ROW()-11),5),"")</f>
        <v/>
      </c>
      <c r="E845" s="26" t="str">
        <f t="array" ref="E845">IFERROR(INDEX('REF1'!B:K,SMALL('REF1'!K:K,ROW()-11),4),"")</f>
        <v/>
      </c>
      <c r="F845" s="27" t="str">
        <f t="array" ref="F845">IFERROR(INDEX('REF1'!B:K,SMALL('REF1'!K:K,ROW()-11),6),"")</f>
        <v/>
      </c>
      <c r="G845" s="29" t="str">
        <f t="array" ref="G845">IFERROR(INDEX('REF1'!B:K,SMALL('REF1'!K:K,ROW()-11),7),"")</f>
        <v/>
      </c>
      <c r="H845" s="29" t="str">
        <f t="array" ref="H845">IFERROR(INDEX('REF1'!B:K,SMALL('REF1'!K:K,ROW()-11),8),"")</f>
        <v/>
      </c>
      <c r="I845" s="48" t="str">
        <f>IFERROR(_xlfn.XLOOKUP(A845,'LISTADO GENERAL '!B847:B2741,'LISTADO GENERAL '!A847:A2741),"")</f>
        <v/>
      </c>
    </row>
    <row r="846" spans="1:9" ht="20.25">
      <c r="A846" s="24" t="str">
        <f t="array" ref="A846">IFERROR(INDEX('REF1'!B:K,SMALL('REF1'!K:K,ROW()-11),1),"")</f>
        <v/>
      </c>
      <c r="B846" s="23" t="str">
        <f t="array" ref="B846">IFERROR(INDEX('REF1'!B:K,SMALL('REF1'!K:K,ROW()-11),3),"")</f>
        <v/>
      </c>
      <c r="C846" s="25" t="str">
        <f t="array" ref="C846">IFERROR(INDEX('REF1'!B:K,SMALL('REF1'!K:K,ROW()-11),2),"")</f>
        <v/>
      </c>
      <c r="D846" s="31" t="str">
        <f t="array" ref="D846">IFERROR(INDEX('REF1'!B:K,SMALL('REF1'!K:K,ROW()-11),5),"")</f>
        <v/>
      </c>
      <c r="E846" s="26" t="str">
        <f t="array" ref="E846">IFERROR(INDEX('REF1'!B:K,SMALL('REF1'!K:K,ROW()-11),4),"")</f>
        <v/>
      </c>
      <c r="F846" s="27" t="str">
        <f t="array" ref="F846">IFERROR(INDEX('REF1'!B:K,SMALL('REF1'!K:K,ROW()-11),6),"")</f>
        <v/>
      </c>
      <c r="G846" s="29" t="str">
        <f t="array" ref="G846">IFERROR(INDEX('REF1'!B:K,SMALL('REF1'!K:K,ROW()-11),7),"")</f>
        <v/>
      </c>
      <c r="H846" s="29" t="str">
        <f t="array" ref="H846">IFERROR(INDEX('REF1'!B:K,SMALL('REF1'!K:K,ROW()-11),8),"")</f>
        <v/>
      </c>
      <c r="I846" s="48" t="str">
        <f>IFERROR(_xlfn.XLOOKUP(A846,'LISTADO GENERAL '!B848:B2742,'LISTADO GENERAL '!A848:A2742),"")</f>
        <v/>
      </c>
    </row>
    <row r="847" spans="1:9" ht="20.25">
      <c r="A847" s="24" t="str">
        <f t="array" ref="A847">IFERROR(INDEX('REF1'!B:K,SMALL('REF1'!K:K,ROW()-11),1),"")</f>
        <v/>
      </c>
      <c r="B847" s="23" t="str">
        <f t="array" ref="B847">IFERROR(INDEX('REF1'!B:K,SMALL('REF1'!K:K,ROW()-11),3),"")</f>
        <v/>
      </c>
      <c r="C847" s="25" t="str">
        <f t="array" ref="C847">IFERROR(INDEX('REF1'!B:K,SMALL('REF1'!K:K,ROW()-11),2),"")</f>
        <v/>
      </c>
      <c r="D847" s="31" t="str">
        <f t="array" ref="D847">IFERROR(INDEX('REF1'!B:K,SMALL('REF1'!K:K,ROW()-11),5),"")</f>
        <v/>
      </c>
      <c r="E847" s="26" t="str">
        <f t="array" ref="E847">IFERROR(INDEX('REF1'!B:K,SMALL('REF1'!K:K,ROW()-11),4),"")</f>
        <v/>
      </c>
      <c r="F847" s="27" t="str">
        <f t="array" ref="F847">IFERROR(INDEX('REF1'!B:K,SMALL('REF1'!K:K,ROW()-11),6),"")</f>
        <v/>
      </c>
      <c r="G847" s="29" t="str">
        <f t="array" ref="G847">IFERROR(INDEX('REF1'!B:K,SMALL('REF1'!K:K,ROW()-11),7),"")</f>
        <v/>
      </c>
      <c r="H847" s="29" t="str">
        <f t="array" ref="H847">IFERROR(INDEX('REF1'!B:K,SMALL('REF1'!K:K,ROW()-11),8),"")</f>
        <v/>
      </c>
      <c r="I847" s="48" t="str">
        <f>IFERROR(_xlfn.XLOOKUP(A847,'LISTADO GENERAL '!B849:B2743,'LISTADO GENERAL '!A849:A2743),"")</f>
        <v/>
      </c>
    </row>
    <row r="848" spans="1:9" ht="20.25">
      <c r="A848" s="24" t="str">
        <f t="array" ref="A848">IFERROR(INDEX('REF1'!B:K,SMALL('REF1'!K:K,ROW()-11),1),"")</f>
        <v/>
      </c>
      <c r="B848" s="23" t="str">
        <f t="array" ref="B848">IFERROR(INDEX('REF1'!B:K,SMALL('REF1'!K:K,ROW()-11),3),"")</f>
        <v/>
      </c>
      <c r="C848" s="25" t="str">
        <f t="array" ref="C848">IFERROR(INDEX('REF1'!B:K,SMALL('REF1'!K:K,ROW()-11),2),"")</f>
        <v/>
      </c>
      <c r="D848" s="31" t="str">
        <f t="array" ref="D848">IFERROR(INDEX('REF1'!B:K,SMALL('REF1'!K:K,ROW()-11),5),"")</f>
        <v/>
      </c>
      <c r="E848" s="26" t="str">
        <f t="array" ref="E848">IFERROR(INDEX('REF1'!B:K,SMALL('REF1'!K:K,ROW()-11),4),"")</f>
        <v/>
      </c>
      <c r="F848" s="27" t="str">
        <f t="array" ref="F848">IFERROR(INDEX('REF1'!B:K,SMALL('REF1'!K:K,ROW()-11),6),"")</f>
        <v/>
      </c>
      <c r="G848" s="29" t="str">
        <f t="array" ref="G848">IFERROR(INDEX('REF1'!B:K,SMALL('REF1'!K:K,ROW()-11),7),"")</f>
        <v/>
      </c>
      <c r="H848" s="29" t="str">
        <f t="array" ref="H848">IFERROR(INDEX('REF1'!B:K,SMALL('REF1'!K:K,ROW()-11),8),"")</f>
        <v/>
      </c>
      <c r="I848" s="48" t="str">
        <f>IFERROR(_xlfn.XLOOKUP(A848,'LISTADO GENERAL '!B850:B2744,'LISTADO GENERAL '!A850:A2744),"")</f>
        <v/>
      </c>
    </row>
    <row r="849" spans="1:9" ht="20.25">
      <c r="A849" s="24" t="str">
        <f t="array" ref="A849">IFERROR(INDEX('REF1'!B:K,SMALL('REF1'!K:K,ROW()-11),1),"")</f>
        <v/>
      </c>
      <c r="B849" s="23" t="str">
        <f t="array" ref="B849">IFERROR(INDEX('REF1'!B:K,SMALL('REF1'!K:K,ROW()-11),3),"")</f>
        <v/>
      </c>
      <c r="C849" s="25" t="str">
        <f t="array" ref="C849">IFERROR(INDEX('REF1'!B:K,SMALL('REF1'!K:K,ROW()-11),2),"")</f>
        <v/>
      </c>
      <c r="D849" s="31" t="str">
        <f t="array" ref="D849">IFERROR(INDEX('REF1'!B:K,SMALL('REF1'!K:K,ROW()-11),5),"")</f>
        <v/>
      </c>
      <c r="E849" s="26" t="str">
        <f t="array" ref="E849">IFERROR(INDEX('REF1'!B:K,SMALL('REF1'!K:K,ROW()-11),4),"")</f>
        <v/>
      </c>
      <c r="F849" s="27" t="str">
        <f t="array" ref="F849">IFERROR(INDEX('REF1'!B:K,SMALL('REF1'!K:K,ROW()-11),6),"")</f>
        <v/>
      </c>
      <c r="G849" s="29" t="str">
        <f t="array" ref="G849">IFERROR(INDEX('REF1'!B:K,SMALL('REF1'!K:K,ROW()-11),7),"")</f>
        <v/>
      </c>
      <c r="H849" s="29" t="str">
        <f t="array" ref="H849">IFERROR(INDEX('REF1'!B:K,SMALL('REF1'!K:K,ROW()-11),8),"")</f>
        <v/>
      </c>
      <c r="I849" s="48" t="str">
        <f>IFERROR(_xlfn.XLOOKUP(A849,'LISTADO GENERAL '!B851:B2745,'LISTADO GENERAL '!A851:A2745),"")</f>
        <v/>
      </c>
    </row>
    <row r="850" spans="1:9" ht="20.25">
      <c r="A850" s="24" t="str">
        <f t="array" ref="A850">IFERROR(INDEX('REF1'!B:K,SMALL('REF1'!K:K,ROW()-11),1),"")</f>
        <v/>
      </c>
      <c r="B850" s="23" t="str">
        <f t="array" ref="B850">IFERROR(INDEX('REF1'!B:K,SMALL('REF1'!K:K,ROW()-11),3),"")</f>
        <v/>
      </c>
      <c r="C850" s="25" t="str">
        <f t="array" ref="C850">IFERROR(INDEX('REF1'!B:K,SMALL('REF1'!K:K,ROW()-11),2),"")</f>
        <v/>
      </c>
      <c r="D850" s="31" t="str">
        <f t="array" ref="D850">IFERROR(INDEX('REF1'!B:K,SMALL('REF1'!K:K,ROW()-11),5),"")</f>
        <v/>
      </c>
      <c r="E850" s="26" t="str">
        <f t="array" ref="E850">IFERROR(INDEX('REF1'!B:K,SMALL('REF1'!K:K,ROW()-11),4),"")</f>
        <v/>
      </c>
      <c r="F850" s="27" t="str">
        <f t="array" ref="F850">IFERROR(INDEX('REF1'!B:K,SMALL('REF1'!K:K,ROW()-11),6),"")</f>
        <v/>
      </c>
      <c r="G850" s="29" t="str">
        <f t="array" ref="G850">IFERROR(INDEX('REF1'!B:K,SMALL('REF1'!K:K,ROW()-11),7),"")</f>
        <v/>
      </c>
      <c r="H850" s="29" t="str">
        <f t="array" ref="H850">IFERROR(INDEX('REF1'!B:K,SMALL('REF1'!K:K,ROW()-11),8),"")</f>
        <v/>
      </c>
      <c r="I850" s="48" t="str">
        <f>IFERROR(_xlfn.XLOOKUP(A850,'LISTADO GENERAL '!B852:B2746,'LISTADO GENERAL '!A852:A2746),"")</f>
        <v/>
      </c>
    </row>
    <row r="851" spans="1:9" ht="20.25">
      <c r="A851" s="24" t="str">
        <f t="array" ref="A851">IFERROR(INDEX('REF1'!B:K,SMALL('REF1'!K:K,ROW()-11),1),"")</f>
        <v/>
      </c>
      <c r="B851" s="23" t="str">
        <f t="array" ref="B851">IFERROR(INDEX('REF1'!B:K,SMALL('REF1'!K:K,ROW()-11),3),"")</f>
        <v/>
      </c>
      <c r="C851" s="25" t="str">
        <f t="array" ref="C851">IFERROR(INDEX('REF1'!B:K,SMALL('REF1'!K:K,ROW()-11),2),"")</f>
        <v/>
      </c>
      <c r="D851" s="31" t="str">
        <f t="array" ref="D851">IFERROR(INDEX('REF1'!B:K,SMALL('REF1'!K:K,ROW()-11),5),"")</f>
        <v/>
      </c>
      <c r="E851" s="26" t="str">
        <f t="array" ref="E851">IFERROR(INDEX('REF1'!B:K,SMALL('REF1'!K:K,ROW()-11),4),"")</f>
        <v/>
      </c>
      <c r="F851" s="27" t="str">
        <f t="array" ref="F851">IFERROR(INDEX('REF1'!B:K,SMALL('REF1'!K:K,ROW()-11),6),"")</f>
        <v/>
      </c>
      <c r="G851" s="29" t="str">
        <f t="array" ref="G851">IFERROR(INDEX('REF1'!B:K,SMALL('REF1'!K:K,ROW()-11),7),"")</f>
        <v/>
      </c>
      <c r="H851" s="29" t="str">
        <f t="array" ref="H851">IFERROR(INDEX('REF1'!B:K,SMALL('REF1'!K:K,ROW()-11),8),"")</f>
        <v/>
      </c>
      <c r="I851" s="48" t="str">
        <f>IFERROR(_xlfn.XLOOKUP(A851,'LISTADO GENERAL '!B853:B2747,'LISTADO GENERAL '!A853:A2747),"")</f>
        <v/>
      </c>
    </row>
    <row r="852" spans="1:9" ht="20.25">
      <c r="A852" s="24" t="str">
        <f t="array" ref="A852">IFERROR(INDEX('REF1'!B:K,SMALL('REF1'!K:K,ROW()-11),1),"")</f>
        <v/>
      </c>
      <c r="B852" s="23" t="str">
        <f t="array" ref="B852">IFERROR(INDEX('REF1'!B:K,SMALL('REF1'!K:K,ROW()-11),3),"")</f>
        <v/>
      </c>
      <c r="C852" s="25" t="str">
        <f t="array" ref="C852">IFERROR(INDEX('REF1'!B:K,SMALL('REF1'!K:K,ROW()-11),2),"")</f>
        <v/>
      </c>
      <c r="D852" s="31" t="str">
        <f t="array" ref="D852">IFERROR(INDEX('REF1'!B:K,SMALL('REF1'!K:K,ROW()-11),5),"")</f>
        <v/>
      </c>
      <c r="E852" s="26" t="str">
        <f t="array" ref="E852">IFERROR(INDEX('REF1'!B:K,SMALL('REF1'!K:K,ROW()-11),4),"")</f>
        <v/>
      </c>
      <c r="F852" s="27" t="str">
        <f t="array" ref="F852">IFERROR(INDEX('REF1'!B:K,SMALL('REF1'!K:K,ROW()-11),6),"")</f>
        <v/>
      </c>
      <c r="G852" s="29" t="str">
        <f t="array" ref="G852">IFERROR(INDEX('REF1'!B:K,SMALL('REF1'!K:K,ROW()-11),7),"")</f>
        <v/>
      </c>
      <c r="H852" s="29" t="str">
        <f t="array" ref="H852">IFERROR(INDEX('REF1'!B:K,SMALL('REF1'!K:K,ROW()-11),8),"")</f>
        <v/>
      </c>
      <c r="I852" s="48" t="str">
        <f>IFERROR(_xlfn.XLOOKUP(A852,'LISTADO GENERAL '!B854:B2748,'LISTADO GENERAL '!A854:A2748),"")</f>
        <v/>
      </c>
    </row>
    <row r="853" spans="1:9" ht="20.25">
      <c r="A853" s="24" t="str">
        <f t="array" ref="A853">IFERROR(INDEX('REF1'!B:K,SMALL('REF1'!K:K,ROW()-11),1),"")</f>
        <v/>
      </c>
      <c r="B853" s="23" t="str">
        <f t="array" ref="B853">IFERROR(INDEX('REF1'!B:K,SMALL('REF1'!K:K,ROW()-11),3),"")</f>
        <v/>
      </c>
      <c r="C853" s="25" t="str">
        <f t="array" ref="C853">IFERROR(INDEX('REF1'!B:K,SMALL('REF1'!K:K,ROW()-11),2),"")</f>
        <v/>
      </c>
      <c r="D853" s="31" t="str">
        <f t="array" ref="D853">IFERROR(INDEX('REF1'!B:K,SMALL('REF1'!K:K,ROW()-11),5),"")</f>
        <v/>
      </c>
      <c r="E853" s="26" t="str">
        <f t="array" ref="E853">IFERROR(INDEX('REF1'!B:K,SMALL('REF1'!K:K,ROW()-11),4),"")</f>
        <v/>
      </c>
      <c r="F853" s="27" t="str">
        <f t="array" ref="F853">IFERROR(INDEX('REF1'!B:K,SMALL('REF1'!K:K,ROW()-11),6),"")</f>
        <v/>
      </c>
      <c r="G853" s="29" t="str">
        <f t="array" ref="G853">IFERROR(INDEX('REF1'!B:K,SMALL('REF1'!K:K,ROW()-11),7),"")</f>
        <v/>
      </c>
      <c r="H853" s="29" t="str">
        <f t="array" ref="H853">IFERROR(INDEX('REF1'!B:K,SMALL('REF1'!K:K,ROW()-11),8),"")</f>
        <v/>
      </c>
      <c r="I853" s="48" t="str">
        <f>IFERROR(_xlfn.XLOOKUP(A853,'LISTADO GENERAL '!B855:B2749,'LISTADO GENERAL '!A855:A2749),"")</f>
        <v/>
      </c>
    </row>
    <row r="854" spans="1:9" ht="20.25">
      <c r="A854" s="24" t="str">
        <f t="array" ref="A854">IFERROR(INDEX('REF1'!B:K,SMALL('REF1'!K:K,ROW()-11),1),"")</f>
        <v/>
      </c>
      <c r="B854" s="23" t="str">
        <f t="array" ref="B854">IFERROR(INDEX('REF1'!B:K,SMALL('REF1'!K:K,ROW()-11),3),"")</f>
        <v/>
      </c>
      <c r="C854" s="25" t="str">
        <f t="array" ref="C854">IFERROR(INDEX('REF1'!B:K,SMALL('REF1'!K:K,ROW()-11),2),"")</f>
        <v/>
      </c>
      <c r="D854" s="31" t="str">
        <f t="array" ref="D854">IFERROR(INDEX('REF1'!B:K,SMALL('REF1'!K:K,ROW()-11),5),"")</f>
        <v/>
      </c>
      <c r="E854" s="26" t="str">
        <f t="array" ref="E854">IFERROR(INDEX('REF1'!B:K,SMALL('REF1'!K:K,ROW()-11),4),"")</f>
        <v/>
      </c>
      <c r="F854" s="27" t="str">
        <f t="array" ref="F854">IFERROR(INDEX('REF1'!B:K,SMALL('REF1'!K:K,ROW()-11),6),"")</f>
        <v/>
      </c>
      <c r="G854" s="29" t="str">
        <f t="array" ref="G854">IFERROR(INDEX('REF1'!B:K,SMALL('REF1'!K:K,ROW()-11),7),"")</f>
        <v/>
      </c>
      <c r="H854" s="29" t="str">
        <f t="array" ref="H854">IFERROR(INDEX('REF1'!B:K,SMALL('REF1'!K:K,ROW()-11),8),"")</f>
        <v/>
      </c>
      <c r="I854" s="48" t="str">
        <f>IFERROR(_xlfn.XLOOKUP(A854,'LISTADO GENERAL '!B856:B2750,'LISTADO GENERAL '!A856:A2750),"")</f>
        <v/>
      </c>
    </row>
    <row r="855" spans="1:9" ht="20.25">
      <c r="A855" s="24" t="str">
        <f t="array" ref="A855">IFERROR(INDEX('REF1'!B:K,SMALL('REF1'!K:K,ROW()-11),1),"")</f>
        <v/>
      </c>
      <c r="B855" s="23" t="str">
        <f t="array" ref="B855">IFERROR(INDEX('REF1'!B:K,SMALL('REF1'!K:K,ROW()-11),3),"")</f>
        <v/>
      </c>
      <c r="C855" s="25" t="str">
        <f t="array" ref="C855">IFERROR(INDEX('REF1'!B:K,SMALL('REF1'!K:K,ROW()-11),2),"")</f>
        <v/>
      </c>
      <c r="D855" s="31" t="str">
        <f t="array" ref="D855">IFERROR(INDEX('REF1'!B:K,SMALL('REF1'!K:K,ROW()-11),5),"")</f>
        <v/>
      </c>
      <c r="E855" s="26" t="str">
        <f t="array" ref="E855">IFERROR(INDEX('REF1'!B:K,SMALL('REF1'!K:K,ROW()-11),4),"")</f>
        <v/>
      </c>
      <c r="F855" s="27" t="str">
        <f t="array" ref="F855">IFERROR(INDEX('REF1'!B:K,SMALL('REF1'!K:K,ROW()-11),6),"")</f>
        <v/>
      </c>
      <c r="G855" s="29" t="str">
        <f t="array" ref="G855">IFERROR(INDEX('REF1'!B:K,SMALL('REF1'!K:K,ROW()-11),7),"")</f>
        <v/>
      </c>
      <c r="H855" s="29" t="str">
        <f t="array" ref="H855">IFERROR(INDEX('REF1'!B:K,SMALL('REF1'!K:K,ROW()-11),8),"")</f>
        <v/>
      </c>
      <c r="I855" s="48" t="str">
        <f>IFERROR(_xlfn.XLOOKUP(A855,'LISTADO GENERAL '!B857:B2751,'LISTADO GENERAL '!A857:A2751),"")</f>
        <v/>
      </c>
    </row>
    <row r="856" spans="1:9" ht="20.25">
      <c r="A856" s="24" t="str">
        <f t="array" ref="A856">IFERROR(INDEX('REF1'!B:K,SMALL('REF1'!K:K,ROW()-11),1),"")</f>
        <v/>
      </c>
      <c r="B856" s="23" t="str">
        <f t="array" ref="B856">IFERROR(INDEX('REF1'!B:K,SMALL('REF1'!K:K,ROW()-11),3),"")</f>
        <v/>
      </c>
      <c r="C856" s="25" t="str">
        <f t="array" ref="C856">IFERROR(INDEX('REF1'!B:K,SMALL('REF1'!K:K,ROW()-11),2),"")</f>
        <v/>
      </c>
      <c r="D856" s="31" t="str">
        <f t="array" ref="D856">IFERROR(INDEX('REF1'!B:K,SMALL('REF1'!K:K,ROW()-11),5),"")</f>
        <v/>
      </c>
      <c r="E856" s="26" t="str">
        <f t="array" ref="E856">IFERROR(INDEX('REF1'!B:K,SMALL('REF1'!K:K,ROW()-11),4),"")</f>
        <v/>
      </c>
      <c r="F856" s="27" t="str">
        <f t="array" ref="F856">IFERROR(INDEX('REF1'!B:K,SMALL('REF1'!K:K,ROW()-11),6),"")</f>
        <v/>
      </c>
      <c r="G856" s="29" t="str">
        <f t="array" ref="G856">IFERROR(INDEX('REF1'!B:K,SMALL('REF1'!K:K,ROW()-11),7),"")</f>
        <v/>
      </c>
      <c r="H856" s="29" t="str">
        <f t="array" ref="H856">IFERROR(INDEX('REF1'!B:K,SMALL('REF1'!K:K,ROW()-11),8),"")</f>
        <v/>
      </c>
      <c r="I856" s="48" t="str">
        <f>IFERROR(_xlfn.XLOOKUP(A856,'LISTADO GENERAL '!B858:B2752,'LISTADO GENERAL '!A858:A2752),"")</f>
        <v/>
      </c>
    </row>
    <row r="857" spans="1:9" ht="20.25">
      <c r="A857" s="24" t="str">
        <f t="array" ref="A857">IFERROR(INDEX('REF1'!B:K,SMALL('REF1'!K:K,ROW()-11),1),"")</f>
        <v/>
      </c>
      <c r="B857" s="23" t="str">
        <f t="array" ref="B857">IFERROR(INDEX('REF1'!B:K,SMALL('REF1'!K:K,ROW()-11),3),"")</f>
        <v/>
      </c>
      <c r="C857" s="25" t="str">
        <f t="array" ref="C857">IFERROR(INDEX('REF1'!B:K,SMALL('REF1'!K:K,ROW()-11),2),"")</f>
        <v/>
      </c>
      <c r="D857" s="31" t="str">
        <f t="array" ref="D857">IFERROR(INDEX('REF1'!B:K,SMALL('REF1'!K:K,ROW()-11),5),"")</f>
        <v/>
      </c>
      <c r="E857" s="26" t="str">
        <f t="array" ref="E857">IFERROR(INDEX('REF1'!B:K,SMALL('REF1'!K:K,ROW()-11),4),"")</f>
        <v/>
      </c>
      <c r="F857" s="27" t="str">
        <f t="array" ref="F857">IFERROR(INDEX('REF1'!B:K,SMALL('REF1'!K:K,ROW()-11),6),"")</f>
        <v/>
      </c>
      <c r="G857" s="29" t="str">
        <f t="array" ref="G857">IFERROR(INDEX('REF1'!B:K,SMALL('REF1'!K:K,ROW()-11),7),"")</f>
        <v/>
      </c>
      <c r="H857" s="29" t="str">
        <f t="array" ref="H857">IFERROR(INDEX('REF1'!B:K,SMALL('REF1'!K:K,ROW()-11),8),"")</f>
        <v/>
      </c>
      <c r="I857" s="48" t="str">
        <f>IFERROR(_xlfn.XLOOKUP(A857,'LISTADO GENERAL '!B859:B2753,'LISTADO GENERAL '!A859:A2753),"")</f>
        <v/>
      </c>
    </row>
    <row r="858" spans="1:9" ht="20.25">
      <c r="A858" s="24" t="str">
        <f t="array" ref="A858">IFERROR(INDEX('REF1'!B:K,SMALL('REF1'!K:K,ROW()-11),1),"")</f>
        <v/>
      </c>
      <c r="B858" s="23" t="str">
        <f t="array" ref="B858">IFERROR(INDEX('REF1'!B:K,SMALL('REF1'!K:K,ROW()-11),3),"")</f>
        <v/>
      </c>
      <c r="C858" s="25" t="str">
        <f t="array" ref="C858">IFERROR(INDEX('REF1'!B:K,SMALL('REF1'!K:K,ROW()-11),2),"")</f>
        <v/>
      </c>
      <c r="D858" s="31" t="str">
        <f t="array" ref="D858">IFERROR(INDEX('REF1'!B:K,SMALL('REF1'!K:K,ROW()-11),5),"")</f>
        <v/>
      </c>
      <c r="E858" s="26" t="str">
        <f t="array" ref="E858">IFERROR(INDEX('REF1'!B:K,SMALL('REF1'!K:K,ROW()-11),4),"")</f>
        <v/>
      </c>
      <c r="F858" s="27" t="str">
        <f t="array" ref="F858">IFERROR(INDEX('REF1'!B:K,SMALL('REF1'!K:K,ROW()-11),6),"")</f>
        <v/>
      </c>
      <c r="G858" s="29" t="str">
        <f t="array" ref="G858">IFERROR(INDEX('REF1'!B:K,SMALL('REF1'!K:K,ROW()-11),7),"")</f>
        <v/>
      </c>
      <c r="H858" s="29" t="str">
        <f t="array" ref="H858">IFERROR(INDEX('REF1'!B:K,SMALL('REF1'!K:K,ROW()-11),8),"")</f>
        <v/>
      </c>
      <c r="I858" s="48" t="str">
        <f>IFERROR(_xlfn.XLOOKUP(A858,'LISTADO GENERAL '!B860:B2754,'LISTADO GENERAL '!A860:A2754),"")</f>
        <v/>
      </c>
    </row>
    <row r="859" spans="1:9" ht="20.25">
      <c r="A859" s="24" t="str">
        <f t="array" ref="A859">IFERROR(INDEX('REF1'!B:K,SMALL('REF1'!K:K,ROW()-11),1),"")</f>
        <v/>
      </c>
      <c r="B859" s="23" t="str">
        <f t="array" ref="B859">IFERROR(INDEX('REF1'!B:K,SMALL('REF1'!K:K,ROW()-11),3),"")</f>
        <v/>
      </c>
      <c r="C859" s="25" t="str">
        <f t="array" ref="C859">IFERROR(INDEX('REF1'!B:K,SMALL('REF1'!K:K,ROW()-11),2),"")</f>
        <v/>
      </c>
      <c r="D859" s="31" t="str">
        <f t="array" ref="D859">IFERROR(INDEX('REF1'!B:K,SMALL('REF1'!K:K,ROW()-11),5),"")</f>
        <v/>
      </c>
      <c r="E859" s="26" t="str">
        <f t="array" ref="E859">IFERROR(INDEX('REF1'!B:K,SMALL('REF1'!K:K,ROW()-11),4),"")</f>
        <v/>
      </c>
      <c r="F859" s="27" t="str">
        <f t="array" ref="F859">IFERROR(INDEX('REF1'!B:K,SMALL('REF1'!K:K,ROW()-11),6),"")</f>
        <v/>
      </c>
      <c r="G859" s="29" t="str">
        <f t="array" ref="G859">IFERROR(INDEX('REF1'!B:K,SMALL('REF1'!K:K,ROW()-11),7),"")</f>
        <v/>
      </c>
      <c r="H859" s="29" t="str">
        <f t="array" ref="H859">IFERROR(INDEX('REF1'!B:K,SMALL('REF1'!K:K,ROW()-11),8),"")</f>
        <v/>
      </c>
      <c r="I859" s="48" t="str">
        <f>IFERROR(_xlfn.XLOOKUP(A859,'LISTADO GENERAL '!B861:B2755,'LISTADO GENERAL '!A861:A2755),"")</f>
        <v/>
      </c>
    </row>
    <row r="860" spans="1:9" ht="20.25">
      <c r="A860" s="24" t="str">
        <f t="array" ref="A860">IFERROR(INDEX('REF1'!B:K,SMALL('REF1'!K:K,ROW()-11),1),"")</f>
        <v/>
      </c>
      <c r="B860" s="23" t="str">
        <f t="array" ref="B860">IFERROR(INDEX('REF1'!B:K,SMALL('REF1'!K:K,ROW()-11),3),"")</f>
        <v/>
      </c>
      <c r="C860" s="25" t="str">
        <f t="array" ref="C860">IFERROR(INDEX('REF1'!B:K,SMALL('REF1'!K:K,ROW()-11),2),"")</f>
        <v/>
      </c>
      <c r="D860" s="31" t="str">
        <f t="array" ref="D860">IFERROR(INDEX('REF1'!B:K,SMALL('REF1'!K:K,ROW()-11),5),"")</f>
        <v/>
      </c>
      <c r="E860" s="26" t="str">
        <f t="array" ref="E860">IFERROR(INDEX('REF1'!B:K,SMALL('REF1'!K:K,ROW()-11),4),"")</f>
        <v/>
      </c>
      <c r="F860" s="27" t="str">
        <f t="array" ref="F860">IFERROR(INDEX('REF1'!B:K,SMALL('REF1'!K:K,ROW()-11),6),"")</f>
        <v/>
      </c>
      <c r="G860" s="29" t="str">
        <f t="array" ref="G860">IFERROR(INDEX('REF1'!B:K,SMALL('REF1'!K:K,ROW()-11),7),"")</f>
        <v/>
      </c>
      <c r="H860" s="29" t="str">
        <f t="array" ref="H860">IFERROR(INDEX('REF1'!B:K,SMALL('REF1'!K:K,ROW()-11),8),"")</f>
        <v/>
      </c>
      <c r="I860" s="48" t="str">
        <f>IFERROR(_xlfn.XLOOKUP(A860,'LISTADO GENERAL '!B862:B2756,'LISTADO GENERAL '!A862:A2756),"")</f>
        <v/>
      </c>
    </row>
    <row r="861" spans="1:9" ht="20.25">
      <c r="A861" s="24" t="str">
        <f t="array" ref="A861">IFERROR(INDEX('REF1'!B:K,SMALL('REF1'!K:K,ROW()-11),1),"")</f>
        <v/>
      </c>
      <c r="B861" s="23" t="str">
        <f t="array" ref="B861">IFERROR(INDEX('REF1'!B:K,SMALL('REF1'!K:K,ROW()-11),3),"")</f>
        <v/>
      </c>
      <c r="C861" s="25" t="str">
        <f t="array" ref="C861">IFERROR(INDEX('REF1'!B:K,SMALL('REF1'!K:K,ROW()-11),2),"")</f>
        <v/>
      </c>
      <c r="D861" s="31" t="str">
        <f t="array" ref="D861">IFERROR(INDEX('REF1'!B:K,SMALL('REF1'!K:K,ROW()-11),5),"")</f>
        <v/>
      </c>
      <c r="E861" s="26" t="str">
        <f t="array" ref="E861">IFERROR(INDEX('REF1'!B:K,SMALL('REF1'!K:K,ROW()-11),4),"")</f>
        <v/>
      </c>
      <c r="F861" s="27" t="str">
        <f t="array" ref="F861">IFERROR(INDEX('REF1'!B:K,SMALL('REF1'!K:K,ROW()-11),6),"")</f>
        <v/>
      </c>
      <c r="G861" s="29" t="str">
        <f t="array" ref="G861">IFERROR(INDEX('REF1'!B:K,SMALL('REF1'!K:K,ROW()-11),7),"")</f>
        <v/>
      </c>
      <c r="H861" s="29" t="str">
        <f t="array" ref="H861">IFERROR(INDEX('REF1'!B:K,SMALL('REF1'!K:K,ROW()-11),8),"")</f>
        <v/>
      </c>
      <c r="I861" s="48" t="str">
        <f>IFERROR(_xlfn.XLOOKUP(A861,'LISTADO GENERAL '!B863:B2757,'LISTADO GENERAL '!A863:A2757),"")</f>
        <v/>
      </c>
    </row>
    <row r="862" spans="1:9" ht="20.25">
      <c r="A862" s="24" t="str">
        <f t="array" ref="A862">IFERROR(INDEX('REF1'!B:K,SMALL('REF1'!K:K,ROW()-11),1),"")</f>
        <v/>
      </c>
      <c r="B862" s="23" t="str">
        <f t="array" ref="B862">IFERROR(INDEX('REF1'!B:K,SMALL('REF1'!K:K,ROW()-11),3),"")</f>
        <v/>
      </c>
      <c r="C862" s="25" t="str">
        <f t="array" ref="C862">IFERROR(INDEX('REF1'!B:K,SMALL('REF1'!K:K,ROW()-11),2),"")</f>
        <v/>
      </c>
      <c r="D862" s="31" t="str">
        <f t="array" ref="D862">IFERROR(INDEX('REF1'!B:K,SMALL('REF1'!K:K,ROW()-11),5),"")</f>
        <v/>
      </c>
      <c r="E862" s="26" t="str">
        <f t="array" ref="E862">IFERROR(INDEX('REF1'!B:K,SMALL('REF1'!K:K,ROW()-11),4),"")</f>
        <v/>
      </c>
      <c r="F862" s="27" t="str">
        <f t="array" ref="F862">IFERROR(INDEX('REF1'!B:K,SMALL('REF1'!K:K,ROW()-11),6),"")</f>
        <v/>
      </c>
      <c r="G862" s="29" t="str">
        <f t="array" ref="G862">IFERROR(INDEX('REF1'!B:K,SMALL('REF1'!K:K,ROW()-11),7),"")</f>
        <v/>
      </c>
      <c r="H862" s="29" t="str">
        <f t="array" ref="H862">IFERROR(INDEX('REF1'!B:K,SMALL('REF1'!K:K,ROW()-11),8),"")</f>
        <v/>
      </c>
      <c r="I862" s="48" t="str">
        <f>IFERROR(_xlfn.XLOOKUP(A862,'LISTADO GENERAL '!B864:B2758,'LISTADO GENERAL '!A864:A2758),"")</f>
        <v/>
      </c>
    </row>
    <row r="863" spans="1:9" ht="20.25">
      <c r="A863" s="24" t="str">
        <f t="array" ref="A863">IFERROR(INDEX('REF1'!B:K,SMALL('REF1'!K:K,ROW()-11),1),"")</f>
        <v/>
      </c>
      <c r="B863" s="23" t="str">
        <f t="array" ref="B863">IFERROR(INDEX('REF1'!B:K,SMALL('REF1'!K:K,ROW()-11),3),"")</f>
        <v/>
      </c>
      <c r="C863" s="25" t="str">
        <f t="array" ref="C863">IFERROR(INDEX('REF1'!B:K,SMALL('REF1'!K:K,ROW()-11),2),"")</f>
        <v/>
      </c>
      <c r="D863" s="31" t="str">
        <f t="array" ref="D863">IFERROR(INDEX('REF1'!B:K,SMALL('REF1'!K:K,ROW()-11),5),"")</f>
        <v/>
      </c>
      <c r="E863" s="26" t="str">
        <f t="array" ref="E863">IFERROR(INDEX('REF1'!B:K,SMALL('REF1'!K:K,ROW()-11),4),"")</f>
        <v/>
      </c>
      <c r="F863" s="27" t="str">
        <f t="array" ref="F863">IFERROR(INDEX('REF1'!B:K,SMALL('REF1'!K:K,ROW()-11),6),"")</f>
        <v/>
      </c>
      <c r="G863" s="29" t="str">
        <f t="array" ref="G863">IFERROR(INDEX('REF1'!B:K,SMALL('REF1'!K:K,ROW()-11),7),"")</f>
        <v/>
      </c>
      <c r="H863" s="29" t="str">
        <f t="array" ref="H863">IFERROR(INDEX('REF1'!B:K,SMALL('REF1'!K:K,ROW()-11),8),"")</f>
        <v/>
      </c>
      <c r="I863" s="48" t="str">
        <f>IFERROR(_xlfn.XLOOKUP(A863,'LISTADO GENERAL '!B865:B2759,'LISTADO GENERAL '!A865:A2759),"")</f>
        <v/>
      </c>
    </row>
    <row r="864" spans="1:9" ht="20.25">
      <c r="A864" s="24" t="str">
        <f t="array" ref="A864">IFERROR(INDEX('REF1'!B:K,SMALL('REF1'!K:K,ROW()-11),1),"")</f>
        <v/>
      </c>
      <c r="B864" s="23" t="str">
        <f t="array" ref="B864">IFERROR(INDEX('REF1'!B:K,SMALL('REF1'!K:K,ROW()-11),3),"")</f>
        <v/>
      </c>
      <c r="C864" s="25" t="str">
        <f t="array" ref="C864">IFERROR(INDEX('REF1'!B:K,SMALL('REF1'!K:K,ROW()-11),2),"")</f>
        <v/>
      </c>
      <c r="D864" s="31" t="str">
        <f t="array" ref="D864">IFERROR(INDEX('REF1'!B:K,SMALL('REF1'!K:K,ROW()-11),5),"")</f>
        <v/>
      </c>
      <c r="E864" s="26" t="str">
        <f t="array" ref="E864">IFERROR(INDEX('REF1'!B:K,SMALL('REF1'!K:K,ROW()-11),4),"")</f>
        <v/>
      </c>
      <c r="F864" s="27" t="str">
        <f t="array" ref="F864">IFERROR(INDEX('REF1'!B:K,SMALL('REF1'!K:K,ROW()-11),6),"")</f>
        <v/>
      </c>
      <c r="G864" s="29" t="str">
        <f t="array" ref="G864">IFERROR(INDEX('REF1'!B:K,SMALL('REF1'!K:K,ROW()-11),7),"")</f>
        <v/>
      </c>
      <c r="H864" s="29" t="str">
        <f t="array" ref="H864">IFERROR(INDEX('REF1'!B:K,SMALL('REF1'!K:K,ROW()-11),8),"")</f>
        <v/>
      </c>
      <c r="I864" s="48" t="str">
        <f>IFERROR(_xlfn.XLOOKUP(A864,'LISTADO GENERAL '!B866:B2760,'LISTADO GENERAL '!A866:A2760),"")</f>
        <v/>
      </c>
    </row>
    <row r="865" spans="1:9" ht="20.25">
      <c r="A865" s="24" t="str">
        <f t="array" ref="A865">IFERROR(INDEX('REF1'!B:K,SMALL('REF1'!K:K,ROW()-11),1),"")</f>
        <v/>
      </c>
      <c r="B865" s="23" t="str">
        <f t="array" ref="B865">IFERROR(INDEX('REF1'!B:K,SMALL('REF1'!K:K,ROW()-11),3),"")</f>
        <v/>
      </c>
      <c r="C865" s="25" t="str">
        <f t="array" ref="C865">IFERROR(INDEX('REF1'!B:K,SMALL('REF1'!K:K,ROW()-11),2),"")</f>
        <v/>
      </c>
      <c r="D865" s="31" t="str">
        <f t="array" ref="D865">IFERROR(INDEX('REF1'!B:K,SMALL('REF1'!K:K,ROW()-11),5),"")</f>
        <v/>
      </c>
      <c r="E865" s="26" t="str">
        <f t="array" ref="E865">IFERROR(INDEX('REF1'!B:K,SMALL('REF1'!K:K,ROW()-11),4),"")</f>
        <v/>
      </c>
      <c r="F865" s="27" t="str">
        <f t="array" ref="F865">IFERROR(INDEX('REF1'!B:K,SMALL('REF1'!K:K,ROW()-11),6),"")</f>
        <v/>
      </c>
      <c r="G865" s="29" t="str">
        <f t="array" ref="G865">IFERROR(INDEX('REF1'!B:K,SMALL('REF1'!K:K,ROW()-11),7),"")</f>
        <v/>
      </c>
      <c r="H865" s="29" t="str">
        <f t="array" ref="H865">IFERROR(INDEX('REF1'!B:K,SMALL('REF1'!K:K,ROW()-11),8),"")</f>
        <v/>
      </c>
      <c r="I865" s="48" t="str">
        <f>IFERROR(_xlfn.XLOOKUP(A865,'LISTADO GENERAL '!B867:B2761,'LISTADO GENERAL '!A867:A2761),"")</f>
        <v/>
      </c>
    </row>
    <row r="866" spans="1:9" ht="20.25">
      <c r="A866" s="24" t="str">
        <f t="array" ref="A866">IFERROR(INDEX('REF1'!B:K,SMALL('REF1'!K:K,ROW()-11),1),"")</f>
        <v/>
      </c>
      <c r="B866" s="23" t="str">
        <f t="array" ref="B866">IFERROR(INDEX('REF1'!B:K,SMALL('REF1'!K:K,ROW()-11),3),"")</f>
        <v/>
      </c>
      <c r="C866" s="25" t="str">
        <f t="array" ref="C866">IFERROR(INDEX('REF1'!B:K,SMALL('REF1'!K:K,ROW()-11),2),"")</f>
        <v/>
      </c>
      <c r="D866" s="31" t="str">
        <f t="array" ref="D866">IFERROR(INDEX('REF1'!B:K,SMALL('REF1'!K:K,ROW()-11),5),"")</f>
        <v/>
      </c>
      <c r="E866" s="26" t="str">
        <f t="array" ref="E866">IFERROR(INDEX('REF1'!B:K,SMALL('REF1'!K:K,ROW()-11),4),"")</f>
        <v/>
      </c>
      <c r="F866" s="27" t="str">
        <f t="array" ref="F866">IFERROR(INDEX('REF1'!B:K,SMALL('REF1'!K:K,ROW()-11),6),"")</f>
        <v/>
      </c>
      <c r="G866" s="29" t="str">
        <f t="array" ref="G866">IFERROR(INDEX('REF1'!B:K,SMALL('REF1'!K:K,ROW()-11),7),"")</f>
        <v/>
      </c>
      <c r="H866" s="29" t="str">
        <f t="array" ref="H866">IFERROR(INDEX('REF1'!B:K,SMALL('REF1'!K:K,ROW()-11),8),"")</f>
        <v/>
      </c>
      <c r="I866" s="48" t="str">
        <f>IFERROR(_xlfn.XLOOKUP(A866,'LISTADO GENERAL '!B868:B2762,'LISTADO GENERAL '!A868:A2762),"")</f>
        <v/>
      </c>
    </row>
    <row r="867" spans="1:9" ht="20.25">
      <c r="A867" s="24" t="str">
        <f t="array" ref="A867">IFERROR(INDEX('REF1'!B:K,SMALL('REF1'!K:K,ROW()-11),1),"")</f>
        <v/>
      </c>
      <c r="B867" s="23" t="str">
        <f t="array" ref="B867">IFERROR(INDEX('REF1'!B:K,SMALL('REF1'!K:K,ROW()-11),3),"")</f>
        <v/>
      </c>
      <c r="C867" s="25" t="str">
        <f t="array" ref="C867">IFERROR(INDEX('REF1'!B:K,SMALL('REF1'!K:K,ROW()-11),2),"")</f>
        <v/>
      </c>
      <c r="D867" s="31" t="str">
        <f t="array" ref="D867">IFERROR(INDEX('REF1'!B:K,SMALL('REF1'!K:K,ROW()-11),5),"")</f>
        <v/>
      </c>
      <c r="E867" s="26" t="str">
        <f t="array" ref="E867">IFERROR(INDEX('REF1'!B:K,SMALL('REF1'!K:K,ROW()-11),4),"")</f>
        <v/>
      </c>
      <c r="F867" s="27" t="str">
        <f t="array" ref="F867">IFERROR(INDEX('REF1'!B:K,SMALL('REF1'!K:K,ROW()-11),6),"")</f>
        <v/>
      </c>
      <c r="G867" s="29" t="str">
        <f t="array" ref="G867">IFERROR(INDEX('REF1'!B:K,SMALL('REF1'!K:K,ROW()-11),7),"")</f>
        <v/>
      </c>
      <c r="H867" s="29" t="str">
        <f t="array" ref="H867">IFERROR(INDEX('REF1'!B:K,SMALL('REF1'!K:K,ROW()-11),8),"")</f>
        <v/>
      </c>
      <c r="I867" s="48" t="str">
        <f>IFERROR(_xlfn.XLOOKUP(A867,'LISTADO GENERAL '!B869:B2763,'LISTADO GENERAL '!A869:A2763),"")</f>
        <v/>
      </c>
    </row>
    <row r="868" spans="1:9" ht="20.25">
      <c r="A868" s="24" t="str">
        <f t="array" ref="A868">IFERROR(INDEX('REF1'!B:K,SMALL('REF1'!K:K,ROW()-11),1),"")</f>
        <v/>
      </c>
      <c r="B868" s="23" t="str">
        <f t="array" ref="B868">IFERROR(INDEX('REF1'!B:K,SMALL('REF1'!K:K,ROW()-11),3),"")</f>
        <v/>
      </c>
      <c r="C868" s="25" t="str">
        <f t="array" ref="C868">IFERROR(INDEX('REF1'!B:K,SMALL('REF1'!K:K,ROW()-11),2),"")</f>
        <v/>
      </c>
      <c r="D868" s="31" t="str">
        <f t="array" ref="D868">IFERROR(INDEX('REF1'!B:K,SMALL('REF1'!K:K,ROW()-11),5),"")</f>
        <v/>
      </c>
      <c r="E868" s="26" t="str">
        <f t="array" ref="E868">IFERROR(INDEX('REF1'!B:K,SMALL('REF1'!K:K,ROW()-11),4),"")</f>
        <v/>
      </c>
      <c r="F868" s="27" t="str">
        <f t="array" ref="F868">IFERROR(INDEX('REF1'!B:K,SMALL('REF1'!K:K,ROW()-11),6),"")</f>
        <v/>
      </c>
      <c r="G868" s="29" t="str">
        <f t="array" ref="G868">IFERROR(INDEX('REF1'!B:K,SMALL('REF1'!K:K,ROW()-11),7),"")</f>
        <v/>
      </c>
      <c r="H868" s="29" t="str">
        <f t="array" ref="H868">IFERROR(INDEX('REF1'!B:K,SMALL('REF1'!K:K,ROW()-11),8),"")</f>
        <v/>
      </c>
      <c r="I868" s="48" t="str">
        <f>IFERROR(_xlfn.XLOOKUP(A868,'LISTADO GENERAL '!B870:B2764,'LISTADO GENERAL '!A870:A2764),"")</f>
        <v/>
      </c>
    </row>
    <row r="869" spans="1:9" ht="20.25">
      <c r="A869" s="24" t="str">
        <f t="array" ref="A869">IFERROR(INDEX('REF1'!B:K,SMALL('REF1'!K:K,ROW()-11),1),"")</f>
        <v/>
      </c>
      <c r="B869" s="23" t="str">
        <f t="array" ref="B869">IFERROR(INDEX('REF1'!B:K,SMALL('REF1'!K:K,ROW()-11),3),"")</f>
        <v/>
      </c>
      <c r="C869" s="25" t="str">
        <f t="array" ref="C869">IFERROR(INDEX('REF1'!B:K,SMALL('REF1'!K:K,ROW()-11),2),"")</f>
        <v/>
      </c>
      <c r="D869" s="31" t="str">
        <f t="array" ref="D869">IFERROR(INDEX('REF1'!B:K,SMALL('REF1'!K:K,ROW()-11),5),"")</f>
        <v/>
      </c>
      <c r="E869" s="26" t="str">
        <f t="array" ref="E869">IFERROR(INDEX('REF1'!B:K,SMALL('REF1'!K:K,ROW()-11),4),"")</f>
        <v/>
      </c>
      <c r="F869" s="27" t="str">
        <f t="array" ref="F869">IFERROR(INDEX('REF1'!B:K,SMALL('REF1'!K:K,ROW()-11),6),"")</f>
        <v/>
      </c>
      <c r="G869" s="29" t="str">
        <f t="array" ref="G869">IFERROR(INDEX('REF1'!B:K,SMALL('REF1'!K:K,ROW()-11),7),"")</f>
        <v/>
      </c>
      <c r="H869" s="29" t="str">
        <f t="array" ref="H869">IFERROR(INDEX('REF1'!B:K,SMALL('REF1'!K:K,ROW()-11),8),"")</f>
        <v/>
      </c>
      <c r="I869" s="48" t="str">
        <f>IFERROR(_xlfn.XLOOKUP(A869,'LISTADO GENERAL '!B871:B2765,'LISTADO GENERAL '!A871:A2765),"")</f>
        <v/>
      </c>
    </row>
    <row r="870" spans="1:9" ht="20.25">
      <c r="A870" s="24" t="str">
        <f t="array" ref="A870">IFERROR(INDEX('REF1'!B:K,SMALL('REF1'!K:K,ROW()-11),1),"")</f>
        <v/>
      </c>
      <c r="B870" s="23" t="str">
        <f t="array" ref="B870">IFERROR(INDEX('REF1'!B:K,SMALL('REF1'!K:K,ROW()-11),3),"")</f>
        <v/>
      </c>
      <c r="C870" s="25" t="str">
        <f t="array" ref="C870">IFERROR(INDEX('REF1'!B:K,SMALL('REF1'!K:K,ROW()-11),2),"")</f>
        <v/>
      </c>
      <c r="D870" s="31" t="str">
        <f t="array" ref="D870">IFERROR(INDEX('REF1'!B:K,SMALL('REF1'!K:K,ROW()-11),5),"")</f>
        <v/>
      </c>
      <c r="E870" s="26" t="str">
        <f t="array" ref="E870">IFERROR(INDEX('REF1'!B:K,SMALL('REF1'!K:K,ROW()-11),4),"")</f>
        <v/>
      </c>
      <c r="F870" s="27" t="str">
        <f t="array" ref="F870">IFERROR(INDEX('REF1'!B:K,SMALL('REF1'!K:K,ROW()-11),6),"")</f>
        <v/>
      </c>
      <c r="G870" s="29" t="str">
        <f t="array" ref="G870">IFERROR(INDEX('REF1'!B:K,SMALL('REF1'!K:K,ROW()-11),7),"")</f>
        <v/>
      </c>
      <c r="H870" s="29" t="str">
        <f t="array" ref="H870">IFERROR(INDEX('REF1'!B:K,SMALL('REF1'!K:K,ROW()-11),8),"")</f>
        <v/>
      </c>
      <c r="I870" s="48" t="str">
        <f>IFERROR(_xlfn.XLOOKUP(A870,'LISTADO GENERAL '!B872:B2766,'LISTADO GENERAL '!A872:A2766),"")</f>
        <v/>
      </c>
    </row>
    <row r="871" spans="1:9" ht="20.25">
      <c r="A871" s="24" t="str">
        <f t="array" ref="A871">IFERROR(INDEX('REF1'!B:K,SMALL('REF1'!K:K,ROW()-11),1),"")</f>
        <v/>
      </c>
      <c r="B871" s="23" t="str">
        <f t="array" ref="B871">IFERROR(INDEX('REF1'!B:K,SMALL('REF1'!K:K,ROW()-11),3),"")</f>
        <v/>
      </c>
      <c r="C871" s="25" t="str">
        <f t="array" ref="C871">IFERROR(INDEX('REF1'!B:K,SMALL('REF1'!K:K,ROW()-11),2),"")</f>
        <v/>
      </c>
      <c r="D871" s="31" t="str">
        <f t="array" ref="D871">IFERROR(INDEX('REF1'!B:K,SMALL('REF1'!K:K,ROW()-11),5),"")</f>
        <v/>
      </c>
      <c r="E871" s="26" t="str">
        <f t="array" ref="E871">IFERROR(INDEX('REF1'!B:K,SMALL('REF1'!K:K,ROW()-11),4),"")</f>
        <v/>
      </c>
      <c r="F871" s="27" t="str">
        <f t="array" ref="F871">IFERROR(INDEX('REF1'!B:K,SMALL('REF1'!K:K,ROW()-11),6),"")</f>
        <v/>
      </c>
      <c r="G871" s="29" t="str">
        <f t="array" ref="G871">IFERROR(INDEX('REF1'!B:K,SMALL('REF1'!K:K,ROW()-11),7),"")</f>
        <v/>
      </c>
      <c r="H871" s="29" t="str">
        <f t="array" ref="H871">IFERROR(INDEX('REF1'!B:K,SMALL('REF1'!K:K,ROW()-11),8),"")</f>
        <v/>
      </c>
      <c r="I871" s="48" t="str">
        <f>IFERROR(_xlfn.XLOOKUP(A871,'LISTADO GENERAL '!B873:B2767,'LISTADO GENERAL '!A873:A2767),"")</f>
        <v/>
      </c>
    </row>
    <row r="872" spans="1:9" ht="20.25">
      <c r="A872" s="24" t="str">
        <f t="array" ref="A872">IFERROR(INDEX('REF1'!B:K,SMALL('REF1'!K:K,ROW()-11),1),"")</f>
        <v/>
      </c>
      <c r="B872" s="23" t="str">
        <f t="array" ref="B872">IFERROR(INDEX('REF1'!B:K,SMALL('REF1'!K:K,ROW()-11),3),"")</f>
        <v/>
      </c>
      <c r="C872" s="25" t="str">
        <f t="array" ref="C872">IFERROR(INDEX('REF1'!B:K,SMALL('REF1'!K:K,ROW()-11),2),"")</f>
        <v/>
      </c>
      <c r="D872" s="31" t="str">
        <f t="array" ref="D872">IFERROR(INDEX('REF1'!B:K,SMALL('REF1'!K:K,ROW()-11),5),"")</f>
        <v/>
      </c>
      <c r="E872" s="26" t="str">
        <f t="array" ref="E872">IFERROR(INDEX('REF1'!B:K,SMALL('REF1'!K:K,ROW()-11),4),"")</f>
        <v/>
      </c>
      <c r="F872" s="27" t="str">
        <f t="array" ref="F872">IFERROR(INDEX('REF1'!B:K,SMALL('REF1'!K:K,ROW()-11),6),"")</f>
        <v/>
      </c>
      <c r="G872" s="29" t="str">
        <f t="array" ref="G872">IFERROR(INDEX('REF1'!B:K,SMALL('REF1'!K:K,ROW()-11),7),"")</f>
        <v/>
      </c>
      <c r="H872" s="29" t="str">
        <f t="array" ref="H872">IFERROR(INDEX('REF1'!B:K,SMALL('REF1'!K:K,ROW()-11),8),"")</f>
        <v/>
      </c>
      <c r="I872" s="48" t="str">
        <f>IFERROR(_xlfn.XLOOKUP(A872,'LISTADO GENERAL '!B874:B2768,'LISTADO GENERAL '!A874:A2768),"")</f>
        <v/>
      </c>
    </row>
    <row r="873" spans="1:9" ht="20.25">
      <c r="A873" s="24" t="str">
        <f t="array" ref="A873">IFERROR(INDEX('REF1'!B:K,SMALL('REF1'!K:K,ROW()-11),1),"")</f>
        <v/>
      </c>
      <c r="B873" s="23" t="str">
        <f t="array" ref="B873">IFERROR(INDEX('REF1'!B:K,SMALL('REF1'!K:K,ROW()-11),3),"")</f>
        <v/>
      </c>
      <c r="C873" s="25" t="str">
        <f t="array" ref="C873">IFERROR(INDEX('REF1'!B:K,SMALL('REF1'!K:K,ROW()-11),2),"")</f>
        <v/>
      </c>
      <c r="D873" s="31" t="str">
        <f t="array" ref="D873">IFERROR(INDEX('REF1'!B:K,SMALL('REF1'!K:K,ROW()-11),5),"")</f>
        <v/>
      </c>
      <c r="E873" s="26" t="str">
        <f t="array" ref="E873">IFERROR(INDEX('REF1'!B:K,SMALL('REF1'!K:K,ROW()-11),4),"")</f>
        <v/>
      </c>
      <c r="F873" s="27" t="str">
        <f t="array" ref="F873">IFERROR(INDEX('REF1'!B:K,SMALL('REF1'!K:K,ROW()-11),6),"")</f>
        <v/>
      </c>
      <c r="G873" s="29" t="str">
        <f t="array" ref="G873">IFERROR(INDEX('REF1'!B:K,SMALL('REF1'!K:K,ROW()-11),7),"")</f>
        <v/>
      </c>
      <c r="H873" s="29" t="str">
        <f t="array" ref="H873">IFERROR(INDEX('REF1'!B:K,SMALL('REF1'!K:K,ROW()-11),8),"")</f>
        <v/>
      </c>
      <c r="I873" s="48" t="str">
        <f>IFERROR(_xlfn.XLOOKUP(A873,'LISTADO GENERAL '!B875:B2769,'LISTADO GENERAL '!A875:A2769),"")</f>
        <v/>
      </c>
    </row>
    <row r="874" spans="1:9" ht="20.25">
      <c r="A874" s="24" t="str">
        <f t="array" ref="A874">IFERROR(INDEX('REF1'!B:K,SMALL('REF1'!K:K,ROW()-11),1),"")</f>
        <v/>
      </c>
      <c r="B874" s="23" t="str">
        <f t="array" ref="B874">IFERROR(INDEX('REF1'!B:K,SMALL('REF1'!K:K,ROW()-11),3),"")</f>
        <v/>
      </c>
      <c r="C874" s="25" t="str">
        <f t="array" ref="C874">IFERROR(INDEX('REF1'!B:K,SMALL('REF1'!K:K,ROW()-11),2),"")</f>
        <v/>
      </c>
      <c r="D874" s="31" t="str">
        <f t="array" ref="D874">IFERROR(INDEX('REF1'!B:K,SMALL('REF1'!K:K,ROW()-11),5),"")</f>
        <v/>
      </c>
      <c r="E874" s="26" t="str">
        <f t="array" ref="E874">IFERROR(INDEX('REF1'!B:K,SMALL('REF1'!K:K,ROW()-11),4),"")</f>
        <v/>
      </c>
      <c r="F874" s="27" t="str">
        <f t="array" ref="F874">IFERROR(INDEX('REF1'!B:K,SMALL('REF1'!K:K,ROW()-11),6),"")</f>
        <v/>
      </c>
      <c r="G874" s="29" t="str">
        <f t="array" ref="G874">IFERROR(INDEX('REF1'!B:K,SMALL('REF1'!K:K,ROW()-11),7),"")</f>
        <v/>
      </c>
      <c r="H874" s="29" t="str">
        <f t="array" ref="H874">IFERROR(INDEX('REF1'!B:K,SMALL('REF1'!K:K,ROW()-11),8),"")</f>
        <v/>
      </c>
      <c r="I874" s="48" t="str">
        <f>IFERROR(_xlfn.XLOOKUP(A874,'LISTADO GENERAL '!B876:B2770,'LISTADO GENERAL '!A876:A2770),"")</f>
        <v/>
      </c>
    </row>
    <row r="875" spans="1:9" ht="20.25">
      <c r="A875" s="24" t="str">
        <f t="array" ref="A875">IFERROR(INDEX('REF1'!B:K,SMALL('REF1'!K:K,ROW()-11),1),"")</f>
        <v/>
      </c>
      <c r="B875" s="23" t="str">
        <f t="array" ref="B875">IFERROR(INDEX('REF1'!B:K,SMALL('REF1'!K:K,ROW()-11),3),"")</f>
        <v/>
      </c>
      <c r="C875" s="25" t="str">
        <f t="array" ref="C875">IFERROR(INDEX('REF1'!B:K,SMALL('REF1'!K:K,ROW()-11),2),"")</f>
        <v/>
      </c>
      <c r="D875" s="31" t="str">
        <f t="array" ref="D875">IFERROR(INDEX('REF1'!B:K,SMALL('REF1'!K:K,ROW()-11),5),"")</f>
        <v/>
      </c>
      <c r="E875" s="26" t="str">
        <f t="array" ref="E875">IFERROR(INDEX('REF1'!B:K,SMALL('REF1'!K:K,ROW()-11),4),"")</f>
        <v/>
      </c>
      <c r="F875" s="27" t="str">
        <f t="array" ref="F875">IFERROR(INDEX('REF1'!B:K,SMALL('REF1'!K:K,ROW()-11),6),"")</f>
        <v/>
      </c>
      <c r="G875" s="29" t="str">
        <f t="array" ref="G875">IFERROR(INDEX('REF1'!B:K,SMALL('REF1'!K:K,ROW()-11),7),"")</f>
        <v/>
      </c>
      <c r="H875" s="29" t="str">
        <f t="array" ref="H875">IFERROR(INDEX('REF1'!B:K,SMALL('REF1'!K:K,ROW()-11),8),"")</f>
        <v/>
      </c>
      <c r="I875" s="48" t="str">
        <f>IFERROR(_xlfn.XLOOKUP(A875,'LISTADO GENERAL '!B877:B2771,'LISTADO GENERAL '!A877:A2771),"")</f>
        <v/>
      </c>
    </row>
    <row r="876" spans="1:9" ht="20.25">
      <c r="A876" s="24" t="str">
        <f t="array" ref="A876">IFERROR(INDEX('REF1'!B:K,SMALL('REF1'!K:K,ROW()-11),1),"")</f>
        <v/>
      </c>
      <c r="B876" s="23" t="str">
        <f t="array" ref="B876">IFERROR(INDEX('REF1'!B:K,SMALL('REF1'!K:K,ROW()-11),3),"")</f>
        <v/>
      </c>
      <c r="C876" s="25" t="str">
        <f t="array" ref="C876">IFERROR(INDEX('REF1'!B:K,SMALL('REF1'!K:K,ROW()-11),2),"")</f>
        <v/>
      </c>
      <c r="D876" s="31" t="str">
        <f t="array" ref="D876">IFERROR(INDEX('REF1'!B:K,SMALL('REF1'!K:K,ROW()-11),5),"")</f>
        <v/>
      </c>
      <c r="E876" s="26" t="str">
        <f t="array" ref="E876">IFERROR(INDEX('REF1'!B:K,SMALL('REF1'!K:K,ROW()-11),4),"")</f>
        <v/>
      </c>
      <c r="F876" s="27" t="str">
        <f t="array" ref="F876">IFERROR(INDEX('REF1'!B:K,SMALL('REF1'!K:K,ROW()-11),6),"")</f>
        <v/>
      </c>
      <c r="G876" s="29" t="str">
        <f t="array" ref="G876">IFERROR(INDEX('REF1'!B:K,SMALL('REF1'!K:K,ROW()-11),7),"")</f>
        <v/>
      </c>
      <c r="H876" s="29" t="str">
        <f t="array" ref="H876">IFERROR(INDEX('REF1'!B:K,SMALL('REF1'!K:K,ROW()-11),8),"")</f>
        <v/>
      </c>
      <c r="I876" s="48" t="str">
        <f>IFERROR(_xlfn.XLOOKUP(A876,'LISTADO GENERAL '!B878:B2772,'LISTADO GENERAL '!A878:A2772),"")</f>
        <v/>
      </c>
    </row>
    <row r="877" spans="1:9" ht="20.25">
      <c r="A877" s="24" t="str">
        <f t="array" ref="A877">IFERROR(INDEX('REF1'!B:K,SMALL('REF1'!K:K,ROW()-11),1),"")</f>
        <v/>
      </c>
      <c r="B877" s="23" t="str">
        <f t="array" ref="B877">IFERROR(INDEX('REF1'!B:K,SMALL('REF1'!K:K,ROW()-11),3),"")</f>
        <v/>
      </c>
      <c r="C877" s="25" t="str">
        <f t="array" ref="C877">IFERROR(INDEX('REF1'!B:K,SMALL('REF1'!K:K,ROW()-11),2),"")</f>
        <v/>
      </c>
      <c r="D877" s="31" t="str">
        <f t="array" ref="D877">IFERROR(INDEX('REF1'!B:K,SMALL('REF1'!K:K,ROW()-11),5),"")</f>
        <v/>
      </c>
      <c r="E877" s="26" t="str">
        <f t="array" ref="E877">IFERROR(INDEX('REF1'!B:K,SMALL('REF1'!K:K,ROW()-11),4),"")</f>
        <v/>
      </c>
      <c r="F877" s="27" t="str">
        <f t="array" ref="F877">IFERROR(INDEX('REF1'!B:K,SMALL('REF1'!K:K,ROW()-11),6),"")</f>
        <v/>
      </c>
      <c r="G877" s="29" t="str">
        <f t="array" ref="G877">IFERROR(INDEX('REF1'!B:K,SMALL('REF1'!K:K,ROW()-11),7),"")</f>
        <v/>
      </c>
      <c r="H877" s="29" t="str">
        <f t="array" ref="H877">IFERROR(INDEX('REF1'!B:K,SMALL('REF1'!K:K,ROW()-11),8),"")</f>
        <v/>
      </c>
      <c r="I877" s="48" t="str">
        <f>IFERROR(_xlfn.XLOOKUP(A877,'LISTADO GENERAL '!B879:B2773,'LISTADO GENERAL '!A879:A2773),"")</f>
        <v/>
      </c>
    </row>
    <row r="878" spans="1:9" ht="20.25">
      <c r="A878" s="24" t="str">
        <f t="array" ref="A878">IFERROR(INDEX('REF1'!B:K,SMALL('REF1'!K:K,ROW()-11),1),"")</f>
        <v/>
      </c>
      <c r="B878" s="23" t="str">
        <f t="array" ref="B878">IFERROR(INDEX('REF1'!B:K,SMALL('REF1'!K:K,ROW()-11),3),"")</f>
        <v/>
      </c>
      <c r="C878" s="25" t="str">
        <f t="array" ref="C878">IFERROR(INDEX('REF1'!B:K,SMALL('REF1'!K:K,ROW()-11),2),"")</f>
        <v/>
      </c>
      <c r="D878" s="31" t="str">
        <f t="array" ref="D878">IFERROR(INDEX('REF1'!B:K,SMALL('REF1'!K:K,ROW()-11),5),"")</f>
        <v/>
      </c>
      <c r="E878" s="26" t="str">
        <f t="array" ref="E878">IFERROR(INDEX('REF1'!B:K,SMALL('REF1'!K:K,ROW()-11),4),"")</f>
        <v/>
      </c>
      <c r="F878" s="27" t="str">
        <f t="array" ref="F878">IFERROR(INDEX('REF1'!B:K,SMALL('REF1'!K:K,ROW()-11),6),"")</f>
        <v/>
      </c>
      <c r="G878" s="29" t="str">
        <f t="array" ref="G878">IFERROR(INDEX('REF1'!B:K,SMALL('REF1'!K:K,ROW()-11),7),"")</f>
        <v/>
      </c>
      <c r="H878" s="29" t="str">
        <f t="array" ref="H878">IFERROR(INDEX('REF1'!B:K,SMALL('REF1'!K:K,ROW()-11),8),"")</f>
        <v/>
      </c>
      <c r="I878" s="48" t="str">
        <f>IFERROR(_xlfn.XLOOKUP(A878,'LISTADO GENERAL '!B880:B2774,'LISTADO GENERAL '!A880:A2774),"")</f>
        <v/>
      </c>
    </row>
    <row r="879" spans="1:9" ht="20.25">
      <c r="A879" s="24" t="str">
        <f t="array" ref="A879">IFERROR(INDEX('REF1'!B:K,SMALL('REF1'!K:K,ROW()-11),1),"")</f>
        <v/>
      </c>
      <c r="B879" s="23" t="str">
        <f t="array" ref="B879">IFERROR(INDEX('REF1'!B:K,SMALL('REF1'!K:K,ROW()-11),3),"")</f>
        <v/>
      </c>
      <c r="C879" s="25" t="str">
        <f t="array" ref="C879">IFERROR(INDEX('REF1'!B:K,SMALL('REF1'!K:K,ROW()-11),2),"")</f>
        <v/>
      </c>
      <c r="D879" s="31" t="str">
        <f t="array" ref="D879">IFERROR(INDEX('REF1'!B:K,SMALL('REF1'!K:K,ROW()-11),5),"")</f>
        <v/>
      </c>
      <c r="E879" s="26" t="str">
        <f t="array" ref="E879">IFERROR(INDEX('REF1'!B:K,SMALL('REF1'!K:K,ROW()-11),4),"")</f>
        <v/>
      </c>
      <c r="F879" s="27" t="str">
        <f t="array" ref="F879">IFERROR(INDEX('REF1'!B:K,SMALL('REF1'!K:K,ROW()-11),6),"")</f>
        <v/>
      </c>
      <c r="G879" s="29" t="str">
        <f t="array" ref="G879">IFERROR(INDEX('REF1'!B:K,SMALL('REF1'!K:K,ROW()-11),7),"")</f>
        <v/>
      </c>
      <c r="H879" s="29" t="str">
        <f t="array" ref="H879">IFERROR(INDEX('REF1'!B:K,SMALL('REF1'!K:K,ROW()-11),8),"")</f>
        <v/>
      </c>
      <c r="I879" s="48" t="str">
        <f>IFERROR(_xlfn.XLOOKUP(A879,'LISTADO GENERAL '!B881:B2775,'LISTADO GENERAL '!A881:A2775),"")</f>
        <v/>
      </c>
    </row>
    <row r="880" spans="1:9" ht="20.25">
      <c r="A880" s="24" t="str">
        <f t="array" ref="A880">IFERROR(INDEX('REF1'!B:K,SMALL('REF1'!K:K,ROW()-11),1),"")</f>
        <v/>
      </c>
      <c r="B880" s="23" t="str">
        <f t="array" ref="B880">IFERROR(INDEX('REF1'!B:K,SMALL('REF1'!K:K,ROW()-11),3),"")</f>
        <v/>
      </c>
      <c r="C880" s="25" t="str">
        <f t="array" ref="C880">IFERROR(INDEX('REF1'!B:K,SMALL('REF1'!K:K,ROW()-11),2),"")</f>
        <v/>
      </c>
      <c r="D880" s="31" t="str">
        <f t="array" ref="D880">IFERROR(INDEX('REF1'!B:K,SMALL('REF1'!K:K,ROW()-11),5),"")</f>
        <v/>
      </c>
      <c r="E880" s="26" t="str">
        <f t="array" ref="E880">IFERROR(INDEX('REF1'!B:K,SMALL('REF1'!K:K,ROW()-11),4),"")</f>
        <v/>
      </c>
      <c r="F880" s="27" t="str">
        <f t="array" ref="F880">IFERROR(INDEX('REF1'!B:K,SMALL('REF1'!K:K,ROW()-11),6),"")</f>
        <v/>
      </c>
      <c r="G880" s="29" t="str">
        <f t="array" ref="G880">IFERROR(INDEX('REF1'!B:K,SMALL('REF1'!K:K,ROW()-11),7),"")</f>
        <v/>
      </c>
      <c r="H880" s="29" t="str">
        <f t="array" ref="H880">IFERROR(INDEX('REF1'!B:K,SMALL('REF1'!K:K,ROW()-11),8),"")</f>
        <v/>
      </c>
      <c r="I880" s="48" t="str">
        <f>IFERROR(_xlfn.XLOOKUP(A880,'LISTADO GENERAL '!B882:B2776,'LISTADO GENERAL '!A882:A2776),"")</f>
        <v/>
      </c>
    </row>
    <row r="881" spans="1:9" ht="20.25">
      <c r="A881" s="24" t="str">
        <f t="array" ref="A881">IFERROR(INDEX('REF1'!B:K,SMALL('REF1'!K:K,ROW()-11),1),"")</f>
        <v/>
      </c>
      <c r="B881" s="23" t="str">
        <f t="array" ref="B881">IFERROR(INDEX('REF1'!B:K,SMALL('REF1'!K:K,ROW()-11),3),"")</f>
        <v/>
      </c>
      <c r="C881" s="25" t="str">
        <f t="array" ref="C881">IFERROR(INDEX('REF1'!B:K,SMALL('REF1'!K:K,ROW()-11),2),"")</f>
        <v/>
      </c>
      <c r="D881" s="31" t="str">
        <f t="array" ref="D881">IFERROR(INDEX('REF1'!B:K,SMALL('REF1'!K:K,ROW()-11),5),"")</f>
        <v/>
      </c>
      <c r="E881" s="26" t="str">
        <f t="array" ref="E881">IFERROR(INDEX('REF1'!B:K,SMALL('REF1'!K:K,ROW()-11),4),"")</f>
        <v/>
      </c>
      <c r="F881" s="27" t="str">
        <f t="array" ref="F881">IFERROR(INDEX('REF1'!B:K,SMALL('REF1'!K:K,ROW()-11),6),"")</f>
        <v/>
      </c>
      <c r="G881" s="29" t="str">
        <f t="array" ref="G881">IFERROR(INDEX('REF1'!B:K,SMALL('REF1'!K:K,ROW()-11),7),"")</f>
        <v/>
      </c>
      <c r="H881" s="29" t="str">
        <f t="array" ref="H881">IFERROR(INDEX('REF1'!B:K,SMALL('REF1'!K:K,ROW()-11),8),"")</f>
        <v/>
      </c>
      <c r="I881" s="48" t="str">
        <f>IFERROR(_xlfn.XLOOKUP(A881,'LISTADO GENERAL '!B883:B2777,'LISTADO GENERAL '!A883:A2777),"")</f>
        <v/>
      </c>
    </row>
    <row r="882" spans="1:9" ht="20.25">
      <c r="A882" s="24" t="str">
        <f t="array" ref="A882">IFERROR(INDEX('REF1'!B:K,SMALL('REF1'!K:K,ROW()-11),1),"")</f>
        <v/>
      </c>
      <c r="B882" s="23" t="str">
        <f t="array" ref="B882">IFERROR(INDEX('REF1'!B:K,SMALL('REF1'!K:K,ROW()-11),3),"")</f>
        <v/>
      </c>
      <c r="C882" s="25" t="str">
        <f t="array" ref="C882">IFERROR(INDEX('REF1'!B:K,SMALL('REF1'!K:K,ROW()-11),2),"")</f>
        <v/>
      </c>
      <c r="D882" s="31" t="str">
        <f t="array" ref="D882">IFERROR(INDEX('REF1'!B:K,SMALL('REF1'!K:K,ROW()-11),5),"")</f>
        <v/>
      </c>
      <c r="E882" s="26" t="str">
        <f t="array" ref="E882">IFERROR(INDEX('REF1'!B:K,SMALL('REF1'!K:K,ROW()-11),4),"")</f>
        <v/>
      </c>
      <c r="F882" s="27" t="str">
        <f t="array" ref="F882">IFERROR(INDEX('REF1'!B:K,SMALL('REF1'!K:K,ROW()-11),6),"")</f>
        <v/>
      </c>
      <c r="G882" s="29" t="str">
        <f t="array" ref="G882">IFERROR(INDEX('REF1'!B:K,SMALL('REF1'!K:K,ROW()-11),7),"")</f>
        <v/>
      </c>
      <c r="H882" s="29" t="str">
        <f t="array" ref="H882">IFERROR(INDEX('REF1'!B:K,SMALL('REF1'!K:K,ROW()-11),8),"")</f>
        <v/>
      </c>
      <c r="I882" s="48" t="str">
        <f>IFERROR(_xlfn.XLOOKUP(A882,'LISTADO GENERAL '!B884:B2778,'LISTADO GENERAL '!A884:A2778),"")</f>
        <v/>
      </c>
    </row>
    <row r="883" spans="1:9" ht="20.25">
      <c r="A883" s="24" t="str">
        <f t="array" ref="A883">IFERROR(INDEX('REF1'!B:K,SMALL('REF1'!K:K,ROW()-11),1),"")</f>
        <v/>
      </c>
      <c r="B883" s="23" t="str">
        <f t="array" ref="B883">IFERROR(INDEX('REF1'!B:K,SMALL('REF1'!K:K,ROW()-11),3),"")</f>
        <v/>
      </c>
      <c r="C883" s="25" t="str">
        <f t="array" ref="C883">IFERROR(INDEX('REF1'!B:K,SMALL('REF1'!K:K,ROW()-11),2),"")</f>
        <v/>
      </c>
      <c r="D883" s="31" t="str">
        <f t="array" ref="D883">IFERROR(INDEX('REF1'!B:K,SMALL('REF1'!K:K,ROW()-11),5),"")</f>
        <v/>
      </c>
      <c r="E883" s="26" t="str">
        <f t="array" ref="E883">IFERROR(INDEX('REF1'!B:K,SMALL('REF1'!K:K,ROW()-11),4),"")</f>
        <v/>
      </c>
      <c r="F883" s="27" t="str">
        <f t="array" ref="F883">IFERROR(INDEX('REF1'!B:K,SMALL('REF1'!K:K,ROW()-11),6),"")</f>
        <v/>
      </c>
      <c r="G883" s="29" t="str">
        <f t="array" ref="G883">IFERROR(INDEX('REF1'!B:K,SMALL('REF1'!K:K,ROW()-11),7),"")</f>
        <v/>
      </c>
      <c r="H883" s="29" t="str">
        <f t="array" ref="H883">IFERROR(INDEX('REF1'!B:K,SMALL('REF1'!K:K,ROW()-11),8),"")</f>
        <v/>
      </c>
      <c r="I883" s="48" t="str">
        <f>IFERROR(_xlfn.XLOOKUP(A883,'LISTADO GENERAL '!B885:B2779,'LISTADO GENERAL '!A885:A2779),"")</f>
        <v/>
      </c>
    </row>
    <row r="884" spans="1:9" ht="20.25">
      <c r="A884" s="24" t="str">
        <f t="array" ref="A884">IFERROR(INDEX('REF1'!B:K,SMALL('REF1'!K:K,ROW()-11),1),"")</f>
        <v/>
      </c>
      <c r="B884" s="23" t="str">
        <f t="array" ref="B884">IFERROR(INDEX('REF1'!B:K,SMALL('REF1'!K:K,ROW()-11),3),"")</f>
        <v/>
      </c>
      <c r="C884" s="25" t="str">
        <f t="array" ref="C884">IFERROR(INDEX('REF1'!B:K,SMALL('REF1'!K:K,ROW()-11),2),"")</f>
        <v/>
      </c>
      <c r="D884" s="31" t="str">
        <f t="array" ref="D884">IFERROR(INDEX('REF1'!B:K,SMALL('REF1'!K:K,ROW()-11),5),"")</f>
        <v/>
      </c>
      <c r="E884" s="26" t="str">
        <f t="array" ref="E884">IFERROR(INDEX('REF1'!B:K,SMALL('REF1'!K:K,ROW()-11),4),"")</f>
        <v/>
      </c>
      <c r="F884" s="27" t="str">
        <f t="array" ref="F884">IFERROR(INDEX('REF1'!B:K,SMALL('REF1'!K:K,ROW()-11),6),"")</f>
        <v/>
      </c>
      <c r="G884" s="29" t="str">
        <f t="array" ref="G884">IFERROR(INDEX('REF1'!B:K,SMALL('REF1'!K:K,ROW()-11),7),"")</f>
        <v/>
      </c>
      <c r="H884" s="29" t="str">
        <f t="array" ref="H884">IFERROR(INDEX('REF1'!B:K,SMALL('REF1'!K:K,ROW()-11),8),"")</f>
        <v/>
      </c>
      <c r="I884" s="48" t="str">
        <f>IFERROR(_xlfn.XLOOKUP(A884,'LISTADO GENERAL '!B886:B2780,'LISTADO GENERAL '!A886:A2780),"")</f>
        <v/>
      </c>
    </row>
    <row r="885" spans="1:9" ht="20.25">
      <c r="A885" s="24" t="str">
        <f t="array" ref="A885">IFERROR(INDEX('REF1'!B:K,SMALL('REF1'!K:K,ROW()-11),1),"")</f>
        <v/>
      </c>
      <c r="B885" s="23" t="str">
        <f t="array" ref="B885">IFERROR(INDEX('REF1'!B:K,SMALL('REF1'!K:K,ROW()-11),3),"")</f>
        <v/>
      </c>
      <c r="C885" s="25" t="str">
        <f t="array" ref="C885">IFERROR(INDEX('REF1'!B:K,SMALL('REF1'!K:K,ROW()-11),2),"")</f>
        <v/>
      </c>
      <c r="D885" s="31" t="str">
        <f t="array" ref="D885">IFERROR(INDEX('REF1'!B:K,SMALL('REF1'!K:K,ROW()-11),5),"")</f>
        <v/>
      </c>
      <c r="E885" s="26" t="str">
        <f t="array" ref="E885">IFERROR(INDEX('REF1'!B:K,SMALL('REF1'!K:K,ROW()-11),4),"")</f>
        <v/>
      </c>
      <c r="F885" s="27" t="str">
        <f t="array" ref="F885">IFERROR(INDEX('REF1'!B:K,SMALL('REF1'!K:K,ROW()-11),6),"")</f>
        <v/>
      </c>
      <c r="G885" s="29" t="str">
        <f t="array" ref="G885">IFERROR(INDEX('REF1'!B:K,SMALL('REF1'!K:K,ROW()-11),7),"")</f>
        <v/>
      </c>
      <c r="H885" s="29" t="str">
        <f t="array" ref="H885">IFERROR(INDEX('REF1'!B:K,SMALL('REF1'!K:K,ROW()-11),8),"")</f>
        <v/>
      </c>
      <c r="I885" s="48" t="str">
        <f>IFERROR(_xlfn.XLOOKUP(A885,'LISTADO GENERAL '!B887:B2781,'LISTADO GENERAL '!A887:A2781),"")</f>
        <v/>
      </c>
    </row>
    <row r="886" spans="1:9" ht="20.25">
      <c r="A886" s="24" t="str">
        <f t="array" ref="A886">IFERROR(INDEX('REF1'!B:K,SMALL('REF1'!K:K,ROW()-11),1),"")</f>
        <v/>
      </c>
      <c r="B886" s="23" t="str">
        <f t="array" ref="B886">IFERROR(INDEX('REF1'!B:K,SMALL('REF1'!K:K,ROW()-11),3),"")</f>
        <v/>
      </c>
      <c r="C886" s="25" t="str">
        <f t="array" ref="C886">IFERROR(INDEX('REF1'!B:K,SMALL('REF1'!K:K,ROW()-11),2),"")</f>
        <v/>
      </c>
      <c r="D886" s="31" t="str">
        <f t="array" ref="D886">IFERROR(INDEX('REF1'!B:K,SMALL('REF1'!K:K,ROW()-11),5),"")</f>
        <v/>
      </c>
      <c r="E886" s="26" t="str">
        <f t="array" ref="E886">IFERROR(INDEX('REF1'!B:K,SMALL('REF1'!K:K,ROW()-11),4),"")</f>
        <v/>
      </c>
      <c r="F886" s="27" t="str">
        <f t="array" ref="F886">IFERROR(INDEX('REF1'!B:K,SMALL('REF1'!K:K,ROW()-11),6),"")</f>
        <v/>
      </c>
      <c r="G886" s="29" t="str">
        <f t="array" ref="G886">IFERROR(INDEX('REF1'!B:K,SMALL('REF1'!K:K,ROW()-11),7),"")</f>
        <v/>
      </c>
      <c r="H886" s="29" t="str">
        <f t="array" ref="H886">IFERROR(INDEX('REF1'!B:K,SMALL('REF1'!K:K,ROW()-11),8),"")</f>
        <v/>
      </c>
      <c r="I886" s="48" t="str">
        <f>IFERROR(_xlfn.XLOOKUP(A886,'LISTADO GENERAL '!B888:B2782,'LISTADO GENERAL '!A888:A2782),"")</f>
        <v/>
      </c>
    </row>
    <row r="887" spans="1:9" ht="20.25">
      <c r="A887" s="24" t="str">
        <f t="array" ref="A887">IFERROR(INDEX('REF1'!B:K,SMALL('REF1'!K:K,ROW()-11),1),"")</f>
        <v/>
      </c>
      <c r="B887" s="23" t="str">
        <f t="array" ref="B887">IFERROR(INDEX('REF1'!B:K,SMALL('REF1'!K:K,ROW()-11),3),"")</f>
        <v/>
      </c>
      <c r="C887" s="25" t="str">
        <f t="array" ref="C887">IFERROR(INDEX('REF1'!B:K,SMALL('REF1'!K:K,ROW()-11),2),"")</f>
        <v/>
      </c>
      <c r="D887" s="31" t="str">
        <f t="array" ref="D887">IFERROR(INDEX('REF1'!B:K,SMALL('REF1'!K:K,ROW()-11),5),"")</f>
        <v/>
      </c>
      <c r="E887" s="26" t="str">
        <f t="array" ref="E887">IFERROR(INDEX('REF1'!B:K,SMALL('REF1'!K:K,ROW()-11),4),"")</f>
        <v/>
      </c>
      <c r="F887" s="27" t="str">
        <f t="array" ref="F887">IFERROR(INDEX('REF1'!B:K,SMALL('REF1'!K:K,ROW()-11),6),"")</f>
        <v/>
      </c>
      <c r="G887" s="29" t="str">
        <f t="array" ref="G887">IFERROR(INDEX('REF1'!B:K,SMALL('REF1'!K:K,ROW()-11),7),"")</f>
        <v/>
      </c>
      <c r="H887" s="29" t="str">
        <f t="array" ref="H887">IFERROR(INDEX('REF1'!B:K,SMALL('REF1'!K:K,ROW()-11),8),"")</f>
        <v/>
      </c>
      <c r="I887" s="48" t="str">
        <f>IFERROR(_xlfn.XLOOKUP(A887,'LISTADO GENERAL '!B889:B2783,'LISTADO GENERAL '!A889:A2783),"")</f>
        <v/>
      </c>
    </row>
    <row r="888" spans="1:9" ht="20.25">
      <c r="A888" s="24" t="str">
        <f t="array" ref="A888">IFERROR(INDEX('REF1'!B:K,SMALL('REF1'!K:K,ROW()-11),1),"")</f>
        <v/>
      </c>
      <c r="B888" s="23" t="str">
        <f t="array" ref="B888">IFERROR(INDEX('REF1'!B:K,SMALL('REF1'!K:K,ROW()-11),3),"")</f>
        <v/>
      </c>
      <c r="C888" s="25" t="str">
        <f t="array" ref="C888">IFERROR(INDEX('REF1'!B:K,SMALL('REF1'!K:K,ROW()-11),2),"")</f>
        <v/>
      </c>
      <c r="D888" s="31" t="str">
        <f t="array" ref="D888">IFERROR(INDEX('REF1'!B:K,SMALL('REF1'!K:K,ROW()-11),5),"")</f>
        <v/>
      </c>
      <c r="E888" s="26" t="str">
        <f t="array" ref="E888">IFERROR(INDEX('REF1'!B:K,SMALL('REF1'!K:K,ROW()-11),4),"")</f>
        <v/>
      </c>
      <c r="F888" s="27" t="str">
        <f t="array" ref="F888">IFERROR(INDEX('REF1'!B:K,SMALL('REF1'!K:K,ROW()-11),6),"")</f>
        <v/>
      </c>
      <c r="G888" s="29" t="str">
        <f t="array" ref="G888">IFERROR(INDEX('REF1'!B:K,SMALL('REF1'!K:K,ROW()-11),7),"")</f>
        <v/>
      </c>
      <c r="H888" s="29" t="str">
        <f t="array" ref="H888">IFERROR(INDEX('REF1'!B:K,SMALL('REF1'!K:K,ROW()-11),8),"")</f>
        <v/>
      </c>
      <c r="I888" s="48" t="str">
        <f>IFERROR(_xlfn.XLOOKUP(A888,'LISTADO GENERAL '!B890:B2784,'LISTADO GENERAL '!A890:A2784),"")</f>
        <v/>
      </c>
    </row>
    <row r="889" spans="1:9" ht="20.25">
      <c r="A889" s="24" t="str">
        <f t="array" ref="A889">IFERROR(INDEX('REF1'!B:K,SMALL('REF1'!K:K,ROW()-11),1),"")</f>
        <v/>
      </c>
      <c r="B889" s="23" t="str">
        <f t="array" ref="B889">IFERROR(INDEX('REF1'!B:K,SMALL('REF1'!K:K,ROW()-11),3),"")</f>
        <v/>
      </c>
      <c r="C889" s="25" t="str">
        <f t="array" ref="C889">IFERROR(INDEX('REF1'!B:K,SMALL('REF1'!K:K,ROW()-11),2),"")</f>
        <v/>
      </c>
      <c r="D889" s="31" t="str">
        <f t="array" ref="D889">IFERROR(INDEX('REF1'!B:K,SMALL('REF1'!K:K,ROW()-11),5),"")</f>
        <v/>
      </c>
      <c r="E889" s="26" t="str">
        <f t="array" ref="E889">IFERROR(INDEX('REF1'!B:K,SMALL('REF1'!K:K,ROW()-11),4),"")</f>
        <v/>
      </c>
      <c r="F889" s="27" t="str">
        <f t="array" ref="F889">IFERROR(INDEX('REF1'!B:K,SMALL('REF1'!K:K,ROW()-11),6),"")</f>
        <v/>
      </c>
      <c r="G889" s="29" t="str">
        <f t="array" ref="G889">IFERROR(INDEX('REF1'!B:K,SMALL('REF1'!K:K,ROW()-11),7),"")</f>
        <v/>
      </c>
      <c r="H889" s="29" t="str">
        <f t="array" ref="H889">IFERROR(INDEX('REF1'!B:K,SMALL('REF1'!K:K,ROW()-11),8),"")</f>
        <v/>
      </c>
      <c r="I889" s="48" t="str">
        <f>IFERROR(_xlfn.XLOOKUP(A889,'LISTADO GENERAL '!B891:B2785,'LISTADO GENERAL '!A891:A2785),"")</f>
        <v/>
      </c>
    </row>
    <row r="890" spans="1:9" ht="20.25">
      <c r="A890" s="24" t="str">
        <f t="array" ref="A890">IFERROR(INDEX('REF1'!B:K,SMALL('REF1'!K:K,ROW()-11),1),"")</f>
        <v/>
      </c>
      <c r="B890" s="23" t="str">
        <f t="array" ref="B890">IFERROR(INDEX('REF1'!B:K,SMALL('REF1'!K:K,ROW()-11),3),"")</f>
        <v/>
      </c>
      <c r="C890" s="25" t="str">
        <f t="array" ref="C890">IFERROR(INDEX('REF1'!B:K,SMALL('REF1'!K:K,ROW()-11),2),"")</f>
        <v/>
      </c>
      <c r="D890" s="31" t="str">
        <f t="array" ref="D890">IFERROR(INDEX('REF1'!B:K,SMALL('REF1'!K:K,ROW()-11),5),"")</f>
        <v/>
      </c>
      <c r="E890" s="26" t="str">
        <f t="array" ref="E890">IFERROR(INDEX('REF1'!B:K,SMALL('REF1'!K:K,ROW()-11),4),"")</f>
        <v/>
      </c>
      <c r="F890" s="27" t="str">
        <f t="array" ref="F890">IFERROR(INDEX('REF1'!B:K,SMALL('REF1'!K:K,ROW()-11),6),"")</f>
        <v/>
      </c>
      <c r="G890" s="29" t="str">
        <f t="array" ref="G890">IFERROR(INDEX('REF1'!B:K,SMALL('REF1'!K:K,ROW()-11),7),"")</f>
        <v/>
      </c>
      <c r="H890" s="29" t="str">
        <f t="array" ref="H890">IFERROR(INDEX('REF1'!B:K,SMALL('REF1'!K:K,ROW()-11),8),"")</f>
        <v/>
      </c>
      <c r="I890" s="48" t="str">
        <f>IFERROR(_xlfn.XLOOKUP(A890,'LISTADO GENERAL '!B892:B2786,'LISTADO GENERAL '!A892:A2786),"")</f>
        <v/>
      </c>
    </row>
    <row r="891" spans="1:9" ht="20.25">
      <c r="A891" s="24" t="str">
        <f t="array" ref="A891">IFERROR(INDEX('REF1'!B:K,SMALL('REF1'!K:K,ROW()-11),1),"")</f>
        <v/>
      </c>
      <c r="B891" s="23" t="str">
        <f t="array" ref="B891">IFERROR(INDEX('REF1'!B:K,SMALL('REF1'!K:K,ROW()-11),3),"")</f>
        <v/>
      </c>
      <c r="C891" s="25" t="str">
        <f t="array" ref="C891">IFERROR(INDEX('REF1'!B:K,SMALL('REF1'!K:K,ROW()-11),2),"")</f>
        <v/>
      </c>
      <c r="D891" s="31" t="str">
        <f t="array" ref="D891">IFERROR(INDEX('REF1'!B:K,SMALL('REF1'!K:K,ROW()-11),5),"")</f>
        <v/>
      </c>
      <c r="E891" s="26" t="str">
        <f t="array" ref="E891">IFERROR(INDEX('REF1'!B:K,SMALL('REF1'!K:K,ROW()-11),4),"")</f>
        <v/>
      </c>
      <c r="F891" s="27" t="str">
        <f t="array" ref="F891">IFERROR(INDEX('REF1'!B:K,SMALL('REF1'!K:K,ROW()-11),6),"")</f>
        <v/>
      </c>
      <c r="G891" s="29" t="str">
        <f t="array" ref="G891">IFERROR(INDEX('REF1'!B:K,SMALL('REF1'!K:K,ROW()-11),7),"")</f>
        <v/>
      </c>
      <c r="H891" s="29" t="str">
        <f t="array" ref="H891">IFERROR(INDEX('REF1'!B:K,SMALL('REF1'!K:K,ROW()-11),8),"")</f>
        <v/>
      </c>
      <c r="I891" s="48" t="str">
        <f>IFERROR(_xlfn.XLOOKUP(A891,'LISTADO GENERAL '!B893:B2787,'LISTADO GENERAL '!A893:A2787),"")</f>
        <v/>
      </c>
    </row>
    <row r="892" spans="1:9" ht="20.25">
      <c r="A892" s="24" t="str">
        <f t="array" ref="A892">IFERROR(INDEX('REF1'!B:K,SMALL('REF1'!K:K,ROW()-11),1),"")</f>
        <v/>
      </c>
      <c r="B892" s="23" t="str">
        <f t="array" ref="B892">IFERROR(INDEX('REF1'!B:K,SMALL('REF1'!K:K,ROW()-11),3),"")</f>
        <v/>
      </c>
      <c r="C892" s="25" t="str">
        <f t="array" ref="C892">IFERROR(INDEX('REF1'!B:K,SMALL('REF1'!K:K,ROW()-11),2),"")</f>
        <v/>
      </c>
      <c r="D892" s="31" t="str">
        <f t="array" ref="D892">IFERROR(INDEX('REF1'!B:K,SMALL('REF1'!K:K,ROW()-11),5),"")</f>
        <v/>
      </c>
      <c r="E892" s="26" t="str">
        <f t="array" ref="E892">IFERROR(INDEX('REF1'!B:K,SMALL('REF1'!K:K,ROW()-11),4),"")</f>
        <v/>
      </c>
      <c r="F892" s="27" t="str">
        <f t="array" ref="F892">IFERROR(INDEX('REF1'!B:K,SMALL('REF1'!K:K,ROW()-11),6),"")</f>
        <v/>
      </c>
      <c r="G892" s="29" t="str">
        <f t="array" ref="G892">IFERROR(INDEX('REF1'!B:K,SMALL('REF1'!K:K,ROW()-11),7),"")</f>
        <v/>
      </c>
      <c r="H892" s="29" t="str">
        <f t="array" ref="H892">IFERROR(INDEX('REF1'!B:K,SMALL('REF1'!K:K,ROW()-11),8),"")</f>
        <v/>
      </c>
      <c r="I892" s="48" t="str">
        <f>IFERROR(_xlfn.XLOOKUP(A892,'LISTADO GENERAL '!B894:B2788,'LISTADO GENERAL '!A894:A2788),"")</f>
        <v/>
      </c>
    </row>
    <row r="893" spans="1:9" ht="20.25">
      <c r="A893" s="24" t="str">
        <f t="array" ref="A893">IFERROR(INDEX('REF1'!B:K,SMALL('REF1'!K:K,ROW()-11),1),"")</f>
        <v/>
      </c>
      <c r="B893" s="23" t="str">
        <f t="array" ref="B893">IFERROR(INDEX('REF1'!B:K,SMALL('REF1'!K:K,ROW()-11),3),"")</f>
        <v/>
      </c>
      <c r="C893" s="25" t="str">
        <f t="array" ref="C893">IFERROR(INDEX('REF1'!B:K,SMALL('REF1'!K:K,ROW()-11),2),"")</f>
        <v/>
      </c>
      <c r="D893" s="31" t="str">
        <f t="array" ref="D893">IFERROR(INDEX('REF1'!B:K,SMALL('REF1'!K:K,ROW()-11),5),"")</f>
        <v/>
      </c>
      <c r="E893" s="26" t="str">
        <f t="array" ref="E893">IFERROR(INDEX('REF1'!B:K,SMALL('REF1'!K:K,ROW()-11),4),"")</f>
        <v/>
      </c>
      <c r="F893" s="27" t="str">
        <f t="array" ref="F893">IFERROR(INDEX('REF1'!B:K,SMALL('REF1'!K:K,ROW()-11),6),"")</f>
        <v/>
      </c>
      <c r="G893" s="29" t="str">
        <f t="array" ref="G893">IFERROR(INDEX('REF1'!B:K,SMALL('REF1'!K:K,ROW()-11),7),"")</f>
        <v/>
      </c>
      <c r="H893" s="29" t="str">
        <f t="array" ref="H893">IFERROR(INDEX('REF1'!B:K,SMALL('REF1'!K:K,ROW()-11),8),"")</f>
        <v/>
      </c>
      <c r="I893" s="48" t="str">
        <f>IFERROR(_xlfn.XLOOKUP(A893,'LISTADO GENERAL '!B895:B2789,'LISTADO GENERAL '!A895:A2789),"")</f>
        <v/>
      </c>
    </row>
    <row r="894" spans="1:9" ht="20.25">
      <c r="A894" s="24" t="str">
        <f t="array" ref="A894">IFERROR(INDEX('REF1'!B:K,SMALL('REF1'!K:K,ROW()-11),1),"")</f>
        <v/>
      </c>
      <c r="B894" s="23" t="str">
        <f t="array" ref="B894">IFERROR(INDEX('REF1'!B:K,SMALL('REF1'!K:K,ROW()-11),3),"")</f>
        <v/>
      </c>
      <c r="C894" s="25" t="str">
        <f t="array" ref="C894">IFERROR(INDEX('REF1'!B:K,SMALL('REF1'!K:K,ROW()-11),2),"")</f>
        <v/>
      </c>
      <c r="D894" s="31" t="str">
        <f t="array" ref="D894">IFERROR(INDEX('REF1'!B:K,SMALL('REF1'!K:K,ROW()-11),5),"")</f>
        <v/>
      </c>
      <c r="E894" s="26" t="str">
        <f t="array" ref="E894">IFERROR(INDEX('REF1'!B:K,SMALL('REF1'!K:K,ROW()-11),4),"")</f>
        <v/>
      </c>
      <c r="F894" s="27" t="str">
        <f t="array" ref="F894">IFERROR(INDEX('REF1'!B:K,SMALL('REF1'!K:K,ROW()-11),6),"")</f>
        <v/>
      </c>
      <c r="G894" s="29" t="str">
        <f t="array" ref="G894">IFERROR(INDEX('REF1'!B:K,SMALL('REF1'!K:K,ROW()-11),7),"")</f>
        <v/>
      </c>
      <c r="H894" s="29" t="str">
        <f t="array" ref="H894">IFERROR(INDEX('REF1'!B:K,SMALL('REF1'!K:K,ROW()-11),8),"")</f>
        <v/>
      </c>
      <c r="I894" s="48" t="str">
        <f>IFERROR(_xlfn.XLOOKUP(A894,'LISTADO GENERAL '!B896:B2790,'LISTADO GENERAL '!A896:A2790),"")</f>
        <v/>
      </c>
    </row>
    <row r="895" spans="1:9" ht="20.25">
      <c r="A895" s="24" t="str">
        <f t="array" ref="A895">IFERROR(INDEX('REF1'!B:K,SMALL('REF1'!K:K,ROW()-11),1),"")</f>
        <v/>
      </c>
      <c r="B895" s="23" t="str">
        <f t="array" ref="B895">IFERROR(INDEX('REF1'!B:K,SMALL('REF1'!K:K,ROW()-11),3),"")</f>
        <v/>
      </c>
      <c r="C895" s="25" t="str">
        <f t="array" ref="C895">IFERROR(INDEX('REF1'!B:K,SMALL('REF1'!K:K,ROW()-11),2),"")</f>
        <v/>
      </c>
      <c r="D895" s="31" t="str">
        <f t="array" ref="D895">IFERROR(INDEX('REF1'!B:K,SMALL('REF1'!K:K,ROW()-11),5),"")</f>
        <v/>
      </c>
      <c r="E895" s="26" t="str">
        <f t="array" ref="E895">IFERROR(INDEX('REF1'!B:K,SMALL('REF1'!K:K,ROW()-11),4),"")</f>
        <v/>
      </c>
      <c r="F895" s="27" t="str">
        <f t="array" ref="F895">IFERROR(INDEX('REF1'!B:K,SMALL('REF1'!K:K,ROW()-11),6),"")</f>
        <v/>
      </c>
      <c r="G895" s="29" t="str">
        <f t="array" ref="G895">IFERROR(INDEX('REF1'!B:K,SMALL('REF1'!K:K,ROW()-11),7),"")</f>
        <v/>
      </c>
      <c r="H895" s="29" t="str">
        <f t="array" ref="H895">IFERROR(INDEX('REF1'!B:K,SMALL('REF1'!K:K,ROW()-11),8),"")</f>
        <v/>
      </c>
      <c r="I895" s="48" t="str">
        <f>IFERROR(_xlfn.XLOOKUP(A895,'LISTADO GENERAL '!B897:B2791,'LISTADO GENERAL '!A897:A2791),"")</f>
        <v/>
      </c>
    </row>
    <row r="896" spans="1:9" ht="20.25">
      <c r="A896" s="24" t="str">
        <f t="array" ref="A896">IFERROR(INDEX('REF1'!B:K,SMALL('REF1'!K:K,ROW()-11),1),"")</f>
        <v/>
      </c>
      <c r="B896" s="23" t="str">
        <f t="array" ref="B896">IFERROR(INDEX('REF1'!B:K,SMALL('REF1'!K:K,ROW()-11),3),"")</f>
        <v/>
      </c>
      <c r="C896" s="25" t="str">
        <f t="array" ref="C896">IFERROR(INDEX('REF1'!B:K,SMALL('REF1'!K:K,ROW()-11),2),"")</f>
        <v/>
      </c>
      <c r="D896" s="31" t="str">
        <f t="array" ref="D896">IFERROR(INDEX('REF1'!B:K,SMALL('REF1'!K:K,ROW()-11),5),"")</f>
        <v/>
      </c>
      <c r="E896" s="26" t="str">
        <f t="array" ref="E896">IFERROR(INDEX('REF1'!B:K,SMALL('REF1'!K:K,ROW()-11),4),"")</f>
        <v/>
      </c>
      <c r="F896" s="27" t="str">
        <f t="array" ref="F896">IFERROR(INDEX('REF1'!B:K,SMALL('REF1'!K:K,ROW()-11),6),"")</f>
        <v/>
      </c>
      <c r="G896" s="29" t="str">
        <f t="array" ref="G896">IFERROR(INDEX('REF1'!B:K,SMALL('REF1'!K:K,ROW()-11),7),"")</f>
        <v/>
      </c>
      <c r="H896" s="29" t="str">
        <f t="array" ref="H896">IFERROR(INDEX('REF1'!B:K,SMALL('REF1'!K:K,ROW()-11),8),"")</f>
        <v/>
      </c>
      <c r="I896" s="48" t="str">
        <f>IFERROR(_xlfn.XLOOKUP(A896,'LISTADO GENERAL '!B898:B2792,'LISTADO GENERAL '!A898:A2792),"")</f>
        <v/>
      </c>
    </row>
    <row r="897" spans="1:9" ht="20.25">
      <c r="A897" s="24" t="str">
        <f t="array" ref="A897">IFERROR(INDEX('REF1'!B:K,SMALL('REF1'!K:K,ROW()-11),1),"")</f>
        <v/>
      </c>
      <c r="B897" s="23" t="str">
        <f t="array" ref="B897">IFERROR(INDEX('REF1'!B:K,SMALL('REF1'!K:K,ROW()-11),3),"")</f>
        <v/>
      </c>
      <c r="C897" s="25" t="str">
        <f t="array" ref="C897">IFERROR(INDEX('REF1'!B:K,SMALL('REF1'!K:K,ROW()-11),2),"")</f>
        <v/>
      </c>
      <c r="D897" s="31" t="str">
        <f t="array" ref="D897">IFERROR(INDEX('REF1'!B:K,SMALL('REF1'!K:K,ROW()-11),5),"")</f>
        <v/>
      </c>
      <c r="E897" s="26" t="str">
        <f t="array" ref="E897">IFERROR(INDEX('REF1'!B:K,SMALL('REF1'!K:K,ROW()-11),4),"")</f>
        <v/>
      </c>
      <c r="F897" s="27" t="str">
        <f t="array" ref="F897">IFERROR(INDEX('REF1'!B:K,SMALL('REF1'!K:K,ROW()-11),6),"")</f>
        <v/>
      </c>
      <c r="G897" s="29" t="str">
        <f t="array" ref="G897">IFERROR(INDEX('REF1'!B:K,SMALL('REF1'!K:K,ROW()-11),7),"")</f>
        <v/>
      </c>
      <c r="H897" s="29" t="str">
        <f t="array" ref="H897">IFERROR(INDEX('REF1'!B:K,SMALL('REF1'!K:K,ROW()-11),8),"")</f>
        <v/>
      </c>
      <c r="I897" s="48" t="str">
        <f>IFERROR(_xlfn.XLOOKUP(A897,'LISTADO GENERAL '!B899:B2793,'LISTADO GENERAL '!A899:A2793),"")</f>
        <v/>
      </c>
    </row>
    <row r="898" spans="1:9" ht="20.25">
      <c r="A898" s="24" t="str">
        <f t="array" ref="A898">IFERROR(INDEX('REF1'!B:K,SMALL('REF1'!K:K,ROW()-11),1),"")</f>
        <v/>
      </c>
      <c r="B898" s="23" t="str">
        <f t="array" ref="B898">IFERROR(INDEX('REF1'!B:K,SMALL('REF1'!K:K,ROW()-11),3),"")</f>
        <v/>
      </c>
      <c r="C898" s="25" t="str">
        <f t="array" ref="C898">IFERROR(INDEX('REF1'!B:K,SMALL('REF1'!K:K,ROW()-11),2),"")</f>
        <v/>
      </c>
      <c r="D898" s="31" t="str">
        <f t="array" ref="D898">IFERROR(INDEX('REF1'!B:K,SMALL('REF1'!K:K,ROW()-11),5),"")</f>
        <v/>
      </c>
      <c r="E898" s="26" t="str">
        <f t="array" ref="E898">IFERROR(INDEX('REF1'!B:K,SMALL('REF1'!K:K,ROW()-11),4),"")</f>
        <v/>
      </c>
      <c r="F898" s="27" t="str">
        <f t="array" ref="F898">IFERROR(INDEX('REF1'!B:K,SMALL('REF1'!K:K,ROW()-11),6),"")</f>
        <v/>
      </c>
      <c r="G898" s="29" t="str">
        <f t="array" ref="G898">IFERROR(INDEX('REF1'!B:K,SMALL('REF1'!K:K,ROW()-11),7),"")</f>
        <v/>
      </c>
      <c r="H898" s="29" t="str">
        <f t="array" ref="H898">IFERROR(INDEX('REF1'!B:K,SMALL('REF1'!K:K,ROW()-11),8),"")</f>
        <v/>
      </c>
      <c r="I898" s="48" t="str">
        <f>IFERROR(_xlfn.XLOOKUP(A898,'LISTADO GENERAL '!B900:B2794,'LISTADO GENERAL '!A900:A2794),"")</f>
        <v/>
      </c>
    </row>
    <row r="899" spans="1:9" ht="20.25">
      <c r="A899" s="24" t="str">
        <f t="array" ref="A899">IFERROR(INDEX('REF1'!B:K,SMALL('REF1'!K:K,ROW()-11),1),"")</f>
        <v/>
      </c>
      <c r="B899" s="23" t="str">
        <f t="array" ref="B899">IFERROR(INDEX('REF1'!B:K,SMALL('REF1'!K:K,ROW()-11),3),"")</f>
        <v/>
      </c>
      <c r="C899" s="25" t="str">
        <f t="array" ref="C899">IFERROR(INDEX('REF1'!B:K,SMALL('REF1'!K:K,ROW()-11),2),"")</f>
        <v/>
      </c>
      <c r="D899" s="31" t="str">
        <f t="array" ref="D899">IFERROR(INDEX('REF1'!B:K,SMALL('REF1'!K:K,ROW()-11),5),"")</f>
        <v/>
      </c>
      <c r="E899" s="26" t="str">
        <f t="array" ref="E899">IFERROR(INDEX('REF1'!B:K,SMALL('REF1'!K:K,ROW()-11),4),"")</f>
        <v/>
      </c>
      <c r="F899" s="27" t="str">
        <f t="array" ref="F899">IFERROR(INDEX('REF1'!B:K,SMALL('REF1'!K:K,ROW()-11),6),"")</f>
        <v/>
      </c>
      <c r="G899" s="29" t="str">
        <f t="array" ref="G899">IFERROR(INDEX('REF1'!B:K,SMALL('REF1'!K:K,ROW()-11),7),"")</f>
        <v/>
      </c>
      <c r="H899" s="29" t="str">
        <f t="array" ref="H899">IFERROR(INDEX('REF1'!B:K,SMALL('REF1'!K:K,ROW()-11),8),"")</f>
        <v/>
      </c>
      <c r="I899" s="48" t="str">
        <f>IFERROR(_xlfn.XLOOKUP(A899,'LISTADO GENERAL '!B901:B2795,'LISTADO GENERAL '!A901:A2795),"")</f>
        <v/>
      </c>
    </row>
    <row r="900" spans="1:9" ht="20.25">
      <c r="A900" s="24" t="str">
        <f t="array" ref="A900">IFERROR(INDEX('REF1'!B:K,SMALL('REF1'!K:K,ROW()-11),1),"")</f>
        <v/>
      </c>
      <c r="B900" s="23" t="str">
        <f t="array" ref="B900">IFERROR(INDEX('REF1'!B:K,SMALL('REF1'!K:K,ROW()-11),3),"")</f>
        <v/>
      </c>
      <c r="C900" s="25" t="str">
        <f t="array" ref="C900">IFERROR(INDEX('REF1'!B:K,SMALL('REF1'!K:K,ROW()-11),2),"")</f>
        <v/>
      </c>
      <c r="D900" s="31" t="str">
        <f t="array" ref="D900">IFERROR(INDEX('REF1'!B:K,SMALL('REF1'!K:K,ROW()-11),5),"")</f>
        <v/>
      </c>
      <c r="E900" s="26" t="str">
        <f t="array" ref="E900">IFERROR(INDEX('REF1'!B:K,SMALL('REF1'!K:K,ROW()-11),4),"")</f>
        <v/>
      </c>
      <c r="F900" s="27" t="str">
        <f t="array" ref="F900">IFERROR(INDEX('REF1'!B:K,SMALL('REF1'!K:K,ROW()-11),6),"")</f>
        <v/>
      </c>
      <c r="G900" s="29" t="str">
        <f t="array" ref="G900">IFERROR(INDEX('REF1'!B:K,SMALL('REF1'!K:K,ROW()-11),7),"")</f>
        <v/>
      </c>
      <c r="H900" s="29" t="str">
        <f t="array" ref="H900">IFERROR(INDEX('REF1'!B:K,SMALL('REF1'!K:K,ROW()-11),8),"")</f>
        <v/>
      </c>
      <c r="I900" s="48" t="str">
        <f>IFERROR(_xlfn.XLOOKUP(A900,'LISTADO GENERAL '!B902:B2796,'LISTADO GENERAL '!A902:A2796),"")</f>
        <v/>
      </c>
    </row>
    <row r="901" spans="1:9" ht="20.25">
      <c r="A901" s="24" t="str">
        <f t="array" ref="A901">IFERROR(INDEX('REF1'!B:K,SMALL('REF1'!K:K,ROW()-11),1),"")</f>
        <v/>
      </c>
      <c r="B901" s="23" t="str">
        <f t="array" ref="B901">IFERROR(INDEX('REF1'!B:K,SMALL('REF1'!K:K,ROW()-11),3),"")</f>
        <v/>
      </c>
      <c r="C901" s="25" t="str">
        <f t="array" ref="C901">IFERROR(INDEX('REF1'!B:K,SMALL('REF1'!K:K,ROW()-11),2),"")</f>
        <v/>
      </c>
      <c r="D901" s="31" t="str">
        <f t="array" ref="D901">IFERROR(INDEX('REF1'!B:K,SMALL('REF1'!K:K,ROW()-11),5),"")</f>
        <v/>
      </c>
      <c r="E901" s="26" t="str">
        <f t="array" ref="E901">IFERROR(INDEX('REF1'!B:K,SMALL('REF1'!K:K,ROW()-11),4),"")</f>
        <v/>
      </c>
      <c r="F901" s="27" t="str">
        <f t="array" ref="F901">IFERROR(INDEX('REF1'!B:K,SMALL('REF1'!K:K,ROW()-11),6),"")</f>
        <v/>
      </c>
      <c r="G901" s="29" t="str">
        <f t="array" ref="G901">IFERROR(INDEX('REF1'!B:K,SMALL('REF1'!K:K,ROW()-11),7),"")</f>
        <v/>
      </c>
      <c r="H901" s="29" t="str">
        <f t="array" ref="H901">IFERROR(INDEX('REF1'!B:K,SMALL('REF1'!K:K,ROW()-11),8),"")</f>
        <v/>
      </c>
      <c r="I901" s="48" t="str">
        <f>IFERROR(_xlfn.XLOOKUP(A901,'LISTADO GENERAL '!B903:B2797,'LISTADO GENERAL '!A903:A2797),"")</f>
        <v/>
      </c>
    </row>
    <row r="902" spans="1:9" ht="20.25">
      <c r="A902" s="24" t="str">
        <f t="array" ref="A902">IFERROR(INDEX('REF1'!B:K,SMALL('REF1'!K:K,ROW()-11),1),"")</f>
        <v/>
      </c>
      <c r="B902" s="23" t="str">
        <f t="array" ref="B902">IFERROR(INDEX('REF1'!B:K,SMALL('REF1'!K:K,ROW()-11),3),"")</f>
        <v/>
      </c>
      <c r="C902" s="25" t="str">
        <f t="array" ref="C902">IFERROR(INDEX('REF1'!B:K,SMALL('REF1'!K:K,ROW()-11),2),"")</f>
        <v/>
      </c>
      <c r="D902" s="31" t="str">
        <f t="array" ref="D902">IFERROR(INDEX('REF1'!B:K,SMALL('REF1'!K:K,ROW()-11),5),"")</f>
        <v/>
      </c>
      <c r="E902" s="26" t="str">
        <f t="array" ref="E902">IFERROR(INDEX('REF1'!B:K,SMALL('REF1'!K:K,ROW()-11),4),"")</f>
        <v/>
      </c>
      <c r="F902" s="27" t="str">
        <f t="array" ref="F902">IFERROR(INDEX('REF1'!B:K,SMALL('REF1'!K:K,ROW()-11),6),"")</f>
        <v/>
      </c>
      <c r="G902" s="29" t="str">
        <f t="array" ref="G902">IFERROR(INDEX('REF1'!B:K,SMALL('REF1'!K:K,ROW()-11),7),"")</f>
        <v/>
      </c>
      <c r="H902" s="29" t="str">
        <f t="array" ref="H902">IFERROR(INDEX('REF1'!B:K,SMALL('REF1'!K:K,ROW()-11),8),"")</f>
        <v/>
      </c>
      <c r="I902" s="48" t="str">
        <f>IFERROR(_xlfn.XLOOKUP(A902,'LISTADO GENERAL '!B904:B2798,'LISTADO GENERAL '!A904:A2798),"")</f>
        <v/>
      </c>
    </row>
    <row r="903" spans="1:9" ht="20.25">
      <c r="A903" s="24" t="str">
        <f t="array" ref="A903">IFERROR(INDEX('REF1'!B:K,SMALL('REF1'!K:K,ROW()-11),1),"")</f>
        <v/>
      </c>
      <c r="B903" s="23" t="str">
        <f t="array" ref="B903">IFERROR(INDEX('REF1'!B:K,SMALL('REF1'!K:K,ROW()-11),3),"")</f>
        <v/>
      </c>
      <c r="C903" s="25" t="str">
        <f t="array" ref="C903">IFERROR(INDEX('REF1'!B:K,SMALL('REF1'!K:K,ROW()-11),2),"")</f>
        <v/>
      </c>
      <c r="D903" s="31" t="str">
        <f t="array" ref="D903">IFERROR(INDEX('REF1'!B:K,SMALL('REF1'!K:K,ROW()-11),5),"")</f>
        <v/>
      </c>
      <c r="E903" s="26" t="str">
        <f t="array" ref="E903">IFERROR(INDEX('REF1'!B:K,SMALL('REF1'!K:K,ROW()-11),4),"")</f>
        <v/>
      </c>
      <c r="F903" s="27" t="str">
        <f t="array" ref="F903">IFERROR(INDEX('REF1'!B:K,SMALL('REF1'!K:K,ROW()-11),6),"")</f>
        <v/>
      </c>
      <c r="G903" s="29" t="str">
        <f t="array" ref="G903">IFERROR(INDEX('REF1'!B:K,SMALL('REF1'!K:K,ROW()-11),7),"")</f>
        <v/>
      </c>
      <c r="H903" s="29" t="str">
        <f t="array" ref="H903">IFERROR(INDEX('REF1'!B:K,SMALL('REF1'!K:K,ROW()-11),8),"")</f>
        <v/>
      </c>
      <c r="I903" s="48" t="str">
        <f>IFERROR(_xlfn.XLOOKUP(A903,'LISTADO GENERAL '!B905:B2799,'LISTADO GENERAL '!A905:A2799),"")</f>
        <v/>
      </c>
    </row>
    <row r="904" spans="1:9" ht="20.25">
      <c r="A904" s="24" t="str">
        <f t="array" ref="A904">IFERROR(INDEX('REF1'!B:K,SMALL('REF1'!K:K,ROW()-11),1),"")</f>
        <v/>
      </c>
      <c r="B904" s="23" t="str">
        <f t="array" ref="B904">IFERROR(INDEX('REF1'!B:K,SMALL('REF1'!K:K,ROW()-11),3),"")</f>
        <v/>
      </c>
      <c r="C904" s="25" t="str">
        <f t="array" ref="C904">IFERROR(INDEX('REF1'!B:K,SMALL('REF1'!K:K,ROW()-11),2),"")</f>
        <v/>
      </c>
      <c r="D904" s="31" t="str">
        <f t="array" ref="D904">IFERROR(INDEX('REF1'!B:K,SMALL('REF1'!K:K,ROW()-11),5),"")</f>
        <v/>
      </c>
      <c r="E904" s="26" t="str">
        <f t="array" ref="E904">IFERROR(INDEX('REF1'!B:K,SMALL('REF1'!K:K,ROW()-11),4),"")</f>
        <v/>
      </c>
      <c r="F904" s="27" t="str">
        <f t="array" ref="F904">IFERROR(INDEX('REF1'!B:K,SMALL('REF1'!K:K,ROW()-11),6),"")</f>
        <v/>
      </c>
      <c r="G904" s="29" t="str">
        <f t="array" ref="G904">IFERROR(INDEX('REF1'!B:K,SMALL('REF1'!K:K,ROW()-11),7),"")</f>
        <v/>
      </c>
      <c r="H904" s="29" t="str">
        <f t="array" ref="H904">IFERROR(INDEX('REF1'!B:K,SMALL('REF1'!K:K,ROW()-11),8),"")</f>
        <v/>
      </c>
      <c r="I904" s="48" t="str">
        <f>IFERROR(_xlfn.XLOOKUP(A904,'LISTADO GENERAL '!B906:B2800,'LISTADO GENERAL '!A906:A2800),"")</f>
        <v/>
      </c>
    </row>
    <row r="905" spans="1:9" ht="20.25">
      <c r="A905" s="24" t="str">
        <f t="array" ref="A905">IFERROR(INDEX('REF1'!B:K,SMALL('REF1'!K:K,ROW()-11),1),"")</f>
        <v/>
      </c>
      <c r="B905" s="23" t="str">
        <f t="array" ref="B905">IFERROR(INDEX('REF1'!B:K,SMALL('REF1'!K:K,ROW()-11),3),"")</f>
        <v/>
      </c>
      <c r="C905" s="25" t="str">
        <f t="array" ref="C905">IFERROR(INDEX('REF1'!B:K,SMALL('REF1'!K:K,ROW()-11),2),"")</f>
        <v/>
      </c>
      <c r="D905" s="31" t="str">
        <f t="array" ref="D905">IFERROR(INDEX('REF1'!B:K,SMALL('REF1'!K:K,ROW()-11),5),"")</f>
        <v/>
      </c>
      <c r="E905" s="26" t="str">
        <f t="array" ref="E905">IFERROR(INDEX('REF1'!B:K,SMALL('REF1'!K:K,ROW()-11),4),"")</f>
        <v/>
      </c>
      <c r="F905" s="27" t="str">
        <f t="array" ref="F905">IFERROR(INDEX('REF1'!B:K,SMALL('REF1'!K:K,ROW()-11),6),"")</f>
        <v/>
      </c>
      <c r="G905" s="29" t="str">
        <f t="array" ref="G905">IFERROR(INDEX('REF1'!B:K,SMALL('REF1'!K:K,ROW()-11),7),"")</f>
        <v/>
      </c>
      <c r="H905" s="29" t="str">
        <f t="array" ref="H905">IFERROR(INDEX('REF1'!B:K,SMALL('REF1'!K:K,ROW()-11),8),"")</f>
        <v/>
      </c>
      <c r="I905" s="48" t="str">
        <f>IFERROR(_xlfn.XLOOKUP(A905,'LISTADO GENERAL '!B907:B2801,'LISTADO GENERAL '!A907:A2801),"")</f>
        <v/>
      </c>
    </row>
    <row r="906" spans="1:9" ht="20.25">
      <c r="A906" s="24" t="str">
        <f t="array" ref="A906">IFERROR(INDEX('REF1'!B:K,SMALL('REF1'!K:K,ROW()-11),1),"")</f>
        <v/>
      </c>
      <c r="B906" s="23" t="str">
        <f t="array" ref="B906">IFERROR(INDEX('REF1'!B:K,SMALL('REF1'!K:K,ROW()-11),3),"")</f>
        <v/>
      </c>
      <c r="C906" s="25" t="str">
        <f t="array" ref="C906">IFERROR(INDEX('REF1'!B:K,SMALL('REF1'!K:K,ROW()-11),2),"")</f>
        <v/>
      </c>
      <c r="D906" s="31" t="str">
        <f t="array" ref="D906">IFERROR(INDEX('REF1'!B:K,SMALL('REF1'!K:K,ROW()-11),5),"")</f>
        <v/>
      </c>
      <c r="E906" s="26" t="str">
        <f t="array" ref="E906">IFERROR(INDEX('REF1'!B:K,SMALL('REF1'!K:K,ROW()-11),4),"")</f>
        <v/>
      </c>
      <c r="F906" s="27" t="str">
        <f t="array" ref="F906">IFERROR(INDEX('REF1'!B:K,SMALL('REF1'!K:K,ROW()-11),6),"")</f>
        <v/>
      </c>
      <c r="G906" s="29" t="str">
        <f t="array" ref="G906">IFERROR(INDEX('REF1'!B:K,SMALL('REF1'!K:K,ROW()-11),7),"")</f>
        <v/>
      </c>
      <c r="H906" s="29" t="str">
        <f t="array" ref="H906">IFERROR(INDEX('REF1'!B:K,SMALL('REF1'!K:K,ROW()-11),8),"")</f>
        <v/>
      </c>
      <c r="I906" s="48" t="str">
        <f>IFERROR(_xlfn.XLOOKUP(A906,'LISTADO GENERAL '!B908:B2802,'LISTADO GENERAL '!A908:A2802),"")</f>
        <v/>
      </c>
    </row>
    <row r="907" spans="1:9" ht="20.25">
      <c r="A907" s="24" t="str">
        <f t="array" ref="A907">IFERROR(INDEX('REF1'!B:K,SMALL('REF1'!K:K,ROW()-11),1),"")</f>
        <v/>
      </c>
      <c r="B907" s="23" t="str">
        <f t="array" ref="B907">IFERROR(INDEX('REF1'!B:K,SMALL('REF1'!K:K,ROW()-11),3),"")</f>
        <v/>
      </c>
      <c r="C907" s="25" t="str">
        <f t="array" ref="C907">IFERROR(INDEX('REF1'!B:K,SMALL('REF1'!K:K,ROW()-11),2),"")</f>
        <v/>
      </c>
      <c r="D907" s="31" t="str">
        <f t="array" ref="D907">IFERROR(INDEX('REF1'!B:K,SMALL('REF1'!K:K,ROW()-11),5),"")</f>
        <v/>
      </c>
      <c r="E907" s="26" t="str">
        <f t="array" ref="E907">IFERROR(INDEX('REF1'!B:K,SMALL('REF1'!K:K,ROW()-11),4),"")</f>
        <v/>
      </c>
      <c r="F907" s="27" t="str">
        <f t="array" ref="F907">IFERROR(INDEX('REF1'!B:K,SMALL('REF1'!K:K,ROW()-11),6),"")</f>
        <v/>
      </c>
      <c r="G907" s="29" t="str">
        <f t="array" ref="G907">IFERROR(INDEX('REF1'!B:K,SMALL('REF1'!K:K,ROW()-11),7),"")</f>
        <v/>
      </c>
      <c r="H907" s="29" t="str">
        <f t="array" ref="H907">IFERROR(INDEX('REF1'!B:K,SMALL('REF1'!K:K,ROW()-11),8),"")</f>
        <v/>
      </c>
      <c r="I907" s="48" t="str">
        <f>IFERROR(_xlfn.XLOOKUP(A907,'LISTADO GENERAL '!B909:B2803,'LISTADO GENERAL '!A909:A2803),"")</f>
        <v/>
      </c>
    </row>
    <row r="908" spans="1:9" ht="20.25">
      <c r="A908" s="24" t="str">
        <f t="array" ref="A908">IFERROR(INDEX('REF1'!B:K,SMALL('REF1'!K:K,ROW()-11),1),"")</f>
        <v/>
      </c>
      <c r="B908" s="23" t="str">
        <f t="array" ref="B908">IFERROR(INDEX('REF1'!B:K,SMALL('REF1'!K:K,ROW()-11),3),"")</f>
        <v/>
      </c>
      <c r="C908" s="25" t="str">
        <f t="array" ref="C908">IFERROR(INDEX('REF1'!B:K,SMALL('REF1'!K:K,ROW()-11),2),"")</f>
        <v/>
      </c>
      <c r="D908" s="31" t="str">
        <f t="array" ref="D908">IFERROR(INDEX('REF1'!B:K,SMALL('REF1'!K:K,ROW()-11),5),"")</f>
        <v/>
      </c>
      <c r="E908" s="26" t="str">
        <f t="array" ref="E908">IFERROR(INDEX('REF1'!B:K,SMALL('REF1'!K:K,ROW()-11),4),"")</f>
        <v/>
      </c>
      <c r="F908" s="27" t="str">
        <f t="array" ref="F908">IFERROR(INDEX('REF1'!B:K,SMALL('REF1'!K:K,ROW()-11),6),"")</f>
        <v/>
      </c>
      <c r="G908" s="29" t="str">
        <f t="array" ref="G908">IFERROR(INDEX('REF1'!B:K,SMALL('REF1'!K:K,ROW()-11),7),"")</f>
        <v/>
      </c>
      <c r="H908" s="29" t="str">
        <f t="array" ref="H908">IFERROR(INDEX('REF1'!B:K,SMALL('REF1'!K:K,ROW()-11),8),"")</f>
        <v/>
      </c>
      <c r="I908" s="48" t="str">
        <f>IFERROR(_xlfn.XLOOKUP(A908,'LISTADO GENERAL '!B910:B2804,'LISTADO GENERAL '!A910:A2804),"")</f>
        <v/>
      </c>
    </row>
    <row r="909" spans="1:9" ht="20.25">
      <c r="A909" s="24" t="str">
        <f t="array" ref="A909">IFERROR(INDEX('REF1'!B:K,SMALL('REF1'!K:K,ROW()-11),1),"")</f>
        <v/>
      </c>
      <c r="B909" s="23" t="str">
        <f t="array" ref="B909">IFERROR(INDEX('REF1'!B:K,SMALL('REF1'!K:K,ROW()-11),3),"")</f>
        <v/>
      </c>
      <c r="C909" s="25" t="str">
        <f t="array" ref="C909">IFERROR(INDEX('REF1'!B:K,SMALL('REF1'!K:K,ROW()-11),2),"")</f>
        <v/>
      </c>
      <c r="D909" s="31" t="str">
        <f t="array" ref="D909">IFERROR(INDEX('REF1'!B:K,SMALL('REF1'!K:K,ROW()-11),5),"")</f>
        <v/>
      </c>
      <c r="E909" s="26" t="str">
        <f t="array" ref="E909">IFERROR(INDEX('REF1'!B:K,SMALL('REF1'!K:K,ROW()-11),4),"")</f>
        <v/>
      </c>
      <c r="F909" s="27" t="str">
        <f t="array" ref="F909">IFERROR(INDEX('REF1'!B:K,SMALL('REF1'!K:K,ROW()-11),6),"")</f>
        <v/>
      </c>
      <c r="G909" s="29" t="str">
        <f t="array" ref="G909">IFERROR(INDEX('REF1'!B:K,SMALL('REF1'!K:K,ROW()-11),7),"")</f>
        <v/>
      </c>
      <c r="H909" s="29" t="str">
        <f t="array" ref="H909">IFERROR(INDEX('REF1'!B:K,SMALL('REF1'!K:K,ROW()-11),8),"")</f>
        <v/>
      </c>
      <c r="I909" s="48" t="str">
        <f>IFERROR(_xlfn.XLOOKUP(A909,'LISTADO GENERAL '!B911:B2805,'LISTADO GENERAL '!A911:A2805),"")</f>
        <v/>
      </c>
    </row>
    <row r="910" spans="1:9" ht="20.25">
      <c r="A910" s="24" t="str">
        <f t="array" ref="A910">IFERROR(INDEX('REF1'!B:K,SMALL('REF1'!K:K,ROW()-11),1),"")</f>
        <v/>
      </c>
      <c r="B910" s="23" t="str">
        <f t="array" ref="B910">IFERROR(INDEX('REF1'!B:K,SMALL('REF1'!K:K,ROW()-11),3),"")</f>
        <v/>
      </c>
      <c r="C910" s="25" t="str">
        <f t="array" ref="C910">IFERROR(INDEX('REF1'!B:K,SMALL('REF1'!K:K,ROW()-11),2),"")</f>
        <v/>
      </c>
      <c r="D910" s="31" t="str">
        <f t="array" ref="D910">IFERROR(INDEX('REF1'!B:K,SMALL('REF1'!K:K,ROW()-11),5),"")</f>
        <v/>
      </c>
      <c r="E910" s="26" t="str">
        <f t="array" ref="E910">IFERROR(INDEX('REF1'!B:K,SMALL('REF1'!K:K,ROW()-11),4),"")</f>
        <v/>
      </c>
      <c r="F910" s="27" t="str">
        <f t="array" ref="F910">IFERROR(INDEX('REF1'!B:K,SMALL('REF1'!K:K,ROW()-11),6),"")</f>
        <v/>
      </c>
      <c r="G910" s="29" t="str">
        <f t="array" ref="G910">IFERROR(INDEX('REF1'!B:K,SMALL('REF1'!K:K,ROW()-11),7),"")</f>
        <v/>
      </c>
      <c r="H910" s="29" t="str">
        <f t="array" ref="H910">IFERROR(INDEX('REF1'!B:K,SMALL('REF1'!K:K,ROW()-11),8),"")</f>
        <v/>
      </c>
      <c r="I910" s="48" t="str">
        <f>IFERROR(_xlfn.XLOOKUP(A910,'LISTADO GENERAL '!B912:B2806,'LISTADO GENERAL '!A912:A2806),"")</f>
        <v/>
      </c>
    </row>
    <row r="911" spans="1:9" ht="20.25">
      <c r="A911" s="24" t="str">
        <f t="array" ref="A911">IFERROR(INDEX('REF1'!B:K,SMALL('REF1'!K:K,ROW()-11),1),"")</f>
        <v/>
      </c>
      <c r="B911" s="23" t="str">
        <f t="array" ref="B911">IFERROR(INDEX('REF1'!B:K,SMALL('REF1'!K:K,ROW()-11),3),"")</f>
        <v/>
      </c>
      <c r="C911" s="25" t="str">
        <f t="array" ref="C911">IFERROR(INDEX('REF1'!B:K,SMALL('REF1'!K:K,ROW()-11),2),"")</f>
        <v/>
      </c>
      <c r="D911" s="31" t="str">
        <f t="array" ref="D911">IFERROR(INDEX('REF1'!B:K,SMALL('REF1'!K:K,ROW()-11),5),"")</f>
        <v/>
      </c>
      <c r="E911" s="26" t="str">
        <f t="array" ref="E911">IFERROR(INDEX('REF1'!B:K,SMALL('REF1'!K:K,ROW()-11),4),"")</f>
        <v/>
      </c>
      <c r="F911" s="27" t="str">
        <f t="array" ref="F911">IFERROR(INDEX('REF1'!B:K,SMALL('REF1'!K:K,ROW()-11),6),"")</f>
        <v/>
      </c>
      <c r="G911" s="29" t="str">
        <f t="array" ref="G911">IFERROR(INDEX('REF1'!B:K,SMALL('REF1'!K:K,ROW()-11),7),"")</f>
        <v/>
      </c>
      <c r="H911" s="29" t="str">
        <f t="array" ref="H911">IFERROR(INDEX('REF1'!B:K,SMALL('REF1'!K:K,ROW()-11),8),"")</f>
        <v/>
      </c>
      <c r="I911" s="48" t="str">
        <f>IFERROR(_xlfn.XLOOKUP(A911,'LISTADO GENERAL '!B913:B2807,'LISTADO GENERAL '!A913:A2807),"")</f>
        <v/>
      </c>
    </row>
    <row r="912" spans="1:9" ht="20.25">
      <c r="A912" s="24" t="str">
        <f t="array" ref="A912">IFERROR(INDEX('REF1'!B:K,SMALL('REF1'!K:K,ROW()-11),1),"")</f>
        <v/>
      </c>
      <c r="B912" s="23" t="str">
        <f t="array" ref="B912">IFERROR(INDEX('REF1'!B:K,SMALL('REF1'!K:K,ROW()-11),3),"")</f>
        <v/>
      </c>
      <c r="C912" s="25" t="str">
        <f t="array" ref="C912">IFERROR(INDEX('REF1'!B:K,SMALL('REF1'!K:K,ROW()-11),2),"")</f>
        <v/>
      </c>
      <c r="D912" s="31" t="str">
        <f t="array" ref="D912">IFERROR(INDEX('REF1'!B:K,SMALL('REF1'!K:K,ROW()-11),5),"")</f>
        <v/>
      </c>
      <c r="E912" s="26" t="str">
        <f t="array" ref="E912">IFERROR(INDEX('REF1'!B:K,SMALL('REF1'!K:K,ROW()-11),4),"")</f>
        <v/>
      </c>
      <c r="F912" s="27" t="str">
        <f t="array" ref="F912">IFERROR(INDEX('REF1'!B:K,SMALL('REF1'!K:K,ROW()-11),6),"")</f>
        <v/>
      </c>
      <c r="G912" s="29" t="str">
        <f t="array" ref="G912">IFERROR(INDEX('REF1'!B:K,SMALL('REF1'!K:K,ROW()-11),7),"")</f>
        <v/>
      </c>
      <c r="H912" s="29" t="str">
        <f t="array" ref="H912">IFERROR(INDEX('REF1'!B:K,SMALL('REF1'!K:K,ROW()-11),8),"")</f>
        <v/>
      </c>
      <c r="I912" s="48" t="str">
        <f>IFERROR(_xlfn.XLOOKUP(A912,'LISTADO GENERAL '!B914:B2808,'LISTADO GENERAL '!A914:A2808),"")</f>
        <v/>
      </c>
    </row>
    <row r="913" spans="1:9" ht="20.25">
      <c r="A913" s="24" t="str">
        <f t="array" ref="A913">IFERROR(INDEX('REF1'!B:K,SMALL('REF1'!K:K,ROW()-11),1),"")</f>
        <v/>
      </c>
      <c r="B913" s="23" t="str">
        <f t="array" ref="B913">IFERROR(INDEX('REF1'!B:K,SMALL('REF1'!K:K,ROW()-11),3),"")</f>
        <v/>
      </c>
      <c r="C913" s="25" t="str">
        <f t="array" ref="C913">IFERROR(INDEX('REF1'!B:K,SMALL('REF1'!K:K,ROW()-11),2),"")</f>
        <v/>
      </c>
      <c r="D913" s="31" t="str">
        <f t="array" ref="D913">IFERROR(INDEX('REF1'!B:K,SMALL('REF1'!K:K,ROW()-11),5),"")</f>
        <v/>
      </c>
      <c r="E913" s="26" t="str">
        <f t="array" ref="E913">IFERROR(INDEX('REF1'!B:K,SMALL('REF1'!K:K,ROW()-11),4),"")</f>
        <v/>
      </c>
      <c r="F913" s="27" t="str">
        <f t="array" ref="F913">IFERROR(INDEX('REF1'!B:K,SMALL('REF1'!K:K,ROW()-11),6),"")</f>
        <v/>
      </c>
      <c r="G913" s="29" t="str">
        <f t="array" ref="G913">IFERROR(INDEX('REF1'!B:K,SMALL('REF1'!K:K,ROW()-11),7),"")</f>
        <v/>
      </c>
      <c r="H913" s="29" t="str">
        <f t="array" ref="H913">IFERROR(INDEX('REF1'!B:K,SMALL('REF1'!K:K,ROW()-11),8),"")</f>
        <v/>
      </c>
      <c r="I913" s="48" t="str">
        <f>IFERROR(_xlfn.XLOOKUP(A913,'LISTADO GENERAL '!B915:B2809,'LISTADO GENERAL '!A915:A2809),"")</f>
        <v/>
      </c>
    </row>
    <row r="914" spans="1:9" ht="20.25">
      <c r="A914" s="24" t="str">
        <f t="array" ref="A914">IFERROR(INDEX('REF1'!B:K,SMALL('REF1'!K:K,ROW()-11),1),"")</f>
        <v/>
      </c>
      <c r="B914" s="23" t="str">
        <f t="array" ref="B914">IFERROR(INDEX('REF1'!B:K,SMALL('REF1'!K:K,ROW()-11),3),"")</f>
        <v/>
      </c>
      <c r="C914" s="25" t="str">
        <f t="array" ref="C914">IFERROR(INDEX('REF1'!B:K,SMALL('REF1'!K:K,ROW()-11),2),"")</f>
        <v/>
      </c>
      <c r="D914" s="31" t="str">
        <f t="array" ref="D914">IFERROR(INDEX('REF1'!B:K,SMALL('REF1'!K:K,ROW()-11),5),"")</f>
        <v/>
      </c>
      <c r="E914" s="26" t="str">
        <f t="array" ref="E914">IFERROR(INDEX('REF1'!B:K,SMALL('REF1'!K:K,ROW()-11),4),"")</f>
        <v/>
      </c>
      <c r="F914" s="27" t="str">
        <f t="array" ref="F914">IFERROR(INDEX('REF1'!B:K,SMALL('REF1'!K:K,ROW()-11),6),"")</f>
        <v/>
      </c>
      <c r="G914" s="29" t="str">
        <f t="array" ref="G914">IFERROR(INDEX('REF1'!B:K,SMALL('REF1'!K:K,ROW()-11),7),"")</f>
        <v/>
      </c>
      <c r="H914" s="29" t="str">
        <f t="array" ref="H914">IFERROR(INDEX('REF1'!B:K,SMALL('REF1'!K:K,ROW()-11),8),"")</f>
        <v/>
      </c>
      <c r="I914" s="48" t="str">
        <f>IFERROR(_xlfn.XLOOKUP(A914,'LISTADO GENERAL '!B916:B2810,'LISTADO GENERAL '!A916:A2810),"")</f>
        <v/>
      </c>
    </row>
    <row r="915" spans="1:9" ht="20.25">
      <c r="A915" s="24" t="str">
        <f t="array" ref="A915">IFERROR(INDEX('REF1'!B:K,SMALL('REF1'!K:K,ROW()-11),1),"")</f>
        <v/>
      </c>
      <c r="B915" s="23" t="str">
        <f t="array" ref="B915">IFERROR(INDEX('REF1'!B:K,SMALL('REF1'!K:K,ROW()-11),3),"")</f>
        <v/>
      </c>
      <c r="C915" s="25" t="str">
        <f t="array" ref="C915">IFERROR(INDEX('REF1'!B:K,SMALL('REF1'!K:K,ROW()-11),2),"")</f>
        <v/>
      </c>
      <c r="D915" s="31" t="str">
        <f t="array" ref="D915">IFERROR(INDEX('REF1'!B:K,SMALL('REF1'!K:K,ROW()-11),5),"")</f>
        <v/>
      </c>
      <c r="E915" s="26" t="str">
        <f t="array" ref="E915">IFERROR(INDEX('REF1'!B:K,SMALL('REF1'!K:K,ROW()-11),4),"")</f>
        <v/>
      </c>
      <c r="F915" s="27" t="str">
        <f t="array" ref="F915">IFERROR(INDEX('REF1'!B:K,SMALL('REF1'!K:K,ROW()-11),6),"")</f>
        <v/>
      </c>
      <c r="G915" s="29" t="str">
        <f t="array" ref="G915">IFERROR(INDEX('REF1'!B:K,SMALL('REF1'!K:K,ROW()-11),7),"")</f>
        <v/>
      </c>
      <c r="H915" s="29" t="str">
        <f t="array" ref="H915">IFERROR(INDEX('REF1'!B:K,SMALL('REF1'!K:K,ROW()-11),8),"")</f>
        <v/>
      </c>
      <c r="I915" s="48" t="str">
        <f>IFERROR(_xlfn.XLOOKUP(A915,'LISTADO GENERAL '!B917:B2811,'LISTADO GENERAL '!A917:A2811),"")</f>
        <v/>
      </c>
    </row>
    <row r="916" spans="1:9" ht="20.25">
      <c r="A916" s="24" t="str">
        <f t="array" ref="A916">IFERROR(INDEX('REF1'!B:K,SMALL('REF1'!K:K,ROW()-11),1),"")</f>
        <v/>
      </c>
      <c r="B916" s="23" t="str">
        <f t="array" ref="B916">IFERROR(INDEX('REF1'!B:K,SMALL('REF1'!K:K,ROW()-11),3),"")</f>
        <v/>
      </c>
      <c r="C916" s="25" t="str">
        <f t="array" ref="C916">IFERROR(INDEX('REF1'!B:K,SMALL('REF1'!K:K,ROW()-11),2),"")</f>
        <v/>
      </c>
      <c r="D916" s="31" t="str">
        <f t="array" ref="D916">IFERROR(INDEX('REF1'!B:K,SMALL('REF1'!K:K,ROW()-11),5),"")</f>
        <v/>
      </c>
      <c r="E916" s="26" t="str">
        <f t="array" ref="E916">IFERROR(INDEX('REF1'!B:K,SMALL('REF1'!K:K,ROW()-11),4),"")</f>
        <v/>
      </c>
      <c r="F916" s="27" t="str">
        <f t="array" ref="F916">IFERROR(INDEX('REF1'!B:K,SMALL('REF1'!K:K,ROW()-11),6),"")</f>
        <v/>
      </c>
      <c r="G916" s="29" t="str">
        <f t="array" ref="G916">IFERROR(INDEX('REF1'!B:K,SMALL('REF1'!K:K,ROW()-11),7),"")</f>
        <v/>
      </c>
      <c r="H916" s="29" t="str">
        <f t="array" ref="H916">IFERROR(INDEX('REF1'!B:K,SMALL('REF1'!K:K,ROW()-11),8),"")</f>
        <v/>
      </c>
      <c r="I916" s="48" t="str">
        <f>IFERROR(_xlfn.XLOOKUP(A916,'LISTADO GENERAL '!B918:B2812,'LISTADO GENERAL '!A918:A2812),"")</f>
        <v/>
      </c>
    </row>
    <row r="917" spans="1:9" ht="20.25">
      <c r="A917" s="24" t="str">
        <f t="array" ref="A917">IFERROR(INDEX('REF1'!B:K,SMALL('REF1'!K:K,ROW()-11),1),"")</f>
        <v/>
      </c>
      <c r="B917" s="23" t="str">
        <f t="array" ref="B917">IFERROR(INDEX('REF1'!B:K,SMALL('REF1'!K:K,ROW()-11),3),"")</f>
        <v/>
      </c>
      <c r="C917" s="25" t="str">
        <f t="array" ref="C917">IFERROR(INDEX('REF1'!B:K,SMALL('REF1'!K:K,ROW()-11),2),"")</f>
        <v/>
      </c>
      <c r="D917" s="31" t="str">
        <f t="array" ref="D917">IFERROR(INDEX('REF1'!B:K,SMALL('REF1'!K:K,ROW()-11),5),"")</f>
        <v/>
      </c>
      <c r="E917" s="26" t="str">
        <f t="array" ref="E917">IFERROR(INDEX('REF1'!B:K,SMALL('REF1'!K:K,ROW()-11),4),"")</f>
        <v/>
      </c>
      <c r="F917" s="27" t="str">
        <f t="array" ref="F917">IFERROR(INDEX('REF1'!B:K,SMALL('REF1'!K:K,ROW()-11),6),"")</f>
        <v/>
      </c>
      <c r="G917" s="29" t="str">
        <f t="array" ref="G917">IFERROR(INDEX('REF1'!B:K,SMALL('REF1'!K:K,ROW()-11),7),"")</f>
        <v/>
      </c>
      <c r="H917" s="29" t="str">
        <f t="array" ref="H917">IFERROR(INDEX('REF1'!B:K,SMALL('REF1'!K:K,ROW()-11),8),"")</f>
        <v/>
      </c>
      <c r="I917" s="48" t="str">
        <f>IFERROR(_xlfn.XLOOKUP(A917,'LISTADO GENERAL '!B919:B2813,'LISTADO GENERAL '!A919:A2813),"")</f>
        <v/>
      </c>
    </row>
    <row r="918" spans="1:9" ht="20.25">
      <c r="A918" s="24" t="str">
        <f t="array" ref="A918">IFERROR(INDEX('REF1'!B:K,SMALL('REF1'!K:K,ROW()-11),1),"")</f>
        <v/>
      </c>
      <c r="B918" s="23" t="str">
        <f t="array" ref="B918">IFERROR(INDEX('REF1'!B:K,SMALL('REF1'!K:K,ROW()-11),3),"")</f>
        <v/>
      </c>
      <c r="C918" s="25" t="str">
        <f t="array" ref="C918">IFERROR(INDEX('REF1'!B:K,SMALL('REF1'!K:K,ROW()-11),2),"")</f>
        <v/>
      </c>
      <c r="D918" s="31" t="str">
        <f t="array" ref="D918">IFERROR(INDEX('REF1'!B:K,SMALL('REF1'!K:K,ROW()-11),5),"")</f>
        <v/>
      </c>
      <c r="E918" s="26" t="str">
        <f t="array" ref="E918">IFERROR(INDEX('REF1'!B:K,SMALL('REF1'!K:K,ROW()-11),4),"")</f>
        <v/>
      </c>
      <c r="F918" s="27" t="str">
        <f t="array" ref="F918">IFERROR(INDEX('REF1'!B:K,SMALL('REF1'!K:K,ROW()-11),6),"")</f>
        <v/>
      </c>
      <c r="G918" s="29" t="str">
        <f t="array" ref="G918">IFERROR(INDEX('REF1'!B:K,SMALL('REF1'!K:K,ROW()-11),7),"")</f>
        <v/>
      </c>
      <c r="H918" s="29" t="str">
        <f t="array" ref="H918">IFERROR(INDEX('REF1'!B:K,SMALL('REF1'!K:K,ROW()-11),8),"")</f>
        <v/>
      </c>
      <c r="I918" s="48" t="str">
        <f>IFERROR(_xlfn.XLOOKUP(A918,'LISTADO GENERAL '!B920:B2814,'LISTADO GENERAL '!A920:A2814),"")</f>
        <v/>
      </c>
    </row>
    <row r="919" spans="1:9" ht="20.25">
      <c r="A919" s="24" t="str">
        <f t="array" ref="A919">IFERROR(INDEX('REF1'!B:K,SMALL('REF1'!K:K,ROW()-11),1),"")</f>
        <v/>
      </c>
      <c r="B919" s="23" t="str">
        <f t="array" ref="B919">IFERROR(INDEX('REF1'!B:K,SMALL('REF1'!K:K,ROW()-11),3),"")</f>
        <v/>
      </c>
      <c r="C919" s="25" t="str">
        <f t="array" ref="C919">IFERROR(INDEX('REF1'!B:K,SMALL('REF1'!K:K,ROW()-11),2),"")</f>
        <v/>
      </c>
      <c r="D919" s="31" t="str">
        <f t="array" ref="D919">IFERROR(INDEX('REF1'!B:K,SMALL('REF1'!K:K,ROW()-11),5),"")</f>
        <v/>
      </c>
      <c r="E919" s="26" t="str">
        <f t="array" ref="E919">IFERROR(INDEX('REF1'!B:K,SMALL('REF1'!K:K,ROW()-11),4),"")</f>
        <v/>
      </c>
      <c r="F919" s="27" t="str">
        <f t="array" ref="F919">IFERROR(INDEX('REF1'!B:K,SMALL('REF1'!K:K,ROW()-11),6),"")</f>
        <v/>
      </c>
      <c r="G919" s="29" t="str">
        <f t="array" ref="G919">IFERROR(INDEX('REF1'!B:K,SMALL('REF1'!K:K,ROW()-11),7),"")</f>
        <v/>
      </c>
      <c r="H919" s="29" t="str">
        <f t="array" ref="H919">IFERROR(INDEX('REF1'!B:K,SMALL('REF1'!K:K,ROW()-11),8),"")</f>
        <v/>
      </c>
      <c r="I919" s="48" t="str">
        <f>IFERROR(_xlfn.XLOOKUP(A919,'LISTADO GENERAL '!B921:B2815,'LISTADO GENERAL '!A921:A2815),"")</f>
        <v/>
      </c>
    </row>
    <row r="920" spans="1:9" ht="20.25">
      <c r="A920" s="24" t="str">
        <f t="array" ref="A920">IFERROR(INDEX('REF1'!B:K,SMALL('REF1'!K:K,ROW()-11),1),"")</f>
        <v/>
      </c>
      <c r="B920" s="23" t="str">
        <f t="array" ref="B920">IFERROR(INDEX('REF1'!B:K,SMALL('REF1'!K:K,ROW()-11),3),"")</f>
        <v/>
      </c>
      <c r="C920" s="25" t="str">
        <f t="array" ref="C920">IFERROR(INDEX('REF1'!B:K,SMALL('REF1'!K:K,ROW()-11),2),"")</f>
        <v/>
      </c>
      <c r="D920" s="31" t="str">
        <f t="array" ref="D920">IFERROR(INDEX('REF1'!B:K,SMALL('REF1'!K:K,ROW()-11),5),"")</f>
        <v/>
      </c>
      <c r="E920" s="26" t="str">
        <f t="array" ref="E920">IFERROR(INDEX('REF1'!B:K,SMALL('REF1'!K:K,ROW()-11),4),"")</f>
        <v/>
      </c>
      <c r="F920" s="27" t="str">
        <f t="array" ref="F920">IFERROR(INDEX('REF1'!B:K,SMALL('REF1'!K:K,ROW()-11),6),"")</f>
        <v/>
      </c>
      <c r="G920" s="29" t="str">
        <f t="array" ref="G920">IFERROR(INDEX('REF1'!B:K,SMALL('REF1'!K:K,ROW()-11),7),"")</f>
        <v/>
      </c>
      <c r="H920" s="29" t="str">
        <f t="array" ref="H920">IFERROR(INDEX('REF1'!B:K,SMALL('REF1'!K:K,ROW()-11),8),"")</f>
        <v/>
      </c>
      <c r="I920" s="48" t="str">
        <f>IFERROR(_xlfn.XLOOKUP(A920,'LISTADO GENERAL '!B922:B2816,'LISTADO GENERAL '!A922:A2816),"")</f>
        <v/>
      </c>
    </row>
    <row r="921" spans="1:9" ht="20.25">
      <c r="A921" s="24" t="str">
        <f t="array" ref="A921">IFERROR(INDEX('REF1'!B:K,SMALL('REF1'!K:K,ROW()-11),1),"")</f>
        <v/>
      </c>
      <c r="B921" s="23" t="str">
        <f t="array" ref="B921">IFERROR(INDEX('REF1'!B:K,SMALL('REF1'!K:K,ROW()-11),3),"")</f>
        <v/>
      </c>
      <c r="C921" s="25" t="str">
        <f t="array" ref="C921">IFERROR(INDEX('REF1'!B:K,SMALL('REF1'!K:K,ROW()-11),2),"")</f>
        <v/>
      </c>
      <c r="D921" s="31" t="str">
        <f t="array" ref="D921">IFERROR(INDEX('REF1'!B:K,SMALL('REF1'!K:K,ROW()-11),5),"")</f>
        <v/>
      </c>
      <c r="E921" s="26" t="str">
        <f t="array" ref="E921">IFERROR(INDEX('REF1'!B:K,SMALL('REF1'!K:K,ROW()-11),4),"")</f>
        <v/>
      </c>
      <c r="F921" s="27" t="str">
        <f t="array" ref="F921">IFERROR(INDEX('REF1'!B:K,SMALL('REF1'!K:K,ROW()-11),6),"")</f>
        <v/>
      </c>
      <c r="G921" s="29" t="str">
        <f t="array" ref="G921">IFERROR(INDEX('REF1'!B:K,SMALL('REF1'!K:K,ROW()-11),7),"")</f>
        <v/>
      </c>
      <c r="H921" s="29" t="str">
        <f t="array" ref="H921">IFERROR(INDEX('REF1'!B:K,SMALL('REF1'!K:K,ROW()-11),8),"")</f>
        <v/>
      </c>
      <c r="I921" s="48" t="str">
        <f>IFERROR(_xlfn.XLOOKUP(A921,'LISTADO GENERAL '!B923:B2817,'LISTADO GENERAL '!A923:A2817),"")</f>
        <v/>
      </c>
    </row>
    <row r="922" spans="1:9" ht="20.25">
      <c r="A922" s="24" t="str">
        <f t="array" ref="A922">IFERROR(INDEX('REF1'!B:K,SMALL('REF1'!K:K,ROW()-11),1),"")</f>
        <v/>
      </c>
      <c r="B922" s="23" t="str">
        <f t="array" ref="B922">IFERROR(INDEX('REF1'!B:K,SMALL('REF1'!K:K,ROW()-11),3),"")</f>
        <v/>
      </c>
      <c r="C922" s="25" t="str">
        <f t="array" ref="C922">IFERROR(INDEX('REF1'!B:K,SMALL('REF1'!K:K,ROW()-11),2),"")</f>
        <v/>
      </c>
      <c r="D922" s="31" t="str">
        <f t="array" ref="D922">IFERROR(INDEX('REF1'!B:K,SMALL('REF1'!K:K,ROW()-11),5),"")</f>
        <v/>
      </c>
      <c r="E922" s="26" t="str">
        <f t="array" ref="E922">IFERROR(INDEX('REF1'!B:K,SMALL('REF1'!K:K,ROW()-11),4),"")</f>
        <v/>
      </c>
      <c r="F922" s="27" t="str">
        <f t="array" ref="F922">IFERROR(INDEX('REF1'!B:K,SMALL('REF1'!K:K,ROW()-11),6),"")</f>
        <v/>
      </c>
      <c r="G922" s="29" t="str">
        <f t="array" ref="G922">IFERROR(INDEX('REF1'!B:K,SMALL('REF1'!K:K,ROW()-11),7),"")</f>
        <v/>
      </c>
      <c r="H922" s="29" t="str">
        <f t="array" ref="H922">IFERROR(INDEX('REF1'!B:K,SMALL('REF1'!K:K,ROW()-11),8),"")</f>
        <v/>
      </c>
      <c r="I922" s="48" t="str">
        <f>IFERROR(_xlfn.XLOOKUP(A922,'LISTADO GENERAL '!B924:B2818,'LISTADO GENERAL '!A924:A2818),"")</f>
        <v/>
      </c>
    </row>
    <row r="923" spans="1:9" ht="20.25">
      <c r="A923" s="24" t="str">
        <f t="array" ref="A923">IFERROR(INDEX('REF1'!B:K,SMALL('REF1'!K:K,ROW()-11),1),"")</f>
        <v/>
      </c>
      <c r="B923" s="23" t="str">
        <f t="array" ref="B923">IFERROR(INDEX('REF1'!B:K,SMALL('REF1'!K:K,ROW()-11),3),"")</f>
        <v/>
      </c>
      <c r="C923" s="25" t="str">
        <f t="array" ref="C923">IFERROR(INDEX('REF1'!B:K,SMALL('REF1'!K:K,ROW()-11),2),"")</f>
        <v/>
      </c>
      <c r="D923" s="31" t="str">
        <f t="array" ref="D923">IFERROR(INDEX('REF1'!B:K,SMALL('REF1'!K:K,ROW()-11),5),"")</f>
        <v/>
      </c>
      <c r="E923" s="26" t="str">
        <f t="array" ref="E923">IFERROR(INDEX('REF1'!B:K,SMALL('REF1'!K:K,ROW()-11),4),"")</f>
        <v/>
      </c>
      <c r="F923" s="27" t="str">
        <f t="array" ref="F923">IFERROR(INDEX('REF1'!B:K,SMALL('REF1'!K:K,ROW()-11),6),"")</f>
        <v/>
      </c>
      <c r="G923" s="29" t="str">
        <f t="array" ref="G923">IFERROR(INDEX('REF1'!B:K,SMALL('REF1'!K:K,ROW()-11),7),"")</f>
        <v/>
      </c>
      <c r="H923" s="29" t="str">
        <f t="array" ref="H923">IFERROR(INDEX('REF1'!B:K,SMALL('REF1'!K:K,ROW()-11),8),"")</f>
        <v/>
      </c>
      <c r="I923" s="48" t="str">
        <f>IFERROR(_xlfn.XLOOKUP(A923,'LISTADO GENERAL '!B925:B2819,'LISTADO GENERAL '!A925:A2819),"")</f>
        <v/>
      </c>
    </row>
    <row r="924" spans="1:9" ht="20.25">
      <c r="A924" s="24" t="str">
        <f t="array" ref="A924">IFERROR(INDEX('REF1'!B:K,SMALL('REF1'!K:K,ROW()-11),1),"")</f>
        <v/>
      </c>
      <c r="B924" s="23" t="str">
        <f t="array" ref="B924">IFERROR(INDEX('REF1'!B:K,SMALL('REF1'!K:K,ROW()-11),3),"")</f>
        <v/>
      </c>
      <c r="C924" s="25" t="str">
        <f t="array" ref="C924">IFERROR(INDEX('REF1'!B:K,SMALL('REF1'!K:K,ROW()-11),2),"")</f>
        <v/>
      </c>
      <c r="D924" s="31" t="str">
        <f t="array" ref="D924">IFERROR(INDEX('REF1'!B:K,SMALL('REF1'!K:K,ROW()-11),5),"")</f>
        <v/>
      </c>
      <c r="E924" s="26" t="str">
        <f t="array" ref="E924">IFERROR(INDEX('REF1'!B:K,SMALL('REF1'!K:K,ROW()-11),4),"")</f>
        <v/>
      </c>
      <c r="F924" s="27" t="str">
        <f t="array" ref="F924">IFERROR(INDEX('REF1'!B:K,SMALL('REF1'!K:K,ROW()-11),6),"")</f>
        <v/>
      </c>
      <c r="G924" s="29" t="str">
        <f t="array" ref="G924">IFERROR(INDEX('REF1'!B:K,SMALL('REF1'!K:K,ROW()-11),7),"")</f>
        <v/>
      </c>
      <c r="H924" s="29" t="str">
        <f t="array" ref="H924">IFERROR(INDEX('REF1'!B:K,SMALL('REF1'!K:K,ROW()-11),8),"")</f>
        <v/>
      </c>
      <c r="I924" s="48" t="str">
        <f>IFERROR(_xlfn.XLOOKUP(A924,'LISTADO GENERAL '!B926:B2820,'LISTADO GENERAL '!A926:A2820),"")</f>
        <v/>
      </c>
    </row>
    <row r="925" spans="1:9" ht="20.25">
      <c r="A925" s="24" t="str">
        <f t="array" ref="A925">IFERROR(INDEX('REF1'!B:K,SMALL('REF1'!K:K,ROW()-11),1),"")</f>
        <v/>
      </c>
      <c r="B925" s="23" t="str">
        <f t="array" ref="B925">IFERROR(INDEX('REF1'!B:K,SMALL('REF1'!K:K,ROW()-11),3),"")</f>
        <v/>
      </c>
      <c r="C925" s="25" t="str">
        <f t="array" ref="C925">IFERROR(INDEX('REF1'!B:K,SMALL('REF1'!K:K,ROW()-11),2),"")</f>
        <v/>
      </c>
      <c r="D925" s="31" t="str">
        <f t="array" ref="D925">IFERROR(INDEX('REF1'!B:K,SMALL('REF1'!K:K,ROW()-11),5),"")</f>
        <v/>
      </c>
      <c r="E925" s="26" t="str">
        <f t="array" ref="E925">IFERROR(INDEX('REF1'!B:K,SMALL('REF1'!K:K,ROW()-11),4),"")</f>
        <v/>
      </c>
      <c r="F925" s="27" t="str">
        <f t="array" ref="F925">IFERROR(INDEX('REF1'!B:K,SMALL('REF1'!K:K,ROW()-11),6),"")</f>
        <v/>
      </c>
      <c r="G925" s="29" t="str">
        <f t="array" ref="G925">IFERROR(INDEX('REF1'!B:K,SMALL('REF1'!K:K,ROW()-11),7),"")</f>
        <v/>
      </c>
      <c r="H925" s="29" t="str">
        <f t="array" ref="H925">IFERROR(INDEX('REF1'!B:K,SMALL('REF1'!K:K,ROW()-11),8),"")</f>
        <v/>
      </c>
      <c r="I925" s="48" t="str">
        <f>IFERROR(_xlfn.XLOOKUP(A925,'LISTADO GENERAL '!B927:B2821,'LISTADO GENERAL '!A927:A2821),"")</f>
        <v/>
      </c>
    </row>
    <row r="926" spans="1:9" ht="20.25">
      <c r="A926" s="24" t="str">
        <f t="array" ref="A926">IFERROR(INDEX('REF1'!B:K,SMALL('REF1'!K:K,ROW()-11),1),"")</f>
        <v/>
      </c>
      <c r="B926" s="23" t="str">
        <f t="array" ref="B926">IFERROR(INDEX('REF1'!B:K,SMALL('REF1'!K:K,ROW()-11),3),"")</f>
        <v/>
      </c>
      <c r="C926" s="25" t="str">
        <f t="array" ref="C926">IFERROR(INDEX('REF1'!B:K,SMALL('REF1'!K:K,ROW()-11),2),"")</f>
        <v/>
      </c>
      <c r="D926" s="31" t="str">
        <f t="array" ref="D926">IFERROR(INDEX('REF1'!B:K,SMALL('REF1'!K:K,ROW()-11),5),"")</f>
        <v/>
      </c>
      <c r="E926" s="26" t="str">
        <f t="array" ref="E926">IFERROR(INDEX('REF1'!B:K,SMALL('REF1'!K:K,ROW()-11),4),"")</f>
        <v/>
      </c>
      <c r="F926" s="27" t="str">
        <f t="array" ref="F926">IFERROR(INDEX('REF1'!B:K,SMALL('REF1'!K:K,ROW()-11),6),"")</f>
        <v/>
      </c>
      <c r="G926" s="29" t="str">
        <f t="array" ref="G926">IFERROR(INDEX('REF1'!B:K,SMALL('REF1'!K:K,ROW()-11),7),"")</f>
        <v/>
      </c>
      <c r="H926" s="29" t="str">
        <f t="array" ref="H926">IFERROR(INDEX('REF1'!B:K,SMALL('REF1'!K:K,ROW()-11),8),"")</f>
        <v/>
      </c>
      <c r="I926" s="48" t="str">
        <f>IFERROR(_xlfn.XLOOKUP(A926,'LISTADO GENERAL '!B928:B2822,'LISTADO GENERAL '!A928:A2822),"")</f>
        <v/>
      </c>
    </row>
    <row r="927" spans="1:9" ht="20.25">
      <c r="A927" s="24" t="str">
        <f t="array" ref="A927">IFERROR(INDEX('REF1'!B:K,SMALL('REF1'!K:K,ROW()-11),1),"")</f>
        <v/>
      </c>
      <c r="B927" s="23" t="str">
        <f t="array" ref="B927">IFERROR(INDEX('REF1'!B:K,SMALL('REF1'!K:K,ROW()-11),3),"")</f>
        <v/>
      </c>
      <c r="C927" s="25" t="str">
        <f t="array" ref="C927">IFERROR(INDEX('REF1'!B:K,SMALL('REF1'!K:K,ROW()-11),2),"")</f>
        <v/>
      </c>
      <c r="D927" s="31" t="str">
        <f t="array" ref="D927">IFERROR(INDEX('REF1'!B:K,SMALL('REF1'!K:K,ROW()-11),5),"")</f>
        <v/>
      </c>
      <c r="E927" s="26" t="str">
        <f t="array" ref="E927">IFERROR(INDEX('REF1'!B:K,SMALL('REF1'!K:K,ROW()-11),4),"")</f>
        <v/>
      </c>
      <c r="F927" s="27" t="str">
        <f t="array" ref="F927">IFERROR(INDEX('REF1'!B:K,SMALL('REF1'!K:K,ROW()-11),6),"")</f>
        <v/>
      </c>
      <c r="G927" s="29" t="str">
        <f t="array" ref="G927">IFERROR(INDEX('REF1'!B:K,SMALL('REF1'!K:K,ROW()-11),7),"")</f>
        <v/>
      </c>
      <c r="H927" s="29" t="str">
        <f t="array" ref="H927">IFERROR(INDEX('REF1'!B:K,SMALL('REF1'!K:K,ROW()-11),8),"")</f>
        <v/>
      </c>
      <c r="I927" s="48" t="str">
        <f>IFERROR(_xlfn.XLOOKUP(A927,'LISTADO GENERAL '!B929:B2823,'LISTADO GENERAL '!A929:A2823),"")</f>
        <v/>
      </c>
    </row>
    <row r="928" spans="1:9" ht="20.25">
      <c r="A928" s="24" t="str">
        <f t="array" ref="A928">IFERROR(INDEX('REF1'!B:K,SMALL('REF1'!K:K,ROW()-11),1),"")</f>
        <v/>
      </c>
      <c r="B928" s="23" t="str">
        <f t="array" ref="B928">IFERROR(INDEX('REF1'!B:K,SMALL('REF1'!K:K,ROW()-11),3),"")</f>
        <v/>
      </c>
      <c r="C928" s="25" t="str">
        <f t="array" ref="C928">IFERROR(INDEX('REF1'!B:K,SMALL('REF1'!K:K,ROW()-11),2),"")</f>
        <v/>
      </c>
      <c r="D928" s="31" t="str">
        <f t="array" ref="D928">IFERROR(INDEX('REF1'!B:K,SMALL('REF1'!K:K,ROW()-11),5),"")</f>
        <v/>
      </c>
      <c r="E928" s="26" t="str">
        <f t="array" ref="E928">IFERROR(INDEX('REF1'!B:K,SMALL('REF1'!K:K,ROW()-11),4),"")</f>
        <v/>
      </c>
      <c r="F928" s="27" t="str">
        <f t="array" ref="F928">IFERROR(INDEX('REF1'!B:K,SMALL('REF1'!K:K,ROW()-11),6),"")</f>
        <v/>
      </c>
      <c r="G928" s="29" t="str">
        <f t="array" ref="G928">IFERROR(INDEX('REF1'!B:K,SMALL('REF1'!K:K,ROW()-11),7),"")</f>
        <v/>
      </c>
      <c r="H928" s="29" t="str">
        <f t="array" ref="H928">IFERROR(INDEX('REF1'!B:K,SMALL('REF1'!K:K,ROW()-11),8),"")</f>
        <v/>
      </c>
      <c r="I928" s="48" t="str">
        <f>IFERROR(_xlfn.XLOOKUP(A928,'LISTADO GENERAL '!B930:B2824,'LISTADO GENERAL '!A930:A2824),"")</f>
        <v/>
      </c>
    </row>
    <row r="929" spans="1:9" ht="20.25">
      <c r="A929" s="24" t="str">
        <f t="array" ref="A929">IFERROR(INDEX('REF1'!B:K,SMALL('REF1'!K:K,ROW()-11),1),"")</f>
        <v/>
      </c>
      <c r="B929" s="23" t="str">
        <f t="array" ref="B929">IFERROR(INDEX('REF1'!B:K,SMALL('REF1'!K:K,ROW()-11),3),"")</f>
        <v/>
      </c>
      <c r="C929" s="25" t="str">
        <f t="array" ref="C929">IFERROR(INDEX('REF1'!B:K,SMALL('REF1'!K:K,ROW()-11),2),"")</f>
        <v/>
      </c>
      <c r="D929" s="31" t="str">
        <f t="array" ref="D929">IFERROR(INDEX('REF1'!B:K,SMALL('REF1'!K:K,ROW()-11),5),"")</f>
        <v/>
      </c>
      <c r="E929" s="26" t="str">
        <f t="array" ref="E929">IFERROR(INDEX('REF1'!B:K,SMALL('REF1'!K:K,ROW()-11),4),"")</f>
        <v/>
      </c>
      <c r="F929" s="27" t="str">
        <f t="array" ref="F929">IFERROR(INDEX('REF1'!B:K,SMALL('REF1'!K:K,ROW()-11),6),"")</f>
        <v/>
      </c>
      <c r="G929" s="29" t="str">
        <f t="array" ref="G929">IFERROR(INDEX('REF1'!B:K,SMALL('REF1'!K:K,ROW()-11),7),"")</f>
        <v/>
      </c>
      <c r="H929" s="29" t="str">
        <f t="array" ref="H929">IFERROR(INDEX('REF1'!B:K,SMALL('REF1'!K:K,ROW()-11),8),"")</f>
        <v/>
      </c>
      <c r="I929" s="48" t="str">
        <f>IFERROR(_xlfn.XLOOKUP(A929,'LISTADO GENERAL '!B931:B2825,'LISTADO GENERAL '!A931:A2825),"")</f>
        <v/>
      </c>
    </row>
    <row r="930" spans="1:9" ht="20.25">
      <c r="A930" s="24" t="str">
        <f t="array" ref="A930">IFERROR(INDEX('REF1'!B:K,SMALL('REF1'!K:K,ROW()-11),1),"")</f>
        <v/>
      </c>
      <c r="B930" s="23" t="str">
        <f t="array" ref="B930">IFERROR(INDEX('REF1'!B:K,SMALL('REF1'!K:K,ROW()-11),3),"")</f>
        <v/>
      </c>
      <c r="C930" s="25" t="str">
        <f t="array" ref="C930">IFERROR(INDEX('REF1'!B:K,SMALL('REF1'!K:K,ROW()-11),2),"")</f>
        <v/>
      </c>
      <c r="D930" s="31" t="str">
        <f t="array" ref="D930">IFERROR(INDEX('REF1'!B:K,SMALL('REF1'!K:K,ROW()-11),5),"")</f>
        <v/>
      </c>
      <c r="E930" s="26" t="str">
        <f t="array" ref="E930">IFERROR(INDEX('REF1'!B:K,SMALL('REF1'!K:K,ROW()-11),4),"")</f>
        <v/>
      </c>
      <c r="F930" s="27" t="str">
        <f t="array" ref="F930">IFERROR(INDEX('REF1'!B:K,SMALL('REF1'!K:K,ROW()-11),6),"")</f>
        <v/>
      </c>
      <c r="G930" s="29" t="str">
        <f t="array" ref="G930">IFERROR(INDEX('REF1'!B:K,SMALL('REF1'!K:K,ROW()-11),7),"")</f>
        <v/>
      </c>
      <c r="H930" s="29" t="str">
        <f t="array" ref="H930">IFERROR(INDEX('REF1'!B:K,SMALL('REF1'!K:K,ROW()-11),8),"")</f>
        <v/>
      </c>
      <c r="I930" s="48" t="str">
        <f>IFERROR(_xlfn.XLOOKUP(A930,'LISTADO GENERAL '!B932:B2826,'LISTADO GENERAL '!A932:A2826),"")</f>
        <v/>
      </c>
    </row>
    <row r="931" spans="1:9" ht="20.25">
      <c r="A931" s="24" t="str">
        <f t="array" ref="A931">IFERROR(INDEX('REF1'!B:K,SMALL('REF1'!K:K,ROW()-11),1),"")</f>
        <v/>
      </c>
      <c r="B931" s="23" t="str">
        <f t="array" ref="B931">IFERROR(INDEX('REF1'!B:K,SMALL('REF1'!K:K,ROW()-11),3),"")</f>
        <v/>
      </c>
      <c r="C931" s="25" t="str">
        <f t="array" ref="C931">IFERROR(INDEX('REF1'!B:K,SMALL('REF1'!K:K,ROW()-11),2),"")</f>
        <v/>
      </c>
      <c r="D931" s="31" t="str">
        <f t="array" ref="D931">IFERROR(INDEX('REF1'!B:K,SMALL('REF1'!K:K,ROW()-11),5),"")</f>
        <v/>
      </c>
      <c r="E931" s="26" t="str">
        <f t="array" ref="E931">IFERROR(INDEX('REF1'!B:K,SMALL('REF1'!K:K,ROW()-11),4),"")</f>
        <v/>
      </c>
      <c r="F931" s="27" t="str">
        <f t="array" ref="F931">IFERROR(INDEX('REF1'!B:K,SMALL('REF1'!K:K,ROW()-11),6),"")</f>
        <v/>
      </c>
      <c r="G931" s="29" t="str">
        <f t="array" ref="G931">IFERROR(INDEX('REF1'!B:K,SMALL('REF1'!K:K,ROW()-11),7),"")</f>
        <v/>
      </c>
      <c r="H931" s="29" t="str">
        <f t="array" ref="H931">IFERROR(INDEX('REF1'!B:K,SMALL('REF1'!K:K,ROW()-11),8),"")</f>
        <v/>
      </c>
      <c r="I931" s="48" t="str">
        <f>IFERROR(_xlfn.XLOOKUP(A931,'LISTADO GENERAL '!B933:B2827,'LISTADO GENERAL '!A933:A2827),"")</f>
        <v/>
      </c>
    </row>
    <row r="932" spans="1:9" ht="20.25">
      <c r="A932" s="24" t="str">
        <f t="array" ref="A932">IFERROR(INDEX('REF1'!B:K,SMALL('REF1'!K:K,ROW()-11),1),"")</f>
        <v/>
      </c>
      <c r="B932" s="23" t="str">
        <f t="array" ref="B932">IFERROR(INDEX('REF1'!B:K,SMALL('REF1'!K:K,ROW()-11),3),"")</f>
        <v/>
      </c>
      <c r="C932" s="25" t="str">
        <f t="array" ref="C932">IFERROR(INDEX('REF1'!B:K,SMALL('REF1'!K:K,ROW()-11),2),"")</f>
        <v/>
      </c>
      <c r="D932" s="31" t="str">
        <f t="array" ref="D932">IFERROR(INDEX('REF1'!B:K,SMALL('REF1'!K:K,ROW()-11),5),"")</f>
        <v/>
      </c>
      <c r="E932" s="26" t="str">
        <f t="array" ref="E932">IFERROR(INDEX('REF1'!B:K,SMALL('REF1'!K:K,ROW()-11),4),"")</f>
        <v/>
      </c>
      <c r="F932" s="27" t="str">
        <f t="array" ref="F932">IFERROR(INDEX('REF1'!B:K,SMALL('REF1'!K:K,ROW()-11),6),"")</f>
        <v/>
      </c>
      <c r="G932" s="29" t="str">
        <f t="array" ref="G932">IFERROR(INDEX('REF1'!B:K,SMALL('REF1'!K:K,ROW()-11),7),"")</f>
        <v/>
      </c>
      <c r="H932" s="29" t="str">
        <f t="array" ref="H932">IFERROR(INDEX('REF1'!B:K,SMALL('REF1'!K:K,ROW()-11),8),"")</f>
        <v/>
      </c>
      <c r="I932" s="48" t="str">
        <f>IFERROR(_xlfn.XLOOKUP(A932,'LISTADO GENERAL '!B934:B2828,'LISTADO GENERAL '!A934:A2828),"")</f>
        <v/>
      </c>
    </row>
    <row r="933" spans="1:9" ht="20.25">
      <c r="A933" s="24" t="str">
        <f t="array" ref="A933">IFERROR(INDEX('REF1'!B:K,SMALL('REF1'!K:K,ROW()-11),1),"")</f>
        <v/>
      </c>
      <c r="B933" s="23" t="str">
        <f t="array" ref="B933">IFERROR(INDEX('REF1'!B:K,SMALL('REF1'!K:K,ROW()-11),3),"")</f>
        <v/>
      </c>
      <c r="C933" s="25" t="str">
        <f t="array" ref="C933">IFERROR(INDEX('REF1'!B:K,SMALL('REF1'!K:K,ROW()-11),2),"")</f>
        <v/>
      </c>
      <c r="D933" s="31" t="str">
        <f t="array" ref="D933">IFERROR(INDEX('REF1'!B:K,SMALL('REF1'!K:K,ROW()-11),5),"")</f>
        <v/>
      </c>
      <c r="E933" s="26" t="str">
        <f t="array" ref="E933">IFERROR(INDEX('REF1'!B:K,SMALL('REF1'!K:K,ROW()-11),4),"")</f>
        <v/>
      </c>
      <c r="F933" s="27" t="str">
        <f t="array" ref="F933">IFERROR(INDEX('REF1'!B:K,SMALL('REF1'!K:K,ROW()-11),6),"")</f>
        <v/>
      </c>
      <c r="G933" s="29" t="str">
        <f t="array" ref="G933">IFERROR(INDEX('REF1'!B:K,SMALL('REF1'!K:K,ROW()-11),7),"")</f>
        <v/>
      </c>
      <c r="H933" s="29" t="str">
        <f t="array" ref="H933">IFERROR(INDEX('REF1'!B:K,SMALL('REF1'!K:K,ROW()-11),8),"")</f>
        <v/>
      </c>
      <c r="I933" s="48" t="str">
        <f>IFERROR(_xlfn.XLOOKUP(A933,'LISTADO GENERAL '!B935:B2829,'LISTADO GENERAL '!A935:A2829),"")</f>
        <v/>
      </c>
    </row>
    <row r="934" spans="1:9" ht="20.25">
      <c r="A934" s="24" t="str">
        <f t="array" ref="A934">IFERROR(INDEX('REF1'!B:K,SMALL('REF1'!K:K,ROW()-11),1),"")</f>
        <v/>
      </c>
      <c r="B934" s="23" t="str">
        <f t="array" ref="B934">IFERROR(INDEX('REF1'!B:K,SMALL('REF1'!K:K,ROW()-11),3),"")</f>
        <v/>
      </c>
      <c r="C934" s="25" t="str">
        <f t="array" ref="C934">IFERROR(INDEX('REF1'!B:K,SMALL('REF1'!K:K,ROW()-11),2),"")</f>
        <v/>
      </c>
      <c r="D934" s="31" t="str">
        <f t="array" ref="D934">IFERROR(INDEX('REF1'!B:K,SMALL('REF1'!K:K,ROW()-11),5),"")</f>
        <v/>
      </c>
      <c r="E934" s="26" t="str">
        <f t="array" ref="E934">IFERROR(INDEX('REF1'!B:K,SMALL('REF1'!K:K,ROW()-11),4),"")</f>
        <v/>
      </c>
      <c r="F934" s="27" t="str">
        <f t="array" ref="F934">IFERROR(INDEX('REF1'!B:K,SMALL('REF1'!K:K,ROW()-11),6),"")</f>
        <v/>
      </c>
      <c r="G934" s="29" t="str">
        <f t="array" ref="G934">IFERROR(INDEX('REF1'!B:K,SMALL('REF1'!K:K,ROW()-11),7),"")</f>
        <v/>
      </c>
      <c r="H934" s="29" t="str">
        <f t="array" ref="H934">IFERROR(INDEX('REF1'!B:K,SMALL('REF1'!K:K,ROW()-11),8),"")</f>
        <v/>
      </c>
      <c r="I934" s="48" t="str">
        <f>IFERROR(_xlfn.XLOOKUP(A934,'LISTADO GENERAL '!B936:B2830,'LISTADO GENERAL '!A936:A2830),"")</f>
        <v/>
      </c>
    </row>
    <row r="935" spans="1:9" ht="20.25">
      <c r="A935" s="24" t="str">
        <f t="array" ref="A935">IFERROR(INDEX('REF1'!B:K,SMALL('REF1'!K:K,ROW()-11),1),"")</f>
        <v/>
      </c>
      <c r="B935" s="23" t="str">
        <f t="array" ref="B935">IFERROR(INDEX('REF1'!B:K,SMALL('REF1'!K:K,ROW()-11),3),"")</f>
        <v/>
      </c>
      <c r="C935" s="25" t="str">
        <f t="array" ref="C935">IFERROR(INDEX('REF1'!B:K,SMALL('REF1'!K:K,ROW()-11),2),"")</f>
        <v/>
      </c>
      <c r="D935" s="31" t="str">
        <f t="array" ref="D935">IFERROR(INDEX('REF1'!B:K,SMALL('REF1'!K:K,ROW()-11),5),"")</f>
        <v/>
      </c>
      <c r="E935" s="26" t="str">
        <f t="array" ref="E935">IFERROR(INDEX('REF1'!B:K,SMALL('REF1'!K:K,ROW()-11),4),"")</f>
        <v/>
      </c>
      <c r="F935" s="27" t="str">
        <f t="array" ref="F935">IFERROR(INDEX('REF1'!B:K,SMALL('REF1'!K:K,ROW()-11),6),"")</f>
        <v/>
      </c>
      <c r="G935" s="29" t="str">
        <f t="array" ref="G935">IFERROR(INDEX('REF1'!B:K,SMALL('REF1'!K:K,ROW()-11),7),"")</f>
        <v/>
      </c>
      <c r="H935" s="29" t="str">
        <f t="array" ref="H935">IFERROR(INDEX('REF1'!B:K,SMALL('REF1'!K:K,ROW()-11),8),"")</f>
        <v/>
      </c>
      <c r="I935" s="48" t="str">
        <f>IFERROR(_xlfn.XLOOKUP(A935,'LISTADO GENERAL '!B937:B2831,'LISTADO GENERAL '!A937:A2831),"")</f>
        <v/>
      </c>
    </row>
    <row r="936" spans="1:9" ht="20.25">
      <c r="A936" s="24" t="str">
        <f t="array" ref="A936">IFERROR(INDEX('REF1'!B:K,SMALL('REF1'!K:K,ROW()-11),1),"")</f>
        <v/>
      </c>
      <c r="B936" s="23" t="str">
        <f t="array" ref="B936">IFERROR(INDEX('REF1'!B:K,SMALL('REF1'!K:K,ROW()-11),3),"")</f>
        <v/>
      </c>
      <c r="C936" s="25" t="str">
        <f t="array" ref="C936">IFERROR(INDEX('REF1'!B:K,SMALL('REF1'!K:K,ROW()-11),2),"")</f>
        <v/>
      </c>
      <c r="D936" s="31" t="str">
        <f t="array" ref="D936">IFERROR(INDEX('REF1'!B:K,SMALL('REF1'!K:K,ROW()-11),5),"")</f>
        <v/>
      </c>
      <c r="E936" s="26" t="str">
        <f t="array" ref="E936">IFERROR(INDEX('REF1'!B:K,SMALL('REF1'!K:K,ROW()-11),4),"")</f>
        <v/>
      </c>
      <c r="F936" s="27" t="str">
        <f t="array" ref="F936">IFERROR(INDEX('REF1'!B:K,SMALL('REF1'!K:K,ROW()-11),6),"")</f>
        <v/>
      </c>
      <c r="G936" s="29" t="str">
        <f t="array" ref="G936">IFERROR(INDEX('REF1'!B:K,SMALL('REF1'!K:K,ROW()-11),7),"")</f>
        <v/>
      </c>
      <c r="H936" s="29" t="str">
        <f t="array" ref="H936">IFERROR(INDEX('REF1'!B:K,SMALL('REF1'!K:K,ROW()-11),8),"")</f>
        <v/>
      </c>
      <c r="I936" s="48" t="str">
        <f>IFERROR(_xlfn.XLOOKUP(A936,'LISTADO GENERAL '!B938:B2832,'LISTADO GENERAL '!A938:A2832),"")</f>
        <v/>
      </c>
    </row>
    <row r="937" spans="1:9" ht="20.25">
      <c r="A937" s="24" t="str">
        <f t="array" ref="A937">IFERROR(INDEX('REF1'!B:K,SMALL('REF1'!K:K,ROW()-11),1),"")</f>
        <v/>
      </c>
      <c r="B937" s="23" t="str">
        <f t="array" ref="B937">IFERROR(INDEX('REF1'!B:K,SMALL('REF1'!K:K,ROW()-11),3),"")</f>
        <v/>
      </c>
      <c r="C937" s="25" t="str">
        <f t="array" ref="C937">IFERROR(INDEX('REF1'!B:K,SMALL('REF1'!K:K,ROW()-11),2),"")</f>
        <v/>
      </c>
      <c r="D937" s="31" t="str">
        <f t="array" ref="D937">IFERROR(INDEX('REF1'!B:K,SMALL('REF1'!K:K,ROW()-11),5),"")</f>
        <v/>
      </c>
      <c r="E937" s="26" t="str">
        <f t="array" ref="E937">IFERROR(INDEX('REF1'!B:K,SMALL('REF1'!K:K,ROW()-11),4),"")</f>
        <v/>
      </c>
      <c r="F937" s="27" t="str">
        <f t="array" ref="F937">IFERROR(INDEX('REF1'!B:K,SMALL('REF1'!K:K,ROW()-11),6),"")</f>
        <v/>
      </c>
      <c r="G937" s="29" t="str">
        <f t="array" ref="G937">IFERROR(INDEX('REF1'!B:K,SMALL('REF1'!K:K,ROW()-11),7),"")</f>
        <v/>
      </c>
      <c r="H937" s="29" t="str">
        <f t="array" ref="H937">IFERROR(INDEX('REF1'!B:K,SMALL('REF1'!K:K,ROW()-11),8),"")</f>
        <v/>
      </c>
      <c r="I937" s="48" t="str">
        <f>IFERROR(_xlfn.XLOOKUP(A937,'LISTADO GENERAL '!B939:B2833,'LISTADO GENERAL '!A939:A2833),"")</f>
        <v/>
      </c>
    </row>
    <row r="938" spans="1:9" ht="20.25">
      <c r="A938" s="24" t="str">
        <f t="array" ref="A938">IFERROR(INDEX('REF1'!B:K,SMALL('REF1'!K:K,ROW()-11),1),"")</f>
        <v/>
      </c>
      <c r="B938" s="23" t="str">
        <f t="array" ref="B938">IFERROR(INDEX('REF1'!B:K,SMALL('REF1'!K:K,ROW()-11),3),"")</f>
        <v/>
      </c>
      <c r="C938" s="25" t="str">
        <f t="array" ref="C938">IFERROR(INDEX('REF1'!B:K,SMALL('REF1'!K:K,ROW()-11),2),"")</f>
        <v/>
      </c>
      <c r="D938" s="31" t="str">
        <f t="array" ref="D938">IFERROR(INDEX('REF1'!B:K,SMALL('REF1'!K:K,ROW()-11),5),"")</f>
        <v/>
      </c>
      <c r="E938" s="26" t="str">
        <f t="array" ref="E938">IFERROR(INDEX('REF1'!B:K,SMALL('REF1'!K:K,ROW()-11),4),"")</f>
        <v/>
      </c>
      <c r="F938" s="27" t="str">
        <f t="array" ref="F938">IFERROR(INDEX('REF1'!B:K,SMALL('REF1'!K:K,ROW()-11),6),"")</f>
        <v/>
      </c>
      <c r="G938" s="29" t="str">
        <f t="array" ref="G938">IFERROR(INDEX('REF1'!B:K,SMALL('REF1'!K:K,ROW()-11),7),"")</f>
        <v/>
      </c>
      <c r="H938" s="29" t="str">
        <f t="array" ref="H938">IFERROR(INDEX('REF1'!B:K,SMALL('REF1'!K:K,ROW()-11),8),"")</f>
        <v/>
      </c>
      <c r="I938" s="48" t="str">
        <f>IFERROR(_xlfn.XLOOKUP(A938,'LISTADO GENERAL '!B940:B2834,'LISTADO GENERAL '!A940:A2834),"")</f>
        <v/>
      </c>
    </row>
    <row r="939" spans="1:9" ht="20.25">
      <c r="A939" s="24" t="str">
        <f t="array" ref="A939">IFERROR(INDEX('REF1'!B:K,SMALL('REF1'!K:K,ROW()-11),1),"")</f>
        <v/>
      </c>
      <c r="B939" s="23" t="str">
        <f t="array" ref="B939">IFERROR(INDEX('REF1'!B:K,SMALL('REF1'!K:K,ROW()-11),3),"")</f>
        <v/>
      </c>
      <c r="C939" s="25" t="str">
        <f t="array" ref="C939">IFERROR(INDEX('REF1'!B:K,SMALL('REF1'!K:K,ROW()-11),2),"")</f>
        <v/>
      </c>
      <c r="D939" s="31" t="str">
        <f t="array" ref="D939">IFERROR(INDEX('REF1'!B:K,SMALL('REF1'!K:K,ROW()-11),5),"")</f>
        <v/>
      </c>
      <c r="E939" s="26" t="str">
        <f t="array" ref="E939">IFERROR(INDEX('REF1'!B:K,SMALL('REF1'!K:K,ROW()-11),4),"")</f>
        <v/>
      </c>
      <c r="F939" s="27" t="str">
        <f t="array" ref="F939">IFERROR(INDEX('REF1'!B:K,SMALL('REF1'!K:K,ROW()-11),6),"")</f>
        <v/>
      </c>
      <c r="G939" s="29" t="str">
        <f t="array" ref="G939">IFERROR(INDEX('REF1'!B:K,SMALL('REF1'!K:K,ROW()-11),7),"")</f>
        <v/>
      </c>
      <c r="H939" s="29" t="str">
        <f t="array" ref="H939">IFERROR(INDEX('REF1'!B:K,SMALL('REF1'!K:K,ROW()-11),8),"")</f>
        <v/>
      </c>
      <c r="I939" s="48" t="str">
        <f>IFERROR(_xlfn.XLOOKUP(A939,'LISTADO GENERAL '!B941:B2835,'LISTADO GENERAL '!A941:A2835),"")</f>
        <v/>
      </c>
    </row>
    <row r="940" spans="1:9" ht="20.25">
      <c r="A940" s="24" t="str">
        <f t="array" ref="A940">IFERROR(INDEX('REF1'!B:K,SMALL('REF1'!K:K,ROW()-11),1),"")</f>
        <v/>
      </c>
      <c r="B940" s="23" t="str">
        <f t="array" ref="B940">IFERROR(INDEX('REF1'!B:K,SMALL('REF1'!K:K,ROW()-11),3),"")</f>
        <v/>
      </c>
      <c r="C940" s="25" t="str">
        <f t="array" ref="C940">IFERROR(INDEX('REF1'!B:K,SMALL('REF1'!K:K,ROW()-11),2),"")</f>
        <v/>
      </c>
      <c r="D940" s="31" t="str">
        <f t="array" ref="D940">IFERROR(INDEX('REF1'!B:K,SMALL('REF1'!K:K,ROW()-11),5),"")</f>
        <v/>
      </c>
      <c r="E940" s="26" t="str">
        <f t="array" ref="E940">IFERROR(INDEX('REF1'!B:K,SMALL('REF1'!K:K,ROW()-11),4),"")</f>
        <v/>
      </c>
      <c r="F940" s="27" t="str">
        <f t="array" ref="F940">IFERROR(INDEX('REF1'!B:K,SMALL('REF1'!K:K,ROW()-11),6),"")</f>
        <v/>
      </c>
      <c r="G940" s="29" t="str">
        <f t="array" ref="G940">IFERROR(INDEX('REF1'!B:K,SMALL('REF1'!K:K,ROW()-11),7),"")</f>
        <v/>
      </c>
      <c r="H940" s="29" t="str">
        <f t="array" ref="H940">IFERROR(INDEX('REF1'!B:K,SMALL('REF1'!K:K,ROW()-11),8),"")</f>
        <v/>
      </c>
      <c r="I940" s="48" t="str">
        <f>IFERROR(_xlfn.XLOOKUP(A940,'LISTADO GENERAL '!B942:B2836,'LISTADO GENERAL '!A942:A2836),"")</f>
        <v/>
      </c>
    </row>
    <row r="941" spans="1:9" ht="20.25">
      <c r="A941" s="24" t="str">
        <f t="array" ref="A941">IFERROR(INDEX('REF1'!B:K,SMALL('REF1'!K:K,ROW()-11),1),"")</f>
        <v/>
      </c>
      <c r="B941" s="23" t="str">
        <f t="array" ref="B941">IFERROR(INDEX('REF1'!B:K,SMALL('REF1'!K:K,ROW()-11),3),"")</f>
        <v/>
      </c>
      <c r="C941" s="25" t="str">
        <f t="array" ref="C941">IFERROR(INDEX('REF1'!B:K,SMALL('REF1'!K:K,ROW()-11),2),"")</f>
        <v/>
      </c>
      <c r="D941" s="31" t="str">
        <f t="array" ref="D941">IFERROR(INDEX('REF1'!B:K,SMALL('REF1'!K:K,ROW()-11),5),"")</f>
        <v/>
      </c>
      <c r="E941" s="26" t="str">
        <f t="array" ref="E941">IFERROR(INDEX('REF1'!B:K,SMALL('REF1'!K:K,ROW()-11),4),"")</f>
        <v/>
      </c>
      <c r="F941" s="27" t="str">
        <f t="array" ref="F941">IFERROR(INDEX('REF1'!B:K,SMALL('REF1'!K:K,ROW()-11),6),"")</f>
        <v/>
      </c>
      <c r="G941" s="29" t="str">
        <f t="array" ref="G941">IFERROR(INDEX('REF1'!B:K,SMALL('REF1'!K:K,ROW()-11),7),"")</f>
        <v/>
      </c>
      <c r="H941" s="29" t="str">
        <f t="array" ref="H941">IFERROR(INDEX('REF1'!B:K,SMALL('REF1'!K:K,ROW()-11),8),"")</f>
        <v/>
      </c>
      <c r="I941" s="48" t="str">
        <f>IFERROR(_xlfn.XLOOKUP(A941,'LISTADO GENERAL '!B943:B2837,'LISTADO GENERAL '!A943:A2837),"")</f>
        <v/>
      </c>
    </row>
    <row r="942" spans="1:9" ht="20.25">
      <c r="A942" s="24" t="str">
        <f t="array" ref="A942">IFERROR(INDEX('REF1'!B:K,SMALL('REF1'!K:K,ROW()-11),1),"")</f>
        <v/>
      </c>
      <c r="B942" s="23" t="str">
        <f t="array" ref="B942">IFERROR(INDEX('REF1'!B:K,SMALL('REF1'!K:K,ROW()-11),3),"")</f>
        <v/>
      </c>
      <c r="C942" s="25" t="str">
        <f t="array" ref="C942">IFERROR(INDEX('REF1'!B:K,SMALL('REF1'!K:K,ROW()-11),2),"")</f>
        <v/>
      </c>
      <c r="D942" s="31" t="str">
        <f t="array" ref="D942">IFERROR(INDEX('REF1'!B:K,SMALL('REF1'!K:K,ROW()-11),5),"")</f>
        <v/>
      </c>
      <c r="E942" s="26" t="str">
        <f t="array" ref="E942">IFERROR(INDEX('REF1'!B:K,SMALL('REF1'!K:K,ROW()-11),4),"")</f>
        <v/>
      </c>
      <c r="F942" s="27" t="str">
        <f t="array" ref="F942">IFERROR(INDEX('REF1'!B:K,SMALL('REF1'!K:K,ROW()-11),6),"")</f>
        <v/>
      </c>
      <c r="G942" s="29" t="str">
        <f t="array" ref="G942">IFERROR(INDEX('REF1'!B:K,SMALL('REF1'!K:K,ROW()-11),7),"")</f>
        <v/>
      </c>
      <c r="H942" s="29" t="str">
        <f t="array" ref="H942">IFERROR(INDEX('REF1'!B:K,SMALL('REF1'!K:K,ROW()-11),8),"")</f>
        <v/>
      </c>
      <c r="I942" s="48" t="str">
        <f>IFERROR(_xlfn.XLOOKUP(A942,'LISTADO GENERAL '!B944:B2838,'LISTADO GENERAL '!A944:A2838),"")</f>
        <v/>
      </c>
    </row>
    <row r="943" spans="1:9" ht="20.25">
      <c r="A943" s="24" t="str">
        <f t="array" ref="A943">IFERROR(INDEX('REF1'!B:K,SMALL('REF1'!K:K,ROW()-11),1),"")</f>
        <v/>
      </c>
      <c r="B943" s="23" t="str">
        <f t="array" ref="B943">IFERROR(INDEX('REF1'!B:K,SMALL('REF1'!K:K,ROW()-11),3),"")</f>
        <v/>
      </c>
      <c r="C943" s="25" t="str">
        <f t="array" ref="C943">IFERROR(INDEX('REF1'!B:K,SMALL('REF1'!K:K,ROW()-11),2),"")</f>
        <v/>
      </c>
      <c r="D943" s="31" t="str">
        <f t="array" ref="D943">IFERROR(INDEX('REF1'!B:K,SMALL('REF1'!K:K,ROW()-11),5),"")</f>
        <v/>
      </c>
      <c r="E943" s="26" t="str">
        <f t="array" ref="E943">IFERROR(INDEX('REF1'!B:K,SMALL('REF1'!K:K,ROW()-11),4),"")</f>
        <v/>
      </c>
      <c r="F943" s="27" t="str">
        <f t="array" ref="F943">IFERROR(INDEX('REF1'!B:K,SMALL('REF1'!K:K,ROW()-11),6),"")</f>
        <v/>
      </c>
      <c r="G943" s="29" t="str">
        <f t="array" ref="G943">IFERROR(INDEX('REF1'!B:K,SMALL('REF1'!K:K,ROW()-11),7),"")</f>
        <v/>
      </c>
      <c r="H943" s="29" t="str">
        <f t="array" ref="H943">IFERROR(INDEX('REF1'!B:K,SMALL('REF1'!K:K,ROW()-11),8),"")</f>
        <v/>
      </c>
      <c r="I943" s="48" t="str">
        <f>IFERROR(_xlfn.XLOOKUP(A943,'LISTADO GENERAL '!B945:B2839,'LISTADO GENERAL '!A945:A2839),"")</f>
        <v/>
      </c>
    </row>
    <row r="944" spans="1:9" ht="20.25">
      <c r="A944" s="24" t="str">
        <f t="array" ref="A944">IFERROR(INDEX('REF1'!B:K,SMALL('REF1'!K:K,ROW()-11),1),"")</f>
        <v/>
      </c>
      <c r="B944" s="23" t="str">
        <f t="array" ref="B944">IFERROR(INDEX('REF1'!B:K,SMALL('REF1'!K:K,ROW()-11),3),"")</f>
        <v/>
      </c>
      <c r="C944" s="25" t="str">
        <f t="array" ref="C944">IFERROR(INDEX('REF1'!B:K,SMALL('REF1'!K:K,ROW()-11),2),"")</f>
        <v/>
      </c>
      <c r="D944" s="31" t="str">
        <f t="array" ref="D944">IFERROR(INDEX('REF1'!B:K,SMALL('REF1'!K:K,ROW()-11),5),"")</f>
        <v/>
      </c>
      <c r="E944" s="26" t="str">
        <f t="array" ref="E944">IFERROR(INDEX('REF1'!B:K,SMALL('REF1'!K:K,ROW()-11),4),"")</f>
        <v/>
      </c>
      <c r="F944" s="27" t="str">
        <f t="array" ref="F944">IFERROR(INDEX('REF1'!B:K,SMALL('REF1'!K:K,ROW()-11),6),"")</f>
        <v/>
      </c>
      <c r="G944" s="29" t="str">
        <f t="array" ref="G944">IFERROR(INDEX('REF1'!B:K,SMALL('REF1'!K:K,ROW()-11),7),"")</f>
        <v/>
      </c>
      <c r="H944" s="29" t="str">
        <f t="array" ref="H944">IFERROR(INDEX('REF1'!B:K,SMALL('REF1'!K:K,ROW()-11),8),"")</f>
        <v/>
      </c>
      <c r="I944" s="48" t="str">
        <f>IFERROR(_xlfn.XLOOKUP(A944,'LISTADO GENERAL '!B946:B2840,'LISTADO GENERAL '!A946:A2840),"")</f>
        <v/>
      </c>
    </row>
    <row r="945" spans="1:9" ht="20.25">
      <c r="A945" s="24" t="str">
        <f t="array" ref="A945">IFERROR(INDEX('REF1'!B:K,SMALL('REF1'!K:K,ROW()-11),1),"")</f>
        <v/>
      </c>
      <c r="B945" s="23" t="str">
        <f t="array" ref="B945">IFERROR(INDEX('REF1'!B:K,SMALL('REF1'!K:K,ROW()-11),3),"")</f>
        <v/>
      </c>
      <c r="C945" s="25" t="str">
        <f t="array" ref="C945">IFERROR(INDEX('REF1'!B:K,SMALL('REF1'!K:K,ROW()-11),2),"")</f>
        <v/>
      </c>
      <c r="D945" s="31" t="str">
        <f t="array" ref="D945">IFERROR(INDEX('REF1'!B:K,SMALL('REF1'!K:K,ROW()-11),5),"")</f>
        <v/>
      </c>
      <c r="E945" s="26" t="str">
        <f t="array" ref="E945">IFERROR(INDEX('REF1'!B:K,SMALL('REF1'!K:K,ROW()-11),4),"")</f>
        <v/>
      </c>
      <c r="F945" s="27" t="str">
        <f t="array" ref="F945">IFERROR(INDEX('REF1'!B:K,SMALL('REF1'!K:K,ROW()-11),6),"")</f>
        <v/>
      </c>
      <c r="G945" s="29" t="str">
        <f t="array" ref="G945">IFERROR(INDEX('REF1'!B:K,SMALL('REF1'!K:K,ROW()-11),7),"")</f>
        <v/>
      </c>
      <c r="H945" s="29" t="str">
        <f t="array" ref="H945">IFERROR(INDEX('REF1'!B:K,SMALL('REF1'!K:K,ROW()-11),8),"")</f>
        <v/>
      </c>
      <c r="I945" s="48" t="str">
        <f>IFERROR(_xlfn.XLOOKUP(A945,'LISTADO GENERAL '!B947:B2841,'LISTADO GENERAL '!A947:A2841),"")</f>
        <v/>
      </c>
    </row>
    <row r="946" spans="1:9" ht="20.25">
      <c r="A946" s="24" t="str">
        <f t="array" ref="A946">IFERROR(INDEX('REF1'!B:K,SMALL('REF1'!K:K,ROW()-11),1),"")</f>
        <v/>
      </c>
      <c r="B946" s="23" t="str">
        <f t="array" ref="B946">IFERROR(INDEX('REF1'!B:K,SMALL('REF1'!K:K,ROW()-11),3),"")</f>
        <v/>
      </c>
      <c r="C946" s="25" t="str">
        <f t="array" ref="C946">IFERROR(INDEX('REF1'!B:K,SMALL('REF1'!K:K,ROW()-11),2),"")</f>
        <v/>
      </c>
      <c r="D946" s="31" t="str">
        <f t="array" ref="D946">IFERROR(INDEX('REF1'!B:K,SMALL('REF1'!K:K,ROW()-11),5),"")</f>
        <v/>
      </c>
      <c r="E946" s="26" t="str">
        <f t="array" ref="E946">IFERROR(INDEX('REF1'!B:K,SMALL('REF1'!K:K,ROW()-11),4),"")</f>
        <v/>
      </c>
      <c r="F946" s="27" t="str">
        <f t="array" ref="F946">IFERROR(INDEX('REF1'!B:K,SMALL('REF1'!K:K,ROW()-11),6),"")</f>
        <v/>
      </c>
      <c r="G946" s="29" t="str">
        <f t="array" ref="G946">IFERROR(INDEX('REF1'!B:K,SMALL('REF1'!K:K,ROW()-11),7),"")</f>
        <v/>
      </c>
      <c r="H946" s="29" t="str">
        <f t="array" ref="H946">IFERROR(INDEX('REF1'!B:K,SMALL('REF1'!K:K,ROW()-11),8),"")</f>
        <v/>
      </c>
      <c r="I946" s="48" t="str">
        <f>IFERROR(_xlfn.XLOOKUP(A946,'LISTADO GENERAL '!B948:B2842,'LISTADO GENERAL '!A948:A2842),"")</f>
        <v/>
      </c>
    </row>
    <row r="947" spans="1:9" ht="20.25">
      <c r="A947" s="24" t="str">
        <f t="array" ref="A947">IFERROR(INDEX('REF1'!B:K,SMALL('REF1'!K:K,ROW()-11),1),"")</f>
        <v/>
      </c>
      <c r="B947" s="23" t="str">
        <f t="array" ref="B947">IFERROR(INDEX('REF1'!B:K,SMALL('REF1'!K:K,ROW()-11),3),"")</f>
        <v/>
      </c>
      <c r="C947" s="25" t="str">
        <f t="array" ref="C947">IFERROR(INDEX('REF1'!B:K,SMALL('REF1'!K:K,ROW()-11),2),"")</f>
        <v/>
      </c>
      <c r="D947" s="31" t="str">
        <f t="array" ref="D947">IFERROR(INDEX('REF1'!B:K,SMALL('REF1'!K:K,ROW()-11),5),"")</f>
        <v/>
      </c>
      <c r="E947" s="26" t="str">
        <f t="array" ref="E947">IFERROR(INDEX('REF1'!B:K,SMALL('REF1'!K:K,ROW()-11),4),"")</f>
        <v/>
      </c>
      <c r="F947" s="27" t="str">
        <f t="array" ref="F947">IFERROR(INDEX('REF1'!B:K,SMALL('REF1'!K:K,ROW()-11),6),"")</f>
        <v/>
      </c>
      <c r="G947" s="29" t="str">
        <f t="array" ref="G947">IFERROR(INDEX('REF1'!B:K,SMALL('REF1'!K:K,ROW()-11),7),"")</f>
        <v/>
      </c>
      <c r="H947" s="29" t="str">
        <f t="array" ref="H947">IFERROR(INDEX('REF1'!B:K,SMALL('REF1'!K:K,ROW()-11),8),"")</f>
        <v/>
      </c>
      <c r="I947" s="48" t="str">
        <f>IFERROR(_xlfn.XLOOKUP(A947,'LISTADO GENERAL '!B949:B2843,'LISTADO GENERAL '!A949:A2843),"")</f>
        <v/>
      </c>
    </row>
    <row r="948" spans="1:9" ht="20.25">
      <c r="A948" s="24" t="str">
        <f t="array" ref="A948">IFERROR(INDEX('REF1'!B:K,SMALL('REF1'!K:K,ROW()-11),1),"")</f>
        <v/>
      </c>
      <c r="B948" s="23" t="str">
        <f t="array" ref="B948">IFERROR(INDEX('REF1'!B:K,SMALL('REF1'!K:K,ROW()-11),3),"")</f>
        <v/>
      </c>
      <c r="C948" s="25" t="str">
        <f t="array" ref="C948">IFERROR(INDEX('REF1'!B:K,SMALL('REF1'!K:K,ROW()-11),2),"")</f>
        <v/>
      </c>
      <c r="D948" s="31" t="str">
        <f t="array" ref="D948">IFERROR(INDEX('REF1'!B:K,SMALL('REF1'!K:K,ROW()-11),5),"")</f>
        <v/>
      </c>
      <c r="E948" s="26" t="str">
        <f t="array" ref="E948">IFERROR(INDEX('REF1'!B:K,SMALL('REF1'!K:K,ROW()-11),4),"")</f>
        <v/>
      </c>
      <c r="F948" s="27" t="str">
        <f t="array" ref="F948">IFERROR(INDEX('REF1'!B:K,SMALL('REF1'!K:K,ROW()-11),6),"")</f>
        <v/>
      </c>
      <c r="G948" s="29" t="str">
        <f t="array" ref="G948">IFERROR(INDEX('REF1'!B:K,SMALL('REF1'!K:K,ROW()-11),7),"")</f>
        <v/>
      </c>
      <c r="H948" s="29" t="str">
        <f t="array" ref="H948">IFERROR(INDEX('REF1'!B:K,SMALL('REF1'!K:K,ROW()-11),8),"")</f>
        <v/>
      </c>
      <c r="I948" s="48" t="str">
        <f>IFERROR(_xlfn.XLOOKUP(A948,'LISTADO GENERAL '!B950:B2844,'LISTADO GENERAL '!A950:A2844),"")</f>
        <v/>
      </c>
    </row>
    <row r="949" spans="1:9" ht="20.25">
      <c r="A949" s="24" t="str">
        <f t="array" ref="A949">IFERROR(INDEX('REF1'!B:K,SMALL('REF1'!K:K,ROW()-11),1),"")</f>
        <v/>
      </c>
      <c r="B949" s="23" t="str">
        <f t="array" ref="B949">IFERROR(INDEX('REF1'!B:K,SMALL('REF1'!K:K,ROW()-11),3),"")</f>
        <v/>
      </c>
      <c r="C949" s="25" t="str">
        <f t="array" ref="C949">IFERROR(INDEX('REF1'!B:K,SMALL('REF1'!K:K,ROW()-11),2),"")</f>
        <v/>
      </c>
      <c r="D949" s="31" t="str">
        <f t="array" ref="D949">IFERROR(INDEX('REF1'!B:K,SMALL('REF1'!K:K,ROW()-11),5),"")</f>
        <v/>
      </c>
      <c r="E949" s="26" t="str">
        <f t="array" ref="E949">IFERROR(INDEX('REF1'!B:K,SMALL('REF1'!K:K,ROW()-11),4),"")</f>
        <v/>
      </c>
      <c r="F949" s="27" t="str">
        <f t="array" ref="F949">IFERROR(INDEX('REF1'!B:K,SMALL('REF1'!K:K,ROW()-11),6),"")</f>
        <v/>
      </c>
      <c r="G949" s="29" t="str">
        <f t="array" ref="G949">IFERROR(INDEX('REF1'!B:K,SMALL('REF1'!K:K,ROW()-11),7),"")</f>
        <v/>
      </c>
      <c r="H949" s="29" t="str">
        <f t="array" ref="H949">IFERROR(INDEX('REF1'!B:K,SMALL('REF1'!K:K,ROW()-11),8),"")</f>
        <v/>
      </c>
      <c r="I949" s="48" t="str">
        <f>IFERROR(_xlfn.XLOOKUP(A949,'LISTADO GENERAL '!B951:B2845,'LISTADO GENERAL '!A951:A2845),"")</f>
        <v/>
      </c>
    </row>
    <row r="950" spans="1:9" ht="20.25">
      <c r="A950" s="24" t="str">
        <f t="array" ref="A950">IFERROR(INDEX('REF1'!B:K,SMALL('REF1'!K:K,ROW()-11),1),"")</f>
        <v/>
      </c>
      <c r="B950" s="23" t="str">
        <f t="array" ref="B950">IFERROR(INDEX('REF1'!B:K,SMALL('REF1'!K:K,ROW()-11),3),"")</f>
        <v/>
      </c>
      <c r="C950" s="25" t="str">
        <f t="array" ref="C950">IFERROR(INDEX('REF1'!B:K,SMALL('REF1'!K:K,ROW()-11),2),"")</f>
        <v/>
      </c>
      <c r="D950" s="31" t="str">
        <f t="array" ref="D950">IFERROR(INDEX('REF1'!B:K,SMALL('REF1'!K:K,ROW()-11),5),"")</f>
        <v/>
      </c>
      <c r="E950" s="26" t="str">
        <f t="array" ref="E950">IFERROR(INDEX('REF1'!B:K,SMALL('REF1'!K:K,ROW()-11),4),"")</f>
        <v/>
      </c>
      <c r="F950" s="27" t="str">
        <f t="array" ref="F950">IFERROR(INDEX('REF1'!B:K,SMALL('REF1'!K:K,ROW()-11),6),"")</f>
        <v/>
      </c>
      <c r="G950" s="29" t="str">
        <f t="array" ref="G950">IFERROR(INDEX('REF1'!B:K,SMALL('REF1'!K:K,ROW()-11),7),"")</f>
        <v/>
      </c>
      <c r="H950" s="29" t="str">
        <f t="array" ref="H950">IFERROR(INDEX('REF1'!B:K,SMALL('REF1'!K:K,ROW()-11),8),"")</f>
        <v/>
      </c>
      <c r="I950" s="48" t="str">
        <f>IFERROR(_xlfn.XLOOKUP(A950,'LISTADO GENERAL '!B952:B2846,'LISTADO GENERAL '!A952:A2846),"")</f>
        <v/>
      </c>
    </row>
    <row r="951" spans="1:9" ht="20.25">
      <c r="A951" s="24" t="str">
        <f t="array" ref="A951">IFERROR(INDEX('REF1'!B:K,SMALL('REF1'!K:K,ROW()-11),1),"")</f>
        <v/>
      </c>
      <c r="B951" s="23" t="str">
        <f t="array" ref="B951">IFERROR(INDEX('REF1'!B:K,SMALL('REF1'!K:K,ROW()-11),3),"")</f>
        <v/>
      </c>
      <c r="C951" s="25" t="str">
        <f t="array" ref="C951">IFERROR(INDEX('REF1'!B:K,SMALL('REF1'!K:K,ROW()-11),2),"")</f>
        <v/>
      </c>
      <c r="D951" s="31" t="str">
        <f t="array" ref="D951">IFERROR(INDEX('REF1'!B:K,SMALL('REF1'!K:K,ROW()-11),5),"")</f>
        <v/>
      </c>
      <c r="E951" s="26" t="str">
        <f t="array" ref="E951">IFERROR(INDEX('REF1'!B:K,SMALL('REF1'!K:K,ROW()-11),4),"")</f>
        <v/>
      </c>
      <c r="F951" s="27" t="str">
        <f t="array" ref="F951">IFERROR(INDEX('REF1'!B:K,SMALL('REF1'!K:K,ROW()-11),6),"")</f>
        <v/>
      </c>
      <c r="G951" s="29" t="str">
        <f t="array" ref="G951">IFERROR(INDEX('REF1'!B:K,SMALL('REF1'!K:K,ROW()-11),7),"")</f>
        <v/>
      </c>
      <c r="H951" s="29" t="str">
        <f t="array" ref="H951">IFERROR(INDEX('REF1'!B:K,SMALL('REF1'!K:K,ROW()-11),8),"")</f>
        <v/>
      </c>
      <c r="I951" s="48" t="str">
        <f>IFERROR(_xlfn.XLOOKUP(A951,'LISTADO GENERAL '!B953:B2847,'LISTADO GENERAL '!A953:A2847),"")</f>
        <v/>
      </c>
    </row>
    <row r="952" spans="1:9" ht="20.25">
      <c r="A952" s="24" t="str">
        <f t="array" ref="A952">IFERROR(INDEX('REF1'!B:K,SMALL('REF1'!K:K,ROW()-11),1),"")</f>
        <v/>
      </c>
      <c r="B952" s="23" t="str">
        <f t="array" ref="B952">IFERROR(INDEX('REF1'!B:K,SMALL('REF1'!K:K,ROW()-11),3),"")</f>
        <v/>
      </c>
      <c r="C952" s="25" t="str">
        <f t="array" ref="C952">IFERROR(INDEX('REF1'!B:K,SMALL('REF1'!K:K,ROW()-11),2),"")</f>
        <v/>
      </c>
      <c r="D952" s="31" t="str">
        <f t="array" ref="D952">IFERROR(INDEX('REF1'!B:K,SMALL('REF1'!K:K,ROW()-11),5),"")</f>
        <v/>
      </c>
      <c r="E952" s="26" t="str">
        <f t="array" ref="E952">IFERROR(INDEX('REF1'!B:K,SMALL('REF1'!K:K,ROW()-11),4),"")</f>
        <v/>
      </c>
      <c r="F952" s="27" t="str">
        <f t="array" ref="F952">IFERROR(INDEX('REF1'!B:K,SMALL('REF1'!K:K,ROW()-11),6),"")</f>
        <v/>
      </c>
      <c r="G952" s="29" t="str">
        <f t="array" ref="G952">IFERROR(INDEX('REF1'!B:K,SMALL('REF1'!K:K,ROW()-11),7),"")</f>
        <v/>
      </c>
      <c r="H952" s="29" t="str">
        <f t="array" ref="H952">IFERROR(INDEX('REF1'!B:K,SMALL('REF1'!K:K,ROW()-11),8),"")</f>
        <v/>
      </c>
      <c r="I952" s="48" t="str">
        <f>IFERROR(_xlfn.XLOOKUP(A952,'LISTADO GENERAL '!B954:B2848,'LISTADO GENERAL '!A954:A2848),"")</f>
        <v/>
      </c>
    </row>
    <row r="953" spans="1:9" ht="20.25">
      <c r="A953" s="24" t="str">
        <f t="array" ref="A953">IFERROR(INDEX('REF1'!B:K,SMALL('REF1'!K:K,ROW()-11),1),"")</f>
        <v/>
      </c>
      <c r="B953" s="23" t="str">
        <f t="array" ref="B953">IFERROR(INDEX('REF1'!B:K,SMALL('REF1'!K:K,ROW()-11),3),"")</f>
        <v/>
      </c>
      <c r="C953" s="25" t="str">
        <f t="array" ref="C953">IFERROR(INDEX('REF1'!B:K,SMALL('REF1'!K:K,ROW()-11),2),"")</f>
        <v/>
      </c>
      <c r="D953" s="31" t="str">
        <f t="array" ref="D953">IFERROR(INDEX('REF1'!B:K,SMALL('REF1'!K:K,ROW()-11),5),"")</f>
        <v/>
      </c>
      <c r="E953" s="26" t="str">
        <f t="array" ref="E953">IFERROR(INDEX('REF1'!B:K,SMALL('REF1'!K:K,ROW()-11),4),"")</f>
        <v/>
      </c>
      <c r="F953" s="27" t="str">
        <f t="array" ref="F953">IFERROR(INDEX('REF1'!B:K,SMALL('REF1'!K:K,ROW()-11),6),"")</f>
        <v/>
      </c>
      <c r="G953" s="29" t="str">
        <f t="array" ref="G953">IFERROR(INDEX('REF1'!B:K,SMALL('REF1'!K:K,ROW()-11),7),"")</f>
        <v/>
      </c>
      <c r="H953" s="29" t="str">
        <f t="array" ref="H953">IFERROR(INDEX('REF1'!B:K,SMALL('REF1'!K:K,ROW()-11),8),"")</f>
        <v/>
      </c>
      <c r="I953" s="48" t="str">
        <f>IFERROR(_xlfn.XLOOKUP(A953,'LISTADO GENERAL '!B955:B2849,'LISTADO GENERAL '!A955:A2849),"")</f>
        <v/>
      </c>
    </row>
    <row r="954" spans="1:9" ht="20.25">
      <c r="A954" s="24" t="str">
        <f t="array" ref="A954">IFERROR(INDEX('REF1'!B:K,SMALL('REF1'!K:K,ROW()-11),1),"")</f>
        <v/>
      </c>
      <c r="B954" s="23" t="str">
        <f t="array" ref="B954">IFERROR(INDEX('REF1'!B:K,SMALL('REF1'!K:K,ROW()-11),3),"")</f>
        <v/>
      </c>
      <c r="C954" s="25" t="str">
        <f t="array" ref="C954">IFERROR(INDEX('REF1'!B:K,SMALL('REF1'!K:K,ROW()-11),2),"")</f>
        <v/>
      </c>
      <c r="D954" s="31" t="str">
        <f t="array" ref="D954">IFERROR(INDEX('REF1'!B:K,SMALL('REF1'!K:K,ROW()-11),5),"")</f>
        <v/>
      </c>
      <c r="E954" s="26" t="str">
        <f t="array" ref="E954">IFERROR(INDEX('REF1'!B:K,SMALL('REF1'!K:K,ROW()-11),4),"")</f>
        <v/>
      </c>
      <c r="F954" s="27" t="str">
        <f t="array" ref="F954">IFERROR(INDEX('REF1'!B:K,SMALL('REF1'!K:K,ROW()-11),6),"")</f>
        <v/>
      </c>
      <c r="G954" s="29" t="str">
        <f t="array" ref="G954">IFERROR(INDEX('REF1'!B:K,SMALL('REF1'!K:K,ROW()-11),7),"")</f>
        <v/>
      </c>
      <c r="H954" s="29" t="str">
        <f t="array" ref="H954">IFERROR(INDEX('REF1'!B:K,SMALL('REF1'!K:K,ROW()-11),8),"")</f>
        <v/>
      </c>
      <c r="I954" s="48" t="str">
        <f>IFERROR(_xlfn.XLOOKUP(A954,'LISTADO GENERAL '!B956:B2850,'LISTADO GENERAL '!A956:A2850),"")</f>
        <v/>
      </c>
    </row>
    <row r="955" spans="1:9" ht="20.25">
      <c r="A955" s="24" t="str">
        <f t="array" ref="A955">IFERROR(INDEX('REF1'!B:K,SMALL('REF1'!K:K,ROW()-11),1),"")</f>
        <v/>
      </c>
      <c r="B955" s="23" t="str">
        <f t="array" ref="B955">IFERROR(INDEX('REF1'!B:K,SMALL('REF1'!K:K,ROW()-11),3),"")</f>
        <v/>
      </c>
      <c r="C955" s="25" t="str">
        <f t="array" ref="C955">IFERROR(INDEX('REF1'!B:K,SMALL('REF1'!K:K,ROW()-11),2),"")</f>
        <v/>
      </c>
      <c r="D955" s="31" t="str">
        <f t="array" ref="D955">IFERROR(INDEX('REF1'!B:K,SMALL('REF1'!K:K,ROW()-11),5),"")</f>
        <v/>
      </c>
      <c r="E955" s="26" t="str">
        <f t="array" ref="E955">IFERROR(INDEX('REF1'!B:K,SMALL('REF1'!K:K,ROW()-11),4),"")</f>
        <v/>
      </c>
      <c r="F955" s="27" t="str">
        <f t="array" ref="F955">IFERROR(INDEX('REF1'!B:K,SMALL('REF1'!K:K,ROW()-11),6),"")</f>
        <v/>
      </c>
      <c r="G955" s="29" t="str">
        <f t="array" ref="G955">IFERROR(INDEX('REF1'!B:K,SMALL('REF1'!K:K,ROW()-11),7),"")</f>
        <v/>
      </c>
      <c r="H955" s="29" t="str">
        <f t="array" ref="H955">IFERROR(INDEX('REF1'!B:K,SMALL('REF1'!K:K,ROW()-11),8),"")</f>
        <v/>
      </c>
      <c r="I955" s="48" t="str">
        <f>IFERROR(_xlfn.XLOOKUP(A955,'LISTADO GENERAL '!B957:B2851,'LISTADO GENERAL '!A957:A2851),"")</f>
        <v/>
      </c>
    </row>
    <row r="956" spans="1:9" ht="20.25">
      <c r="A956" s="24" t="str">
        <f t="array" ref="A956">IFERROR(INDEX('REF1'!B:K,SMALL('REF1'!K:K,ROW()-11),1),"")</f>
        <v/>
      </c>
      <c r="B956" s="23" t="str">
        <f t="array" ref="B956">IFERROR(INDEX('REF1'!B:K,SMALL('REF1'!K:K,ROW()-11),3),"")</f>
        <v/>
      </c>
      <c r="C956" s="25" t="str">
        <f t="array" ref="C956">IFERROR(INDEX('REF1'!B:K,SMALL('REF1'!K:K,ROW()-11),2),"")</f>
        <v/>
      </c>
      <c r="D956" s="31" t="str">
        <f t="array" ref="D956">IFERROR(INDEX('REF1'!B:K,SMALL('REF1'!K:K,ROW()-11),5),"")</f>
        <v/>
      </c>
      <c r="E956" s="26" t="str">
        <f t="array" ref="E956">IFERROR(INDEX('REF1'!B:K,SMALL('REF1'!K:K,ROW()-11),4),"")</f>
        <v/>
      </c>
      <c r="F956" s="27" t="str">
        <f t="array" ref="F956">IFERROR(INDEX('REF1'!B:K,SMALL('REF1'!K:K,ROW()-11),6),"")</f>
        <v/>
      </c>
      <c r="G956" s="29" t="str">
        <f t="array" ref="G956">IFERROR(INDEX('REF1'!B:K,SMALL('REF1'!K:K,ROW()-11),7),"")</f>
        <v/>
      </c>
      <c r="H956" s="29" t="str">
        <f t="array" ref="H956">IFERROR(INDEX('REF1'!B:K,SMALL('REF1'!K:K,ROW()-11),8),"")</f>
        <v/>
      </c>
      <c r="I956" s="48" t="str">
        <f>IFERROR(_xlfn.XLOOKUP(A956,'LISTADO GENERAL '!B958:B2852,'LISTADO GENERAL '!A958:A2852),"")</f>
        <v/>
      </c>
    </row>
    <row r="957" spans="1:9" ht="20.25">
      <c r="A957" s="24" t="str">
        <f t="array" ref="A957">IFERROR(INDEX('REF1'!B:K,SMALL('REF1'!K:K,ROW()-11),1),"")</f>
        <v/>
      </c>
      <c r="B957" s="23" t="str">
        <f t="array" ref="B957">IFERROR(INDEX('REF1'!B:K,SMALL('REF1'!K:K,ROW()-11),3),"")</f>
        <v/>
      </c>
      <c r="C957" s="25" t="str">
        <f t="array" ref="C957">IFERROR(INDEX('REF1'!B:K,SMALL('REF1'!K:K,ROW()-11),2),"")</f>
        <v/>
      </c>
      <c r="D957" s="31" t="str">
        <f t="array" ref="D957">IFERROR(INDEX('REF1'!B:K,SMALL('REF1'!K:K,ROW()-11),5),"")</f>
        <v/>
      </c>
      <c r="E957" s="26" t="str">
        <f t="array" ref="E957">IFERROR(INDEX('REF1'!B:K,SMALL('REF1'!K:K,ROW()-11),4),"")</f>
        <v/>
      </c>
      <c r="F957" s="27" t="str">
        <f t="array" ref="F957">IFERROR(INDEX('REF1'!B:K,SMALL('REF1'!K:K,ROW()-11),6),"")</f>
        <v/>
      </c>
      <c r="G957" s="29" t="str">
        <f t="array" ref="G957">IFERROR(INDEX('REF1'!B:K,SMALL('REF1'!K:K,ROW()-11),7),"")</f>
        <v/>
      </c>
      <c r="H957" s="29" t="str">
        <f t="array" ref="H957">IFERROR(INDEX('REF1'!B:K,SMALL('REF1'!K:K,ROW()-11),8),"")</f>
        <v/>
      </c>
      <c r="I957" s="48" t="str">
        <f>IFERROR(_xlfn.XLOOKUP(A957,'LISTADO GENERAL '!B959:B2853,'LISTADO GENERAL '!A959:A2853),"")</f>
        <v/>
      </c>
    </row>
    <row r="958" spans="1:9" ht="20.25">
      <c r="A958" s="24" t="str">
        <f t="array" ref="A958">IFERROR(INDEX('REF1'!B:K,SMALL('REF1'!K:K,ROW()-11),1),"")</f>
        <v/>
      </c>
      <c r="B958" s="23" t="str">
        <f t="array" ref="B958">IFERROR(INDEX('REF1'!B:K,SMALL('REF1'!K:K,ROW()-11),3),"")</f>
        <v/>
      </c>
      <c r="C958" s="25" t="str">
        <f t="array" ref="C958">IFERROR(INDEX('REF1'!B:K,SMALL('REF1'!K:K,ROW()-11),2),"")</f>
        <v/>
      </c>
      <c r="D958" s="31" t="str">
        <f t="array" ref="D958">IFERROR(INDEX('REF1'!B:K,SMALL('REF1'!K:K,ROW()-11),5),"")</f>
        <v/>
      </c>
      <c r="E958" s="26" t="str">
        <f t="array" ref="E958">IFERROR(INDEX('REF1'!B:K,SMALL('REF1'!K:K,ROW()-11),4),"")</f>
        <v/>
      </c>
      <c r="F958" s="27" t="str">
        <f t="array" ref="F958">IFERROR(INDEX('REF1'!B:K,SMALL('REF1'!K:K,ROW()-11),6),"")</f>
        <v/>
      </c>
      <c r="G958" s="29" t="str">
        <f t="array" ref="G958">IFERROR(INDEX('REF1'!B:K,SMALL('REF1'!K:K,ROW()-11),7),"")</f>
        <v/>
      </c>
      <c r="H958" s="29" t="str">
        <f t="array" ref="H958">IFERROR(INDEX('REF1'!B:K,SMALL('REF1'!K:K,ROW()-11),8),"")</f>
        <v/>
      </c>
      <c r="I958" s="48" t="str">
        <f>IFERROR(_xlfn.XLOOKUP(A958,'LISTADO GENERAL '!B960:B2854,'LISTADO GENERAL '!A960:A2854),"")</f>
        <v/>
      </c>
    </row>
    <row r="959" spans="1:9" ht="20.25">
      <c r="A959" s="24" t="str">
        <f t="array" ref="A959">IFERROR(INDEX('REF1'!B:K,SMALL('REF1'!K:K,ROW()-11),1),"")</f>
        <v/>
      </c>
      <c r="B959" s="23" t="str">
        <f t="array" ref="B959">IFERROR(INDEX('REF1'!B:K,SMALL('REF1'!K:K,ROW()-11),3),"")</f>
        <v/>
      </c>
      <c r="C959" s="25" t="str">
        <f t="array" ref="C959">IFERROR(INDEX('REF1'!B:K,SMALL('REF1'!K:K,ROW()-11),2),"")</f>
        <v/>
      </c>
      <c r="D959" s="31" t="str">
        <f t="array" ref="D959">IFERROR(INDEX('REF1'!B:K,SMALL('REF1'!K:K,ROW()-11),5),"")</f>
        <v/>
      </c>
      <c r="E959" s="26" t="str">
        <f t="array" ref="E959">IFERROR(INDEX('REF1'!B:K,SMALL('REF1'!K:K,ROW()-11),4),"")</f>
        <v/>
      </c>
      <c r="F959" s="27" t="str">
        <f t="array" ref="F959">IFERROR(INDEX('REF1'!B:K,SMALL('REF1'!K:K,ROW()-11),6),"")</f>
        <v/>
      </c>
      <c r="G959" s="29" t="str">
        <f t="array" ref="G959">IFERROR(INDEX('REF1'!B:K,SMALL('REF1'!K:K,ROW()-11),7),"")</f>
        <v/>
      </c>
      <c r="H959" s="29" t="str">
        <f t="array" ref="H959">IFERROR(INDEX('REF1'!B:K,SMALL('REF1'!K:K,ROW()-11),8),"")</f>
        <v/>
      </c>
      <c r="I959" s="48" t="str">
        <f>IFERROR(_xlfn.XLOOKUP(A959,'LISTADO GENERAL '!B961:B2855,'LISTADO GENERAL '!A961:A2855),"")</f>
        <v/>
      </c>
    </row>
    <row r="960" spans="1:9" ht="20.25">
      <c r="A960" s="24" t="str">
        <f t="array" ref="A960">IFERROR(INDEX('REF1'!B:K,SMALL('REF1'!K:K,ROW()-11),1),"")</f>
        <v/>
      </c>
      <c r="B960" s="23" t="str">
        <f t="array" ref="B960">IFERROR(INDEX('REF1'!B:K,SMALL('REF1'!K:K,ROW()-11),3),"")</f>
        <v/>
      </c>
      <c r="C960" s="25" t="str">
        <f t="array" ref="C960">IFERROR(INDEX('REF1'!B:K,SMALL('REF1'!K:K,ROW()-11),2),"")</f>
        <v/>
      </c>
      <c r="D960" s="31" t="str">
        <f t="array" ref="D960">IFERROR(INDEX('REF1'!B:K,SMALL('REF1'!K:K,ROW()-11),5),"")</f>
        <v/>
      </c>
      <c r="E960" s="26" t="str">
        <f t="array" ref="E960">IFERROR(INDEX('REF1'!B:K,SMALL('REF1'!K:K,ROW()-11),4),"")</f>
        <v/>
      </c>
      <c r="F960" s="27" t="str">
        <f t="array" ref="F960">IFERROR(INDEX('REF1'!B:K,SMALL('REF1'!K:K,ROW()-11),6),"")</f>
        <v/>
      </c>
      <c r="G960" s="29" t="str">
        <f t="array" ref="G960">IFERROR(INDEX('REF1'!B:K,SMALL('REF1'!K:K,ROW()-11),7),"")</f>
        <v/>
      </c>
      <c r="H960" s="29" t="str">
        <f t="array" ref="H960">IFERROR(INDEX('REF1'!B:K,SMALL('REF1'!K:K,ROW()-11),8),"")</f>
        <v/>
      </c>
      <c r="I960" s="48" t="str">
        <f>IFERROR(_xlfn.XLOOKUP(A960,'LISTADO GENERAL '!B962:B2856,'LISTADO GENERAL '!A962:A2856),"")</f>
        <v/>
      </c>
    </row>
    <row r="961" spans="1:9" ht="20.25">
      <c r="A961" s="24" t="str">
        <f t="array" ref="A961">IFERROR(INDEX('REF1'!B:K,SMALL('REF1'!K:K,ROW()-11),1),"")</f>
        <v/>
      </c>
      <c r="B961" s="23" t="str">
        <f t="array" ref="B961">IFERROR(INDEX('REF1'!B:K,SMALL('REF1'!K:K,ROW()-11),3),"")</f>
        <v/>
      </c>
      <c r="C961" s="25" t="str">
        <f t="array" ref="C961">IFERROR(INDEX('REF1'!B:K,SMALL('REF1'!K:K,ROW()-11),2),"")</f>
        <v/>
      </c>
      <c r="D961" s="31" t="str">
        <f t="array" ref="D961">IFERROR(INDEX('REF1'!B:K,SMALL('REF1'!K:K,ROW()-11),5),"")</f>
        <v/>
      </c>
      <c r="E961" s="26" t="str">
        <f t="array" ref="E961">IFERROR(INDEX('REF1'!B:K,SMALL('REF1'!K:K,ROW()-11),4),"")</f>
        <v/>
      </c>
      <c r="F961" s="27" t="str">
        <f t="array" ref="F961">IFERROR(INDEX('REF1'!B:K,SMALL('REF1'!K:K,ROW()-11),6),"")</f>
        <v/>
      </c>
      <c r="G961" s="29" t="str">
        <f t="array" ref="G961">IFERROR(INDEX('REF1'!B:K,SMALL('REF1'!K:K,ROW()-11),7),"")</f>
        <v/>
      </c>
      <c r="H961" s="29" t="str">
        <f t="array" ref="H961">IFERROR(INDEX('REF1'!B:K,SMALL('REF1'!K:K,ROW()-11),8),"")</f>
        <v/>
      </c>
      <c r="I961" s="48" t="str">
        <f>IFERROR(_xlfn.XLOOKUP(A961,'LISTADO GENERAL '!B963:B2857,'LISTADO GENERAL '!A963:A2857),"")</f>
        <v/>
      </c>
    </row>
    <row r="962" spans="1:9" ht="20.25">
      <c r="A962" s="24" t="str">
        <f t="array" ref="A962">IFERROR(INDEX('REF1'!B:K,SMALL('REF1'!K:K,ROW()-11),1),"")</f>
        <v/>
      </c>
      <c r="B962" s="23" t="str">
        <f t="array" ref="B962">IFERROR(INDEX('REF1'!B:K,SMALL('REF1'!K:K,ROW()-11),3),"")</f>
        <v/>
      </c>
      <c r="C962" s="25" t="str">
        <f t="array" ref="C962">IFERROR(INDEX('REF1'!B:K,SMALL('REF1'!K:K,ROW()-11),2),"")</f>
        <v/>
      </c>
      <c r="D962" s="31" t="str">
        <f t="array" ref="D962">IFERROR(INDEX('REF1'!B:K,SMALL('REF1'!K:K,ROW()-11),5),"")</f>
        <v/>
      </c>
      <c r="E962" s="26" t="str">
        <f t="array" ref="E962">IFERROR(INDEX('REF1'!B:K,SMALL('REF1'!K:K,ROW()-11),4),"")</f>
        <v/>
      </c>
      <c r="F962" s="27" t="str">
        <f t="array" ref="F962">IFERROR(INDEX('REF1'!B:K,SMALL('REF1'!K:K,ROW()-11),6),"")</f>
        <v/>
      </c>
      <c r="G962" s="29" t="str">
        <f t="array" ref="G962">IFERROR(INDEX('REF1'!B:K,SMALL('REF1'!K:K,ROW()-11),7),"")</f>
        <v/>
      </c>
      <c r="H962" s="29" t="str">
        <f t="array" ref="H962">IFERROR(INDEX('REF1'!B:K,SMALL('REF1'!K:K,ROW()-11),8),"")</f>
        <v/>
      </c>
      <c r="I962" s="48" t="str">
        <f>IFERROR(_xlfn.XLOOKUP(A962,'LISTADO GENERAL '!B964:B2858,'LISTADO GENERAL '!A964:A2858),"")</f>
        <v/>
      </c>
    </row>
    <row r="963" spans="1:9" ht="20.25">
      <c r="A963" s="24" t="str">
        <f t="array" ref="A963">IFERROR(INDEX('REF1'!B:K,SMALL('REF1'!K:K,ROW()-11),1),"")</f>
        <v/>
      </c>
      <c r="B963" s="23" t="str">
        <f t="array" ref="B963">IFERROR(INDEX('REF1'!B:K,SMALL('REF1'!K:K,ROW()-11),3),"")</f>
        <v/>
      </c>
      <c r="C963" s="25" t="str">
        <f t="array" ref="C963">IFERROR(INDEX('REF1'!B:K,SMALL('REF1'!K:K,ROW()-11),2),"")</f>
        <v/>
      </c>
      <c r="D963" s="31" t="str">
        <f t="array" ref="D963">IFERROR(INDEX('REF1'!B:K,SMALL('REF1'!K:K,ROW()-11),5),"")</f>
        <v/>
      </c>
      <c r="E963" s="26" t="str">
        <f t="array" ref="E963">IFERROR(INDEX('REF1'!B:K,SMALL('REF1'!K:K,ROW()-11),4),"")</f>
        <v/>
      </c>
      <c r="F963" s="27" t="str">
        <f t="array" ref="F963">IFERROR(INDEX('REF1'!B:K,SMALL('REF1'!K:K,ROW()-11),6),"")</f>
        <v/>
      </c>
      <c r="G963" s="29" t="str">
        <f t="array" ref="G963">IFERROR(INDEX('REF1'!B:K,SMALL('REF1'!K:K,ROW()-11),7),"")</f>
        <v/>
      </c>
      <c r="H963" s="29" t="str">
        <f t="array" ref="H963">IFERROR(INDEX('REF1'!B:K,SMALL('REF1'!K:K,ROW()-11),8),"")</f>
        <v/>
      </c>
      <c r="I963" s="48" t="str">
        <f>IFERROR(_xlfn.XLOOKUP(A963,'LISTADO GENERAL '!B965:B2859,'LISTADO GENERAL '!A965:A2859),"")</f>
        <v/>
      </c>
    </row>
    <row r="964" spans="1:9" ht="20.25">
      <c r="A964" s="24" t="str">
        <f t="array" ref="A964">IFERROR(INDEX('REF1'!B:K,SMALL('REF1'!K:K,ROW()-11),1),"")</f>
        <v/>
      </c>
      <c r="B964" s="23" t="str">
        <f t="array" ref="B964">IFERROR(INDEX('REF1'!B:K,SMALL('REF1'!K:K,ROW()-11),3),"")</f>
        <v/>
      </c>
      <c r="C964" s="25" t="str">
        <f t="array" ref="C964">IFERROR(INDEX('REF1'!B:K,SMALL('REF1'!K:K,ROW()-11),2),"")</f>
        <v/>
      </c>
      <c r="D964" s="31" t="str">
        <f t="array" ref="D964">IFERROR(INDEX('REF1'!B:K,SMALL('REF1'!K:K,ROW()-11),5),"")</f>
        <v/>
      </c>
      <c r="E964" s="26" t="str">
        <f t="array" ref="E964">IFERROR(INDEX('REF1'!B:K,SMALL('REF1'!K:K,ROW()-11),4),"")</f>
        <v/>
      </c>
      <c r="F964" s="27" t="str">
        <f t="array" ref="F964">IFERROR(INDEX('REF1'!B:K,SMALL('REF1'!K:K,ROW()-11),6),"")</f>
        <v/>
      </c>
      <c r="G964" s="29" t="str">
        <f t="array" ref="G964">IFERROR(INDEX('REF1'!B:K,SMALL('REF1'!K:K,ROW()-11),7),"")</f>
        <v/>
      </c>
      <c r="H964" s="29" t="str">
        <f t="array" ref="H964">IFERROR(INDEX('REF1'!B:K,SMALL('REF1'!K:K,ROW()-11),8),"")</f>
        <v/>
      </c>
      <c r="I964" s="48" t="str">
        <f>IFERROR(_xlfn.XLOOKUP(A964,'LISTADO GENERAL '!B966:B2860,'LISTADO GENERAL '!A966:A2860),"")</f>
        <v/>
      </c>
    </row>
    <row r="965" spans="1:9" ht="20.25">
      <c r="A965" s="24" t="str">
        <f t="array" ref="A965">IFERROR(INDEX('REF1'!B:K,SMALL('REF1'!K:K,ROW()-11),1),"")</f>
        <v/>
      </c>
      <c r="B965" s="23" t="str">
        <f t="array" ref="B965">IFERROR(INDEX('REF1'!B:K,SMALL('REF1'!K:K,ROW()-11),3),"")</f>
        <v/>
      </c>
      <c r="C965" s="25" t="str">
        <f t="array" ref="C965">IFERROR(INDEX('REF1'!B:K,SMALL('REF1'!K:K,ROW()-11),2),"")</f>
        <v/>
      </c>
      <c r="D965" s="31" t="str">
        <f t="array" ref="D965">IFERROR(INDEX('REF1'!B:K,SMALL('REF1'!K:K,ROW()-11),5),"")</f>
        <v/>
      </c>
      <c r="E965" s="26" t="str">
        <f t="array" ref="E965">IFERROR(INDEX('REF1'!B:K,SMALL('REF1'!K:K,ROW()-11),4),"")</f>
        <v/>
      </c>
      <c r="F965" s="27" t="str">
        <f t="array" ref="F965">IFERROR(INDEX('REF1'!B:K,SMALL('REF1'!K:K,ROW()-11),6),"")</f>
        <v/>
      </c>
      <c r="G965" s="29" t="str">
        <f t="array" ref="G965">IFERROR(INDEX('REF1'!B:K,SMALL('REF1'!K:K,ROW()-11),7),"")</f>
        <v/>
      </c>
      <c r="H965" s="29" t="str">
        <f t="array" ref="H965">IFERROR(INDEX('REF1'!B:K,SMALL('REF1'!K:K,ROW()-11),8),"")</f>
        <v/>
      </c>
      <c r="I965" s="48" t="str">
        <f>IFERROR(_xlfn.XLOOKUP(A965,'LISTADO GENERAL '!B967:B2861,'LISTADO GENERAL '!A967:A2861),"")</f>
        <v/>
      </c>
    </row>
    <row r="966" spans="1:9" ht="20.25">
      <c r="A966" s="24" t="str">
        <f t="array" ref="A966">IFERROR(INDEX('REF1'!B:K,SMALL('REF1'!K:K,ROW()-11),1),"")</f>
        <v/>
      </c>
      <c r="B966" s="23" t="str">
        <f t="array" ref="B966">IFERROR(INDEX('REF1'!B:K,SMALL('REF1'!K:K,ROW()-11),3),"")</f>
        <v/>
      </c>
      <c r="C966" s="25" t="str">
        <f t="array" ref="C966">IFERROR(INDEX('REF1'!B:K,SMALL('REF1'!K:K,ROW()-11),2),"")</f>
        <v/>
      </c>
      <c r="D966" s="31" t="str">
        <f t="array" ref="D966">IFERROR(INDEX('REF1'!B:K,SMALL('REF1'!K:K,ROW()-11),5),"")</f>
        <v/>
      </c>
      <c r="E966" s="26" t="str">
        <f t="array" ref="E966">IFERROR(INDEX('REF1'!B:K,SMALL('REF1'!K:K,ROW()-11),4),"")</f>
        <v/>
      </c>
      <c r="F966" s="27" t="str">
        <f t="array" ref="F966">IFERROR(INDEX('REF1'!B:K,SMALL('REF1'!K:K,ROW()-11),6),"")</f>
        <v/>
      </c>
      <c r="G966" s="29" t="str">
        <f t="array" ref="G966">IFERROR(INDEX('REF1'!B:K,SMALL('REF1'!K:K,ROW()-11),7),"")</f>
        <v/>
      </c>
      <c r="H966" s="29" t="str">
        <f t="array" ref="H966">IFERROR(INDEX('REF1'!B:K,SMALL('REF1'!K:K,ROW()-11),8),"")</f>
        <v/>
      </c>
      <c r="I966" s="48" t="str">
        <f>IFERROR(_xlfn.XLOOKUP(A966,'LISTADO GENERAL '!B968:B2862,'LISTADO GENERAL '!A968:A2862),"")</f>
        <v/>
      </c>
    </row>
    <row r="967" spans="1:9" ht="20.25">
      <c r="A967" s="24" t="str">
        <f t="array" ref="A967">IFERROR(INDEX('REF1'!B:K,SMALL('REF1'!K:K,ROW()-11),1),"")</f>
        <v/>
      </c>
      <c r="B967" s="23" t="str">
        <f t="array" ref="B967">IFERROR(INDEX('REF1'!B:K,SMALL('REF1'!K:K,ROW()-11),3),"")</f>
        <v/>
      </c>
      <c r="C967" s="25" t="str">
        <f t="array" ref="C967">IFERROR(INDEX('REF1'!B:K,SMALL('REF1'!K:K,ROW()-11),2),"")</f>
        <v/>
      </c>
      <c r="D967" s="31" t="str">
        <f t="array" ref="D967">IFERROR(INDEX('REF1'!B:K,SMALL('REF1'!K:K,ROW()-11),5),"")</f>
        <v/>
      </c>
      <c r="E967" s="26" t="str">
        <f t="array" ref="E967">IFERROR(INDEX('REF1'!B:K,SMALL('REF1'!K:K,ROW()-11),4),"")</f>
        <v/>
      </c>
      <c r="F967" s="27" t="str">
        <f t="array" ref="F967">IFERROR(INDEX('REF1'!B:K,SMALL('REF1'!K:K,ROW()-11),6),"")</f>
        <v/>
      </c>
      <c r="G967" s="29" t="str">
        <f t="array" ref="G967">IFERROR(INDEX('REF1'!B:K,SMALL('REF1'!K:K,ROW()-11),7),"")</f>
        <v/>
      </c>
      <c r="H967" s="29" t="str">
        <f t="array" ref="H967">IFERROR(INDEX('REF1'!B:K,SMALL('REF1'!K:K,ROW()-11),8),"")</f>
        <v/>
      </c>
      <c r="I967" s="48" t="str">
        <f>IFERROR(_xlfn.XLOOKUP(A967,'LISTADO GENERAL '!B969:B2863,'LISTADO GENERAL '!A969:A2863),"")</f>
        <v/>
      </c>
    </row>
    <row r="968" spans="1:9" ht="20.25">
      <c r="A968" s="24" t="str">
        <f t="array" ref="A968">IFERROR(INDEX('REF1'!B:K,SMALL('REF1'!K:K,ROW()-11),1),"")</f>
        <v/>
      </c>
      <c r="B968" s="23" t="str">
        <f t="array" ref="B968">IFERROR(INDEX('REF1'!B:K,SMALL('REF1'!K:K,ROW()-11),3),"")</f>
        <v/>
      </c>
      <c r="C968" s="25" t="str">
        <f t="array" ref="C968">IFERROR(INDEX('REF1'!B:K,SMALL('REF1'!K:K,ROW()-11),2),"")</f>
        <v/>
      </c>
      <c r="D968" s="31" t="str">
        <f t="array" ref="D968">IFERROR(INDEX('REF1'!B:K,SMALL('REF1'!K:K,ROW()-11),5),"")</f>
        <v/>
      </c>
      <c r="E968" s="26" t="str">
        <f t="array" ref="E968">IFERROR(INDEX('REF1'!B:K,SMALL('REF1'!K:K,ROW()-11),4),"")</f>
        <v/>
      </c>
      <c r="F968" s="27" t="str">
        <f t="array" ref="F968">IFERROR(INDEX('REF1'!B:K,SMALL('REF1'!K:K,ROW()-11),6),"")</f>
        <v/>
      </c>
      <c r="G968" s="29" t="str">
        <f t="array" ref="G968">IFERROR(INDEX('REF1'!B:K,SMALL('REF1'!K:K,ROW()-11),7),"")</f>
        <v/>
      </c>
      <c r="H968" s="29" t="str">
        <f t="array" ref="H968">IFERROR(INDEX('REF1'!B:K,SMALL('REF1'!K:K,ROW()-11),8),"")</f>
        <v/>
      </c>
      <c r="I968" s="48" t="str">
        <f>IFERROR(_xlfn.XLOOKUP(A968,'LISTADO GENERAL '!B970:B2864,'LISTADO GENERAL '!A970:A2864),"")</f>
        <v/>
      </c>
    </row>
    <row r="969" spans="1:9" ht="20.25">
      <c r="A969" s="24" t="str">
        <f t="array" ref="A969">IFERROR(INDEX('REF1'!B:K,SMALL('REF1'!K:K,ROW()-11),1),"")</f>
        <v/>
      </c>
      <c r="B969" s="23" t="str">
        <f t="array" ref="B969">IFERROR(INDEX('REF1'!B:K,SMALL('REF1'!K:K,ROW()-11),3),"")</f>
        <v/>
      </c>
      <c r="C969" s="25" t="str">
        <f t="array" ref="C969">IFERROR(INDEX('REF1'!B:K,SMALL('REF1'!K:K,ROW()-11),2),"")</f>
        <v/>
      </c>
      <c r="D969" s="31" t="str">
        <f t="array" ref="D969">IFERROR(INDEX('REF1'!B:K,SMALL('REF1'!K:K,ROW()-11),5),"")</f>
        <v/>
      </c>
      <c r="E969" s="26" t="str">
        <f t="array" ref="E969">IFERROR(INDEX('REF1'!B:K,SMALL('REF1'!K:K,ROW()-11),4),"")</f>
        <v/>
      </c>
      <c r="F969" s="27" t="str">
        <f t="array" ref="F969">IFERROR(INDEX('REF1'!B:K,SMALL('REF1'!K:K,ROW()-11),6),"")</f>
        <v/>
      </c>
      <c r="G969" s="29" t="str">
        <f t="array" ref="G969">IFERROR(INDEX('REF1'!B:K,SMALL('REF1'!K:K,ROW()-11),7),"")</f>
        <v/>
      </c>
      <c r="H969" s="29" t="str">
        <f t="array" ref="H969">IFERROR(INDEX('REF1'!B:K,SMALL('REF1'!K:K,ROW()-11),8),"")</f>
        <v/>
      </c>
      <c r="I969" s="48" t="str">
        <f>IFERROR(_xlfn.XLOOKUP(A969,'LISTADO GENERAL '!B971:B2865,'LISTADO GENERAL '!A971:A2865),"")</f>
        <v/>
      </c>
    </row>
    <row r="970" spans="1:9" ht="20.25">
      <c r="A970" s="24" t="str">
        <f t="array" ref="A970">IFERROR(INDEX('REF1'!B:K,SMALL('REF1'!K:K,ROW()-11),1),"")</f>
        <v/>
      </c>
      <c r="B970" s="23" t="str">
        <f t="array" ref="B970">IFERROR(INDEX('REF1'!B:K,SMALL('REF1'!K:K,ROW()-11),3),"")</f>
        <v/>
      </c>
      <c r="C970" s="25" t="str">
        <f t="array" ref="C970">IFERROR(INDEX('REF1'!B:K,SMALL('REF1'!K:K,ROW()-11),2),"")</f>
        <v/>
      </c>
      <c r="D970" s="31" t="str">
        <f t="array" ref="D970">IFERROR(INDEX('REF1'!B:K,SMALL('REF1'!K:K,ROW()-11),5),"")</f>
        <v/>
      </c>
      <c r="E970" s="26" t="str">
        <f t="array" ref="E970">IFERROR(INDEX('REF1'!B:K,SMALL('REF1'!K:K,ROW()-11),4),"")</f>
        <v/>
      </c>
      <c r="F970" s="27" t="str">
        <f t="array" ref="F970">IFERROR(INDEX('REF1'!B:K,SMALL('REF1'!K:K,ROW()-11),6),"")</f>
        <v/>
      </c>
      <c r="G970" s="29" t="str">
        <f t="array" ref="G970">IFERROR(INDEX('REF1'!B:K,SMALL('REF1'!K:K,ROW()-11),7),"")</f>
        <v/>
      </c>
      <c r="H970" s="29" t="str">
        <f t="array" ref="H970">IFERROR(INDEX('REF1'!B:K,SMALL('REF1'!K:K,ROW()-11),8),"")</f>
        <v/>
      </c>
      <c r="I970" s="48" t="str">
        <f>IFERROR(_xlfn.XLOOKUP(A970,'LISTADO GENERAL '!B972:B2866,'LISTADO GENERAL '!A972:A2866),"")</f>
        <v/>
      </c>
    </row>
    <row r="971" spans="1:9" ht="20.25">
      <c r="A971" s="24" t="str">
        <f t="array" ref="A971">IFERROR(INDEX('REF1'!B:K,SMALL('REF1'!K:K,ROW()-11),1),"")</f>
        <v/>
      </c>
      <c r="B971" s="23" t="str">
        <f t="array" ref="B971">IFERROR(INDEX('REF1'!B:K,SMALL('REF1'!K:K,ROW()-11),3),"")</f>
        <v/>
      </c>
      <c r="C971" s="25" t="str">
        <f t="array" ref="C971">IFERROR(INDEX('REF1'!B:K,SMALL('REF1'!K:K,ROW()-11),2),"")</f>
        <v/>
      </c>
      <c r="D971" s="31" t="str">
        <f t="array" ref="D971">IFERROR(INDEX('REF1'!B:K,SMALL('REF1'!K:K,ROW()-11),5),"")</f>
        <v/>
      </c>
      <c r="E971" s="26" t="str">
        <f t="array" ref="E971">IFERROR(INDEX('REF1'!B:K,SMALL('REF1'!K:K,ROW()-11),4),"")</f>
        <v/>
      </c>
      <c r="F971" s="27" t="str">
        <f t="array" ref="F971">IFERROR(INDEX('REF1'!B:K,SMALL('REF1'!K:K,ROW()-11),6),"")</f>
        <v/>
      </c>
      <c r="G971" s="29" t="str">
        <f t="array" ref="G971">IFERROR(INDEX('REF1'!B:K,SMALL('REF1'!K:K,ROW()-11),7),"")</f>
        <v/>
      </c>
      <c r="H971" s="29" t="str">
        <f t="array" ref="H971">IFERROR(INDEX('REF1'!B:K,SMALL('REF1'!K:K,ROW()-11),8),"")</f>
        <v/>
      </c>
      <c r="I971" s="48" t="str">
        <f>IFERROR(_xlfn.XLOOKUP(A971,'LISTADO GENERAL '!B973:B2867,'LISTADO GENERAL '!A973:A2867),"")</f>
        <v/>
      </c>
    </row>
    <row r="972" spans="1:9" ht="20.25">
      <c r="A972" s="24" t="str">
        <f t="array" ref="A972">IFERROR(INDEX('REF1'!B:K,SMALL('REF1'!K:K,ROW()-11),1),"")</f>
        <v/>
      </c>
      <c r="B972" s="23" t="str">
        <f t="array" ref="B972">IFERROR(INDEX('REF1'!B:K,SMALL('REF1'!K:K,ROW()-11),3),"")</f>
        <v/>
      </c>
      <c r="C972" s="25" t="str">
        <f t="array" ref="C972">IFERROR(INDEX('REF1'!B:K,SMALL('REF1'!K:K,ROW()-11),2),"")</f>
        <v/>
      </c>
      <c r="D972" s="31" t="str">
        <f t="array" ref="D972">IFERROR(INDEX('REF1'!B:K,SMALL('REF1'!K:K,ROW()-11),5),"")</f>
        <v/>
      </c>
      <c r="E972" s="26" t="str">
        <f t="array" ref="E972">IFERROR(INDEX('REF1'!B:K,SMALL('REF1'!K:K,ROW()-11),4),"")</f>
        <v/>
      </c>
      <c r="F972" s="27" t="str">
        <f t="array" ref="F972">IFERROR(INDEX('REF1'!B:K,SMALL('REF1'!K:K,ROW()-11),6),"")</f>
        <v/>
      </c>
      <c r="G972" s="29" t="str">
        <f t="array" ref="G972">IFERROR(INDEX('REF1'!B:K,SMALL('REF1'!K:K,ROW()-11),7),"")</f>
        <v/>
      </c>
      <c r="H972" s="29" t="str">
        <f t="array" ref="H972">IFERROR(INDEX('REF1'!B:K,SMALL('REF1'!K:K,ROW()-11),8),"")</f>
        <v/>
      </c>
      <c r="I972" s="48" t="str">
        <f>IFERROR(_xlfn.XLOOKUP(A972,'LISTADO GENERAL '!B974:B2868,'LISTADO GENERAL '!A974:A2868),"")</f>
        <v/>
      </c>
    </row>
    <row r="973" spans="1:9" ht="20.25">
      <c r="A973" s="24" t="str">
        <f t="array" ref="A973">IFERROR(INDEX('REF1'!B:K,SMALL('REF1'!K:K,ROW()-11),1),"")</f>
        <v/>
      </c>
      <c r="B973" s="23" t="str">
        <f t="array" ref="B973">IFERROR(INDEX('REF1'!B:K,SMALL('REF1'!K:K,ROW()-11),3),"")</f>
        <v/>
      </c>
      <c r="C973" s="25" t="str">
        <f t="array" ref="C973">IFERROR(INDEX('REF1'!B:K,SMALL('REF1'!K:K,ROW()-11),2),"")</f>
        <v/>
      </c>
      <c r="D973" s="31" t="str">
        <f t="array" ref="D973">IFERROR(INDEX('REF1'!B:K,SMALL('REF1'!K:K,ROW()-11),5),"")</f>
        <v/>
      </c>
      <c r="E973" s="26" t="str">
        <f t="array" ref="E973">IFERROR(INDEX('REF1'!B:K,SMALL('REF1'!K:K,ROW()-11),4),"")</f>
        <v/>
      </c>
      <c r="F973" s="27" t="str">
        <f t="array" ref="F973">IFERROR(INDEX('REF1'!B:K,SMALL('REF1'!K:K,ROW()-11),6),"")</f>
        <v/>
      </c>
      <c r="G973" s="29" t="str">
        <f t="array" ref="G973">IFERROR(INDEX('REF1'!B:K,SMALL('REF1'!K:K,ROW()-11),7),"")</f>
        <v/>
      </c>
      <c r="H973" s="29" t="str">
        <f t="array" ref="H973">IFERROR(INDEX('REF1'!B:K,SMALL('REF1'!K:K,ROW()-11),8),"")</f>
        <v/>
      </c>
      <c r="I973" s="48" t="str">
        <f>IFERROR(_xlfn.XLOOKUP(A973,'LISTADO GENERAL '!B975:B2869,'LISTADO GENERAL '!A975:A2869),"")</f>
        <v/>
      </c>
    </row>
    <row r="974" spans="1:9" ht="20.25">
      <c r="A974" s="24" t="str">
        <f t="array" ref="A974">IFERROR(INDEX('REF1'!B:K,SMALL('REF1'!K:K,ROW()-11),1),"")</f>
        <v/>
      </c>
      <c r="B974" s="23" t="str">
        <f t="array" ref="B974">IFERROR(INDEX('REF1'!B:K,SMALL('REF1'!K:K,ROW()-11),3),"")</f>
        <v/>
      </c>
      <c r="C974" s="25" t="str">
        <f t="array" ref="C974">IFERROR(INDEX('REF1'!B:K,SMALL('REF1'!K:K,ROW()-11),2),"")</f>
        <v/>
      </c>
      <c r="D974" s="31" t="str">
        <f t="array" ref="D974">IFERROR(INDEX('REF1'!B:K,SMALL('REF1'!K:K,ROW()-11),5),"")</f>
        <v/>
      </c>
      <c r="E974" s="26" t="str">
        <f t="array" ref="E974">IFERROR(INDEX('REF1'!B:K,SMALL('REF1'!K:K,ROW()-11),4),"")</f>
        <v/>
      </c>
      <c r="F974" s="27" t="str">
        <f t="array" ref="F974">IFERROR(INDEX('REF1'!B:K,SMALL('REF1'!K:K,ROW()-11),6),"")</f>
        <v/>
      </c>
      <c r="G974" s="29" t="str">
        <f t="array" ref="G974">IFERROR(INDEX('REF1'!B:K,SMALL('REF1'!K:K,ROW()-11),7),"")</f>
        <v/>
      </c>
      <c r="H974" s="29" t="str">
        <f t="array" ref="H974">IFERROR(INDEX('REF1'!B:K,SMALL('REF1'!K:K,ROW()-11),8),"")</f>
        <v/>
      </c>
      <c r="I974" s="48" t="str">
        <f>IFERROR(_xlfn.XLOOKUP(A974,'LISTADO GENERAL '!B976:B2870,'LISTADO GENERAL '!A976:A2870),"")</f>
        <v/>
      </c>
    </row>
    <row r="975" spans="1:9" ht="20.25">
      <c r="A975" s="24" t="str">
        <f t="array" ref="A975">IFERROR(INDEX('REF1'!B:K,SMALL('REF1'!K:K,ROW()-11),1),"")</f>
        <v/>
      </c>
      <c r="B975" s="23" t="str">
        <f t="array" ref="B975">IFERROR(INDEX('REF1'!B:K,SMALL('REF1'!K:K,ROW()-11),3),"")</f>
        <v/>
      </c>
      <c r="C975" s="25" t="str">
        <f t="array" ref="C975">IFERROR(INDEX('REF1'!B:K,SMALL('REF1'!K:K,ROW()-11),2),"")</f>
        <v/>
      </c>
      <c r="D975" s="31" t="str">
        <f t="array" ref="D975">IFERROR(INDEX('REF1'!B:K,SMALL('REF1'!K:K,ROW()-11),5),"")</f>
        <v/>
      </c>
      <c r="E975" s="26" t="str">
        <f t="array" ref="E975">IFERROR(INDEX('REF1'!B:K,SMALL('REF1'!K:K,ROW()-11),4),"")</f>
        <v/>
      </c>
      <c r="F975" s="27" t="str">
        <f t="array" ref="F975">IFERROR(INDEX('REF1'!B:K,SMALL('REF1'!K:K,ROW()-11),6),"")</f>
        <v/>
      </c>
      <c r="G975" s="29" t="str">
        <f t="array" ref="G975">IFERROR(INDEX('REF1'!B:K,SMALL('REF1'!K:K,ROW()-11),7),"")</f>
        <v/>
      </c>
      <c r="H975" s="29" t="str">
        <f t="array" ref="H975">IFERROR(INDEX('REF1'!B:K,SMALL('REF1'!K:K,ROW()-11),8),"")</f>
        <v/>
      </c>
      <c r="I975" s="48" t="str">
        <f>IFERROR(_xlfn.XLOOKUP(A975,'LISTADO GENERAL '!B977:B2871,'LISTADO GENERAL '!A977:A2871),"")</f>
        <v/>
      </c>
    </row>
    <row r="976" spans="1:9" ht="20.25">
      <c r="A976" s="24" t="str">
        <f t="array" ref="A976">IFERROR(INDEX('REF1'!B:K,SMALL('REF1'!K:K,ROW()-11),1),"")</f>
        <v/>
      </c>
      <c r="B976" s="23" t="str">
        <f t="array" ref="B976">IFERROR(INDEX('REF1'!B:K,SMALL('REF1'!K:K,ROW()-11),3),"")</f>
        <v/>
      </c>
      <c r="C976" s="25" t="str">
        <f t="array" ref="C976">IFERROR(INDEX('REF1'!B:K,SMALL('REF1'!K:K,ROW()-11),2),"")</f>
        <v/>
      </c>
      <c r="D976" s="31" t="str">
        <f t="array" ref="D976">IFERROR(INDEX('REF1'!B:K,SMALL('REF1'!K:K,ROW()-11),5),"")</f>
        <v/>
      </c>
      <c r="E976" s="26" t="str">
        <f t="array" ref="E976">IFERROR(INDEX('REF1'!B:K,SMALL('REF1'!K:K,ROW()-11),4),"")</f>
        <v/>
      </c>
      <c r="F976" s="27" t="str">
        <f t="array" ref="F976">IFERROR(INDEX('REF1'!B:K,SMALL('REF1'!K:K,ROW()-11),6),"")</f>
        <v/>
      </c>
      <c r="G976" s="29" t="str">
        <f t="array" ref="G976">IFERROR(INDEX('REF1'!B:K,SMALL('REF1'!K:K,ROW()-11),7),"")</f>
        <v/>
      </c>
      <c r="H976" s="29" t="str">
        <f t="array" ref="H976">IFERROR(INDEX('REF1'!B:K,SMALL('REF1'!K:K,ROW()-11),8),"")</f>
        <v/>
      </c>
      <c r="I976" s="48" t="str">
        <f>IFERROR(_xlfn.XLOOKUP(A976,'LISTADO GENERAL '!B978:B2872,'LISTADO GENERAL '!A978:A2872),"")</f>
        <v/>
      </c>
    </row>
    <row r="977" spans="1:9" ht="20.25">
      <c r="A977" s="24" t="str">
        <f t="array" ref="A977">IFERROR(INDEX('REF1'!B:K,SMALL('REF1'!K:K,ROW()-11),1),"")</f>
        <v/>
      </c>
      <c r="B977" s="23" t="str">
        <f t="array" ref="B977">IFERROR(INDEX('REF1'!B:K,SMALL('REF1'!K:K,ROW()-11),3),"")</f>
        <v/>
      </c>
      <c r="C977" s="25" t="str">
        <f t="array" ref="C977">IFERROR(INDEX('REF1'!B:K,SMALL('REF1'!K:K,ROW()-11),2),"")</f>
        <v/>
      </c>
      <c r="D977" s="31" t="str">
        <f t="array" ref="D977">IFERROR(INDEX('REF1'!B:K,SMALL('REF1'!K:K,ROW()-11),5),"")</f>
        <v/>
      </c>
      <c r="E977" s="26" t="str">
        <f t="array" ref="E977">IFERROR(INDEX('REF1'!B:K,SMALL('REF1'!K:K,ROW()-11),4),"")</f>
        <v/>
      </c>
      <c r="F977" s="27" t="str">
        <f t="array" ref="F977">IFERROR(INDEX('REF1'!B:K,SMALL('REF1'!K:K,ROW()-11),6),"")</f>
        <v/>
      </c>
      <c r="G977" s="29" t="str">
        <f t="array" ref="G977">IFERROR(INDEX('REF1'!B:K,SMALL('REF1'!K:K,ROW()-11),7),"")</f>
        <v/>
      </c>
      <c r="H977" s="29" t="str">
        <f t="array" ref="H977">IFERROR(INDEX('REF1'!B:K,SMALL('REF1'!K:K,ROW()-11),8),"")</f>
        <v/>
      </c>
      <c r="I977" s="48" t="str">
        <f>IFERROR(_xlfn.XLOOKUP(A977,'LISTADO GENERAL '!B979:B2873,'LISTADO GENERAL '!A979:A2873),"")</f>
        <v/>
      </c>
    </row>
    <row r="978" spans="1:9" ht="20.25">
      <c r="A978" s="24" t="str">
        <f t="array" ref="A978">IFERROR(INDEX('REF1'!B:K,SMALL('REF1'!K:K,ROW()-11),1),"")</f>
        <v/>
      </c>
      <c r="B978" s="23" t="str">
        <f t="array" ref="B978">IFERROR(INDEX('REF1'!B:K,SMALL('REF1'!K:K,ROW()-11),3),"")</f>
        <v/>
      </c>
      <c r="C978" s="25" t="str">
        <f t="array" ref="C978">IFERROR(INDEX('REF1'!B:K,SMALL('REF1'!K:K,ROW()-11),2),"")</f>
        <v/>
      </c>
      <c r="D978" s="31" t="str">
        <f t="array" ref="D978">IFERROR(INDEX('REF1'!B:K,SMALL('REF1'!K:K,ROW()-11),5),"")</f>
        <v/>
      </c>
      <c r="E978" s="26" t="str">
        <f t="array" ref="E978">IFERROR(INDEX('REF1'!B:K,SMALL('REF1'!K:K,ROW()-11),4),"")</f>
        <v/>
      </c>
      <c r="F978" s="27" t="str">
        <f t="array" ref="F978">IFERROR(INDEX('REF1'!B:K,SMALL('REF1'!K:K,ROW()-11),6),"")</f>
        <v/>
      </c>
      <c r="G978" s="29" t="str">
        <f t="array" ref="G978">IFERROR(INDEX('REF1'!B:K,SMALL('REF1'!K:K,ROW()-11),7),"")</f>
        <v/>
      </c>
      <c r="H978" s="29" t="str">
        <f t="array" ref="H978">IFERROR(INDEX('REF1'!B:K,SMALL('REF1'!K:K,ROW()-11),8),"")</f>
        <v/>
      </c>
      <c r="I978" s="48" t="str">
        <f>IFERROR(_xlfn.XLOOKUP(A978,'LISTADO GENERAL '!B980:B2874,'LISTADO GENERAL '!A980:A2874),"")</f>
        <v/>
      </c>
    </row>
    <row r="979" spans="1:9" ht="20.25">
      <c r="A979" s="24" t="str">
        <f t="array" ref="A979">IFERROR(INDEX('REF1'!B:K,SMALL('REF1'!K:K,ROW()-11),1),"")</f>
        <v/>
      </c>
      <c r="B979" s="23" t="str">
        <f t="array" ref="B979">IFERROR(INDEX('REF1'!B:K,SMALL('REF1'!K:K,ROW()-11),3),"")</f>
        <v/>
      </c>
      <c r="C979" s="25" t="str">
        <f t="array" ref="C979">IFERROR(INDEX('REF1'!B:K,SMALL('REF1'!K:K,ROW()-11),2),"")</f>
        <v/>
      </c>
      <c r="D979" s="31" t="str">
        <f t="array" ref="D979">IFERROR(INDEX('REF1'!B:K,SMALL('REF1'!K:K,ROW()-11),5),"")</f>
        <v/>
      </c>
      <c r="E979" s="26" t="str">
        <f t="array" ref="E979">IFERROR(INDEX('REF1'!B:K,SMALL('REF1'!K:K,ROW()-11),4),"")</f>
        <v/>
      </c>
      <c r="F979" s="27" t="str">
        <f t="array" ref="F979">IFERROR(INDEX('REF1'!B:K,SMALL('REF1'!K:K,ROW()-11),6),"")</f>
        <v/>
      </c>
      <c r="G979" s="29" t="str">
        <f t="array" ref="G979">IFERROR(INDEX('REF1'!B:K,SMALL('REF1'!K:K,ROW()-11),7),"")</f>
        <v/>
      </c>
      <c r="H979" s="29" t="str">
        <f t="array" ref="H979">IFERROR(INDEX('REF1'!B:K,SMALL('REF1'!K:K,ROW()-11),8),"")</f>
        <v/>
      </c>
      <c r="I979" s="48" t="str">
        <f>IFERROR(_xlfn.XLOOKUP(A979,'LISTADO GENERAL '!B981:B2875,'LISTADO GENERAL '!A981:A2875),"")</f>
        <v/>
      </c>
    </row>
    <row r="980" spans="1:9" ht="20.25">
      <c r="A980" s="24" t="str">
        <f t="array" ref="A980">IFERROR(INDEX('REF1'!B:K,SMALL('REF1'!K:K,ROW()-11),1),"")</f>
        <v/>
      </c>
      <c r="B980" s="23" t="str">
        <f t="array" ref="B980">IFERROR(INDEX('REF1'!B:K,SMALL('REF1'!K:K,ROW()-11),3),"")</f>
        <v/>
      </c>
      <c r="C980" s="25" t="str">
        <f t="array" ref="C980">IFERROR(INDEX('REF1'!B:K,SMALL('REF1'!K:K,ROW()-11),2),"")</f>
        <v/>
      </c>
      <c r="D980" s="31" t="str">
        <f t="array" ref="D980">IFERROR(INDEX('REF1'!B:K,SMALL('REF1'!K:K,ROW()-11),5),"")</f>
        <v/>
      </c>
      <c r="E980" s="26" t="str">
        <f t="array" ref="E980">IFERROR(INDEX('REF1'!B:K,SMALL('REF1'!K:K,ROW()-11),4),"")</f>
        <v/>
      </c>
      <c r="F980" s="27" t="str">
        <f t="array" ref="F980">IFERROR(INDEX('REF1'!B:K,SMALL('REF1'!K:K,ROW()-11),6),"")</f>
        <v/>
      </c>
      <c r="G980" s="29" t="str">
        <f t="array" ref="G980">IFERROR(INDEX('REF1'!B:K,SMALL('REF1'!K:K,ROW()-11),7),"")</f>
        <v/>
      </c>
      <c r="H980" s="29" t="str">
        <f t="array" ref="H980">IFERROR(INDEX('REF1'!B:K,SMALL('REF1'!K:K,ROW()-11),8),"")</f>
        <v/>
      </c>
      <c r="I980" s="48" t="str">
        <f>IFERROR(_xlfn.XLOOKUP(A980,'LISTADO GENERAL '!B982:B2876,'LISTADO GENERAL '!A982:A2876),"")</f>
        <v/>
      </c>
    </row>
    <row r="981" spans="1:9" ht="20.25">
      <c r="A981" s="24" t="str">
        <f t="array" ref="A981">IFERROR(INDEX('REF1'!B:K,SMALL('REF1'!K:K,ROW()-11),1),"")</f>
        <v/>
      </c>
      <c r="B981" s="23" t="str">
        <f t="array" ref="B981">IFERROR(INDEX('REF1'!B:K,SMALL('REF1'!K:K,ROW()-11),3),"")</f>
        <v/>
      </c>
      <c r="C981" s="25" t="str">
        <f t="array" ref="C981">IFERROR(INDEX('REF1'!B:K,SMALL('REF1'!K:K,ROW()-11),2),"")</f>
        <v/>
      </c>
      <c r="D981" s="31" t="str">
        <f t="array" ref="D981">IFERROR(INDEX('REF1'!B:K,SMALL('REF1'!K:K,ROW()-11),5),"")</f>
        <v/>
      </c>
      <c r="E981" s="26" t="str">
        <f t="array" ref="E981">IFERROR(INDEX('REF1'!B:K,SMALL('REF1'!K:K,ROW()-11),4),"")</f>
        <v/>
      </c>
      <c r="F981" s="27" t="str">
        <f t="array" ref="F981">IFERROR(INDEX('REF1'!B:K,SMALL('REF1'!K:K,ROW()-11),6),"")</f>
        <v/>
      </c>
      <c r="G981" s="29" t="str">
        <f t="array" ref="G981">IFERROR(INDEX('REF1'!B:K,SMALL('REF1'!K:K,ROW()-11),7),"")</f>
        <v/>
      </c>
      <c r="H981" s="29" t="str">
        <f t="array" ref="H981">IFERROR(INDEX('REF1'!B:K,SMALL('REF1'!K:K,ROW()-11),8),"")</f>
        <v/>
      </c>
      <c r="I981" s="48" t="str">
        <f>IFERROR(_xlfn.XLOOKUP(A981,'LISTADO GENERAL '!B983:B2877,'LISTADO GENERAL '!A983:A2877),"")</f>
        <v/>
      </c>
    </row>
    <row r="982" spans="1:9" ht="20.25">
      <c r="A982" s="24" t="str">
        <f t="array" ref="A982">IFERROR(INDEX('REF1'!B:K,SMALL('REF1'!K:K,ROW()-11),1),"")</f>
        <v/>
      </c>
      <c r="B982" s="23" t="str">
        <f t="array" ref="B982">IFERROR(INDEX('REF1'!B:K,SMALL('REF1'!K:K,ROW()-11),3),"")</f>
        <v/>
      </c>
      <c r="C982" s="25" t="str">
        <f t="array" ref="C982">IFERROR(INDEX('REF1'!B:K,SMALL('REF1'!K:K,ROW()-11),2),"")</f>
        <v/>
      </c>
      <c r="D982" s="31" t="str">
        <f t="array" ref="D982">IFERROR(INDEX('REF1'!B:K,SMALL('REF1'!K:K,ROW()-11),5),"")</f>
        <v/>
      </c>
      <c r="E982" s="26" t="str">
        <f t="array" ref="E982">IFERROR(INDEX('REF1'!B:K,SMALL('REF1'!K:K,ROW()-11),4),"")</f>
        <v/>
      </c>
      <c r="F982" s="27" t="str">
        <f t="array" ref="F982">IFERROR(INDEX('REF1'!B:K,SMALL('REF1'!K:K,ROW()-11),6),"")</f>
        <v/>
      </c>
      <c r="G982" s="29" t="str">
        <f t="array" ref="G982">IFERROR(INDEX('REF1'!B:K,SMALL('REF1'!K:K,ROW()-11),7),"")</f>
        <v/>
      </c>
      <c r="H982" s="29" t="str">
        <f t="array" ref="H982">IFERROR(INDEX('REF1'!B:K,SMALL('REF1'!K:K,ROW()-11),8),"")</f>
        <v/>
      </c>
      <c r="I982" s="48" t="str">
        <f>IFERROR(_xlfn.XLOOKUP(A982,'LISTADO GENERAL '!B984:B2878,'LISTADO GENERAL '!A984:A2878),"")</f>
        <v/>
      </c>
    </row>
    <row r="983" spans="1:9" ht="20.25">
      <c r="A983" s="24" t="str">
        <f t="array" ref="A983">IFERROR(INDEX('REF1'!B:K,SMALL('REF1'!K:K,ROW()-11),1),"")</f>
        <v/>
      </c>
      <c r="B983" s="23" t="str">
        <f t="array" ref="B983">IFERROR(INDEX('REF1'!B:K,SMALL('REF1'!K:K,ROW()-11),3),"")</f>
        <v/>
      </c>
      <c r="C983" s="25" t="str">
        <f t="array" ref="C983">IFERROR(INDEX('REF1'!B:K,SMALL('REF1'!K:K,ROW()-11),2),"")</f>
        <v/>
      </c>
      <c r="D983" s="31" t="str">
        <f t="array" ref="D983">IFERROR(INDEX('REF1'!B:K,SMALL('REF1'!K:K,ROW()-11),5),"")</f>
        <v/>
      </c>
      <c r="E983" s="26" t="str">
        <f t="array" ref="E983">IFERROR(INDEX('REF1'!B:K,SMALL('REF1'!K:K,ROW()-11),4),"")</f>
        <v/>
      </c>
      <c r="F983" s="27" t="str">
        <f t="array" ref="F983">IFERROR(INDEX('REF1'!B:K,SMALL('REF1'!K:K,ROW()-11),6),"")</f>
        <v/>
      </c>
      <c r="G983" s="29" t="str">
        <f t="array" ref="G983">IFERROR(INDEX('REF1'!B:K,SMALL('REF1'!K:K,ROW()-11),7),"")</f>
        <v/>
      </c>
      <c r="H983" s="29" t="str">
        <f t="array" ref="H983">IFERROR(INDEX('REF1'!B:K,SMALL('REF1'!K:K,ROW()-11),8),"")</f>
        <v/>
      </c>
      <c r="I983" s="48" t="str">
        <f>IFERROR(_xlfn.XLOOKUP(A983,'LISTADO GENERAL '!B985:B2879,'LISTADO GENERAL '!A985:A2879),"")</f>
        <v/>
      </c>
    </row>
    <row r="984" spans="1:9" ht="20.25">
      <c r="A984" s="24" t="str">
        <f t="array" ref="A984">IFERROR(INDEX('REF1'!B:K,SMALL('REF1'!K:K,ROW()-11),1),"")</f>
        <v/>
      </c>
      <c r="B984" s="23" t="str">
        <f t="array" ref="B984">IFERROR(INDEX('REF1'!B:K,SMALL('REF1'!K:K,ROW()-11),3),"")</f>
        <v/>
      </c>
      <c r="C984" s="25" t="str">
        <f t="array" ref="C984">IFERROR(INDEX('REF1'!B:K,SMALL('REF1'!K:K,ROW()-11),2),"")</f>
        <v/>
      </c>
      <c r="D984" s="31" t="str">
        <f t="array" ref="D984">IFERROR(INDEX('REF1'!B:K,SMALL('REF1'!K:K,ROW()-11),5),"")</f>
        <v/>
      </c>
      <c r="E984" s="26" t="str">
        <f t="array" ref="E984">IFERROR(INDEX('REF1'!B:K,SMALL('REF1'!K:K,ROW()-11),4),"")</f>
        <v/>
      </c>
      <c r="F984" s="27" t="str">
        <f t="array" ref="F984">IFERROR(INDEX('REF1'!B:K,SMALL('REF1'!K:K,ROW()-11),6),"")</f>
        <v/>
      </c>
      <c r="G984" s="29" t="str">
        <f t="array" ref="G984">IFERROR(INDEX('REF1'!B:K,SMALL('REF1'!K:K,ROW()-11),7),"")</f>
        <v/>
      </c>
      <c r="H984" s="29" t="str">
        <f t="array" ref="H984">IFERROR(INDEX('REF1'!B:K,SMALL('REF1'!K:K,ROW()-11),8),"")</f>
        <v/>
      </c>
      <c r="I984" s="48" t="str">
        <f>IFERROR(_xlfn.XLOOKUP(A984,'LISTADO GENERAL '!B986:B2880,'LISTADO GENERAL '!A986:A2880),"")</f>
        <v/>
      </c>
    </row>
    <row r="985" spans="1:9" ht="20.25">
      <c r="A985" s="24" t="str">
        <f t="array" ref="A985">IFERROR(INDEX('REF1'!B:K,SMALL('REF1'!K:K,ROW()-11),1),"")</f>
        <v/>
      </c>
      <c r="B985" s="23" t="str">
        <f t="array" ref="B985">IFERROR(INDEX('REF1'!B:K,SMALL('REF1'!K:K,ROW()-11),3),"")</f>
        <v/>
      </c>
      <c r="C985" s="25" t="str">
        <f t="array" ref="C985">IFERROR(INDEX('REF1'!B:K,SMALL('REF1'!K:K,ROW()-11),2),"")</f>
        <v/>
      </c>
      <c r="D985" s="31" t="str">
        <f t="array" ref="D985">IFERROR(INDEX('REF1'!B:K,SMALL('REF1'!K:K,ROW()-11),5),"")</f>
        <v/>
      </c>
      <c r="E985" s="26" t="str">
        <f t="array" ref="E985">IFERROR(INDEX('REF1'!B:K,SMALL('REF1'!K:K,ROW()-11),4),"")</f>
        <v/>
      </c>
      <c r="F985" s="27" t="str">
        <f t="array" ref="F985">IFERROR(INDEX('REF1'!B:K,SMALL('REF1'!K:K,ROW()-11),6),"")</f>
        <v/>
      </c>
      <c r="G985" s="29" t="str">
        <f t="array" ref="G985">IFERROR(INDEX('REF1'!B:K,SMALL('REF1'!K:K,ROW()-11),7),"")</f>
        <v/>
      </c>
      <c r="H985" s="29" t="str">
        <f t="array" ref="H985">IFERROR(INDEX('REF1'!B:K,SMALL('REF1'!K:K,ROW()-11),8),"")</f>
        <v/>
      </c>
      <c r="I985" s="48" t="str">
        <f>IFERROR(_xlfn.XLOOKUP(A985,'LISTADO GENERAL '!B987:B2881,'LISTADO GENERAL '!A987:A2881),"")</f>
        <v/>
      </c>
    </row>
    <row r="986" spans="1:9" ht="20.25">
      <c r="A986" s="24" t="str">
        <f t="array" ref="A986">IFERROR(INDEX('REF1'!B:K,SMALL('REF1'!K:K,ROW()-11),1),"")</f>
        <v/>
      </c>
      <c r="B986" s="23" t="str">
        <f t="array" ref="B986">IFERROR(INDEX('REF1'!B:K,SMALL('REF1'!K:K,ROW()-11),3),"")</f>
        <v/>
      </c>
      <c r="C986" s="25" t="str">
        <f t="array" ref="C986">IFERROR(INDEX('REF1'!B:K,SMALL('REF1'!K:K,ROW()-11),2),"")</f>
        <v/>
      </c>
      <c r="D986" s="31" t="str">
        <f t="array" ref="D986">IFERROR(INDEX('REF1'!B:K,SMALL('REF1'!K:K,ROW()-11),5),"")</f>
        <v/>
      </c>
      <c r="E986" s="26" t="str">
        <f t="array" ref="E986">IFERROR(INDEX('REF1'!B:K,SMALL('REF1'!K:K,ROW()-11),4),"")</f>
        <v/>
      </c>
      <c r="F986" s="27" t="str">
        <f t="array" ref="F986">IFERROR(INDEX('REF1'!B:K,SMALL('REF1'!K:K,ROW()-11),6),"")</f>
        <v/>
      </c>
      <c r="G986" s="29" t="str">
        <f t="array" ref="G986">IFERROR(INDEX('REF1'!B:K,SMALL('REF1'!K:K,ROW()-11),7),"")</f>
        <v/>
      </c>
      <c r="H986" s="29" t="str">
        <f t="array" ref="H986">IFERROR(INDEX('REF1'!B:K,SMALL('REF1'!K:K,ROW()-11),8),"")</f>
        <v/>
      </c>
      <c r="I986" s="48" t="str">
        <f>IFERROR(_xlfn.XLOOKUP(A986,'LISTADO GENERAL '!B988:B2882,'LISTADO GENERAL '!A988:A2882),"")</f>
        <v/>
      </c>
    </row>
    <row r="987" spans="1:9" ht="20.25">
      <c r="A987" s="24" t="str">
        <f t="array" ref="A987">IFERROR(INDEX('REF1'!B:K,SMALL('REF1'!K:K,ROW()-11),1),"")</f>
        <v/>
      </c>
      <c r="B987" s="23" t="str">
        <f t="array" ref="B987">IFERROR(INDEX('REF1'!B:K,SMALL('REF1'!K:K,ROW()-11),3),"")</f>
        <v/>
      </c>
      <c r="C987" s="25" t="str">
        <f t="array" ref="C987">IFERROR(INDEX('REF1'!B:K,SMALL('REF1'!K:K,ROW()-11),2),"")</f>
        <v/>
      </c>
      <c r="D987" s="31" t="str">
        <f t="array" ref="D987">IFERROR(INDEX('REF1'!B:K,SMALL('REF1'!K:K,ROW()-11),5),"")</f>
        <v/>
      </c>
      <c r="E987" s="26" t="str">
        <f t="array" ref="E987">IFERROR(INDEX('REF1'!B:K,SMALL('REF1'!K:K,ROW()-11),4),"")</f>
        <v/>
      </c>
      <c r="F987" s="27" t="str">
        <f t="array" ref="F987">IFERROR(INDEX('REF1'!B:K,SMALL('REF1'!K:K,ROW()-11),6),"")</f>
        <v/>
      </c>
      <c r="G987" s="29" t="str">
        <f t="array" ref="G987">IFERROR(INDEX('REF1'!B:K,SMALL('REF1'!K:K,ROW()-11),7),"")</f>
        <v/>
      </c>
      <c r="H987" s="29" t="str">
        <f t="array" ref="H987">IFERROR(INDEX('REF1'!B:K,SMALL('REF1'!K:K,ROW()-11),8),"")</f>
        <v/>
      </c>
      <c r="I987" s="48" t="str">
        <f>IFERROR(_xlfn.XLOOKUP(A987,'LISTADO GENERAL '!B989:B2883,'LISTADO GENERAL '!A989:A2883),"")</f>
        <v/>
      </c>
    </row>
    <row r="988" spans="1:9" ht="20.25">
      <c r="A988" s="24" t="str">
        <f t="array" ref="A988">IFERROR(INDEX('REF1'!B:K,SMALL('REF1'!K:K,ROW()-11),1),"")</f>
        <v/>
      </c>
      <c r="B988" s="23" t="str">
        <f t="array" ref="B988">IFERROR(INDEX('REF1'!B:K,SMALL('REF1'!K:K,ROW()-11),3),"")</f>
        <v/>
      </c>
      <c r="C988" s="25" t="str">
        <f t="array" ref="C988">IFERROR(INDEX('REF1'!B:K,SMALL('REF1'!K:K,ROW()-11),2),"")</f>
        <v/>
      </c>
      <c r="D988" s="31" t="str">
        <f t="array" ref="D988">IFERROR(INDEX('REF1'!B:K,SMALL('REF1'!K:K,ROW()-11),5),"")</f>
        <v/>
      </c>
      <c r="E988" s="26" t="str">
        <f t="array" ref="E988">IFERROR(INDEX('REF1'!B:K,SMALL('REF1'!K:K,ROW()-11),4),"")</f>
        <v/>
      </c>
      <c r="F988" s="27" t="str">
        <f t="array" ref="F988">IFERROR(INDEX('REF1'!B:K,SMALL('REF1'!K:K,ROW()-11),6),"")</f>
        <v/>
      </c>
      <c r="G988" s="29" t="str">
        <f t="array" ref="G988">IFERROR(INDEX('REF1'!B:K,SMALL('REF1'!K:K,ROW()-11),7),"")</f>
        <v/>
      </c>
      <c r="H988" s="29" t="str">
        <f t="array" ref="H988">IFERROR(INDEX('REF1'!B:K,SMALL('REF1'!K:K,ROW()-11),8),"")</f>
        <v/>
      </c>
      <c r="I988" s="48" t="str">
        <f>IFERROR(_xlfn.XLOOKUP(A988,'LISTADO GENERAL '!B990:B2884,'LISTADO GENERAL '!A990:A2884),"")</f>
        <v/>
      </c>
    </row>
    <row r="989" spans="1:9" ht="20.25">
      <c r="A989" s="24" t="str">
        <f t="array" ref="A989">IFERROR(INDEX('REF1'!B:K,SMALL('REF1'!K:K,ROW()-11),1),"")</f>
        <v/>
      </c>
      <c r="B989" s="23" t="str">
        <f t="array" ref="B989">IFERROR(INDEX('REF1'!B:K,SMALL('REF1'!K:K,ROW()-11),3),"")</f>
        <v/>
      </c>
      <c r="C989" s="25" t="str">
        <f t="array" ref="C989">IFERROR(INDEX('REF1'!B:K,SMALL('REF1'!K:K,ROW()-11),2),"")</f>
        <v/>
      </c>
      <c r="D989" s="31" t="str">
        <f t="array" ref="D989">IFERROR(INDEX('REF1'!B:K,SMALL('REF1'!K:K,ROW()-11),5),"")</f>
        <v/>
      </c>
      <c r="E989" s="26" t="str">
        <f t="array" ref="E989">IFERROR(INDEX('REF1'!B:K,SMALL('REF1'!K:K,ROW()-11),4),"")</f>
        <v/>
      </c>
      <c r="F989" s="27" t="str">
        <f t="array" ref="F989">IFERROR(INDEX('REF1'!B:K,SMALL('REF1'!K:K,ROW()-11),6),"")</f>
        <v/>
      </c>
      <c r="G989" s="29" t="str">
        <f t="array" ref="G989">IFERROR(INDEX('REF1'!B:K,SMALL('REF1'!K:K,ROW()-11),7),"")</f>
        <v/>
      </c>
      <c r="H989" s="29" t="str">
        <f t="array" ref="H989">IFERROR(INDEX('REF1'!B:K,SMALL('REF1'!K:K,ROW()-11),8),"")</f>
        <v/>
      </c>
      <c r="I989" s="48" t="str">
        <f>IFERROR(_xlfn.XLOOKUP(A989,'LISTADO GENERAL '!B991:B2885,'LISTADO GENERAL '!A991:A2885),"")</f>
        <v/>
      </c>
    </row>
    <row r="990" spans="1:9" ht="20.25">
      <c r="A990" s="24" t="str">
        <f t="array" ref="A990">IFERROR(INDEX('REF1'!B:K,SMALL('REF1'!K:K,ROW()-11),1),"")</f>
        <v/>
      </c>
      <c r="B990" s="23" t="str">
        <f t="array" ref="B990">IFERROR(INDEX('REF1'!B:K,SMALL('REF1'!K:K,ROW()-11),3),"")</f>
        <v/>
      </c>
      <c r="C990" s="25" t="str">
        <f t="array" ref="C990">IFERROR(INDEX('REF1'!B:K,SMALL('REF1'!K:K,ROW()-11),2),"")</f>
        <v/>
      </c>
      <c r="D990" s="31" t="str">
        <f t="array" ref="D990">IFERROR(INDEX('REF1'!B:K,SMALL('REF1'!K:K,ROW()-11),5),"")</f>
        <v/>
      </c>
      <c r="E990" s="26" t="str">
        <f t="array" ref="E990">IFERROR(INDEX('REF1'!B:K,SMALL('REF1'!K:K,ROW()-11),4),"")</f>
        <v/>
      </c>
      <c r="F990" s="27" t="str">
        <f t="array" ref="F990">IFERROR(INDEX('REF1'!B:K,SMALL('REF1'!K:K,ROW()-11),6),"")</f>
        <v/>
      </c>
      <c r="G990" s="29" t="str">
        <f t="array" ref="G990">IFERROR(INDEX('REF1'!B:K,SMALL('REF1'!K:K,ROW()-11),7),"")</f>
        <v/>
      </c>
      <c r="H990" s="29" t="str">
        <f t="array" ref="H990">IFERROR(INDEX('REF1'!B:K,SMALL('REF1'!K:K,ROW()-11),8),"")</f>
        <v/>
      </c>
      <c r="I990" s="48" t="str">
        <f>IFERROR(_xlfn.XLOOKUP(A990,'LISTADO GENERAL '!B992:B2886,'LISTADO GENERAL '!A992:A2886),"")</f>
        <v/>
      </c>
    </row>
    <row r="991" spans="1:9" ht="20.25">
      <c r="A991" s="24" t="str">
        <f t="array" ref="A991">IFERROR(INDEX('REF1'!B:K,SMALL('REF1'!K:K,ROW()-11),1),"")</f>
        <v/>
      </c>
      <c r="B991" s="23" t="str">
        <f t="array" ref="B991">IFERROR(INDEX('REF1'!B:K,SMALL('REF1'!K:K,ROW()-11),3),"")</f>
        <v/>
      </c>
      <c r="C991" s="25" t="str">
        <f t="array" ref="C991">IFERROR(INDEX('REF1'!B:K,SMALL('REF1'!K:K,ROW()-11),2),"")</f>
        <v/>
      </c>
      <c r="D991" s="31" t="str">
        <f t="array" ref="D991">IFERROR(INDEX('REF1'!B:K,SMALL('REF1'!K:K,ROW()-11),5),"")</f>
        <v/>
      </c>
      <c r="E991" s="26" t="str">
        <f t="array" ref="E991">IFERROR(INDEX('REF1'!B:K,SMALL('REF1'!K:K,ROW()-11),4),"")</f>
        <v/>
      </c>
      <c r="F991" s="27" t="str">
        <f t="array" ref="F991">IFERROR(INDEX('REF1'!B:K,SMALL('REF1'!K:K,ROW()-11),6),"")</f>
        <v/>
      </c>
      <c r="G991" s="29" t="str">
        <f t="array" ref="G991">IFERROR(INDEX('REF1'!B:K,SMALL('REF1'!K:K,ROW()-11),7),"")</f>
        <v/>
      </c>
      <c r="H991" s="29" t="str">
        <f t="array" ref="H991">IFERROR(INDEX('REF1'!B:K,SMALL('REF1'!K:K,ROW()-11),8),"")</f>
        <v/>
      </c>
      <c r="I991" s="48" t="str">
        <f>IFERROR(_xlfn.XLOOKUP(A991,'LISTADO GENERAL '!B993:B2887,'LISTADO GENERAL '!A993:A2887),"")</f>
        <v/>
      </c>
    </row>
    <row r="992" spans="1:9" ht="20.25">
      <c r="A992" s="24" t="str">
        <f t="array" ref="A992">IFERROR(INDEX('REF1'!B:K,SMALL('REF1'!K:K,ROW()-11),1),"")</f>
        <v/>
      </c>
      <c r="B992" s="23" t="str">
        <f t="array" ref="B992">IFERROR(INDEX('REF1'!B:K,SMALL('REF1'!K:K,ROW()-11),3),"")</f>
        <v/>
      </c>
      <c r="C992" s="25" t="str">
        <f t="array" ref="C992">IFERROR(INDEX('REF1'!B:K,SMALL('REF1'!K:K,ROW()-11),2),"")</f>
        <v/>
      </c>
      <c r="D992" s="31" t="str">
        <f t="array" ref="D992">IFERROR(INDEX('REF1'!B:K,SMALL('REF1'!K:K,ROW()-11),5),"")</f>
        <v/>
      </c>
      <c r="E992" s="26" t="str">
        <f t="array" ref="E992">IFERROR(INDEX('REF1'!B:K,SMALL('REF1'!K:K,ROW()-11),4),"")</f>
        <v/>
      </c>
      <c r="F992" s="27" t="str">
        <f t="array" ref="F992">IFERROR(INDEX('REF1'!B:K,SMALL('REF1'!K:K,ROW()-11),6),"")</f>
        <v/>
      </c>
      <c r="G992" s="29" t="str">
        <f t="array" ref="G992">IFERROR(INDEX('REF1'!B:K,SMALL('REF1'!K:K,ROW()-11),7),"")</f>
        <v/>
      </c>
      <c r="H992" s="29" t="str">
        <f t="array" ref="H992">IFERROR(INDEX('REF1'!B:K,SMALL('REF1'!K:K,ROW()-11),8),"")</f>
        <v/>
      </c>
      <c r="I992" s="48" t="str">
        <f>IFERROR(_xlfn.XLOOKUP(A992,'LISTADO GENERAL '!B994:B2888,'LISTADO GENERAL '!A994:A2888),"")</f>
        <v/>
      </c>
    </row>
    <row r="993" spans="1:9" ht="20.25">
      <c r="A993" s="24" t="str">
        <f t="array" ref="A993">IFERROR(INDEX('REF1'!B:K,SMALL('REF1'!K:K,ROW()-11),1),"")</f>
        <v/>
      </c>
      <c r="B993" s="23" t="str">
        <f t="array" ref="B993">IFERROR(INDEX('REF1'!B:K,SMALL('REF1'!K:K,ROW()-11),3),"")</f>
        <v/>
      </c>
      <c r="C993" s="25" t="str">
        <f t="array" ref="C993">IFERROR(INDEX('REF1'!B:K,SMALL('REF1'!K:K,ROW()-11),2),"")</f>
        <v/>
      </c>
      <c r="D993" s="31" t="str">
        <f t="array" ref="D993">IFERROR(INDEX('REF1'!B:K,SMALL('REF1'!K:K,ROW()-11),5),"")</f>
        <v/>
      </c>
      <c r="E993" s="26" t="str">
        <f t="array" ref="E993">IFERROR(INDEX('REF1'!B:K,SMALL('REF1'!K:K,ROW()-11),4),"")</f>
        <v/>
      </c>
      <c r="F993" s="27" t="str">
        <f t="array" ref="F993">IFERROR(INDEX('REF1'!B:K,SMALL('REF1'!K:K,ROW()-11),6),"")</f>
        <v/>
      </c>
      <c r="G993" s="29" t="str">
        <f t="array" ref="G993">IFERROR(INDEX('REF1'!B:K,SMALL('REF1'!K:K,ROW()-11),7),"")</f>
        <v/>
      </c>
      <c r="H993" s="29" t="str">
        <f t="array" ref="H993">IFERROR(INDEX('REF1'!B:K,SMALL('REF1'!K:K,ROW()-11),8),"")</f>
        <v/>
      </c>
      <c r="I993" s="48" t="str">
        <f>IFERROR(_xlfn.XLOOKUP(A993,'LISTADO GENERAL '!B995:B2889,'LISTADO GENERAL '!A995:A2889),"")</f>
        <v/>
      </c>
    </row>
    <row r="994" spans="1:9" ht="20.25">
      <c r="A994" s="24" t="str">
        <f t="array" ref="A994">IFERROR(INDEX('REF1'!B:K,SMALL('REF1'!K:K,ROW()-11),1),"")</f>
        <v/>
      </c>
      <c r="B994" s="23" t="str">
        <f t="array" ref="B994">IFERROR(INDEX('REF1'!B:K,SMALL('REF1'!K:K,ROW()-11),3),"")</f>
        <v/>
      </c>
      <c r="C994" s="25" t="str">
        <f t="array" ref="C994">IFERROR(INDEX('REF1'!B:K,SMALL('REF1'!K:K,ROW()-11),2),"")</f>
        <v/>
      </c>
      <c r="D994" s="31" t="str">
        <f t="array" ref="D994">IFERROR(INDEX('REF1'!B:K,SMALL('REF1'!K:K,ROW()-11),5),"")</f>
        <v/>
      </c>
      <c r="E994" s="26" t="str">
        <f t="array" ref="E994">IFERROR(INDEX('REF1'!B:K,SMALL('REF1'!K:K,ROW()-11),4),"")</f>
        <v/>
      </c>
      <c r="F994" s="27" t="str">
        <f t="array" ref="F994">IFERROR(INDEX('REF1'!B:K,SMALL('REF1'!K:K,ROW()-11),6),"")</f>
        <v/>
      </c>
      <c r="G994" s="29" t="str">
        <f t="array" ref="G994">IFERROR(INDEX('REF1'!B:K,SMALL('REF1'!K:K,ROW()-11),7),"")</f>
        <v/>
      </c>
      <c r="H994" s="29" t="str">
        <f t="array" ref="H994">IFERROR(INDEX('REF1'!B:K,SMALL('REF1'!K:K,ROW()-11),8),"")</f>
        <v/>
      </c>
      <c r="I994" s="48" t="str">
        <f>IFERROR(_xlfn.XLOOKUP(A994,'LISTADO GENERAL '!B996:B2890,'LISTADO GENERAL '!A996:A2890),"")</f>
        <v/>
      </c>
    </row>
    <row r="995" spans="1:9" ht="20.25">
      <c r="A995" s="24" t="str">
        <f t="array" ref="A995">IFERROR(INDEX('REF1'!B:K,SMALL('REF1'!K:K,ROW()-11),1),"")</f>
        <v/>
      </c>
      <c r="B995" s="23" t="str">
        <f t="array" ref="B995">IFERROR(INDEX('REF1'!B:K,SMALL('REF1'!K:K,ROW()-11),3),"")</f>
        <v/>
      </c>
      <c r="C995" s="25" t="str">
        <f t="array" ref="C995">IFERROR(INDEX('REF1'!B:K,SMALL('REF1'!K:K,ROW()-11),2),"")</f>
        <v/>
      </c>
      <c r="D995" s="31" t="str">
        <f t="array" ref="D995">IFERROR(INDEX('REF1'!B:K,SMALL('REF1'!K:K,ROW()-11),5),"")</f>
        <v/>
      </c>
      <c r="E995" s="26" t="str">
        <f t="array" ref="E995">IFERROR(INDEX('REF1'!B:K,SMALL('REF1'!K:K,ROW()-11),4),"")</f>
        <v/>
      </c>
      <c r="F995" s="27" t="str">
        <f t="array" ref="F995">IFERROR(INDEX('REF1'!B:K,SMALL('REF1'!K:K,ROW()-11),6),"")</f>
        <v/>
      </c>
      <c r="G995" s="29" t="str">
        <f t="array" ref="G995">IFERROR(INDEX('REF1'!B:K,SMALL('REF1'!K:K,ROW()-11),7),"")</f>
        <v/>
      </c>
      <c r="H995" s="29" t="str">
        <f t="array" ref="H995">IFERROR(INDEX('REF1'!B:K,SMALL('REF1'!K:K,ROW()-11),8),"")</f>
        <v/>
      </c>
      <c r="I995" s="48" t="str">
        <f>IFERROR(_xlfn.XLOOKUP(A995,'LISTADO GENERAL '!B997:B2891,'LISTADO GENERAL '!A997:A2891),"")</f>
        <v/>
      </c>
    </row>
    <row r="996" spans="1:9" ht="20.25">
      <c r="A996" s="24" t="str">
        <f t="array" ref="A996">IFERROR(INDEX('REF1'!B:K,SMALL('REF1'!K:K,ROW()-11),1),"")</f>
        <v/>
      </c>
      <c r="B996" s="23" t="str">
        <f t="array" ref="B996">IFERROR(INDEX('REF1'!B:K,SMALL('REF1'!K:K,ROW()-11),3),"")</f>
        <v/>
      </c>
      <c r="C996" s="25" t="str">
        <f t="array" ref="C996">IFERROR(INDEX('REF1'!B:K,SMALL('REF1'!K:K,ROW()-11),2),"")</f>
        <v/>
      </c>
      <c r="D996" s="31" t="str">
        <f t="array" ref="D996">IFERROR(INDEX('REF1'!B:K,SMALL('REF1'!K:K,ROW()-11),5),"")</f>
        <v/>
      </c>
      <c r="E996" s="26" t="str">
        <f t="array" ref="E996">IFERROR(INDEX('REF1'!B:K,SMALL('REF1'!K:K,ROW()-11),4),"")</f>
        <v/>
      </c>
      <c r="F996" s="27" t="str">
        <f t="array" ref="F996">IFERROR(INDEX('REF1'!B:K,SMALL('REF1'!K:K,ROW()-11),6),"")</f>
        <v/>
      </c>
      <c r="G996" s="29" t="str">
        <f t="array" ref="G996">IFERROR(INDEX('REF1'!B:K,SMALL('REF1'!K:K,ROW()-11),7),"")</f>
        <v/>
      </c>
      <c r="H996" s="29" t="str">
        <f t="array" ref="H996">IFERROR(INDEX('REF1'!B:K,SMALL('REF1'!K:K,ROW()-11),8),"")</f>
        <v/>
      </c>
      <c r="I996" s="48" t="str">
        <f>IFERROR(_xlfn.XLOOKUP(A996,'LISTADO GENERAL '!B998:B2892,'LISTADO GENERAL '!A998:A2892),"")</f>
        <v/>
      </c>
    </row>
    <row r="997" spans="1:9" ht="20.25">
      <c r="A997" s="24" t="str">
        <f t="array" ref="A997">IFERROR(INDEX('REF1'!B:K,SMALL('REF1'!K:K,ROW()-11),1),"")</f>
        <v/>
      </c>
      <c r="B997" s="23" t="str">
        <f t="array" ref="B997">IFERROR(INDEX('REF1'!B:K,SMALL('REF1'!K:K,ROW()-11),3),"")</f>
        <v/>
      </c>
      <c r="C997" s="25" t="str">
        <f t="array" ref="C997">IFERROR(INDEX('REF1'!B:K,SMALL('REF1'!K:K,ROW()-11),2),"")</f>
        <v/>
      </c>
      <c r="D997" s="31" t="str">
        <f t="array" ref="D997">IFERROR(INDEX('REF1'!B:K,SMALL('REF1'!K:K,ROW()-11),5),"")</f>
        <v/>
      </c>
      <c r="E997" s="26" t="str">
        <f t="array" ref="E997">IFERROR(INDEX('REF1'!B:K,SMALL('REF1'!K:K,ROW()-11),4),"")</f>
        <v/>
      </c>
      <c r="F997" s="27" t="str">
        <f t="array" ref="F997">IFERROR(INDEX('REF1'!B:K,SMALL('REF1'!K:K,ROW()-11),6),"")</f>
        <v/>
      </c>
      <c r="G997" s="29" t="str">
        <f t="array" ref="G997">IFERROR(INDEX('REF1'!B:K,SMALL('REF1'!K:K,ROW()-11),7),"")</f>
        <v/>
      </c>
      <c r="H997" s="29" t="str">
        <f t="array" ref="H997">IFERROR(INDEX('REF1'!B:K,SMALL('REF1'!K:K,ROW()-11),8),"")</f>
        <v/>
      </c>
      <c r="I997" s="48" t="str">
        <f>IFERROR(_xlfn.XLOOKUP(A997,'LISTADO GENERAL '!B999:B2893,'LISTADO GENERAL '!A999:A2893),"")</f>
        <v/>
      </c>
    </row>
    <row r="998" spans="1:9" ht="20.25">
      <c r="A998" s="24" t="str">
        <f t="array" ref="A998">IFERROR(INDEX('REF1'!B:K,SMALL('REF1'!K:K,ROW()-11),1),"")</f>
        <v/>
      </c>
      <c r="B998" s="23" t="str">
        <f t="array" ref="B998">IFERROR(INDEX('REF1'!B:K,SMALL('REF1'!K:K,ROW()-11),3),"")</f>
        <v/>
      </c>
      <c r="C998" s="25" t="str">
        <f t="array" ref="C998">IFERROR(INDEX('REF1'!B:K,SMALL('REF1'!K:K,ROW()-11),2),"")</f>
        <v/>
      </c>
      <c r="D998" s="31" t="str">
        <f t="array" ref="D998">IFERROR(INDEX('REF1'!B:K,SMALL('REF1'!K:K,ROW()-11),5),"")</f>
        <v/>
      </c>
      <c r="E998" s="26" t="str">
        <f t="array" ref="E998">IFERROR(INDEX('REF1'!B:K,SMALL('REF1'!K:K,ROW()-11),4),"")</f>
        <v/>
      </c>
      <c r="F998" s="27" t="str">
        <f t="array" ref="F998">IFERROR(INDEX('REF1'!B:K,SMALL('REF1'!K:K,ROW()-11),6),"")</f>
        <v/>
      </c>
      <c r="G998" s="29" t="str">
        <f t="array" ref="G998">IFERROR(INDEX('REF1'!B:K,SMALL('REF1'!K:K,ROW()-11),7),"")</f>
        <v/>
      </c>
      <c r="H998" s="29" t="str">
        <f t="array" ref="H998">IFERROR(INDEX('REF1'!B:K,SMALL('REF1'!K:K,ROW()-11),8),"")</f>
        <v/>
      </c>
      <c r="I998" s="48" t="str">
        <f>IFERROR(_xlfn.XLOOKUP(A998,'LISTADO GENERAL '!B1000:B2894,'LISTADO GENERAL '!A1000:A2894),"")</f>
        <v/>
      </c>
    </row>
    <row r="999" spans="1:9" ht="20.25">
      <c r="A999" s="24" t="str">
        <f t="array" ref="A999">IFERROR(INDEX('REF1'!B:K,SMALL('REF1'!K:K,ROW()-11),1),"")</f>
        <v/>
      </c>
      <c r="B999" s="23" t="str">
        <f t="array" ref="B999">IFERROR(INDEX('REF1'!B:K,SMALL('REF1'!K:K,ROW()-11),3),"")</f>
        <v/>
      </c>
      <c r="C999" s="25" t="str">
        <f t="array" ref="C999">IFERROR(INDEX('REF1'!B:K,SMALL('REF1'!K:K,ROW()-11),2),"")</f>
        <v/>
      </c>
      <c r="D999" s="31" t="str">
        <f t="array" ref="D999">IFERROR(INDEX('REF1'!B:K,SMALL('REF1'!K:K,ROW()-11),5),"")</f>
        <v/>
      </c>
      <c r="E999" s="26" t="str">
        <f t="array" ref="E999">IFERROR(INDEX('REF1'!B:K,SMALL('REF1'!K:K,ROW()-11),4),"")</f>
        <v/>
      </c>
      <c r="F999" s="27" t="str">
        <f t="array" ref="F999">IFERROR(INDEX('REF1'!B:K,SMALL('REF1'!K:K,ROW()-11),6),"")</f>
        <v/>
      </c>
      <c r="G999" s="29" t="str">
        <f t="array" ref="G999">IFERROR(INDEX('REF1'!B:K,SMALL('REF1'!K:K,ROW()-11),7),"")</f>
        <v/>
      </c>
      <c r="H999" s="29" t="str">
        <f t="array" ref="H999">IFERROR(INDEX('REF1'!B:K,SMALL('REF1'!K:K,ROW()-11),8),"")</f>
        <v/>
      </c>
      <c r="I999" s="48" t="str">
        <f>IFERROR(_xlfn.XLOOKUP(A999,'LISTADO GENERAL '!B1001:B2895,'LISTADO GENERAL '!A1001:A2895),"")</f>
        <v/>
      </c>
    </row>
    <row r="1000" spans="1:9" ht="20.25">
      <c r="A1000" s="24" t="str">
        <f t="array" ref="A1000">IFERROR(INDEX('REF1'!B:K,SMALL('REF1'!K:K,ROW()-11),1),"")</f>
        <v/>
      </c>
      <c r="B1000" s="23" t="str">
        <f t="array" ref="B1000">IFERROR(INDEX('REF1'!B:K,SMALL('REF1'!K:K,ROW()-11),3),"")</f>
        <v/>
      </c>
      <c r="C1000" s="25" t="str">
        <f t="array" ref="C1000">IFERROR(INDEX('REF1'!B:K,SMALL('REF1'!K:K,ROW()-11),2),"")</f>
        <v/>
      </c>
      <c r="D1000" s="31" t="str">
        <f t="array" ref="D1000">IFERROR(INDEX('REF1'!B:K,SMALL('REF1'!K:K,ROW()-11),5),"")</f>
        <v/>
      </c>
      <c r="E1000" s="26" t="str">
        <f t="array" ref="E1000">IFERROR(INDEX('REF1'!B:K,SMALL('REF1'!K:K,ROW()-11),4),"")</f>
        <v/>
      </c>
      <c r="F1000" s="27" t="str">
        <f t="array" ref="F1000">IFERROR(INDEX('REF1'!B:K,SMALL('REF1'!K:K,ROW()-11),6),"")</f>
        <v/>
      </c>
      <c r="G1000" s="29" t="str">
        <f t="array" ref="G1000">IFERROR(INDEX('REF1'!B:K,SMALL('REF1'!K:K,ROW()-11),7),"")</f>
        <v/>
      </c>
      <c r="H1000" s="29" t="str">
        <f t="array" ref="H1000">IFERROR(INDEX('REF1'!B:K,SMALL('REF1'!K:K,ROW()-11),8),"")</f>
        <v/>
      </c>
      <c r="I1000" s="48" t="str">
        <f>IFERROR(_xlfn.XLOOKUP(A1000,'LISTADO GENERAL '!B1002:B2896,'LISTADO GENERAL '!A1002:A2896),"")</f>
        <v/>
      </c>
    </row>
    <row r="1001" spans="1:9" ht="20.25">
      <c r="A1001" s="24" t="str">
        <f t="array" ref="A1001">IFERROR(INDEX('REF1'!B:K,SMALL('REF1'!K:K,ROW()-11),1),"")</f>
        <v/>
      </c>
      <c r="B1001" s="23" t="str">
        <f t="array" ref="B1001">IFERROR(INDEX('REF1'!B:K,SMALL('REF1'!K:K,ROW()-11),3),"")</f>
        <v/>
      </c>
      <c r="C1001" s="25" t="str">
        <f t="array" ref="C1001">IFERROR(INDEX('REF1'!B:K,SMALL('REF1'!K:K,ROW()-11),2),"")</f>
        <v/>
      </c>
      <c r="D1001" s="31" t="str">
        <f t="array" ref="D1001">IFERROR(INDEX('REF1'!B:K,SMALL('REF1'!K:K,ROW()-11),5),"")</f>
        <v/>
      </c>
      <c r="E1001" s="26" t="str">
        <f t="array" ref="E1001">IFERROR(INDEX('REF1'!B:K,SMALL('REF1'!K:K,ROW()-11),4),"")</f>
        <v/>
      </c>
      <c r="F1001" s="27" t="str">
        <f t="array" ref="F1001">IFERROR(INDEX('REF1'!B:K,SMALL('REF1'!K:K,ROW()-11),6),"")</f>
        <v/>
      </c>
      <c r="G1001" s="29" t="str">
        <f t="array" ref="G1001">IFERROR(INDEX('REF1'!B:K,SMALL('REF1'!K:K,ROW()-11),7),"")</f>
        <v/>
      </c>
      <c r="H1001" s="29" t="str">
        <f t="array" ref="H1001">IFERROR(INDEX('REF1'!B:K,SMALL('REF1'!K:K,ROW()-11),8),"")</f>
        <v/>
      </c>
      <c r="I1001" s="48" t="str">
        <f>IFERROR(_xlfn.XLOOKUP(A1001,'LISTADO GENERAL '!B1003:B2897,'LISTADO GENERAL '!A1003:A2897),"")</f>
        <v/>
      </c>
    </row>
    <row r="1002" spans="1:9" ht="20.25">
      <c r="A1002" s="24" t="str">
        <f t="array" ref="A1002">IFERROR(INDEX('REF1'!B:K,SMALL('REF1'!K:K,ROW()-11),1),"")</f>
        <v/>
      </c>
      <c r="B1002" s="23" t="str">
        <f t="array" ref="B1002">IFERROR(INDEX('REF1'!B:K,SMALL('REF1'!K:K,ROW()-11),3),"")</f>
        <v/>
      </c>
      <c r="C1002" s="25" t="str">
        <f t="array" ref="C1002">IFERROR(INDEX('REF1'!B:K,SMALL('REF1'!K:K,ROW()-11),2),"")</f>
        <v/>
      </c>
      <c r="D1002" s="31" t="str">
        <f t="array" ref="D1002">IFERROR(INDEX('REF1'!B:K,SMALL('REF1'!K:K,ROW()-11),5),"")</f>
        <v/>
      </c>
      <c r="E1002" s="26" t="str">
        <f t="array" ref="E1002">IFERROR(INDEX('REF1'!B:K,SMALL('REF1'!K:K,ROW()-11),4),"")</f>
        <v/>
      </c>
      <c r="F1002" s="27" t="str">
        <f t="array" ref="F1002">IFERROR(INDEX('REF1'!B:K,SMALL('REF1'!K:K,ROW()-11),6),"")</f>
        <v/>
      </c>
      <c r="G1002" s="29" t="str">
        <f t="array" ref="G1002">IFERROR(INDEX('REF1'!B:K,SMALL('REF1'!K:K,ROW()-11),7),"")</f>
        <v/>
      </c>
      <c r="H1002" s="29" t="str">
        <f t="array" ref="H1002">IFERROR(INDEX('REF1'!B:K,SMALL('REF1'!K:K,ROW()-11),8),"")</f>
        <v/>
      </c>
      <c r="I1002" s="48" t="str">
        <f>IFERROR(_xlfn.XLOOKUP(A1002,'LISTADO GENERAL '!B1004:B2898,'LISTADO GENERAL '!A1004:A2898),"")</f>
        <v/>
      </c>
    </row>
    <row r="1003" spans="1:9" ht="20.25">
      <c r="A1003" s="24" t="str">
        <f t="array" ref="A1003">IFERROR(INDEX('REF1'!B:K,SMALL('REF1'!K:K,ROW()-11),1),"")</f>
        <v/>
      </c>
      <c r="B1003" s="23" t="str">
        <f t="array" ref="B1003">IFERROR(INDEX('REF1'!B:K,SMALL('REF1'!K:K,ROW()-11),3),"")</f>
        <v/>
      </c>
      <c r="C1003" s="25" t="str">
        <f t="array" ref="C1003">IFERROR(INDEX('REF1'!B:K,SMALL('REF1'!K:K,ROW()-11),2),"")</f>
        <v/>
      </c>
      <c r="D1003" s="31" t="str">
        <f t="array" ref="D1003">IFERROR(INDEX('REF1'!B:K,SMALL('REF1'!K:K,ROW()-11),5),"")</f>
        <v/>
      </c>
      <c r="E1003" s="26" t="str">
        <f t="array" ref="E1003">IFERROR(INDEX('REF1'!B:K,SMALL('REF1'!K:K,ROW()-11),4),"")</f>
        <v/>
      </c>
      <c r="F1003" s="27" t="str">
        <f t="array" ref="F1003">IFERROR(INDEX('REF1'!B:K,SMALL('REF1'!K:K,ROW()-11),6),"")</f>
        <v/>
      </c>
      <c r="G1003" s="29" t="str">
        <f t="array" ref="G1003">IFERROR(INDEX('REF1'!B:K,SMALL('REF1'!K:K,ROW()-11),7),"")</f>
        <v/>
      </c>
      <c r="H1003" s="29" t="str">
        <f t="array" ref="H1003">IFERROR(INDEX('REF1'!B:K,SMALL('REF1'!K:K,ROW()-11),8),"")</f>
        <v/>
      </c>
      <c r="I1003" s="48" t="str">
        <f>IFERROR(_xlfn.XLOOKUP(A1003,'LISTADO GENERAL '!B1005:B2899,'LISTADO GENERAL '!A1005:A2899),"")</f>
        <v/>
      </c>
    </row>
    <row r="1004" spans="1:9" ht="20.25">
      <c r="A1004" s="24" t="str">
        <f t="array" ref="A1004">IFERROR(INDEX('REF1'!B:K,SMALL('REF1'!K:K,ROW()-11),1),"")</f>
        <v/>
      </c>
      <c r="B1004" s="23" t="str">
        <f t="array" ref="B1004">IFERROR(INDEX('REF1'!B:K,SMALL('REF1'!K:K,ROW()-11),3),"")</f>
        <v/>
      </c>
      <c r="C1004" s="25" t="str">
        <f t="array" ref="C1004">IFERROR(INDEX('REF1'!B:K,SMALL('REF1'!K:K,ROW()-11),2),"")</f>
        <v/>
      </c>
      <c r="D1004" s="31" t="str">
        <f t="array" ref="D1004">IFERROR(INDEX('REF1'!B:K,SMALL('REF1'!K:K,ROW()-11),5),"")</f>
        <v/>
      </c>
      <c r="E1004" s="26" t="str">
        <f t="array" ref="E1004">IFERROR(INDEX('REF1'!B:K,SMALL('REF1'!K:K,ROW()-11),4),"")</f>
        <v/>
      </c>
      <c r="F1004" s="27" t="str">
        <f t="array" ref="F1004">IFERROR(INDEX('REF1'!B:K,SMALL('REF1'!K:K,ROW()-11),6),"")</f>
        <v/>
      </c>
      <c r="G1004" s="29" t="str">
        <f t="array" ref="G1004">IFERROR(INDEX('REF1'!B:K,SMALL('REF1'!K:K,ROW()-11),7),"")</f>
        <v/>
      </c>
      <c r="H1004" s="29" t="str">
        <f t="array" ref="H1004">IFERROR(INDEX('REF1'!B:K,SMALL('REF1'!K:K,ROW()-11),8),"")</f>
        <v/>
      </c>
      <c r="I1004" s="48" t="str">
        <f>IFERROR(_xlfn.XLOOKUP(A1004,'LISTADO GENERAL '!B1006:B2900,'LISTADO GENERAL '!A1006:A2900),"")</f>
        <v/>
      </c>
    </row>
    <row r="1005" spans="1:9" ht="20.25">
      <c r="A1005" s="24" t="str">
        <f t="array" ref="A1005">IFERROR(INDEX('REF1'!B:K,SMALL('REF1'!K:K,ROW()-11),1),"")</f>
        <v/>
      </c>
      <c r="B1005" s="23" t="str">
        <f t="array" ref="B1005">IFERROR(INDEX('REF1'!B:K,SMALL('REF1'!K:K,ROW()-11),3),"")</f>
        <v/>
      </c>
      <c r="C1005" s="25" t="str">
        <f t="array" ref="C1005">IFERROR(INDEX('REF1'!B:K,SMALL('REF1'!K:K,ROW()-11),2),"")</f>
        <v/>
      </c>
      <c r="D1005" s="31" t="str">
        <f t="array" ref="D1005">IFERROR(INDEX('REF1'!B:K,SMALL('REF1'!K:K,ROW()-11),5),"")</f>
        <v/>
      </c>
      <c r="E1005" s="26" t="str">
        <f t="array" ref="E1005">IFERROR(INDEX('REF1'!B:K,SMALL('REF1'!K:K,ROW()-11),4),"")</f>
        <v/>
      </c>
      <c r="F1005" s="27" t="str">
        <f t="array" ref="F1005">IFERROR(INDEX('REF1'!B:K,SMALL('REF1'!K:K,ROW()-11),6),"")</f>
        <v/>
      </c>
      <c r="G1005" s="29" t="str">
        <f t="array" ref="G1005">IFERROR(INDEX('REF1'!B:K,SMALL('REF1'!K:K,ROW()-11),7),"")</f>
        <v/>
      </c>
      <c r="H1005" s="29" t="str">
        <f t="array" ref="H1005">IFERROR(INDEX('REF1'!B:K,SMALL('REF1'!K:K,ROW()-11),8),"")</f>
        <v/>
      </c>
      <c r="I1005" s="48" t="str">
        <f>IFERROR(_xlfn.XLOOKUP(A1005,'LISTADO GENERAL '!B1007:B2901,'LISTADO GENERAL '!A1007:A2901),"")</f>
        <v/>
      </c>
    </row>
    <row r="1006" spans="1:9" ht="20.25">
      <c r="A1006" s="24" t="str">
        <f t="array" ref="A1006">IFERROR(INDEX('REF1'!B:K,SMALL('REF1'!K:K,ROW()-11),1),"")</f>
        <v/>
      </c>
      <c r="B1006" s="23" t="str">
        <f t="array" ref="B1006">IFERROR(INDEX('REF1'!B:K,SMALL('REF1'!K:K,ROW()-11),3),"")</f>
        <v/>
      </c>
      <c r="C1006" s="25" t="str">
        <f t="array" ref="C1006">IFERROR(INDEX('REF1'!B:K,SMALL('REF1'!K:K,ROW()-11),2),"")</f>
        <v/>
      </c>
      <c r="D1006" s="31" t="str">
        <f t="array" ref="D1006">IFERROR(INDEX('REF1'!B:K,SMALL('REF1'!K:K,ROW()-11),5),"")</f>
        <v/>
      </c>
      <c r="E1006" s="26" t="str">
        <f t="array" ref="E1006">IFERROR(INDEX('REF1'!B:K,SMALL('REF1'!K:K,ROW()-11),4),"")</f>
        <v/>
      </c>
      <c r="F1006" s="27" t="str">
        <f t="array" ref="F1006">IFERROR(INDEX('REF1'!B:K,SMALL('REF1'!K:K,ROW()-11),6),"")</f>
        <v/>
      </c>
      <c r="G1006" s="29" t="str">
        <f t="array" ref="G1006">IFERROR(INDEX('REF1'!B:K,SMALL('REF1'!K:K,ROW()-11),7),"")</f>
        <v/>
      </c>
      <c r="H1006" s="29" t="str">
        <f t="array" ref="H1006">IFERROR(INDEX('REF1'!B:K,SMALL('REF1'!K:K,ROW()-11),8),"")</f>
        <v/>
      </c>
      <c r="I1006" s="48" t="str">
        <f>IFERROR(_xlfn.XLOOKUP(A1006,'LISTADO GENERAL '!B1008:B2902,'LISTADO GENERAL '!A1008:A2902),"")</f>
        <v/>
      </c>
    </row>
    <row r="1007" spans="1:9" ht="20.25">
      <c r="A1007" s="24" t="str">
        <f t="array" ref="A1007">IFERROR(INDEX('REF1'!B:K,SMALL('REF1'!K:K,ROW()-11),1),"")</f>
        <v/>
      </c>
      <c r="B1007" s="23" t="str">
        <f t="array" ref="B1007">IFERROR(INDEX('REF1'!B:K,SMALL('REF1'!K:K,ROW()-11),3),"")</f>
        <v/>
      </c>
      <c r="C1007" s="25" t="str">
        <f t="array" ref="C1007">IFERROR(INDEX('REF1'!B:K,SMALL('REF1'!K:K,ROW()-11),2),"")</f>
        <v/>
      </c>
      <c r="D1007" s="31" t="str">
        <f t="array" ref="D1007">IFERROR(INDEX('REF1'!B:K,SMALL('REF1'!K:K,ROW()-11),5),"")</f>
        <v/>
      </c>
      <c r="E1007" s="26" t="str">
        <f t="array" ref="E1007">IFERROR(INDEX('REF1'!B:K,SMALL('REF1'!K:K,ROW()-11),4),"")</f>
        <v/>
      </c>
      <c r="F1007" s="27" t="str">
        <f t="array" ref="F1007">IFERROR(INDEX('REF1'!B:K,SMALL('REF1'!K:K,ROW()-11),6),"")</f>
        <v/>
      </c>
      <c r="G1007" s="29" t="str">
        <f t="array" ref="G1007">IFERROR(INDEX('REF1'!B:K,SMALL('REF1'!K:K,ROW()-11),7),"")</f>
        <v/>
      </c>
      <c r="H1007" s="29" t="str">
        <f t="array" ref="H1007">IFERROR(INDEX('REF1'!B:K,SMALL('REF1'!K:K,ROW()-11),8),"")</f>
        <v/>
      </c>
      <c r="I1007" s="48" t="str">
        <f>IFERROR(_xlfn.XLOOKUP(A1007,'LISTADO GENERAL '!B1009:B2903,'LISTADO GENERAL '!A1009:A2903),"")</f>
        <v/>
      </c>
    </row>
    <row r="1008" spans="1:9" ht="20.25">
      <c r="A1008" s="24" t="str">
        <f t="array" ref="A1008">IFERROR(INDEX('REF1'!B:K,SMALL('REF1'!K:K,ROW()-11),1),"")</f>
        <v/>
      </c>
      <c r="B1008" s="23" t="str">
        <f t="array" ref="B1008">IFERROR(INDEX('REF1'!B:K,SMALL('REF1'!K:K,ROW()-11),3),"")</f>
        <v/>
      </c>
      <c r="C1008" s="25" t="str">
        <f t="array" ref="C1008">IFERROR(INDEX('REF1'!B:K,SMALL('REF1'!K:K,ROW()-11),2),"")</f>
        <v/>
      </c>
      <c r="D1008" s="31" t="str">
        <f t="array" ref="D1008">IFERROR(INDEX('REF1'!B:K,SMALL('REF1'!K:K,ROW()-11),5),"")</f>
        <v/>
      </c>
      <c r="E1008" s="26" t="str">
        <f t="array" ref="E1008">IFERROR(INDEX('REF1'!B:K,SMALL('REF1'!K:K,ROW()-11),4),"")</f>
        <v/>
      </c>
      <c r="F1008" s="27" t="str">
        <f t="array" ref="F1008">IFERROR(INDEX('REF1'!B:K,SMALL('REF1'!K:K,ROW()-11),6),"")</f>
        <v/>
      </c>
      <c r="G1008" s="29" t="str">
        <f t="array" ref="G1008">IFERROR(INDEX('REF1'!B:K,SMALL('REF1'!K:K,ROW()-11),7),"")</f>
        <v/>
      </c>
      <c r="H1008" s="29" t="str">
        <f t="array" ref="H1008">IFERROR(INDEX('REF1'!B:K,SMALL('REF1'!K:K,ROW()-11),8),"")</f>
        <v/>
      </c>
      <c r="I1008" s="48" t="str">
        <f>IFERROR(_xlfn.XLOOKUP(A1008,'LISTADO GENERAL '!B1010:B2904,'LISTADO GENERAL '!A1010:A2904),"")</f>
        <v/>
      </c>
    </row>
    <row r="1009" spans="1:9" ht="20.25">
      <c r="A1009" s="24" t="str">
        <f t="array" ref="A1009">IFERROR(INDEX('REF1'!B:K,SMALL('REF1'!K:K,ROW()-11),1),"")</f>
        <v/>
      </c>
      <c r="B1009" s="23" t="str">
        <f t="array" ref="B1009">IFERROR(INDEX('REF1'!B:K,SMALL('REF1'!K:K,ROW()-11),3),"")</f>
        <v/>
      </c>
      <c r="C1009" s="25" t="str">
        <f t="array" ref="C1009">IFERROR(INDEX('REF1'!B:K,SMALL('REF1'!K:K,ROW()-11),2),"")</f>
        <v/>
      </c>
      <c r="D1009" s="31" t="str">
        <f t="array" ref="D1009">IFERROR(INDEX('REF1'!B:K,SMALL('REF1'!K:K,ROW()-11),5),"")</f>
        <v/>
      </c>
      <c r="E1009" s="26" t="str">
        <f t="array" ref="E1009">IFERROR(INDEX('REF1'!B:K,SMALL('REF1'!K:K,ROW()-11),4),"")</f>
        <v/>
      </c>
      <c r="F1009" s="27" t="str">
        <f t="array" ref="F1009">IFERROR(INDEX('REF1'!B:K,SMALL('REF1'!K:K,ROW()-11),6),"")</f>
        <v/>
      </c>
      <c r="G1009" s="29" t="str">
        <f t="array" ref="G1009">IFERROR(INDEX('REF1'!B:K,SMALL('REF1'!K:K,ROW()-11),7),"")</f>
        <v/>
      </c>
      <c r="H1009" s="29" t="str">
        <f t="array" ref="H1009">IFERROR(INDEX('REF1'!B:K,SMALL('REF1'!K:K,ROW()-11),8),"")</f>
        <v/>
      </c>
      <c r="I1009" s="48" t="str">
        <f>IFERROR(_xlfn.XLOOKUP(A1009,'LISTADO GENERAL '!B1011:B2905,'LISTADO GENERAL '!A1011:A2905),"")</f>
        <v/>
      </c>
    </row>
    <row r="1010" spans="1:9" ht="20.25">
      <c r="A1010" s="24" t="str">
        <f t="array" ref="A1010">IFERROR(INDEX('REF1'!B:K,SMALL('REF1'!K:K,ROW()-11),1),"")</f>
        <v/>
      </c>
      <c r="B1010" s="23" t="str">
        <f t="array" ref="B1010">IFERROR(INDEX('REF1'!B:K,SMALL('REF1'!K:K,ROW()-11),3),"")</f>
        <v/>
      </c>
      <c r="C1010" s="25" t="str">
        <f t="array" ref="C1010">IFERROR(INDEX('REF1'!B:K,SMALL('REF1'!K:K,ROW()-11),2),"")</f>
        <v/>
      </c>
      <c r="D1010" s="31" t="str">
        <f t="array" ref="D1010">IFERROR(INDEX('REF1'!B:K,SMALL('REF1'!K:K,ROW()-11),5),"")</f>
        <v/>
      </c>
      <c r="E1010" s="26" t="str">
        <f t="array" ref="E1010">IFERROR(INDEX('REF1'!B:K,SMALL('REF1'!K:K,ROW()-11),4),"")</f>
        <v/>
      </c>
      <c r="F1010" s="27" t="str">
        <f t="array" ref="F1010">IFERROR(INDEX('REF1'!B:K,SMALL('REF1'!K:K,ROW()-11),6),"")</f>
        <v/>
      </c>
      <c r="G1010" s="29" t="str">
        <f t="array" ref="G1010">IFERROR(INDEX('REF1'!B:K,SMALL('REF1'!K:K,ROW()-11),7),"")</f>
        <v/>
      </c>
      <c r="H1010" s="29" t="str">
        <f t="array" ref="H1010">IFERROR(INDEX('REF1'!B:K,SMALL('REF1'!K:K,ROW()-11),8),"")</f>
        <v/>
      </c>
      <c r="I1010" s="48" t="str">
        <f>IFERROR(_xlfn.XLOOKUP(A1010,'LISTADO GENERAL '!B1012:B2906,'LISTADO GENERAL '!A1012:A2906),"")</f>
        <v/>
      </c>
    </row>
    <row r="1011" spans="1:9" ht="20.25">
      <c r="A1011" s="24" t="str">
        <f t="array" ref="A1011">IFERROR(INDEX('REF1'!B:K,SMALL('REF1'!K:K,ROW()-11),1),"")</f>
        <v/>
      </c>
      <c r="B1011" s="23" t="str">
        <f t="array" ref="B1011">IFERROR(INDEX('REF1'!B:K,SMALL('REF1'!K:K,ROW()-11),3),"")</f>
        <v/>
      </c>
      <c r="C1011" s="25" t="str">
        <f t="array" ref="C1011">IFERROR(INDEX('REF1'!B:K,SMALL('REF1'!K:K,ROW()-11),2),"")</f>
        <v/>
      </c>
      <c r="D1011" s="31" t="str">
        <f t="array" ref="D1011">IFERROR(INDEX('REF1'!B:K,SMALL('REF1'!K:K,ROW()-11),5),"")</f>
        <v/>
      </c>
      <c r="E1011" s="26" t="str">
        <f t="array" ref="E1011">IFERROR(INDEX('REF1'!B:K,SMALL('REF1'!K:K,ROW()-11),4),"")</f>
        <v/>
      </c>
      <c r="F1011" s="27" t="str">
        <f t="array" ref="F1011">IFERROR(INDEX('REF1'!B:K,SMALL('REF1'!K:K,ROW()-11),6),"")</f>
        <v/>
      </c>
      <c r="G1011" s="29" t="str">
        <f t="array" ref="G1011">IFERROR(INDEX('REF1'!B:K,SMALL('REF1'!K:K,ROW()-11),7),"")</f>
        <v/>
      </c>
      <c r="H1011" s="29" t="str">
        <f t="array" ref="H1011">IFERROR(INDEX('REF1'!B:K,SMALL('REF1'!K:K,ROW()-11),8),"")</f>
        <v/>
      </c>
      <c r="I1011" s="48" t="str">
        <f>IFERROR(_xlfn.XLOOKUP(A1011,'LISTADO GENERAL '!B1013:B2907,'LISTADO GENERAL '!A1013:A2907),"")</f>
        <v/>
      </c>
    </row>
    <row r="1012" spans="1:9" ht="20.25">
      <c r="A1012" s="24" t="str">
        <f t="array" ref="A1012">IFERROR(INDEX('REF1'!B:K,SMALL('REF1'!K:K,ROW()-11),1),"")</f>
        <v/>
      </c>
      <c r="B1012" s="23" t="str">
        <f t="array" ref="B1012">IFERROR(INDEX('REF1'!B:K,SMALL('REF1'!K:K,ROW()-11),3),"")</f>
        <v/>
      </c>
      <c r="C1012" s="25" t="str">
        <f t="array" ref="C1012">IFERROR(INDEX('REF1'!B:K,SMALL('REF1'!K:K,ROW()-11),2),"")</f>
        <v/>
      </c>
      <c r="D1012" s="31" t="str">
        <f t="array" ref="D1012">IFERROR(INDEX('REF1'!B:K,SMALL('REF1'!K:K,ROW()-11),5),"")</f>
        <v/>
      </c>
      <c r="E1012" s="26" t="str">
        <f t="array" ref="E1012">IFERROR(INDEX('REF1'!B:K,SMALL('REF1'!K:K,ROW()-11),4),"")</f>
        <v/>
      </c>
      <c r="F1012" s="27" t="str">
        <f t="array" ref="F1012">IFERROR(INDEX('REF1'!B:K,SMALL('REF1'!K:K,ROW()-11),6),"")</f>
        <v/>
      </c>
      <c r="G1012" s="29" t="str">
        <f t="array" ref="G1012">IFERROR(INDEX('REF1'!B:K,SMALL('REF1'!K:K,ROW()-11),7),"")</f>
        <v/>
      </c>
      <c r="H1012" s="29" t="str">
        <f t="array" ref="H1012">IFERROR(INDEX('REF1'!B:K,SMALL('REF1'!K:K,ROW()-11),8),"")</f>
        <v/>
      </c>
      <c r="I1012" s="48" t="str">
        <f>IFERROR(_xlfn.XLOOKUP(A1012,'LISTADO GENERAL '!B1014:B2908,'LISTADO GENERAL '!A1014:A2908),"")</f>
        <v/>
      </c>
    </row>
    <row r="1013" spans="1:9" ht="20.25">
      <c r="A1013" s="24" t="str">
        <f t="array" ref="A1013">IFERROR(INDEX('REF1'!B:K,SMALL('REF1'!K:K,ROW()-11),1),"")</f>
        <v/>
      </c>
      <c r="B1013" s="23" t="str">
        <f t="array" ref="B1013">IFERROR(INDEX('REF1'!B:K,SMALL('REF1'!K:K,ROW()-11),3),"")</f>
        <v/>
      </c>
      <c r="C1013" s="25" t="str">
        <f t="array" ref="C1013">IFERROR(INDEX('REF1'!B:K,SMALL('REF1'!K:K,ROW()-11),2),"")</f>
        <v/>
      </c>
      <c r="D1013" s="31" t="str">
        <f t="array" ref="D1013">IFERROR(INDEX('REF1'!B:K,SMALL('REF1'!K:K,ROW()-11),5),"")</f>
        <v/>
      </c>
      <c r="E1013" s="26" t="str">
        <f t="array" ref="E1013">IFERROR(INDEX('REF1'!B:K,SMALL('REF1'!K:K,ROW()-11),4),"")</f>
        <v/>
      </c>
      <c r="F1013" s="27" t="str">
        <f t="array" ref="F1013">IFERROR(INDEX('REF1'!B:K,SMALL('REF1'!K:K,ROW()-11),6),"")</f>
        <v/>
      </c>
      <c r="G1013" s="29" t="str">
        <f t="array" ref="G1013">IFERROR(INDEX('REF1'!B:K,SMALL('REF1'!K:K,ROW()-11),7),"")</f>
        <v/>
      </c>
      <c r="H1013" s="29" t="str">
        <f t="array" ref="H1013">IFERROR(INDEX('REF1'!B:K,SMALL('REF1'!K:K,ROW()-11),8),"")</f>
        <v/>
      </c>
      <c r="I1013" s="48" t="str">
        <f>IFERROR(_xlfn.XLOOKUP(A1013,'LISTADO GENERAL '!B1015:B2909,'LISTADO GENERAL '!A1015:A2909),"")</f>
        <v/>
      </c>
    </row>
    <row r="1014" spans="1:9" ht="20.25">
      <c r="A1014" s="24" t="str">
        <f t="array" ref="A1014">IFERROR(INDEX('REF1'!B:K,SMALL('REF1'!K:K,ROW()-11),1),"")</f>
        <v/>
      </c>
      <c r="B1014" s="23" t="str">
        <f t="array" ref="B1014">IFERROR(INDEX('REF1'!B:K,SMALL('REF1'!K:K,ROW()-11),3),"")</f>
        <v/>
      </c>
      <c r="C1014" s="25" t="str">
        <f t="array" ref="C1014">IFERROR(INDEX('REF1'!B:K,SMALL('REF1'!K:K,ROW()-11),2),"")</f>
        <v/>
      </c>
      <c r="D1014" s="31" t="str">
        <f t="array" ref="D1014">IFERROR(INDEX('REF1'!B:K,SMALL('REF1'!K:K,ROW()-11),5),"")</f>
        <v/>
      </c>
      <c r="E1014" s="26" t="str">
        <f t="array" ref="E1014">IFERROR(INDEX('REF1'!B:K,SMALL('REF1'!K:K,ROW()-11),4),"")</f>
        <v/>
      </c>
      <c r="F1014" s="27" t="str">
        <f t="array" ref="F1014">IFERROR(INDEX('REF1'!B:K,SMALL('REF1'!K:K,ROW()-11),6),"")</f>
        <v/>
      </c>
      <c r="G1014" s="29" t="str">
        <f t="array" ref="G1014">IFERROR(INDEX('REF1'!B:K,SMALL('REF1'!K:K,ROW()-11),7),"")</f>
        <v/>
      </c>
      <c r="H1014" s="29" t="str">
        <f t="array" ref="H1014">IFERROR(INDEX('REF1'!B:K,SMALL('REF1'!K:K,ROW()-11),8),"")</f>
        <v/>
      </c>
      <c r="I1014" s="48" t="str">
        <f>IFERROR(_xlfn.XLOOKUP(A1014,'LISTADO GENERAL '!B1016:B2910,'LISTADO GENERAL '!A1016:A2910),"")</f>
        <v/>
      </c>
    </row>
    <row r="1015" spans="1:9" ht="20.25">
      <c r="A1015" s="24" t="str">
        <f t="array" ref="A1015">IFERROR(INDEX('REF1'!B:K,SMALL('REF1'!K:K,ROW()-11),1),"")</f>
        <v/>
      </c>
      <c r="B1015" s="23" t="str">
        <f t="array" ref="B1015">IFERROR(INDEX('REF1'!B:K,SMALL('REF1'!K:K,ROW()-11),3),"")</f>
        <v/>
      </c>
      <c r="C1015" s="25" t="str">
        <f t="array" ref="C1015">IFERROR(INDEX('REF1'!B:K,SMALL('REF1'!K:K,ROW()-11),2),"")</f>
        <v/>
      </c>
      <c r="D1015" s="31" t="str">
        <f t="array" ref="D1015">IFERROR(INDEX('REF1'!B:K,SMALL('REF1'!K:K,ROW()-11),5),"")</f>
        <v/>
      </c>
      <c r="E1015" s="26" t="str">
        <f t="array" ref="E1015">IFERROR(INDEX('REF1'!B:K,SMALL('REF1'!K:K,ROW()-11),4),"")</f>
        <v/>
      </c>
      <c r="F1015" s="27" t="str">
        <f t="array" ref="F1015">IFERROR(INDEX('REF1'!B:K,SMALL('REF1'!K:K,ROW()-11),6),"")</f>
        <v/>
      </c>
      <c r="G1015" s="29" t="str">
        <f t="array" ref="G1015">IFERROR(INDEX('REF1'!B:K,SMALL('REF1'!K:K,ROW()-11),7),"")</f>
        <v/>
      </c>
      <c r="H1015" s="29" t="str">
        <f t="array" ref="H1015">IFERROR(INDEX('REF1'!B:K,SMALL('REF1'!K:K,ROW()-11),8),"")</f>
        <v/>
      </c>
      <c r="I1015" s="48" t="str">
        <f>IFERROR(_xlfn.XLOOKUP(A1015,'LISTADO GENERAL '!B1017:B2911,'LISTADO GENERAL '!A1017:A2911),"")</f>
        <v/>
      </c>
    </row>
    <row r="1016" spans="1:9" ht="20.25">
      <c r="A1016" s="24" t="str">
        <f t="array" ref="A1016">IFERROR(INDEX('REF1'!B:K,SMALL('REF1'!K:K,ROW()-11),1),"")</f>
        <v/>
      </c>
      <c r="B1016" s="23" t="str">
        <f t="array" ref="B1016">IFERROR(INDEX('REF1'!B:K,SMALL('REF1'!K:K,ROW()-11),3),"")</f>
        <v/>
      </c>
      <c r="C1016" s="25" t="str">
        <f t="array" ref="C1016">IFERROR(INDEX('REF1'!B:K,SMALL('REF1'!K:K,ROW()-11),2),"")</f>
        <v/>
      </c>
      <c r="D1016" s="31" t="str">
        <f t="array" ref="D1016">IFERROR(INDEX('REF1'!B:K,SMALL('REF1'!K:K,ROW()-11),5),"")</f>
        <v/>
      </c>
      <c r="E1016" s="26" t="str">
        <f t="array" ref="E1016">IFERROR(INDEX('REF1'!B:K,SMALL('REF1'!K:K,ROW()-11),4),"")</f>
        <v/>
      </c>
      <c r="F1016" s="27" t="str">
        <f t="array" ref="F1016">IFERROR(INDEX('REF1'!B:K,SMALL('REF1'!K:K,ROW()-11),6),"")</f>
        <v/>
      </c>
      <c r="G1016" s="29" t="str">
        <f t="array" ref="G1016">IFERROR(INDEX('REF1'!B:K,SMALL('REF1'!K:K,ROW()-11),7),"")</f>
        <v/>
      </c>
      <c r="H1016" s="29" t="str">
        <f t="array" ref="H1016">IFERROR(INDEX('REF1'!B:K,SMALL('REF1'!K:K,ROW()-11),8),"")</f>
        <v/>
      </c>
      <c r="I1016" s="48" t="str">
        <f>IFERROR(_xlfn.XLOOKUP(A1016,'LISTADO GENERAL '!B1018:B2912,'LISTADO GENERAL '!A1018:A2912),"")</f>
        <v/>
      </c>
    </row>
    <row r="1017" spans="1:9" ht="20.25">
      <c r="A1017" s="24" t="str">
        <f t="array" ref="A1017">IFERROR(INDEX('REF1'!B:K,SMALL('REF1'!K:K,ROW()-11),1),"")</f>
        <v/>
      </c>
      <c r="B1017" s="23" t="str">
        <f t="array" ref="B1017">IFERROR(INDEX('REF1'!B:K,SMALL('REF1'!K:K,ROW()-11),3),"")</f>
        <v/>
      </c>
      <c r="C1017" s="25" t="str">
        <f t="array" ref="C1017">IFERROR(INDEX('REF1'!B:K,SMALL('REF1'!K:K,ROW()-11),2),"")</f>
        <v/>
      </c>
      <c r="D1017" s="31" t="str">
        <f t="array" ref="D1017">IFERROR(INDEX('REF1'!B:K,SMALL('REF1'!K:K,ROW()-11),5),"")</f>
        <v/>
      </c>
      <c r="E1017" s="26" t="str">
        <f t="array" ref="E1017">IFERROR(INDEX('REF1'!B:K,SMALL('REF1'!K:K,ROW()-11),4),"")</f>
        <v/>
      </c>
      <c r="F1017" s="27" t="str">
        <f t="array" ref="F1017">IFERROR(INDEX('REF1'!B:K,SMALL('REF1'!K:K,ROW()-11),6),"")</f>
        <v/>
      </c>
      <c r="G1017" s="29" t="str">
        <f t="array" ref="G1017">IFERROR(INDEX('REF1'!B:K,SMALL('REF1'!K:K,ROW()-11),7),"")</f>
        <v/>
      </c>
      <c r="H1017" s="29" t="str">
        <f t="array" ref="H1017">IFERROR(INDEX('REF1'!B:K,SMALL('REF1'!K:K,ROW()-11),8),"")</f>
        <v/>
      </c>
      <c r="I1017" s="48" t="str">
        <f>IFERROR(_xlfn.XLOOKUP(A1017,'LISTADO GENERAL '!B1019:B2913,'LISTADO GENERAL '!A1019:A2913),"")</f>
        <v/>
      </c>
    </row>
    <row r="1018" spans="1:9" ht="20.25">
      <c r="A1018" s="24" t="str">
        <f t="array" ref="A1018">IFERROR(INDEX('REF1'!B:K,SMALL('REF1'!K:K,ROW()-11),1),"")</f>
        <v/>
      </c>
      <c r="B1018" s="23" t="str">
        <f t="array" ref="B1018">IFERROR(INDEX('REF1'!B:K,SMALL('REF1'!K:K,ROW()-11),3),"")</f>
        <v/>
      </c>
      <c r="C1018" s="25" t="str">
        <f t="array" ref="C1018">IFERROR(INDEX('REF1'!B:K,SMALL('REF1'!K:K,ROW()-11),2),"")</f>
        <v/>
      </c>
      <c r="D1018" s="31" t="str">
        <f t="array" ref="D1018">IFERROR(INDEX('REF1'!B:K,SMALL('REF1'!K:K,ROW()-11),5),"")</f>
        <v/>
      </c>
      <c r="E1018" s="26" t="str">
        <f t="array" ref="E1018">IFERROR(INDEX('REF1'!B:K,SMALL('REF1'!K:K,ROW()-11),4),"")</f>
        <v/>
      </c>
      <c r="F1018" s="27" t="str">
        <f t="array" ref="F1018">IFERROR(INDEX('REF1'!B:K,SMALL('REF1'!K:K,ROW()-11),6),"")</f>
        <v/>
      </c>
      <c r="G1018" s="29" t="str">
        <f t="array" ref="G1018">IFERROR(INDEX('REF1'!B:K,SMALL('REF1'!K:K,ROW()-11),7),"")</f>
        <v/>
      </c>
      <c r="H1018" s="29" t="str">
        <f t="array" ref="H1018">IFERROR(INDEX('REF1'!B:K,SMALL('REF1'!K:K,ROW()-11),8),"")</f>
        <v/>
      </c>
      <c r="I1018" s="48" t="str">
        <f>IFERROR(_xlfn.XLOOKUP(A1018,'LISTADO GENERAL '!B1020:B2914,'LISTADO GENERAL '!A1020:A2914),"")</f>
        <v/>
      </c>
    </row>
    <row r="1019" spans="1:9" ht="20.25">
      <c r="A1019" s="24" t="str">
        <f t="array" ref="A1019">IFERROR(INDEX('REF1'!B:K,SMALL('REF1'!K:K,ROW()-11),1),"")</f>
        <v/>
      </c>
      <c r="B1019" s="23" t="str">
        <f t="array" ref="B1019">IFERROR(INDEX('REF1'!B:K,SMALL('REF1'!K:K,ROW()-11),3),"")</f>
        <v/>
      </c>
      <c r="C1019" s="25" t="str">
        <f t="array" ref="C1019">IFERROR(INDEX('REF1'!B:K,SMALL('REF1'!K:K,ROW()-11),2),"")</f>
        <v/>
      </c>
      <c r="D1019" s="31" t="str">
        <f t="array" ref="D1019">IFERROR(INDEX('REF1'!B:K,SMALL('REF1'!K:K,ROW()-11),5),"")</f>
        <v/>
      </c>
      <c r="E1019" s="26" t="str">
        <f t="array" ref="E1019">IFERROR(INDEX('REF1'!B:K,SMALL('REF1'!K:K,ROW()-11),4),"")</f>
        <v/>
      </c>
      <c r="F1019" s="27" t="str">
        <f t="array" ref="F1019">IFERROR(INDEX('REF1'!B:K,SMALL('REF1'!K:K,ROW()-11),6),"")</f>
        <v/>
      </c>
      <c r="G1019" s="29" t="str">
        <f t="array" ref="G1019">IFERROR(INDEX('REF1'!B:K,SMALL('REF1'!K:K,ROW()-11),7),"")</f>
        <v/>
      </c>
      <c r="H1019" s="29" t="str">
        <f t="array" ref="H1019">IFERROR(INDEX('REF1'!B:K,SMALL('REF1'!K:K,ROW()-11),8),"")</f>
        <v/>
      </c>
      <c r="I1019" s="48" t="str">
        <f>IFERROR(_xlfn.XLOOKUP(A1019,'LISTADO GENERAL '!B1021:B2915,'LISTADO GENERAL '!A1021:A2915),"")</f>
        <v/>
      </c>
    </row>
    <row r="1020" spans="1:9" ht="20.25">
      <c r="A1020" s="24" t="str">
        <f t="array" ref="A1020">IFERROR(INDEX('REF1'!B:K,SMALL('REF1'!K:K,ROW()-11),1),"")</f>
        <v/>
      </c>
      <c r="B1020" s="23" t="str">
        <f t="array" ref="B1020">IFERROR(INDEX('REF1'!B:K,SMALL('REF1'!K:K,ROW()-11),3),"")</f>
        <v/>
      </c>
      <c r="C1020" s="25" t="str">
        <f t="array" ref="C1020">IFERROR(INDEX('REF1'!B:K,SMALL('REF1'!K:K,ROW()-11),2),"")</f>
        <v/>
      </c>
      <c r="D1020" s="31" t="str">
        <f t="array" ref="D1020">IFERROR(INDEX('REF1'!B:K,SMALL('REF1'!K:K,ROW()-11),5),"")</f>
        <v/>
      </c>
      <c r="E1020" s="26" t="str">
        <f t="array" ref="E1020">IFERROR(INDEX('REF1'!B:K,SMALL('REF1'!K:K,ROW()-11),4),"")</f>
        <v/>
      </c>
      <c r="F1020" s="27" t="str">
        <f t="array" ref="F1020">IFERROR(INDEX('REF1'!B:K,SMALL('REF1'!K:K,ROW()-11),6),"")</f>
        <v/>
      </c>
      <c r="G1020" s="29" t="str">
        <f t="array" ref="G1020">IFERROR(INDEX('REF1'!B:K,SMALL('REF1'!K:K,ROW()-11),7),"")</f>
        <v/>
      </c>
      <c r="H1020" s="29" t="str">
        <f t="array" ref="H1020">IFERROR(INDEX('REF1'!B:K,SMALL('REF1'!K:K,ROW()-11),8),"")</f>
        <v/>
      </c>
      <c r="I1020" s="48" t="str">
        <f>IFERROR(_xlfn.XLOOKUP(A1020,'LISTADO GENERAL '!B1022:B2916,'LISTADO GENERAL '!A1022:A2916),"")</f>
        <v/>
      </c>
    </row>
    <row r="1021" spans="1:9" ht="20.25">
      <c r="A1021" s="24" t="str">
        <f t="array" ref="A1021">IFERROR(INDEX('REF1'!B:K,SMALL('REF1'!K:K,ROW()-11),1),"")</f>
        <v/>
      </c>
      <c r="B1021" s="23" t="str">
        <f t="array" ref="B1021">IFERROR(INDEX('REF1'!B:K,SMALL('REF1'!K:K,ROW()-11),3),"")</f>
        <v/>
      </c>
      <c r="C1021" s="25" t="str">
        <f t="array" ref="C1021">IFERROR(INDEX('REF1'!B:K,SMALL('REF1'!K:K,ROW()-11),2),"")</f>
        <v/>
      </c>
      <c r="D1021" s="31" t="str">
        <f t="array" ref="D1021">IFERROR(INDEX('REF1'!B:K,SMALL('REF1'!K:K,ROW()-11),5),"")</f>
        <v/>
      </c>
      <c r="E1021" s="26" t="str">
        <f t="array" ref="E1021">IFERROR(INDEX('REF1'!B:K,SMALL('REF1'!K:K,ROW()-11),4),"")</f>
        <v/>
      </c>
      <c r="F1021" s="27" t="str">
        <f t="array" ref="F1021">IFERROR(INDEX('REF1'!B:K,SMALL('REF1'!K:K,ROW()-11),6),"")</f>
        <v/>
      </c>
      <c r="G1021" s="29" t="str">
        <f t="array" ref="G1021">IFERROR(INDEX('REF1'!B:K,SMALL('REF1'!K:K,ROW()-11),7),"")</f>
        <v/>
      </c>
      <c r="H1021" s="29" t="str">
        <f t="array" ref="H1021">IFERROR(INDEX('REF1'!B:K,SMALL('REF1'!K:K,ROW()-11),8),"")</f>
        <v/>
      </c>
      <c r="I1021" s="48" t="str">
        <f>IFERROR(_xlfn.XLOOKUP(A1021,'LISTADO GENERAL '!B1023:B2917,'LISTADO GENERAL '!A1023:A2917),"")</f>
        <v/>
      </c>
    </row>
    <row r="1022" spans="1:9" ht="20.25">
      <c r="A1022" s="24" t="str">
        <f t="array" ref="A1022">IFERROR(INDEX('REF1'!B:K,SMALL('REF1'!K:K,ROW()-11),1),"")</f>
        <v/>
      </c>
      <c r="B1022" s="23" t="str">
        <f t="array" ref="B1022">IFERROR(INDEX('REF1'!B:K,SMALL('REF1'!K:K,ROW()-11),3),"")</f>
        <v/>
      </c>
      <c r="C1022" s="25" t="str">
        <f t="array" ref="C1022">IFERROR(INDEX('REF1'!B:K,SMALL('REF1'!K:K,ROW()-11),2),"")</f>
        <v/>
      </c>
      <c r="D1022" s="31" t="str">
        <f t="array" ref="D1022">IFERROR(INDEX('REF1'!B:K,SMALL('REF1'!K:K,ROW()-11),5),"")</f>
        <v/>
      </c>
      <c r="E1022" s="26" t="str">
        <f t="array" ref="E1022">IFERROR(INDEX('REF1'!B:K,SMALL('REF1'!K:K,ROW()-11),4),"")</f>
        <v/>
      </c>
      <c r="F1022" s="27" t="str">
        <f t="array" ref="F1022">IFERROR(INDEX('REF1'!B:K,SMALL('REF1'!K:K,ROW()-11),6),"")</f>
        <v/>
      </c>
      <c r="G1022" s="29" t="str">
        <f t="array" ref="G1022">IFERROR(INDEX('REF1'!B:K,SMALL('REF1'!K:K,ROW()-11),7),"")</f>
        <v/>
      </c>
      <c r="H1022" s="29" t="str">
        <f t="array" ref="H1022">IFERROR(INDEX('REF1'!B:K,SMALL('REF1'!K:K,ROW()-11),8),"")</f>
        <v/>
      </c>
      <c r="I1022" s="48" t="str">
        <f>IFERROR(_xlfn.XLOOKUP(A1022,'LISTADO GENERAL '!B1024:B2918,'LISTADO GENERAL '!A1024:A2918),"")</f>
        <v/>
      </c>
    </row>
    <row r="1023" spans="1:9" ht="20.25">
      <c r="A1023" s="24" t="str">
        <f t="array" ref="A1023">IFERROR(INDEX('REF1'!B:K,SMALL('REF1'!K:K,ROW()-11),1),"")</f>
        <v/>
      </c>
      <c r="B1023" s="23" t="str">
        <f t="array" ref="B1023">IFERROR(INDEX('REF1'!B:K,SMALL('REF1'!K:K,ROW()-11),3),"")</f>
        <v/>
      </c>
      <c r="C1023" s="25" t="str">
        <f t="array" ref="C1023">IFERROR(INDEX('REF1'!B:K,SMALL('REF1'!K:K,ROW()-11),2),"")</f>
        <v/>
      </c>
      <c r="D1023" s="31" t="str">
        <f t="array" ref="D1023">IFERROR(INDEX('REF1'!B:K,SMALL('REF1'!K:K,ROW()-11),5),"")</f>
        <v/>
      </c>
      <c r="E1023" s="26" t="str">
        <f t="array" ref="E1023">IFERROR(INDEX('REF1'!B:K,SMALL('REF1'!K:K,ROW()-11),4),"")</f>
        <v/>
      </c>
      <c r="F1023" s="27" t="str">
        <f t="array" ref="F1023">IFERROR(INDEX('REF1'!B:K,SMALL('REF1'!K:K,ROW()-11),6),"")</f>
        <v/>
      </c>
      <c r="G1023" s="29" t="str">
        <f t="array" ref="G1023">IFERROR(INDEX('REF1'!B:K,SMALL('REF1'!K:K,ROW()-11),7),"")</f>
        <v/>
      </c>
      <c r="H1023" s="29" t="str">
        <f t="array" ref="H1023">IFERROR(INDEX('REF1'!B:K,SMALL('REF1'!K:K,ROW()-11),8),"")</f>
        <v/>
      </c>
      <c r="I1023" s="48" t="str">
        <f>IFERROR(_xlfn.XLOOKUP(A1023,'LISTADO GENERAL '!B1025:B2919,'LISTADO GENERAL '!A1025:A2919),"")</f>
        <v/>
      </c>
    </row>
    <row r="1024" spans="1:9" ht="20.25">
      <c r="A1024" s="24" t="str">
        <f t="array" ref="A1024">IFERROR(INDEX('REF1'!B:K,SMALL('REF1'!K:K,ROW()-11),1),"")</f>
        <v/>
      </c>
      <c r="B1024" s="23" t="str">
        <f t="array" ref="B1024">IFERROR(INDEX('REF1'!B:K,SMALL('REF1'!K:K,ROW()-11),3),"")</f>
        <v/>
      </c>
      <c r="C1024" s="25" t="str">
        <f t="array" ref="C1024">IFERROR(INDEX('REF1'!B:K,SMALL('REF1'!K:K,ROW()-11),2),"")</f>
        <v/>
      </c>
      <c r="D1024" s="31" t="str">
        <f t="array" ref="D1024">IFERROR(INDEX('REF1'!B:K,SMALL('REF1'!K:K,ROW()-11),5),"")</f>
        <v/>
      </c>
      <c r="E1024" s="26" t="str">
        <f t="array" ref="E1024">IFERROR(INDEX('REF1'!B:K,SMALL('REF1'!K:K,ROW()-11),4),"")</f>
        <v/>
      </c>
      <c r="F1024" s="27" t="str">
        <f t="array" ref="F1024">IFERROR(INDEX('REF1'!B:K,SMALL('REF1'!K:K,ROW()-11),6),"")</f>
        <v/>
      </c>
      <c r="G1024" s="29" t="str">
        <f t="array" ref="G1024">IFERROR(INDEX('REF1'!B:K,SMALL('REF1'!K:K,ROW()-11),7),"")</f>
        <v/>
      </c>
      <c r="H1024" s="29" t="str">
        <f t="array" ref="H1024">IFERROR(INDEX('REF1'!B:K,SMALL('REF1'!K:K,ROW()-11),8),"")</f>
        <v/>
      </c>
      <c r="I1024" s="48" t="str">
        <f>IFERROR(_xlfn.XLOOKUP(A1024,'LISTADO GENERAL '!B1026:B2920,'LISTADO GENERAL '!A1026:A2920),"")</f>
        <v/>
      </c>
    </row>
    <row r="1025" spans="1:9" ht="20.25">
      <c r="A1025" s="24" t="str">
        <f t="array" ref="A1025">IFERROR(INDEX('REF1'!B:K,SMALL('REF1'!K:K,ROW()-11),1),"")</f>
        <v/>
      </c>
      <c r="B1025" s="23" t="str">
        <f t="array" ref="B1025">IFERROR(INDEX('REF1'!B:K,SMALL('REF1'!K:K,ROW()-11),3),"")</f>
        <v/>
      </c>
      <c r="C1025" s="25" t="str">
        <f t="array" ref="C1025">IFERROR(INDEX('REF1'!B:K,SMALL('REF1'!K:K,ROW()-11),2),"")</f>
        <v/>
      </c>
      <c r="D1025" s="31" t="str">
        <f t="array" ref="D1025">IFERROR(INDEX('REF1'!B:K,SMALL('REF1'!K:K,ROW()-11),5),"")</f>
        <v/>
      </c>
      <c r="E1025" s="26" t="str">
        <f t="array" ref="E1025">IFERROR(INDEX('REF1'!B:K,SMALL('REF1'!K:K,ROW()-11),4),"")</f>
        <v/>
      </c>
      <c r="F1025" s="27" t="str">
        <f t="array" ref="F1025">IFERROR(INDEX('REF1'!B:K,SMALL('REF1'!K:K,ROW()-11),6),"")</f>
        <v/>
      </c>
      <c r="G1025" s="29" t="str">
        <f t="array" ref="G1025">IFERROR(INDEX('REF1'!B:K,SMALL('REF1'!K:K,ROW()-11),7),"")</f>
        <v/>
      </c>
      <c r="H1025" s="29" t="str">
        <f t="array" ref="H1025">IFERROR(INDEX('REF1'!B:K,SMALL('REF1'!K:K,ROW()-11),8),"")</f>
        <v/>
      </c>
      <c r="I1025" s="48" t="str">
        <f>IFERROR(_xlfn.XLOOKUP(A1025,'LISTADO GENERAL '!B1027:B2921,'LISTADO GENERAL '!A1027:A2921),"")</f>
        <v/>
      </c>
    </row>
    <row r="1026" spans="1:9" ht="20.25">
      <c r="A1026" s="24" t="str">
        <f t="array" ref="A1026">IFERROR(INDEX('REF1'!B:K,SMALL('REF1'!K:K,ROW()-11),1),"")</f>
        <v/>
      </c>
      <c r="B1026" s="23" t="str">
        <f t="array" ref="B1026">IFERROR(INDEX('REF1'!B:K,SMALL('REF1'!K:K,ROW()-11),3),"")</f>
        <v/>
      </c>
      <c r="C1026" s="25" t="str">
        <f t="array" ref="C1026">IFERROR(INDEX('REF1'!B:K,SMALL('REF1'!K:K,ROW()-11),2),"")</f>
        <v/>
      </c>
      <c r="D1026" s="31" t="str">
        <f t="array" ref="D1026">IFERROR(INDEX('REF1'!B:K,SMALL('REF1'!K:K,ROW()-11),5),"")</f>
        <v/>
      </c>
      <c r="E1026" s="26" t="str">
        <f t="array" ref="E1026">IFERROR(INDEX('REF1'!B:K,SMALL('REF1'!K:K,ROW()-11),4),"")</f>
        <v/>
      </c>
      <c r="F1026" s="27" t="str">
        <f t="array" ref="F1026">IFERROR(INDEX('REF1'!B:K,SMALL('REF1'!K:K,ROW()-11),6),"")</f>
        <v/>
      </c>
      <c r="G1026" s="29" t="str">
        <f t="array" ref="G1026">IFERROR(INDEX('REF1'!B:K,SMALL('REF1'!K:K,ROW()-11),7),"")</f>
        <v/>
      </c>
      <c r="H1026" s="29" t="str">
        <f t="array" ref="H1026">IFERROR(INDEX('REF1'!B:K,SMALL('REF1'!K:K,ROW()-11),8),"")</f>
        <v/>
      </c>
      <c r="I1026" s="48" t="str">
        <f>IFERROR(_xlfn.XLOOKUP(A1026,'LISTADO GENERAL '!B1028:B2922,'LISTADO GENERAL '!A1028:A2922),"")</f>
        <v/>
      </c>
    </row>
    <row r="1027" spans="1:9" ht="20.25">
      <c r="A1027" s="24" t="str">
        <f t="array" ref="A1027">IFERROR(INDEX('REF1'!B:K,SMALL('REF1'!K:K,ROW()-11),1),"")</f>
        <v/>
      </c>
      <c r="B1027" s="23" t="str">
        <f t="array" ref="B1027">IFERROR(INDEX('REF1'!B:K,SMALL('REF1'!K:K,ROW()-11),3),"")</f>
        <v/>
      </c>
      <c r="C1027" s="25" t="str">
        <f t="array" ref="C1027">IFERROR(INDEX('REF1'!B:K,SMALL('REF1'!K:K,ROW()-11),2),"")</f>
        <v/>
      </c>
      <c r="D1027" s="31" t="str">
        <f t="array" ref="D1027">IFERROR(INDEX('REF1'!B:K,SMALL('REF1'!K:K,ROW()-11),5),"")</f>
        <v/>
      </c>
      <c r="E1027" s="26" t="str">
        <f t="array" ref="E1027">IFERROR(INDEX('REF1'!B:K,SMALL('REF1'!K:K,ROW()-11),4),"")</f>
        <v/>
      </c>
      <c r="F1027" s="27" t="str">
        <f t="array" ref="F1027">IFERROR(INDEX('REF1'!B:K,SMALL('REF1'!K:K,ROW()-11),6),"")</f>
        <v/>
      </c>
      <c r="G1027" s="29" t="str">
        <f t="array" ref="G1027">IFERROR(INDEX('REF1'!B:K,SMALL('REF1'!K:K,ROW()-11),7),"")</f>
        <v/>
      </c>
      <c r="H1027" s="29" t="str">
        <f t="array" ref="H1027">IFERROR(INDEX('REF1'!B:K,SMALL('REF1'!K:K,ROW()-11),8),"")</f>
        <v/>
      </c>
      <c r="I1027" s="48" t="str">
        <f>IFERROR(_xlfn.XLOOKUP(A1027,'LISTADO GENERAL '!B1029:B2923,'LISTADO GENERAL '!A1029:A2923),"")</f>
        <v/>
      </c>
    </row>
    <row r="1028" spans="1:9" ht="20.25">
      <c r="A1028" s="24" t="str">
        <f t="array" ref="A1028">IFERROR(INDEX('REF1'!B:K,SMALL('REF1'!K:K,ROW()-11),1),"")</f>
        <v/>
      </c>
      <c r="B1028" s="23" t="str">
        <f t="array" ref="B1028">IFERROR(INDEX('REF1'!B:K,SMALL('REF1'!K:K,ROW()-11),3),"")</f>
        <v/>
      </c>
      <c r="C1028" s="25" t="str">
        <f t="array" ref="C1028">IFERROR(INDEX('REF1'!B:K,SMALL('REF1'!K:K,ROW()-11),2),"")</f>
        <v/>
      </c>
      <c r="D1028" s="31" t="str">
        <f t="array" ref="D1028">IFERROR(INDEX('REF1'!B:K,SMALL('REF1'!K:K,ROW()-11),5),"")</f>
        <v/>
      </c>
      <c r="E1028" s="26" t="str">
        <f t="array" ref="E1028">IFERROR(INDEX('REF1'!B:K,SMALL('REF1'!K:K,ROW()-11),4),"")</f>
        <v/>
      </c>
      <c r="F1028" s="27" t="str">
        <f t="array" ref="F1028">IFERROR(INDEX('REF1'!B:K,SMALL('REF1'!K:K,ROW()-11),6),"")</f>
        <v/>
      </c>
      <c r="G1028" s="29" t="str">
        <f t="array" ref="G1028">IFERROR(INDEX('REF1'!B:K,SMALL('REF1'!K:K,ROW()-11),7),"")</f>
        <v/>
      </c>
      <c r="H1028" s="29" t="str">
        <f t="array" ref="H1028">IFERROR(INDEX('REF1'!B:K,SMALL('REF1'!K:K,ROW()-11),8),"")</f>
        <v/>
      </c>
      <c r="I1028" s="48" t="str">
        <f>IFERROR(_xlfn.XLOOKUP(A1028,'LISTADO GENERAL '!B1030:B2924,'LISTADO GENERAL '!A1030:A2924),"")</f>
        <v/>
      </c>
    </row>
    <row r="1029" spans="1:9" ht="20.25">
      <c r="A1029" s="24" t="str">
        <f t="array" ref="A1029">IFERROR(INDEX('REF1'!B:K,SMALL('REF1'!K:K,ROW()-11),1),"")</f>
        <v/>
      </c>
      <c r="B1029" s="23" t="str">
        <f t="array" ref="B1029">IFERROR(INDEX('REF1'!B:K,SMALL('REF1'!K:K,ROW()-11),3),"")</f>
        <v/>
      </c>
      <c r="C1029" s="25" t="str">
        <f t="array" ref="C1029">IFERROR(INDEX('REF1'!B:K,SMALL('REF1'!K:K,ROW()-11),2),"")</f>
        <v/>
      </c>
      <c r="D1029" s="31" t="str">
        <f t="array" ref="D1029">IFERROR(INDEX('REF1'!B:K,SMALL('REF1'!K:K,ROW()-11),5),"")</f>
        <v/>
      </c>
      <c r="E1029" s="26" t="str">
        <f t="array" ref="E1029">IFERROR(INDEX('REF1'!B:K,SMALL('REF1'!K:K,ROW()-11),4),"")</f>
        <v/>
      </c>
      <c r="F1029" s="27" t="str">
        <f t="array" ref="F1029">IFERROR(INDEX('REF1'!B:K,SMALL('REF1'!K:K,ROW()-11),6),"")</f>
        <v/>
      </c>
      <c r="G1029" s="29" t="str">
        <f t="array" ref="G1029">IFERROR(INDEX('REF1'!B:K,SMALL('REF1'!K:K,ROW()-11),7),"")</f>
        <v/>
      </c>
      <c r="H1029" s="29" t="str">
        <f t="array" ref="H1029">IFERROR(INDEX('REF1'!B:K,SMALL('REF1'!K:K,ROW()-11),8),"")</f>
        <v/>
      </c>
      <c r="I1029" s="48" t="str">
        <f>IFERROR(_xlfn.XLOOKUP(A1029,'LISTADO GENERAL '!B1031:B2925,'LISTADO GENERAL '!A1031:A2925),"")</f>
        <v/>
      </c>
    </row>
    <row r="1030" spans="1:9" ht="20.25">
      <c r="A1030" s="24" t="str">
        <f t="array" ref="A1030">IFERROR(INDEX('REF1'!B:K,SMALL('REF1'!K:K,ROW()-11),1),"")</f>
        <v/>
      </c>
      <c r="B1030" s="23" t="str">
        <f t="array" ref="B1030">IFERROR(INDEX('REF1'!B:K,SMALL('REF1'!K:K,ROW()-11),3),"")</f>
        <v/>
      </c>
      <c r="C1030" s="25" t="str">
        <f t="array" ref="C1030">IFERROR(INDEX('REF1'!B:K,SMALL('REF1'!K:K,ROW()-11),2),"")</f>
        <v/>
      </c>
      <c r="D1030" s="31" t="str">
        <f t="array" ref="D1030">IFERROR(INDEX('REF1'!B:K,SMALL('REF1'!K:K,ROW()-11),5),"")</f>
        <v/>
      </c>
      <c r="E1030" s="26" t="str">
        <f t="array" ref="E1030">IFERROR(INDEX('REF1'!B:K,SMALL('REF1'!K:K,ROW()-11),4),"")</f>
        <v/>
      </c>
      <c r="F1030" s="27" t="str">
        <f t="array" ref="F1030">IFERROR(INDEX('REF1'!B:K,SMALL('REF1'!K:K,ROW()-11),6),"")</f>
        <v/>
      </c>
      <c r="G1030" s="29" t="str">
        <f t="array" ref="G1030">IFERROR(INDEX('REF1'!B:K,SMALL('REF1'!K:K,ROW()-11),7),"")</f>
        <v/>
      </c>
      <c r="H1030" s="29" t="str">
        <f t="array" ref="H1030">IFERROR(INDEX('REF1'!B:K,SMALL('REF1'!K:K,ROW()-11),8),"")</f>
        <v/>
      </c>
      <c r="I1030" s="48" t="str">
        <f>IFERROR(_xlfn.XLOOKUP(A1030,'LISTADO GENERAL '!B1032:B2926,'LISTADO GENERAL '!A1032:A2926),"")</f>
        <v/>
      </c>
    </row>
    <row r="1031" spans="1:9" ht="20.25">
      <c r="A1031" s="24" t="str">
        <f t="array" ref="A1031">IFERROR(INDEX('REF1'!B:K,SMALL('REF1'!K:K,ROW()-11),1),"")</f>
        <v/>
      </c>
      <c r="B1031" s="23" t="str">
        <f t="array" ref="B1031">IFERROR(INDEX('REF1'!B:K,SMALL('REF1'!K:K,ROW()-11),3),"")</f>
        <v/>
      </c>
      <c r="C1031" s="25" t="str">
        <f t="array" ref="C1031">IFERROR(INDEX('REF1'!B:K,SMALL('REF1'!K:K,ROW()-11),2),"")</f>
        <v/>
      </c>
      <c r="D1031" s="31" t="str">
        <f t="array" ref="D1031">IFERROR(INDEX('REF1'!B:K,SMALL('REF1'!K:K,ROW()-11),5),"")</f>
        <v/>
      </c>
      <c r="E1031" s="26" t="str">
        <f t="array" ref="E1031">IFERROR(INDEX('REF1'!B:K,SMALL('REF1'!K:K,ROW()-11),4),"")</f>
        <v/>
      </c>
      <c r="F1031" s="27" t="str">
        <f t="array" ref="F1031">IFERROR(INDEX('REF1'!B:K,SMALL('REF1'!K:K,ROW()-11),6),"")</f>
        <v/>
      </c>
      <c r="G1031" s="29" t="str">
        <f t="array" ref="G1031">IFERROR(INDEX('REF1'!B:K,SMALL('REF1'!K:K,ROW()-11),7),"")</f>
        <v/>
      </c>
      <c r="H1031" s="29" t="str">
        <f t="array" ref="H1031">IFERROR(INDEX('REF1'!B:K,SMALL('REF1'!K:K,ROW()-11),8),"")</f>
        <v/>
      </c>
      <c r="I1031" s="48" t="str">
        <f>IFERROR(_xlfn.XLOOKUP(A1031,'LISTADO GENERAL '!B1033:B2927,'LISTADO GENERAL '!A1033:A2927),"")</f>
        <v/>
      </c>
    </row>
    <row r="1032" spans="1:9" ht="20.25">
      <c r="A1032" s="24" t="str">
        <f t="array" ref="A1032">IFERROR(INDEX('REF1'!B:K,SMALL('REF1'!K:K,ROW()-11),1),"")</f>
        <v/>
      </c>
      <c r="B1032" s="23" t="str">
        <f t="array" ref="B1032">IFERROR(INDEX('REF1'!B:K,SMALL('REF1'!K:K,ROW()-11),3),"")</f>
        <v/>
      </c>
      <c r="C1032" s="25" t="str">
        <f t="array" ref="C1032">IFERROR(INDEX('REF1'!B:K,SMALL('REF1'!K:K,ROW()-11),2),"")</f>
        <v/>
      </c>
      <c r="D1032" s="31" t="str">
        <f t="array" ref="D1032">IFERROR(INDEX('REF1'!B:K,SMALL('REF1'!K:K,ROW()-11),5),"")</f>
        <v/>
      </c>
      <c r="E1032" s="26" t="str">
        <f t="array" ref="E1032">IFERROR(INDEX('REF1'!B:K,SMALL('REF1'!K:K,ROW()-11),4),"")</f>
        <v/>
      </c>
      <c r="F1032" s="27" t="str">
        <f t="array" ref="F1032">IFERROR(INDEX('REF1'!B:K,SMALL('REF1'!K:K,ROW()-11),6),"")</f>
        <v/>
      </c>
      <c r="G1032" s="29" t="str">
        <f t="array" ref="G1032">IFERROR(INDEX('REF1'!B:K,SMALL('REF1'!K:K,ROW()-11),7),"")</f>
        <v/>
      </c>
      <c r="H1032" s="29" t="str">
        <f t="array" ref="H1032">IFERROR(INDEX('REF1'!B:K,SMALL('REF1'!K:K,ROW()-11),8),"")</f>
        <v/>
      </c>
      <c r="I1032" s="48" t="str">
        <f>IFERROR(_xlfn.XLOOKUP(A1032,'LISTADO GENERAL '!B1034:B2928,'LISTADO GENERAL '!A1034:A2928),"")</f>
        <v/>
      </c>
    </row>
    <row r="1033" spans="1:9" ht="20.25">
      <c r="A1033" s="24" t="str">
        <f t="array" ref="A1033">IFERROR(INDEX('REF1'!B:K,SMALL('REF1'!K:K,ROW()-11),1),"")</f>
        <v/>
      </c>
      <c r="B1033" s="23" t="str">
        <f t="array" ref="B1033">IFERROR(INDEX('REF1'!B:K,SMALL('REF1'!K:K,ROW()-11),3),"")</f>
        <v/>
      </c>
      <c r="C1033" s="25" t="str">
        <f t="array" ref="C1033">IFERROR(INDEX('REF1'!B:K,SMALL('REF1'!K:K,ROW()-11),2),"")</f>
        <v/>
      </c>
      <c r="D1033" s="31" t="str">
        <f t="array" ref="D1033">IFERROR(INDEX('REF1'!B:K,SMALL('REF1'!K:K,ROW()-11),5),"")</f>
        <v/>
      </c>
      <c r="E1033" s="26" t="str">
        <f t="array" ref="E1033">IFERROR(INDEX('REF1'!B:K,SMALL('REF1'!K:K,ROW()-11),4),"")</f>
        <v/>
      </c>
      <c r="F1033" s="27" t="str">
        <f t="array" ref="F1033">IFERROR(INDEX('REF1'!B:K,SMALL('REF1'!K:K,ROW()-11),6),"")</f>
        <v/>
      </c>
      <c r="G1033" s="29" t="str">
        <f t="array" ref="G1033">IFERROR(INDEX('REF1'!B:K,SMALL('REF1'!K:K,ROW()-11),7),"")</f>
        <v/>
      </c>
      <c r="H1033" s="29" t="str">
        <f t="array" ref="H1033">IFERROR(INDEX('REF1'!B:K,SMALL('REF1'!K:K,ROW()-11),8),"")</f>
        <v/>
      </c>
      <c r="I1033" s="48" t="str">
        <f>IFERROR(_xlfn.XLOOKUP(A1033,'LISTADO GENERAL '!B1035:B2929,'LISTADO GENERAL '!A1035:A2929),"")</f>
        <v/>
      </c>
    </row>
    <row r="1034" spans="1:9" ht="20.25">
      <c r="A1034" s="24" t="str">
        <f t="array" ref="A1034">IFERROR(INDEX('REF1'!B:K,SMALL('REF1'!K:K,ROW()-11),1),"")</f>
        <v/>
      </c>
      <c r="B1034" s="23" t="str">
        <f t="array" ref="B1034">IFERROR(INDEX('REF1'!B:K,SMALL('REF1'!K:K,ROW()-11),3),"")</f>
        <v/>
      </c>
      <c r="C1034" s="25" t="str">
        <f t="array" ref="C1034">IFERROR(INDEX('REF1'!B:K,SMALL('REF1'!K:K,ROW()-11),2),"")</f>
        <v/>
      </c>
      <c r="D1034" s="31" t="str">
        <f t="array" ref="D1034">IFERROR(INDEX('REF1'!B:K,SMALL('REF1'!K:K,ROW()-11),5),"")</f>
        <v/>
      </c>
      <c r="E1034" s="26" t="str">
        <f t="array" ref="E1034">IFERROR(INDEX('REF1'!B:K,SMALL('REF1'!K:K,ROW()-11),4),"")</f>
        <v/>
      </c>
      <c r="F1034" s="27" t="str">
        <f t="array" ref="F1034">IFERROR(INDEX('REF1'!B:K,SMALL('REF1'!K:K,ROW()-11),6),"")</f>
        <v/>
      </c>
      <c r="G1034" s="29" t="str">
        <f t="array" ref="G1034">IFERROR(INDEX('REF1'!B:K,SMALL('REF1'!K:K,ROW()-11),7),"")</f>
        <v/>
      </c>
      <c r="H1034" s="29" t="str">
        <f t="array" ref="H1034">IFERROR(INDEX('REF1'!B:K,SMALL('REF1'!K:K,ROW()-11),8),"")</f>
        <v/>
      </c>
      <c r="I1034" s="48" t="str">
        <f>IFERROR(_xlfn.XLOOKUP(A1034,'LISTADO GENERAL '!B1036:B2930,'LISTADO GENERAL '!A1036:A2930),"")</f>
        <v/>
      </c>
    </row>
    <row r="1035" spans="1:9" ht="20.25">
      <c r="A1035" s="24" t="str">
        <f t="array" ref="A1035">IFERROR(INDEX('REF1'!B:K,SMALL('REF1'!K:K,ROW()-11),1),"")</f>
        <v/>
      </c>
      <c r="B1035" s="23" t="str">
        <f t="array" ref="B1035">IFERROR(INDEX('REF1'!B:K,SMALL('REF1'!K:K,ROW()-11),3),"")</f>
        <v/>
      </c>
      <c r="C1035" s="25" t="str">
        <f t="array" ref="C1035">IFERROR(INDEX('REF1'!B:K,SMALL('REF1'!K:K,ROW()-11),2),"")</f>
        <v/>
      </c>
      <c r="D1035" s="31" t="str">
        <f t="array" ref="D1035">IFERROR(INDEX('REF1'!B:K,SMALL('REF1'!K:K,ROW()-11),5),"")</f>
        <v/>
      </c>
      <c r="E1035" s="26" t="str">
        <f t="array" ref="E1035">IFERROR(INDEX('REF1'!B:K,SMALL('REF1'!K:K,ROW()-11),4),"")</f>
        <v/>
      </c>
      <c r="F1035" s="27" t="str">
        <f t="array" ref="F1035">IFERROR(INDEX('REF1'!B:K,SMALL('REF1'!K:K,ROW()-11),6),"")</f>
        <v/>
      </c>
      <c r="G1035" s="29" t="str">
        <f t="array" ref="G1035">IFERROR(INDEX('REF1'!B:K,SMALL('REF1'!K:K,ROW()-11),7),"")</f>
        <v/>
      </c>
      <c r="H1035" s="29" t="str">
        <f t="array" ref="H1035">IFERROR(INDEX('REF1'!B:K,SMALL('REF1'!K:K,ROW()-11),8),"")</f>
        <v/>
      </c>
      <c r="I1035" s="48" t="str">
        <f>IFERROR(_xlfn.XLOOKUP(A1035,'LISTADO GENERAL '!B1037:B2931,'LISTADO GENERAL '!A1037:A2931),"")</f>
        <v/>
      </c>
    </row>
    <row r="1036" spans="1:9" ht="20.25">
      <c r="A1036" s="24" t="str">
        <f t="array" ref="A1036">IFERROR(INDEX('REF1'!B:K,SMALL('REF1'!K:K,ROW()-11),1),"")</f>
        <v/>
      </c>
      <c r="B1036" s="23" t="str">
        <f t="array" ref="B1036">IFERROR(INDEX('REF1'!B:K,SMALL('REF1'!K:K,ROW()-11),3),"")</f>
        <v/>
      </c>
      <c r="C1036" s="25" t="str">
        <f t="array" ref="C1036">IFERROR(INDEX('REF1'!B:K,SMALL('REF1'!K:K,ROW()-11),2),"")</f>
        <v/>
      </c>
      <c r="D1036" s="31" t="str">
        <f t="array" ref="D1036">IFERROR(INDEX('REF1'!B:K,SMALL('REF1'!K:K,ROW()-11),5),"")</f>
        <v/>
      </c>
      <c r="E1036" s="26" t="str">
        <f t="array" ref="E1036">IFERROR(INDEX('REF1'!B:K,SMALL('REF1'!K:K,ROW()-11),4),"")</f>
        <v/>
      </c>
      <c r="F1036" s="27" t="str">
        <f t="array" ref="F1036">IFERROR(INDEX('REF1'!B:K,SMALL('REF1'!K:K,ROW()-11),6),"")</f>
        <v/>
      </c>
      <c r="G1036" s="29" t="str">
        <f t="array" ref="G1036">IFERROR(INDEX('REF1'!B:K,SMALL('REF1'!K:K,ROW()-11),7),"")</f>
        <v/>
      </c>
      <c r="H1036" s="29" t="str">
        <f t="array" ref="H1036">IFERROR(INDEX('REF1'!B:K,SMALL('REF1'!K:K,ROW()-11),8),"")</f>
        <v/>
      </c>
      <c r="I1036" s="48" t="str">
        <f>IFERROR(_xlfn.XLOOKUP(A1036,'LISTADO GENERAL '!B1038:B2932,'LISTADO GENERAL '!A1038:A2932),"")</f>
        <v/>
      </c>
    </row>
    <row r="1037" spans="1:9" ht="20.25">
      <c r="A1037" s="24" t="str">
        <f t="array" ref="A1037">IFERROR(INDEX('REF1'!B:K,SMALL('REF1'!K:K,ROW()-11),1),"")</f>
        <v/>
      </c>
      <c r="B1037" s="23" t="str">
        <f t="array" ref="B1037">IFERROR(INDEX('REF1'!B:K,SMALL('REF1'!K:K,ROW()-11),3),"")</f>
        <v/>
      </c>
      <c r="C1037" s="25" t="str">
        <f t="array" ref="C1037">IFERROR(INDEX('REF1'!B:K,SMALL('REF1'!K:K,ROW()-11),2),"")</f>
        <v/>
      </c>
      <c r="D1037" s="31" t="str">
        <f t="array" ref="D1037">IFERROR(INDEX('REF1'!B:K,SMALL('REF1'!K:K,ROW()-11),5),"")</f>
        <v/>
      </c>
      <c r="E1037" s="26" t="str">
        <f t="array" ref="E1037">IFERROR(INDEX('REF1'!B:K,SMALL('REF1'!K:K,ROW()-11),4),"")</f>
        <v/>
      </c>
      <c r="F1037" s="27" t="str">
        <f t="array" ref="F1037">IFERROR(INDEX('REF1'!B:K,SMALL('REF1'!K:K,ROW()-11),6),"")</f>
        <v/>
      </c>
      <c r="G1037" s="29" t="str">
        <f t="array" ref="G1037">IFERROR(INDEX('REF1'!B:K,SMALL('REF1'!K:K,ROW()-11),7),"")</f>
        <v/>
      </c>
      <c r="H1037" s="29" t="str">
        <f t="array" ref="H1037">IFERROR(INDEX('REF1'!B:K,SMALL('REF1'!K:K,ROW()-11),8),"")</f>
        <v/>
      </c>
      <c r="I1037" s="48" t="str">
        <f>IFERROR(_xlfn.XLOOKUP(A1037,'LISTADO GENERAL '!B1039:B2933,'LISTADO GENERAL '!A1039:A2933),"")</f>
        <v/>
      </c>
    </row>
    <row r="1038" spans="1:9" ht="20.25">
      <c r="A1038" s="24" t="str">
        <f t="array" ref="A1038">IFERROR(INDEX('REF1'!B:K,SMALL('REF1'!K:K,ROW()-11),1),"")</f>
        <v/>
      </c>
      <c r="B1038" s="23" t="str">
        <f t="array" ref="B1038">IFERROR(INDEX('REF1'!B:K,SMALL('REF1'!K:K,ROW()-11),3),"")</f>
        <v/>
      </c>
      <c r="C1038" s="25" t="str">
        <f t="array" ref="C1038">IFERROR(INDEX('REF1'!B:K,SMALL('REF1'!K:K,ROW()-11),2),"")</f>
        <v/>
      </c>
      <c r="D1038" s="31" t="str">
        <f t="array" ref="D1038">IFERROR(INDEX('REF1'!B:K,SMALL('REF1'!K:K,ROW()-11),5),"")</f>
        <v/>
      </c>
      <c r="E1038" s="26" t="str">
        <f t="array" ref="E1038">IFERROR(INDEX('REF1'!B:K,SMALL('REF1'!K:K,ROW()-11),4),"")</f>
        <v/>
      </c>
      <c r="F1038" s="27" t="str">
        <f t="array" ref="F1038">IFERROR(INDEX('REF1'!B:K,SMALL('REF1'!K:K,ROW()-11),6),"")</f>
        <v/>
      </c>
      <c r="G1038" s="29" t="str">
        <f t="array" ref="G1038">IFERROR(INDEX('REF1'!B:K,SMALL('REF1'!K:K,ROW()-11),7),"")</f>
        <v/>
      </c>
      <c r="H1038" s="29" t="str">
        <f t="array" ref="H1038">IFERROR(INDEX('REF1'!B:K,SMALL('REF1'!K:K,ROW()-11),8),"")</f>
        <v/>
      </c>
      <c r="I1038" s="48" t="str">
        <f>IFERROR(_xlfn.XLOOKUP(A1038,'LISTADO GENERAL '!B1040:B2934,'LISTADO GENERAL '!A1040:A2934),"")</f>
        <v/>
      </c>
    </row>
    <row r="1039" spans="1:9" ht="20.25">
      <c r="A1039" s="24" t="str">
        <f t="array" ref="A1039">IFERROR(INDEX('REF1'!B:K,SMALL('REF1'!K:K,ROW()-11),1),"")</f>
        <v/>
      </c>
      <c r="B1039" s="23" t="str">
        <f t="array" ref="B1039">IFERROR(INDEX('REF1'!B:K,SMALL('REF1'!K:K,ROW()-11),3),"")</f>
        <v/>
      </c>
      <c r="C1039" s="25" t="str">
        <f t="array" ref="C1039">IFERROR(INDEX('REF1'!B:K,SMALL('REF1'!K:K,ROW()-11),2),"")</f>
        <v/>
      </c>
      <c r="D1039" s="31" t="str">
        <f t="array" ref="D1039">IFERROR(INDEX('REF1'!B:K,SMALL('REF1'!K:K,ROW()-11),5),"")</f>
        <v/>
      </c>
      <c r="E1039" s="26" t="str">
        <f t="array" ref="E1039">IFERROR(INDEX('REF1'!B:K,SMALL('REF1'!K:K,ROW()-11),4),"")</f>
        <v/>
      </c>
      <c r="F1039" s="27" t="str">
        <f t="array" ref="F1039">IFERROR(INDEX('REF1'!B:K,SMALL('REF1'!K:K,ROW()-11),6),"")</f>
        <v/>
      </c>
      <c r="G1039" s="29" t="str">
        <f t="array" ref="G1039">IFERROR(INDEX('REF1'!B:K,SMALL('REF1'!K:K,ROW()-11),7),"")</f>
        <v/>
      </c>
      <c r="H1039" s="29" t="str">
        <f t="array" ref="H1039">IFERROR(INDEX('REF1'!B:K,SMALL('REF1'!K:K,ROW()-11),8),"")</f>
        <v/>
      </c>
      <c r="I1039" s="48" t="str">
        <f>IFERROR(_xlfn.XLOOKUP(A1039,'LISTADO GENERAL '!B1041:B2935,'LISTADO GENERAL '!A1041:A2935),"")</f>
        <v/>
      </c>
    </row>
    <row r="1040" spans="1:9" ht="20.25">
      <c r="A1040" s="24" t="str">
        <f t="array" ref="A1040">IFERROR(INDEX('REF1'!B:K,SMALL('REF1'!K:K,ROW()-11),1),"")</f>
        <v/>
      </c>
      <c r="B1040" s="23" t="str">
        <f t="array" ref="B1040">IFERROR(INDEX('REF1'!B:K,SMALL('REF1'!K:K,ROW()-11),3),"")</f>
        <v/>
      </c>
      <c r="C1040" s="25" t="str">
        <f t="array" ref="C1040">IFERROR(INDEX('REF1'!B:K,SMALL('REF1'!K:K,ROW()-11),2),"")</f>
        <v/>
      </c>
      <c r="D1040" s="31" t="str">
        <f t="array" ref="D1040">IFERROR(INDEX('REF1'!B:K,SMALL('REF1'!K:K,ROW()-11),5),"")</f>
        <v/>
      </c>
      <c r="E1040" s="26" t="str">
        <f t="array" ref="E1040">IFERROR(INDEX('REF1'!B:K,SMALL('REF1'!K:K,ROW()-11),4),"")</f>
        <v/>
      </c>
      <c r="F1040" s="27" t="str">
        <f t="array" ref="F1040">IFERROR(INDEX('REF1'!B:K,SMALL('REF1'!K:K,ROW()-11),6),"")</f>
        <v/>
      </c>
      <c r="G1040" s="29" t="str">
        <f t="array" ref="G1040">IFERROR(INDEX('REF1'!B:K,SMALL('REF1'!K:K,ROW()-11),7),"")</f>
        <v/>
      </c>
      <c r="H1040" s="29" t="str">
        <f t="array" ref="H1040">IFERROR(INDEX('REF1'!B:K,SMALL('REF1'!K:K,ROW()-11),8),"")</f>
        <v/>
      </c>
      <c r="I1040" s="48" t="str">
        <f>IFERROR(_xlfn.XLOOKUP(A1040,'LISTADO GENERAL '!B1042:B2936,'LISTADO GENERAL '!A1042:A2936),"")</f>
        <v/>
      </c>
    </row>
    <row r="1041" spans="1:9" ht="20.25">
      <c r="A1041" s="24" t="str">
        <f t="array" ref="A1041">IFERROR(INDEX('REF1'!B:K,SMALL('REF1'!K:K,ROW()-11),1),"")</f>
        <v/>
      </c>
      <c r="B1041" s="23" t="str">
        <f t="array" ref="B1041">IFERROR(INDEX('REF1'!B:K,SMALL('REF1'!K:K,ROW()-11),3),"")</f>
        <v/>
      </c>
      <c r="C1041" s="25" t="str">
        <f t="array" ref="C1041">IFERROR(INDEX('REF1'!B:K,SMALL('REF1'!K:K,ROW()-11),2),"")</f>
        <v/>
      </c>
      <c r="D1041" s="31" t="str">
        <f t="array" ref="D1041">IFERROR(INDEX('REF1'!B:K,SMALL('REF1'!K:K,ROW()-11),5),"")</f>
        <v/>
      </c>
      <c r="E1041" s="26" t="str">
        <f t="array" ref="E1041">IFERROR(INDEX('REF1'!B:K,SMALL('REF1'!K:K,ROW()-11),4),"")</f>
        <v/>
      </c>
      <c r="F1041" s="27" t="str">
        <f t="array" ref="F1041">IFERROR(INDEX('REF1'!B:K,SMALL('REF1'!K:K,ROW()-11),6),"")</f>
        <v/>
      </c>
      <c r="G1041" s="29" t="str">
        <f t="array" ref="G1041">IFERROR(INDEX('REF1'!B:K,SMALL('REF1'!K:K,ROW()-11),7),"")</f>
        <v/>
      </c>
      <c r="H1041" s="29" t="str">
        <f t="array" ref="H1041">IFERROR(INDEX('REF1'!B:K,SMALL('REF1'!K:K,ROW()-11),8),"")</f>
        <v/>
      </c>
      <c r="I1041" s="48" t="str">
        <f>IFERROR(_xlfn.XLOOKUP(A1041,'LISTADO GENERAL '!B1043:B2937,'LISTADO GENERAL '!A1043:A2937),"")</f>
        <v/>
      </c>
    </row>
    <row r="1042" spans="1:9" ht="20.25">
      <c r="A1042" s="24" t="str">
        <f t="array" ref="A1042">IFERROR(INDEX('REF1'!B:K,SMALL('REF1'!K:K,ROW()-11),1),"")</f>
        <v/>
      </c>
      <c r="B1042" s="23" t="str">
        <f t="array" ref="B1042">IFERROR(INDEX('REF1'!B:K,SMALL('REF1'!K:K,ROW()-11),3),"")</f>
        <v/>
      </c>
      <c r="C1042" s="25" t="str">
        <f t="array" ref="C1042">IFERROR(INDEX('REF1'!B:K,SMALL('REF1'!K:K,ROW()-11),2),"")</f>
        <v/>
      </c>
      <c r="D1042" s="31" t="str">
        <f t="array" ref="D1042">IFERROR(INDEX('REF1'!B:K,SMALL('REF1'!K:K,ROW()-11),5),"")</f>
        <v/>
      </c>
      <c r="E1042" s="26" t="str">
        <f t="array" ref="E1042">IFERROR(INDEX('REF1'!B:K,SMALL('REF1'!K:K,ROW()-11),4),"")</f>
        <v/>
      </c>
      <c r="F1042" s="27" t="str">
        <f t="array" ref="F1042">IFERROR(INDEX('REF1'!B:K,SMALL('REF1'!K:K,ROW()-11),6),"")</f>
        <v/>
      </c>
      <c r="G1042" s="29" t="str">
        <f t="array" ref="G1042">IFERROR(INDEX('REF1'!B:K,SMALL('REF1'!K:K,ROW()-11),7),"")</f>
        <v/>
      </c>
      <c r="H1042" s="29" t="str">
        <f t="array" ref="H1042">IFERROR(INDEX('REF1'!B:K,SMALL('REF1'!K:K,ROW()-11),8),"")</f>
        <v/>
      </c>
      <c r="I1042" s="48" t="str">
        <f>IFERROR(_xlfn.XLOOKUP(A1042,'LISTADO GENERAL '!B1044:B2938,'LISTADO GENERAL '!A1044:A2938),"")</f>
        <v/>
      </c>
    </row>
    <row r="1043" spans="1:9" ht="20.25">
      <c r="A1043" s="24" t="str">
        <f t="array" ref="A1043">IFERROR(INDEX('REF1'!B:K,SMALL('REF1'!K:K,ROW()-11),1),"")</f>
        <v/>
      </c>
      <c r="B1043" s="23" t="str">
        <f t="array" ref="B1043">IFERROR(INDEX('REF1'!B:K,SMALL('REF1'!K:K,ROW()-11),3),"")</f>
        <v/>
      </c>
      <c r="C1043" s="25" t="str">
        <f t="array" ref="C1043">IFERROR(INDEX('REF1'!B:K,SMALL('REF1'!K:K,ROW()-11),2),"")</f>
        <v/>
      </c>
      <c r="D1043" s="31" t="str">
        <f t="array" ref="D1043">IFERROR(INDEX('REF1'!B:K,SMALL('REF1'!K:K,ROW()-11),5),"")</f>
        <v/>
      </c>
      <c r="E1043" s="26" t="str">
        <f t="array" ref="E1043">IFERROR(INDEX('REF1'!B:K,SMALL('REF1'!K:K,ROW()-11),4),"")</f>
        <v/>
      </c>
      <c r="F1043" s="27" t="str">
        <f t="array" ref="F1043">IFERROR(INDEX('REF1'!B:K,SMALL('REF1'!K:K,ROW()-11),6),"")</f>
        <v/>
      </c>
      <c r="G1043" s="29" t="str">
        <f t="array" ref="G1043">IFERROR(INDEX('REF1'!B:K,SMALL('REF1'!K:K,ROW()-11),7),"")</f>
        <v/>
      </c>
      <c r="H1043" s="29" t="str">
        <f t="array" ref="H1043">IFERROR(INDEX('REF1'!B:K,SMALL('REF1'!K:K,ROW()-11),8),"")</f>
        <v/>
      </c>
      <c r="I1043" s="48" t="str">
        <f>IFERROR(_xlfn.XLOOKUP(A1043,'LISTADO GENERAL '!B1045:B2939,'LISTADO GENERAL '!A1045:A2939),"")</f>
        <v/>
      </c>
    </row>
    <row r="1044" spans="1:9" ht="20.25">
      <c r="A1044" s="24" t="str">
        <f t="array" ref="A1044">IFERROR(INDEX('REF1'!B:K,SMALL('REF1'!K:K,ROW()-11),1),"")</f>
        <v/>
      </c>
      <c r="B1044" s="23" t="str">
        <f t="array" ref="B1044">IFERROR(INDEX('REF1'!B:K,SMALL('REF1'!K:K,ROW()-11),3),"")</f>
        <v/>
      </c>
      <c r="C1044" s="25" t="str">
        <f t="array" ref="C1044">IFERROR(INDEX('REF1'!B:K,SMALL('REF1'!K:K,ROW()-11),2),"")</f>
        <v/>
      </c>
      <c r="D1044" s="31" t="str">
        <f t="array" ref="D1044">IFERROR(INDEX('REF1'!B:K,SMALL('REF1'!K:K,ROW()-11),5),"")</f>
        <v/>
      </c>
      <c r="E1044" s="26" t="str">
        <f t="array" ref="E1044">IFERROR(INDEX('REF1'!B:K,SMALL('REF1'!K:K,ROW()-11),4),"")</f>
        <v/>
      </c>
      <c r="F1044" s="27" t="str">
        <f t="array" ref="F1044">IFERROR(INDEX('REF1'!B:K,SMALL('REF1'!K:K,ROW()-11),6),"")</f>
        <v/>
      </c>
      <c r="G1044" s="29" t="str">
        <f t="array" ref="G1044">IFERROR(INDEX('REF1'!B:K,SMALL('REF1'!K:K,ROW()-11),7),"")</f>
        <v/>
      </c>
      <c r="H1044" s="29" t="str">
        <f t="array" ref="H1044">IFERROR(INDEX('REF1'!B:K,SMALL('REF1'!K:K,ROW()-11),8),"")</f>
        <v/>
      </c>
      <c r="I1044" s="48" t="str">
        <f>IFERROR(_xlfn.XLOOKUP(A1044,'LISTADO GENERAL '!B1046:B2940,'LISTADO GENERAL '!A1046:A2940),"")</f>
        <v/>
      </c>
    </row>
    <row r="1045" spans="1:9" ht="20.25">
      <c r="A1045" s="24" t="str">
        <f t="array" ref="A1045">IFERROR(INDEX('REF1'!B:K,SMALL('REF1'!K:K,ROW()-11),1),"")</f>
        <v/>
      </c>
      <c r="B1045" s="23" t="str">
        <f t="array" ref="B1045">IFERROR(INDEX('REF1'!B:K,SMALL('REF1'!K:K,ROW()-11),3),"")</f>
        <v/>
      </c>
      <c r="C1045" s="25" t="str">
        <f t="array" ref="C1045">IFERROR(INDEX('REF1'!B:K,SMALL('REF1'!K:K,ROW()-11),2),"")</f>
        <v/>
      </c>
      <c r="D1045" s="31" t="str">
        <f t="array" ref="D1045">IFERROR(INDEX('REF1'!B:K,SMALL('REF1'!K:K,ROW()-11),5),"")</f>
        <v/>
      </c>
      <c r="E1045" s="26" t="str">
        <f t="array" ref="E1045">IFERROR(INDEX('REF1'!B:K,SMALL('REF1'!K:K,ROW()-11),4),"")</f>
        <v/>
      </c>
      <c r="F1045" s="27" t="str">
        <f t="array" ref="F1045">IFERROR(INDEX('REF1'!B:K,SMALL('REF1'!K:K,ROW()-11),6),"")</f>
        <v/>
      </c>
      <c r="G1045" s="29" t="str">
        <f t="array" ref="G1045">IFERROR(INDEX('REF1'!B:K,SMALL('REF1'!K:K,ROW()-11),7),"")</f>
        <v/>
      </c>
      <c r="H1045" s="29" t="str">
        <f t="array" ref="H1045">IFERROR(INDEX('REF1'!B:K,SMALL('REF1'!K:K,ROW()-11),8),"")</f>
        <v/>
      </c>
      <c r="I1045" s="48" t="str">
        <f>IFERROR(_xlfn.XLOOKUP(A1045,'LISTADO GENERAL '!B1047:B2941,'LISTADO GENERAL '!A1047:A2941),"")</f>
        <v/>
      </c>
    </row>
    <row r="1046" spans="1:9" ht="20.25">
      <c r="A1046" s="24" t="str">
        <f t="array" ref="A1046">IFERROR(INDEX('REF1'!B:K,SMALL('REF1'!K:K,ROW()-11),1),"")</f>
        <v/>
      </c>
      <c r="B1046" s="23" t="str">
        <f t="array" ref="B1046">IFERROR(INDEX('REF1'!B:K,SMALL('REF1'!K:K,ROW()-11),3),"")</f>
        <v/>
      </c>
      <c r="C1046" s="25" t="str">
        <f t="array" ref="C1046">IFERROR(INDEX('REF1'!B:K,SMALL('REF1'!K:K,ROW()-11),2),"")</f>
        <v/>
      </c>
      <c r="D1046" s="31" t="str">
        <f t="array" ref="D1046">IFERROR(INDEX('REF1'!B:K,SMALL('REF1'!K:K,ROW()-11),5),"")</f>
        <v/>
      </c>
      <c r="E1046" s="26" t="str">
        <f t="array" ref="E1046">IFERROR(INDEX('REF1'!B:K,SMALL('REF1'!K:K,ROW()-11),4),"")</f>
        <v/>
      </c>
      <c r="F1046" s="27" t="str">
        <f t="array" ref="F1046">IFERROR(INDEX('REF1'!B:K,SMALL('REF1'!K:K,ROW()-11),6),"")</f>
        <v/>
      </c>
      <c r="G1046" s="29" t="str">
        <f t="array" ref="G1046">IFERROR(INDEX('REF1'!B:K,SMALL('REF1'!K:K,ROW()-11),7),"")</f>
        <v/>
      </c>
      <c r="H1046" s="29" t="str">
        <f t="array" ref="H1046">IFERROR(INDEX('REF1'!B:K,SMALL('REF1'!K:K,ROW()-11),8),"")</f>
        <v/>
      </c>
      <c r="I1046" s="48" t="str">
        <f>IFERROR(_xlfn.XLOOKUP(A1046,'LISTADO GENERAL '!B1048:B2942,'LISTADO GENERAL '!A1048:A2942),"")</f>
        <v/>
      </c>
    </row>
    <row r="1047" spans="1:9" ht="20.25">
      <c r="A1047" s="24" t="str">
        <f t="array" ref="A1047">IFERROR(INDEX('REF1'!B:K,SMALL('REF1'!K:K,ROW()-11),1),"")</f>
        <v/>
      </c>
      <c r="B1047" s="23" t="str">
        <f t="array" ref="B1047">IFERROR(INDEX('REF1'!B:K,SMALL('REF1'!K:K,ROW()-11),3),"")</f>
        <v/>
      </c>
      <c r="C1047" s="25" t="str">
        <f t="array" ref="C1047">IFERROR(INDEX('REF1'!B:K,SMALL('REF1'!K:K,ROW()-11),2),"")</f>
        <v/>
      </c>
      <c r="D1047" s="31" t="str">
        <f t="array" ref="D1047">IFERROR(INDEX('REF1'!B:K,SMALL('REF1'!K:K,ROW()-11),5),"")</f>
        <v/>
      </c>
      <c r="E1047" s="26" t="str">
        <f t="array" ref="E1047">IFERROR(INDEX('REF1'!B:K,SMALL('REF1'!K:K,ROW()-11),4),"")</f>
        <v/>
      </c>
      <c r="F1047" s="27" t="str">
        <f t="array" ref="F1047">IFERROR(INDEX('REF1'!B:K,SMALL('REF1'!K:K,ROW()-11),6),"")</f>
        <v/>
      </c>
      <c r="G1047" s="29" t="str">
        <f t="array" ref="G1047">IFERROR(INDEX('REF1'!B:K,SMALL('REF1'!K:K,ROW()-11),7),"")</f>
        <v/>
      </c>
      <c r="H1047" s="29" t="str">
        <f t="array" ref="H1047">IFERROR(INDEX('REF1'!B:K,SMALL('REF1'!K:K,ROW()-11),8),"")</f>
        <v/>
      </c>
      <c r="I1047" s="48" t="str">
        <f>IFERROR(_xlfn.XLOOKUP(A1047,'LISTADO GENERAL '!B1049:B2943,'LISTADO GENERAL '!A1049:A2943),"")</f>
        <v/>
      </c>
    </row>
    <row r="1048" spans="1:9" ht="20.25">
      <c r="A1048" s="24" t="str">
        <f t="array" ref="A1048">IFERROR(INDEX('REF1'!B:K,SMALL('REF1'!K:K,ROW()-11),1),"")</f>
        <v/>
      </c>
      <c r="B1048" s="23" t="str">
        <f t="array" ref="B1048">IFERROR(INDEX('REF1'!B:K,SMALL('REF1'!K:K,ROW()-11),3),"")</f>
        <v/>
      </c>
      <c r="C1048" s="25" t="str">
        <f t="array" ref="C1048">IFERROR(INDEX('REF1'!B:K,SMALL('REF1'!K:K,ROW()-11),2),"")</f>
        <v/>
      </c>
      <c r="D1048" s="31" t="str">
        <f t="array" ref="D1048">IFERROR(INDEX('REF1'!B:K,SMALL('REF1'!K:K,ROW()-11),5),"")</f>
        <v/>
      </c>
      <c r="E1048" s="26" t="str">
        <f t="array" ref="E1048">IFERROR(INDEX('REF1'!B:K,SMALL('REF1'!K:K,ROW()-11),4),"")</f>
        <v/>
      </c>
      <c r="F1048" s="27" t="str">
        <f t="array" ref="F1048">IFERROR(INDEX('REF1'!B:K,SMALL('REF1'!K:K,ROW()-11),6),"")</f>
        <v/>
      </c>
      <c r="G1048" s="29" t="str">
        <f t="array" ref="G1048">IFERROR(INDEX('REF1'!B:K,SMALL('REF1'!K:K,ROW()-11),7),"")</f>
        <v/>
      </c>
      <c r="H1048" s="29" t="str">
        <f t="array" ref="H1048">IFERROR(INDEX('REF1'!B:K,SMALL('REF1'!K:K,ROW()-11),8),"")</f>
        <v/>
      </c>
      <c r="I1048" s="48" t="str">
        <f>IFERROR(_xlfn.XLOOKUP(A1048,'LISTADO GENERAL '!B1050:B2944,'LISTADO GENERAL '!A1050:A2944),"")</f>
        <v/>
      </c>
    </row>
    <row r="1049" spans="1:9" ht="20.25">
      <c r="A1049" s="24" t="str">
        <f t="array" ref="A1049">IFERROR(INDEX('REF1'!B:K,SMALL('REF1'!K:K,ROW()-11),1),"")</f>
        <v/>
      </c>
      <c r="B1049" s="23" t="str">
        <f t="array" ref="B1049">IFERROR(INDEX('REF1'!B:K,SMALL('REF1'!K:K,ROW()-11),3),"")</f>
        <v/>
      </c>
      <c r="C1049" s="25" t="str">
        <f t="array" ref="C1049">IFERROR(INDEX('REF1'!B:K,SMALL('REF1'!K:K,ROW()-11),2),"")</f>
        <v/>
      </c>
      <c r="D1049" s="31" t="str">
        <f t="array" ref="D1049">IFERROR(INDEX('REF1'!B:K,SMALL('REF1'!K:K,ROW()-11),5),"")</f>
        <v/>
      </c>
      <c r="E1049" s="26" t="str">
        <f t="array" ref="E1049">IFERROR(INDEX('REF1'!B:K,SMALL('REF1'!K:K,ROW()-11),4),"")</f>
        <v/>
      </c>
      <c r="F1049" s="27" t="str">
        <f t="array" ref="F1049">IFERROR(INDEX('REF1'!B:K,SMALL('REF1'!K:K,ROW()-11),6),"")</f>
        <v/>
      </c>
      <c r="G1049" s="29" t="str">
        <f t="array" ref="G1049">IFERROR(INDEX('REF1'!B:K,SMALL('REF1'!K:K,ROW()-11),7),"")</f>
        <v/>
      </c>
      <c r="H1049" s="29" t="str">
        <f t="array" ref="H1049">IFERROR(INDEX('REF1'!B:K,SMALL('REF1'!K:K,ROW()-11),8),"")</f>
        <v/>
      </c>
      <c r="I1049" s="48" t="str">
        <f>IFERROR(_xlfn.XLOOKUP(A1049,'LISTADO GENERAL '!B1051:B2945,'LISTADO GENERAL '!A1051:A2945),"")</f>
        <v/>
      </c>
    </row>
    <row r="1050" spans="1:9" ht="20.25">
      <c r="A1050" s="24" t="str">
        <f t="array" ref="A1050">IFERROR(INDEX('REF1'!B:K,SMALL('REF1'!K:K,ROW()-11),1),"")</f>
        <v/>
      </c>
      <c r="B1050" s="23" t="str">
        <f t="array" ref="B1050">IFERROR(INDEX('REF1'!B:K,SMALL('REF1'!K:K,ROW()-11),3),"")</f>
        <v/>
      </c>
      <c r="C1050" s="25" t="str">
        <f t="array" ref="C1050">IFERROR(INDEX('REF1'!B:K,SMALL('REF1'!K:K,ROW()-11),2),"")</f>
        <v/>
      </c>
      <c r="D1050" s="31" t="str">
        <f t="array" ref="D1050">IFERROR(INDEX('REF1'!B:K,SMALL('REF1'!K:K,ROW()-11),5),"")</f>
        <v/>
      </c>
      <c r="E1050" s="26" t="str">
        <f t="array" ref="E1050">IFERROR(INDEX('REF1'!B:K,SMALL('REF1'!K:K,ROW()-11),4),"")</f>
        <v/>
      </c>
      <c r="F1050" s="27" t="str">
        <f t="array" ref="F1050">IFERROR(INDEX('REF1'!B:K,SMALL('REF1'!K:K,ROW()-11),6),"")</f>
        <v/>
      </c>
      <c r="G1050" s="29" t="str">
        <f t="array" ref="G1050">IFERROR(INDEX('REF1'!B:K,SMALL('REF1'!K:K,ROW()-11),7),"")</f>
        <v/>
      </c>
      <c r="H1050" s="29" t="str">
        <f t="array" ref="H1050">IFERROR(INDEX('REF1'!B:K,SMALL('REF1'!K:K,ROW()-11),8),"")</f>
        <v/>
      </c>
      <c r="I1050" s="48" t="str">
        <f>IFERROR(_xlfn.XLOOKUP(A1050,'LISTADO GENERAL '!B1052:B2946,'LISTADO GENERAL '!A1052:A2946),"")</f>
        <v/>
      </c>
    </row>
    <row r="1051" spans="1:9" ht="20.25">
      <c r="A1051" s="24" t="str">
        <f t="array" ref="A1051">IFERROR(INDEX('REF1'!B:K,SMALL('REF1'!K:K,ROW()-11),1),"")</f>
        <v/>
      </c>
      <c r="B1051" s="23" t="str">
        <f t="array" ref="B1051">IFERROR(INDEX('REF1'!B:K,SMALL('REF1'!K:K,ROW()-11),3),"")</f>
        <v/>
      </c>
      <c r="C1051" s="25" t="str">
        <f t="array" ref="C1051">IFERROR(INDEX('REF1'!B:K,SMALL('REF1'!K:K,ROW()-11),2),"")</f>
        <v/>
      </c>
      <c r="D1051" s="31" t="str">
        <f t="array" ref="D1051">IFERROR(INDEX('REF1'!B:K,SMALL('REF1'!K:K,ROW()-11),5),"")</f>
        <v/>
      </c>
      <c r="E1051" s="26" t="str">
        <f t="array" ref="E1051">IFERROR(INDEX('REF1'!B:K,SMALL('REF1'!K:K,ROW()-11),4),"")</f>
        <v/>
      </c>
      <c r="F1051" s="27" t="str">
        <f t="array" ref="F1051">IFERROR(INDEX('REF1'!B:K,SMALL('REF1'!K:K,ROW()-11),6),"")</f>
        <v/>
      </c>
      <c r="G1051" s="29" t="str">
        <f t="array" ref="G1051">IFERROR(INDEX('REF1'!B:K,SMALL('REF1'!K:K,ROW()-11),7),"")</f>
        <v/>
      </c>
      <c r="H1051" s="29" t="str">
        <f t="array" ref="H1051">IFERROR(INDEX('REF1'!B:K,SMALL('REF1'!K:K,ROW()-11),8),"")</f>
        <v/>
      </c>
      <c r="I1051" s="48" t="str">
        <f>IFERROR(_xlfn.XLOOKUP(A1051,'LISTADO GENERAL '!B1053:B2947,'LISTADO GENERAL '!A1053:A2947),"")</f>
        <v/>
      </c>
    </row>
    <row r="1052" spans="1:9" ht="20.25">
      <c r="A1052" s="24" t="str">
        <f t="array" ref="A1052">IFERROR(INDEX('REF1'!B:K,SMALL('REF1'!K:K,ROW()-11),1),"")</f>
        <v/>
      </c>
      <c r="B1052" s="23" t="str">
        <f t="array" ref="B1052">IFERROR(INDEX('REF1'!B:K,SMALL('REF1'!K:K,ROW()-11),3),"")</f>
        <v/>
      </c>
      <c r="C1052" s="25" t="str">
        <f t="array" ref="C1052">IFERROR(INDEX('REF1'!B:K,SMALL('REF1'!K:K,ROW()-11),2),"")</f>
        <v/>
      </c>
      <c r="D1052" s="31" t="str">
        <f t="array" ref="D1052">IFERROR(INDEX('REF1'!B:K,SMALL('REF1'!K:K,ROW()-11),5),"")</f>
        <v/>
      </c>
      <c r="E1052" s="26" t="str">
        <f t="array" ref="E1052">IFERROR(INDEX('REF1'!B:K,SMALL('REF1'!K:K,ROW()-11),4),"")</f>
        <v/>
      </c>
      <c r="F1052" s="27" t="str">
        <f t="array" ref="F1052">IFERROR(INDEX('REF1'!B:K,SMALL('REF1'!K:K,ROW()-11),6),"")</f>
        <v/>
      </c>
      <c r="G1052" s="29" t="str">
        <f t="array" ref="G1052">IFERROR(INDEX('REF1'!B:K,SMALL('REF1'!K:K,ROW()-11),7),"")</f>
        <v/>
      </c>
      <c r="H1052" s="29" t="str">
        <f t="array" ref="H1052">IFERROR(INDEX('REF1'!B:K,SMALL('REF1'!K:K,ROW()-11),8),"")</f>
        <v/>
      </c>
      <c r="I1052" s="48" t="str">
        <f>IFERROR(_xlfn.XLOOKUP(A1052,'LISTADO GENERAL '!B1054:B2948,'LISTADO GENERAL '!A1054:A2948),"")</f>
        <v/>
      </c>
    </row>
    <row r="1053" spans="1:9" ht="20.25">
      <c r="A1053" s="24" t="str">
        <f t="array" ref="A1053">IFERROR(INDEX('REF1'!B:K,SMALL('REF1'!K:K,ROW()-11),1),"")</f>
        <v/>
      </c>
      <c r="B1053" s="23" t="str">
        <f t="array" ref="B1053">IFERROR(INDEX('REF1'!B:K,SMALL('REF1'!K:K,ROW()-11),3),"")</f>
        <v/>
      </c>
      <c r="C1053" s="25" t="str">
        <f t="array" ref="C1053">IFERROR(INDEX('REF1'!B:K,SMALL('REF1'!K:K,ROW()-11),2),"")</f>
        <v/>
      </c>
      <c r="D1053" s="31" t="str">
        <f t="array" ref="D1053">IFERROR(INDEX('REF1'!B:K,SMALL('REF1'!K:K,ROW()-11),5),"")</f>
        <v/>
      </c>
      <c r="E1053" s="26" t="str">
        <f t="array" ref="E1053">IFERROR(INDEX('REF1'!B:K,SMALL('REF1'!K:K,ROW()-11),4),"")</f>
        <v/>
      </c>
      <c r="F1053" s="27" t="str">
        <f t="array" ref="F1053">IFERROR(INDEX('REF1'!B:K,SMALL('REF1'!K:K,ROW()-11),6),"")</f>
        <v/>
      </c>
      <c r="G1053" s="29" t="str">
        <f t="array" ref="G1053">IFERROR(INDEX('REF1'!B:K,SMALL('REF1'!K:K,ROW()-11),7),"")</f>
        <v/>
      </c>
      <c r="H1053" s="29" t="str">
        <f t="array" ref="H1053">IFERROR(INDEX('REF1'!B:K,SMALL('REF1'!K:K,ROW()-11),8),"")</f>
        <v/>
      </c>
      <c r="I1053" s="48" t="str">
        <f>IFERROR(_xlfn.XLOOKUP(A1053,'LISTADO GENERAL '!B1055:B2949,'LISTADO GENERAL '!A1055:A2949),"")</f>
        <v/>
      </c>
    </row>
    <row r="1054" spans="1:9" ht="20.25">
      <c r="A1054" s="24" t="str">
        <f t="array" ref="A1054">IFERROR(INDEX('REF1'!B:K,SMALL('REF1'!K:K,ROW()-11),1),"")</f>
        <v/>
      </c>
      <c r="B1054" s="23" t="str">
        <f t="array" ref="B1054">IFERROR(INDEX('REF1'!B:K,SMALL('REF1'!K:K,ROW()-11),3),"")</f>
        <v/>
      </c>
      <c r="C1054" s="25" t="str">
        <f t="array" ref="C1054">IFERROR(INDEX('REF1'!B:K,SMALL('REF1'!K:K,ROW()-11),2),"")</f>
        <v/>
      </c>
      <c r="D1054" s="31" t="str">
        <f t="array" ref="D1054">IFERROR(INDEX('REF1'!B:K,SMALL('REF1'!K:K,ROW()-11),5),"")</f>
        <v/>
      </c>
      <c r="E1054" s="26" t="str">
        <f t="array" ref="E1054">IFERROR(INDEX('REF1'!B:K,SMALL('REF1'!K:K,ROW()-11),4),"")</f>
        <v/>
      </c>
      <c r="F1054" s="27" t="str">
        <f t="array" ref="F1054">IFERROR(INDEX('REF1'!B:K,SMALL('REF1'!K:K,ROW()-11),6),"")</f>
        <v/>
      </c>
      <c r="G1054" s="29" t="str">
        <f t="array" ref="G1054">IFERROR(INDEX('REF1'!B:K,SMALL('REF1'!K:K,ROW()-11),7),"")</f>
        <v/>
      </c>
      <c r="H1054" s="29" t="str">
        <f t="array" ref="H1054">IFERROR(INDEX('REF1'!B:K,SMALL('REF1'!K:K,ROW()-11),8),"")</f>
        <v/>
      </c>
      <c r="I1054" s="48" t="str">
        <f>IFERROR(_xlfn.XLOOKUP(A1054,'LISTADO GENERAL '!B1056:B2950,'LISTADO GENERAL '!A1056:A2950),"")</f>
        <v/>
      </c>
    </row>
    <row r="1055" spans="1:9" ht="20.25">
      <c r="A1055" s="24" t="str">
        <f t="array" ref="A1055">IFERROR(INDEX('REF1'!B:K,SMALL('REF1'!K:K,ROW()-11),1),"")</f>
        <v/>
      </c>
      <c r="B1055" s="23" t="str">
        <f t="array" ref="B1055">IFERROR(INDEX('REF1'!B:K,SMALL('REF1'!K:K,ROW()-11),3),"")</f>
        <v/>
      </c>
      <c r="C1055" s="25" t="str">
        <f t="array" ref="C1055">IFERROR(INDEX('REF1'!B:K,SMALL('REF1'!K:K,ROW()-11),2),"")</f>
        <v/>
      </c>
      <c r="D1055" s="31" t="str">
        <f t="array" ref="D1055">IFERROR(INDEX('REF1'!B:K,SMALL('REF1'!K:K,ROW()-11),5),"")</f>
        <v/>
      </c>
      <c r="E1055" s="26" t="str">
        <f t="array" ref="E1055">IFERROR(INDEX('REF1'!B:K,SMALL('REF1'!K:K,ROW()-11),4),"")</f>
        <v/>
      </c>
      <c r="F1055" s="27" t="str">
        <f t="array" ref="F1055">IFERROR(INDEX('REF1'!B:K,SMALL('REF1'!K:K,ROW()-11),6),"")</f>
        <v/>
      </c>
      <c r="G1055" s="29" t="str">
        <f t="array" ref="G1055">IFERROR(INDEX('REF1'!B:K,SMALL('REF1'!K:K,ROW()-11),7),"")</f>
        <v/>
      </c>
      <c r="H1055" s="29" t="str">
        <f t="array" ref="H1055">IFERROR(INDEX('REF1'!B:K,SMALL('REF1'!K:K,ROW()-11),8),"")</f>
        <v/>
      </c>
      <c r="I1055" s="48" t="str">
        <f>IFERROR(_xlfn.XLOOKUP(A1055,'LISTADO GENERAL '!B1057:B2951,'LISTADO GENERAL '!A1057:A2951),"")</f>
        <v/>
      </c>
    </row>
    <row r="1056" spans="1:9" ht="20.25">
      <c r="A1056" s="24" t="str">
        <f t="array" ref="A1056">IFERROR(INDEX('REF1'!B:K,SMALL('REF1'!K:K,ROW()-11),1),"")</f>
        <v/>
      </c>
      <c r="B1056" s="23" t="str">
        <f t="array" ref="B1056">IFERROR(INDEX('REF1'!B:K,SMALL('REF1'!K:K,ROW()-11),3),"")</f>
        <v/>
      </c>
      <c r="C1056" s="25" t="str">
        <f t="array" ref="C1056">IFERROR(INDEX('REF1'!B:K,SMALL('REF1'!K:K,ROW()-11),2),"")</f>
        <v/>
      </c>
      <c r="D1056" s="31" t="str">
        <f t="array" ref="D1056">IFERROR(INDEX('REF1'!B:K,SMALL('REF1'!K:K,ROW()-11),5),"")</f>
        <v/>
      </c>
      <c r="E1056" s="26" t="str">
        <f t="array" ref="E1056">IFERROR(INDEX('REF1'!B:K,SMALL('REF1'!K:K,ROW()-11),4),"")</f>
        <v/>
      </c>
      <c r="F1056" s="27" t="str">
        <f t="array" ref="F1056">IFERROR(INDEX('REF1'!B:K,SMALL('REF1'!K:K,ROW()-11),6),"")</f>
        <v/>
      </c>
      <c r="G1056" s="29" t="str">
        <f t="array" ref="G1056">IFERROR(INDEX('REF1'!B:K,SMALL('REF1'!K:K,ROW()-11),7),"")</f>
        <v/>
      </c>
      <c r="H1056" s="29" t="str">
        <f t="array" ref="H1056">IFERROR(INDEX('REF1'!B:K,SMALL('REF1'!K:K,ROW()-11),8),"")</f>
        <v/>
      </c>
      <c r="I1056" s="48" t="str">
        <f>IFERROR(_xlfn.XLOOKUP(A1056,'LISTADO GENERAL '!B1058:B2952,'LISTADO GENERAL '!A1058:A2952),"")</f>
        <v/>
      </c>
    </row>
    <row r="1057" spans="1:9" ht="20.25">
      <c r="A1057" s="24" t="str">
        <f t="array" ref="A1057">IFERROR(INDEX('REF1'!B:K,SMALL('REF1'!K:K,ROW()-11),1),"")</f>
        <v/>
      </c>
      <c r="B1057" s="23" t="str">
        <f t="array" ref="B1057">IFERROR(INDEX('REF1'!B:K,SMALL('REF1'!K:K,ROW()-11),3),"")</f>
        <v/>
      </c>
      <c r="C1057" s="25" t="str">
        <f t="array" ref="C1057">IFERROR(INDEX('REF1'!B:K,SMALL('REF1'!K:K,ROW()-11),2),"")</f>
        <v/>
      </c>
      <c r="D1057" s="31" t="str">
        <f t="array" ref="D1057">IFERROR(INDEX('REF1'!B:K,SMALL('REF1'!K:K,ROW()-11),5),"")</f>
        <v/>
      </c>
      <c r="E1057" s="26" t="str">
        <f t="array" ref="E1057">IFERROR(INDEX('REF1'!B:K,SMALL('REF1'!K:K,ROW()-11),4),"")</f>
        <v/>
      </c>
      <c r="F1057" s="27" t="str">
        <f t="array" ref="F1057">IFERROR(INDEX('REF1'!B:K,SMALL('REF1'!K:K,ROW()-11),6),"")</f>
        <v/>
      </c>
      <c r="G1057" s="29" t="str">
        <f t="array" ref="G1057">IFERROR(INDEX('REF1'!B:K,SMALL('REF1'!K:K,ROW()-11),7),"")</f>
        <v/>
      </c>
      <c r="H1057" s="29" t="str">
        <f t="array" ref="H1057">IFERROR(INDEX('REF1'!B:K,SMALL('REF1'!K:K,ROW()-11),8),"")</f>
        <v/>
      </c>
      <c r="I1057" s="48" t="str">
        <f>IFERROR(_xlfn.XLOOKUP(A1057,'LISTADO GENERAL '!B1059:B2953,'LISTADO GENERAL '!A1059:A2953),"")</f>
        <v/>
      </c>
    </row>
    <row r="1058" spans="1:9" ht="20.25">
      <c r="A1058" s="24" t="str">
        <f t="array" ref="A1058">IFERROR(INDEX('REF1'!B:K,SMALL('REF1'!K:K,ROW()-11),1),"")</f>
        <v/>
      </c>
      <c r="B1058" s="23" t="str">
        <f t="array" ref="B1058">IFERROR(INDEX('REF1'!B:K,SMALL('REF1'!K:K,ROW()-11),3),"")</f>
        <v/>
      </c>
      <c r="C1058" s="25" t="str">
        <f t="array" ref="C1058">IFERROR(INDEX('REF1'!B:K,SMALL('REF1'!K:K,ROW()-11),2),"")</f>
        <v/>
      </c>
      <c r="D1058" s="31" t="str">
        <f t="array" ref="D1058">IFERROR(INDEX('REF1'!B:K,SMALL('REF1'!K:K,ROW()-11),5),"")</f>
        <v/>
      </c>
      <c r="E1058" s="26" t="str">
        <f t="array" ref="E1058">IFERROR(INDEX('REF1'!B:K,SMALL('REF1'!K:K,ROW()-11),4),"")</f>
        <v/>
      </c>
      <c r="F1058" s="27" t="str">
        <f t="array" ref="F1058">IFERROR(INDEX('REF1'!B:K,SMALL('REF1'!K:K,ROW()-11),6),"")</f>
        <v/>
      </c>
      <c r="G1058" s="29" t="str">
        <f t="array" ref="G1058">IFERROR(INDEX('REF1'!B:K,SMALL('REF1'!K:K,ROW()-11),7),"")</f>
        <v/>
      </c>
      <c r="H1058" s="29" t="str">
        <f t="array" ref="H1058">IFERROR(INDEX('REF1'!B:K,SMALL('REF1'!K:K,ROW()-11),8),"")</f>
        <v/>
      </c>
      <c r="I1058" s="48" t="str">
        <f>IFERROR(_xlfn.XLOOKUP(A1058,'LISTADO GENERAL '!B1060:B2954,'LISTADO GENERAL '!A1060:A2954),"")</f>
        <v/>
      </c>
    </row>
    <row r="1059" spans="1:9" ht="20.25">
      <c r="A1059" s="24" t="str">
        <f t="array" ref="A1059">IFERROR(INDEX('REF1'!B:K,SMALL('REF1'!K:K,ROW()-11),1),"")</f>
        <v/>
      </c>
      <c r="B1059" s="23" t="str">
        <f t="array" ref="B1059">IFERROR(INDEX('REF1'!B:K,SMALL('REF1'!K:K,ROW()-11),3),"")</f>
        <v/>
      </c>
      <c r="C1059" s="25" t="str">
        <f t="array" ref="C1059">IFERROR(INDEX('REF1'!B:K,SMALL('REF1'!K:K,ROW()-11),2),"")</f>
        <v/>
      </c>
      <c r="D1059" s="31" t="str">
        <f t="array" ref="D1059">IFERROR(INDEX('REF1'!B:K,SMALL('REF1'!K:K,ROW()-11),5),"")</f>
        <v/>
      </c>
      <c r="E1059" s="26" t="str">
        <f t="array" ref="E1059">IFERROR(INDEX('REF1'!B:K,SMALL('REF1'!K:K,ROW()-11),4),"")</f>
        <v/>
      </c>
      <c r="F1059" s="27" t="str">
        <f t="array" ref="F1059">IFERROR(INDEX('REF1'!B:K,SMALL('REF1'!K:K,ROW()-11),6),"")</f>
        <v/>
      </c>
      <c r="G1059" s="29" t="str">
        <f t="array" ref="G1059">IFERROR(INDEX('REF1'!B:K,SMALL('REF1'!K:K,ROW()-11),7),"")</f>
        <v/>
      </c>
      <c r="H1059" s="29" t="str">
        <f t="array" ref="H1059">IFERROR(INDEX('REF1'!B:K,SMALL('REF1'!K:K,ROW()-11),8),"")</f>
        <v/>
      </c>
      <c r="I1059" s="48" t="str">
        <f>IFERROR(_xlfn.XLOOKUP(A1059,'LISTADO GENERAL '!B1061:B2955,'LISTADO GENERAL '!A1061:A2955),"")</f>
        <v/>
      </c>
    </row>
    <row r="1060" spans="1:9" ht="20.25">
      <c r="A1060" s="24" t="str">
        <f t="array" ref="A1060">IFERROR(INDEX('REF1'!B:K,SMALL('REF1'!K:K,ROW()-11),1),"")</f>
        <v/>
      </c>
      <c r="B1060" s="23" t="str">
        <f t="array" ref="B1060">IFERROR(INDEX('REF1'!B:K,SMALL('REF1'!K:K,ROW()-11),3),"")</f>
        <v/>
      </c>
      <c r="C1060" s="25" t="str">
        <f t="array" ref="C1060">IFERROR(INDEX('REF1'!B:K,SMALL('REF1'!K:K,ROW()-11),2),"")</f>
        <v/>
      </c>
      <c r="D1060" s="31" t="str">
        <f t="array" ref="D1060">IFERROR(INDEX('REF1'!B:K,SMALL('REF1'!K:K,ROW()-11),5),"")</f>
        <v/>
      </c>
      <c r="E1060" s="26" t="str">
        <f t="array" ref="E1060">IFERROR(INDEX('REF1'!B:K,SMALL('REF1'!K:K,ROW()-11),4),"")</f>
        <v/>
      </c>
      <c r="F1060" s="27" t="str">
        <f t="array" ref="F1060">IFERROR(INDEX('REF1'!B:K,SMALL('REF1'!K:K,ROW()-11),6),"")</f>
        <v/>
      </c>
      <c r="G1060" s="29" t="str">
        <f t="array" ref="G1060">IFERROR(INDEX('REF1'!B:K,SMALL('REF1'!K:K,ROW()-11),7),"")</f>
        <v/>
      </c>
      <c r="H1060" s="29" t="str">
        <f t="array" ref="H1060">IFERROR(INDEX('REF1'!B:K,SMALL('REF1'!K:K,ROW()-11),8),"")</f>
        <v/>
      </c>
      <c r="I1060" s="48" t="str">
        <f>IFERROR(_xlfn.XLOOKUP(A1060,'LISTADO GENERAL '!B1062:B2956,'LISTADO GENERAL '!A1062:A2956),"")</f>
        <v/>
      </c>
    </row>
    <row r="1061" spans="1:9" ht="20.25">
      <c r="A1061" s="24" t="str">
        <f t="array" ref="A1061">IFERROR(INDEX('REF1'!B:K,SMALL('REF1'!K:K,ROW()-11),1),"")</f>
        <v/>
      </c>
      <c r="B1061" s="23" t="str">
        <f t="array" ref="B1061">IFERROR(INDEX('REF1'!B:K,SMALL('REF1'!K:K,ROW()-11),3),"")</f>
        <v/>
      </c>
      <c r="C1061" s="25" t="str">
        <f t="array" ref="C1061">IFERROR(INDEX('REF1'!B:K,SMALL('REF1'!K:K,ROW()-11),2),"")</f>
        <v/>
      </c>
      <c r="D1061" s="31" t="str">
        <f t="array" ref="D1061">IFERROR(INDEX('REF1'!B:K,SMALL('REF1'!K:K,ROW()-11),5),"")</f>
        <v/>
      </c>
      <c r="E1061" s="26" t="str">
        <f t="array" ref="E1061">IFERROR(INDEX('REF1'!B:K,SMALL('REF1'!K:K,ROW()-11),4),"")</f>
        <v/>
      </c>
      <c r="F1061" s="27" t="str">
        <f t="array" ref="F1061">IFERROR(INDEX('REF1'!B:K,SMALL('REF1'!K:K,ROW()-11),6),"")</f>
        <v/>
      </c>
      <c r="G1061" s="29" t="str">
        <f t="array" ref="G1061">IFERROR(INDEX('REF1'!B:K,SMALL('REF1'!K:K,ROW()-11),7),"")</f>
        <v/>
      </c>
      <c r="H1061" s="29" t="str">
        <f t="array" ref="H1061">IFERROR(INDEX('REF1'!B:K,SMALL('REF1'!K:K,ROW()-11),8),"")</f>
        <v/>
      </c>
      <c r="I1061" s="48" t="str">
        <f>IFERROR(_xlfn.XLOOKUP(A1061,'LISTADO GENERAL '!B1063:B2957,'LISTADO GENERAL '!A1063:A2957),"")</f>
        <v/>
      </c>
    </row>
    <row r="1062" spans="1:9" ht="20.25">
      <c r="A1062" s="24" t="str">
        <f t="array" ref="A1062">IFERROR(INDEX('REF1'!B:K,SMALL('REF1'!K:K,ROW()-11),1),"")</f>
        <v/>
      </c>
      <c r="B1062" s="23" t="str">
        <f t="array" ref="B1062">IFERROR(INDEX('REF1'!B:K,SMALL('REF1'!K:K,ROW()-11),3),"")</f>
        <v/>
      </c>
      <c r="C1062" s="25" t="str">
        <f t="array" ref="C1062">IFERROR(INDEX('REF1'!B:K,SMALL('REF1'!K:K,ROW()-11),2),"")</f>
        <v/>
      </c>
      <c r="D1062" s="31" t="str">
        <f t="array" ref="D1062">IFERROR(INDEX('REF1'!B:K,SMALL('REF1'!K:K,ROW()-11),5),"")</f>
        <v/>
      </c>
      <c r="E1062" s="26" t="str">
        <f t="array" ref="E1062">IFERROR(INDEX('REF1'!B:K,SMALL('REF1'!K:K,ROW()-11),4),"")</f>
        <v/>
      </c>
      <c r="F1062" s="27" t="str">
        <f t="array" ref="F1062">IFERROR(INDEX('REF1'!B:K,SMALL('REF1'!K:K,ROW()-11),6),"")</f>
        <v/>
      </c>
      <c r="G1062" s="29" t="str">
        <f t="array" ref="G1062">IFERROR(INDEX('REF1'!B:K,SMALL('REF1'!K:K,ROW()-11),7),"")</f>
        <v/>
      </c>
      <c r="H1062" s="29" t="str">
        <f t="array" ref="H1062">IFERROR(INDEX('REF1'!B:K,SMALL('REF1'!K:K,ROW()-11),8),"")</f>
        <v/>
      </c>
      <c r="I1062" s="48" t="str">
        <f>IFERROR(_xlfn.XLOOKUP(A1062,'LISTADO GENERAL '!B1064:B2958,'LISTADO GENERAL '!A1064:A2958),"")</f>
        <v/>
      </c>
    </row>
    <row r="1063" spans="1:9" ht="20.25">
      <c r="A1063" s="24" t="str">
        <f t="array" ref="A1063">IFERROR(INDEX('REF1'!B:K,SMALL('REF1'!K:K,ROW()-11),1),"")</f>
        <v/>
      </c>
      <c r="B1063" s="23" t="str">
        <f t="array" ref="B1063">IFERROR(INDEX('REF1'!B:K,SMALL('REF1'!K:K,ROW()-11),3),"")</f>
        <v/>
      </c>
      <c r="C1063" s="25" t="str">
        <f t="array" ref="C1063">IFERROR(INDEX('REF1'!B:K,SMALL('REF1'!K:K,ROW()-11),2),"")</f>
        <v/>
      </c>
      <c r="D1063" s="31" t="str">
        <f t="array" ref="D1063">IFERROR(INDEX('REF1'!B:K,SMALL('REF1'!K:K,ROW()-11),5),"")</f>
        <v/>
      </c>
      <c r="E1063" s="26" t="str">
        <f t="array" ref="E1063">IFERROR(INDEX('REF1'!B:K,SMALL('REF1'!K:K,ROW()-11),4),"")</f>
        <v/>
      </c>
      <c r="F1063" s="27" t="str">
        <f t="array" ref="F1063">IFERROR(INDEX('REF1'!B:K,SMALL('REF1'!K:K,ROW()-11),6),"")</f>
        <v/>
      </c>
      <c r="G1063" s="29" t="str">
        <f t="array" ref="G1063">IFERROR(INDEX('REF1'!B:K,SMALL('REF1'!K:K,ROW()-11),7),"")</f>
        <v/>
      </c>
      <c r="H1063" s="29" t="str">
        <f t="array" ref="H1063">IFERROR(INDEX('REF1'!B:K,SMALL('REF1'!K:K,ROW()-11),8),"")</f>
        <v/>
      </c>
      <c r="I1063" s="48" t="str">
        <f>IFERROR(_xlfn.XLOOKUP(A1063,'LISTADO GENERAL '!B1065:B2959,'LISTADO GENERAL '!A1065:A2959),"")</f>
        <v/>
      </c>
    </row>
    <row r="1064" spans="1:9" ht="20.25">
      <c r="A1064" s="24" t="str">
        <f t="array" ref="A1064">IFERROR(INDEX('REF1'!B:K,SMALL('REF1'!K:K,ROW()-11),1),"")</f>
        <v/>
      </c>
      <c r="B1064" s="23" t="str">
        <f t="array" ref="B1064">IFERROR(INDEX('REF1'!B:K,SMALL('REF1'!K:K,ROW()-11),3),"")</f>
        <v/>
      </c>
      <c r="C1064" s="25" t="str">
        <f t="array" ref="C1064">IFERROR(INDEX('REF1'!B:K,SMALL('REF1'!K:K,ROW()-11),2),"")</f>
        <v/>
      </c>
      <c r="D1064" s="31" t="str">
        <f t="array" ref="D1064">IFERROR(INDEX('REF1'!B:K,SMALL('REF1'!K:K,ROW()-11),5),"")</f>
        <v/>
      </c>
      <c r="E1064" s="26" t="str">
        <f t="array" ref="E1064">IFERROR(INDEX('REF1'!B:K,SMALL('REF1'!K:K,ROW()-11),4),"")</f>
        <v/>
      </c>
      <c r="F1064" s="27" t="str">
        <f t="array" ref="F1064">IFERROR(INDEX('REF1'!B:K,SMALL('REF1'!K:K,ROW()-11),6),"")</f>
        <v/>
      </c>
      <c r="G1064" s="29" t="str">
        <f t="array" ref="G1064">IFERROR(INDEX('REF1'!B:K,SMALL('REF1'!K:K,ROW()-11),7),"")</f>
        <v/>
      </c>
      <c r="H1064" s="29" t="str">
        <f t="array" ref="H1064">IFERROR(INDEX('REF1'!B:K,SMALL('REF1'!K:K,ROW()-11),8),"")</f>
        <v/>
      </c>
      <c r="I1064" s="48" t="str">
        <f>IFERROR(_xlfn.XLOOKUP(A1064,'LISTADO GENERAL '!B1066:B2960,'LISTADO GENERAL '!A1066:A2960),"")</f>
        <v/>
      </c>
    </row>
    <row r="1065" spans="1:9" ht="20.25">
      <c r="A1065" s="24" t="str">
        <f t="array" ref="A1065">IFERROR(INDEX('REF1'!B:K,SMALL('REF1'!K:K,ROW()-11),1),"")</f>
        <v/>
      </c>
      <c r="B1065" s="23" t="str">
        <f t="array" ref="B1065">IFERROR(INDEX('REF1'!B:K,SMALL('REF1'!K:K,ROW()-11),3),"")</f>
        <v/>
      </c>
      <c r="C1065" s="25" t="str">
        <f t="array" ref="C1065">IFERROR(INDEX('REF1'!B:K,SMALL('REF1'!K:K,ROW()-11),2),"")</f>
        <v/>
      </c>
      <c r="D1065" s="31" t="str">
        <f t="array" ref="D1065">IFERROR(INDEX('REF1'!B:K,SMALL('REF1'!K:K,ROW()-11),5),"")</f>
        <v/>
      </c>
      <c r="E1065" s="26" t="str">
        <f t="array" ref="E1065">IFERROR(INDEX('REF1'!B:K,SMALL('REF1'!K:K,ROW()-11),4),"")</f>
        <v/>
      </c>
      <c r="F1065" s="27" t="str">
        <f t="array" ref="F1065">IFERROR(INDEX('REF1'!B:K,SMALL('REF1'!K:K,ROW()-11),6),"")</f>
        <v/>
      </c>
      <c r="G1065" s="29" t="str">
        <f t="array" ref="G1065">IFERROR(INDEX('REF1'!B:K,SMALL('REF1'!K:K,ROW()-11),7),"")</f>
        <v/>
      </c>
      <c r="H1065" s="29" t="str">
        <f t="array" ref="H1065">IFERROR(INDEX('REF1'!B:K,SMALL('REF1'!K:K,ROW()-11),8),"")</f>
        <v/>
      </c>
      <c r="I1065" s="48" t="str">
        <f>IFERROR(_xlfn.XLOOKUP(A1065,'LISTADO GENERAL '!B1067:B2961,'LISTADO GENERAL '!A1067:A2961),"")</f>
        <v/>
      </c>
    </row>
    <row r="1066" spans="1:9" ht="20.25">
      <c r="A1066" s="24" t="str">
        <f t="array" ref="A1066">IFERROR(INDEX('REF1'!B:K,SMALL('REF1'!K:K,ROW()-11),1),"")</f>
        <v/>
      </c>
      <c r="B1066" s="23" t="str">
        <f t="array" ref="B1066">IFERROR(INDEX('REF1'!B:K,SMALL('REF1'!K:K,ROW()-11),3),"")</f>
        <v/>
      </c>
      <c r="C1066" s="25" t="str">
        <f t="array" ref="C1066">IFERROR(INDEX('REF1'!B:K,SMALL('REF1'!K:K,ROW()-11),2),"")</f>
        <v/>
      </c>
      <c r="D1066" s="31" t="str">
        <f t="array" ref="D1066">IFERROR(INDEX('REF1'!B:K,SMALL('REF1'!K:K,ROW()-11),5),"")</f>
        <v/>
      </c>
      <c r="E1066" s="26" t="str">
        <f t="array" ref="E1066">IFERROR(INDEX('REF1'!B:K,SMALL('REF1'!K:K,ROW()-11),4),"")</f>
        <v/>
      </c>
      <c r="F1066" s="27" t="str">
        <f t="array" ref="F1066">IFERROR(INDEX('REF1'!B:K,SMALL('REF1'!K:K,ROW()-11),6),"")</f>
        <v/>
      </c>
      <c r="G1066" s="29" t="str">
        <f t="array" ref="G1066">IFERROR(INDEX('REF1'!B:K,SMALL('REF1'!K:K,ROW()-11),7),"")</f>
        <v/>
      </c>
      <c r="H1066" s="29" t="str">
        <f t="array" ref="H1066">IFERROR(INDEX('REF1'!B:K,SMALL('REF1'!K:K,ROW()-11),8),"")</f>
        <v/>
      </c>
      <c r="I1066" s="48" t="str">
        <f>IFERROR(_xlfn.XLOOKUP(A1066,'LISTADO GENERAL '!B1068:B2962,'LISTADO GENERAL '!A1068:A2962),"")</f>
        <v/>
      </c>
    </row>
    <row r="1067" spans="1:9" ht="20.25">
      <c r="A1067" s="24" t="str">
        <f t="array" ref="A1067">IFERROR(INDEX('REF1'!B:K,SMALL('REF1'!K:K,ROW()-11),1),"")</f>
        <v/>
      </c>
      <c r="B1067" s="23" t="str">
        <f t="array" ref="B1067">IFERROR(INDEX('REF1'!B:K,SMALL('REF1'!K:K,ROW()-11),3),"")</f>
        <v/>
      </c>
      <c r="C1067" s="25" t="str">
        <f t="array" ref="C1067">IFERROR(INDEX('REF1'!B:K,SMALL('REF1'!K:K,ROW()-11),2),"")</f>
        <v/>
      </c>
      <c r="D1067" s="31" t="str">
        <f t="array" ref="D1067">IFERROR(INDEX('REF1'!B:K,SMALL('REF1'!K:K,ROW()-11),5),"")</f>
        <v/>
      </c>
      <c r="E1067" s="26" t="str">
        <f t="array" ref="E1067">IFERROR(INDEX('REF1'!B:K,SMALL('REF1'!K:K,ROW()-11),4),"")</f>
        <v/>
      </c>
      <c r="F1067" s="27" t="str">
        <f t="array" ref="F1067">IFERROR(INDEX('REF1'!B:K,SMALL('REF1'!K:K,ROW()-11),6),"")</f>
        <v/>
      </c>
      <c r="G1067" s="29" t="str">
        <f t="array" ref="G1067">IFERROR(INDEX('REF1'!B:K,SMALL('REF1'!K:K,ROW()-11),7),"")</f>
        <v/>
      </c>
      <c r="H1067" s="29" t="str">
        <f t="array" ref="H1067">IFERROR(INDEX('REF1'!B:K,SMALL('REF1'!K:K,ROW()-11),8),"")</f>
        <v/>
      </c>
      <c r="I1067" s="48" t="str">
        <f>IFERROR(_xlfn.XLOOKUP(A1067,'LISTADO GENERAL '!B1069:B2963,'LISTADO GENERAL '!A1069:A2963),"")</f>
        <v/>
      </c>
    </row>
    <row r="1068" spans="1:9" ht="20.25">
      <c r="A1068" s="24" t="str">
        <f t="array" ref="A1068">IFERROR(INDEX('REF1'!B:K,SMALL('REF1'!K:K,ROW()-11),1),"")</f>
        <v/>
      </c>
      <c r="B1068" s="23" t="str">
        <f t="array" ref="B1068">IFERROR(INDEX('REF1'!B:K,SMALL('REF1'!K:K,ROW()-11),3),"")</f>
        <v/>
      </c>
      <c r="C1068" s="25" t="str">
        <f t="array" ref="C1068">IFERROR(INDEX('REF1'!B:K,SMALL('REF1'!K:K,ROW()-11),2),"")</f>
        <v/>
      </c>
      <c r="D1068" s="31" t="str">
        <f t="array" ref="D1068">IFERROR(INDEX('REF1'!B:K,SMALL('REF1'!K:K,ROW()-11),5),"")</f>
        <v/>
      </c>
      <c r="E1068" s="26" t="str">
        <f t="array" ref="E1068">IFERROR(INDEX('REF1'!B:K,SMALL('REF1'!K:K,ROW()-11),4),"")</f>
        <v/>
      </c>
      <c r="F1068" s="27" t="str">
        <f t="array" ref="F1068">IFERROR(INDEX('REF1'!B:K,SMALL('REF1'!K:K,ROW()-11),6),"")</f>
        <v/>
      </c>
      <c r="G1068" s="29" t="str">
        <f t="array" ref="G1068">IFERROR(INDEX('REF1'!B:K,SMALL('REF1'!K:K,ROW()-11),7),"")</f>
        <v/>
      </c>
      <c r="H1068" s="29" t="str">
        <f t="array" ref="H1068">IFERROR(INDEX('REF1'!B:K,SMALL('REF1'!K:K,ROW()-11),8),"")</f>
        <v/>
      </c>
      <c r="I1068" s="48" t="str">
        <f>IFERROR(_xlfn.XLOOKUP(A1068,'LISTADO GENERAL '!B1070:B2964,'LISTADO GENERAL '!A1070:A2964),"")</f>
        <v/>
      </c>
    </row>
    <row r="1069" spans="1:9" ht="20.25">
      <c r="A1069" s="24" t="str">
        <f t="array" ref="A1069">IFERROR(INDEX('REF1'!B:K,SMALL('REF1'!K:K,ROW()-11),1),"")</f>
        <v/>
      </c>
      <c r="B1069" s="23" t="str">
        <f t="array" ref="B1069">IFERROR(INDEX('REF1'!B:K,SMALL('REF1'!K:K,ROW()-11),3),"")</f>
        <v/>
      </c>
      <c r="C1069" s="25" t="str">
        <f t="array" ref="C1069">IFERROR(INDEX('REF1'!B:K,SMALL('REF1'!K:K,ROW()-11),2),"")</f>
        <v/>
      </c>
      <c r="D1069" s="31" t="str">
        <f t="array" ref="D1069">IFERROR(INDEX('REF1'!B:K,SMALL('REF1'!K:K,ROW()-11),5),"")</f>
        <v/>
      </c>
      <c r="E1069" s="26" t="str">
        <f t="array" ref="E1069">IFERROR(INDEX('REF1'!B:K,SMALL('REF1'!K:K,ROW()-11),4),"")</f>
        <v/>
      </c>
      <c r="F1069" s="27" t="str">
        <f t="array" ref="F1069">IFERROR(INDEX('REF1'!B:K,SMALL('REF1'!K:K,ROW()-11),6),"")</f>
        <v/>
      </c>
      <c r="G1069" s="29" t="str">
        <f t="array" ref="G1069">IFERROR(INDEX('REF1'!B:K,SMALL('REF1'!K:K,ROW()-11),7),"")</f>
        <v/>
      </c>
      <c r="H1069" s="29" t="str">
        <f t="array" ref="H1069">IFERROR(INDEX('REF1'!B:K,SMALL('REF1'!K:K,ROW()-11),8),"")</f>
        <v/>
      </c>
      <c r="I1069" s="48" t="str">
        <f>IFERROR(_xlfn.XLOOKUP(A1069,'LISTADO GENERAL '!B1071:B2965,'LISTADO GENERAL '!A1071:A2965),"")</f>
        <v/>
      </c>
    </row>
    <row r="1070" spans="1:9" ht="20.25">
      <c r="A1070" s="24" t="str">
        <f t="array" ref="A1070">IFERROR(INDEX('REF1'!B:K,SMALL('REF1'!K:K,ROW()-11),1),"")</f>
        <v/>
      </c>
      <c r="B1070" s="23" t="str">
        <f t="array" ref="B1070">IFERROR(INDEX('REF1'!B:K,SMALL('REF1'!K:K,ROW()-11),3),"")</f>
        <v/>
      </c>
      <c r="C1070" s="25" t="str">
        <f t="array" ref="C1070">IFERROR(INDEX('REF1'!B:K,SMALL('REF1'!K:K,ROW()-11),2),"")</f>
        <v/>
      </c>
      <c r="D1070" s="31" t="str">
        <f t="array" ref="D1070">IFERROR(INDEX('REF1'!B:K,SMALL('REF1'!K:K,ROW()-11),5),"")</f>
        <v/>
      </c>
      <c r="E1070" s="26" t="str">
        <f t="array" ref="E1070">IFERROR(INDEX('REF1'!B:K,SMALL('REF1'!K:K,ROW()-11),4),"")</f>
        <v/>
      </c>
      <c r="F1070" s="27" t="str">
        <f t="array" ref="F1070">IFERROR(INDEX('REF1'!B:K,SMALL('REF1'!K:K,ROW()-11),6),"")</f>
        <v/>
      </c>
      <c r="G1070" s="29" t="str">
        <f t="array" ref="G1070">IFERROR(INDEX('REF1'!B:K,SMALL('REF1'!K:K,ROW()-11),7),"")</f>
        <v/>
      </c>
      <c r="H1070" s="29" t="str">
        <f t="array" ref="H1070">IFERROR(INDEX('REF1'!B:K,SMALL('REF1'!K:K,ROW()-11),8),"")</f>
        <v/>
      </c>
      <c r="I1070" s="48" t="str">
        <f>IFERROR(_xlfn.XLOOKUP(A1070,'LISTADO GENERAL '!B1072:B2966,'LISTADO GENERAL '!A1072:A2966),"")</f>
        <v/>
      </c>
    </row>
    <row r="1071" spans="1:9" ht="20.25">
      <c r="A1071" s="24" t="str">
        <f t="array" ref="A1071">IFERROR(INDEX('REF1'!B:K,SMALL('REF1'!K:K,ROW()-11),1),"")</f>
        <v/>
      </c>
      <c r="B1071" s="23" t="str">
        <f t="array" ref="B1071">IFERROR(INDEX('REF1'!B:K,SMALL('REF1'!K:K,ROW()-11),3),"")</f>
        <v/>
      </c>
      <c r="C1071" s="25" t="str">
        <f t="array" ref="C1071">IFERROR(INDEX('REF1'!B:K,SMALL('REF1'!K:K,ROW()-11),2),"")</f>
        <v/>
      </c>
      <c r="D1071" s="31" t="str">
        <f t="array" ref="D1071">IFERROR(INDEX('REF1'!B:K,SMALL('REF1'!K:K,ROW()-11),5),"")</f>
        <v/>
      </c>
      <c r="E1071" s="26" t="str">
        <f t="array" ref="E1071">IFERROR(INDEX('REF1'!B:K,SMALL('REF1'!K:K,ROW()-11),4),"")</f>
        <v/>
      </c>
      <c r="F1071" s="27" t="str">
        <f t="array" ref="F1071">IFERROR(INDEX('REF1'!B:K,SMALL('REF1'!K:K,ROW()-11),6),"")</f>
        <v/>
      </c>
      <c r="G1071" s="29" t="str">
        <f t="array" ref="G1071">IFERROR(INDEX('REF1'!B:K,SMALL('REF1'!K:K,ROW()-11),7),"")</f>
        <v/>
      </c>
      <c r="H1071" s="29" t="str">
        <f t="array" ref="H1071">IFERROR(INDEX('REF1'!B:K,SMALL('REF1'!K:K,ROW()-11),8),"")</f>
        <v/>
      </c>
      <c r="I1071" s="48" t="str">
        <f>IFERROR(_xlfn.XLOOKUP(A1071,'LISTADO GENERAL '!B1073:B2967,'LISTADO GENERAL '!A1073:A2967),"")</f>
        <v/>
      </c>
    </row>
    <row r="1072" spans="1:9" ht="20.25">
      <c r="A1072" s="24" t="str">
        <f t="array" ref="A1072">IFERROR(INDEX('REF1'!B:K,SMALL('REF1'!K:K,ROW()-11),1),"")</f>
        <v/>
      </c>
      <c r="B1072" s="23" t="str">
        <f t="array" ref="B1072">IFERROR(INDEX('REF1'!B:K,SMALL('REF1'!K:K,ROW()-11),3),"")</f>
        <v/>
      </c>
      <c r="C1072" s="25" t="str">
        <f t="array" ref="C1072">IFERROR(INDEX('REF1'!B:K,SMALL('REF1'!K:K,ROW()-11),2),"")</f>
        <v/>
      </c>
      <c r="D1072" s="31" t="str">
        <f t="array" ref="D1072">IFERROR(INDEX('REF1'!B:K,SMALL('REF1'!K:K,ROW()-11),5),"")</f>
        <v/>
      </c>
      <c r="E1072" s="26" t="str">
        <f t="array" ref="E1072">IFERROR(INDEX('REF1'!B:K,SMALL('REF1'!K:K,ROW()-11),4),"")</f>
        <v/>
      </c>
      <c r="F1072" s="27" t="str">
        <f t="array" ref="F1072">IFERROR(INDEX('REF1'!B:K,SMALL('REF1'!K:K,ROW()-11),6),"")</f>
        <v/>
      </c>
      <c r="G1072" s="29" t="str">
        <f t="array" ref="G1072">IFERROR(INDEX('REF1'!B:K,SMALL('REF1'!K:K,ROW()-11),7),"")</f>
        <v/>
      </c>
      <c r="H1072" s="29" t="str">
        <f t="array" ref="H1072">IFERROR(INDEX('REF1'!B:K,SMALL('REF1'!K:K,ROW()-11),8),"")</f>
        <v/>
      </c>
      <c r="I1072" s="48" t="str">
        <f>IFERROR(_xlfn.XLOOKUP(A1072,'LISTADO GENERAL '!B1074:B2968,'LISTADO GENERAL '!A1074:A2968),"")</f>
        <v/>
      </c>
    </row>
    <row r="1073" spans="1:9" ht="20.25">
      <c r="A1073" s="24" t="str">
        <f t="array" ref="A1073">IFERROR(INDEX('REF1'!B:K,SMALL('REF1'!K:K,ROW()-11),1),"")</f>
        <v/>
      </c>
      <c r="B1073" s="23" t="str">
        <f t="array" ref="B1073">IFERROR(INDEX('REF1'!B:K,SMALL('REF1'!K:K,ROW()-11),3),"")</f>
        <v/>
      </c>
      <c r="C1073" s="25" t="str">
        <f t="array" ref="C1073">IFERROR(INDEX('REF1'!B:K,SMALL('REF1'!K:K,ROW()-11),2),"")</f>
        <v/>
      </c>
      <c r="D1073" s="31" t="str">
        <f t="array" ref="D1073">IFERROR(INDEX('REF1'!B:K,SMALL('REF1'!K:K,ROW()-11),5),"")</f>
        <v/>
      </c>
      <c r="E1073" s="26" t="str">
        <f t="array" ref="E1073">IFERROR(INDEX('REF1'!B:K,SMALL('REF1'!K:K,ROW()-11),4),"")</f>
        <v/>
      </c>
      <c r="F1073" s="27" t="str">
        <f t="array" ref="F1073">IFERROR(INDEX('REF1'!B:K,SMALL('REF1'!K:K,ROW()-11),6),"")</f>
        <v/>
      </c>
      <c r="G1073" s="29" t="str">
        <f t="array" ref="G1073">IFERROR(INDEX('REF1'!B:K,SMALL('REF1'!K:K,ROW()-11),7),"")</f>
        <v/>
      </c>
      <c r="H1073" s="29" t="str">
        <f t="array" ref="H1073">IFERROR(INDEX('REF1'!B:K,SMALL('REF1'!K:K,ROW()-11),8),"")</f>
        <v/>
      </c>
      <c r="I1073" s="48" t="str">
        <f>IFERROR(_xlfn.XLOOKUP(A1073,'LISTADO GENERAL '!B1075:B2969,'LISTADO GENERAL '!A1075:A2969),"")</f>
        <v/>
      </c>
    </row>
    <row r="1074" spans="1:9" ht="20.25">
      <c r="A1074" s="24" t="str">
        <f t="array" ref="A1074">IFERROR(INDEX('REF1'!B:K,SMALL('REF1'!K:K,ROW()-11),1),"")</f>
        <v/>
      </c>
      <c r="B1074" s="23" t="str">
        <f t="array" ref="B1074">IFERROR(INDEX('REF1'!B:K,SMALL('REF1'!K:K,ROW()-11),3),"")</f>
        <v/>
      </c>
      <c r="C1074" s="25" t="str">
        <f t="array" ref="C1074">IFERROR(INDEX('REF1'!B:K,SMALL('REF1'!K:K,ROW()-11),2),"")</f>
        <v/>
      </c>
      <c r="D1074" s="31" t="str">
        <f t="array" ref="D1074">IFERROR(INDEX('REF1'!B:K,SMALL('REF1'!K:K,ROW()-11),5),"")</f>
        <v/>
      </c>
      <c r="E1074" s="26" t="str">
        <f t="array" ref="E1074">IFERROR(INDEX('REF1'!B:K,SMALL('REF1'!K:K,ROW()-11),4),"")</f>
        <v/>
      </c>
      <c r="F1074" s="27" t="str">
        <f t="array" ref="F1074">IFERROR(INDEX('REF1'!B:K,SMALL('REF1'!K:K,ROW()-11),6),"")</f>
        <v/>
      </c>
      <c r="G1074" s="29" t="str">
        <f t="array" ref="G1074">IFERROR(INDEX('REF1'!B:K,SMALL('REF1'!K:K,ROW()-11),7),"")</f>
        <v/>
      </c>
      <c r="H1074" s="29" t="str">
        <f t="array" ref="H1074">IFERROR(INDEX('REF1'!B:K,SMALL('REF1'!K:K,ROW()-11),8),"")</f>
        <v/>
      </c>
      <c r="I1074" s="48" t="str">
        <f>IFERROR(_xlfn.XLOOKUP(A1074,'LISTADO GENERAL '!B1076:B2970,'LISTADO GENERAL '!A1076:A2970),"")</f>
        <v/>
      </c>
    </row>
    <row r="1075" spans="1:9" ht="20.25">
      <c r="A1075" s="24" t="str">
        <f t="array" ref="A1075">IFERROR(INDEX('REF1'!B:K,SMALL('REF1'!K:K,ROW()-11),1),"")</f>
        <v/>
      </c>
      <c r="B1075" s="23" t="str">
        <f t="array" ref="B1075">IFERROR(INDEX('REF1'!B:K,SMALL('REF1'!K:K,ROW()-11),3),"")</f>
        <v/>
      </c>
      <c r="C1075" s="25" t="str">
        <f t="array" ref="C1075">IFERROR(INDEX('REF1'!B:K,SMALL('REF1'!K:K,ROW()-11),2),"")</f>
        <v/>
      </c>
      <c r="D1075" s="31" t="str">
        <f t="array" ref="D1075">IFERROR(INDEX('REF1'!B:K,SMALL('REF1'!K:K,ROW()-11),5),"")</f>
        <v/>
      </c>
      <c r="E1075" s="26" t="str">
        <f t="array" ref="E1075">IFERROR(INDEX('REF1'!B:K,SMALL('REF1'!K:K,ROW()-11),4),"")</f>
        <v/>
      </c>
      <c r="F1075" s="27" t="str">
        <f t="array" ref="F1075">IFERROR(INDEX('REF1'!B:K,SMALL('REF1'!K:K,ROW()-11),6),"")</f>
        <v/>
      </c>
      <c r="G1075" s="29" t="str">
        <f t="array" ref="G1075">IFERROR(INDEX('REF1'!B:K,SMALL('REF1'!K:K,ROW()-11),7),"")</f>
        <v/>
      </c>
      <c r="H1075" s="29" t="str">
        <f t="array" ref="H1075">IFERROR(INDEX('REF1'!B:K,SMALL('REF1'!K:K,ROW()-11),8),"")</f>
        <v/>
      </c>
      <c r="I1075" s="48" t="str">
        <f>IFERROR(_xlfn.XLOOKUP(A1075,'LISTADO GENERAL '!B1077:B2971,'LISTADO GENERAL '!A1077:A2971),"")</f>
        <v/>
      </c>
    </row>
    <row r="1076" spans="1:9" ht="20.25">
      <c r="A1076" s="24" t="str">
        <f t="array" ref="A1076">IFERROR(INDEX('REF1'!B:K,SMALL('REF1'!K:K,ROW()-11),1),"")</f>
        <v/>
      </c>
      <c r="B1076" s="23" t="str">
        <f t="array" ref="B1076">IFERROR(INDEX('REF1'!B:K,SMALL('REF1'!K:K,ROW()-11),3),"")</f>
        <v/>
      </c>
      <c r="C1076" s="25" t="str">
        <f t="array" ref="C1076">IFERROR(INDEX('REF1'!B:K,SMALL('REF1'!K:K,ROW()-11),2),"")</f>
        <v/>
      </c>
      <c r="D1076" s="31" t="str">
        <f t="array" ref="D1076">IFERROR(INDEX('REF1'!B:K,SMALL('REF1'!K:K,ROW()-11),5),"")</f>
        <v/>
      </c>
      <c r="E1076" s="26" t="str">
        <f t="array" ref="E1076">IFERROR(INDEX('REF1'!B:K,SMALL('REF1'!K:K,ROW()-11),4),"")</f>
        <v/>
      </c>
      <c r="F1076" s="27" t="str">
        <f t="array" ref="F1076">IFERROR(INDEX('REF1'!B:K,SMALL('REF1'!K:K,ROW()-11),6),"")</f>
        <v/>
      </c>
      <c r="G1076" s="29" t="str">
        <f t="array" ref="G1076">IFERROR(INDEX('REF1'!B:K,SMALL('REF1'!K:K,ROW()-11),7),"")</f>
        <v/>
      </c>
      <c r="H1076" s="29" t="str">
        <f t="array" ref="H1076">IFERROR(INDEX('REF1'!B:K,SMALL('REF1'!K:K,ROW()-11),8),"")</f>
        <v/>
      </c>
      <c r="I1076" s="48" t="str">
        <f>IFERROR(_xlfn.XLOOKUP(A1076,'LISTADO GENERAL '!B1078:B2972,'LISTADO GENERAL '!A1078:A2972),"")</f>
        <v/>
      </c>
    </row>
    <row r="1077" spans="1:9" ht="20.25">
      <c r="A1077" s="24" t="str">
        <f t="array" ref="A1077">IFERROR(INDEX('REF1'!B:K,SMALL('REF1'!K:K,ROW()-11),1),"")</f>
        <v/>
      </c>
      <c r="B1077" s="23" t="str">
        <f t="array" ref="B1077">IFERROR(INDEX('REF1'!B:K,SMALL('REF1'!K:K,ROW()-11),3),"")</f>
        <v/>
      </c>
      <c r="C1077" s="25" t="str">
        <f t="array" ref="C1077">IFERROR(INDEX('REF1'!B:K,SMALL('REF1'!K:K,ROW()-11),2),"")</f>
        <v/>
      </c>
      <c r="D1077" s="31" t="str">
        <f t="array" ref="D1077">IFERROR(INDEX('REF1'!B:K,SMALL('REF1'!K:K,ROW()-11),5),"")</f>
        <v/>
      </c>
      <c r="E1077" s="26" t="str">
        <f t="array" ref="E1077">IFERROR(INDEX('REF1'!B:K,SMALL('REF1'!K:K,ROW()-11),4),"")</f>
        <v/>
      </c>
      <c r="F1077" s="27" t="str">
        <f t="array" ref="F1077">IFERROR(INDEX('REF1'!B:K,SMALL('REF1'!K:K,ROW()-11),6),"")</f>
        <v/>
      </c>
      <c r="G1077" s="29" t="str">
        <f t="array" ref="G1077">IFERROR(INDEX('REF1'!B:K,SMALL('REF1'!K:K,ROW()-11),7),"")</f>
        <v/>
      </c>
      <c r="H1077" s="29" t="str">
        <f t="array" ref="H1077">IFERROR(INDEX('REF1'!B:K,SMALL('REF1'!K:K,ROW()-11),8),"")</f>
        <v/>
      </c>
      <c r="I1077" s="48" t="str">
        <f>IFERROR(_xlfn.XLOOKUP(A1077,'LISTADO GENERAL '!B1079:B2973,'LISTADO GENERAL '!A1079:A2973),"")</f>
        <v/>
      </c>
    </row>
    <row r="1078" spans="1:9" ht="20.25">
      <c r="A1078" s="24" t="str">
        <f t="array" ref="A1078">IFERROR(INDEX('REF1'!B:K,SMALL('REF1'!K:K,ROW()-11),1),"")</f>
        <v/>
      </c>
      <c r="B1078" s="23" t="str">
        <f t="array" ref="B1078">IFERROR(INDEX('REF1'!B:K,SMALL('REF1'!K:K,ROW()-11),3),"")</f>
        <v/>
      </c>
      <c r="C1078" s="25" t="str">
        <f t="array" ref="C1078">IFERROR(INDEX('REF1'!B:K,SMALL('REF1'!K:K,ROW()-11),2),"")</f>
        <v/>
      </c>
      <c r="D1078" s="31" t="str">
        <f t="array" ref="D1078">IFERROR(INDEX('REF1'!B:K,SMALL('REF1'!K:K,ROW()-11),5),"")</f>
        <v/>
      </c>
      <c r="E1078" s="26" t="str">
        <f t="array" ref="E1078">IFERROR(INDEX('REF1'!B:K,SMALL('REF1'!K:K,ROW()-11),4),"")</f>
        <v/>
      </c>
      <c r="F1078" s="27" t="str">
        <f t="array" ref="F1078">IFERROR(INDEX('REF1'!B:K,SMALL('REF1'!K:K,ROW()-11),6),"")</f>
        <v/>
      </c>
      <c r="G1078" s="29" t="str">
        <f t="array" ref="G1078">IFERROR(INDEX('REF1'!B:K,SMALL('REF1'!K:K,ROW()-11),7),"")</f>
        <v/>
      </c>
      <c r="H1078" s="29" t="str">
        <f t="array" ref="H1078">IFERROR(INDEX('REF1'!B:K,SMALL('REF1'!K:K,ROW()-11),8),"")</f>
        <v/>
      </c>
      <c r="I1078" s="48" t="str">
        <f>IFERROR(_xlfn.XLOOKUP(A1078,'LISTADO GENERAL '!B1080:B2974,'LISTADO GENERAL '!A1080:A2974),"")</f>
        <v/>
      </c>
    </row>
    <row r="1079" spans="1:9" ht="20.25">
      <c r="A1079" s="24" t="str">
        <f t="array" ref="A1079">IFERROR(INDEX('REF1'!B:K,SMALL('REF1'!K:K,ROW()-11),1),"")</f>
        <v/>
      </c>
      <c r="B1079" s="23" t="str">
        <f t="array" ref="B1079">IFERROR(INDEX('REF1'!B:K,SMALL('REF1'!K:K,ROW()-11),3),"")</f>
        <v/>
      </c>
      <c r="C1079" s="25" t="str">
        <f t="array" ref="C1079">IFERROR(INDEX('REF1'!B:K,SMALL('REF1'!K:K,ROW()-11),2),"")</f>
        <v/>
      </c>
      <c r="D1079" s="31" t="str">
        <f t="array" ref="D1079">IFERROR(INDEX('REF1'!B:K,SMALL('REF1'!K:K,ROW()-11),5),"")</f>
        <v/>
      </c>
      <c r="E1079" s="26" t="str">
        <f t="array" ref="E1079">IFERROR(INDEX('REF1'!B:K,SMALL('REF1'!K:K,ROW()-11),4),"")</f>
        <v/>
      </c>
      <c r="F1079" s="27" t="str">
        <f t="array" ref="F1079">IFERROR(INDEX('REF1'!B:K,SMALL('REF1'!K:K,ROW()-11),6),"")</f>
        <v/>
      </c>
      <c r="G1079" s="29" t="str">
        <f t="array" ref="G1079">IFERROR(INDEX('REF1'!B:K,SMALL('REF1'!K:K,ROW()-11),7),"")</f>
        <v/>
      </c>
      <c r="H1079" s="29" t="str">
        <f t="array" ref="H1079">IFERROR(INDEX('REF1'!B:K,SMALL('REF1'!K:K,ROW()-11),8),"")</f>
        <v/>
      </c>
      <c r="I1079" s="48" t="str">
        <f>IFERROR(_xlfn.XLOOKUP(A1079,'LISTADO GENERAL '!B1081:B2975,'LISTADO GENERAL '!A1081:A2975),"")</f>
        <v/>
      </c>
    </row>
    <row r="1080" spans="1:9" ht="20.25">
      <c r="A1080" s="24" t="str">
        <f t="array" ref="A1080">IFERROR(INDEX('REF1'!B:K,SMALL('REF1'!K:K,ROW()-11),1),"")</f>
        <v/>
      </c>
      <c r="B1080" s="23" t="str">
        <f t="array" ref="B1080">IFERROR(INDEX('REF1'!B:K,SMALL('REF1'!K:K,ROW()-11),3),"")</f>
        <v/>
      </c>
      <c r="C1080" s="25" t="str">
        <f t="array" ref="C1080">IFERROR(INDEX('REF1'!B:K,SMALL('REF1'!K:K,ROW()-11),2),"")</f>
        <v/>
      </c>
      <c r="D1080" s="31" t="str">
        <f t="array" ref="D1080">IFERROR(INDEX('REF1'!B:K,SMALL('REF1'!K:K,ROW()-11),5),"")</f>
        <v/>
      </c>
      <c r="E1080" s="26" t="str">
        <f t="array" ref="E1080">IFERROR(INDEX('REF1'!B:K,SMALL('REF1'!K:K,ROW()-11),4),"")</f>
        <v/>
      </c>
      <c r="F1080" s="27" t="str">
        <f t="array" ref="F1080">IFERROR(INDEX('REF1'!B:K,SMALL('REF1'!K:K,ROW()-11),6),"")</f>
        <v/>
      </c>
      <c r="G1080" s="29" t="str">
        <f t="array" ref="G1080">IFERROR(INDEX('REF1'!B:K,SMALL('REF1'!K:K,ROW()-11),7),"")</f>
        <v/>
      </c>
      <c r="H1080" s="29" t="str">
        <f t="array" ref="H1080">IFERROR(INDEX('REF1'!B:K,SMALL('REF1'!K:K,ROW()-11),8),"")</f>
        <v/>
      </c>
      <c r="I1080" s="48" t="str">
        <f>IFERROR(_xlfn.XLOOKUP(A1080,'LISTADO GENERAL '!B1082:B2976,'LISTADO GENERAL '!A1082:A2976),"")</f>
        <v/>
      </c>
    </row>
    <row r="1081" spans="1:9" ht="20.25">
      <c r="A1081" s="24" t="str">
        <f t="array" ref="A1081">IFERROR(INDEX('REF1'!B:K,SMALL('REF1'!K:K,ROW()-11),1),"")</f>
        <v/>
      </c>
      <c r="B1081" s="23" t="str">
        <f t="array" ref="B1081">IFERROR(INDEX('REF1'!B:K,SMALL('REF1'!K:K,ROW()-11),3),"")</f>
        <v/>
      </c>
      <c r="C1081" s="25" t="str">
        <f t="array" ref="C1081">IFERROR(INDEX('REF1'!B:K,SMALL('REF1'!K:K,ROW()-11),2),"")</f>
        <v/>
      </c>
      <c r="D1081" s="31" t="str">
        <f t="array" ref="D1081">IFERROR(INDEX('REF1'!B:K,SMALL('REF1'!K:K,ROW()-11),5),"")</f>
        <v/>
      </c>
      <c r="E1081" s="26" t="str">
        <f t="array" ref="E1081">IFERROR(INDEX('REF1'!B:K,SMALL('REF1'!K:K,ROW()-11),4),"")</f>
        <v/>
      </c>
      <c r="F1081" s="27" t="str">
        <f t="array" ref="F1081">IFERROR(INDEX('REF1'!B:K,SMALL('REF1'!K:K,ROW()-11),6),"")</f>
        <v/>
      </c>
      <c r="G1081" s="29" t="str">
        <f t="array" ref="G1081">IFERROR(INDEX('REF1'!B:K,SMALL('REF1'!K:K,ROW()-11),7),"")</f>
        <v/>
      </c>
      <c r="H1081" s="29" t="str">
        <f t="array" ref="H1081">IFERROR(INDEX('REF1'!B:K,SMALL('REF1'!K:K,ROW()-11),8),"")</f>
        <v/>
      </c>
      <c r="I1081" s="48" t="str">
        <f>IFERROR(_xlfn.XLOOKUP(A1081,'LISTADO GENERAL '!B1083:B2977,'LISTADO GENERAL '!A1083:A2977),"")</f>
        <v/>
      </c>
    </row>
    <row r="1082" spans="1:9" ht="20.25">
      <c r="A1082" s="24" t="str">
        <f t="array" ref="A1082">IFERROR(INDEX('REF1'!B:K,SMALL('REF1'!K:K,ROW()-11),1),"")</f>
        <v/>
      </c>
      <c r="B1082" s="23" t="str">
        <f t="array" ref="B1082">IFERROR(INDEX('REF1'!B:K,SMALL('REF1'!K:K,ROW()-11),3),"")</f>
        <v/>
      </c>
      <c r="C1082" s="25" t="str">
        <f t="array" ref="C1082">IFERROR(INDEX('REF1'!B:K,SMALL('REF1'!K:K,ROW()-11),2),"")</f>
        <v/>
      </c>
      <c r="D1082" s="31" t="str">
        <f t="array" ref="D1082">IFERROR(INDEX('REF1'!B:K,SMALL('REF1'!K:K,ROW()-11),5),"")</f>
        <v/>
      </c>
      <c r="E1082" s="26" t="str">
        <f t="array" ref="E1082">IFERROR(INDEX('REF1'!B:K,SMALL('REF1'!K:K,ROW()-11),4),"")</f>
        <v/>
      </c>
      <c r="F1082" s="27" t="str">
        <f t="array" ref="F1082">IFERROR(INDEX('REF1'!B:K,SMALL('REF1'!K:K,ROW()-11),6),"")</f>
        <v/>
      </c>
      <c r="G1082" s="29" t="str">
        <f t="array" ref="G1082">IFERROR(INDEX('REF1'!B:K,SMALL('REF1'!K:K,ROW()-11),7),"")</f>
        <v/>
      </c>
      <c r="H1082" s="29" t="str">
        <f t="array" ref="H1082">IFERROR(INDEX('REF1'!B:K,SMALL('REF1'!K:K,ROW()-11),8),"")</f>
        <v/>
      </c>
      <c r="I1082" s="48" t="str">
        <f>IFERROR(_xlfn.XLOOKUP(A1082,'LISTADO GENERAL '!B1084:B2978,'LISTADO GENERAL '!A1084:A2978),"")</f>
        <v/>
      </c>
    </row>
    <row r="1083" spans="1:9" ht="20.25">
      <c r="A1083" s="24" t="str">
        <f t="array" ref="A1083">IFERROR(INDEX('REF1'!B:K,SMALL('REF1'!K:K,ROW()-11),1),"")</f>
        <v/>
      </c>
      <c r="B1083" s="23" t="str">
        <f t="array" ref="B1083">IFERROR(INDEX('REF1'!B:K,SMALL('REF1'!K:K,ROW()-11),3),"")</f>
        <v/>
      </c>
      <c r="C1083" s="25" t="str">
        <f t="array" ref="C1083">IFERROR(INDEX('REF1'!B:K,SMALL('REF1'!K:K,ROW()-11),2),"")</f>
        <v/>
      </c>
      <c r="D1083" s="31" t="str">
        <f t="array" ref="D1083">IFERROR(INDEX('REF1'!B:K,SMALL('REF1'!K:K,ROW()-11),5),"")</f>
        <v/>
      </c>
      <c r="E1083" s="26" t="str">
        <f t="array" ref="E1083">IFERROR(INDEX('REF1'!B:K,SMALL('REF1'!K:K,ROW()-11),4),"")</f>
        <v/>
      </c>
      <c r="F1083" s="27" t="str">
        <f t="array" ref="F1083">IFERROR(INDEX('REF1'!B:K,SMALL('REF1'!K:K,ROW()-11),6),"")</f>
        <v/>
      </c>
      <c r="G1083" s="29" t="str">
        <f t="array" ref="G1083">IFERROR(INDEX('REF1'!B:K,SMALL('REF1'!K:K,ROW()-11),7),"")</f>
        <v/>
      </c>
      <c r="H1083" s="29" t="str">
        <f t="array" ref="H1083">IFERROR(INDEX('REF1'!B:K,SMALL('REF1'!K:K,ROW()-11),8),"")</f>
        <v/>
      </c>
      <c r="I1083" s="48" t="str">
        <f>IFERROR(_xlfn.XLOOKUP(A1083,'LISTADO GENERAL '!B1085:B2979,'LISTADO GENERAL '!A1085:A2979),"")</f>
        <v/>
      </c>
    </row>
    <row r="1084" spans="1:9" ht="20.25">
      <c r="A1084" s="24" t="str">
        <f t="array" ref="A1084">IFERROR(INDEX('REF1'!B:K,SMALL('REF1'!K:K,ROW()-11),1),"")</f>
        <v/>
      </c>
      <c r="B1084" s="23" t="str">
        <f t="array" ref="B1084">IFERROR(INDEX('REF1'!B:K,SMALL('REF1'!K:K,ROW()-11),3),"")</f>
        <v/>
      </c>
      <c r="C1084" s="25" t="str">
        <f t="array" ref="C1084">IFERROR(INDEX('REF1'!B:K,SMALL('REF1'!K:K,ROW()-11),2),"")</f>
        <v/>
      </c>
      <c r="D1084" s="31" t="str">
        <f t="array" ref="D1084">IFERROR(INDEX('REF1'!B:K,SMALL('REF1'!K:K,ROW()-11),5),"")</f>
        <v/>
      </c>
      <c r="E1084" s="26" t="str">
        <f t="array" ref="E1084">IFERROR(INDEX('REF1'!B:K,SMALL('REF1'!K:K,ROW()-11),4),"")</f>
        <v/>
      </c>
      <c r="F1084" s="27" t="str">
        <f t="array" ref="F1084">IFERROR(INDEX('REF1'!B:K,SMALL('REF1'!K:K,ROW()-11),6),"")</f>
        <v/>
      </c>
      <c r="G1084" s="29" t="str">
        <f t="array" ref="G1084">IFERROR(INDEX('REF1'!B:K,SMALL('REF1'!K:K,ROW()-11),7),"")</f>
        <v/>
      </c>
      <c r="H1084" s="29" t="str">
        <f t="array" ref="H1084">IFERROR(INDEX('REF1'!B:K,SMALL('REF1'!K:K,ROW()-11),8),"")</f>
        <v/>
      </c>
      <c r="I1084" s="48" t="str">
        <f>IFERROR(_xlfn.XLOOKUP(A1084,'LISTADO GENERAL '!B1086:B2980,'LISTADO GENERAL '!A1086:A2980),"")</f>
        <v/>
      </c>
    </row>
    <row r="1085" spans="1:9" ht="20.25">
      <c r="A1085" s="24" t="str">
        <f t="array" ref="A1085">IFERROR(INDEX('REF1'!B:K,SMALL('REF1'!K:K,ROW()-11),1),"")</f>
        <v/>
      </c>
      <c r="B1085" s="23" t="str">
        <f t="array" ref="B1085">IFERROR(INDEX('REF1'!B:K,SMALL('REF1'!K:K,ROW()-11),3),"")</f>
        <v/>
      </c>
      <c r="C1085" s="25" t="str">
        <f t="array" ref="C1085">IFERROR(INDEX('REF1'!B:K,SMALL('REF1'!K:K,ROW()-11),2),"")</f>
        <v/>
      </c>
      <c r="D1085" s="31" t="str">
        <f t="array" ref="D1085">IFERROR(INDEX('REF1'!B:K,SMALL('REF1'!K:K,ROW()-11),5),"")</f>
        <v/>
      </c>
      <c r="E1085" s="26" t="str">
        <f t="array" ref="E1085">IFERROR(INDEX('REF1'!B:K,SMALL('REF1'!K:K,ROW()-11),4),"")</f>
        <v/>
      </c>
      <c r="F1085" s="27" t="str">
        <f t="array" ref="F1085">IFERROR(INDEX('REF1'!B:K,SMALL('REF1'!K:K,ROW()-11),6),"")</f>
        <v/>
      </c>
      <c r="G1085" s="29" t="str">
        <f t="array" ref="G1085">IFERROR(INDEX('REF1'!B:K,SMALL('REF1'!K:K,ROW()-11),7),"")</f>
        <v/>
      </c>
      <c r="H1085" s="29" t="str">
        <f t="array" ref="H1085">IFERROR(INDEX('REF1'!B:K,SMALL('REF1'!K:K,ROW()-11),8),"")</f>
        <v/>
      </c>
      <c r="I1085" s="48" t="str">
        <f>IFERROR(_xlfn.XLOOKUP(A1085,'LISTADO GENERAL '!B1087:B2981,'LISTADO GENERAL '!A1087:A2981),"")</f>
        <v/>
      </c>
    </row>
    <row r="1086" spans="1:9" ht="20.25">
      <c r="A1086" s="24" t="str">
        <f t="array" ref="A1086">IFERROR(INDEX('REF1'!B:K,SMALL('REF1'!K:K,ROW()-11),1),"")</f>
        <v/>
      </c>
      <c r="B1086" s="23" t="str">
        <f t="array" ref="B1086">IFERROR(INDEX('REF1'!B:K,SMALL('REF1'!K:K,ROW()-11),3),"")</f>
        <v/>
      </c>
      <c r="C1086" s="25" t="str">
        <f t="array" ref="C1086">IFERROR(INDEX('REF1'!B:K,SMALL('REF1'!K:K,ROW()-11),2),"")</f>
        <v/>
      </c>
      <c r="D1086" s="31" t="str">
        <f t="array" ref="D1086">IFERROR(INDEX('REF1'!B:K,SMALL('REF1'!K:K,ROW()-11),5),"")</f>
        <v/>
      </c>
      <c r="E1086" s="26" t="str">
        <f t="array" ref="E1086">IFERROR(INDEX('REF1'!B:K,SMALL('REF1'!K:K,ROW()-11),4),"")</f>
        <v/>
      </c>
      <c r="F1086" s="27" t="str">
        <f t="array" ref="F1086">IFERROR(INDEX('REF1'!B:K,SMALL('REF1'!K:K,ROW()-11),6),"")</f>
        <v/>
      </c>
      <c r="G1086" s="29" t="str">
        <f t="array" ref="G1086">IFERROR(INDEX('REF1'!B:K,SMALL('REF1'!K:K,ROW()-11),7),"")</f>
        <v/>
      </c>
      <c r="H1086" s="29" t="str">
        <f t="array" ref="H1086">IFERROR(INDEX('REF1'!B:K,SMALL('REF1'!K:K,ROW()-11),8),"")</f>
        <v/>
      </c>
      <c r="I1086" s="48" t="str">
        <f>IFERROR(_xlfn.XLOOKUP(A1086,'LISTADO GENERAL '!B1088:B2982,'LISTADO GENERAL '!A1088:A2982),"")</f>
        <v/>
      </c>
    </row>
    <row r="1087" spans="1:9" ht="20.25">
      <c r="A1087" s="24" t="str">
        <f t="array" ref="A1087">IFERROR(INDEX('REF1'!B:K,SMALL('REF1'!K:K,ROW()-11),1),"")</f>
        <v/>
      </c>
      <c r="B1087" s="23" t="str">
        <f t="array" ref="B1087">IFERROR(INDEX('REF1'!B:K,SMALL('REF1'!K:K,ROW()-11),3),"")</f>
        <v/>
      </c>
      <c r="C1087" s="25" t="str">
        <f t="array" ref="C1087">IFERROR(INDEX('REF1'!B:K,SMALL('REF1'!K:K,ROW()-11),2),"")</f>
        <v/>
      </c>
      <c r="D1087" s="31" t="str">
        <f t="array" ref="D1087">IFERROR(INDEX('REF1'!B:K,SMALL('REF1'!K:K,ROW()-11),5),"")</f>
        <v/>
      </c>
      <c r="E1087" s="26" t="str">
        <f t="array" ref="E1087">IFERROR(INDEX('REF1'!B:K,SMALL('REF1'!K:K,ROW()-11),4),"")</f>
        <v/>
      </c>
      <c r="F1087" s="27" t="str">
        <f t="array" ref="F1087">IFERROR(INDEX('REF1'!B:K,SMALL('REF1'!K:K,ROW()-11),6),"")</f>
        <v/>
      </c>
      <c r="G1087" s="29" t="str">
        <f t="array" ref="G1087">IFERROR(INDEX('REF1'!B:K,SMALL('REF1'!K:K,ROW()-11),7),"")</f>
        <v/>
      </c>
      <c r="H1087" s="29" t="str">
        <f t="array" ref="H1087">IFERROR(INDEX('REF1'!B:K,SMALL('REF1'!K:K,ROW()-11),8),"")</f>
        <v/>
      </c>
      <c r="I1087" s="48" t="str">
        <f>IFERROR(_xlfn.XLOOKUP(A1087,'LISTADO GENERAL '!B1089:B2983,'LISTADO GENERAL '!A1089:A2983),"")</f>
        <v/>
      </c>
    </row>
    <row r="1088" spans="1:9" ht="20.25">
      <c r="A1088" s="24" t="str">
        <f t="array" ref="A1088">IFERROR(INDEX('REF1'!B:K,SMALL('REF1'!K:K,ROW()-11),1),"")</f>
        <v/>
      </c>
      <c r="B1088" s="23" t="str">
        <f t="array" ref="B1088">IFERROR(INDEX('REF1'!B:K,SMALL('REF1'!K:K,ROW()-11),3),"")</f>
        <v/>
      </c>
      <c r="C1088" s="25" t="str">
        <f t="array" ref="C1088">IFERROR(INDEX('REF1'!B:K,SMALL('REF1'!K:K,ROW()-11),2),"")</f>
        <v/>
      </c>
      <c r="D1088" s="31" t="str">
        <f t="array" ref="D1088">IFERROR(INDEX('REF1'!B:K,SMALL('REF1'!K:K,ROW()-11),5),"")</f>
        <v/>
      </c>
      <c r="E1088" s="26" t="str">
        <f t="array" ref="E1088">IFERROR(INDEX('REF1'!B:K,SMALL('REF1'!K:K,ROW()-11),4),"")</f>
        <v/>
      </c>
      <c r="F1088" s="27" t="str">
        <f t="array" ref="F1088">IFERROR(INDEX('REF1'!B:K,SMALL('REF1'!K:K,ROW()-11),6),"")</f>
        <v/>
      </c>
      <c r="G1088" s="29" t="str">
        <f t="array" ref="G1088">IFERROR(INDEX('REF1'!B:K,SMALL('REF1'!K:K,ROW()-11),7),"")</f>
        <v/>
      </c>
      <c r="H1088" s="29" t="str">
        <f t="array" ref="H1088">IFERROR(INDEX('REF1'!B:K,SMALL('REF1'!K:K,ROW()-11),8),"")</f>
        <v/>
      </c>
      <c r="I1088" s="48" t="str">
        <f>IFERROR(_xlfn.XLOOKUP(A1088,'LISTADO GENERAL '!B1090:B2984,'LISTADO GENERAL '!A1090:A2984),"")</f>
        <v/>
      </c>
    </row>
    <row r="1089" spans="1:9" ht="20.25">
      <c r="A1089" s="24" t="str">
        <f t="array" ref="A1089">IFERROR(INDEX('REF1'!B:K,SMALL('REF1'!K:K,ROW()-11),1),"")</f>
        <v/>
      </c>
      <c r="B1089" s="23" t="str">
        <f t="array" ref="B1089">IFERROR(INDEX('REF1'!B:K,SMALL('REF1'!K:K,ROW()-11),3),"")</f>
        <v/>
      </c>
      <c r="C1089" s="25" t="str">
        <f t="array" ref="C1089">IFERROR(INDEX('REF1'!B:K,SMALL('REF1'!K:K,ROW()-11),2),"")</f>
        <v/>
      </c>
      <c r="D1089" s="31" t="str">
        <f t="array" ref="D1089">IFERROR(INDEX('REF1'!B:K,SMALL('REF1'!K:K,ROW()-11),5),"")</f>
        <v/>
      </c>
      <c r="E1089" s="26" t="str">
        <f t="array" ref="E1089">IFERROR(INDEX('REF1'!B:K,SMALL('REF1'!K:K,ROW()-11),4),"")</f>
        <v/>
      </c>
      <c r="F1089" s="27" t="str">
        <f t="array" ref="F1089">IFERROR(INDEX('REF1'!B:K,SMALL('REF1'!K:K,ROW()-11),6),"")</f>
        <v/>
      </c>
      <c r="G1089" s="29" t="str">
        <f t="array" ref="G1089">IFERROR(INDEX('REF1'!B:K,SMALL('REF1'!K:K,ROW()-11),7),"")</f>
        <v/>
      </c>
      <c r="H1089" s="29" t="str">
        <f t="array" ref="H1089">IFERROR(INDEX('REF1'!B:K,SMALL('REF1'!K:K,ROW()-11),8),"")</f>
        <v/>
      </c>
      <c r="I1089" s="48" t="str">
        <f>IFERROR(_xlfn.XLOOKUP(A1089,'LISTADO GENERAL '!B1091:B2985,'LISTADO GENERAL '!A1091:A2985),"")</f>
        <v/>
      </c>
    </row>
    <row r="1090" spans="1:9" ht="20.25">
      <c r="A1090" s="24" t="str">
        <f t="array" ref="A1090">IFERROR(INDEX('REF1'!B:K,SMALL('REF1'!K:K,ROW()-11),1),"")</f>
        <v/>
      </c>
      <c r="B1090" s="23" t="str">
        <f t="array" ref="B1090">IFERROR(INDEX('REF1'!B:K,SMALL('REF1'!K:K,ROW()-11),3),"")</f>
        <v/>
      </c>
      <c r="C1090" s="25" t="str">
        <f t="array" ref="C1090">IFERROR(INDEX('REF1'!B:K,SMALL('REF1'!K:K,ROW()-11),2),"")</f>
        <v/>
      </c>
      <c r="D1090" s="31" t="str">
        <f t="array" ref="D1090">IFERROR(INDEX('REF1'!B:K,SMALL('REF1'!K:K,ROW()-11),5),"")</f>
        <v/>
      </c>
      <c r="E1090" s="26" t="str">
        <f t="array" ref="E1090">IFERROR(INDEX('REF1'!B:K,SMALL('REF1'!K:K,ROW()-11),4),"")</f>
        <v/>
      </c>
      <c r="F1090" s="27" t="str">
        <f t="array" ref="F1090">IFERROR(INDEX('REF1'!B:K,SMALL('REF1'!K:K,ROW()-11),6),"")</f>
        <v/>
      </c>
      <c r="G1090" s="29" t="str">
        <f t="array" ref="G1090">IFERROR(INDEX('REF1'!B:K,SMALL('REF1'!K:K,ROW()-11),7),"")</f>
        <v/>
      </c>
      <c r="H1090" s="29" t="str">
        <f t="array" ref="H1090">IFERROR(INDEX('REF1'!B:K,SMALL('REF1'!K:K,ROW()-11),8),"")</f>
        <v/>
      </c>
      <c r="I1090" s="48" t="str">
        <f>IFERROR(_xlfn.XLOOKUP(A1090,'LISTADO GENERAL '!B1092:B2986,'LISTADO GENERAL '!A1092:A2986),"")</f>
        <v/>
      </c>
    </row>
    <row r="1091" spans="1:9" ht="20.25">
      <c r="A1091" s="24" t="str">
        <f t="array" ref="A1091">IFERROR(INDEX('REF1'!B:K,SMALL('REF1'!K:K,ROW()-11),1),"")</f>
        <v/>
      </c>
      <c r="B1091" s="23" t="str">
        <f t="array" ref="B1091">IFERROR(INDEX('REF1'!B:K,SMALL('REF1'!K:K,ROW()-11),3),"")</f>
        <v/>
      </c>
      <c r="C1091" s="25" t="str">
        <f t="array" ref="C1091">IFERROR(INDEX('REF1'!B:K,SMALL('REF1'!K:K,ROW()-11),2),"")</f>
        <v/>
      </c>
      <c r="D1091" s="31" t="str">
        <f t="array" ref="D1091">IFERROR(INDEX('REF1'!B:K,SMALL('REF1'!K:K,ROW()-11),5),"")</f>
        <v/>
      </c>
      <c r="E1091" s="26" t="str">
        <f t="array" ref="E1091">IFERROR(INDEX('REF1'!B:K,SMALL('REF1'!K:K,ROW()-11),4),"")</f>
        <v/>
      </c>
      <c r="F1091" s="27" t="str">
        <f t="array" ref="F1091">IFERROR(INDEX('REF1'!B:K,SMALL('REF1'!K:K,ROW()-11),6),"")</f>
        <v/>
      </c>
      <c r="G1091" s="29" t="str">
        <f t="array" ref="G1091">IFERROR(INDEX('REF1'!B:K,SMALL('REF1'!K:K,ROW()-11),7),"")</f>
        <v/>
      </c>
      <c r="H1091" s="29" t="str">
        <f t="array" ref="H1091">IFERROR(INDEX('REF1'!B:K,SMALL('REF1'!K:K,ROW()-11),8),"")</f>
        <v/>
      </c>
      <c r="I1091" s="48" t="str">
        <f>IFERROR(_xlfn.XLOOKUP(A1091,'LISTADO GENERAL '!B1093:B2987,'LISTADO GENERAL '!A1093:A2987),"")</f>
        <v/>
      </c>
    </row>
    <row r="1092" spans="1:9" ht="20.25">
      <c r="A1092" s="24" t="str">
        <f t="array" ref="A1092">IFERROR(INDEX('REF1'!B:K,SMALL('REF1'!K:K,ROW()-11),1),"")</f>
        <v/>
      </c>
      <c r="B1092" s="23" t="str">
        <f t="array" ref="B1092">IFERROR(INDEX('REF1'!B:K,SMALL('REF1'!K:K,ROW()-11),3),"")</f>
        <v/>
      </c>
      <c r="C1092" s="25" t="str">
        <f t="array" ref="C1092">IFERROR(INDEX('REF1'!B:K,SMALL('REF1'!K:K,ROW()-11),2),"")</f>
        <v/>
      </c>
      <c r="D1092" s="31" t="str">
        <f t="array" ref="D1092">IFERROR(INDEX('REF1'!B:K,SMALL('REF1'!K:K,ROW()-11),5),"")</f>
        <v/>
      </c>
      <c r="E1092" s="26" t="str">
        <f t="array" ref="E1092">IFERROR(INDEX('REF1'!B:K,SMALL('REF1'!K:K,ROW()-11),4),"")</f>
        <v/>
      </c>
      <c r="F1092" s="27" t="str">
        <f t="array" ref="F1092">IFERROR(INDEX('REF1'!B:K,SMALL('REF1'!K:K,ROW()-11),6),"")</f>
        <v/>
      </c>
      <c r="G1092" s="29" t="str">
        <f t="array" ref="G1092">IFERROR(INDEX('REF1'!B:K,SMALL('REF1'!K:K,ROW()-11),7),"")</f>
        <v/>
      </c>
      <c r="H1092" s="29" t="str">
        <f t="array" ref="H1092">IFERROR(INDEX('REF1'!B:K,SMALL('REF1'!K:K,ROW()-11),8),"")</f>
        <v/>
      </c>
      <c r="I1092" s="48" t="str">
        <f>IFERROR(_xlfn.XLOOKUP(A1092,'LISTADO GENERAL '!B1094:B2988,'LISTADO GENERAL '!A1094:A2988),"")</f>
        <v/>
      </c>
    </row>
    <row r="1093" spans="1:9" ht="20.25">
      <c r="A1093" s="24" t="str">
        <f t="array" ref="A1093">IFERROR(INDEX('REF1'!B:K,SMALL('REF1'!K:K,ROW()-11),1),"")</f>
        <v/>
      </c>
      <c r="B1093" s="23" t="str">
        <f t="array" ref="B1093">IFERROR(INDEX('REF1'!B:K,SMALL('REF1'!K:K,ROW()-11),3),"")</f>
        <v/>
      </c>
      <c r="C1093" s="25" t="str">
        <f t="array" ref="C1093">IFERROR(INDEX('REF1'!B:K,SMALL('REF1'!K:K,ROW()-11),2),"")</f>
        <v/>
      </c>
      <c r="D1093" s="31" t="str">
        <f t="array" ref="D1093">IFERROR(INDEX('REF1'!B:K,SMALL('REF1'!K:K,ROW()-11),5),"")</f>
        <v/>
      </c>
      <c r="E1093" s="26" t="str">
        <f t="array" ref="E1093">IFERROR(INDEX('REF1'!B:K,SMALL('REF1'!K:K,ROW()-11),4),"")</f>
        <v/>
      </c>
      <c r="F1093" s="27" t="str">
        <f t="array" ref="F1093">IFERROR(INDEX('REF1'!B:K,SMALL('REF1'!K:K,ROW()-11),6),"")</f>
        <v/>
      </c>
      <c r="G1093" s="29" t="str">
        <f t="array" ref="G1093">IFERROR(INDEX('REF1'!B:K,SMALL('REF1'!K:K,ROW()-11),7),"")</f>
        <v/>
      </c>
      <c r="H1093" s="29" t="str">
        <f t="array" ref="H1093">IFERROR(INDEX('REF1'!B:K,SMALL('REF1'!K:K,ROW()-11),8),"")</f>
        <v/>
      </c>
      <c r="I1093" s="48" t="str">
        <f>IFERROR(_xlfn.XLOOKUP(A1093,'LISTADO GENERAL '!B1095:B2989,'LISTADO GENERAL '!A1095:A2989),"")</f>
        <v/>
      </c>
    </row>
    <row r="1094" spans="1:9" ht="20.25">
      <c r="A1094" s="24" t="str">
        <f t="array" ref="A1094">IFERROR(INDEX('REF1'!B:K,SMALL('REF1'!K:K,ROW()-11),1),"")</f>
        <v/>
      </c>
      <c r="B1094" s="23" t="str">
        <f t="array" ref="B1094">IFERROR(INDEX('REF1'!B:K,SMALL('REF1'!K:K,ROW()-11),3),"")</f>
        <v/>
      </c>
      <c r="C1094" s="25" t="str">
        <f t="array" ref="C1094">IFERROR(INDEX('REF1'!B:K,SMALL('REF1'!K:K,ROW()-11),2),"")</f>
        <v/>
      </c>
      <c r="D1094" s="31" t="str">
        <f t="array" ref="D1094">IFERROR(INDEX('REF1'!B:K,SMALL('REF1'!K:K,ROW()-11),5),"")</f>
        <v/>
      </c>
      <c r="E1094" s="26" t="str">
        <f t="array" ref="E1094">IFERROR(INDEX('REF1'!B:K,SMALL('REF1'!K:K,ROW()-11),4),"")</f>
        <v/>
      </c>
      <c r="F1094" s="27" t="str">
        <f t="array" ref="F1094">IFERROR(INDEX('REF1'!B:K,SMALL('REF1'!K:K,ROW()-11),6),"")</f>
        <v/>
      </c>
      <c r="G1094" s="29" t="str">
        <f t="array" ref="G1094">IFERROR(INDEX('REF1'!B:K,SMALL('REF1'!K:K,ROW()-11),7),"")</f>
        <v/>
      </c>
      <c r="H1094" s="29" t="str">
        <f t="array" ref="H1094">IFERROR(INDEX('REF1'!B:K,SMALL('REF1'!K:K,ROW()-11),8),"")</f>
        <v/>
      </c>
      <c r="I1094" s="48" t="str">
        <f>IFERROR(_xlfn.XLOOKUP(A1094,'LISTADO GENERAL '!B1096:B2990,'LISTADO GENERAL '!A1096:A2990),"")</f>
        <v/>
      </c>
    </row>
    <row r="1095" spans="1:9" ht="20.25">
      <c r="A1095" s="24" t="str">
        <f t="array" ref="A1095">IFERROR(INDEX('REF1'!B:K,SMALL('REF1'!K:K,ROW()-11),1),"")</f>
        <v/>
      </c>
      <c r="B1095" s="23" t="str">
        <f t="array" ref="B1095">IFERROR(INDEX('REF1'!B:K,SMALL('REF1'!K:K,ROW()-11),3),"")</f>
        <v/>
      </c>
      <c r="C1095" s="25" t="str">
        <f t="array" ref="C1095">IFERROR(INDEX('REF1'!B:K,SMALL('REF1'!K:K,ROW()-11),2),"")</f>
        <v/>
      </c>
      <c r="D1095" s="31" t="str">
        <f t="array" ref="D1095">IFERROR(INDEX('REF1'!B:K,SMALL('REF1'!K:K,ROW()-11),5),"")</f>
        <v/>
      </c>
      <c r="E1095" s="26" t="str">
        <f t="array" ref="E1095">IFERROR(INDEX('REF1'!B:K,SMALL('REF1'!K:K,ROW()-11),4),"")</f>
        <v/>
      </c>
      <c r="F1095" s="27" t="str">
        <f t="array" ref="F1095">IFERROR(INDEX('REF1'!B:K,SMALL('REF1'!K:K,ROW()-11),6),"")</f>
        <v/>
      </c>
      <c r="G1095" s="29" t="str">
        <f t="array" ref="G1095">IFERROR(INDEX('REF1'!B:K,SMALL('REF1'!K:K,ROW()-11),7),"")</f>
        <v/>
      </c>
      <c r="H1095" s="29" t="str">
        <f t="array" ref="H1095">IFERROR(INDEX('REF1'!B:K,SMALL('REF1'!K:K,ROW()-11),8),"")</f>
        <v/>
      </c>
      <c r="I1095" s="48" t="str">
        <f>IFERROR(_xlfn.XLOOKUP(A1095,'LISTADO GENERAL '!B1097:B2991,'LISTADO GENERAL '!A1097:A2991),"")</f>
        <v/>
      </c>
    </row>
    <row r="1096" spans="1:9" ht="20.25">
      <c r="A1096" s="24" t="str">
        <f t="array" ref="A1096">IFERROR(INDEX('REF1'!B:K,SMALL('REF1'!K:K,ROW()-11),1),"")</f>
        <v/>
      </c>
      <c r="B1096" s="23" t="str">
        <f t="array" ref="B1096">IFERROR(INDEX('REF1'!B:K,SMALL('REF1'!K:K,ROW()-11),3),"")</f>
        <v/>
      </c>
      <c r="C1096" s="25" t="str">
        <f t="array" ref="C1096">IFERROR(INDEX('REF1'!B:K,SMALL('REF1'!K:K,ROW()-11),2),"")</f>
        <v/>
      </c>
      <c r="D1096" s="31" t="str">
        <f t="array" ref="D1096">IFERROR(INDEX('REF1'!B:K,SMALL('REF1'!K:K,ROW()-11),5),"")</f>
        <v/>
      </c>
      <c r="E1096" s="26" t="str">
        <f t="array" ref="E1096">IFERROR(INDEX('REF1'!B:K,SMALL('REF1'!K:K,ROW()-11),4),"")</f>
        <v/>
      </c>
      <c r="F1096" s="27" t="str">
        <f t="array" ref="F1096">IFERROR(INDEX('REF1'!B:K,SMALL('REF1'!K:K,ROW()-11),6),"")</f>
        <v/>
      </c>
      <c r="G1096" s="29" t="str">
        <f t="array" ref="G1096">IFERROR(INDEX('REF1'!B:K,SMALL('REF1'!K:K,ROW()-11),7),"")</f>
        <v/>
      </c>
      <c r="H1096" s="29" t="str">
        <f t="array" ref="H1096">IFERROR(INDEX('REF1'!B:K,SMALL('REF1'!K:K,ROW()-11),8),"")</f>
        <v/>
      </c>
      <c r="I1096" s="48" t="str">
        <f>IFERROR(_xlfn.XLOOKUP(A1096,'LISTADO GENERAL '!B1098:B2992,'LISTADO GENERAL '!A1098:A2992),"")</f>
        <v/>
      </c>
    </row>
    <row r="1097" spans="1:9" ht="20.25">
      <c r="A1097" s="24" t="str">
        <f t="array" ref="A1097">IFERROR(INDEX('REF1'!B:K,SMALL('REF1'!K:K,ROW()-11),1),"")</f>
        <v/>
      </c>
      <c r="B1097" s="23" t="str">
        <f t="array" ref="B1097">IFERROR(INDEX('REF1'!B:K,SMALL('REF1'!K:K,ROW()-11),3),"")</f>
        <v/>
      </c>
      <c r="C1097" s="25" t="str">
        <f t="array" ref="C1097">IFERROR(INDEX('REF1'!B:K,SMALL('REF1'!K:K,ROW()-11),2),"")</f>
        <v/>
      </c>
      <c r="D1097" s="31" t="str">
        <f t="array" ref="D1097">IFERROR(INDEX('REF1'!B:K,SMALL('REF1'!K:K,ROW()-11),5),"")</f>
        <v/>
      </c>
      <c r="E1097" s="26" t="str">
        <f t="array" ref="E1097">IFERROR(INDEX('REF1'!B:K,SMALL('REF1'!K:K,ROW()-11),4),"")</f>
        <v/>
      </c>
      <c r="F1097" s="27" t="str">
        <f t="array" ref="F1097">IFERROR(INDEX('REF1'!B:K,SMALL('REF1'!K:K,ROW()-11),6),"")</f>
        <v/>
      </c>
      <c r="G1097" s="29" t="str">
        <f t="array" ref="G1097">IFERROR(INDEX('REF1'!B:K,SMALL('REF1'!K:K,ROW()-11),7),"")</f>
        <v/>
      </c>
      <c r="H1097" s="29" t="str">
        <f t="array" ref="H1097">IFERROR(INDEX('REF1'!B:K,SMALL('REF1'!K:K,ROW()-11),8),"")</f>
        <v/>
      </c>
      <c r="I1097" s="48" t="str">
        <f>IFERROR(_xlfn.XLOOKUP(A1097,'LISTADO GENERAL '!B1099:B2993,'LISTADO GENERAL '!A1099:A2993),"")</f>
        <v/>
      </c>
    </row>
    <row r="1098" spans="1:9" ht="20.25">
      <c r="A1098" s="24" t="str">
        <f t="array" ref="A1098">IFERROR(INDEX('REF1'!B:K,SMALL('REF1'!K:K,ROW()-11),1),"")</f>
        <v/>
      </c>
      <c r="B1098" s="23" t="str">
        <f t="array" ref="B1098">IFERROR(INDEX('REF1'!B:K,SMALL('REF1'!K:K,ROW()-11),3),"")</f>
        <v/>
      </c>
      <c r="C1098" s="25" t="str">
        <f t="array" ref="C1098">IFERROR(INDEX('REF1'!B:K,SMALL('REF1'!K:K,ROW()-11),2),"")</f>
        <v/>
      </c>
      <c r="D1098" s="31" t="str">
        <f t="array" ref="D1098">IFERROR(INDEX('REF1'!B:K,SMALL('REF1'!K:K,ROW()-11),5),"")</f>
        <v/>
      </c>
      <c r="E1098" s="26" t="str">
        <f t="array" ref="E1098">IFERROR(INDEX('REF1'!B:K,SMALL('REF1'!K:K,ROW()-11),4),"")</f>
        <v/>
      </c>
      <c r="F1098" s="27" t="str">
        <f t="array" ref="F1098">IFERROR(INDEX('REF1'!B:K,SMALL('REF1'!K:K,ROW()-11),6),"")</f>
        <v/>
      </c>
      <c r="G1098" s="29" t="str">
        <f t="array" ref="G1098">IFERROR(INDEX('REF1'!B:K,SMALL('REF1'!K:K,ROW()-11),7),"")</f>
        <v/>
      </c>
      <c r="H1098" s="29" t="str">
        <f t="array" ref="H1098">IFERROR(INDEX('REF1'!B:K,SMALL('REF1'!K:K,ROW()-11),8),"")</f>
        <v/>
      </c>
      <c r="I1098" s="48" t="str">
        <f>IFERROR(_xlfn.XLOOKUP(A1098,'LISTADO GENERAL '!B1100:B2994,'LISTADO GENERAL '!A1100:A2994),"")</f>
        <v/>
      </c>
    </row>
    <row r="1099" spans="1:9" ht="20.25">
      <c r="A1099" s="24" t="str">
        <f t="array" ref="A1099">IFERROR(INDEX('REF1'!B:K,SMALL('REF1'!K:K,ROW()-11),1),"")</f>
        <v/>
      </c>
      <c r="B1099" s="23" t="str">
        <f t="array" ref="B1099">IFERROR(INDEX('REF1'!B:K,SMALL('REF1'!K:K,ROW()-11),3),"")</f>
        <v/>
      </c>
      <c r="C1099" s="25" t="str">
        <f t="array" ref="C1099">IFERROR(INDEX('REF1'!B:K,SMALL('REF1'!K:K,ROW()-11),2),"")</f>
        <v/>
      </c>
      <c r="D1099" s="31" t="str">
        <f t="array" ref="D1099">IFERROR(INDEX('REF1'!B:K,SMALL('REF1'!K:K,ROW()-11),5),"")</f>
        <v/>
      </c>
      <c r="E1099" s="26" t="str">
        <f t="array" ref="E1099">IFERROR(INDEX('REF1'!B:K,SMALL('REF1'!K:K,ROW()-11),4),"")</f>
        <v/>
      </c>
      <c r="F1099" s="27" t="str">
        <f t="array" ref="F1099">IFERROR(INDEX('REF1'!B:K,SMALL('REF1'!K:K,ROW()-11),6),"")</f>
        <v/>
      </c>
      <c r="G1099" s="29" t="str">
        <f t="array" ref="G1099">IFERROR(INDEX('REF1'!B:K,SMALL('REF1'!K:K,ROW()-11),7),"")</f>
        <v/>
      </c>
      <c r="H1099" s="29" t="str">
        <f t="array" ref="H1099">IFERROR(INDEX('REF1'!B:K,SMALL('REF1'!K:K,ROW()-11),8),"")</f>
        <v/>
      </c>
      <c r="I1099" s="48" t="str">
        <f>IFERROR(_xlfn.XLOOKUP(A1099,'LISTADO GENERAL '!B1101:B2995,'LISTADO GENERAL '!A1101:A2995),"")</f>
        <v/>
      </c>
    </row>
    <row r="1100" spans="1:9" ht="20.25">
      <c r="A1100" s="24" t="str">
        <f t="array" ref="A1100">IFERROR(INDEX('REF1'!B:K,SMALL('REF1'!K:K,ROW()-11),1),"")</f>
        <v/>
      </c>
      <c r="B1100" s="23" t="str">
        <f t="array" ref="B1100">IFERROR(INDEX('REF1'!B:K,SMALL('REF1'!K:K,ROW()-11),3),"")</f>
        <v/>
      </c>
      <c r="C1100" s="25" t="str">
        <f t="array" ref="C1100">IFERROR(INDEX('REF1'!B:K,SMALL('REF1'!K:K,ROW()-11),2),"")</f>
        <v/>
      </c>
      <c r="D1100" s="31" t="str">
        <f t="array" ref="D1100">IFERROR(INDEX('REF1'!B:K,SMALL('REF1'!K:K,ROW()-11),5),"")</f>
        <v/>
      </c>
      <c r="E1100" s="26" t="str">
        <f t="array" ref="E1100">IFERROR(INDEX('REF1'!B:K,SMALL('REF1'!K:K,ROW()-11),4),"")</f>
        <v/>
      </c>
      <c r="F1100" s="27" t="str">
        <f t="array" ref="F1100">IFERROR(INDEX('REF1'!B:K,SMALL('REF1'!K:K,ROW()-11),6),"")</f>
        <v/>
      </c>
      <c r="G1100" s="29" t="str">
        <f t="array" ref="G1100">IFERROR(INDEX('REF1'!B:K,SMALL('REF1'!K:K,ROW()-11),7),"")</f>
        <v/>
      </c>
      <c r="H1100" s="29" t="str">
        <f t="array" ref="H1100">IFERROR(INDEX('REF1'!B:K,SMALL('REF1'!K:K,ROW()-11),8),"")</f>
        <v/>
      </c>
      <c r="I1100" s="48" t="str">
        <f>IFERROR(_xlfn.XLOOKUP(A1100,'LISTADO GENERAL '!B1102:B2996,'LISTADO GENERAL '!A1102:A2996),"")</f>
        <v/>
      </c>
    </row>
    <row r="1101" spans="1:9" ht="20.25">
      <c r="A1101" s="24" t="str">
        <f t="array" ref="A1101">IFERROR(INDEX('REF1'!B:K,SMALL('REF1'!K:K,ROW()-11),1),"")</f>
        <v/>
      </c>
      <c r="B1101" s="23" t="str">
        <f t="array" ref="B1101">IFERROR(INDEX('REF1'!B:K,SMALL('REF1'!K:K,ROW()-11),3),"")</f>
        <v/>
      </c>
      <c r="C1101" s="25" t="str">
        <f t="array" ref="C1101">IFERROR(INDEX('REF1'!B:K,SMALL('REF1'!K:K,ROW()-11),2),"")</f>
        <v/>
      </c>
      <c r="D1101" s="31" t="str">
        <f t="array" ref="D1101">IFERROR(INDEX('REF1'!B:K,SMALL('REF1'!K:K,ROW()-11),5),"")</f>
        <v/>
      </c>
      <c r="E1101" s="26" t="str">
        <f t="array" ref="E1101">IFERROR(INDEX('REF1'!B:K,SMALL('REF1'!K:K,ROW()-11),4),"")</f>
        <v/>
      </c>
      <c r="F1101" s="27" t="str">
        <f t="array" ref="F1101">IFERROR(INDEX('REF1'!B:K,SMALL('REF1'!K:K,ROW()-11),6),"")</f>
        <v/>
      </c>
      <c r="G1101" s="29" t="str">
        <f t="array" ref="G1101">IFERROR(INDEX('REF1'!B:K,SMALL('REF1'!K:K,ROW()-11),7),"")</f>
        <v/>
      </c>
      <c r="H1101" s="29" t="str">
        <f t="array" ref="H1101">IFERROR(INDEX('REF1'!B:K,SMALL('REF1'!K:K,ROW()-11),8),"")</f>
        <v/>
      </c>
      <c r="I1101" s="48" t="str">
        <f>IFERROR(_xlfn.XLOOKUP(A1101,'LISTADO GENERAL '!B1103:B2997,'LISTADO GENERAL '!A1103:A2997),"")</f>
        <v/>
      </c>
    </row>
    <row r="1102" spans="1:9" ht="20.25">
      <c r="A1102" s="24" t="str">
        <f t="array" ref="A1102">IFERROR(INDEX('REF1'!B:K,SMALL('REF1'!K:K,ROW()-11),1),"")</f>
        <v/>
      </c>
      <c r="B1102" s="23" t="str">
        <f t="array" ref="B1102">IFERROR(INDEX('REF1'!B:K,SMALL('REF1'!K:K,ROW()-11),3),"")</f>
        <v/>
      </c>
      <c r="C1102" s="25" t="str">
        <f t="array" ref="C1102">IFERROR(INDEX('REF1'!B:K,SMALL('REF1'!K:K,ROW()-11),2),"")</f>
        <v/>
      </c>
      <c r="D1102" s="31" t="str">
        <f t="array" ref="D1102">IFERROR(INDEX('REF1'!B:K,SMALL('REF1'!K:K,ROW()-11),5),"")</f>
        <v/>
      </c>
      <c r="E1102" s="26" t="str">
        <f t="array" ref="E1102">IFERROR(INDEX('REF1'!B:K,SMALL('REF1'!K:K,ROW()-11),4),"")</f>
        <v/>
      </c>
      <c r="F1102" s="27" t="str">
        <f t="array" ref="F1102">IFERROR(INDEX('REF1'!B:K,SMALL('REF1'!K:K,ROW()-11),6),"")</f>
        <v/>
      </c>
      <c r="G1102" s="29" t="str">
        <f t="array" ref="G1102">IFERROR(INDEX('REF1'!B:K,SMALL('REF1'!K:K,ROW()-11),7),"")</f>
        <v/>
      </c>
      <c r="H1102" s="29" t="str">
        <f t="array" ref="H1102">IFERROR(INDEX('REF1'!B:K,SMALL('REF1'!K:K,ROW()-11),8),"")</f>
        <v/>
      </c>
      <c r="I1102" s="48" t="str">
        <f>IFERROR(_xlfn.XLOOKUP(A1102,'LISTADO GENERAL '!B1104:B2998,'LISTADO GENERAL '!A1104:A2998),"")</f>
        <v/>
      </c>
    </row>
    <row r="1103" spans="1:9" ht="20.25">
      <c r="A1103" s="24" t="str">
        <f t="array" ref="A1103">IFERROR(INDEX('REF1'!B:K,SMALL('REF1'!K:K,ROW()-11),1),"")</f>
        <v/>
      </c>
      <c r="B1103" s="23" t="str">
        <f t="array" ref="B1103">IFERROR(INDEX('REF1'!B:K,SMALL('REF1'!K:K,ROW()-11),3),"")</f>
        <v/>
      </c>
      <c r="C1103" s="25" t="str">
        <f t="array" ref="C1103">IFERROR(INDEX('REF1'!B:K,SMALL('REF1'!K:K,ROW()-11),2),"")</f>
        <v/>
      </c>
      <c r="D1103" s="31" t="str">
        <f t="array" ref="D1103">IFERROR(INDEX('REF1'!B:K,SMALL('REF1'!K:K,ROW()-11),5),"")</f>
        <v/>
      </c>
      <c r="E1103" s="26" t="str">
        <f t="array" ref="E1103">IFERROR(INDEX('REF1'!B:K,SMALL('REF1'!K:K,ROW()-11),4),"")</f>
        <v/>
      </c>
      <c r="F1103" s="27" t="str">
        <f t="array" ref="F1103">IFERROR(INDEX('REF1'!B:K,SMALL('REF1'!K:K,ROW()-11),6),"")</f>
        <v/>
      </c>
      <c r="G1103" s="29" t="str">
        <f t="array" ref="G1103">IFERROR(INDEX('REF1'!B:K,SMALL('REF1'!K:K,ROW()-11),7),"")</f>
        <v/>
      </c>
      <c r="H1103" s="29" t="str">
        <f t="array" ref="H1103">IFERROR(INDEX('REF1'!B:K,SMALL('REF1'!K:K,ROW()-11),8),"")</f>
        <v/>
      </c>
      <c r="I1103" s="48" t="str">
        <f>IFERROR(_xlfn.XLOOKUP(A1103,'LISTADO GENERAL '!B1105:B2999,'LISTADO GENERAL '!A1105:A2999),"")</f>
        <v/>
      </c>
    </row>
    <row r="1104" spans="1:9" ht="20.25">
      <c r="A1104" s="24" t="str">
        <f t="array" ref="A1104">IFERROR(INDEX('REF1'!B:K,SMALL('REF1'!K:K,ROW()-11),1),"")</f>
        <v/>
      </c>
      <c r="B1104" s="23" t="str">
        <f t="array" ref="B1104">IFERROR(INDEX('REF1'!B:K,SMALL('REF1'!K:K,ROW()-11),3),"")</f>
        <v/>
      </c>
      <c r="C1104" s="25" t="str">
        <f t="array" ref="C1104">IFERROR(INDEX('REF1'!B:K,SMALL('REF1'!K:K,ROW()-11),2),"")</f>
        <v/>
      </c>
      <c r="D1104" s="31" t="str">
        <f t="array" ref="D1104">IFERROR(INDEX('REF1'!B:K,SMALL('REF1'!K:K,ROW()-11),5),"")</f>
        <v/>
      </c>
      <c r="E1104" s="26" t="str">
        <f t="array" ref="E1104">IFERROR(INDEX('REF1'!B:K,SMALL('REF1'!K:K,ROW()-11),4),"")</f>
        <v/>
      </c>
      <c r="F1104" s="27" t="str">
        <f t="array" ref="F1104">IFERROR(INDEX('REF1'!B:K,SMALL('REF1'!K:K,ROW()-11),6),"")</f>
        <v/>
      </c>
      <c r="G1104" s="29" t="str">
        <f t="array" ref="G1104">IFERROR(INDEX('REF1'!B:K,SMALL('REF1'!K:K,ROW()-11),7),"")</f>
        <v/>
      </c>
      <c r="H1104" s="29" t="str">
        <f t="array" ref="H1104">IFERROR(INDEX('REF1'!B:K,SMALL('REF1'!K:K,ROW()-11),8),"")</f>
        <v/>
      </c>
      <c r="I1104" s="48" t="str">
        <f>IFERROR(_xlfn.XLOOKUP(A1104,'LISTADO GENERAL '!B1106:B3000,'LISTADO GENERAL '!A1106:A3000),"")</f>
        <v/>
      </c>
    </row>
    <row r="1105" spans="1:9" ht="20.25">
      <c r="A1105" s="24" t="str">
        <f t="array" ref="A1105">IFERROR(INDEX('REF1'!B:K,SMALL('REF1'!K:K,ROW()-11),1),"")</f>
        <v/>
      </c>
      <c r="B1105" s="23" t="str">
        <f t="array" ref="B1105">IFERROR(INDEX('REF1'!B:K,SMALL('REF1'!K:K,ROW()-11),3),"")</f>
        <v/>
      </c>
      <c r="C1105" s="25" t="str">
        <f t="array" ref="C1105">IFERROR(INDEX('REF1'!B:K,SMALL('REF1'!K:K,ROW()-11),2),"")</f>
        <v/>
      </c>
      <c r="D1105" s="31" t="str">
        <f t="array" ref="D1105">IFERROR(INDEX('REF1'!B:K,SMALL('REF1'!K:K,ROW()-11),5),"")</f>
        <v/>
      </c>
      <c r="E1105" s="26" t="str">
        <f t="array" ref="E1105">IFERROR(INDEX('REF1'!B:K,SMALL('REF1'!K:K,ROW()-11),4),"")</f>
        <v/>
      </c>
      <c r="F1105" s="27" t="str">
        <f t="array" ref="F1105">IFERROR(INDEX('REF1'!B:K,SMALL('REF1'!K:K,ROW()-11),6),"")</f>
        <v/>
      </c>
      <c r="G1105" s="29" t="str">
        <f t="array" ref="G1105">IFERROR(INDEX('REF1'!B:K,SMALL('REF1'!K:K,ROW()-11),7),"")</f>
        <v/>
      </c>
      <c r="H1105" s="29" t="str">
        <f t="array" ref="H1105">IFERROR(INDEX('REF1'!B:K,SMALL('REF1'!K:K,ROW()-11),8),"")</f>
        <v/>
      </c>
      <c r="I1105" s="48" t="str">
        <f>IFERROR(_xlfn.XLOOKUP(A1105,'LISTADO GENERAL '!B1107:B3001,'LISTADO GENERAL '!A1107:A3001),"")</f>
        <v/>
      </c>
    </row>
    <row r="1106" spans="1:9" ht="20.25">
      <c r="A1106" s="24" t="str">
        <f t="array" ref="A1106">IFERROR(INDEX('REF1'!B:K,SMALL('REF1'!K:K,ROW()-11),1),"")</f>
        <v/>
      </c>
      <c r="B1106" s="23" t="str">
        <f t="array" ref="B1106">IFERROR(INDEX('REF1'!B:K,SMALL('REF1'!K:K,ROW()-11),3),"")</f>
        <v/>
      </c>
      <c r="C1106" s="25" t="str">
        <f t="array" ref="C1106">IFERROR(INDEX('REF1'!B:K,SMALL('REF1'!K:K,ROW()-11),2),"")</f>
        <v/>
      </c>
      <c r="D1106" s="31" t="str">
        <f t="array" ref="D1106">IFERROR(INDEX('REF1'!B:K,SMALL('REF1'!K:K,ROW()-11),5),"")</f>
        <v/>
      </c>
      <c r="E1106" s="26" t="str">
        <f t="array" ref="E1106">IFERROR(INDEX('REF1'!B:K,SMALL('REF1'!K:K,ROW()-11),4),"")</f>
        <v/>
      </c>
      <c r="F1106" s="27" t="str">
        <f t="array" ref="F1106">IFERROR(INDEX('REF1'!B:K,SMALL('REF1'!K:K,ROW()-11),6),"")</f>
        <v/>
      </c>
      <c r="G1106" s="29" t="str">
        <f t="array" ref="G1106">IFERROR(INDEX('REF1'!B:K,SMALL('REF1'!K:K,ROW()-11),7),"")</f>
        <v/>
      </c>
      <c r="H1106" s="29" t="str">
        <f t="array" ref="H1106">IFERROR(INDEX('REF1'!B:K,SMALL('REF1'!K:K,ROW()-11),8),"")</f>
        <v/>
      </c>
      <c r="I1106" s="48" t="str">
        <f>IFERROR(_xlfn.XLOOKUP(A1106,'LISTADO GENERAL '!B1108:B3002,'LISTADO GENERAL '!A1108:A3002),"")</f>
        <v/>
      </c>
    </row>
    <row r="1107" spans="1:9" ht="20.25">
      <c r="A1107" s="24" t="str">
        <f t="array" ref="A1107">IFERROR(INDEX('REF1'!B:K,SMALL('REF1'!K:K,ROW()-11),1),"")</f>
        <v/>
      </c>
      <c r="B1107" s="23" t="str">
        <f t="array" ref="B1107">IFERROR(INDEX('REF1'!B:K,SMALL('REF1'!K:K,ROW()-11),3),"")</f>
        <v/>
      </c>
      <c r="C1107" s="25" t="str">
        <f t="array" ref="C1107">IFERROR(INDEX('REF1'!B:K,SMALL('REF1'!K:K,ROW()-11),2),"")</f>
        <v/>
      </c>
      <c r="D1107" s="31" t="str">
        <f t="array" ref="D1107">IFERROR(INDEX('REF1'!B:K,SMALL('REF1'!K:K,ROW()-11),5),"")</f>
        <v/>
      </c>
      <c r="E1107" s="26" t="str">
        <f t="array" ref="E1107">IFERROR(INDEX('REF1'!B:K,SMALL('REF1'!K:K,ROW()-11),4),"")</f>
        <v/>
      </c>
      <c r="F1107" s="27" t="str">
        <f t="array" ref="F1107">IFERROR(INDEX('REF1'!B:K,SMALL('REF1'!K:K,ROW()-11),6),"")</f>
        <v/>
      </c>
      <c r="G1107" s="29" t="str">
        <f t="array" ref="G1107">IFERROR(INDEX('REF1'!B:K,SMALL('REF1'!K:K,ROW()-11),7),"")</f>
        <v/>
      </c>
      <c r="H1107" s="29" t="str">
        <f t="array" ref="H1107">IFERROR(INDEX('REF1'!B:K,SMALL('REF1'!K:K,ROW()-11),8),"")</f>
        <v/>
      </c>
      <c r="I1107" s="48" t="str">
        <f>IFERROR(_xlfn.XLOOKUP(A1107,'LISTADO GENERAL '!B1109:B3003,'LISTADO GENERAL '!A1109:A3003),"")</f>
        <v/>
      </c>
    </row>
    <row r="1108" spans="1:9" ht="20.25">
      <c r="A1108" s="24" t="str">
        <f t="array" ref="A1108">IFERROR(INDEX('REF1'!B:K,SMALL('REF1'!K:K,ROW()-11),1),"")</f>
        <v/>
      </c>
      <c r="B1108" s="23" t="str">
        <f t="array" ref="B1108">IFERROR(INDEX('REF1'!B:K,SMALL('REF1'!K:K,ROW()-11),3),"")</f>
        <v/>
      </c>
      <c r="C1108" s="25" t="str">
        <f t="array" ref="C1108">IFERROR(INDEX('REF1'!B:K,SMALL('REF1'!K:K,ROW()-11),2),"")</f>
        <v/>
      </c>
      <c r="D1108" s="31" t="str">
        <f t="array" ref="D1108">IFERROR(INDEX('REF1'!B:K,SMALL('REF1'!K:K,ROW()-11),5),"")</f>
        <v/>
      </c>
      <c r="E1108" s="26" t="str">
        <f t="array" ref="E1108">IFERROR(INDEX('REF1'!B:K,SMALL('REF1'!K:K,ROW()-11),4),"")</f>
        <v/>
      </c>
      <c r="F1108" s="27" t="str">
        <f t="array" ref="F1108">IFERROR(INDEX('REF1'!B:K,SMALL('REF1'!K:K,ROW()-11),6),"")</f>
        <v/>
      </c>
      <c r="G1108" s="29" t="str">
        <f t="array" ref="G1108">IFERROR(INDEX('REF1'!B:K,SMALL('REF1'!K:K,ROW()-11),7),"")</f>
        <v/>
      </c>
      <c r="H1108" s="29" t="str">
        <f t="array" ref="H1108">IFERROR(INDEX('REF1'!B:K,SMALL('REF1'!K:K,ROW()-11),8),"")</f>
        <v/>
      </c>
      <c r="I1108" s="48" t="str">
        <f>IFERROR(_xlfn.XLOOKUP(A1108,'LISTADO GENERAL '!B1110:B3004,'LISTADO GENERAL '!A1110:A3004),"")</f>
        <v/>
      </c>
    </row>
    <row r="1109" spans="1:9" ht="20.25">
      <c r="A1109" s="24" t="str">
        <f t="array" ref="A1109">IFERROR(INDEX('REF1'!B:K,SMALL('REF1'!K:K,ROW()-11),1),"")</f>
        <v/>
      </c>
      <c r="B1109" s="23" t="str">
        <f t="array" ref="B1109">IFERROR(INDEX('REF1'!B:K,SMALL('REF1'!K:K,ROW()-11),3),"")</f>
        <v/>
      </c>
      <c r="C1109" s="25" t="str">
        <f t="array" ref="C1109">IFERROR(INDEX('REF1'!B:K,SMALL('REF1'!K:K,ROW()-11),2),"")</f>
        <v/>
      </c>
      <c r="D1109" s="31" t="str">
        <f t="array" ref="D1109">IFERROR(INDEX('REF1'!B:K,SMALL('REF1'!K:K,ROW()-11),5),"")</f>
        <v/>
      </c>
      <c r="E1109" s="26" t="str">
        <f t="array" ref="E1109">IFERROR(INDEX('REF1'!B:K,SMALL('REF1'!K:K,ROW()-11),4),"")</f>
        <v/>
      </c>
      <c r="F1109" s="27" t="str">
        <f t="array" ref="F1109">IFERROR(INDEX('REF1'!B:K,SMALL('REF1'!K:K,ROW()-11),6),"")</f>
        <v/>
      </c>
      <c r="G1109" s="29" t="str">
        <f t="array" ref="G1109">IFERROR(INDEX('REF1'!B:K,SMALL('REF1'!K:K,ROW()-11),7),"")</f>
        <v/>
      </c>
      <c r="H1109" s="29" t="str">
        <f t="array" ref="H1109">IFERROR(INDEX('REF1'!B:K,SMALL('REF1'!K:K,ROW()-11),8),"")</f>
        <v/>
      </c>
      <c r="I1109" s="48" t="str">
        <f>IFERROR(_xlfn.XLOOKUP(A1109,'LISTADO GENERAL '!B1111:B3005,'LISTADO GENERAL '!A1111:A3005),"")</f>
        <v/>
      </c>
    </row>
    <row r="1110" spans="1:9" ht="20.25">
      <c r="A1110" s="24" t="str">
        <f t="array" ref="A1110">IFERROR(INDEX('REF1'!B:K,SMALL('REF1'!K:K,ROW()-11),1),"")</f>
        <v/>
      </c>
      <c r="B1110" s="23" t="str">
        <f t="array" ref="B1110">IFERROR(INDEX('REF1'!B:K,SMALL('REF1'!K:K,ROW()-11),3),"")</f>
        <v/>
      </c>
      <c r="C1110" s="25" t="str">
        <f t="array" ref="C1110">IFERROR(INDEX('REF1'!B:K,SMALL('REF1'!K:K,ROW()-11),2),"")</f>
        <v/>
      </c>
      <c r="D1110" s="31" t="str">
        <f t="array" ref="D1110">IFERROR(INDEX('REF1'!B:K,SMALL('REF1'!K:K,ROW()-11),5),"")</f>
        <v/>
      </c>
      <c r="E1110" s="26" t="str">
        <f t="array" ref="E1110">IFERROR(INDEX('REF1'!B:K,SMALL('REF1'!K:K,ROW()-11),4),"")</f>
        <v/>
      </c>
      <c r="F1110" s="27" t="str">
        <f t="array" ref="F1110">IFERROR(INDEX('REF1'!B:K,SMALL('REF1'!K:K,ROW()-11),6),"")</f>
        <v/>
      </c>
      <c r="G1110" s="29" t="str">
        <f t="array" ref="G1110">IFERROR(INDEX('REF1'!B:K,SMALL('REF1'!K:K,ROW()-11),7),"")</f>
        <v/>
      </c>
      <c r="H1110" s="29" t="str">
        <f t="array" ref="H1110">IFERROR(INDEX('REF1'!B:K,SMALL('REF1'!K:K,ROW()-11),8),"")</f>
        <v/>
      </c>
      <c r="I1110" s="48" t="str">
        <f>IFERROR(_xlfn.XLOOKUP(A1110,'LISTADO GENERAL '!B1112:B3006,'LISTADO GENERAL '!A1112:A3006),"")</f>
        <v/>
      </c>
    </row>
    <row r="1111" spans="1:9" ht="20.25">
      <c r="A1111" s="24" t="str">
        <f t="array" ref="A1111">IFERROR(INDEX('REF1'!B:K,SMALL('REF1'!K:K,ROW()-11),1),"")</f>
        <v/>
      </c>
      <c r="B1111" s="23" t="str">
        <f t="array" ref="B1111">IFERROR(INDEX('REF1'!B:K,SMALL('REF1'!K:K,ROW()-11),3),"")</f>
        <v/>
      </c>
      <c r="C1111" s="25" t="str">
        <f t="array" ref="C1111">IFERROR(INDEX('REF1'!B:K,SMALL('REF1'!K:K,ROW()-11),2),"")</f>
        <v/>
      </c>
      <c r="D1111" s="31" t="str">
        <f t="array" ref="D1111">IFERROR(INDEX('REF1'!B:K,SMALL('REF1'!K:K,ROW()-11),5),"")</f>
        <v/>
      </c>
      <c r="E1111" s="26" t="str">
        <f t="array" ref="E1111">IFERROR(INDEX('REF1'!B:K,SMALL('REF1'!K:K,ROW()-11),4),"")</f>
        <v/>
      </c>
      <c r="F1111" s="27" t="str">
        <f t="array" ref="F1111">IFERROR(INDEX('REF1'!B:K,SMALL('REF1'!K:K,ROW()-11),6),"")</f>
        <v/>
      </c>
      <c r="G1111" s="29" t="str">
        <f t="array" ref="G1111">IFERROR(INDEX('REF1'!B:K,SMALL('REF1'!K:K,ROW()-11),7),"")</f>
        <v/>
      </c>
      <c r="H1111" s="29" t="str">
        <f t="array" ref="H1111">IFERROR(INDEX('REF1'!B:K,SMALL('REF1'!K:K,ROW()-11),8),"")</f>
        <v/>
      </c>
      <c r="I1111" s="48" t="str">
        <f>IFERROR(_xlfn.XLOOKUP(A1111,'LISTADO GENERAL '!B1113:B3007,'LISTADO GENERAL '!A1113:A3007),"")</f>
        <v/>
      </c>
    </row>
    <row r="1112" spans="1:9" ht="20.25">
      <c r="A1112" s="24" t="str">
        <f t="array" ref="A1112">IFERROR(INDEX('REF1'!B:K,SMALL('REF1'!K:K,ROW()-11),1),"")</f>
        <v/>
      </c>
      <c r="B1112" s="23" t="str">
        <f t="array" ref="B1112">IFERROR(INDEX('REF1'!B:K,SMALL('REF1'!K:K,ROW()-11),3),"")</f>
        <v/>
      </c>
      <c r="C1112" s="25" t="str">
        <f t="array" ref="C1112">IFERROR(INDEX('REF1'!B:K,SMALL('REF1'!K:K,ROW()-11),2),"")</f>
        <v/>
      </c>
      <c r="D1112" s="31" t="str">
        <f t="array" ref="D1112">IFERROR(INDEX('REF1'!B:K,SMALL('REF1'!K:K,ROW()-11),5),"")</f>
        <v/>
      </c>
      <c r="E1112" s="26" t="str">
        <f t="array" ref="E1112">IFERROR(INDEX('REF1'!B:K,SMALL('REF1'!K:K,ROW()-11),4),"")</f>
        <v/>
      </c>
      <c r="F1112" s="27" t="str">
        <f t="array" ref="F1112">IFERROR(INDEX('REF1'!B:K,SMALL('REF1'!K:K,ROW()-11),6),"")</f>
        <v/>
      </c>
      <c r="G1112" s="29" t="str">
        <f t="array" ref="G1112">IFERROR(INDEX('REF1'!B:K,SMALL('REF1'!K:K,ROW()-11),7),"")</f>
        <v/>
      </c>
      <c r="H1112" s="29" t="str">
        <f t="array" ref="H1112">IFERROR(INDEX('REF1'!B:K,SMALL('REF1'!K:K,ROW()-11),8),"")</f>
        <v/>
      </c>
      <c r="I1112" s="48" t="str">
        <f>IFERROR(_xlfn.XLOOKUP(A1112,'LISTADO GENERAL '!B1114:B3008,'LISTADO GENERAL '!A1114:A3008),"")</f>
        <v/>
      </c>
    </row>
    <row r="1113" spans="1:9" ht="20.25">
      <c r="A1113" s="24" t="str">
        <f t="array" ref="A1113">IFERROR(INDEX('REF1'!B:K,SMALL('REF1'!K:K,ROW()-11),1),"")</f>
        <v/>
      </c>
      <c r="B1113" s="23" t="str">
        <f t="array" ref="B1113">IFERROR(INDEX('REF1'!B:K,SMALL('REF1'!K:K,ROW()-11),3),"")</f>
        <v/>
      </c>
      <c r="C1113" s="25" t="str">
        <f t="array" ref="C1113">IFERROR(INDEX('REF1'!B:K,SMALL('REF1'!K:K,ROW()-11),2),"")</f>
        <v/>
      </c>
      <c r="D1113" s="31" t="str">
        <f t="array" ref="D1113">IFERROR(INDEX('REF1'!B:K,SMALL('REF1'!K:K,ROW()-11),5),"")</f>
        <v/>
      </c>
      <c r="E1113" s="26" t="str">
        <f t="array" ref="E1113">IFERROR(INDEX('REF1'!B:K,SMALL('REF1'!K:K,ROW()-11),4),"")</f>
        <v/>
      </c>
      <c r="F1113" s="27" t="str">
        <f t="array" ref="F1113">IFERROR(INDEX('REF1'!B:K,SMALL('REF1'!K:K,ROW()-11),6),"")</f>
        <v/>
      </c>
      <c r="G1113" s="29" t="str">
        <f t="array" ref="G1113">IFERROR(INDEX('REF1'!B:K,SMALL('REF1'!K:K,ROW()-11),7),"")</f>
        <v/>
      </c>
      <c r="H1113" s="29" t="str">
        <f t="array" ref="H1113">IFERROR(INDEX('REF1'!B:K,SMALL('REF1'!K:K,ROW()-11),8),"")</f>
        <v/>
      </c>
      <c r="I1113" s="48" t="str">
        <f>IFERROR(_xlfn.XLOOKUP(A1113,'LISTADO GENERAL '!B1115:B3009,'LISTADO GENERAL '!A1115:A3009),"")</f>
        <v/>
      </c>
    </row>
    <row r="1114" spans="1:9" ht="20.25">
      <c r="A1114" s="24" t="str">
        <f t="array" ref="A1114">IFERROR(INDEX('REF1'!B:K,SMALL('REF1'!K:K,ROW()-11),1),"")</f>
        <v/>
      </c>
      <c r="B1114" s="23" t="str">
        <f t="array" ref="B1114">IFERROR(INDEX('REF1'!B:K,SMALL('REF1'!K:K,ROW()-11),3),"")</f>
        <v/>
      </c>
      <c r="C1114" s="25" t="str">
        <f t="array" ref="C1114">IFERROR(INDEX('REF1'!B:K,SMALL('REF1'!K:K,ROW()-11),2),"")</f>
        <v/>
      </c>
      <c r="D1114" s="31" t="str">
        <f t="array" ref="D1114">IFERROR(INDEX('REF1'!B:K,SMALL('REF1'!K:K,ROW()-11),5),"")</f>
        <v/>
      </c>
      <c r="E1114" s="26" t="str">
        <f t="array" ref="E1114">IFERROR(INDEX('REF1'!B:K,SMALL('REF1'!K:K,ROW()-11),4),"")</f>
        <v/>
      </c>
      <c r="F1114" s="27" t="str">
        <f t="array" ref="F1114">IFERROR(INDEX('REF1'!B:K,SMALL('REF1'!K:K,ROW()-11),6),"")</f>
        <v/>
      </c>
      <c r="G1114" s="29" t="str">
        <f t="array" ref="G1114">IFERROR(INDEX('REF1'!B:K,SMALL('REF1'!K:K,ROW()-11),7),"")</f>
        <v/>
      </c>
      <c r="H1114" s="29" t="str">
        <f t="array" ref="H1114">IFERROR(INDEX('REF1'!B:K,SMALL('REF1'!K:K,ROW()-11),8),"")</f>
        <v/>
      </c>
      <c r="I1114" s="48" t="str">
        <f>IFERROR(_xlfn.XLOOKUP(A1114,'LISTADO GENERAL '!B1116:B3010,'LISTADO GENERAL '!A1116:A3010),"")</f>
        <v/>
      </c>
    </row>
    <row r="1115" spans="1:9" ht="20.25">
      <c r="A1115" s="24" t="str">
        <f t="array" ref="A1115">IFERROR(INDEX('REF1'!B:K,SMALL('REF1'!K:K,ROW()-11),1),"")</f>
        <v/>
      </c>
      <c r="B1115" s="23" t="str">
        <f t="array" ref="B1115">IFERROR(INDEX('REF1'!B:K,SMALL('REF1'!K:K,ROW()-11),3),"")</f>
        <v/>
      </c>
      <c r="C1115" s="25" t="str">
        <f t="array" ref="C1115">IFERROR(INDEX('REF1'!B:K,SMALL('REF1'!K:K,ROW()-11),2),"")</f>
        <v/>
      </c>
      <c r="D1115" s="31" t="str">
        <f t="array" ref="D1115">IFERROR(INDEX('REF1'!B:K,SMALL('REF1'!K:K,ROW()-11),5),"")</f>
        <v/>
      </c>
      <c r="E1115" s="26" t="str">
        <f t="array" ref="E1115">IFERROR(INDEX('REF1'!B:K,SMALL('REF1'!K:K,ROW()-11),4),"")</f>
        <v/>
      </c>
      <c r="F1115" s="27" t="str">
        <f t="array" ref="F1115">IFERROR(INDEX('REF1'!B:K,SMALL('REF1'!K:K,ROW()-11),6),"")</f>
        <v/>
      </c>
      <c r="G1115" s="29" t="str">
        <f t="array" ref="G1115">IFERROR(INDEX('REF1'!B:K,SMALL('REF1'!K:K,ROW()-11),7),"")</f>
        <v/>
      </c>
      <c r="H1115" s="29" t="str">
        <f t="array" ref="H1115">IFERROR(INDEX('REF1'!B:K,SMALL('REF1'!K:K,ROW()-11),8),"")</f>
        <v/>
      </c>
      <c r="I1115" s="48" t="str">
        <f>IFERROR(_xlfn.XLOOKUP(A1115,'LISTADO GENERAL '!B1117:B3011,'LISTADO GENERAL '!A1117:A3011),"")</f>
        <v/>
      </c>
    </row>
    <row r="1116" spans="1:9" ht="20.25">
      <c r="A1116" s="24" t="str">
        <f t="array" ref="A1116">IFERROR(INDEX('REF1'!B:K,SMALL('REF1'!K:K,ROW()-11),1),"")</f>
        <v/>
      </c>
      <c r="B1116" s="23" t="str">
        <f t="array" ref="B1116">IFERROR(INDEX('REF1'!B:K,SMALL('REF1'!K:K,ROW()-11),3),"")</f>
        <v/>
      </c>
      <c r="C1116" s="25" t="str">
        <f t="array" ref="C1116">IFERROR(INDEX('REF1'!B:K,SMALL('REF1'!K:K,ROW()-11),2),"")</f>
        <v/>
      </c>
      <c r="D1116" s="31" t="str">
        <f t="array" ref="D1116">IFERROR(INDEX('REF1'!B:K,SMALL('REF1'!K:K,ROW()-11),5),"")</f>
        <v/>
      </c>
      <c r="E1116" s="26" t="str">
        <f t="array" ref="E1116">IFERROR(INDEX('REF1'!B:K,SMALL('REF1'!K:K,ROW()-11),4),"")</f>
        <v/>
      </c>
      <c r="F1116" s="27" t="str">
        <f t="array" ref="F1116">IFERROR(INDEX('REF1'!B:K,SMALL('REF1'!K:K,ROW()-11),6),"")</f>
        <v/>
      </c>
      <c r="G1116" s="29" t="str">
        <f t="array" ref="G1116">IFERROR(INDEX('REF1'!B:K,SMALL('REF1'!K:K,ROW()-11),7),"")</f>
        <v/>
      </c>
      <c r="H1116" s="29" t="str">
        <f t="array" ref="H1116">IFERROR(INDEX('REF1'!B:K,SMALL('REF1'!K:K,ROW()-11),8),"")</f>
        <v/>
      </c>
      <c r="I1116" s="48" t="str">
        <f>IFERROR(_xlfn.XLOOKUP(A1116,'LISTADO GENERAL '!B1118:B3012,'LISTADO GENERAL '!A1118:A3012),"")</f>
        <v/>
      </c>
    </row>
    <row r="1117" spans="1:9" ht="20.25">
      <c r="A1117" s="24" t="str">
        <f t="array" ref="A1117">IFERROR(INDEX('REF1'!B:K,SMALL('REF1'!K:K,ROW()-11),1),"")</f>
        <v/>
      </c>
      <c r="B1117" s="23" t="str">
        <f t="array" ref="B1117">IFERROR(INDEX('REF1'!B:K,SMALL('REF1'!K:K,ROW()-11),3),"")</f>
        <v/>
      </c>
      <c r="C1117" s="25" t="str">
        <f t="array" ref="C1117">IFERROR(INDEX('REF1'!B:K,SMALL('REF1'!K:K,ROW()-11),2),"")</f>
        <v/>
      </c>
      <c r="D1117" s="31" t="str">
        <f t="array" ref="D1117">IFERROR(INDEX('REF1'!B:K,SMALL('REF1'!K:K,ROW()-11),5),"")</f>
        <v/>
      </c>
      <c r="E1117" s="26" t="str">
        <f t="array" ref="E1117">IFERROR(INDEX('REF1'!B:K,SMALL('REF1'!K:K,ROW()-11),4),"")</f>
        <v/>
      </c>
      <c r="F1117" s="27" t="str">
        <f t="array" ref="F1117">IFERROR(INDEX('REF1'!B:K,SMALL('REF1'!K:K,ROW()-11),6),"")</f>
        <v/>
      </c>
      <c r="G1117" s="29" t="str">
        <f t="array" ref="G1117">IFERROR(INDEX('REF1'!B:K,SMALL('REF1'!K:K,ROW()-11),7),"")</f>
        <v/>
      </c>
      <c r="H1117" s="29" t="str">
        <f t="array" ref="H1117">IFERROR(INDEX('REF1'!B:K,SMALL('REF1'!K:K,ROW()-11),8),"")</f>
        <v/>
      </c>
      <c r="I1117" s="48" t="str">
        <f>IFERROR(_xlfn.XLOOKUP(A1117,'LISTADO GENERAL '!B1119:B3013,'LISTADO GENERAL '!A1119:A3013),"")</f>
        <v/>
      </c>
    </row>
    <row r="1118" spans="1:9" ht="20.25">
      <c r="A1118" s="24" t="str">
        <f t="array" ref="A1118">IFERROR(INDEX('REF1'!B:K,SMALL('REF1'!K:K,ROW()-11),1),"")</f>
        <v/>
      </c>
      <c r="B1118" s="23" t="str">
        <f t="array" ref="B1118">IFERROR(INDEX('REF1'!B:K,SMALL('REF1'!K:K,ROW()-11),3),"")</f>
        <v/>
      </c>
      <c r="C1118" s="25" t="str">
        <f t="array" ref="C1118">IFERROR(INDEX('REF1'!B:K,SMALL('REF1'!K:K,ROW()-11),2),"")</f>
        <v/>
      </c>
      <c r="D1118" s="31" t="str">
        <f t="array" ref="D1118">IFERROR(INDEX('REF1'!B:K,SMALL('REF1'!K:K,ROW()-11),5),"")</f>
        <v/>
      </c>
      <c r="E1118" s="26" t="str">
        <f t="array" ref="E1118">IFERROR(INDEX('REF1'!B:K,SMALL('REF1'!K:K,ROW()-11),4),"")</f>
        <v/>
      </c>
      <c r="F1118" s="27" t="str">
        <f t="array" ref="F1118">IFERROR(INDEX('REF1'!B:K,SMALL('REF1'!K:K,ROW()-11),6),"")</f>
        <v/>
      </c>
      <c r="G1118" s="29" t="str">
        <f t="array" ref="G1118">IFERROR(INDEX('REF1'!B:K,SMALL('REF1'!K:K,ROW()-11),7),"")</f>
        <v/>
      </c>
      <c r="H1118" s="29" t="str">
        <f t="array" ref="H1118">IFERROR(INDEX('REF1'!B:K,SMALL('REF1'!K:K,ROW()-11),8),"")</f>
        <v/>
      </c>
      <c r="I1118" s="48" t="str">
        <f>IFERROR(_xlfn.XLOOKUP(A1118,'LISTADO GENERAL '!B1120:B3014,'LISTADO GENERAL '!A1120:A3014),"")</f>
        <v/>
      </c>
    </row>
    <row r="1119" spans="1:9" ht="20.25">
      <c r="A1119" s="24" t="str">
        <f t="array" ref="A1119">IFERROR(INDEX('REF1'!B:K,SMALL('REF1'!K:K,ROW()-11),1),"")</f>
        <v/>
      </c>
      <c r="B1119" s="23" t="str">
        <f t="array" ref="B1119">IFERROR(INDEX('REF1'!B:K,SMALL('REF1'!K:K,ROW()-11),3),"")</f>
        <v/>
      </c>
      <c r="C1119" s="25" t="str">
        <f t="array" ref="C1119">IFERROR(INDEX('REF1'!B:K,SMALL('REF1'!K:K,ROW()-11),2),"")</f>
        <v/>
      </c>
      <c r="D1119" s="31" t="str">
        <f t="array" ref="D1119">IFERROR(INDEX('REF1'!B:K,SMALL('REF1'!K:K,ROW()-11),5),"")</f>
        <v/>
      </c>
      <c r="E1119" s="26" t="str">
        <f t="array" ref="E1119">IFERROR(INDEX('REF1'!B:K,SMALL('REF1'!K:K,ROW()-11),4),"")</f>
        <v/>
      </c>
      <c r="F1119" s="27" t="str">
        <f t="array" ref="F1119">IFERROR(INDEX('REF1'!B:K,SMALL('REF1'!K:K,ROW()-11),6),"")</f>
        <v/>
      </c>
      <c r="G1119" s="29" t="str">
        <f t="array" ref="G1119">IFERROR(INDEX('REF1'!B:K,SMALL('REF1'!K:K,ROW()-11),7),"")</f>
        <v/>
      </c>
      <c r="H1119" s="29" t="str">
        <f t="array" ref="H1119">IFERROR(INDEX('REF1'!B:K,SMALL('REF1'!K:K,ROW()-11),8),"")</f>
        <v/>
      </c>
      <c r="I1119" s="48" t="str">
        <f>IFERROR(_xlfn.XLOOKUP(A1119,'LISTADO GENERAL '!B1121:B3015,'LISTADO GENERAL '!A1121:A3015),"")</f>
        <v/>
      </c>
    </row>
    <row r="1120" spans="1:9" ht="20.25">
      <c r="A1120" s="24" t="str">
        <f t="array" ref="A1120">IFERROR(INDEX('REF1'!B:K,SMALL('REF1'!K:K,ROW()-11),1),"")</f>
        <v/>
      </c>
      <c r="B1120" s="23" t="str">
        <f t="array" ref="B1120">IFERROR(INDEX('REF1'!B:K,SMALL('REF1'!K:K,ROW()-11),3),"")</f>
        <v/>
      </c>
      <c r="C1120" s="25" t="str">
        <f t="array" ref="C1120">IFERROR(INDEX('REF1'!B:K,SMALL('REF1'!K:K,ROW()-11),2),"")</f>
        <v/>
      </c>
      <c r="D1120" s="31" t="str">
        <f t="array" ref="D1120">IFERROR(INDEX('REF1'!B:K,SMALL('REF1'!K:K,ROW()-11),5),"")</f>
        <v/>
      </c>
      <c r="E1120" s="26" t="str">
        <f t="array" ref="E1120">IFERROR(INDEX('REF1'!B:K,SMALL('REF1'!K:K,ROW()-11),4),"")</f>
        <v/>
      </c>
      <c r="F1120" s="27" t="str">
        <f t="array" ref="F1120">IFERROR(INDEX('REF1'!B:K,SMALL('REF1'!K:K,ROW()-11),6),"")</f>
        <v/>
      </c>
      <c r="G1120" s="29" t="str">
        <f t="array" ref="G1120">IFERROR(INDEX('REF1'!B:K,SMALL('REF1'!K:K,ROW()-11),7),"")</f>
        <v/>
      </c>
      <c r="H1120" s="29" t="str">
        <f t="array" ref="H1120">IFERROR(INDEX('REF1'!B:K,SMALL('REF1'!K:K,ROW()-11),8),"")</f>
        <v/>
      </c>
      <c r="I1120" s="48" t="str">
        <f>IFERROR(_xlfn.XLOOKUP(A1120,'LISTADO GENERAL '!B1122:B3016,'LISTADO GENERAL '!A1122:A3016),"")</f>
        <v/>
      </c>
    </row>
    <row r="1121" spans="1:9" ht="20.25">
      <c r="A1121" s="24" t="str">
        <f t="array" ref="A1121">IFERROR(INDEX('REF1'!B:K,SMALL('REF1'!K:K,ROW()-11),1),"")</f>
        <v/>
      </c>
      <c r="B1121" s="23" t="str">
        <f t="array" ref="B1121">IFERROR(INDEX('REF1'!B:K,SMALL('REF1'!K:K,ROW()-11),3),"")</f>
        <v/>
      </c>
      <c r="C1121" s="25" t="str">
        <f t="array" ref="C1121">IFERROR(INDEX('REF1'!B:K,SMALL('REF1'!K:K,ROW()-11),2),"")</f>
        <v/>
      </c>
      <c r="D1121" s="31" t="str">
        <f t="array" ref="D1121">IFERROR(INDEX('REF1'!B:K,SMALL('REF1'!K:K,ROW()-11),5),"")</f>
        <v/>
      </c>
      <c r="E1121" s="26" t="str">
        <f t="array" ref="E1121">IFERROR(INDEX('REF1'!B:K,SMALL('REF1'!K:K,ROW()-11),4),"")</f>
        <v/>
      </c>
      <c r="F1121" s="27" t="str">
        <f t="array" ref="F1121">IFERROR(INDEX('REF1'!B:K,SMALL('REF1'!K:K,ROW()-11),6),"")</f>
        <v/>
      </c>
      <c r="G1121" s="29" t="str">
        <f t="array" ref="G1121">IFERROR(INDEX('REF1'!B:K,SMALL('REF1'!K:K,ROW()-11),7),"")</f>
        <v/>
      </c>
      <c r="H1121" s="29" t="str">
        <f t="array" ref="H1121">IFERROR(INDEX('REF1'!B:K,SMALL('REF1'!K:K,ROW()-11),8),"")</f>
        <v/>
      </c>
      <c r="I1121" s="48" t="str">
        <f>IFERROR(_xlfn.XLOOKUP(A1121,'LISTADO GENERAL '!B1123:B3017,'LISTADO GENERAL '!A1123:A3017),"")</f>
        <v/>
      </c>
    </row>
    <row r="1122" spans="1:9" ht="20.25">
      <c r="A1122" s="24" t="str">
        <f t="array" ref="A1122">IFERROR(INDEX('REF1'!B:K,SMALL('REF1'!K:K,ROW()-11),1),"")</f>
        <v/>
      </c>
      <c r="B1122" s="23" t="str">
        <f t="array" ref="B1122">IFERROR(INDEX('REF1'!B:K,SMALL('REF1'!K:K,ROW()-11),3),"")</f>
        <v/>
      </c>
      <c r="C1122" s="25" t="str">
        <f t="array" ref="C1122">IFERROR(INDEX('REF1'!B:K,SMALL('REF1'!K:K,ROW()-11),2),"")</f>
        <v/>
      </c>
      <c r="D1122" s="31" t="str">
        <f t="array" ref="D1122">IFERROR(INDEX('REF1'!B:K,SMALL('REF1'!K:K,ROW()-11),5),"")</f>
        <v/>
      </c>
      <c r="E1122" s="26" t="str">
        <f t="array" ref="E1122">IFERROR(INDEX('REF1'!B:K,SMALL('REF1'!K:K,ROW()-11),4),"")</f>
        <v/>
      </c>
      <c r="F1122" s="27" t="str">
        <f t="array" ref="F1122">IFERROR(INDEX('REF1'!B:K,SMALL('REF1'!K:K,ROW()-11),6),"")</f>
        <v/>
      </c>
      <c r="G1122" s="29" t="str">
        <f t="array" ref="G1122">IFERROR(INDEX('REF1'!B:K,SMALL('REF1'!K:K,ROW()-11),7),"")</f>
        <v/>
      </c>
      <c r="H1122" s="29" t="str">
        <f t="array" ref="H1122">IFERROR(INDEX('REF1'!B:K,SMALL('REF1'!K:K,ROW()-11),8),"")</f>
        <v/>
      </c>
      <c r="I1122" s="48" t="str">
        <f>IFERROR(_xlfn.XLOOKUP(A1122,'LISTADO GENERAL '!B1124:B3018,'LISTADO GENERAL '!A1124:A3018),"")</f>
        <v/>
      </c>
    </row>
    <row r="1123" spans="1:9" ht="20.25">
      <c r="A1123" s="24" t="str">
        <f t="array" ref="A1123">IFERROR(INDEX('REF1'!B:K,SMALL('REF1'!K:K,ROW()-11),1),"")</f>
        <v/>
      </c>
      <c r="B1123" s="23" t="str">
        <f t="array" ref="B1123">IFERROR(INDEX('REF1'!B:K,SMALL('REF1'!K:K,ROW()-11),3),"")</f>
        <v/>
      </c>
      <c r="C1123" s="25" t="str">
        <f t="array" ref="C1123">IFERROR(INDEX('REF1'!B:K,SMALL('REF1'!K:K,ROW()-11),2),"")</f>
        <v/>
      </c>
      <c r="D1123" s="31" t="str">
        <f t="array" ref="D1123">IFERROR(INDEX('REF1'!B:K,SMALL('REF1'!K:K,ROW()-11),5),"")</f>
        <v/>
      </c>
      <c r="E1123" s="26" t="str">
        <f t="array" ref="E1123">IFERROR(INDEX('REF1'!B:K,SMALL('REF1'!K:K,ROW()-11),4),"")</f>
        <v/>
      </c>
      <c r="F1123" s="27" t="str">
        <f t="array" ref="F1123">IFERROR(INDEX('REF1'!B:K,SMALL('REF1'!K:K,ROW()-11),6),"")</f>
        <v/>
      </c>
      <c r="G1123" s="29" t="str">
        <f t="array" ref="G1123">IFERROR(INDEX('REF1'!B:K,SMALL('REF1'!K:K,ROW()-11),7),"")</f>
        <v/>
      </c>
      <c r="H1123" s="29" t="str">
        <f t="array" ref="H1123">IFERROR(INDEX('REF1'!B:K,SMALL('REF1'!K:K,ROW()-11),8),"")</f>
        <v/>
      </c>
      <c r="I1123" s="48" t="str">
        <f>IFERROR(_xlfn.XLOOKUP(A1123,'LISTADO GENERAL '!B1125:B3019,'LISTADO GENERAL '!A1125:A3019),"")</f>
        <v/>
      </c>
    </row>
    <row r="1124" spans="1:9" ht="20.25">
      <c r="A1124" s="24" t="str">
        <f t="array" ref="A1124">IFERROR(INDEX('REF1'!B:K,SMALL('REF1'!K:K,ROW()-11),1),"")</f>
        <v/>
      </c>
      <c r="B1124" s="23" t="str">
        <f t="array" ref="B1124">IFERROR(INDEX('REF1'!B:K,SMALL('REF1'!K:K,ROW()-11),3),"")</f>
        <v/>
      </c>
      <c r="C1124" s="25" t="str">
        <f t="array" ref="C1124">IFERROR(INDEX('REF1'!B:K,SMALL('REF1'!K:K,ROW()-11),2),"")</f>
        <v/>
      </c>
      <c r="D1124" s="31" t="str">
        <f t="array" ref="D1124">IFERROR(INDEX('REF1'!B:K,SMALL('REF1'!K:K,ROW()-11),5),"")</f>
        <v/>
      </c>
      <c r="E1124" s="26" t="str">
        <f t="array" ref="E1124">IFERROR(INDEX('REF1'!B:K,SMALL('REF1'!K:K,ROW()-11),4),"")</f>
        <v/>
      </c>
      <c r="F1124" s="27" t="str">
        <f t="array" ref="F1124">IFERROR(INDEX('REF1'!B:K,SMALL('REF1'!K:K,ROW()-11),6),"")</f>
        <v/>
      </c>
      <c r="G1124" s="29" t="str">
        <f t="array" ref="G1124">IFERROR(INDEX('REF1'!B:K,SMALL('REF1'!K:K,ROW()-11),7),"")</f>
        <v/>
      </c>
      <c r="H1124" s="29" t="str">
        <f t="array" ref="H1124">IFERROR(INDEX('REF1'!B:K,SMALL('REF1'!K:K,ROW()-11),8),"")</f>
        <v/>
      </c>
      <c r="I1124" s="48" t="str">
        <f>IFERROR(_xlfn.XLOOKUP(A1124,'LISTADO GENERAL '!B1126:B3020,'LISTADO GENERAL '!A1126:A3020),"")</f>
        <v/>
      </c>
    </row>
    <row r="1125" spans="1:9" ht="20.25">
      <c r="A1125" s="24" t="str">
        <f t="array" ref="A1125">IFERROR(INDEX('REF1'!B:K,SMALL('REF1'!K:K,ROW()-11),1),"")</f>
        <v/>
      </c>
      <c r="B1125" s="23" t="str">
        <f t="array" ref="B1125">IFERROR(INDEX('REF1'!B:K,SMALL('REF1'!K:K,ROW()-11),3),"")</f>
        <v/>
      </c>
      <c r="C1125" s="25" t="str">
        <f t="array" ref="C1125">IFERROR(INDEX('REF1'!B:K,SMALL('REF1'!K:K,ROW()-11),2),"")</f>
        <v/>
      </c>
      <c r="D1125" s="31" t="str">
        <f t="array" ref="D1125">IFERROR(INDEX('REF1'!B:K,SMALL('REF1'!K:K,ROW()-11),5),"")</f>
        <v/>
      </c>
      <c r="E1125" s="26" t="str">
        <f t="array" ref="E1125">IFERROR(INDEX('REF1'!B:K,SMALL('REF1'!K:K,ROW()-11),4),"")</f>
        <v/>
      </c>
      <c r="F1125" s="27" t="str">
        <f t="array" ref="F1125">IFERROR(INDEX('REF1'!B:K,SMALL('REF1'!K:K,ROW()-11),6),"")</f>
        <v/>
      </c>
      <c r="G1125" s="29" t="str">
        <f t="array" ref="G1125">IFERROR(INDEX('REF1'!B:K,SMALL('REF1'!K:K,ROW()-11),7),"")</f>
        <v/>
      </c>
      <c r="H1125" s="29" t="str">
        <f t="array" ref="H1125">IFERROR(INDEX('REF1'!B:K,SMALL('REF1'!K:K,ROW()-11),8),"")</f>
        <v/>
      </c>
      <c r="I1125" s="48" t="str">
        <f>IFERROR(_xlfn.XLOOKUP(A1125,'LISTADO GENERAL '!B1127:B3021,'LISTADO GENERAL '!A1127:A3021),"")</f>
        <v/>
      </c>
    </row>
    <row r="1126" spans="1:9" ht="20.25">
      <c r="A1126" s="24" t="str">
        <f t="array" ref="A1126">IFERROR(INDEX('REF1'!B:K,SMALL('REF1'!K:K,ROW()-11),1),"")</f>
        <v/>
      </c>
      <c r="B1126" s="23" t="str">
        <f t="array" ref="B1126">IFERROR(INDEX('REF1'!B:K,SMALL('REF1'!K:K,ROW()-11),3),"")</f>
        <v/>
      </c>
      <c r="C1126" s="25" t="str">
        <f t="array" ref="C1126">IFERROR(INDEX('REF1'!B:K,SMALL('REF1'!K:K,ROW()-11),2),"")</f>
        <v/>
      </c>
      <c r="D1126" s="31" t="str">
        <f t="array" ref="D1126">IFERROR(INDEX('REF1'!B:K,SMALL('REF1'!K:K,ROW()-11),5),"")</f>
        <v/>
      </c>
      <c r="E1126" s="26" t="str">
        <f t="array" ref="E1126">IFERROR(INDEX('REF1'!B:K,SMALL('REF1'!K:K,ROW()-11),4),"")</f>
        <v/>
      </c>
      <c r="F1126" s="27" t="str">
        <f t="array" ref="F1126">IFERROR(INDEX('REF1'!B:K,SMALL('REF1'!K:K,ROW()-11),6),"")</f>
        <v/>
      </c>
      <c r="G1126" s="29" t="str">
        <f t="array" ref="G1126">IFERROR(INDEX('REF1'!B:K,SMALL('REF1'!K:K,ROW()-11),7),"")</f>
        <v/>
      </c>
      <c r="H1126" s="29" t="str">
        <f t="array" ref="H1126">IFERROR(INDEX('REF1'!B:K,SMALL('REF1'!K:K,ROW()-11),8),"")</f>
        <v/>
      </c>
      <c r="I1126" s="48" t="str">
        <f>IFERROR(_xlfn.XLOOKUP(A1126,'LISTADO GENERAL '!B1128:B3022,'LISTADO GENERAL '!A1128:A3022),"")</f>
        <v/>
      </c>
    </row>
    <row r="1127" spans="1:9" ht="20.25">
      <c r="A1127" s="24" t="str">
        <f t="array" ref="A1127">IFERROR(INDEX('REF1'!B:K,SMALL('REF1'!K:K,ROW()-11),1),"")</f>
        <v/>
      </c>
      <c r="B1127" s="23" t="str">
        <f t="array" ref="B1127">IFERROR(INDEX('REF1'!B:K,SMALL('REF1'!K:K,ROW()-11),3),"")</f>
        <v/>
      </c>
      <c r="C1127" s="25" t="str">
        <f t="array" ref="C1127">IFERROR(INDEX('REF1'!B:K,SMALL('REF1'!K:K,ROW()-11),2),"")</f>
        <v/>
      </c>
      <c r="D1127" s="31" t="str">
        <f t="array" ref="D1127">IFERROR(INDEX('REF1'!B:K,SMALL('REF1'!K:K,ROW()-11),5),"")</f>
        <v/>
      </c>
      <c r="E1127" s="26" t="str">
        <f t="array" ref="E1127">IFERROR(INDEX('REF1'!B:K,SMALL('REF1'!K:K,ROW()-11),4),"")</f>
        <v/>
      </c>
      <c r="F1127" s="27" t="str">
        <f t="array" ref="F1127">IFERROR(INDEX('REF1'!B:K,SMALL('REF1'!K:K,ROW()-11),6),"")</f>
        <v/>
      </c>
      <c r="G1127" s="29" t="str">
        <f t="array" ref="G1127">IFERROR(INDEX('REF1'!B:K,SMALL('REF1'!K:K,ROW()-11),7),"")</f>
        <v/>
      </c>
      <c r="H1127" s="29" t="str">
        <f t="array" ref="H1127">IFERROR(INDEX('REF1'!B:K,SMALL('REF1'!K:K,ROW()-11),8),"")</f>
        <v/>
      </c>
      <c r="I1127" s="48" t="str">
        <f>IFERROR(_xlfn.XLOOKUP(A1127,'LISTADO GENERAL '!B1129:B3023,'LISTADO GENERAL '!A1129:A3023),"")</f>
        <v/>
      </c>
    </row>
    <row r="1128" spans="1:9" ht="20.25">
      <c r="A1128" s="24" t="str">
        <f t="array" ref="A1128">IFERROR(INDEX('REF1'!B:K,SMALL('REF1'!K:K,ROW()-11),1),"")</f>
        <v/>
      </c>
      <c r="B1128" s="23" t="str">
        <f t="array" ref="B1128">IFERROR(INDEX('REF1'!B:K,SMALL('REF1'!K:K,ROW()-11),3),"")</f>
        <v/>
      </c>
      <c r="C1128" s="25" t="str">
        <f t="array" ref="C1128">IFERROR(INDEX('REF1'!B:K,SMALL('REF1'!K:K,ROW()-11),2),"")</f>
        <v/>
      </c>
      <c r="D1128" s="31" t="str">
        <f t="array" ref="D1128">IFERROR(INDEX('REF1'!B:K,SMALL('REF1'!K:K,ROW()-11),5),"")</f>
        <v/>
      </c>
      <c r="E1128" s="26" t="str">
        <f t="array" ref="E1128">IFERROR(INDEX('REF1'!B:K,SMALL('REF1'!K:K,ROW()-11),4),"")</f>
        <v/>
      </c>
      <c r="F1128" s="27" t="str">
        <f t="array" ref="F1128">IFERROR(INDEX('REF1'!B:K,SMALL('REF1'!K:K,ROW()-11),6),"")</f>
        <v/>
      </c>
      <c r="G1128" s="29" t="str">
        <f t="array" ref="G1128">IFERROR(INDEX('REF1'!B:K,SMALL('REF1'!K:K,ROW()-11),7),"")</f>
        <v/>
      </c>
      <c r="H1128" s="29" t="str">
        <f t="array" ref="H1128">IFERROR(INDEX('REF1'!B:K,SMALL('REF1'!K:K,ROW()-11),8),"")</f>
        <v/>
      </c>
      <c r="I1128" s="48" t="str">
        <f>IFERROR(_xlfn.XLOOKUP(A1128,'LISTADO GENERAL '!B1130:B3024,'LISTADO GENERAL '!A1130:A3024),"")</f>
        <v/>
      </c>
    </row>
    <row r="1129" spans="1:9" ht="20.25">
      <c r="A1129" s="24" t="str">
        <f t="array" ref="A1129">IFERROR(INDEX('REF1'!B:K,SMALL('REF1'!K:K,ROW()-11),1),"")</f>
        <v/>
      </c>
      <c r="B1129" s="23" t="str">
        <f t="array" ref="B1129">IFERROR(INDEX('REF1'!B:K,SMALL('REF1'!K:K,ROW()-11),3),"")</f>
        <v/>
      </c>
      <c r="C1129" s="25" t="str">
        <f t="array" ref="C1129">IFERROR(INDEX('REF1'!B:K,SMALL('REF1'!K:K,ROW()-11),2),"")</f>
        <v/>
      </c>
      <c r="D1129" s="31" t="str">
        <f t="array" ref="D1129">IFERROR(INDEX('REF1'!B:K,SMALL('REF1'!K:K,ROW()-11),5),"")</f>
        <v/>
      </c>
      <c r="E1129" s="26" t="str">
        <f t="array" ref="E1129">IFERROR(INDEX('REF1'!B:K,SMALL('REF1'!K:K,ROW()-11),4),"")</f>
        <v/>
      </c>
      <c r="F1129" s="27" t="str">
        <f t="array" ref="F1129">IFERROR(INDEX('REF1'!B:K,SMALL('REF1'!K:K,ROW()-11),6),"")</f>
        <v/>
      </c>
      <c r="G1129" s="29" t="str">
        <f t="array" ref="G1129">IFERROR(INDEX('REF1'!B:K,SMALL('REF1'!K:K,ROW()-11),7),"")</f>
        <v/>
      </c>
      <c r="H1129" s="29" t="str">
        <f t="array" ref="H1129">IFERROR(INDEX('REF1'!B:K,SMALL('REF1'!K:K,ROW()-11),8),"")</f>
        <v/>
      </c>
      <c r="I1129" s="48" t="str">
        <f>IFERROR(_xlfn.XLOOKUP(A1129,'LISTADO GENERAL '!B1131:B3025,'LISTADO GENERAL '!A1131:A3025),"")</f>
        <v/>
      </c>
    </row>
    <row r="1130" spans="1:9" ht="20.25">
      <c r="A1130" s="24" t="str">
        <f t="array" ref="A1130">IFERROR(INDEX('REF1'!B:K,SMALL('REF1'!K:K,ROW()-11),1),"")</f>
        <v/>
      </c>
      <c r="B1130" s="23" t="str">
        <f t="array" ref="B1130">IFERROR(INDEX('REF1'!B:K,SMALL('REF1'!K:K,ROW()-11),3),"")</f>
        <v/>
      </c>
      <c r="C1130" s="25" t="str">
        <f t="array" ref="C1130">IFERROR(INDEX('REF1'!B:K,SMALL('REF1'!K:K,ROW()-11),2),"")</f>
        <v/>
      </c>
      <c r="D1130" s="31" t="str">
        <f t="array" ref="D1130">IFERROR(INDEX('REF1'!B:K,SMALL('REF1'!K:K,ROW()-11),5),"")</f>
        <v/>
      </c>
      <c r="E1130" s="26" t="str">
        <f t="array" ref="E1130">IFERROR(INDEX('REF1'!B:K,SMALL('REF1'!K:K,ROW()-11),4),"")</f>
        <v/>
      </c>
      <c r="F1130" s="27" t="str">
        <f t="array" ref="F1130">IFERROR(INDEX('REF1'!B:K,SMALL('REF1'!K:K,ROW()-11),6),"")</f>
        <v/>
      </c>
      <c r="G1130" s="29" t="str">
        <f t="array" ref="G1130">IFERROR(INDEX('REF1'!B:K,SMALL('REF1'!K:K,ROW()-11),7),"")</f>
        <v/>
      </c>
      <c r="H1130" s="29" t="str">
        <f t="array" ref="H1130">IFERROR(INDEX('REF1'!B:K,SMALL('REF1'!K:K,ROW()-11),8),"")</f>
        <v/>
      </c>
      <c r="I1130" s="48" t="str">
        <f>IFERROR(_xlfn.XLOOKUP(A1130,'LISTADO GENERAL '!B1132:B3026,'LISTADO GENERAL '!A1132:A3026),"")</f>
        <v/>
      </c>
    </row>
    <row r="1131" spans="1:9" ht="20.25">
      <c r="A1131" s="24" t="str">
        <f t="array" ref="A1131">IFERROR(INDEX('REF1'!B:K,SMALL('REF1'!K:K,ROW()-11),1),"")</f>
        <v/>
      </c>
      <c r="B1131" s="23" t="str">
        <f t="array" ref="B1131">IFERROR(INDEX('REF1'!B:K,SMALL('REF1'!K:K,ROW()-11),3),"")</f>
        <v/>
      </c>
      <c r="C1131" s="25" t="str">
        <f t="array" ref="C1131">IFERROR(INDEX('REF1'!B:K,SMALL('REF1'!K:K,ROW()-11),2),"")</f>
        <v/>
      </c>
      <c r="D1131" s="31" t="str">
        <f t="array" ref="D1131">IFERROR(INDEX('REF1'!B:K,SMALL('REF1'!K:K,ROW()-11),5),"")</f>
        <v/>
      </c>
      <c r="E1131" s="26" t="str">
        <f t="array" ref="E1131">IFERROR(INDEX('REF1'!B:K,SMALL('REF1'!K:K,ROW()-11),4),"")</f>
        <v/>
      </c>
      <c r="F1131" s="27" t="str">
        <f t="array" ref="F1131">IFERROR(INDEX('REF1'!B:K,SMALL('REF1'!K:K,ROW()-11),6),"")</f>
        <v/>
      </c>
      <c r="G1131" s="29" t="str">
        <f t="array" ref="G1131">IFERROR(INDEX('REF1'!B:K,SMALL('REF1'!K:K,ROW()-11),7),"")</f>
        <v/>
      </c>
      <c r="H1131" s="29" t="str">
        <f t="array" ref="H1131">IFERROR(INDEX('REF1'!B:K,SMALL('REF1'!K:K,ROW()-11),8),"")</f>
        <v/>
      </c>
      <c r="I1131" s="48" t="str">
        <f>IFERROR(_xlfn.XLOOKUP(A1131,'LISTADO GENERAL '!B1133:B3027,'LISTADO GENERAL '!A1133:A3027),"")</f>
        <v/>
      </c>
    </row>
    <row r="1132" spans="1:9" ht="20.25">
      <c r="A1132" s="24" t="str">
        <f t="array" ref="A1132">IFERROR(INDEX('REF1'!B:K,SMALL('REF1'!K:K,ROW()-11),1),"")</f>
        <v/>
      </c>
      <c r="B1132" s="23" t="str">
        <f t="array" ref="B1132">IFERROR(INDEX('REF1'!B:K,SMALL('REF1'!K:K,ROW()-11),3),"")</f>
        <v/>
      </c>
      <c r="C1132" s="25" t="str">
        <f t="array" ref="C1132">IFERROR(INDEX('REF1'!B:K,SMALL('REF1'!K:K,ROW()-11),2),"")</f>
        <v/>
      </c>
      <c r="D1132" s="31" t="str">
        <f t="array" ref="D1132">IFERROR(INDEX('REF1'!B:K,SMALL('REF1'!K:K,ROW()-11),5),"")</f>
        <v/>
      </c>
      <c r="E1132" s="26" t="str">
        <f t="array" ref="E1132">IFERROR(INDEX('REF1'!B:K,SMALL('REF1'!K:K,ROW()-11),4),"")</f>
        <v/>
      </c>
      <c r="F1132" s="27" t="str">
        <f t="array" ref="F1132">IFERROR(INDEX('REF1'!B:K,SMALL('REF1'!K:K,ROW()-11),6),"")</f>
        <v/>
      </c>
      <c r="G1132" s="29" t="str">
        <f t="array" ref="G1132">IFERROR(INDEX('REF1'!B:K,SMALL('REF1'!K:K,ROW()-11),7),"")</f>
        <v/>
      </c>
      <c r="H1132" s="29" t="str">
        <f t="array" ref="H1132">IFERROR(INDEX('REF1'!B:K,SMALL('REF1'!K:K,ROW()-11),8),"")</f>
        <v/>
      </c>
      <c r="I1132" s="48" t="str">
        <f>IFERROR(_xlfn.XLOOKUP(A1132,'LISTADO GENERAL '!B1134:B3028,'LISTADO GENERAL '!A1134:A3028),"")</f>
        <v/>
      </c>
    </row>
    <row r="1133" spans="1:9" ht="20.25">
      <c r="A1133" s="24" t="str">
        <f t="array" ref="A1133">IFERROR(INDEX('REF1'!B:K,SMALL('REF1'!K:K,ROW()-11),1),"")</f>
        <v/>
      </c>
      <c r="B1133" s="23" t="str">
        <f t="array" ref="B1133">IFERROR(INDEX('REF1'!B:K,SMALL('REF1'!K:K,ROW()-11),3),"")</f>
        <v/>
      </c>
      <c r="C1133" s="25" t="str">
        <f t="array" ref="C1133">IFERROR(INDEX('REF1'!B:K,SMALL('REF1'!K:K,ROW()-11),2),"")</f>
        <v/>
      </c>
      <c r="D1133" s="31" t="str">
        <f t="array" ref="D1133">IFERROR(INDEX('REF1'!B:K,SMALL('REF1'!K:K,ROW()-11),5),"")</f>
        <v/>
      </c>
      <c r="E1133" s="26" t="str">
        <f t="array" ref="E1133">IFERROR(INDEX('REF1'!B:K,SMALL('REF1'!K:K,ROW()-11),4),"")</f>
        <v/>
      </c>
      <c r="F1133" s="27" t="str">
        <f t="array" ref="F1133">IFERROR(INDEX('REF1'!B:K,SMALL('REF1'!K:K,ROW()-11),6),"")</f>
        <v/>
      </c>
      <c r="G1133" s="29" t="str">
        <f t="array" ref="G1133">IFERROR(INDEX('REF1'!B:K,SMALL('REF1'!K:K,ROW()-11),7),"")</f>
        <v/>
      </c>
      <c r="H1133" s="29" t="str">
        <f t="array" ref="H1133">IFERROR(INDEX('REF1'!B:K,SMALL('REF1'!K:K,ROW()-11),8),"")</f>
        <v/>
      </c>
      <c r="I1133" s="48" t="str">
        <f>IFERROR(_xlfn.XLOOKUP(A1133,'LISTADO GENERAL '!B1135:B3029,'LISTADO GENERAL '!A1135:A3029),"")</f>
        <v/>
      </c>
    </row>
    <row r="1134" spans="1:9" ht="20.25">
      <c r="A1134" s="24" t="str">
        <f t="array" ref="A1134">IFERROR(INDEX('REF1'!B:K,SMALL('REF1'!K:K,ROW()-11),1),"")</f>
        <v/>
      </c>
      <c r="B1134" s="23" t="str">
        <f t="array" ref="B1134">IFERROR(INDEX('REF1'!B:K,SMALL('REF1'!K:K,ROW()-11),3),"")</f>
        <v/>
      </c>
      <c r="C1134" s="25" t="str">
        <f t="array" ref="C1134">IFERROR(INDEX('REF1'!B:K,SMALL('REF1'!K:K,ROW()-11),2),"")</f>
        <v/>
      </c>
      <c r="D1134" s="31" t="str">
        <f t="array" ref="D1134">IFERROR(INDEX('REF1'!B:K,SMALL('REF1'!K:K,ROW()-11),5),"")</f>
        <v/>
      </c>
      <c r="E1134" s="26" t="str">
        <f t="array" ref="E1134">IFERROR(INDEX('REF1'!B:K,SMALL('REF1'!K:K,ROW()-11),4),"")</f>
        <v/>
      </c>
      <c r="F1134" s="27" t="str">
        <f t="array" ref="F1134">IFERROR(INDEX('REF1'!B:K,SMALL('REF1'!K:K,ROW()-11),6),"")</f>
        <v/>
      </c>
      <c r="G1134" s="29" t="str">
        <f t="array" ref="G1134">IFERROR(INDEX('REF1'!B:K,SMALL('REF1'!K:K,ROW()-11),7),"")</f>
        <v/>
      </c>
      <c r="H1134" s="29" t="str">
        <f t="array" ref="H1134">IFERROR(INDEX('REF1'!B:K,SMALL('REF1'!K:K,ROW()-11),8),"")</f>
        <v/>
      </c>
      <c r="I1134" s="48" t="str">
        <f>IFERROR(_xlfn.XLOOKUP(A1134,'LISTADO GENERAL '!B1136:B3030,'LISTADO GENERAL '!A1136:A3030),"")</f>
        <v/>
      </c>
    </row>
    <row r="1135" spans="1:9" ht="20.25">
      <c r="A1135" s="24" t="str">
        <f t="array" ref="A1135">IFERROR(INDEX('REF1'!B:K,SMALL('REF1'!K:K,ROW()-11),1),"")</f>
        <v/>
      </c>
      <c r="B1135" s="23" t="str">
        <f t="array" ref="B1135">IFERROR(INDEX('REF1'!B:K,SMALL('REF1'!K:K,ROW()-11),3),"")</f>
        <v/>
      </c>
      <c r="C1135" s="25" t="str">
        <f t="array" ref="C1135">IFERROR(INDEX('REF1'!B:K,SMALL('REF1'!K:K,ROW()-11),2),"")</f>
        <v/>
      </c>
      <c r="D1135" s="31" t="str">
        <f t="array" ref="D1135">IFERROR(INDEX('REF1'!B:K,SMALL('REF1'!K:K,ROW()-11),5),"")</f>
        <v/>
      </c>
      <c r="E1135" s="26" t="str">
        <f t="array" ref="E1135">IFERROR(INDEX('REF1'!B:K,SMALL('REF1'!K:K,ROW()-11),4),"")</f>
        <v/>
      </c>
      <c r="F1135" s="27" t="str">
        <f t="array" ref="F1135">IFERROR(INDEX('REF1'!B:K,SMALL('REF1'!K:K,ROW()-11),6),"")</f>
        <v/>
      </c>
      <c r="G1135" s="29" t="str">
        <f t="array" ref="G1135">IFERROR(INDEX('REF1'!B:K,SMALL('REF1'!K:K,ROW()-11),7),"")</f>
        <v/>
      </c>
      <c r="H1135" s="29" t="str">
        <f t="array" ref="H1135">IFERROR(INDEX('REF1'!B:K,SMALL('REF1'!K:K,ROW()-11),8),"")</f>
        <v/>
      </c>
      <c r="I1135" s="48" t="str">
        <f>IFERROR(_xlfn.XLOOKUP(A1135,'LISTADO GENERAL '!B1137:B3031,'LISTADO GENERAL '!A1137:A3031),"")</f>
        <v/>
      </c>
    </row>
    <row r="1136" spans="1:9" ht="20.25">
      <c r="A1136" s="24" t="str">
        <f t="array" ref="A1136">IFERROR(INDEX('REF1'!B:K,SMALL('REF1'!K:K,ROW()-11),1),"")</f>
        <v/>
      </c>
      <c r="B1136" s="23" t="str">
        <f t="array" ref="B1136">IFERROR(INDEX('REF1'!B:K,SMALL('REF1'!K:K,ROW()-11),3),"")</f>
        <v/>
      </c>
      <c r="C1136" s="25" t="str">
        <f t="array" ref="C1136">IFERROR(INDEX('REF1'!B:K,SMALL('REF1'!K:K,ROW()-11),2),"")</f>
        <v/>
      </c>
      <c r="D1136" s="31" t="str">
        <f t="array" ref="D1136">IFERROR(INDEX('REF1'!B:K,SMALL('REF1'!K:K,ROW()-11),5),"")</f>
        <v/>
      </c>
      <c r="E1136" s="26" t="str">
        <f t="array" ref="E1136">IFERROR(INDEX('REF1'!B:K,SMALL('REF1'!K:K,ROW()-11),4),"")</f>
        <v/>
      </c>
      <c r="F1136" s="27" t="str">
        <f t="array" ref="F1136">IFERROR(INDEX('REF1'!B:K,SMALL('REF1'!K:K,ROW()-11),6),"")</f>
        <v/>
      </c>
      <c r="G1136" s="29" t="str">
        <f t="array" ref="G1136">IFERROR(INDEX('REF1'!B:K,SMALL('REF1'!K:K,ROW()-11),7),"")</f>
        <v/>
      </c>
      <c r="H1136" s="29" t="str">
        <f t="array" ref="H1136">IFERROR(INDEX('REF1'!B:K,SMALL('REF1'!K:K,ROW()-11),8),"")</f>
        <v/>
      </c>
      <c r="I1136" s="48" t="str">
        <f>IFERROR(_xlfn.XLOOKUP(A1136,'LISTADO GENERAL '!B1138:B3032,'LISTADO GENERAL '!A1138:A3032),"")</f>
        <v/>
      </c>
    </row>
    <row r="1137" spans="1:9" ht="20.25">
      <c r="A1137" s="24" t="str">
        <f t="array" ref="A1137">IFERROR(INDEX('REF1'!B:K,SMALL('REF1'!K:K,ROW()-11),1),"")</f>
        <v/>
      </c>
      <c r="B1137" s="23" t="str">
        <f t="array" ref="B1137">IFERROR(INDEX('REF1'!B:K,SMALL('REF1'!K:K,ROW()-11),3),"")</f>
        <v/>
      </c>
      <c r="C1137" s="25" t="str">
        <f t="array" ref="C1137">IFERROR(INDEX('REF1'!B:K,SMALL('REF1'!K:K,ROW()-11),2),"")</f>
        <v/>
      </c>
      <c r="D1137" s="31" t="str">
        <f t="array" ref="D1137">IFERROR(INDEX('REF1'!B:K,SMALL('REF1'!K:K,ROW()-11),5),"")</f>
        <v/>
      </c>
      <c r="E1137" s="26" t="str">
        <f t="array" ref="E1137">IFERROR(INDEX('REF1'!B:K,SMALL('REF1'!K:K,ROW()-11),4),"")</f>
        <v/>
      </c>
      <c r="F1137" s="27" t="str">
        <f t="array" ref="F1137">IFERROR(INDEX('REF1'!B:K,SMALL('REF1'!K:K,ROW()-11),6),"")</f>
        <v/>
      </c>
      <c r="G1137" s="29" t="str">
        <f t="array" ref="G1137">IFERROR(INDEX('REF1'!B:K,SMALL('REF1'!K:K,ROW()-11),7),"")</f>
        <v/>
      </c>
      <c r="H1137" s="29" t="str">
        <f t="array" ref="H1137">IFERROR(INDEX('REF1'!B:K,SMALL('REF1'!K:K,ROW()-11),8),"")</f>
        <v/>
      </c>
      <c r="I1137" s="48" t="str">
        <f>IFERROR(_xlfn.XLOOKUP(A1137,'LISTADO GENERAL '!B1139:B3033,'LISTADO GENERAL '!A1139:A3033),"")</f>
        <v/>
      </c>
    </row>
    <row r="1138" spans="1:9" ht="20.25">
      <c r="A1138" s="24" t="str">
        <f t="array" ref="A1138">IFERROR(INDEX('REF1'!B:K,SMALL('REF1'!K:K,ROW()-11),1),"")</f>
        <v/>
      </c>
      <c r="B1138" s="23" t="str">
        <f t="array" ref="B1138">IFERROR(INDEX('REF1'!B:K,SMALL('REF1'!K:K,ROW()-11),3),"")</f>
        <v/>
      </c>
      <c r="C1138" s="25" t="str">
        <f t="array" ref="C1138">IFERROR(INDEX('REF1'!B:K,SMALL('REF1'!K:K,ROW()-11),2),"")</f>
        <v/>
      </c>
      <c r="D1138" s="31" t="str">
        <f t="array" ref="D1138">IFERROR(INDEX('REF1'!B:K,SMALL('REF1'!K:K,ROW()-11),5),"")</f>
        <v/>
      </c>
      <c r="E1138" s="26" t="str">
        <f t="array" ref="E1138">IFERROR(INDEX('REF1'!B:K,SMALL('REF1'!K:K,ROW()-11),4),"")</f>
        <v/>
      </c>
      <c r="F1138" s="27" t="str">
        <f t="array" ref="F1138">IFERROR(INDEX('REF1'!B:K,SMALL('REF1'!K:K,ROW()-11),6),"")</f>
        <v/>
      </c>
      <c r="G1138" s="29" t="str">
        <f t="array" ref="G1138">IFERROR(INDEX('REF1'!B:K,SMALL('REF1'!K:K,ROW()-11),7),"")</f>
        <v/>
      </c>
      <c r="H1138" s="29" t="str">
        <f t="array" ref="H1138">IFERROR(INDEX('REF1'!B:K,SMALL('REF1'!K:K,ROW()-11),8),"")</f>
        <v/>
      </c>
      <c r="I1138" s="48" t="str">
        <f>IFERROR(_xlfn.XLOOKUP(A1138,'LISTADO GENERAL '!B1140:B3034,'LISTADO GENERAL '!A1140:A3034),"")</f>
        <v/>
      </c>
    </row>
    <row r="1139" spans="1:9" ht="20.25">
      <c r="A1139" s="24" t="str">
        <f t="array" ref="A1139">IFERROR(INDEX('REF1'!B:K,SMALL('REF1'!K:K,ROW()-11),1),"")</f>
        <v/>
      </c>
      <c r="B1139" s="23" t="str">
        <f t="array" ref="B1139">IFERROR(INDEX('REF1'!B:K,SMALL('REF1'!K:K,ROW()-11),3),"")</f>
        <v/>
      </c>
      <c r="C1139" s="25" t="str">
        <f t="array" ref="C1139">IFERROR(INDEX('REF1'!B:K,SMALL('REF1'!K:K,ROW()-11),2),"")</f>
        <v/>
      </c>
      <c r="D1139" s="31" t="str">
        <f t="array" ref="D1139">IFERROR(INDEX('REF1'!B:K,SMALL('REF1'!K:K,ROW()-11),5),"")</f>
        <v/>
      </c>
      <c r="E1139" s="26" t="str">
        <f t="array" ref="E1139">IFERROR(INDEX('REF1'!B:K,SMALL('REF1'!K:K,ROW()-11),4),"")</f>
        <v/>
      </c>
      <c r="F1139" s="27" t="str">
        <f t="array" ref="F1139">IFERROR(INDEX('REF1'!B:K,SMALL('REF1'!K:K,ROW()-11),6),"")</f>
        <v/>
      </c>
      <c r="G1139" s="29" t="str">
        <f t="array" ref="G1139">IFERROR(INDEX('REF1'!B:K,SMALL('REF1'!K:K,ROW()-11),7),"")</f>
        <v/>
      </c>
      <c r="H1139" s="29" t="str">
        <f t="array" ref="H1139">IFERROR(INDEX('REF1'!B:K,SMALL('REF1'!K:K,ROW()-11),8),"")</f>
        <v/>
      </c>
      <c r="I1139" s="48" t="str">
        <f>IFERROR(_xlfn.XLOOKUP(A1139,'LISTADO GENERAL '!B1141:B3035,'LISTADO GENERAL '!A1141:A3035),"")</f>
        <v/>
      </c>
    </row>
    <row r="1140" spans="1:9" ht="20.25">
      <c r="A1140" s="24" t="str">
        <f t="array" ref="A1140">IFERROR(INDEX('REF1'!B:K,SMALL('REF1'!K:K,ROW()-11),1),"")</f>
        <v/>
      </c>
      <c r="B1140" s="23" t="str">
        <f t="array" ref="B1140">IFERROR(INDEX('REF1'!B:K,SMALL('REF1'!K:K,ROW()-11),3),"")</f>
        <v/>
      </c>
      <c r="C1140" s="25" t="str">
        <f t="array" ref="C1140">IFERROR(INDEX('REF1'!B:K,SMALL('REF1'!K:K,ROW()-11),2),"")</f>
        <v/>
      </c>
      <c r="D1140" s="31" t="str">
        <f t="array" ref="D1140">IFERROR(INDEX('REF1'!B:K,SMALL('REF1'!K:K,ROW()-11),5),"")</f>
        <v/>
      </c>
      <c r="E1140" s="26" t="str">
        <f t="array" ref="E1140">IFERROR(INDEX('REF1'!B:K,SMALL('REF1'!K:K,ROW()-11),4),"")</f>
        <v/>
      </c>
      <c r="F1140" s="27" t="str">
        <f t="array" ref="F1140">IFERROR(INDEX('REF1'!B:K,SMALL('REF1'!K:K,ROW()-11),6),"")</f>
        <v/>
      </c>
      <c r="G1140" s="29" t="str">
        <f t="array" ref="G1140">IFERROR(INDEX('REF1'!B:K,SMALL('REF1'!K:K,ROW()-11),7),"")</f>
        <v/>
      </c>
      <c r="H1140" s="29" t="str">
        <f t="array" ref="H1140">IFERROR(INDEX('REF1'!B:K,SMALL('REF1'!K:K,ROW()-11),8),"")</f>
        <v/>
      </c>
      <c r="I1140" s="48" t="str">
        <f>IFERROR(_xlfn.XLOOKUP(A1140,'LISTADO GENERAL '!B1142:B3036,'LISTADO GENERAL '!A1142:A3036),"")</f>
        <v/>
      </c>
    </row>
    <row r="1141" spans="1:9" ht="20.25">
      <c r="A1141" s="24" t="str">
        <f t="array" ref="A1141">IFERROR(INDEX('REF1'!B:K,SMALL('REF1'!K:K,ROW()-11),1),"")</f>
        <v/>
      </c>
      <c r="B1141" s="23" t="str">
        <f t="array" ref="B1141">IFERROR(INDEX('REF1'!B:K,SMALL('REF1'!K:K,ROW()-11),3),"")</f>
        <v/>
      </c>
      <c r="C1141" s="25" t="str">
        <f t="array" ref="C1141">IFERROR(INDEX('REF1'!B:K,SMALL('REF1'!K:K,ROW()-11),2),"")</f>
        <v/>
      </c>
      <c r="D1141" s="31" t="str">
        <f t="array" ref="D1141">IFERROR(INDEX('REF1'!B:K,SMALL('REF1'!K:K,ROW()-11),5),"")</f>
        <v/>
      </c>
      <c r="E1141" s="26" t="str">
        <f t="array" ref="E1141">IFERROR(INDEX('REF1'!B:K,SMALL('REF1'!K:K,ROW()-11),4),"")</f>
        <v/>
      </c>
      <c r="F1141" s="27" t="str">
        <f t="array" ref="F1141">IFERROR(INDEX('REF1'!B:K,SMALL('REF1'!K:K,ROW()-11),6),"")</f>
        <v/>
      </c>
      <c r="G1141" s="29" t="str">
        <f t="array" ref="G1141">IFERROR(INDEX('REF1'!B:K,SMALL('REF1'!K:K,ROW()-11),7),"")</f>
        <v/>
      </c>
      <c r="H1141" s="29" t="str">
        <f t="array" ref="H1141">IFERROR(INDEX('REF1'!B:K,SMALL('REF1'!K:K,ROW()-11),8),"")</f>
        <v/>
      </c>
      <c r="I1141" s="48" t="str">
        <f>IFERROR(_xlfn.XLOOKUP(A1141,'LISTADO GENERAL '!B1143:B3037,'LISTADO GENERAL '!A1143:A3037),"")</f>
        <v/>
      </c>
    </row>
    <row r="1142" spans="1:9" ht="20.25">
      <c r="A1142" s="24" t="str">
        <f t="array" ref="A1142">IFERROR(INDEX('REF1'!B:K,SMALL('REF1'!K:K,ROW()-11),1),"")</f>
        <v/>
      </c>
      <c r="B1142" s="23" t="str">
        <f t="array" ref="B1142">IFERROR(INDEX('REF1'!B:K,SMALL('REF1'!K:K,ROW()-11),3),"")</f>
        <v/>
      </c>
      <c r="C1142" s="25" t="str">
        <f t="array" ref="C1142">IFERROR(INDEX('REF1'!B:K,SMALL('REF1'!K:K,ROW()-11),2),"")</f>
        <v/>
      </c>
      <c r="D1142" s="31" t="str">
        <f t="array" ref="D1142">IFERROR(INDEX('REF1'!B:K,SMALL('REF1'!K:K,ROW()-11),5),"")</f>
        <v/>
      </c>
      <c r="E1142" s="26" t="str">
        <f t="array" ref="E1142">IFERROR(INDEX('REF1'!B:K,SMALL('REF1'!K:K,ROW()-11),4),"")</f>
        <v/>
      </c>
      <c r="F1142" s="27" t="str">
        <f t="array" ref="F1142">IFERROR(INDEX('REF1'!B:K,SMALL('REF1'!K:K,ROW()-11),6),"")</f>
        <v/>
      </c>
      <c r="G1142" s="29" t="str">
        <f t="array" ref="G1142">IFERROR(INDEX('REF1'!B:K,SMALL('REF1'!K:K,ROW()-11),7),"")</f>
        <v/>
      </c>
      <c r="H1142" s="29" t="str">
        <f t="array" ref="H1142">IFERROR(INDEX('REF1'!B:K,SMALL('REF1'!K:K,ROW()-11),8),"")</f>
        <v/>
      </c>
      <c r="I1142" s="48" t="str">
        <f>IFERROR(_xlfn.XLOOKUP(A1142,'LISTADO GENERAL '!B1144:B3038,'LISTADO GENERAL '!A1144:A3038),"")</f>
        <v/>
      </c>
    </row>
    <row r="1143" spans="1:9" ht="20.25">
      <c r="A1143" s="24" t="str">
        <f t="array" ref="A1143">IFERROR(INDEX('REF1'!B:K,SMALL('REF1'!K:K,ROW()-11),1),"")</f>
        <v/>
      </c>
      <c r="B1143" s="23" t="str">
        <f t="array" ref="B1143">IFERROR(INDEX('REF1'!B:K,SMALL('REF1'!K:K,ROW()-11),3),"")</f>
        <v/>
      </c>
      <c r="C1143" s="25" t="str">
        <f t="array" ref="C1143">IFERROR(INDEX('REF1'!B:K,SMALL('REF1'!K:K,ROW()-11),2),"")</f>
        <v/>
      </c>
      <c r="D1143" s="31" t="str">
        <f t="array" ref="D1143">IFERROR(INDEX('REF1'!B:K,SMALL('REF1'!K:K,ROW()-11),5),"")</f>
        <v/>
      </c>
      <c r="E1143" s="26" t="str">
        <f t="array" ref="E1143">IFERROR(INDEX('REF1'!B:K,SMALL('REF1'!K:K,ROW()-11),4),"")</f>
        <v/>
      </c>
      <c r="F1143" s="27" t="str">
        <f t="array" ref="F1143">IFERROR(INDEX('REF1'!B:K,SMALL('REF1'!K:K,ROW()-11),6),"")</f>
        <v/>
      </c>
      <c r="G1143" s="29" t="str">
        <f t="array" ref="G1143">IFERROR(INDEX('REF1'!B:K,SMALL('REF1'!K:K,ROW()-11),7),"")</f>
        <v/>
      </c>
      <c r="H1143" s="29" t="str">
        <f t="array" ref="H1143">IFERROR(INDEX('REF1'!B:K,SMALL('REF1'!K:K,ROW()-11),8),"")</f>
        <v/>
      </c>
      <c r="I1143" s="48" t="str">
        <f>IFERROR(_xlfn.XLOOKUP(A1143,'LISTADO GENERAL '!B1145:B3039,'LISTADO GENERAL '!A1145:A3039),"")</f>
        <v/>
      </c>
    </row>
    <row r="1144" spans="1:9" ht="20.25">
      <c r="A1144" s="24" t="str">
        <f t="array" ref="A1144">IFERROR(INDEX('REF1'!B:K,SMALL('REF1'!K:K,ROW()-11),1),"")</f>
        <v/>
      </c>
      <c r="B1144" s="23" t="str">
        <f t="array" ref="B1144">IFERROR(INDEX('REF1'!B:K,SMALL('REF1'!K:K,ROW()-11),3),"")</f>
        <v/>
      </c>
      <c r="C1144" s="25" t="str">
        <f t="array" ref="C1144">IFERROR(INDEX('REF1'!B:K,SMALL('REF1'!K:K,ROW()-11),2),"")</f>
        <v/>
      </c>
      <c r="D1144" s="31" t="str">
        <f t="array" ref="D1144">IFERROR(INDEX('REF1'!B:K,SMALL('REF1'!K:K,ROW()-11),5),"")</f>
        <v/>
      </c>
      <c r="E1144" s="26" t="str">
        <f t="array" ref="E1144">IFERROR(INDEX('REF1'!B:K,SMALL('REF1'!K:K,ROW()-11),4),"")</f>
        <v/>
      </c>
      <c r="F1144" s="27" t="str">
        <f t="array" ref="F1144">IFERROR(INDEX('REF1'!B:K,SMALL('REF1'!K:K,ROW()-11),6),"")</f>
        <v/>
      </c>
      <c r="G1144" s="29" t="str">
        <f t="array" ref="G1144">IFERROR(INDEX('REF1'!B:K,SMALL('REF1'!K:K,ROW()-11),7),"")</f>
        <v/>
      </c>
      <c r="H1144" s="29" t="str">
        <f t="array" ref="H1144">IFERROR(INDEX('REF1'!B:K,SMALL('REF1'!K:K,ROW()-11),8),"")</f>
        <v/>
      </c>
      <c r="I1144" s="48" t="str">
        <f>IFERROR(_xlfn.XLOOKUP(A1144,'LISTADO GENERAL '!B1146:B3040,'LISTADO GENERAL '!A1146:A3040),"")</f>
        <v/>
      </c>
    </row>
    <row r="1145" spans="1:9" ht="20.25">
      <c r="A1145" s="24" t="str">
        <f t="array" ref="A1145">IFERROR(INDEX('REF1'!B:K,SMALL('REF1'!K:K,ROW()-11),1),"")</f>
        <v/>
      </c>
      <c r="B1145" s="23" t="str">
        <f t="array" ref="B1145">IFERROR(INDEX('REF1'!B:K,SMALL('REF1'!K:K,ROW()-11),3),"")</f>
        <v/>
      </c>
      <c r="C1145" s="25" t="str">
        <f t="array" ref="C1145">IFERROR(INDEX('REF1'!B:K,SMALL('REF1'!K:K,ROW()-11),2),"")</f>
        <v/>
      </c>
      <c r="D1145" s="31" t="str">
        <f t="array" ref="D1145">IFERROR(INDEX('REF1'!B:K,SMALL('REF1'!K:K,ROW()-11),5),"")</f>
        <v/>
      </c>
      <c r="E1145" s="26" t="str">
        <f t="array" ref="E1145">IFERROR(INDEX('REF1'!B:K,SMALL('REF1'!K:K,ROW()-11),4),"")</f>
        <v/>
      </c>
      <c r="F1145" s="27" t="str">
        <f t="array" ref="F1145">IFERROR(INDEX('REF1'!B:K,SMALL('REF1'!K:K,ROW()-11),6),"")</f>
        <v/>
      </c>
      <c r="G1145" s="29" t="str">
        <f t="array" ref="G1145">IFERROR(INDEX('REF1'!B:K,SMALL('REF1'!K:K,ROW()-11),7),"")</f>
        <v/>
      </c>
      <c r="H1145" s="29" t="str">
        <f t="array" ref="H1145">IFERROR(INDEX('REF1'!B:K,SMALL('REF1'!K:K,ROW()-11),8),"")</f>
        <v/>
      </c>
      <c r="I1145" s="48" t="str">
        <f>IFERROR(_xlfn.XLOOKUP(A1145,'LISTADO GENERAL '!B1147:B3041,'LISTADO GENERAL '!A1147:A3041),"")</f>
        <v/>
      </c>
    </row>
    <row r="1146" spans="1:9" ht="20.25">
      <c r="A1146" s="24" t="str">
        <f t="array" ref="A1146">IFERROR(INDEX('REF1'!B:K,SMALL('REF1'!K:K,ROW()-11),1),"")</f>
        <v/>
      </c>
      <c r="B1146" s="23" t="str">
        <f t="array" ref="B1146">IFERROR(INDEX('REF1'!B:K,SMALL('REF1'!K:K,ROW()-11),3),"")</f>
        <v/>
      </c>
      <c r="C1146" s="25" t="str">
        <f t="array" ref="C1146">IFERROR(INDEX('REF1'!B:K,SMALL('REF1'!K:K,ROW()-11),2),"")</f>
        <v/>
      </c>
      <c r="D1146" s="31" t="str">
        <f t="array" ref="D1146">IFERROR(INDEX('REF1'!B:K,SMALL('REF1'!K:K,ROW()-11),5),"")</f>
        <v/>
      </c>
      <c r="E1146" s="26" t="str">
        <f t="array" ref="E1146">IFERROR(INDEX('REF1'!B:K,SMALL('REF1'!K:K,ROW()-11),4),"")</f>
        <v/>
      </c>
      <c r="F1146" s="27" t="str">
        <f t="array" ref="F1146">IFERROR(INDEX('REF1'!B:K,SMALL('REF1'!K:K,ROW()-11),6),"")</f>
        <v/>
      </c>
      <c r="G1146" s="29" t="str">
        <f t="array" ref="G1146">IFERROR(INDEX('REF1'!B:K,SMALL('REF1'!K:K,ROW()-11),7),"")</f>
        <v/>
      </c>
      <c r="H1146" s="29" t="str">
        <f t="array" ref="H1146">IFERROR(INDEX('REF1'!B:K,SMALL('REF1'!K:K,ROW()-11),8),"")</f>
        <v/>
      </c>
      <c r="I1146" s="48" t="str">
        <f>IFERROR(_xlfn.XLOOKUP(A1146,'LISTADO GENERAL '!B1148:B3042,'LISTADO GENERAL '!A1148:A3042),"")</f>
        <v/>
      </c>
    </row>
    <row r="1147" spans="1:9" ht="20.25">
      <c r="A1147" s="24" t="str">
        <f t="array" ref="A1147">IFERROR(INDEX('REF1'!B:K,SMALL('REF1'!K:K,ROW()-11),1),"")</f>
        <v/>
      </c>
      <c r="B1147" s="23" t="str">
        <f t="array" ref="B1147">IFERROR(INDEX('REF1'!B:K,SMALL('REF1'!K:K,ROW()-11),3),"")</f>
        <v/>
      </c>
      <c r="C1147" s="25" t="str">
        <f t="array" ref="C1147">IFERROR(INDEX('REF1'!B:K,SMALL('REF1'!K:K,ROW()-11),2),"")</f>
        <v/>
      </c>
      <c r="D1147" s="31" t="str">
        <f t="array" ref="D1147">IFERROR(INDEX('REF1'!B:K,SMALL('REF1'!K:K,ROW()-11),5),"")</f>
        <v/>
      </c>
      <c r="E1147" s="26" t="str">
        <f t="array" ref="E1147">IFERROR(INDEX('REF1'!B:K,SMALL('REF1'!K:K,ROW()-11),4),"")</f>
        <v/>
      </c>
      <c r="F1147" s="27" t="str">
        <f t="array" ref="F1147">IFERROR(INDEX('REF1'!B:K,SMALL('REF1'!K:K,ROW()-11),6),"")</f>
        <v/>
      </c>
      <c r="G1147" s="29" t="str">
        <f t="array" ref="G1147">IFERROR(INDEX('REF1'!B:K,SMALL('REF1'!K:K,ROW()-11),7),"")</f>
        <v/>
      </c>
      <c r="H1147" s="29" t="str">
        <f t="array" ref="H1147">IFERROR(INDEX('REF1'!B:K,SMALL('REF1'!K:K,ROW()-11),8),"")</f>
        <v/>
      </c>
      <c r="I1147" s="48" t="str">
        <f>IFERROR(_xlfn.XLOOKUP(A1147,'LISTADO GENERAL '!B1149:B3043,'LISTADO GENERAL '!A1149:A3043),"")</f>
        <v/>
      </c>
    </row>
    <row r="1148" spans="1:9" ht="20.25">
      <c r="A1148" s="24" t="str">
        <f t="array" ref="A1148">IFERROR(INDEX('REF1'!B:K,SMALL('REF1'!K:K,ROW()-11),1),"")</f>
        <v/>
      </c>
      <c r="B1148" s="23" t="str">
        <f t="array" ref="B1148">IFERROR(INDEX('REF1'!B:K,SMALL('REF1'!K:K,ROW()-11),3),"")</f>
        <v/>
      </c>
      <c r="C1148" s="25" t="str">
        <f t="array" ref="C1148">IFERROR(INDEX('REF1'!B:K,SMALL('REF1'!K:K,ROW()-11),2),"")</f>
        <v/>
      </c>
      <c r="D1148" s="31" t="str">
        <f t="array" ref="D1148">IFERROR(INDEX('REF1'!B:K,SMALL('REF1'!K:K,ROW()-11),5),"")</f>
        <v/>
      </c>
      <c r="E1148" s="26" t="str">
        <f t="array" ref="E1148">IFERROR(INDEX('REF1'!B:K,SMALL('REF1'!K:K,ROW()-11),4),"")</f>
        <v/>
      </c>
      <c r="F1148" s="27" t="str">
        <f t="array" ref="F1148">IFERROR(INDEX('REF1'!B:K,SMALL('REF1'!K:K,ROW()-11),6),"")</f>
        <v/>
      </c>
      <c r="G1148" s="29" t="str">
        <f t="array" ref="G1148">IFERROR(INDEX('REF1'!B:K,SMALL('REF1'!K:K,ROW()-11),7),"")</f>
        <v/>
      </c>
      <c r="H1148" s="29" t="str">
        <f t="array" ref="H1148">IFERROR(INDEX('REF1'!B:K,SMALL('REF1'!K:K,ROW()-11),8),"")</f>
        <v/>
      </c>
      <c r="I1148" s="48" t="str">
        <f>IFERROR(_xlfn.XLOOKUP(A1148,'LISTADO GENERAL '!B1150:B3044,'LISTADO GENERAL '!A1150:A3044),"")</f>
        <v/>
      </c>
    </row>
    <row r="1149" spans="1:9" ht="20.25">
      <c r="A1149" s="24" t="str">
        <f t="array" ref="A1149">IFERROR(INDEX('REF1'!B:K,SMALL('REF1'!K:K,ROW()-11),1),"")</f>
        <v/>
      </c>
      <c r="B1149" s="23" t="str">
        <f t="array" ref="B1149">IFERROR(INDEX('REF1'!B:K,SMALL('REF1'!K:K,ROW()-11),3),"")</f>
        <v/>
      </c>
      <c r="C1149" s="25" t="str">
        <f t="array" ref="C1149">IFERROR(INDEX('REF1'!B:K,SMALL('REF1'!K:K,ROW()-11),2),"")</f>
        <v/>
      </c>
      <c r="D1149" s="31" t="str">
        <f t="array" ref="D1149">IFERROR(INDEX('REF1'!B:K,SMALL('REF1'!K:K,ROW()-11),5),"")</f>
        <v/>
      </c>
      <c r="E1149" s="26" t="str">
        <f t="array" ref="E1149">IFERROR(INDEX('REF1'!B:K,SMALL('REF1'!K:K,ROW()-11),4),"")</f>
        <v/>
      </c>
      <c r="F1149" s="27" t="str">
        <f t="array" ref="F1149">IFERROR(INDEX('REF1'!B:K,SMALL('REF1'!K:K,ROW()-11),6),"")</f>
        <v/>
      </c>
      <c r="G1149" s="29" t="str">
        <f t="array" ref="G1149">IFERROR(INDEX('REF1'!B:K,SMALL('REF1'!K:K,ROW()-11),7),"")</f>
        <v/>
      </c>
      <c r="H1149" s="29" t="str">
        <f t="array" ref="H1149">IFERROR(INDEX('REF1'!B:K,SMALL('REF1'!K:K,ROW()-11),8),"")</f>
        <v/>
      </c>
      <c r="I1149" s="48" t="str">
        <f>IFERROR(_xlfn.XLOOKUP(A1149,'LISTADO GENERAL '!B1151:B3045,'LISTADO GENERAL '!A1151:A3045),"")</f>
        <v/>
      </c>
    </row>
    <row r="1150" spans="1:9" ht="20.25">
      <c r="A1150" s="24" t="str">
        <f t="array" ref="A1150">IFERROR(INDEX('REF1'!B:K,SMALL('REF1'!K:K,ROW()-11),1),"")</f>
        <v/>
      </c>
      <c r="B1150" s="23" t="str">
        <f t="array" ref="B1150">IFERROR(INDEX('REF1'!B:K,SMALL('REF1'!K:K,ROW()-11),3),"")</f>
        <v/>
      </c>
      <c r="C1150" s="25" t="str">
        <f t="array" ref="C1150">IFERROR(INDEX('REF1'!B:K,SMALL('REF1'!K:K,ROW()-11),2),"")</f>
        <v/>
      </c>
      <c r="D1150" s="31" t="str">
        <f t="array" ref="D1150">IFERROR(INDEX('REF1'!B:K,SMALL('REF1'!K:K,ROW()-11),5),"")</f>
        <v/>
      </c>
      <c r="E1150" s="26" t="str">
        <f t="array" ref="E1150">IFERROR(INDEX('REF1'!B:K,SMALL('REF1'!K:K,ROW()-11),4),"")</f>
        <v/>
      </c>
      <c r="F1150" s="27" t="str">
        <f t="array" ref="F1150">IFERROR(INDEX('REF1'!B:K,SMALL('REF1'!K:K,ROW()-11),6),"")</f>
        <v/>
      </c>
      <c r="G1150" s="29" t="str">
        <f t="array" ref="G1150">IFERROR(INDEX('REF1'!B:K,SMALL('REF1'!K:K,ROW()-11),7),"")</f>
        <v/>
      </c>
      <c r="H1150" s="29" t="str">
        <f t="array" ref="H1150">IFERROR(INDEX('REF1'!B:K,SMALL('REF1'!K:K,ROW()-11),8),"")</f>
        <v/>
      </c>
      <c r="I1150" s="48" t="str">
        <f>IFERROR(_xlfn.XLOOKUP(A1150,'LISTADO GENERAL '!B1152:B3046,'LISTADO GENERAL '!A1152:A3046),"")</f>
        <v/>
      </c>
    </row>
    <row r="1151" spans="1:9" ht="20.25">
      <c r="A1151" s="24" t="str">
        <f t="array" ref="A1151">IFERROR(INDEX('REF1'!B:K,SMALL('REF1'!K:K,ROW()-11),1),"")</f>
        <v/>
      </c>
      <c r="B1151" s="23" t="str">
        <f t="array" ref="B1151">IFERROR(INDEX('REF1'!B:K,SMALL('REF1'!K:K,ROW()-11),3),"")</f>
        <v/>
      </c>
      <c r="C1151" s="25" t="str">
        <f t="array" ref="C1151">IFERROR(INDEX('REF1'!B:K,SMALL('REF1'!K:K,ROW()-11),2),"")</f>
        <v/>
      </c>
      <c r="D1151" s="31" t="str">
        <f t="array" ref="D1151">IFERROR(INDEX('REF1'!B:K,SMALL('REF1'!K:K,ROW()-11),5),"")</f>
        <v/>
      </c>
      <c r="E1151" s="26" t="str">
        <f t="array" ref="E1151">IFERROR(INDEX('REF1'!B:K,SMALL('REF1'!K:K,ROW()-11),4),"")</f>
        <v/>
      </c>
      <c r="F1151" s="27" t="str">
        <f t="array" ref="F1151">IFERROR(INDEX('REF1'!B:K,SMALL('REF1'!K:K,ROW()-11),6),"")</f>
        <v/>
      </c>
      <c r="G1151" s="29" t="str">
        <f t="array" ref="G1151">IFERROR(INDEX('REF1'!B:K,SMALL('REF1'!K:K,ROW()-11),7),"")</f>
        <v/>
      </c>
      <c r="H1151" s="29" t="str">
        <f t="array" ref="H1151">IFERROR(INDEX('REF1'!B:K,SMALL('REF1'!K:K,ROW()-11),8),"")</f>
        <v/>
      </c>
      <c r="I1151" s="48" t="str">
        <f>IFERROR(_xlfn.XLOOKUP(A1151,'LISTADO GENERAL '!B1153:B3047,'LISTADO GENERAL '!A1153:A3047),"")</f>
        <v/>
      </c>
    </row>
    <row r="1152" spans="1:9" ht="20.25">
      <c r="A1152" s="24" t="str">
        <f t="array" ref="A1152">IFERROR(INDEX('REF1'!B:K,SMALL('REF1'!K:K,ROW()-11),1),"")</f>
        <v/>
      </c>
      <c r="B1152" s="23" t="str">
        <f t="array" ref="B1152">IFERROR(INDEX('REF1'!B:K,SMALL('REF1'!K:K,ROW()-11),3),"")</f>
        <v/>
      </c>
      <c r="C1152" s="25" t="str">
        <f t="array" ref="C1152">IFERROR(INDEX('REF1'!B:K,SMALL('REF1'!K:K,ROW()-11),2),"")</f>
        <v/>
      </c>
      <c r="D1152" s="31" t="str">
        <f t="array" ref="D1152">IFERROR(INDEX('REF1'!B:K,SMALL('REF1'!K:K,ROW()-11),5),"")</f>
        <v/>
      </c>
      <c r="E1152" s="26" t="str">
        <f t="array" ref="E1152">IFERROR(INDEX('REF1'!B:K,SMALL('REF1'!K:K,ROW()-11),4),"")</f>
        <v/>
      </c>
      <c r="F1152" s="27" t="str">
        <f t="array" ref="F1152">IFERROR(INDEX('REF1'!B:K,SMALL('REF1'!K:K,ROW()-11),6),"")</f>
        <v/>
      </c>
      <c r="G1152" s="29" t="str">
        <f t="array" ref="G1152">IFERROR(INDEX('REF1'!B:K,SMALL('REF1'!K:K,ROW()-11),7),"")</f>
        <v/>
      </c>
      <c r="H1152" s="29" t="str">
        <f t="array" ref="H1152">IFERROR(INDEX('REF1'!B:K,SMALL('REF1'!K:K,ROW()-11),8),"")</f>
        <v/>
      </c>
      <c r="I1152" s="48" t="str">
        <f>IFERROR(_xlfn.XLOOKUP(A1152,'LISTADO GENERAL '!B1154:B3048,'LISTADO GENERAL '!A1154:A3048),"")</f>
        <v/>
      </c>
    </row>
    <row r="1153" spans="1:9" ht="20.25">
      <c r="A1153" s="24" t="str">
        <f t="array" ref="A1153">IFERROR(INDEX('REF1'!B:K,SMALL('REF1'!K:K,ROW()-11),1),"")</f>
        <v/>
      </c>
      <c r="B1153" s="23" t="str">
        <f t="array" ref="B1153">IFERROR(INDEX('REF1'!B:K,SMALL('REF1'!K:K,ROW()-11),3),"")</f>
        <v/>
      </c>
      <c r="C1153" s="25" t="str">
        <f t="array" ref="C1153">IFERROR(INDEX('REF1'!B:K,SMALL('REF1'!K:K,ROW()-11),2),"")</f>
        <v/>
      </c>
      <c r="D1153" s="31" t="str">
        <f t="array" ref="D1153">IFERROR(INDEX('REF1'!B:K,SMALL('REF1'!K:K,ROW()-11),5),"")</f>
        <v/>
      </c>
      <c r="E1153" s="26" t="str">
        <f t="array" ref="E1153">IFERROR(INDEX('REF1'!B:K,SMALL('REF1'!K:K,ROW()-11),4),"")</f>
        <v/>
      </c>
      <c r="F1153" s="27" t="str">
        <f t="array" ref="F1153">IFERROR(INDEX('REF1'!B:K,SMALL('REF1'!K:K,ROW()-11),6),"")</f>
        <v/>
      </c>
      <c r="G1153" s="29" t="str">
        <f t="array" ref="G1153">IFERROR(INDEX('REF1'!B:K,SMALL('REF1'!K:K,ROW()-11),7),"")</f>
        <v/>
      </c>
      <c r="H1153" s="29" t="str">
        <f t="array" ref="H1153">IFERROR(INDEX('REF1'!B:K,SMALL('REF1'!K:K,ROW()-11),8),"")</f>
        <v/>
      </c>
      <c r="I1153" s="48" t="str">
        <f>IFERROR(_xlfn.XLOOKUP(A1153,'LISTADO GENERAL '!B1155:B3049,'LISTADO GENERAL '!A1155:A3049),"")</f>
        <v/>
      </c>
    </row>
    <row r="1154" spans="1:9" ht="20.25">
      <c r="A1154" s="24" t="str">
        <f t="array" ref="A1154">IFERROR(INDEX('REF1'!B:K,SMALL('REF1'!K:K,ROW()-11),1),"")</f>
        <v/>
      </c>
      <c r="B1154" s="23" t="str">
        <f t="array" ref="B1154">IFERROR(INDEX('REF1'!B:K,SMALL('REF1'!K:K,ROW()-11),3),"")</f>
        <v/>
      </c>
      <c r="C1154" s="25" t="str">
        <f t="array" ref="C1154">IFERROR(INDEX('REF1'!B:K,SMALL('REF1'!K:K,ROW()-11),2),"")</f>
        <v/>
      </c>
      <c r="D1154" s="31" t="str">
        <f t="array" ref="D1154">IFERROR(INDEX('REF1'!B:K,SMALL('REF1'!K:K,ROW()-11),5),"")</f>
        <v/>
      </c>
      <c r="E1154" s="26" t="str">
        <f t="array" ref="E1154">IFERROR(INDEX('REF1'!B:K,SMALL('REF1'!K:K,ROW()-11),4),"")</f>
        <v/>
      </c>
      <c r="F1154" s="27" t="str">
        <f t="array" ref="F1154">IFERROR(INDEX('REF1'!B:K,SMALL('REF1'!K:K,ROW()-11),6),"")</f>
        <v/>
      </c>
      <c r="G1154" s="29" t="str">
        <f t="array" ref="G1154">IFERROR(INDEX('REF1'!B:K,SMALL('REF1'!K:K,ROW()-11),7),"")</f>
        <v/>
      </c>
      <c r="H1154" s="29" t="str">
        <f t="array" ref="H1154">IFERROR(INDEX('REF1'!B:K,SMALL('REF1'!K:K,ROW()-11),8),"")</f>
        <v/>
      </c>
      <c r="I1154" s="48" t="str">
        <f>IFERROR(_xlfn.XLOOKUP(A1154,'LISTADO GENERAL '!B1156:B3050,'LISTADO GENERAL '!A1156:A3050),"")</f>
        <v/>
      </c>
    </row>
    <row r="1155" spans="1:9" ht="20.25">
      <c r="A1155" s="24" t="str">
        <f t="array" ref="A1155">IFERROR(INDEX('REF1'!B:K,SMALL('REF1'!K:K,ROW()-11),1),"")</f>
        <v/>
      </c>
      <c r="B1155" s="23" t="str">
        <f t="array" ref="B1155">IFERROR(INDEX('REF1'!B:K,SMALL('REF1'!K:K,ROW()-11),3),"")</f>
        <v/>
      </c>
      <c r="C1155" s="25" t="str">
        <f t="array" ref="C1155">IFERROR(INDEX('REF1'!B:K,SMALL('REF1'!K:K,ROW()-11),2),"")</f>
        <v/>
      </c>
      <c r="D1155" s="31" t="str">
        <f t="array" ref="D1155">IFERROR(INDEX('REF1'!B:K,SMALL('REF1'!K:K,ROW()-11),5),"")</f>
        <v/>
      </c>
      <c r="E1155" s="26" t="str">
        <f t="array" ref="E1155">IFERROR(INDEX('REF1'!B:K,SMALL('REF1'!K:K,ROW()-11),4),"")</f>
        <v/>
      </c>
      <c r="F1155" s="27" t="str">
        <f t="array" ref="F1155">IFERROR(INDEX('REF1'!B:K,SMALL('REF1'!K:K,ROW()-11),6),"")</f>
        <v/>
      </c>
      <c r="G1155" s="29" t="str">
        <f t="array" ref="G1155">IFERROR(INDEX('REF1'!B:K,SMALL('REF1'!K:K,ROW()-11),7),"")</f>
        <v/>
      </c>
      <c r="H1155" s="29" t="str">
        <f t="array" ref="H1155">IFERROR(INDEX('REF1'!B:K,SMALL('REF1'!K:K,ROW()-11),8),"")</f>
        <v/>
      </c>
      <c r="I1155" s="48" t="str">
        <f>IFERROR(_xlfn.XLOOKUP(A1155,'LISTADO GENERAL '!B1157:B3051,'LISTADO GENERAL '!A1157:A3051),"")</f>
        <v/>
      </c>
    </row>
    <row r="1156" spans="1:9" ht="20.25">
      <c r="A1156" s="24" t="str">
        <f t="array" ref="A1156">IFERROR(INDEX('REF1'!B:K,SMALL('REF1'!K:K,ROW()-11),1),"")</f>
        <v/>
      </c>
      <c r="B1156" s="23" t="str">
        <f t="array" ref="B1156">IFERROR(INDEX('REF1'!B:K,SMALL('REF1'!K:K,ROW()-11),3),"")</f>
        <v/>
      </c>
      <c r="C1156" s="25" t="str">
        <f t="array" ref="C1156">IFERROR(INDEX('REF1'!B:K,SMALL('REF1'!K:K,ROW()-11),2),"")</f>
        <v/>
      </c>
      <c r="D1156" s="31" t="str">
        <f t="array" ref="D1156">IFERROR(INDEX('REF1'!B:K,SMALL('REF1'!K:K,ROW()-11),5),"")</f>
        <v/>
      </c>
      <c r="E1156" s="26" t="str">
        <f t="array" ref="E1156">IFERROR(INDEX('REF1'!B:K,SMALL('REF1'!K:K,ROW()-11),4),"")</f>
        <v/>
      </c>
      <c r="F1156" s="27" t="str">
        <f t="array" ref="F1156">IFERROR(INDEX('REF1'!B:K,SMALL('REF1'!K:K,ROW()-11),6),"")</f>
        <v/>
      </c>
      <c r="G1156" s="29" t="str">
        <f t="array" ref="G1156">IFERROR(INDEX('REF1'!B:K,SMALL('REF1'!K:K,ROW()-11),7),"")</f>
        <v/>
      </c>
      <c r="H1156" s="29" t="str">
        <f t="array" ref="H1156">IFERROR(INDEX('REF1'!B:K,SMALL('REF1'!K:K,ROW()-11),8),"")</f>
        <v/>
      </c>
      <c r="I1156" s="48" t="str">
        <f>IFERROR(_xlfn.XLOOKUP(A1156,'LISTADO GENERAL '!B1158:B3052,'LISTADO GENERAL '!A1158:A3052),"")</f>
        <v/>
      </c>
    </row>
    <row r="1157" spans="1:9" ht="20.25">
      <c r="A1157" s="24" t="str">
        <f t="array" ref="A1157">IFERROR(INDEX('REF1'!B:K,SMALL('REF1'!K:K,ROW()-11),1),"")</f>
        <v/>
      </c>
      <c r="B1157" s="23" t="str">
        <f t="array" ref="B1157">IFERROR(INDEX('REF1'!B:K,SMALL('REF1'!K:K,ROW()-11),3),"")</f>
        <v/>
      </c>
      <c r="C1157" s="25" t="str">
        <f t="array" ref="C1157">IFERROR(INDEX('REF1'!B:K,SMALL('REF1'!K:K,ROW()-11),2),"")</f>
        <v/>
      </c>
      <c r="D1157" s="31" t="str">
        <f t="array" ref="D1157">IFERROR(INDEX('REF1'!B:K,SMALL('REF1'!K:K,ROW()-11),5),"")</f>
        <v/>
      </c>
      <c r="E1157" s="26" t="str">
        <f t="array" ref="E1157">IFERROR(INDEX('REF1'!B:K,SMALL('REF1'!K:K,ROW()-11),4),"")</f>
        <v/>
      </c>
      <c r="F1157" s="27" t="str">
        <f t="array" ref="F1157">IFERROR(INDEX('REF1'!B:K,SMALL('REF1'!K:K,ROW()-11),6),"")</f>
        <v/>
      </c>
      <c r="G1157" s="29" t="str">
        <f t="array" ref="G1157">IFERROR(INDEX('REF1'!B:K,SMALL('REF1'!K:K,ROW()-11),7),"")</f>
        <v/>
      </c>
      <c r="H1157" s="29" t="str">
        <f t="array" ref="H1157">IFERROR(INDEX('REF1'!B:K,SMALL('REF1'!K:K,ROW()-11),8),"")</f>
        <v/>
      </c>
      <c r="I1157" s="48" t="str">
        <f>IFERROR(_xlfn.XLOOKUP(A1157,'LISTADO GENERAL '!B1159:B3053,'LISTADO GENERAL '!A1159:A3053),"")</f>
        <v/>
      </c>
    </row>
    <row r="1158" spans="1:9" ht="20.25">
      <c r="A1158" s="24" t="str">
        <f t="array" ref="A1158">IFERROR(INDEX('REF1'!B:K,SMALL('REF1'!K:K,ROW()-11),1),"")</f>
        <v/>
      </c>
      <c r="B1158" s="23" t="str">
        <f t="array" ref="B1158">IFERROR(INDEX('REF1'!B:K,SMALL('REF1'!K:K,ROW()-11),3),"")</f>
        <v/>
      </c>
      <c r="C1158" s="25" t="str">
        <f t="array" ref="C1158">IFERROR(INDEX('REF1'!B:K,SMALL('REF1'!K:K,ROW()-11),2),"")</f>
        <v/>
      </c>
      <c r="D1158" s="31" t="str">
        <f t="array" ref="D1158">IFERROR(INDEX('REF1'!B:K,SMALL('REF1'!K:K,ROW()-11),5),"")</f>
        <v/>
      </c>
      <c r="E1158" s="26" t="str">
        <f t="array" ref="E1158">IFERROR(INDEX('REF1'!B:K,SMALL('REF1'!K:K,ROW()-11),4),"")</f>
        <v/>
      </c>
      <c r="F1158" s="27" t="str">
        <f t="array" ref="F1158">IFERROR(INDEX('REF1'!B:K,SMALL('REF1'!K:K,ROW()-11),6),"")</f>
        <v/>
      </c>
      <c r="G1158" s="29" t="str">
        <f t="array" ref="G1158">IFERROR(INDEX('REF1'!B:K,SMALL('REF1'!K:K,ROW()-11),7),"")</f>
        <v/>
      </c>
      <c r="H1158" s="29" t="str">
        <f t="array" ref="H1158">IFERROR(INDEX('REF1'!B:K,SMALL('REF1'!K:K,ROW()-11),8),"")</f>
        <v/>
      </c>
      <c r="I1158" s="48" t="str">
        <f>IFERROR(_xlfn.XLOOKUP(A1158,'LISTADO GENERAL '!B1160:B3054,'LISTADO GENERAL '!A1160:A3054),"")</f>
        <v/>
      </c>
    </row>
    <row r="1159" spans="1:9" ht="20.25">
      <c r="A1159" s="24" t="str">
        <f t="array" ref="A1159">IFERROR(INDEX('REF1'!B:K,SMALL('REF1'!K:K,ROW()-11),1),"")</f>
        <v/>
      </c>
      <c r="B1159" s="23" t="str">
        <f t="array" ref="B1159">IFERROR(INDEX('REF1'!B:K,SMALL('REF1'!K:K,ROW()-11),3),"")</f>
        <v/>
      </c>
      <c r="C1159" s="25" t="str">
        <f t="array" ref="C1159">IFERROR(INDEX('REF1'!B:K,SMALL('REF1'!K:K,ROW()-11),2),"")</f>
        <v/>
      </c>
      <c r="D1159" s="31" t="str">
        <f t="array" ref="D1159">IFERROR(INDEX('REF1'!B:K,SMALL('REF1'!K:K,ROW()-11),5),"")</f>
        <v/>
      </c>
      <c r="E1159" s="26" t="str">
        <f t="array" ref="E1159">IFERROR(INDEX('REF1'!B:K,SMALL('REF1'!K:K,ROW()-11),4),"")</f>
        <v/>
      </c>
      <c r="F1159" s="27" t="str">
        <f t="array" ref="F1159">IFERROR(INDEX('REF1'!B:K,SMALL('REF1'!K:K,ROW()-11),6),"")</f>
        <v/>
      </c>
      <c r="G1159" s="29" t="str">
        <f t="array" ref="G1159">IFERROR(INDEX('REF1'!B:K,SMALL('REF1'!K:K,ROW()-11),7),"")</f>
        <v/>
      </c>
      <c r="H1159" s="29" t="str">
        <f t="array" ref="H1159">IFERROR(INDEX('REF1'!B:K,SMALL('REF1'!K:K,ROW()-11),8),"")</f>
        <v/>
      </c>
      <c r="I1159" s="48" t="str">
        <f>IFERROR(_xlfn.XLOOKUP(A1159,'LISTADO GENERAL '!B1161:B3055,'LISTADO GENERAL '!A1161:A3055),"")</f>
        <v/>
      </c>
    </row>
    <row r="1160" spans="1:9" ht="20.25">
      <c r="A1160" s="24" t="str">
        <f t="array" ref="A1160">IFERROR(INDEX('REF1'!B:K,SMALL('REF1'!K:K,ROW()-11),1),"")</f>
        <v/>
      </c>
      <c r="B1160" s="23" t="str">
        <f t="array" ref="B1160">IFERROR(INDEX('REF1'!B:K,SMALL('REF1'!K:K,ROW()-11),3),"")</f>
        <v/>
      </c>
      <c r="C1160" s="25" t="str">
        <f t="array" ref="C1160">IFERROR(INDEX('REF1'!B:K,SMALL('REF1'!K:K,ROW()-11),2),"")</f>
        <v/>
      </c>
      <c r="D1160" s="31" t="str">
        <f t="array" ref="D1160">IFERROR(INDEX('REF1'!B:K,SMALL('REF1'!K:K,ROW()-11),5),"")</f>
        <v/>
      </c>
      <c r="E1160" s="26" t="str">
        <f t="array" ref="E1160">IFERROR(INDEX('REF1'!B:K,SMALL('REF1'!K:K,ROW()-11),4),"")</f>
        <v/>
      </c>
      <c r="F1160" s="27" t="str">
        <f t="array" ref="F1160">IFERROR(INDEX('REF1'!B:K,SMALL('REF1'!K:K,ROW()-11),6),"")</f>
        <v/>
      </c>
      <c r="G1160" s="29" t="str">
        <f t="array" ref="G1160">IFERROR(INDEX('REF1'!B:K,SMALL('REF1'!K:K,ROW()-11),7),"")</f>
        <v/>
      </c>
      <c r="H1160" s="29" t="str">
        <f t="array" ref="H1160">IFERROR(INDEX('REF1'!B:K,SMALL('REF1'!K:K,ROW()-11),8),"")</f>
        <v/>
      </c>
      <c r="I1160" s="48" t="str">
        <f>IFERROR(_xlfn.XLOOKUP(A1160,'LISTADO GENERAL '!B1162:B3056,'LISTADO GENERAL '!A1162:A3056),"")</f>
        <v/>
      </c>
    </row>
    <row r="1161" spans="1:9" ht="20.25">
      <c r="A1161" s="24" t="str">
        <f t="array" ref="A1161">IFERROR(INDEX('REF1'!B:K,SMALL('REF1'!K:K,ROW()-11),1),"")</f>
        <v/>
      </c>
      <c r="B1161" s="23" t="str">
        <f t="array" ref="B1161">IFERROR(INDEX('REF1'!B:K,SMALL('REF1'!K:K,ROW()-11),3),"")</f>
        <v/>
      </c>
      <c r="C1161" s="25" t="str">
        <f t="array" ref="C1161">IFERROR(INDEX('REF1'!B:K,SMALL('REF1'!K:K,ROW()-11),2),"")</f>
        <v/>
      </c>
      <c r="D1161" s="31" t="str">
        <f t="array" ref="D1161">IFERROR(INDEX('REF1'!B:K,SMALL('REF1'!K:K,ROW()-11),5),"")</f>
        <v/>
      </c>
      <c r="E1161" s="26" t="str">
        <f t="array" ref="E1161">IFERROR(INDEX('REF1'!B:K,SMALL('REF1'!K:K,ROW()-11),4),"")</f>
        <v/>
      </c>
      <c r="F1161" s="27" t="str">
        <f t="array" ref="F1161">IFERROR(INDEX('REF1'!B:K,SMALL('REF1'!K:K,ROW()-11),6),"")</f>
        <v/>
      </c>
      <c r="G1161" s="29" t="str">
        <f t="array" ref="G1161">IFERROR(INDEX('REF1'!B:K,SMALL('REF1'!K:K,ROW()-11),7),"")</f>
        <v/>
      </c>
      <c r="H1161" s="29" t="str">
        <f t="array" ref="H1161">IFERROR(INDEX('REF1'!B:K,SMALL('REF1'!K:K,ROW()-11),8),"")</f>
        <v/>
      </c>
      <c r="I1161" s="48" t="str">
        <f>IFERROR(_xlfn.XLOOKUP(A1161,'LISTADO GENERAL '!B1163:B3057,'LISTADO GENERAL '!A1163:A3057),"")</f>
        <v/>
      </c>
    </row>
    <row r="1162" spans="1:9" ht="20.25">
      <c r="A1162" s="24" t="str">
        <f t="array" ref="A1162">IFERROR(INDEX('REF1'!B:K,SMALL('REF1'!K:K,ROW()-11),1),"")</f>
        <v/>
      </c>
      <c r="B1162" s="23" t="str">
        <f t="array" ref="B1162">IFERROR(INDEX('REF1'!B:K,SMALL('REF1'!K:K,ROW()-11),3),"")</f>
        <v/>
      </c>
      <c r="C1162" s="25" t="str">
        <f t="array" ref="C1162">IFERROR(INDEX('REF1'!B:K,SMALL('REF1'!K:K,ROW()-11),2),"")</f>
        <v/>
      </c>
      <c r="D1162" s="31" t="str">
        <f t="array" ref="D1162">IFERROR(INDEX('REF1'!B:K,SMALL('REF1'!K:K,ROW()-11),5),"")</f>
        <v/>
      </c>
      <c r="E1162" s="26" t="str">
        <f t="array" ref="E1162">IFERROR(INDEX('REF1'!B:K,SMALL('REF1'!K:K,ROW()-11),4),"")</f>
        <v/>
      </c>
      <c r="F1162" s="27" t="str">
        <f t="array" ref="F1162">IFERROR(INDEX('REF1'!B:K,SMALL('REF1'!K:K,ROW()-11),6),"")</f>
        <v/>
      </c>
      <c r="G1162" s="29" t="str">
        <f t="array" ref="G1162">IFERROR(INDEX('REF1'!B:K,SMALL('REF1'!K:K,ROW()-11),7),"")</f>
        <v/>
      </c>
      <c r="H1162" s="29" t="str">
        <f t="array" ref="H1162">IFERROR(INDEX('REF1'!B:K,SMALL('REF1'!K:K,ROW()-11),8),"")</f>
        <v/>
      </c>
      <c r="I1162" s="48" t="str">
        <f>IFERROR(_xlfn.XLOOKUP(A1162,'LISTADO GENERAL '!B1164:B3058,'LISTADO GENERAL '!A1164:A3058),"")</f>
        <v/>
      </c>
    </row>
    <row r="1163" spans="1:9" ht="20.25">
      <c r="A1163" s="24" t="str">
        <f t="array" ref="A1163">IFERROR(INDEX('REF1'!B:K,SMALL('REF1'!K:K,ROW()-11),1),"")</f>
        <v/>
      </c>
      <c r="B1163" s="23" t="str">
        <f t="array" ref="B1163">IFERROR(INDEX('REF1'!B:K,SMALL('REF1'!K:K,ROW()-11),3),"")</f>
        <v/>
      </c>
      <c r="C1163" s="25" t="str">
        <f t="array" ref="C1163">IFERROR(INDEX('REF1'!B:K,SMALL('REF1'!K:K,ROW()-11),2),"")</f>
        <v/>
      </c>
      <c r="D1163" s="31" t="str">
        <f t="array" ref="D1163">IFERROR(INDEX('REF1'!B:K,SMALL('REF1'!K:K,ROW()-11),5),"")</f>
        <v/>
      </c>
      <c r="E1163" s="26" t="str">
        <f t="array" ref="E1163">IFERROR(INDEX('REF1'!B:K,SMALL('REF1'!K:K,ROW()-11),4),"")</f>
        <v/>
      </c>
      <c r="F1163" s="27" t="str">
        <f t="array" ref="F1163">IFERROR(INDEX('REF1'!B:K,SMALL('REF1'!K:K,ROW()-11),6),"")</f>
        <v/>
      </c>
      <c r="G1163" s="29" t="str">
        <f t="array" ref="G1163">IFERROR(INDEX('REF1'!B:K,SMALL('REF1'!K:K,ROW()-11),7),"")</f>
        <v/>
      </c>
      <c r="H1163" s="29" t="str">
        <f t="array" ref="H1163">IFERROR(INDEX('REF1'!B:K,SMALL('REF1'!K:K,ROW()-11),8),"")</f>
        <v/>
      </c>
      <c r="I1163" s="48" t="str">
        <f>IFERROR(_xlfn.XLOOKUP(A1163,'LISTADO GENERAL '!B1165:B3059,'LISTADO GENERAL '!A1165:A3059),"")</f>
        <v/>
      </c>
    </row>
    <row r="1164" spans="1:9" ht="20.25">
      <c r="A1164" s="24" t="str">
        <f t="array" ref="A1164">IFERROR(INDEX('REF1'!B:K,SMALL('REF1'!K:K,ROW()-11),1),"")</f>
        <v/>
      </c>
      <c r="B1164" s="23" t="str">
        <f t="array" ref="B1164">IFERROR(INDEX('REF1'!B:K,SMALL('REF1'!K:K,ROW()-11),3),"")</f>
        <v/>
      </c>
      <c r="C1164" s="25" t="str">
        <f t="array" ref="C1164">IFERROR(INDEX('REF1'!B:K,SMALL('REF1'!K:K,ROW()-11),2),"")</f>
        <v/>
      </c>
      <c r="D1164" s="31" t="str">
        <f t="array" ref="D1164">IFERROR(INDEX('REF1'!B:K,SMALL('REF1'!K:K,ROW()-11),5),"")</f>
        <v/>
      </c>
      <c r="E1164" s="26" t="str">
        <f t="array" ref="E1164">IFERROR(INDEX('REF1'!B:K,SMALL('REF1'!K:K,ROW()-11),4),"")</f>
        <v/>
      </c>
      <c r="F1164" s="27" t="str">
        <f t="array" ref="F1164">IFERROR(INDEX('REF1'!B:K,SMALL('REF1'!K:K,ROW()-11),6),"")</f>
        <v/>
      </c>
      <c r="G1164" s="29" t="str">
        <f t="array" ref="G1164">IFERROR(INDEX('REF1'!B:K,SMALL('REF1'!K:K,ROW()-11),7),"")</f>
        <v/>
      </c>
      <c r="H1164" s="29" t="str">
        <f t="array" ref="H1164">IFERROR(INDEX('REF1'!B:K,SMALL('REF1'!K:K,ROW()-11),8),"")</f>
        <v/>
      </c>
      <c r="I1164" s="48" t="str">
        <f>IFERROR(_xlfn.XLOOKUP(A1164,'LISTADO GENERAL '!B1166:B3060,'LISTADO GENERAL '!A1166:A3060),"")</f>
        <v/>
      </c>
    </row>
    <row r="1165" spans="1:9" ht="20.25">
      <c r="A1165" s="24" t="str">
        <f t="array" ref="A1165">IFERROR(INDEX('REF1'!B:K,SMALL('REF1'!K:K,ROW()-11),1),"")</f>
        <v/>
      </c>
      <c r="B1165" s="23" t="str">
        <f t="array" ref="B1165">IFERROR(INDEX('REF1'!B:K,SMALL('REF1'!K:K,ROW()-11),3),"")</f>
        <v/>
      </c>
      <c r="C1165" s="25" t="str">
        <f t="array" ref="C1165">IFERROR(INDEX('REF1'!B:K,SMALL('REF1'!K:K,ROW()-11),2),"")</f>
        <v/>
      </c>
      <c r="D1165" s="31" t="str">
        <f t="array" ref="D1165">IFERROR(INDEX('REF1'!B:K,SMALL('REF1'!K:K,ROW()-11),5),"")</f>
        <v/>
      </c>
      <c r="E1165" s="26" t="str">
        <f t="array" ref="E1165">IFERROR(INDEX('REF1'!B:K,SMALL('REF1'!K:K,ROW()-11),4),"")</f>
        <v/>
      </c>
      <c r="F1165" s="27" t="str">
        <f t="array" ref="F1165">IFERROR(INDEX('REF1'!B:K,SMALL('REF1'!K:K,ROW()-11),6),"")</f>
        <v/>
      </c>
      <c r="G1165" s="29" t="str">
        <f t="array" ref="G1165">IFERROR(INDEX('REF1'!B:K,SMALL('REF1'!K:K,ROW()-11),7),"")</f>
        <v/>
      </c>
      <c r="H1165" s="29" t="str">
        <f t="array" ref="H1165">IFERROR(INDEX('REF1'!B:K,SMALL('REF1'!K:K,ROW()-11),8),"")</f>
        <v/>
      </c>
      <c r="I1165" s="48" t="str">
        <f>IFERROR(_xlfn.XLOOKUP(A1165,'LISTADO GENERAL '!B1167:B3061,'LISTADO GENERAL '!A1167:A3061),"")</f>
        <v/>
      </c>
    </row>
    <row r="1166" spans="1:9" ht="20.25">
      <c r="A1166" s="24" t="str">
        <f t="array" ref="A1166">IFERROR(INDEX('REF1'!B:K,SMALL('REF1'!K:K,ROW()-11),1),"")</f>
        <v/>
      </c>
      <c r="B1166" s="23" t="str">
        <f t="array" ref="B1166">IFERROR(INDEX('REF1'!B:K,SMALL('REF1'!K:K,ROW()-11),3),"")</f>
        <v/>
      </c>
      <c r="C1166" s="25" t="str">
        <f t="array" ref="C1166">IFERROR(INDEX('REF1'!B:K,SMALL('REF1'!K:K,ROW()-11),2),"")</f>
        <v/>
      </c>
      <c r="D1166" s="31" t="str">
        <f t="array" ref="D1166">IFERROR(INDEX('REF1'!B:K,SMALL('REF1'!K:K,ROW()-11),5),"")</f>
        <v/>
      </c>
      <c r="E1166" s="26" t="str">
        <f t="array" ref="E1166">IFERROR(INDEX('REF1'!B:K,SMALL('REF1'!K:K,ROW()-11),4),"")</f>
        <v/>
      </c>
      <c r="F1166" s="27" t="str">
        <f t="array" ref="F1166">IFERROR(INDEX('REF1'!B:K,SMALL('REF1'!K:K,ROW()-11),6),"")</f>
        <v/>
      </c>
      <c r="G1166" s="29" t="str">
        <f t="array" ref="G1166">IFERROR(INDEX('REF1'!B:K,SMALL('REF1'!K:K,ROW()-11),7),"")</f>
        <v/>
      </c>
      <c r="H1166" s="29" t="str">
        <f t="array" ref="H1166">IFERROR(INDEX('REF1'!B:K,SMALL('REF1'!K:K,ROW()-11),8),"")</f>
        <v/>
      </c>
      <c r="I1166" s="48" t="str">
        <f>IFERROR(_xlfn.XLOOKUP(A1166,'LISTADO GENERAL '!B1168:B3062,'LISTADO GENERAL '!A1168:A3062),"")</f>
        <v/>
      </c>
    </row>
    <row r="1167" spans="1:9" ht="20.25">
      <c r="A1167" s="24" t="str">
        <f t="array" ref="A1167">IFERROR(INDEX('REF1'!B:K,SMALL('REF1'!K:K,ROW()-11),1),"")</f>
        <v/>
      </c>
      <c r="B1167" s="23" t="str">
        <f t="array" ref="B1167">IFERROR(INDEX('REF1'!B:K,SMALL('REF1'!K:K,ROW()-11),3),"")</f>
        <v/>
      </c>
      <c r="C1167" s="25" t="str">
        <f t="array" ref="C1167">IFERROR(INDEX('REF1'!B:K,SMALL('REF1'!K:K,ROW()-11),2),"")</f>
        <v/>
      </c>
      <c r="D1167" s="31" t="str">
        <f t="array" ref="D1167">IFERROR(INDEX('REF1'!B:K,SMALL('REF1'!K:K,ROW()-11),5),"")</f>
        <v/>
      </c>
      <c r="E1167" s="26" t="str">
        <f t="array" ref="E1167">IFERROR(INDEX('REF1'!B:K,SMALL('REF1'!K:K,ROW()-11),4),"")</f>
        <v/>
      </c>
      <c r="F1167" s="27" t="str">
        <f t="array" ref="F1167">IFERROR(INDEX('REF1'!B:K,SMALL('REF1'!K:K,ROW()-11),6),"")</f>
        <v/>
      </c>
      <c r="G1167" s="29" t="str">
        <f t="array" ref="G1167">IFERROR(INDEX('REF1'!B:K,SMALL('REF1'!K:K,ROW()-11),7),"")</f>
        <v/>
      </c>
      <c r="H1167" s="29" t="str">
        <f t="array" ref="H1167">IFERROR(INDEX('REF1'!B:K,SMALL('REF1'!K:K,ROW()-11),8),"")</f>
        <v/>
      </c>
      <c r="I1167" s="48" t="str">
        <f>IFERROR(_xlfn.XLOOKUP(A1167,'LISTADO GENERAL '!B1169:B3063,'LISTADO GENERAL '!A1169:A3063),"")</f>
        <v/>
      </c>
    </row>
    <row r="1168" spans="1:9" ht="20.25">
      <c r="A1168" s="24" t="str">
        <f t="array" ref="A1168">IFERROR(INDEX('REF1'!B:K,SMALL('REF1'!K:K,ROW()-11),1),"")</f>
        <v/>
      </c>
      <c r="B1168" s="23" t="str">
        <f t="array" ref="B1168">IFERROR(INDEX('REF1'!B:K,SMALL('REF1'!K:K,ROW()-11),3),"")</f>
        <v/>
      </c>
      <c r="C1168" s="25" t="str">
        <f t="array" ref="C1168">IFERROR(INDEX('REF1'!B:K,SMALL('REF1'!K:K,ROW()-11),2),"")</f>
        <v/>
      </c>
      <c r="D1168" s="31" t="str">
        <f t="array" ref="D1168">IFERROR(INDEX('REF1'!B:K,SMALL('REF1'!K:K,ROW()-11),5),"")</f>
        <v/>
      </c>
      <c r="E1168" s="26" t="str">
        <f t="array" ref="E1168">IFERROR(INDEX('REF1'!B:K,SMALL('REF1'!K:K,ROW()-11),4),"")</f>
        <v/>
      </c>
      <c r="F1168" s="27" t="str">
        <f t="array" ref="F1168">IFERROR(INDEX('REF1'!B:K,SMALL('REF1'!K:K,ROW()-11),6),"")</f>
        <v/>
      </c>
      <c r="G1168" s="29" t="str">
        <f t="array" ref="G1168">IFERROR(INDEX('REF1'!B:K,SMALL('REF1'!K:K,ROW()-11),7),"")</f>
        <v/>
      </c>
      <c r="H1168" s="29" t="str">
        <f t="array" ref="H1168">IFERROR(INDEX('REF1'!B:K,SMALL('REF1'!K:K,ROW()-11),8),"")</f>
        <v/>
      </c>
      <c r="I1168" s="48" t="str">
        <f>IFERROR(_xlfn.XLOOKUP(A1168,'LISTADO GENERAL '!B1170:B3064,'LISTADO GENERAL '!A1170:A3064),"")</f>
        <v/>
      </c>
    </row>
    <row r="1169" spans="1:9" ht="20.25">
      <c r="A1169" s="24" t="str">
        <f t="array" ref="A1169">IFERROR(INDEX('REF1'!B:K,SMALL('REF1'!K:K,ROW()-11),1),"")</f>
        <v/>
      </c>
      <c r="B1169" s="23" t="str">
        <f t="array" ref="B1169">IFERROR(INDEX('REF1'!B:K,SMALL('REF1'!K:K,ROW()-11),3),"")</f>
        <v/>
      </c>
      <c r="C1169" s="25" t="str">
        <f t="array" ref="C1169">IFERROR(INDEX('REF1'!B:K,SMALL('REF1'!K:K,ROW()-11),2),"")</f>
        <v/>
      </c>
      <c r="D1169" s="31" t="str">
        <f t="array" ref="D1169">IFERROR(INDEX('REF1'!B:K,SMALL('REF1'!K:K,ROW()-11),5),"")</f>
        <v/>
      </c>
      <c r="E1169" s="26" t="str">
        <f t="array" ref="E1169">IFERROR(INDEX('REF1'!B:K,SMALL('REF1'!K:K,ROW()-11),4),"")</f>
        <v/>
      </c>
      <c r="F1169" s="27" t="str">
        <f t="array" ref="F1169">IFERROR(INDEX('REF1'!B:K,SMALL('REF1'!K:K,ROW()-11),6),"")</f>
        <v/>
      </c>
      <c r="G1169" s="29" t="str">
        <f t="array" ref="G1169">IFERROR(INDEX('REF1'!B:K,SMALL('REF1'!K:K,ROW()-11),7),"")</f>
        <v/>
      </c>
      <c r="H1169" s="29" t="str">
        <f t="array" ref="H1169">IFERROR(INDEX('REF1'!B:K,SMALL('REF1'!K:K,ROW()-11),8),"")</f>
        <v/>
      </c>
      <c r="I1169" s="48" t="str">
        <f>IFERROR(_xlfn.XLOOKUP(A1169,'LISTADO GENERAL '!B1171:B3065,'LISTADO GENERAL '!A1171:A3065),"")</f>
        <v/>
      </c>
    </row>
    <row r="1170" spans="1:9" ht="20.25">
      <c r="A1170" s="24" t="str">
        <f t="array" ref="A1170">IFERROR(INDEX('REF1'!B:K,SMALL('REF1'!K:K,ROW()-11),1),"")</f>
        <v/>
      </c>
      <c r="B1170" s="23" t="str">
        <f t="array" ref="B1170">IFERROR(INDEX('REF1'!B:K,SMALL('REF1'!K:K,ROW()-11),3),"")</f>
        <v/>
      </c>
      <c r="C1170" s="25" t="str">
        <f t="array" ref="C1170">IFERROR(INDEX('REF1'!B:K,SMALL('REF1'!K:K,ROW()-11),2),"")</f>
        <v/>
      </c>
      <c r="D1170" s="31" t="str">
        <f t="array" ref="D1170">IFERROR(INDEX('REF1'!B:K,SMALL('REF1'!K:K,ROW()-11),5),"")</f>
        <v/>
      </c>
      <c r="E1170" s="26" t="str">
        <f t="array" ref="E1170">IFERROR(INDEX('REF1'!B:K,SMALL('REF1'!K:K,ROW()-11),4),"")</f>
        <v/>
      </c>
      <c r="F1170" s="27" t="str">
        <f t="array" ref="F1170">IFERROR(INDEX('REF1'!B:K,SMALL('REF1'!K:K,ROW()-11),6),"")</f>
        <v/>
      </c>
      <c r="G1170" s="29" t="str">
        <f t="array" ref="G1170">IFERROR(INDEX('REF1'!B:K,SMALL('REF1'!K:K,ROW()-11),7),"")</f>
        <v/>
      </c>
      <c r="H1170" s="29" t="str">
        <f t="array" ref="H1170">IFERROR(INDEX('REF1'!B:K,SMALL('REF1'!K:K,ROW()-11),8),"")</f>
        <v/>
      </c>
      <c r="I1170" s="48" t="str">
        <f>IFERROR(_xlfn.XLOOKUP(A1170,'LISTADO GENERAL '!B1172:B3066,'LISTADO GENERAL '!A1172:A3066),"")</f>
        <v/>
      </c>
    </row>
    <row r="1171" spans="1:9" ht="20.25">
      <c r="A1171" s="24" t="str">
        <f t="array" ref="A1171">IFERROR(INDEX('REF1'!B:K,SMALL('REF1'!K:K,ROW()-11),1),"")</f>
        <v/>
      </c>
      <c r="B1171" s="23" t="str">
        <f t="array" ref="B1171">IFERROR(INDEX('REF1'!B:K,SMALL('REF1'!K:K,ROW()-11),3),"")</f>
        <v/>
      </c>
      <c r="C1171" s="25" t="str">
        <f t="array" ref="C1171">IFERROR(INDEX('REF1'!B:K,SMALL('REF1'!K:K,ROW()-11),2),"")</f>
        <v/>
      </c>
      <c r="D1171" s="31" t="str">
        <f t="array" ref="D1171">IFERROR(INDEX('REF1'!B:K,SMALL('REF1'!K:K,ROW()-11),5),"")</f>
        <v/>
      </c>
      <c r="E1171" s="26" t="str">
        <f t="array" ref="E1171">IFERROR(INDEX('REF1'!B:K,SMALL('REF1'!K:K,ROW()-11),4),"")</f>
        <v/>
      </c>
      <c r="F1171" s="27" t="str">
        <f t="array" ref="F1171">IFERROR(INDEX('REF1'!B:K,SMALL('REF1'!K:K,ROW()-11),6),"")</f>
        <v/>
      </c>
      <c r="G1171" s="29" t="str">
        <f t="array" ref="G1171">IFERROR(INDEX('REF1'!B:K,SMALL('REF1'!K:K,ROW()-11),7),"")</f>
        <v/>
      </c>
      <c r="H1171" s="29" t="str">
        <f t="array" ref="H1171">IFERROR(INDEX('REF1'!B:K,SMALL('REF1'!K:K,ROW()-11),8),"")</f>
        <v/>
      </c>
      <c r="I1171" s="48" t="str">
        <f>IFERROR(_xlfn.XLOOKUP(A1171,'LISTADO GENERAL '!B1173:B3067,'LISTADO GENERAL '!A1173:A3067),"")</f>
        <v/>
      </c>
    </row>
    <row r="1172" spans="1:9" ht="20.25">
      <c r="A1172" s="24" t="str">
        <f t="array" ref="A1172">IFERROR(INDEX('REF1'!B:K,SMALL('REF1'!K:K,ROW()-11),1),"")</f>
        <v/>
      </c>
      <c r="B1172" s="23" t="str">
        <f t="array" ref="B1172">IFERROR(INDEX('REF1'!B:K,SMALL('REF1'!K:K,ROW()-11),3),"")</f>
        <v/>
      </c>
      <c r="C1172" s="25" t="str">
        <f t="array" ref="C1172">IFERROR(INDEX('REF1'!B:K,SMALL('REF1'!K:K,ROW()-11),2),"")</f>
        <v/>
      </c>
      <c r="D1172" s="31" t="str">
        <f t="array" ref="D1172">IFERROR(INDEX('REF1'!B:K,SMALL('REF1'!K:K,ROW()-11),5),"")</f>
        <v/>
      </c>
      <c r="E1172" s="26" t="str">
        <f t="array" ref="E1172">IFERROR(INDEX('REF1'!B:K,SMALL('REF1'!K:K,ROW()-11),4),"")</f>
        <v/>
      </c>
      <c r="F1172" s="27" t="str">
        <f t="array" ref="F1172">IFERROR(INDEX('REF1'!B:K,SMALL('REF1'!K:K,ROW()-11),6),"")</f>
        <v/>
      </c>
      <c r="G1172" s="29" t="str">
        <f t="array" ref="G1172">IFERROR(INDEX('REF1'!B:K,SMALL('REF1'!K:K,ROW()-11),7),"")</f>
        <v/>
      </c>
      <c r="H1172" s="29" t="str">
        <f t="array" ref="H1172">IFERROR(INDEX('REF1'!B:K,SMALL('REF1'!K:K,ROW()-11),8),"")</f>
        <v/>
      </c>
      <c r="I1172" s="48" t="str">
        <f>IFERROR(_xlfn.XLOOKUP(A1172,'LISTADO GENERAL '!B1174:B3068,'LISTADO GENERAL '!A1174:A3068),"")</f>
        <v/>
      </c>
    </row>
    <row r="1173" spans="1:9" ht="20.25">
      <c r="A1173" s="24" t="str">
        <f t="array" ref="A1173">IFERROR(INDEX('REF1'!B:K,SMALL('REF1'!K:K,ROW()-11),1),"")</f>
        <v/>
      </c>
      <c r="B1173" s="23" t="str">
        <f t="array" ref="B1173">IFERROR(INDEX('REF1'!B:K,SMALL('REF1'!K:K,ROW()-11),3),"")</f>
        <v/>
      </c>
      <c r="C1173" s="25" t="str">
        <f t="array" ref="C1173">IFERROR(INDEX('REF1'!B:K,SMALL('REF1'!K:K,ROW()-11),2),"")</f>
        <v/>
      </c>
      <c r="D1173" s="31" t="str">
        <f t="array" ref="D1173">IFERROR(INDEX('REF1'!B:K,SMALL('REF1'!K:K,ROW()-11),5),"")</f>
        <v/>
      </c>
      <c r="E1173" s="26" t="str">
        <f t="array" ref="E1173">IFERROR(INDEX('REF1'!B:K,SMALL('REF1'!K:K,ROW()-11),4),"")</f>
        <v/>
      </c>
      <c r="F1173" s="27" t="str">
        <f t="array" ref="F1173">IFERROR(INDEX('REF1'!B:K,SMALL('REF1'!K:K,ROW()-11),6),"")</f>
        <v/>
      </c>
      <c r="G1173" s="29" t="str">
        <f t="array" ref="G1173">IFERROR(INDEX('REF1'!B:K,SMALL('REF1'!K:K,ROW()-11),7),"")</f>
        <v/>
      </c>
      <c r="H1173" s="29" t="str">
        <f t="array" ref="H1173">IFERROR(INDEX('REF1'!B:K,SMALL('REF1'!K:K,ROW()-11),8),"")</f>
        <v/>
      </c>
      <c r="I1173" s="48" t="str">
        <f>IFERROR(_xlfn.XLOOKUP(A1173,'LISTADO GENERAL '!B1175:B3069,'LISTADO GENERAL '!A1175:A3069),"")</f>
        <v/>
      </c>
    </row>
    <row r="1174" spans="1:9" ht="20.25">
      <c r="A1174" s="24" t="str">
        <f t="array" ref="A1174">IFERROR(INDEX('REF1'!B:K,SMALL('REF1'!K:K,ROW()-11),1),"")</f>
        <v/>
      </c>
      <c r="B1174" s="23" t="str">
        <f t="array" ref="B1174">IFERROR(INDEX('REF1'!B:K,SMALL('REF1'!K:K,ROW()-11),3),"")</f>
        <v/>
      </c>
      <c r="C1174" s="25" t="str">
        <f t="array" ref="C1174">IFERROR(INDEX('REF1'!B:K,SMALL('REF1'!K:K,ROW()-11),2),"")</f>
        <v/>
      </c>
      <c r="D1174" s="31" t="str">
        <f t="array" ref="D1174">IFERROR(INDEX('REF1'!B:K,SMALL('REF1'!K:K,ROW()-11),5),"")</f>
        <v/>
      </c>
      <c r="E1174" s="26" t="str">
        <f t="array" ref="E1174">IFERROR(INDEX('REF1'!B:K,SMALL('REF1'!K:K,ROW()-11),4),"")</f>
        <v/>
      </c>
      <c r="F1174" s="27" t="str">
        <f t="array" ref="F1174">IFERROR(INDEX('REF1'!B:K,SMALL('REF1'!K:K,ROW()-11),6),"")</f>
        <v/>
      </c>
      <c r="G1174" s="29" t="str">
        <f t="array" ref="G1174">IFERROR(INDEX('REF1'!B:K,SMALL('REF1'!K:K,ROW()-11),7),"")</f>
        <v/>
      </c>
      <c r="H1174" s="29" t="str">
        <f t="array" ref="H1174">IFERROR(INDEX('REF1'!B:K,SMALL('REF1'!K:K,ROW()-11),8),"")</f>
        <v/>
      </c>
      <c r="I1174" s="48" t="str">
        <f>IFERROR(_xlfn.XLOOKUP(A1174,'LISTADO GENERAL '!B1176:B3070,'LISTADO GENERAL '!A1176:A3070),"")</f>
        <v/>
      </c>
    </row>
    <row r="1175" spans="1:9" ht="20.25">
      <c r="A1175" s="24" t="str">
        <f t="array" ref="A1175">IFERROR(INDEX('REF1'!B:K,SMALL('REF1'!K:K,ROW()-11),1),"")</f>
        <v/>
      </c>
      <c r="B1175" s="23" t="str">
        <f t="array" ref="B1175">IFERROR(INDEX('REF1'!B:K,SMALL('REF1'!K:K,ROW()-11),3),"")</f>
        <v/>
      </c>
      <c r="C1175" s="25" t="str">
        <f t="array" ref="C1175">IFERROR(INDEX('REF1'!B:K,SMALL('REF1'!K:K,ROW()-11),2),"")</f>
        <v/>
      </c>
      <c r="D1175" s="31" t="str">
        <f t="array" ref="D1175">IFERROR(INDEX('REF1'!B:K,SMALL('REF1'!K:K,ROW()-11),5),"")</f>
        <v/>
      </c>
      <c r="E1175" s="26" t="str">
        <f t="array" ref="E1175">IFERROR(INDEX('REF1'!B:K,SMALL('REF1'!K:K,ROW()-11),4),"")</f>
        <v/>
      </c>
      <c r="F1175" s="27" t="str">
        <f t="array" ref="F1175">IFERROR(INDEX('REF1'!B:K,SMALL('REF1'!K:K,ROW()-11),6),"")</f>
        <v/>
      </c>
      <c r="G1175" s="29" t="str">
        <f t="array" ref="G1175">IFERROR(INDEX('REF1'!B:K,SMALL('REF1'!K:K,ROW()-11),7),"")</f>
        <v/>
      </c>
      <c r="H1175" s="29" t="str">
        <f t="array" ref="H1175">IFERROR(INDEX('REF1'!B:K,SMALL('REF1'!K:K,ROW()-11),8),"")</f>
        <v/>
      </c>
      <c r="I1175" s="48" t="str">
        <f>IFERROR(_xlfn.XLOOKUP(A1175,'LISTADO GENERAL '!B1177:B3071,'LISTADO GENERAL '!A1177:A3071),"")</f>
        <v/>
      </c>
    </row>
    <row r="1176" spans="1:9" ht="20.25">
      <c r="A1176" s="24" t="str">
        <f t="array" ref="A1176">IFERROR(INDEX('REF1'!B:K,SMALL('REF1'!K:K,ROW()-11),1),"")</f>
        <v/>
      </c>
      <c r="B1176" s="23" t="str">
        <f t="array" ref="B1176">IFERROR(INDEX('REF1'!B:K,SMALL('REF1'!K:K,ROW()-11),3),"")</f>
        <v/>
      </c>
      <c r="C1176" s="25" t="str">
        <f t="array" ref="C1176">IFERROR(INDEX('REF1'!B:K,SMALL('REF1'!K:K,ROW()-11),2),"")</f>
        <v/>
      </c>
      <c r="D1176" s="31" t="str">
        <f t="array" ref="D1176">IFERROR(INDEX('REF1'!B:K,SMALL('REF1'!K:K,ROW()-11),5),"")</f>
        <v/>
      </c>
      <c r="E1176" s="26" t="str">
        <f t="array" ref="E1176">IFERROR(INDEX('REF1'!B:K,SMALL('REF1'!K:K,ROW()-11),4),"")</f>
        <v/>
      </c>
      <c r="F1176" s="27" t="str">
        <f t="array" ref="F1176">IFERROR(INDEX('REF1'!B:K,SMALL('REF1'!K:K,ROW()-11),6),"")</f>
        <v/>
      </c>
      <c r="G1176" s="29" t="str">
        <f t="array" ref="G1176">IFERROR(INDEX('REF1'!B:K,SMALL('REF1'!K:K,ROW()-11),7),"")</f>
        <v/>
      </c>
      <c r="H1176" s="29" t="str">
        <f t="array" ref="H1176">IFERROR(INDEX('REF1'!B:K,SMALL('REF1'!K:K,ROW()-11),8),"")</f>
        <v/>
      </c>
      <c r="I1176" s="48" t="str">
        <f>IFERROR(_xlfn.XLOOKUP(A1176,'LISTADO GENERAL '!B1178:B3072,'LISTADO GENERAL '!A1178:A3072),"")</f>
        <v/>
      </c>
    </row>
    <row r="1177" spans="1:9" ht="20.25">
      <c r="A1177" s="24" t="str">
        <f t="array" ref="A1177">IFERROR(INDEX('REF1'!B:K,SMALL('REF1'!K:K,ROW()-11),1),"")</f>
        <v/>
      </c>
      <c r="B1177" s="23" t="str">
        <f t="array" ref="B1177">IFERROR(INDEX('REF1'!B:K,SMALL('REF1'!K:K,ROW()-11),3),"")</f>
        <v/>
      </c>
      <c r="C1177" s="25" t="str">
        <f t="array" ref="C1177">IFERROR(INDEX('REF1'!B:K,SMALL('REF1'!K:K,ROW()-11),2),"")</f>
        <v/>
      </c>
      <c r="D1177" s="31" t="str">
        <f t="array" ref="D1177">IFERROR(INDEX('REF1'!B:K,SMALL('REF1'!K:K,ROW()-11),5),"")</f>
        <v/>
      </c>
      <c r="E1177" s="26" t="str">
        <f t="array" ref="E1177">IFERROR(INDEX('REF1'!B:K,SMALL('REF1'!K:K,ROW()-11),4),"")</f>
        <v/>
      </c>
      <c r="F1177" s="27" t="str">
        <f t="array" ref="F1177">IFERROR(INDEX('REF1'!B:K,SMALL('REF1'!K:K,ROW()-11),6),"")</f>
        <v/>
      </c>
      <c r="G1177" s="29" t="str">
        <f t="array" ref="G1177">IFERROR(INDEX('REF1'!B:K,SMALL('REF1'!K:K,ROW()-11),7),"")</f>
        <v/>
      </c>
      <c r="H1177" s="29" t="str">
        <f t="array" ref="H1177">IFERROR(INDEX('REF1'!B:K,SMALL('REF1'!K:K,ROW()-11),8),"")</f>
        <v/>
      </c>
      <c r="I1177" s="48" t="str">
        <f>IFERROR(_xlfn.XLOOKUP(A1177,'LISTADO GENERAL '!B1179:B3073,'LISTADO GENERAL '!A1179:A3073),"")</f>
        <v/>
      </c>
    </row>
    <row r="1178" spans="1:9" ht="20.25">
      <c r="A1178" s="24" t="str">
        <f t="array" ref="A1178">IFERROR(INDEX('REF1'!B:K,SMALL('REF1'!K:K,ROW()-11),1),"")</f>
        <v/>
      </c>
      <c r="B1178" s="23" t="str">
        <f t="array" ref="B1178">IFERROR(INDEX('REF1'!B:K,SMALL('REF1'!K:K,ROW()-11),3),"")</f>
        <v/>
      </c>
      <c r="C1178" s="25" t="str">
        <f t="array" ref="C1178">IFERROR(INDEX('REF1'!B:K,SMALL('REF1'!K:K,ROW()-11),2),"")</f>
        <v/>
      </c>
      <c r="D1178" s="31" t="str">
        <f t="array" ref="D1178">IFERROR(INDEX('REF1'!B:K,SMALL('REF1'!K:K,ROW()-11),5),"")</f>
        <v/>
      </c>
      <c r="E1178" s="26" t="str">
        <f t="array" ref="E1178">IFERROR(INDEX('REF1'!B:K,SMALL('REF1'!K:K,ROW()-11),4),"")</f>
        <v/>
      </c>
      <c r="F1178" s="27" t="str">
        <f t="array" ref="F1178">IFERROR(INDEX('REF1'!B:K,SMALL('REF1'!K:K,ROW()-11),6),"")</f>
        <v/>
      </c>
      <c r="G1178" s="29" t="str">
        <f t="array" ref="G1178">IFERROR(INDEX('REF1'!B:K,SMALL('REF1'!K:K,ROW()-11),7),"")</f>
        <v/>
      </c>
      <c r="H1178" s="29" t="str">
        <f t="array" ref="H1178">IFERROR(INDEX('REF1'!B:K,SMALL('REF1'!K:K,ROW()-11),8),"")</f>
        <v/>
      </c>
      <c r="I1178" s="48" t="str">
        <f>IFERROR(_xlfn.XLOOKUP(A1178,'LISTADO GENERAL '!B1180:B3074,'LISTADO GENERAL '!A1180:A3074),"")</f>
        <v/>
      </c>
    </row>
    <row r="1179" spans="1:9" ht="20.25">
      <c r="A1179" s="24" t="str">
        <f t="array" ref="A1179">IFERROR(INDEX('REF1'!B:K,SMALL('REF1'!K:K,ROW()-11),1),"")</f>
        <v/>
      </c>
      <c r="B1179" s="23" t="str">
        <f t="array" ref="B1179">IFERROR(INDEX('REF1'!B:K,SMALL('REF1'!K:K,ROW()-11),3),"")</f>
        <v/>
      </c>
      <c r="C1179" s="25" t="str">
        <f t="array" ref="C1179">IFERROR(INDEX('REF1'!B:K,SMALL('REF1'!K:K,ROW()-11),2),"")</f>
        <v/>
      </c>
      <c r="D1179" s="31" t="str">
        <f t="array" ref="D1179">IFERROR(INDEX('REF1'!B:K,SMALL('REF1'!K:K,ROW()-11),5),"")</f>
        <v/>
      </c>
      <c r="E1179" s="26" t="str">
        <f t="array" ref="E1179">IFERROR(INDEX('REF1'!B:K,SMALL('REF1'!K:K,ROW()-11),4),"")</f>
        <v/>
      </c>
      <c r="F1179" s="27" t="str">
        <f t="array" ref="F1179">IFERROR(INDEX('REF1'!B:K,SMALL('REF1'!K:K,ROW()-11),6),"")</f>
        <v/>
      </c>
      <c r="G1179" s="29" t="str">
        <f t="array" ref="G1179">IFERROR(INDEX('REF1'!B:K,SMALL('REF1'!K:K,ROW()-11),7),"")</f>
        <v/>
      </c>
      <c r="H1179" s="29" t="str">
        <f t="array" ref="H1179">IFERROR(INDEX('REF1'!B:K,SMALL('REF1'!K:K,ROW()-11),8),"")</f>
        <v/>
      </c>
      <c r="I1179" s="48" t="str">
        <f>IFERROR(_xlfn.XLOOKUP(A1179,'LISTADO GENERAL '!B1181:B3075,'LISTADO GENERAL '!A1181:A3075),"")</f>
        <v/>
      </c>
    </row>
    <row r="1180" spans="1:9" ht="20.25">
      <c r="A1180" s="24" t="str">
        <f t="array" ref="A1180">IFERROR(INDEX('REF1'!B:K,SMALL('REF1'!K:K,ROW()-11),1),"")</f>
        <v/>
      </c>
      <c r="B1180" s="23" t="str">
        <f t="array" ref="B1180">IFERROR(INDEX('REF1'!B:K,SMALL('REF1'!K:K,ROW()-11),3),"")</f>
        <v/>
      </c>
      <c r="C1180" s="25" t="str">
        <f t="array" ref="C1180">IFERROR(INDEX('REF1'!B:K,SMALL('REF1'!K:K,ROW()-11),2),"")</f>
        <v/>
      </c>
      <c r="D1180" s="31" t="str">
        <f t="array" ref="D1180">IFERROR(INDEX('REF1'!B:K,SMALL('REF1'!K:K,ROW()-11),5),"")</f>
        <v/>
      </c>
      <c r="E1180" s="26" t="str">
        <f t="array" ref="E1180">IFERROR(INDEX('REF1'!B:K,SMALL('REF1'!K:K,ROW()-11),4),"")</f>
        <v/>
      </c>
      <c r="F1180" s="27" t="str">
        <f t="array" ref="F1180">IFERROR(INDEX('REF1'!B:K,SMALL('REF1'!K:K,ROW()-11),6),"")</f>
        <v/>
      </c>
      <c r="G1180" s="29" t="str">
        <f t="array" ref="G1180">IFERROR(INDEX('REF1'!B:K,SMALL('REF1'!K:K,ROW()-11),7),"")</f>
        <v/>
      </c>
      <c r="H1180" s="29" t="str">
        <f t="array" ref="H1180">IFERROR(INDEX('REF1'!B:K,SMALL('REF1'!K:K,ROW()-11),8),"")</f>
        <v/>
      </c>
      <c r="I1180" s="48" t="str">
        <f>IFERROR(_xlfn.XLOOKUP(A1180,'LISTADO GENERAL '!B1182:B3076,'LISTADO GENERAL '!A1182:A3076),"")</f>
        <v/>
      </c>
    </row>
    <row r="1181" spans="1:9" ht="20.25">
      <c r="A1181" s="24" t="str">
        <f t="array" ref="A1181">IFERROR(INDEX('REF1'!B:K,SMALL('REF1'!K:K,ROW()-11),1),"")</f>
        <v/>
      </c>
      <c r="B1181" s="23" t="str">
        <f t="array" ref="B1181">IFERROR(INDEX('REF1'!B:K,SMALL('REF1'!K:K,ROW()-11),3),"")</f>
        <v/>
      </c>
      <c r="C1181" s="25" t="str">
        <f t="array" ref="C1181">IFERROR(INDEX('REF1'!B:K,SMALL('REF1'!K:K,ROW()-11),2),"")</f>
        <v/>
      </c>
      <c r="D1181" s="31" t="str">
        <f t="array" ref="D1181">IFERROR(INDEX('REF1'!B:K,SMALL('REF1'!K:K,ROW()-11),5),"")</f>
        <v/>
      </c>
      <c r="E1181" s="26" t="str">
        <f t="array" ref="E1181">IFERROR(INDEX('REF1'!B:K,SMALL('REF1'!K:K,ROW()-11),4),"")</f>
        <v/>
      </c>
      <c r="F1181" s="27" t="str">
        <f t="array" ref="F1181">IFERROR(INDEX('REF1'!B:K,SMALL('REF1'!K:K,ROW()-11),6),"")</f>
        <v/>
      </c>
      <c r="G1181" s="29" t="str">
        <f t="array" ref="G1181">IFERROR(INDEX('REF1'!B:K,SMALL('REF1'!K:K,ROW()-11),7),"")</f>
        <v/>
      </c>
      <c r="H1181" s="29" t="str">
        <f t="array" ref="H1181">IFERROR(INDEX('REF1'!B:K,SMALL('REF1'!K:K,ROW()-11),8),"")</f>
        <v/>
      </c>
      <c r="I1181" s="48" t="str">
        <f>IFERROR(_xlfn.XLOOKUP(A1181,'LISTADO GENERAL '!B1183:B3077,'LISTADO GENERAL '!A1183:A3077),"")</f>
        <v/>
      </c>
    </row>
    <row r="1182" spans="1:9" ht="20.25">
      <c r="A1182" s="24" t="str">
        <f t="array" ref="A1182">IFERROR(INDEX('REF1'!B:K,SMALL('REF1'!K:K,ROW()-11),1),"")</f>
        <v/>
      </c>
      <c r="B1182" s="23" t="str">
        <f t="array" ref="B1182">IFERROR(INDEX('REF1'!B:K,SMALL('REF1'!K:K,ROW()-11),3),"")</f>
        <v/>
      </c>
      <c r="C1182" s="25" t="str">
        <f t="array" ref="C1182">IFERROR(INDEX('REF1'!B:K,SMALL('REF1'!K:K,ROW()-11),2),"")</f>
        <v/>
      </c>
      <c r="D1182" s="31" t="str">
        <f t="array" ref="D1182">IFERROR(INDEX('REF1'!B:K,SMALL('REF1'!K:K,ROW()-11),5),"")</f>
        <v/>
      </c>
      <c r="E1182" s="26" t="str">
        <f t="array" ref="E1182">IFERROR(INDEX('REF1'!B:K,SMALL('REF1'!K:K,ROW()-11),4),"")</f>
        <v/>
      </c>
      <c r="F1182" s="27" t="str">
        <f t="array" ref="F1182">IFERROR(INDEX('REF1'!B:K,SMALL('REF1'!K:K,ROW()-11),6),"")</f>
        <v/>
      </c>
      <c r="G1182" s="29" t="str">
        <f t="array" ref="G1182">IFERROR(INDEX('REF1'!B:K,SMALL('REF1'!K:K,ROW()-11),7),"")</f>
        <v/>
      </c>
      <c r="H1182" s="29" t="str">
        <f t="array" ref="H1182">IFERROR(INDEX('REF1'!B:K,SMALL('REF1'!K:K,ROW()-11),8),"")</f>
        <v/>
      </c>
      <c r="I1182" s="48" t="str">
        <f>IFERROR(_xlfn.XLOOKUP(A1182,'LISTADO GENERAL '!B1184:B3078,'LISTADO GENERAL '!A1184:A3078),"")</f>
        <v/>
      </c>
    </row>
    <row r="1183" spans="1:9" ht="20.25">
      <c r="A1183" s="24" t="str">
        <f t="array" ref="A1183">IFERROR(INDEX('REF1'!B:K,SMALL('REF1'!K:K,ROW()-11),1),"")</f>
        <v/>
      </c>
      <c r="B1183" s="23" t="str">
        <f t="array" ref="B1183">IFERROR(INDEX('REF1'!B:K,SMALL('REF1'!K:K,ROW()-11),3),"")</f>
        <v/>
      </c>
      <c r="C1183" s="25" t="str">
        <f t="array" ref="C1183">IFERROR(INDEX('REF1'!B:K,SMALL('REF1'!K:K,ROW()-11),2),"")</f>
        <v/>
      </c>
      <c r="D1183" s="31" t="str">
        <f t="array" ref="D1183">IFERROR(INDEX('REF1'!B:K,SMALL('REF1'!K:K,ROW()-11),5),"")</f>
        <v/>
      </c>
      <c r="E1183" s="26" t="str">
        <f t="array" ref="E1183">IFERROR(INDEX('REF1'!B:K,SMALL('REF1'!K:K,ROW()-11),4),"")</f>
        <v/>
      </c>
      <c r="F1183" s="27" t="str">
        <f t="array" ref="F1183">IFERROR(INDEX('REF1'!B:K,SMALL('REF1'!K:K,ROW()-11),6),"")</f>
        <v/>
      </c>
      <c r="G1183" s="29" t="str">
        <f t="array" ref="G1183">IFERROR(INDEX('REF1'!B:K,SMALL('REF1'!K:K,ROW()-11),7),"")</f>
        <v/>
      </c>
      <c r="H1183" s="29" t="str">
        <f t="array" ref="H1183">IFERROR(INDEX('REF1'!B:K,SMALL('REF1'!K:K,ROW()-11),8),"")</f>
        <v/>
      </c>
      <c r="I1183" s="48" t="str">
        <f>IFERROR(_xlfn.XLOOKUP(A1183,'LISTADO GENERAL '!B1185:B3079,'LISTADO GENERAL '!A1185:A3079),"")</f>
        <v/>
      </c>
    </row>
    <row r="1184" spans="1:9" ht="20.25">
      <c r="A1184" s="24" t="str">
        <f t="array" ref="A1184">IFERROR(INDEX('REF1'!B:K,SMALL('REF1'!K:K,ROW()-11),1),"")</f>
        <v/>
      </c>
      <c r="B1184" s="23" t="str">
        <f t="array" ref="B1184">IFERROR(INDEX('REF1'!B:K,SMALL('REF1'!K:K,ROW()-11),3),"")</f>
        <v/>
      </c>
      <c r="C1184" s="25" t="str">
        <f t="array" ref="C1184">IFERROR(INDEX('REF1'!B:K,SMALL('REF1'!K:K,ROW()-11),2),"")</f>
        <v/>
      </c>
      <c r="D1184" s="31" t="str">
        <f t="array" ref="D1184">IFERROR(INDEX('REF1'!B:K,SMALL('REF1'!K:K,ROW()-11),5),"")</f>
        <v/>
      </c>
      <c r="E1184" s="26" t="str">
        <f t="array" ref="E1184">IFERROR(INDEX('REF1'!B:K,SMALL('REF1'!K:K,ROW()-11),4),"")</f>
        <v/>
      </c>
      <c r="F1184" s="27" t="str">
        <f t="array" ref="F1184">IFERROR(INDEX('REF1'!B:K,SMALL('REF1'!K:K,ROW()-11),6),"")</f>
        <v/>
      </c>
      <c r="G1184" s="29" t="str">
        <f t="array" ref="G1184">IFERROR(INDEX('REF1'!B:K,SMALL('REF1'!K:K,ROW()-11),7),"")</f>
        <v/>
      </c>
      <c r="H1184" s="29" t="str">
        <f t="array" ref="H1184">IFERROR(INDEX('REF1'!B:K,SMALL('REF1'!K:K,ROW()-11),8),"")</f>
        <v/>
      </c>
      <c r="I1184" s="48" t="str">
        <f>IFERROR(_xlfn.XLOOKUP(A1184,'LISTADO GENERAL '!B1186:B3080,'LISTADO GENERAL '!A1186:A3080),"")</f>
        <v/>
      </c>
    </row>
    <row r="1185" spans="1:9" ht="20.25">
      <c r="A1185" s="24" t="str">
        <f t="array" ref="A1185">IFERROR(INDEX('REF1'!B:K,SMALL('REF1'!K:K,ROW()-11),1),"")</f>
        <v/>
      </c>
      <c r="B1185" s="23" t="str">
        <f t="array" ref="B1185">IFERROR(INDEX('REF1'!B:K,SMALL('REF1'!K:K,ROW()-11),3),"")</f>
        <v/>
      </c>
      <c r="C1185" s="25" t="str">
        <f t="array" ref="C1185">IFERROR(INDEX('REF1'!B:K,SMALL('REF1'!K:K,ROW()-11),2),"")</f>
        <v/>
      </c>
      <c r="D1185" s="31" t="str">
        <f t="array" ref="D1185">IFERROR(INDEX('REF1'!B:K,SMALL('REF1'!K:K,ROW()-11),5),"")</f>
        <v/>
      </c>
      <c r="E1185" s="26" t="str">
        <f t="array" ref="E1185">IFERROR(INDEX('REF1'!B:K,SMALL('REF1'!K:K,ROW()-11),4),"")</f>
        <v/>
      </c>
      <c r="F1185" s="27" t="str">
        <f t="array" ref="F1185">IFERROR(INDEX('REF1'!B:K,SMALL('REF1'!K:K,ROW()-11),6),"")</f>
        <v/>
      </c>
      <c r="G1185" s="29" t="str">
        <f t="array" ref="G1185">IFERROR(INDEX('REF1'!B:K,SMALL('REF1'!K:K,ROW()-11),7),"")</f>
        <v/>
      </c>
      <c r="H1185" s="29" t="str">
        <f t="array" ref="H1185">IFERROR(INDEX('REF1'!B:K,SMALL('REF1'!K:K,ROW()-11),8),"")</f>
        <v/>
      </c>
      <c r="I1185" s="48" t="str">
        <f>IFERROR(_xlfn.XLOOKUP(A1185,'LISTADO GENERAL '!B1187:B3081,'LISTADO GENERAL '!A1187:A3081),"")</f>
        <v/>
      </c>
    </row>
    <row r="1186" spans="1:9" ht="20.25">
      <c r="A1186" s="24" t="str">
        <f t="array" ref="A1186">IFERROR(INDEX('REF1'!B:K,SMALL('REF1'!K:K,ROW()-11),1),"")</f>
        <v/>
      </c>
      <c r="B1186" s="23" t="str">
        <f t="array" ref="B1186">IFERROR(INDEX('REF1'!B:K,SMALL('REF1'!K:K,ROW()-11),3),"")</f>
        <v/>
      </c>
      <c r="C1186" s="25" t="str">
        <f t="array" ref="C1186">IFERROR(INDEX('REF1'!B:K,SMALL('REF1'!K:K,ROW()-11),2),"")</f>
        <v/>
      </c>
      <c r="D1186" s="31" t="str">
        <f t="array" ref="D1186">IFERROR(INDEX('REF1'!B:K,SMALL('REF1'!K:K,ROW()-11),5),"")</f>
        <v/>
      </c>
      <c r="E1186" s="26" t="str">
        <f t="array" ref="E1186">IFERROR(INDEX('REF1'!B:K,SMALL('REF1'!K:K,ROW()-11),4),"")</f>
        <v/>
      </c>
      <c r="F1186" s="27" t="str">
        <f t="array" ref="F1186">IFERROR(INDEX('REF1'!B:K,SMALL('REF1'!K:K,ROW()-11),6),"")</f>
        <v/>
      </c>
      <c r="G1186" s="29" t="str">
        <f t="array" ref="G1186">IFERROR(INDEX('REF1'!B:K,SMALL('REF1'!K:K,ROW()-11),7),"")</f>
        <v/>
      </c>
      <c r="H1186" s="29" t="str">
        <f t="array" ref="H1186">IFERROR(INDEX('REF1'!B:K,SMALL('REF1'!K:K,ROW()-11),8),"")</f>
        <v/>
      </c>
      <c r="I1186" s="48" t="str">
        <f>IFERROR(_xlfn.XLOOKUP(A1186,'LISTADO GENERAL '!B1188:B3082,'LISTADO GENERAL '!A1188:A3082),"")</f>
        <v/>
      </c>
    </row>
    <row r="1187" spans="1:9" ht="20.25">
      <c r="A1187" s="24" t="str">
        <f t="array" ref="A1187">IFERROR(INDEX('REF1'!B:K,SMALL('REF1'!K:K,ROW()-11),1),"")</f>
        <v/>
      </c>
      <c r="B1187" s="23" t="str">
        <f t="array" ref="B1187">IFERROR(INDEX('REF1'!B:K,SMALL('REF1'!K:K,ROW()-11),3),"")</f>
        <v/>
      </c>
      <c r="C1187" s="25" t="str">
        <f t="array" ref="C1187">IFERROR(INDEX('REF1'!B:K,SMALL('REF1'!K:K,ROW()-11),2),"")</f>
        <v/>
      </c>
      <c r="D1187" s="31" t="str">
        <f t="array" ref="D1187">IFERROR(INDEX('REF1'!B:K,SMALL('REF1'!K:K,ROW()-11),5),"")</f>
        <v/>
      </c>
      <c r="E1187" s="26" t="str">
        <f t="array" ref="E1187">IFERROR(INDEX('REF1'!B:K,SMALL('REF1'!K:K,ROW()-11),4),"")</f>
        <v/>
      </c>
      <c r="F1187" s="27" t="str">
        <f t="array" ref="F1187">IFERROR(INDEX('REF1'!B:K,SMALL('REF1'!K:K,ROW()-11),6),"")</f>
        <v/>
      </c>
      <c r="G1187" s="29" t="str">
        <f t="array" ref="G1187">IFERROR(INDEX('REF1'!B:K,SMALL('REF1'!K:K,ROW()-11),7),"")</f>
        <v/>
      </c>
      <c r="H1187" s="29" t="str">
        <f t="array" ref="H1187">IFERROR(INDEX('REF1'!B:K,SMALL('REF1'!K:K,ROW()-11),8),"")</f>
        <v/>
      </c>
      <c r="I1187" s="48" t="str">
        <f>IFERROR(_xlfn.XLOOKUP(A1187,'LISTADO GENERAL '!B1189:B3083,'LISTADO GENERAL '!A1189:A3083),"")</f>
        <v/>
      </c>
    </row>
    <row r="1188" spans="1:9" ht="20.25">
      <c r="A1188" s="24" t="str">
        <f t="array" ref="A1188">IFERROR(INDEX('REF1'!B:K,SMALL('REF1'!K:K,ROW()-11),1),"")</f>
        <v/>
      </c>
      <c r="B1188" s="23" t="str">
        <f t="array" ref="B1188">IFERROR(INDEX('REF1'!B:K,SMALL('REF1'!K:K,ROW()-11),3),"")</f>
        <v/>
      </c>
      <c r="C1188" s="25" t="str">
        <f t="array" ref="C1188">IFERROR(INDEX('REF1'!B:K,SMALL('REF1'!K:K,ROW()-11),2),"")</f>
        <v/>
      </c>
      <c r="D1188" s="31" t="str">
        <f t="array" ref="D1188">IFERROR(INDEX('REF1'!B:K,SMALL('REF1'!K:K,ROW()-11),5),"")</f>
        <v/>
      </c>
      <c r="E1188" s="26" t="str">
        <f t="array" ref="E1188">IFERROR(INDEX('REF1'!B:K,SMALL('REF1'!K:K,ROW()-11),4),"")</f>
        <v/>
      </c>
      <c r="F1188" s="27" t="str">
        <f t="array" ref="F1188">IFERROR(INDEX('REF1'!B:K,SMALL('REF1'!K:K,ROW()-11),6),"")</f>
        <v/>
      </c>
      <c r="G1188" s="29" t="str">
        <f t="array" ref="G1188">IFERROR(INDEX('REF1'!B:K,SMALL('REF1'!K:K,ROW()-11),7),"")</f>
        <v/>
      </c>
      <c r="H1188" s="29" t="str">
        <f t="array" ref="H1188">IFERROR(INDEX('REF1'!B:K,SMALL('REF1'!K:K,ROW()-11),8),"")</f>
        <v/>
      </c>
      <c r="I1188" s="48" t="str">
        <f>IFERROR(_xlfn.XLOOKUP(A1188,'LISTADO GENERAL '!B1190:B3084,'LISTADO GENERAL '!A1190:A3084),"")</f>
        <v/>
      </c>
    </row>
    <row r="1189" spans="1:9" ht="20.25">
      <c r="A1189" s="24" t="str">
        <f t="array" ref="A1189">IFERROR(INDEX('REF1'!B:K,SMALL('REF1'!K:K,ROW()-11),1),"")</f>
        <v/>
      </c>
      <c r="B1189" s="23" t="str">
        <f t="array" ref="B1189">IFERROR(INDEX('REF1'!B:K,SMALL('REF1'!K:K,ROW()-11),3),"")</f>
        <v/>
      </c>
      <c r="C1189" s="25" t="str">
        <f t="array" ref="C1189">IFERROR(INDEX('REF1'!B:K,SMALL('REF1'!K:K,ROW()-11),2),"")</f>
        <v/>
      </c>
      <c r="D1189" s="31" t="str">
        <f t="array" ref="D1189">IFERROR(INDEX('REF1'!B:K,SMALL('REF1'!K:K,ROW()-11),5),"")</f>
        <v/>
      </c>
      <c r="E1189" s="26" t="str">
        <f t="array" ref="E1189">IFERROR(INDEX('REF1'!B:K,SMALL('REF1'!K:K,ROW()-11),4),"")</f>
        <v/>
      </c>
      <c r="F1189" s="27" t="str">
        <f t="array" ref="F1189">IFERROR(INDEX('REF1'!B:K,SMALL('REF1'!K:K,ROW()-11),6),"")</f>
        <v/>
      </c>
      <c r="G1189" s="29" t="str">
        <f t="array" ref="G1189">IFERROR(INDEX('REF1'!B:K,SMALL('REF1'!K:K,ROW()-11),7),"")</f>
        <v/>
      </c>
      <c r="H1189" s="29" t="str">
        <f t="array" ref="H1189">IFERROR(INDEX('REF1'!B:K,SMALL('REF1'!K:K,ROW()-11),8),"")</f>
        <v/>
      </c>
      <c r="I1189" s="48" t="str">
        <f>IFERROR(_xlfn.XLOOKUP(A1189,'LISTADO GENERAL '!B1191:B3085,'LISTADO GENERAL '!A1191:A3085),"")</f>
        <v/>
      </c>
    </row>
    <row r="1190" spans="1:9" ht="20.25">
      <c r="A1190" s="24" t="str">
        <f t="array" ref="A1190">IFERROR(INDEX('REF1'!B:K,SMALL('REF1'!K:K,ROW()-11),1),"")</f>
        <v/>
      </c>
      <c r="B1190" s="23" t="str">
        <f t="array" ref="B1190">IFERROR(INDEX('REF1'!B:K,SMALL('REF1'!K:K,ROW()-11),3),"")</f>
        <v/>
      </c>
      <c r="C1190" s="25" t="str">
        <f t="array" ref="C1190">IFERROR(INDEX('REF1'!B:K,SMALL('REF1'!K:K,ROW()-11),2),"")</f>
        <v/>
      </c>
      <c r="D1190" s="31" t="str">
        <f t="array" ref="D1190">IFERROR(INDEX('REF1'!B:K,SMALL('REF1'!K:K,ROW()-11),5),"")</f>
        <v/>
      </c>
      <c r="E1190" s="26" t="str">
        <f t="array" ref="E1190">IFERROR(INDEX('REF1'!B:K,SMALL('REF1'!K:K,ROW()-11),4),"")</f>
        <v/>
      </c>
      <c r="F1190" s="27" t="str">
        <f t="array" ref="F1190">IFERROR(INDEX('REF1'!B:K,SMALL('REF1'!K:K,ROW()-11),6),"")</f>
        <v/>
      </c>
      <c r="G1190" s="29" t="str">
        <f t="array" ref="G1190">IFERROR(INDEX('REF1'!B:K,SMALL('REF1'!K:K,ROW()-11),7),"")</f>
        <v/>
      </c>
      <c r="H1190" s="29" t="str">
        <f t="array" ref="H1190">IFERROR(INDEX('REF1'!B:K,SMALL('REF1'!K:K,ROW()-11),8),"")</f>
        <v/>
      </c>
      <c r="I1190" s="48" t="str">
        <f>IFERROR(_xlfn.XLOOKUP(A1190,'LISTADO GENERAL '!B1192:B3086,'LISTADO GENERAL '!A1192:A3086),"")</f>
        <v/>
      </c>
    </row>
    <row r="1191" spans="1:9" ht="20.25">
      <c r="A1191" s="24" t="str">
        <f t="array" ref="A1191">IFERROR(INDEX('REF1'!B:K,SMALL('REF1'!K:K,ROW()-11),1),"")</f>
        <v/>
      </c>
      <c r="B1191" s="23" t="str">
        <f t="array" ref="B1191">IFERROR(INDEX('REF1'!B:K,SMALL('REF1'!K:K,ROW()-11),3),"")</f>
        <v/>
      </c>
      <c r="C1191" s="25" t="str">
        <f t="array" ref="C1191">IFERROR(INDEX('REF1'!B:K,SMALL('REF1'!K:K,ROW()-11),2),"")</f>
        <v/>
      </c>
      <c r="D1191" s="31" t="str">
        <f t="array" ref="D1191">IFERROR(INDEX('REF1'!B:K,SMALL('REF1'!K:K,ROW()-11),5),"")</f>
        <v/>
      </c>
      <c r="E1191" s="26" t="str">
        <f t="array" ref="E1191">IFERROR(INDEX('REF1'!B:K,SMALL('REF1'!K:K,ROW()-11),4),"")</f>
        <v/>
      </c>
      <c r="F1191" s="27" t="str">
        <f t="array" ref="F1191">IFERROR(INDEX('REF1'!B:K,SMALL('REF1'!K:K,ROW()-11),6),"")</f>
        <v/>
      </c>
      <c r="G1191" s="29" t="str">
        <f t="array" ref="G1191">IFERROR(INDEX('REF1'!B:K,SMALL('REF1'!K:K,ROW()-11),7),"")</f>
        <v/>
      </c>
      <c r="H1191" s="29" t="str">
        <f t="array" ref="H1191">IFERROR(INDEX('REF1'!B:K,SMALL('REF1'!K:K,ROW()-11),8),"")</f>
        <v/>
      </c>
      <c r="I1191" s="48" t="str">
        <f>IFERROR(_xlfn.XLOOKUP(A1191,'LISTADO GENERAL '!B1193:B3087,'LISTADO GENERAL '!A1193:A3087),"")</f>
        <v/>
      </c>
    </row>
    <row r="1192" spans="1:9" ht="20.25">
      <c r="A1192" s="24" t="str">
        <f t="array" ref="A1192">IFERROR(INDEX('REF1'!B:K,SMALL('REF1'!K:K,ROW()-11),1),"")</f>
        <v/>
      </c>
      <c r="B1192" s="23" t="str">
        <f t="array" ref="B1192">IFERROR(INDEX('REF1'!B:K,SMALL('REF1'!K:K,ROW()-11),3),"")</f>
        <v/>
      </c>
      <c r="C1192" s="25" t="str">
        <f t="array" ref="C1192">IFERROR(INDEX('REF1'!B:K,SMALL('REF1'!K:K,ROW()-11),2),"")</f>
        <v/>
      </c>
      <c r="D1192" s="31" t="str">
        <f t="array" ref="D1192">IFERROR(INDEX('REF1'!B:K,SMALL('REF1'!K:K,ROW()-11),5),"")</f>
        <v/>
      </c>
      <c r="E1192" s="26" t="str">
        <f t="array" ref="E1192">IFERROR(INDEX('REF1'!B:K,SMALL('REF1'!K:K,ROW()-11),4),"")</f>
        <v/>
      </c>
      <c r="F1192" s="27" t="str">
        <f t="array" ref="F1192">IFERROR(INDEX('REF1'!B:K,SMALL('REF1'!K:K,ROW()-11),6),"")</f>
        <v/>
      </c>
      <c r="G1192" s="29" t="str">
        <f t="array" ref="G1192">IFERROR(INDEX('REF1'!B:K,SMALL('REF1'!K:K,ROW()-11),7),"")</f>
        <v/>
      </c>
      <c r="H1192" s="29" t="str">
        <f t="array" ref="H1192">IFERROR(INDEX('REF1'!B:K,SMALL('REF1'!K:K,ROW()-11),8),"")</f>
        <v/>
      </c>
      <c r="I1192" s="48" t="str">
        <f>IFERROR(_xlfn.XLOOKUP(A1192,'LISTADO GENERAL '!B1194:B3088,'LISTADO GENERAL '!A1194:A3088),"")</f>
        <v/>
      </c>
    </row>
    <row r="1193" spans="1:9" ht="20.25">
      <c r="A1193" s="24" t="str">
        <f t="array" ref="A1193">IFERROR(INDEX('REF1'!B:K,SMALL('REF1'!K:K,ROW()-11),1),"")</f>
        <v/>
      </c>
      <c r="B1193" s="23" t="str">
        <f t="array" ref="B1193">IFERROR(INDEX('REF1'!B:K,SMALL('REF1'!K:K,ROW()-11),3),"")</f>
        <v/>
      </c>
      <c r="C1193" s="25" t="str">
        <f t="array" ref="C1193">IFERROR(INDEX('REF1'!B:K,SMALL('REF1'!K:K,ROW()-11),2),"")</f>
        <v/>
      </c>
      <c r="D1193" s="31" t="str">
        <f t="array" ref="D1193">IFERROR(INDEX('REF1'!B:K,SMALL('REF1'!K:K,ROW()-11),5),"")</f>
        <v/>
      </c>
      <c r="E1193" s="26" t="str">
        <f t="array" ref="E1193">IFERROR(INDEX('REF1'!B:K,SMALL('REF1'!K:K,ROW()-11),4),"")</f>
        <v/>
      </c>
      <c r="F1193" s="27" t="str">
        <f t="array" ref="F1193">IFERROR(INDEX('REF1'!B:K,SMALL('REF1'!K:K,ROW()-11),6),"")</f>
        <v/>
      </c>
      <c r="G1193" s="29" t="str">
        <f t="array" ref="G1193">IFERROR(INDEX('REF1'!B:K,SMALL('REF1'!K:K,ROW()-11),7),"")</f>
        <v/>
      </c>
      <c r="H1193" s="29" t="str">
        <f t="array" ref="H1193">IFERROR(INDEX('REF1'!B:K,SMALL('REF1'!K:K,ROW()-11),8),"")</f>
        <v/>
      </c>
      <c r="I1193" s="48" t="str">
        <f>IFERROR(_xlfn.XLOOKUP(A1193,'LISTADO GENERAL '!B1195:B3089,'LISTADO GENERAL '!A1195:A3089),"")</f>
        <v/>
      </c>
    </row>
    <row r="1194" spans="1:9" ht="20.25">
      <c r="A1194" s="24" t="str">
        <f t="array" ref="A1194">IFERROR(INDEX('REF1'!B:K,SMALL('REF1'!K:K,ROW()-11),1),"")</f>
        <v/>
      </c>
      <c r="B1194" s="23" t="str">
        <f t="array" ref="B1194">IFERROR(INDEX('REF1'!B:K,SMALL('REF1'!K:K,ROW()-11),3),"")</f>
        <v/>
      </c>
      <c r="C1194" s="25" t="str">
        <f t="array" ref="C1194">IFERROR(INDEX('REF1'!B:K,SMALL('REF1'!K:K,ROW()-11),2),"")</f>
        <v/>
      </c>
      <c r="D1194" s="31" t="str">
        <f t="array" ref="D1194">IFERROR(INDEX('REF1'!B:K,SMALL('REF1'!K:K,ROW()-11),5),"")</f>
        <v/>
      </c>
      <c r="E1194" s="26" t="str">
        <f t="array" ref="E1194">IFERROR(INDEX('REF1'!B:K,SMALL('REF1'!K:K,ROW()-11),4),"")</f>
        <v/>
      </c>
      <c r="F1194" s="27" t="str">
        <f t="array" ref="F1194">IFERROR(INDEX('REF1'!B:K,SMALL('REF1'!K:K,ROW()-11),6),"")</f>
        <v/>
      </c>
      <c r="G1194" s="29" t="str">
        <f t="array" ref="G1194">IFERROR(INDEX('REF1'!B:K,SMALL('REF1'!K:K,ROW()-11),7),"")</f>
        <v/>
      </c>
      <c r="H1194" s="29" t="str">
        <f t="array" ref="H1194">IFERROR(INDEX('REF1'!B:K,SMALL('REF1'!K:K,ROW()-11),8),"")</f>
        <v/>
      </c>
      <c r="I1194" s="48" t="str">
        <f>IFERROR(_xlfn.XLOOKUP(A1194,'LISTADO GENERAL '!B1196:B3090,'LISTADO GENERAL '!A1196:A3090),"")</f>
        <v/>
      </c>
    </row>
    <row r="1195" spans="1:9" ht="20.25">
      <c r="A1195" s="24" t="str">
        <f t="array" ref="A1195">IFERROR(INDEX('REF1'!B:K,SMALL('REF1'!K:K,ROW()-11),1),"")</f>
        <v/>
      </c>
      <c r="B1195" s="23" t="str">
        <f t="array" ref="B1195">IFERROR(INDEX('REF1'!B:K,SMALL('REF1'!K:K,ROW()-11),3),"")</f>
        <v/>
      </c>
      <c r="C1195" s="25" t="str">
        <f t="array" ref="C1195">IFERROR(INDEX('REF1'!B:K,SMALL('REF1'!K:K,ROW()-11),2),"")</f>
        <v/>
      </c>
      <c r="D1195" s="31" t="str">
        <f t="array" ref="D1195">IFERROR(INDEX('REF1'!B:K,SMALL('REF1'!K:K,ROW()-11),5),"")</f>
        <v/>
      </c>
      <c r="E1195" s="26" t="str">
        <f t="array" ref="E1195">IFERROR(INDEX('REF1'!B:K,SMALL('REF1'!K:K,ROW()-11),4),"")</f>
        <v/>
      </c>
      <c r="F1195" s="27" t="str">
        <f t="array" ref="F1195">IFERROR(INDEX('REF1'!B:K,SMALL('REF1'!K:K,ROW()-11),6),"")</f>
        <v/>
      </c>
      <c r="G1195" s="29" t="str">
        <f t="array" ref="G1195">IFERROR(INDEX('REF1'!B:K,SMALL('REF1'!K:K,ROW()-11),7),"")</f>
        <v/>
      </c>
      <c r="H1195" s="29" t="str">
        <f t="array" ref="H1195">IFERROR(INDEX('REF1'!B:K,SMALL('REF1'!K:K,ROW()-11),8),"")</f>
        <v/>
      </c>
      <c r="I1195" s="48" t="str">
        <f>IFERROR(_xlfn.XLOOKUP(A1195,'LISTADO GENERAL '!B1197:B3091,'LISTADO GENERAL '!A1197:A3091),"")</f>
        <v/>
      </c>
    </row>
    <row r="1196" spans="1:9" ht="20.25">
      <c r="A1196" s="24" t="str">
        <f t="array" ref="A1196">IFERROR(INDEX('REF1'!B:K,SMALL('REF1'!K:K,ROW()-11),1),"")</f>
        <v/>
      </c>
      <c r="B1196" s="23" t="str">
        <f t="array" ref="B1196">IFERROR(INDEX('REF1'!B:K,SMALL('REF1'!K:K,ROW()-11),3),"")</f>
        <v/>
      </c>
      <c r="C1196" s="25" t="str">
        <f t="array" ref="C1196">IFERROR(INDEX('REF1'!B:K,SMALL('REF1'!K:K,ROW()-11),2),"")</f>
        <v/>
      </c>
      <c r="D1196" s="31" t="str">
        <f t="array" ref="D1196">IFERROR(INDEX('REF1'!B:K,SMALL('REF1'!K:K,ROW()-11),5),"")</f>
        <v/>
      </c>
      <c r="E1196" s="26" t="str">
        <f t="array" ref="E1196">IFERROR(INDEX('REF1'!B:K,SMALL('REF1'!K:K,ROW()-11),4),"")</f>
        <v/>
      </c>
      <c r="F1196" s="27" t="str">
        <f t="array" ref="F1196">IFERROR(INDEX('REF1'!B:K,SMALL('REF1'!K:K,ROW()-11),6),"")</f>
        <v/>
      </c>
      <c r="G1196" s="29" t="str">
        <f t="array" ref="G1196">IFERROR(INDEX('REF1'!B:K,SMALL('REF1'!K:K,ROW()-11),7),"")</f>
        <v/>
      </c>
      <c r="H1196" s="29" t="str">
        <f t="array" ref="H1196">IFERROR(INDEX('REF1'!B:K,SMALL('REF1'!K:K,ROW()-11),8),"")</f>
        <v/>
      </c>
      <c r="I1196" s="48" t="str">
        <f>IFERROR(_xlfn.XLOOKUP(A1196,'LISTADO GENERAL '!B1198:B3092,'LISTADO GENERAL '!A1198:A3092),"")</f>
        <v/>
      </c>
    </row>
    <row r="1197" spans="1:9" ht="20.25">
      <c r="A1197" s="24" t="str">
        <f t="array" ref="A1197">IFERROR(INDEX('REF1'!B:K,SMALL('REF1'!K:K,ROW()-11),1),"")</f>
        <v/>
      </c>
      <c r="B1197" s="23" t="str">
        <f t="array" ref="B1197">IFERROR(INDEX('REF1'!B:K,SMALL('REF1'!K:K,ROW()-11),3),"")</f>
        <v/>
      </c>
      <c r="C1197" s="25" t="str">
        <f t="array" ref="C1197">IFERROR(INDEX('REF1'!B:K,SMALL('REF1'!K:K,ROW()-11),2),"")</f>
        <v/>
      </c>
      <c r="D1197" s="31" t="str">
        <f t="array" ref="D1197">IFERROR(INDEX('REF1'!B:K,SMALL('REF1'!K:K,ROW()-11),5),"")</f>
        <v/>
      </c>
      <c r="E1197" s="26" t="str">
        <f t="array" ref="E1197">IFERROR(INDEX('REF1'!B:K,SMALL('REF1'!K:K,ROW()-11),4),"")</f>
        <v/>
      </c>
      <c r="F1197" s="27" t="str">
        <f t="array" ref="F1197">IFERROR(INDEX('REF1'!B:K,SMALL('REF1'!K:K,ROW()-11),6),"")</f>
        <v/>
      </c>
      <c r="G1197" s="29" t="str">
        <f t="array" ref="G1197">IFERROR(INDEX('REF1'!B:K,SMALL('REF1'!K:K,ROW()-11),7),"")</f>
        <v/>
      </c>
      <c r="H1197" s="29" t="str">
        <f t="array" ref="H1197">IFERROR(INDEX('REF1'!B:K,SMALL('REF1'!K:K,ROW()-11),8),"")</f>
        <v/>
      </c>
      <c r="I1197" s="48" t="str">
        <f>IFERROR(_xlfn.XLOOKUP(A1197,'LISTADO GENERAL '!B1199:B3093,'LISTADO GENERAL '!A1199:A3093),"")</f>
        <v/>
      </c>
    </row>
    <row r="1198" spans="1:9" ht="20.25">
      <c r="A1198" s="24" t="str">
        <f t="array" ref="A1198">IFERROR(INDEX('REF1'!B:K,SMALL('REF1'!K:K,ROW()-11),1),"")</f>
        <v/>
      </c>
      <c r="B1198" s="23" t="str">
        <f t="array" ref="B1198">IFERROR(INDEX('REF1'!B:K,SMALL('REF1'!K:K,ROW()-11),3),"")</f>
        <v/>
      </c>
      <c r="C1198" s="25" t="str">
        <f t="array" ref="C1198">IFERROR(INDEX('REF1'!B:K,SMALL('REF1'!K:K,ROW()-11),2),"")</f>
        <v/>
      </c>
      <c r="D1198" s="31" t="str">
        <f t="array" ref="D1198">IFERROR(INDEX('REF1'!B:K,SMALL('REF1'!K:K,ROW()-11),5),"")</f>
        <v/>
      </c>
      <c r="E1198" s="26" t="str">
        <f t="array" ref="E1198">IFERROR(INDEX('REF1'!B:K,SMALL('REF1'!K:K,ROW()-11),4),"")</f>
        <v/>
      </c>
      <c r="F1198" s="27" t="str">
        <f t="array" ref="F1198">IFERROR(INDEX('REF1'!B:K,SMALL('REF1'!K:K,ROW()-11),6),"")</f>
        <v/>
      </c>
      <c r="G1198" s="29" t="str">
        <f t="array" ref="G1198">IFERROR(INDEX('REF1'!B:K,SMALL('REF1'!K:K,ROW()-11),7),"")</f>
        <v/>
      </c>
      <c r="H1198" s="29" t="str">
        <f t="array" ref="H1198">IFERROR(INDEX('REF1'!B:K,SMALL('REF1'!K:K,ROW()-11),8),"")</f>
        <v/>
      </c>
      <c r="I1198" s="48" t="str">
        <f>IFERROR(_xlfn.XLOOKUP(A1198,'LISTADO GENERAL '!B1200:B3094,'LISTADO GENERAL '!A1200:A3094),"")</f>
        <v/>
      </c>
    </row>
    <row r="1199" spans="1:9" ht="20.25">
      <c r="A1199" s="24" t="str">
        <f t="array" ref="A1199">IFERROR(INDEX('REF1'!B:K,SMALL('REF1'!K:K,ROW()-11),1),"")</f>
        <v/>
      </c>
      <c r="B1199" s="23" t="str">
        <f t="array" ref="B1199">IFERROR(INDEX('REF1'!B:K,SMALL('REF1'!K:K,ROW()-11),3),"")</f>
        <v/>
      </c>
      <c r="C1199" s="25" t="str">
        <f t="array" ref="C1199">IFERROR(INDEX('REF1'!B:K,SMALL('REF1'!K:K,ROW()-11),2),"")</f>
        <v/>
      </c>
      <c r="D1199" s="31" t="str">
        <f t="array" ref="D1199">IFERROR(INDEX('REF1'!B:K,SMALL('REF1'!K:K,ROW()-11),5),"")</f>
        <v/>
      </c>
      <c r="E1199" s="26" t="str">
        <f t="array" ref="E1199">IFERROR(INDEX('REF1'!B:K,SMALL('REF1'!K:K,ROW()-11),4),"")</f>
        <v/>
      </c>
      <c r="F1199" s="27" t="str">
        <f t="array" ref="F1199">IFERROR(INDEX('REF1'!B:K,SMALL('REF1'!K:K,ROW()-11),6),"")</f>
        <v/>
      </c>
      <c r="G1199" s="29" t="str">
        <f t="array" ref="G1199">IFERROR(INDEX('REF1'!B:K,SMALL('REF1'!K:K,ROW()-11),7),"")</f>
        <v/>
      </c>
      <c r="H1199" s="29" t="str">
        <f t="array" ref="H1199">IFERROR(INDEX('REF1'!B:K,SMALL('REF1'!K:K,ROW()-11),8),"")</f>
        <v/>
      </c>
      <c r="I1199" s="48" t="str">
        <f>IFERROR(_xlfn.XLOOKUP(A1199,'LISTADO GENERAL '!B1201:B3095,'LISTADO GENERAL '!A1201:A3095),"")</f>
        <v/>
      </c>
    </row>
    <row r="1200" spans="1:9" ht="20.25">
      <c r="A1200" s="24" t="str">
        <f t="array" ref="A1200">IFERROR(INDEX('REF1'!B:K,SMALL('REF1'!K:K,ROW()-11),1),"")</f>
        <v/>
      </c>
      <c r="B1200" s="23" t="str">
        <f t="array" ref="B1200">IFERROR(INDEX('REF1'!B:K,SMALL('REF1'!K:K,ROW()-11),3),"")</f>
        <v/>
      </c>
      <c r="C1200" s="25" t="str">
        <f t="array" ref="C1200">IFERROR(INDEX('REF1'!B:K,SMALL('REF1'!K:K,ROW()-11),2),"")</f>
        <v/>
      </c>
      <c r="D1200" s="31" t="str">
        <f t="array" ref="D1200">IFERROR(INDEX('REF1'!B:K,SMALL('REF1'!K:K,ROW()-11),5),"")</f>
        <v/>
      </c>
      <c r="E1200" s="26" t="str">
        <f t="array" ref="E1200">IFERROR(INDEX('REF1'!B:K,SMALL('REF1'!K:K,ROW()-11),4),"")</f>
        <v/>
      </c>
      <c r="F1200" s="27" t="str">
        <f t="array" ref="F1200">IFERROR(INDEX('REF1'!B:K,SMALL('REF1'!K:K,ROW()-11),6),"")</f>
        <v/>
      </c>
      <c r="G1200" s="29" t="str">
        <f t="array" ref="G1200">IFERROR(INDEX('REF1'!B:K,SMALL('REF1'!K:K,ROW()-11),7),"")</f>
        <v/>
      </c>
      <c r="H1200" s="29" t="str">
        <f t="array" ref="H1200">IFERROR(INDEX('REF1'!B:K,SMALL('REF1'!K:K,ROW()-11),8),"")</f>
        <v/>
      </c>
      <c r="I1200" s="48" t="str">
        <f>IFERROR(_xlfn.XLOOKUP(A1200,'LISTADO GENERAL '!B1202:B3096,'LISTADO GENERAL '!A1202:A3096),"")</f>
        <v/>
      </c>
    </row>
    <row r="1201" spans="1:9" ht="20.25">
      <c r="A1201" s="24" t="str">
        <f t="array" ref="A1201">IFERROR(INDEX('REF1'!B:K,SMALL('REF1'!K:K,ROW()-11),1),"")</f>
        <v/>
      </c>
      <c r="B1201" s="23" t="str">
        <f t="array" ref="B1201">IFERROR(INDEX('REF1'!B:K,SMALL('REF1'!K:K,ROW()-11),3),"")</f>
        <v/>
      </c>
      <c r="C1201" s="25" t="str">
        <f t="array" ref="C1201">IFERROR(INDEX('REF1'!B:K,SMALL('REF1'!K:K,ROW()-11),2),"")</f>
        <v/>
      </c>
      <c r="D1201" s="31" t="str">
        <f t="array" ref="D1201">IFERROR(INDEX('REF1'!B:K,SMALL('REF1'!K:K,ROW()-11),5),"")</f>
        <v/>
      </c>
      <c r="E1201" s="26" t="str">
        <f t="array" ref="E1201">IFERROR(INDEX('REF1'!B:K,SMALL('REF1'!K:K,ROW()-11),4),"")</f>
        <v/>
      </c>
      <c r="F1201" s="27" t="str">
        <f t="array" ref="F1201">IFERROR(INDEX('REF1'!B:K,SMALL('REF1'!K:K,ROW()-11),6),"")</f>
        <v/>
      </c>
      <c r="G1201" s="29" t="str">
        <f t="array" ref="G1201">IFERROR(INDEX('REF1'!B:K,SMALL('REF1'!K:K,ROW()-11),7),"")</f>
        <v/>
      </c>
      <c r="H1201" s="29" t="str">
        <f t="array" ref="H1201">IFERROR(INDEX('REF1'!B:K,SMALL('REF1'!K:K,ROW()-11),8),"")</f>
        <v/>
      </c>
      <c r="I1201" s="48" t="str">
        <f>IFERROR(_xlfn.XLOOKUP(A1201,'LISTADO GENERAL '!B1203:B3097,'LISTADO GENERAL '!A1203:A3097),"")</f>
        <v/>
      </c>
    </row>
    <row r="1202" spans="1:9" ht="20.25">
      <c r="A1202" s="24" t="str">
        <f t="array" ref="A1202">IFERROR(INDEX('REF1'!B:K,SMALL('REF1'!K:K,ROW()-11),1),"")</f>
        <v/>
      </c>
      <c r="B1202" s="23" t="str">
        <f t="array" ref="B1202">IFERROR(INDEX('REF1'!B:K,SMALL('REF1'!K:K,ROW()-11),3),"")</f>
        <v/>
      </c>
      <c r="C1202" s="25" t="str">
        <f t="array" ref="C1202">IFERROR(INDEX('REF1'!B:K,SMALL('REF1'!K:K,ROW()-11),2),"")</f>
        <v/>
      </c>
      <c r="D1202" s="31" t="str">
        <f t="array" ref="D1202">IFERROR(INDEX('REF1'!B:K,SMALL('REF1'!K:K,ROW()-11),5),"")</f>
        <v/>
      </c>
      <c r="E1202" s="26" t="str">
        <f t="array" ref="E1202">IFERROR(INDEX('REF1'!B:K,SMALL('REF1'!K:K,ROW()-11),4),"")</f>
        <v/>
      </c>
      <c r="F1202" s="27" t="str">
        <f t="array" ref="F1202">IFERROR(INDEX('REF1'!B:K,SMALL('REF1'!K:K,ROW()-11),6),"")</f>
        <v/>
      </c>
      <c r="G1202" s="29" t="str">
        <f t="array" ref="G1202">IFERROR(INDEX('REF1'!B:K,SMALL('REF1'!K:K,ROW()-11),7),"")</f>
        <v/>
      </c>
      <c r="H1202" s="29" t="str">
        <f t="array" ref="H1202">IFERROR(INDEX('REF1'!B:K,SMALL('REF1'!K:K,ROW()-11),8),"")</f>
        <v/>
      </c>
      <c r="I1202" s="48" t="str">
        <f>IFERROR(_xlfn.XLOOKUP(A1202,'LISTADO GENERAL '!B1204:B3098,'LISTADO GENERAL '!A1204:A3098),"")</f>
        <v/>
      </c>
    </row>
    <row r="1203" spans="1:9" ht="20.25">
      <c r="A1203" s="24" t="str">
        <f t="array" ref="A1203">IFERROR(INDEX('REF1'!B:K,SMALL('REF1'!K:K,ROW()-11),1),"")</f>
        <v/>
      </c>
      <c r="B1203" s="23" t="str">
        <f t="array" ref="B1203">IFERROR(INDEX('REF1'!B:K,SMALL('REF1'!K:K,ROW()-11),3),"")</f>
        <v/>
      </c>
      <c r="C1203" s="25" t="str">
        <f t="array" ref="C1203">IFERROR(INDEX('REF1'!B:K,SMALL('REF1'!K:K,ROW()-11),2),"")</f>
        <v/>
      </c>
      <c r="D1203" s="31" t="str">
        <f t="array" ref="D1203">IFERROR(INDEX('REF1'!B:K,SMALL('REF1'!K:K,ROW()-11),5),"")</f>
        <v/>
      </c>
      <c r="E1203" s="26" t="str">
        <f t="array" ref="E1203">IFERROR(INDEX('REF1'!B:K,SMALL('REF1'!K:K,ROW()-11),4),"")</f>
        <v/>
      </c>
      <c r="F1203" s="27" t="str">
        <f t="array" ref="F1203">IFERROR(INDEX('REF1'!B:K,SMALL('REF1'!K:K,ROW()-11),6),"")</f>
        <v/>
      </c>
      <c r="G1203" s="29" t="str">
        <f t="array" ref="G1203">IFERROR(INDEX('REF1'!B:K,SMALL('REF1'!K:K,ROW()-11),7),"")</f>
        <v/>
      </c>
      <c r="H1203" s="29" t="str">
        <f t="array" ref="H1203">IFERROR(INDEX('REF1'!B:K,SMALL('REF1'!K:K,ROW()-11),8),"")</f>
        <v/>
      </c>
      <c r="I1203" s="48" t="str">
        <f>IFERROR(_xlfn.XLOOKUP(A1203,'LISTADO GENERAL '!B1205:B3099,'LISTADO GENERAL '!A1205:A3099),"")</f>
        <v/>
      </c>
    </row>
    <row r="1204" spans="1:9" ht="20.25">
      <c r="A1204" s="24" t="str">
        <f t="array" ref="A1204">IFERROR(INDEX('REF1'!B:K,SMALL('REF1'!K:K,ROW()-11),1),"")</f>
        <v/>
      </c>
      <c r="B1204" s="23" t="str">
        <f t="array" ref="B1204">IFERROR(INDEX('REF1'!B:K,SMALL('REF1'!K:K,ROW()-11),3),"")</f>
        <v/>
      </c>
      <c r="C1204" s="25" t="str">
        <f t="array" ref="C1204">IFERROR(INDEX('REF1'!B:K,SMALL('REF1'!K:K,ROW()-11),2),"")</f>
        <v/>
      </c>
      <c r="D1204" s="31" t="str">
        <f t="array" ref="D1204">IFERROR(INDEX('REF1'!B:K,SMALL('REF1'!K:K,ROW()-11),5),"")</f>
        <v/>
      </c>
      <c r="E1204" s="26" t="str">
        <f t="array" ref="E1204">IFERROR(INDEX('REF1'!B:K,SMALL('REF1'!K:K,ROW()-11),4),"")</f>
        <v/>
      </c>
      <c r="F1204" s="27" t="str">
        <f t="array" ref="F1204">IFERROR(INDEX('REF1'!B:K,SMALL('REF1'!K:K,ROW()-11),6),"")</f>
        <v/>
      </c>
      <c r="G1204" s="29" t="str">
        <f t="array" ref="G1204">IFERROR(INDEX('REF1'!B:K,SMALL('REF1'!K:K,ROW()-11),7),"")</f>
        <v/>
      </c>
      <c r="H1204" s="29" t="str">
        <f t="array" ref="H1204">IFERROR(INDEX('REF1'!B:K,SMALL('REF1'!K:K,ROW()-11),8),"")</f>
        <v/>
      </c>
      <c r="I1204" s="48" t="str">
        <f>IFERROR(_xlfn.XLOOKUP(A1204,'LISTADO GENERAL '!B1206:B3100,'LISTADO GENERAL '!A1206:A3100),"")</f>
        <v/>
      </c>
    </row>
    <row r="1205" spans="1:9" ht="20.25">
      <c r="A1205" s="24" t="str">
        <f t="array" ref="A1205">IFERROR(INDEX('REF1'!B:K,SMALL('REF1'!K:K,ROW()-11),1),"")</f>
        <v/>
      </c>
      <c r="B1205" s="23" t="str">
        <f t="array" ref="B1205">IFERROR(INDEX('REF1'!B:K,SMALL('REF1'!K:K,ROW()-11),3),"")</f>
        <v/>
      </c>
      <c r="C1205" s="25" t="str">
        <f t="array" ref="C1205">IFERROR(INDEX('REF1'!B:K,SMALL('REF1'!K:K,ROW()-11),2),"")</f>
        <v/>
      </c>
      <c r="D1205" s="31" t="str">
        <f t="array" ref="D1205">IFERROR(INDEX('REF1'!B:K,SMALL('REF1'!K:K,ROW()-11),5),"")</f>
        <v/>
      </c>
      <c r="E1205" s="26" t="str">
        <f t="array" ref="E1205">IFERROR(INDEX('REF1'!B:K,SMALL('REF1'!K:K,ROW()-11),4),"")</f>
        <v/>
      </c>
      <c r="F1205" s="27" t="str">
        <f t="array" ref="F1205">IFERROR(INDEX('REF1'!B:K,SMALL('REF1'!K:K,ROW()-11),6),"")</f>
        <v/>
      </c>
      <c r="G1205" s="29" t="str">
        <f t="array" ref="G1205">IFERROR(INDEX('REF1'!B:K,SMALL('REF1'!K:K,ROW()-11),7),"")</f>
        <v/>
      </c>
      <c r="H1205" s="29" t="str">
        <f t="array" ref="H1205">IFERROR(INDEX('REF1'!B:K,SMALL('REF1'!K:K,ROW()-11),8),"")</f>
        <v/>
      </c>
      <c r="I1205" s="48" t="str">
        <f>IFERROR(_xlfn.XLOOKUP(A1205,'LISTADO GENERAL '!B1207:B3101,'LISTADO GENERAL '!A1207:A3101),"")</f>
        <v/>
      </c>
    </row>
    <row r="1206" spans="1:9" ht="20.25">
      <c r="A1206" s="24" t="str">
        <f t="array" ref="A1206">IFERROR(INDEX('REF1'!B:K,SMALL('REF1'!K:K,ROW()-11),1),"")</f>
        <v/>
      </c>
      <c r="B1206" s="23" t="str">
        <f t="array" ref="B1206">IFERROR(INDEX('REF1'!B:K,SMALL('REF1'!K:K,ROW()-11),3),"")</f>
        <v/>
      </c>
      <c r="C1206" s="25" t="str">
        <f t="array" ref="C1206">IFERROR(INDEX('REF1'!B:K,SMALL('REF1'!K:K,ROW()-11),2),"")</f>
        <v/>
      </c>
      <c r="D1206" s="31" t="str">
        <f t="array" ref="D1206">IFERROR(INDEX('REF1'!B:K,SMALL('REF1'!K:K,ROW()-11),5),"")</f>
        <v/>
      </c>
      <c r="E1206" s="26" t="str">
        <f t="array" ref="E1206">IFERROR(INDEX('REF1'!B:K,SMALL('REF1'!K:K,ROW()-11),4),"")</f>
        <v/>
      </c>
      <c r="F1206" s="27" t="str">
        <f t="array" ref="F1206">IFERROR(INDEX('REF1'!B:K,SMALL('REF1'!K:K,ROW()-11),6),"")</f>
        <v/>
      </c>
      <c r="G1206" s="29" t="str">
        <f t="array" ref="G1206">IFERROR(INDEX('REF1'!B:K,SMALL('REF1'!K:K,ROW()-11),7),"")</f>
        <v/>
      </c>
      <c r="H1206" s="29" t="str">
        <f t="array" ref="H1206">IFERROR(INDEX('REF1'!B:K,SMALL('REF1'!K:K,ROW()-11),8),"")</f>
        <v/>
      </c>
      <c r="I1206" s="48" t="str">
        <f>IFERROR(_xlfn.XLOOKUP(A1206,'LISTADO GENERAL '!B1208:B3102,'LISTADO GENERAL '!A1208:A3102),"")</f>
        <v/>
      </c>
    </row>
    <row r="1207" spans="1:9" ht="20.25">
      <c r="A1207" s="24" t="str">
        <f t="array" ref="A1207">IFERROR(INDEX('REF1'!B:K,SMALL('REF1'!K:K,ROW()-11),1),"")</f>
        <v/>
      </c>
      <c r="B1207" s="23" t="str">
        <f t="array" ref="B1207">IFERROR(INDEX('REF1'!B:K,SMALL('REF1'!K:K,ROW()-11),3),"")</f>
        <v/>
      </c>
      <c r="C1207" s="25" t="str">
        <f t="array" ref="C1207">IFERROR(INDEX('REF1'!B:K,SMALL('REF1'!K:K,ROW()-11),2),"")</f>
        <v/>
      </c>
      <c r="D1207" s="31" t="str">
        <f t="array" ref="D1207">IFERROR(INDEX('REF1'!B:K,SMALL('REF1'!K:K,ROW()-11),5),"")</f>
        <v/>
      </c>
      <c r="E1207" s="26" t="str">
        <f t="array" ref="E1207">IFERROR(INDEX('REF1'!B:K,SMALL('REF1'!K:K,ROW()-11),4),"")</f>
        <v/>
      </c>
      <c r="F1207" s="27" t="str">
        <f t="array" ref="F1207">IFERROR(INDEX('REF1'!B:K,SMALL('REF1'!K:K,ROW()-11),6),"")</f>
        <v/>
      </c>
      <c r="G1207" s="29" t="str">
        <f t="array" ref="G1207">IFERROR(INDEX('REF1'!B:K,SMALL('REF1'!K:K,ROW()-11),7),"")</f>
        <v/>
      </c>
      <c r="H1207" s="29" t="str">
        <f t="array" ref="H1207">IFERROR(INDEX('REF1'!B:K,SMALL('REF1'!K:K,ROW()-11),8),"")</f>
        <v/>
      </c>
      <c r="I1207" s="48" t="str">
        <f>IFERROR(_xlfn.XLOOKUP(A1207,'LISTADO GENERAL '!B1209:B3103,'LISTADO GENERAL '!A1209:A3103),"")</f>
        <v/>
      </c>
    </row>
    <row r="1208" spans="1:9" ht="20.25">
      <c r="A1208" s="24" t="str">
        <f t="array" ref="A1208">IFERROR(INDEX('REF1'!B:K,SMALL('REF1'!K:K,ROW()-11),1),"")</f>
        <v/>
      </c>
      <c r="B1208" s="23" t="str">
        <f t="array" ref="B1208">IFERROR(INDEX('REF1'!B:K,SMALL('REF1'!K:K,ROW()-11),3),"")</f>
        <v/>
      </c>
      <c r="C1208" s="25" t="str">
        <f t="array" ref="C1208">IFERROR(INDEX('REF1'!B:K,SMALL('REF1'!K:K,ROW()-11),2),"")</f>
        <v/>
      </c>
      <c r="D1208" s="31" t="str">
        <f t="array" ref="D1208">IFERROR(INDEX('REF1'!B:K,SMALL('REF1'!K:K,ROW()-11),5),"")</f>
        <v/>
      </c>
      <c r="E1208" s="26" t="str">
        <f t="array" ref="E1208">IFERROR(INDEX('REF1'!B:K,SMALL('REF1'!K:K,ROW()-11),4),"")</f>
        <v/>
      </c>
      <c r="F1208" s="27" t="str">
        <f t="array" ref="F1208">IFERROR(INDEX('REF1'!B:K,SMALL('REF1'!K:K,ROW()-11),6),"")</f>
        <v/>
      </c>
      <c r="G1208" s="29" t="str">
        <f t="array" ref="G1208">IFERROR(INDEX('REF1'!B:K,SMALL('REF1'!K:K,ROW()-11),7),"")</f>
        <v/>
      </c>
      <c r="H1208" s="29" t="str">
        <f t="array" ref="H1208">IFERROR(INDEX('REF1'!B:K,SMALL('REF1'!K:K,ROW()-11),8),"")</f>
        <v/>
      </c>
      <c r="I1208" s="48" t="str">
        <f>IFERROR(_xlfn.XLOOKUP(A1208,'LISTADO GENERAL '!B1210:B3104,'LISTADO GENERAL '!A1210:A3104),"")</f>
        <v/>
      </c>
    </row>
    <row r="1209" spans="1:9" ht="20.25">
      <c r="A1209" s="24" t="str">
        <f t="array" ref="A1209">IFERROR(INDEX('REF1'!B:K,SMALL('REF1'!K:K,ROW()-11),1),"")</f>
        <v/>
      </c>
      <c r="B1209" s="23" t="str">
        <f t="array" ref="B1209">IFERROR(INDEX('REF1'!B:K,SMALL('REF1'!K:K,ROW()-11),3),"")</f>
        <v/>
      </c>
      <c r="C1209" s="25" t="str">
        <f t="array" ref="C1209">IFERROR(INDEX('REF1'!B:K,SMALL('REF1'!K:K,ROW()-11),2),"")</f>
        <v/>
      </c>
      <c r="D1209" s="31" t="str">
        <f t="array" ref="D1209">IFERROR(INDEX('REF1'!B:K,SMALL('REF1'!K:K,ROW()-11),5),"")</f>
        <v/>
      </c>
      <c r="E1209" s="26" t="str">
        <f t="array" ref="E1209">IFERROR(INDEX('REF1'!B:K,SMALL('REF1'!K:K,ROW()-11),4),"")</f>
        <v/>
      </c>
      <c r="F1209" s="27" t="str">
        <f t="array" ref="F1209">IFERROR(INDEX('REF1'!B:K,SMALL('REF1'!K:K,ROW()-11),6),"")</f>
        <v/>
      </c>
      <c r="G1209" s="29" t="str">
        <f t="array" ref="G1209">IFERROR(INDEX('REF1'!B:K,SMALL('REF1'!K:K,ROW()-11),7),"")</f>
        <v/>
      </c>
      <c r="H1209" s="29" t="str">
        <f t="array" ref="H1209">IFERROR(INDEX('REF1'!B:K,SMALL('REF1'!K:K,ROW()-11),8),"")</f>
        <v/>
      </c>
      <c r="I1209" s="48" t="str">
        <f>IFERROR(_xlfn.XLOOKUP(A1209,'LISTADO GENERAL '!B1211:B3105,'LISTADO GENERAL '!A1211:A3105),"")</f>
        <v/>
      </c>
    </row>
    <row r="1210" spans="1:9" ht="20.25">
      <c r="A1210" s="24" t="str">
        <f t="array" ref="A1210">IFERROR(INDEX('REF1'!B:K,SMALL('REF1'!K:K,ROW()-11),1),"")</f>
        <v/>
      </c>
      <c r="B1210" s="23" t="str">
        <f t="array" ref="B1210">IFERROR(INDEX('REF1'!B:K,SMALL('REF1'!K:K,ROW()-11),3),"")</f>
        <v/>
      </c>
      <c r="C1210" s="25" t="str">
        <f t="array" ref="C1210">IFERROR(INDEX('REF1'!B:K,SMALL('REF1'!K:K,ROW()-11),2),"")</f>
        <v/>
      </c>
      <c r="D1210" s="31" t="str">
        <f t="array" ref="D1210">IFERROR(INDEX('REF1'!B:K,SMALL('REF1'!K:K,ROW()-11),5),"")</f>
        <v/>
      </c>
      <c r="E1210" s="26" t="str">
        <f t="array" ref="E1210">IFERROR(INDEX('REF1'!B:K,SMALL('REF1'!K:K,ROW()-11),4),"")</f>
        <v/>
      </c>
      <c r="F1210" s="27" t="str">
        <f t="array" ref="F1210">IFERROR(INDEX('REF1'!B:K,SMALL('REF1'!K:K,ROW()-11),6),"")</f>
        <v/>
      </c>
      <c r="G1210" s="29" t="str">
        <f t="array" ref="G1210">IFERROR(INDEX('REF1'!B:K,SMALL('REF1'!K:K,ROW()-11),7),"")</f>
        <v/>
      </c>
      <c r="H1210" s="29" t="str">
        <f t="array" ref="H1210">IFERROR(INDEX('REF1'!B:K,SMALL('REF1'!K:K,ROW()-11),8),"")</f>
        <v/>
      </c>
      <c r="I1210" s="48" t="str">
        <f>IFERROR(_xlfn.XLOOKUP(A1210,'LISTADO GENERAL '!B1212:B3106,'LISTADO GENERAL '!A1212:A3106),"")</f>
        <v/>
      </c>
    </row>
    <row r="1211" spans="1:9" ht="20.25">
      <c r="A1211" s="24" t="str">
        <f t="array" ref="A1211">IFERROR(INDEX('REF1'!B:K,SMALL('REF1'!K:K,ROW()-11),1),"")</f>
        <v/>
      </c>
      <c r="B1211" s="23" t="str">
        <f t="array" ref="B1211">IFERROR(INDEX('REF1'!B:K,SMALL('REF1'!K:K,ROW()-11),3),"")</f>
        <v/>
      </c>
      <c r="C1211" s="25" t="str">
        <f t="array" ref="C1211">IFERROR(INDEX('REF1'!B:K,SMALL('REF1'!K:K,ROW()-11),2),"")</f>
        <v/>
      </c>
      <c r="D1211" s="31" t="str">
        <f t="array" ref="D1211">IFERROR(INDEX('REF1'!B:K,SMALL('REF1'!K:K,ROW()-11),5),"")</f>
        <v/>
      </c>
      <c r="E1211" s="26" t="str">
        <f t="array" ref="E1211">IFERROR(INDEX('REF1'!B:K,SMALL('REF1'!K:K,ROW()-11),4),"")</f>
        <v/>
      </c>
      <c r="F1211" s="27" t="str">
        <f t="array" ref="F1211">IFERROR(INDEX('REF1'!B:K,SMALL('REF1'!K:K,ROW()-11),6),"")</f>
        <v/>
      </c>
      <c r="G1211" s="29" t="str">
        <f t="array" ref="G1211">IFERROR(INDEX('REF1'!B:K,SMALL('REF1'!K:K,ROW()-11),7),"")</f>
        <v/>
      </c>
      <c r="H1211" s="29" t="str">
        <f t="array" ref="H1211">IFERROR(INDEX('REF1'!B:K,SMALL('REF1'!K:K,ROW()-11),8),"")</f>
        <v/>
      </c>
      <c r="I1211" s="48" t="str">
        <f>IFERROR(_xlfn.XLOOKUP(A1211,'LISTADO GENERAL '!B1213:B3107,'LISTADO GENERAL '!A1213:A3107),"")</f>
        <v/>
      </c>
    </row>
    <row r="1212" spans="1:9" ht="20.25">
      <c r="A1212" s="24" t="str">
        <f t="array" ref="A1212">IFERROR(INDEX('REF1'!B:K,SMALL('REF1'!K:K,ROW()-11),1),"")</f>
        <v/>
      </c>
      <c r="B1212" s="23" t="str">
        <f t="array" ref="B1212">IFERROR(INDEX('REF1'!B:K,SMALL('REF1'!K:K,ROW()-11),3),"")</f>
        <v/>
      </c>
      <c r="C1212" s="25" t="str">
        <f t="array" ref="C1212">IFERROR(INDEX('REF1'!B:K,SMALL('REF1'!K:K,ROW()-11),2),"")</f>
        <v/>
      </c>
      <c r="D1212" s="31" t="str">
        <f t="array" ref="D1212">IFERROR(INDEX('REF1'!B:K,SMALL('REF1'!K:K,ROW()-11),5),"")</f>
        <v/>
      </c>
      <c r="E1212" s="26" t="str">
        <f t="array" ref="E1212">IFERROR(INDEX('REF1'!B:K,SMALL('REF1'!K:K,ROW()-11),4),"")</f>
        <v/>
      </c>
      <c r="F1212" s="27" t="str">
        <f t="array" ref="F1212">IFERROR(INDEX('REF1'!B:K,SMALL('REF1'!K:K,ROW()-11),6),"")</f>
        <v/>
      </c>
      <c r="G1212" s="29" t="str">
        <f t="array" ref="G1212">IFERROR(INDEX('REF1'!B:K,SMALL('REF1'!K:K,ROW()-11),7),"")</f>
        <v/>
      </c>
      <c r="H1212" s="29" t="str">
        <f t="array" ref="H1212">IFERROR(INDEX('REF1'!B:K,SMALL('REF1'!K:K,ROW()-11),8),"")</f>
        <v/>
      </c>
      <c r="I1212" s="48" t="str">
        <f>IFERROR(_xlfn.XLOOKUP(A1212,'LISTADO GENERAL '!B1214:B3108,'LISTADO GENERAL '!A1214:A3108),"")</f>
        <v/>
      </c>
    </row>
    <row r="1213" spans="1:9" ht="20.25">
      <c r="A1213" s="24" t="str">
        <f t="array" ref="A1213">IFERROR(INDEX('REF1'!B:K,SMALL('REF1'!K:K,ROW()-11),1),"")</f>
        <v/>
      </c>
      <c r="B1213" s="23" t="str">
        <f t="array" ref="B1213">IFERROR(INDEX('REF1'!B:K,SMALL('REF1'!K:K,ROW()-11),3),"")</f>
        <v/>
      </c>
      <c r="C1213" s="25" t="str">
        <f t="array" ref="C1213">IFERROR(INDEX('REF1'!B:K,SMALL('REF1'!K:K,ROW()-11),2),"")</f>
        <v/>
      </c>
      <c r="D1213" s="31" t="str">
        <f t="array" ref="D1213">IFERROR(INDEX('REF1'!B:K,SMALL('REF1'!K:K,ROW()-11),5),"")</f>
        <v/>
      </c>
      <c r="E1213" s="26" t="str">
        <f t="array" ref="E1213">IFERROR(INDEX('REF1'!B:K,SMALL('REF1'!K:K,ROW()-11),4),"")</f>
        <v/>
      </c>
      <c r="F1213" s="27" t="str">
        <f t="array" ref="F1213">IFERROR(INDEX('REF1'!B:K,SMALL('REF1'!K:K,ROW()-11),6),"")</f>
        <v/>
      </c>
      <c r="G1213" s="29" t="str">
        <f t="array" ref="G1213">IFERROR(INDEX('REF1'!B:K,SMALL('REF1'!K:K,ROW()-11),7),"")</f>
        <v/>
      </c>
      <c r="H1213" s="29" t="str">
        <f t="array" ref="H1213">IFERROR(INDEX('REF1'!B:K,SMALL('REF1'!K:K,ROW()-11),8),"")</f>
        <v/>
      </c>
      <c r="I1213" s="48" t="str">
        <f>IFERROR(_xlfn.XLOOKUP(A1213,'LISTADO GENERAL '!B1215:B3109,'LISTADO GENERAL '!A1215:A3109),"")</f>
        <v/>
      </c>
    </row>
    <row r="1214" spans="1:9" ht="20.25">
      <c r="A1214" s="24" t="str">
        <f t="array" ref="A1214">IFERROR(INDEX('REF1'!B:K,SMALL('REF1'!K:K,ROW()-11),1),"")</f>
        <v/>
      </c>
      <c r="B1214" s="23" t="str">
        <f t="array" ref="B1214">IFERROR(INDEX('REF1'!B:K,SMALL('REF1'!K:K,ROW()-11),3),"")</f>
        <v/>
      </c>
      <c r="C1214" s="25" t="str">
        <f t="array" ref="C1214">IFERROR(INDEX('REF1'!B:K,SMALL('REF1'!K:K,ROW()-11),2),"")</f>
        <v/>
      </c>
      <c r="D1214" s="31" t="str">
        <f t="array" ref="D1214">IFERROR(INDEX('REF1'!B:K,SMALL('REF1'!K:K,ROW()-11),5),"")</f>
        <v/>
      </c>
      <c r="E1214" s="26" t="str">
        <f t="array" ref="E1214">IFERROR(INDEX('REF1'!B:K,SMALL('REF1'!K:K,ROW()-11),4),"")</f>
        <v/>
      </c>
      <c r="F1214" s="27" t="str">
        <f t="array" ref="F1214">IFERROR(INDEX('REF1'!B:K,SMALL('REF1'!K:K,ROW()-11),6),"")</f>
        <v/>
      </c>
      <c r="G1214" s="29" t="str">
        <f t="array" ref="G1214">IFERROR(INDEX('REF1'!B:K,SMALL('REF1'!K:K,ROW()-11),7),"")</f>
        <v/>
      </c>
      <c r="H1214" s="29" t="str">
        <f t="array" ref="H1214">IFERROR(INDEX('REF1'!B:K,SMALL('REF1'!K:K,ROW()-11),8),"")</f>
        <v/>
      </c>
      <c r="I1214" s="48" t="str">
        <f>IFERROR(_xlfn.XLOOKUP(A1214,'LISTADO GENERAL '!B1216:B3110,'LISTADO GENERAL '!A1216:A3110),"")</f>
        <v/>
      </c>
    </row>
  </sheetData>
  <mergeCells count="8">
    <mergeCell ref="G6:H6"/>
    <mergeCell ref="B7:B11"/>
    <mergeCell ref="G7:H7"/>
    <mergeCell ref="D8:E8"/>
    <mergeCell ref="G8:H8"/>
    <mergeCell ref="D9:E9"/>
    <mergeCell ref="F9:H9"/>
    <mergeCell ref="D10:E10"/>
  </mergeCells>
  <conditionalFormatting sqref="B1:B11">
    <cfRule type="cellIs" dxfId="15287" priority="3" operator="equal">
      <formula>"007"</formula>
    </cfRule>
  </conditionalFormatting>
  <conditionalFormatting sqref="B12:B1214">
    <cfRule type="cellIs" dxfId="15286" priority="2" operator="equal">
      <formula>"007"</formula>
    </cfRule>
  </conditionalFormatting>
  <conditionalFormatting sqref="I1:I1048576">
    <cfRule type="containsText" dxfId="15285" priority="1" operator="containsText" text="OPORTUNIDAD">
      <formula>NOT(ISERROR(SEARCH("OPORTUNIDAD",I1)))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1F1E-4B9C-4817-94FF-C84A3E2E6AB3}">
  <sheetPr>
    <tabColor theme="8" tint="-0.249977111117893"/>
  </sheetPr>
  <dimension ref="A1:V2208"/>
  <sheetViews>
    <sheetView tabSelected="1" workbookViewId="0">
      <selection activeCell="A13" sqref="A13"/>
    </sheetView>
  </sheetViews>
  <sheetFormatPr baseColWidth="10" defaultRowHeight="15" zeroHeight="1"/>
  <cols>
    <col min="1" max="1" width="20.140625" style="1" customWidth="1"/>
    <col min="2" max="2" width="13.5703125" style="1" hidden="1" customWidth="1"/>
    <col min="3" max="3" width="14.7109375" style="1" bestFit="1" customWidth="1"/>
    <col min="4" max="4" width="23.28515625" style="1" bestFit="1" customWidth="1"/>
    <col min="5" max="5" width="50.140625" style="83" customWidth="1"/>
    <col min="6" max="6" width="8.42578125" style="1" hidden="1" customWidth="1"/>
    <col min="7" max="7" width="8.5703125" style="35" customWidth="1"/>
    <col min="8" max="8" width="32.7109375" style="35" customWidth="1"/>
    <col min="9" max="9" width="13.7109375" style="1" customWidth="1"/>
    <col min="10" max="10" width="9.140625" style="1" customWidth="1"/>
    <col min="11" max="11" width="8.28515625" style="1" bestFit="1" customWidth="1"/>
    <col min="12" max="12" width="8.28515625" style="1" hidden="1" customWidth="1"/>
    <col min="13" max="13" width="8.140625" style="49" customWidth="1"/>
    <col min="14" max="14" width="6.85546875" style="1" bestFit="1" customWidth="1"/>
    <col min="15" max="15" width="8.28515625" style="49" customWidth="1"/>
    <col min="16" max="16" width="10.28515625" style="49" bestFit="1" customWidth="1"/>
    <col min="17" max="17" width="9.28515625" style="49" bestFit="1" customWidth="1"/>
    <col min="18" max="18" width="9.28515625" style="1" hidden="1" customWidth="1"/>
    <col min="19" max="19" width="7.28515625" style="1" bestFit="1" customWidth="1"/>
    <col min="20" max="20" width="10.140625" style="1" customWidth="1"/>
    <col min="21" max="21" width="9.140625" style="1" customWidth="1"/>
    <col min="22" max="22" width="15.85546875" style="1" customWidth="1"/>
    <col min="23" max="16384" width="11.42578125" style="1"/>
  </cols>
  <sheetData>
    <row r="1" spans="1:22"/>
    <row r="2" spans="1:22"/>
    <row r="3" spans="1:22"/>
    <row r="4" spans="1:22"/>
    <row r="5" spans="1:22"/>
    <row r="6" spans="1:22"/>
    <row r="7" spans="1:22"/>
    <row r="8" spans="1:22"/>
    <row r="9" spans="1:22" ht="15.75" thickBot="1"/>
    <row r="10" spans="1:22" ht="18.75">
      <c r="V10" s="45"/>
    </row>
    <row r="11" spans="1:22" ht="18.75">
      <c r="V11" s="46" t="s">
        <v>43</v>
      </c>
    </row>
    <row r="12" spans="1:22" ht="19.5" thickBot="1">
      <c r="V12" s="47">
        <v>66.55</v>
      </c>
    </row>
    <row r="13" spans="1:22" ht="34.5" thickBot="1">
      <c r="A13" s="39" t="s">
        <v>53</v>
      </c>
      <c r="B13" s="40" t="s">
        <v>0</v>
      </c>
      <c r="C13" s="41" t="s">
        <v>1</v>
      </c>
      <c r="D13" s="40" t="s">
        <v>2</v>
      </c>
      <c r="E13" s="40" t="s">
        <v>3</v>
      </c>
      <c r="F13" s="40" t="s">
        <v>18</v>
      </c>
      <c r="G13" s="40" t="s">
        <v>5</v>
      </c>
      <c r="H13" s="40" t="s">
        <v>6</v>
      </c>
      <c r="I13" s="40" t="s">
        <v>7</v>
      </c>
      <c r="J13" s="40" t="s">
        <v>20</v>
      </c>
      <c r="K13" s="42" t="s">
        <v>8</v>
      </c>
      <c r="L13" s="40" t="s">
        <v>39</v>
      </c>
      <c r="M13" s="51" t="s">
        <v>45</v>
      </c>
      <c r="N13" s="42" t="s">
        <v>46</v>
      </c>
      <c r="O13" s="51" t="s">
        <v>44</v>
      </c>
      <c r="P13" s="50" t="s">
        <v>42</v>
      </c>
      <c r="Q13" s="58" t="s">
        <v>47</v>
      </c>
      <c r="R13" s="40" t="s">
        <v>40</v>
      </c>
      <c r="S13" s="43" t="s">
        <v>9</v>
      </c>
      <c r="T13" s="53" t="s">
        <v>48</v>
      </c>
      <c r="U13" s="54" t="s">
        <v>49</v>
      </c>
      <c r="V13" s="44">
        <v>45733</v>
      </c>
    </row>
    <row r="14" spans="1:22">
      <c r="A14" s="86" t="s">
        <v>54</v>
      </c>
      <c r="B14" s="4" t="s">
        <v>55</v>
      </c>
      <c r="C14" s="4" t="s">
        <v>56</v>
      </c>
      <c r="D14" s="3" t="s">
        <v>57</v>
      </c>
      <c r="E14" s="87" t="s">
        <v>58</v>
      </c>
      <c r="F14" s="2"/>
      <c r="G14" s="88">
        <v>107</v>
      </c>
      <c r="H14" s="5" t="s">
        <v>59</v>
      </c>
      <c r="I14" s="5" t="s">
        <v>60</v>
      </c>
      <c r="J14" s="6" t="s">
        <v>61</v>
      </c>
      <c r="K14" s="5">
        <v>0.16</v>
      </c>
      <c r="L14" s="5" t="s">
        <v>59</v>
      </c>
      <c r="M14" s="52">
        <v>1.51035451035451</v>
      </c>
      <c r="N14" s="8">
        <v>0</v>
      </c>
      <c r="O14" s="52">
        <v>1.51035451035451</v>
      </c>
      <c r="P14" s="60">
        <f>O14*$V$12</f>
        <v>100.51409266409263</v>
      </c>
      <c r="Q14" s="59">
        <v>1.7520112320112315</v>
      </c>
      <c r="R14" s="9" t="s">
        <v>7394</v>
      </c>
      <c r="S14" s="10">
        <v>47119</v>
      </c>
      <c r="T14" s="55"/>
      <c r="U14" s="56">
        <f>+T14*Q14</f>
        <v>0</v>
      </c>
      <c r="V14" s="11"/>
    </row>
    <row r="15" spans="1:22">
      <c r="A15" s="36"/>
      <c r="B15" s="4" t="s">
        <v>62</v>
      </c>
      <c r="C15" s="4" t="s">
        <v>63</v>
      </c>
      <c r="D15" s="3" t="s">
        <v>64</v>
      </c>
      <c r="E15" s="4" t="s">
        <v>65</v>
      </c>
      <c r="F15" s="2"/>
      <c r="G15" s="88">
        <v>100</v>
      </c>
      <c r="H15" s="5" t="s">
        <v>66</v>
      </c>
      <c r="I15" s="5" t="s">
        <v>67</v>
      </c>
      <c r="J15" s="6" t="s">
        <v>61</v>
      </c>
      <c r="K15" s="5" t="s">
        <v>68</v>
      </c>
      <c r="L15" s="5" t="s">
        <v>69</v>
      </c>
      <c r="M15" s="52">
        <v>1.5324675324675323</v>
      </c>
      <c r="N15" s="8">
        <v>0</v>
      </c>
      <c r="O15" s="52">
        <v>1.5324675324675323</v>
      </c>
      <c r="P15" s="60">
        <f t="shared" ref="P15:P78" si="0">O15*$V$12</f>
        <v>101.98571428571427</v>
      </c>
      <c r="Q15" s="59">
        <v>1.5324675324675323</v>
      </c>
      <c r="R15" s="9" t="s">
        <v>7395</v>
      </c>
      <c r="S15" s="10">
        <v>46174</v>
      </c>
      <c r="T15" s="55"/>
      <c r="U15" s="56">
        <f t="shared" ref="U15:U78" si="1">+T15*Q15</f>
        <v>0</v>
      </c>
      <c r="V15" s="11"/>
    </row>
    <row r="16" spans="1:22">
      <c r="A16" s="80" t="s">
        <v>70</v>
      </c>
      <c r="B16" s="4" t="s">
        <v>71</v>
      </c>
      <c r="C16" s="12" t="s">
        <v>72</v>
      </c>
      <c r="D16" s="3" t="s">
        <v>64</v>
      </c>
      <c r="E16" s="82" t="s">
        <v>73</v>
      </c>
      <c r="F16" s="4"/>
      <c r="G16" s="88">
        <v>116</v>
      </c>
      <c r="H16" s="5" t="s">
        <v>74</v>
      </c>
      <c r="I16" s="5" t="s">
        <v>75</v>
      </c>
      <c r="J16" s="6" t="s">
        <v>61</v>
      </c>
      <c r="K16" s="5" t="s">
        <v>68</v>
      </c>
      <c r="L16" s="5" t="s">
        <v>59</v>
      </c>
      <c r="M16" s="52">
        <v>4.4261904761904765</v>
      </c>
      <c r="N16" s="8">
        <v>0.2</v>
      </c>
      <c r="O16" s="52">
        <v>2.2130952380952382</v>
      </c>
      <c r="P16" s="60">
        <f t="shared" si="0"/>
        <v>147.2814880952381</v>
      </c>
      <c r="Q16" s="59">
        <v>2.2130952380952382</v>
      </c>
      <c r="R16" s="9" t="s">
        <v>7396</v>
      </c>
      <c r="S16" s="10">
        <v>46508</v>
      </c>
      <c r="T16" s="55"/>
      <c r="U16" s="56">
        <f t="shared" si="1"/>
        <v>0</v>
      </c>
      <c r="V16" s="11"/>
    </row>
    <row r="17" spans="1:22">
      <c r="A17" s="80" t="s">
        <v>70</v>
      </c>
      <c r="B17" s="4" t="s">
        <v>76</v>
      </c>
      <c r="C17" s="4" t="s">
        <v>77</v>
      </c>
      <c r="D17" s="3" t="s">
        <v>64</v>
      </c>
      <c r="E17" s="82" t="s">
        <v>78</v>
      </c>
      <c r="F17" s="2"/>
      <c r="G17" s="88">
        <v>60</v>
      </c>
      <c r="H17" s="5" t="s">
        <v>74</v>
      </c>
      <c r="I17" s="5" t="s">
        <v>75</v>
      </c>
      <c r="J17" s="6" t="s">
        <v>61</v>
      </c>
      <c r="K17" s="5" t="s">
        <v>68</v>
      </c>
      <c r="L17" s="5" t="s">
        <v>59</v>
      </c>
      <c r="M17" s="52">
        <v>9.3376623376623371</v>
      </c>
      <c r="N17" s="8">
        <v>0.1</v>
      </c>
      <c r="O17" s="52">
        <v>5.6025974025974028</v>
      </c>
      <c r="P17" s="60">
        <f t="shared" si="0"/>
        <v>372.85285714285715</v>
      </c>
      <c r="Q17" s="59">
        <v>5.6025974025974028</v>
      </c>
      <c r="R17" s="9" t="s">
        <v>7396</v>
      </c>
      <c r="S17" s="10">
        <v>45870</v>
      </c>
      <c r="T17" s="55"/>
      <c r="U17" s="56">
        <f t="shared" si="1"/>
        <v>0</v>
      </c>
      <c r="V17" s="11"/>
    </row>
    <row r="18" spans="1:22">
      <c r="A18" s="36"/>
      <c r="B18" s="4" t="s">
        <v>79</v>
      </c>
      <c r="C18" s="4" t="s">
        <v>80</v>
      </c>
      <c r="D18" s="3" t="s">
        <v>64</v>
      </c>
      <c r="E18" s="83" t="s">
        <v>81</v>
      </c>
      <c r="F18" s="2"/>
      <c r="G18" s="88">
        <v>100</v>
      </c>
      <c r="H18" s="5" t="s">
        <v>82</v>
      </c>
      <c r="I18" s="5" t="s">
        <v>67</v>
      </c>
      <c r="J18" s="6" t="s">
        <v>61</v>
      </c>
      <c r="K18" s="5" t="s">
        <v>68</v>
      </c>
      <c r="L18" s="5" t="s">
        <v>83</v>
      </c>
      <c r="M18" s="52">
        <v>0.81818181818181812</v>
      </c>
      <c r="N18" s="8">
        <v>0</v>
      </c>
      <c r="O18" s="52">
        <v>0.81818181818181812</v>
      </c>
      <c r="P18" s="60">
        <f t="shared" si="0"/>
        <v>54.449999999999996</v>
      </c>
      <c r="Q18" s="59">
        <v>0.81818181818181812</v>
      </c>
      <c r="R18" s="9" t="s">
        <v>7395</v>
      </c>
      <c r="S18" s="10">
        <v>46113</v>
      </c>
      <c r="T18" s="55"/>
      <c r="U18" s="56">
        <f t="shared" si="1"/>
        <v>0</v>
      </c>
      <c r="V18" s="11"/>
    </row>
    <row r="19" spans="1:22">
      <c r="A19" s="86" t="s">
        <v>54</v>
      </c>
      <c r="B19" s="2" t="s">
        <v>84</v>
      </c>
      <c r="C19" s="13" t="s">
        <v>85</v>
      </c>
      <c r="D19" s="3" t="s">
        <v>86</v>
      </c>
      <c r="E19" s="87" t="s">
        <v>87</v>
      </c>
      <c r="F19" s="4"/>
      <c r="G19" s="88">
        <v>18</v>
      </c>
      <c r="H19" s="5" t="s">
        <v>88</v>
      </c>
      <c r="I19" s="5" t="s">
        <v>89</v>
      </c>
      <c r="J19" s="6" t="s">
        <v>61</v>
      </c>
      <c r="K19" s="7" t="s">
        <v>68</v>
      </c>
      <c r="L19" s="7" t="s">
        <v>90</v>
      </c>
      <c r="M19" s="52">
        <v>7.1392405063291129</v>
      </c>
      <c r="N19" s="8">
        <v>0.15</v>
      </c>
      <c r="O19" s="52">
        <v>6.0683544303797454</v>
      </c>
      <c r="P19" s="60">
        <f t="shared" si="0"/>
        <v>403.84898734177204</v>
      </c>
      <c r="Q19" s="59">
        <v>6.0683544303797454</v>
      </c>
      <c r="R19" s="9" t="s">
        <v>7397</v>
      </c>
      <c r="S19" s="10">
        <v>46174</v>
      </c>
      <c r="T19" s="55"/>
      <c r="U19" s="56">
        <f t="shared" si="1"/>
        <v>0</v>
      </c>
      <c r="V19" s="11"/>
    </row>
    <row r="20" spans="1:22">
      <c r="A20" s="86" t="s">
        <v>54</v>
      </c>
      <c r="B20" s="4" t="s">
        <v>91</v>
      </c>
      <c r="C20" s="4" t="s">
        <v>92</v>
      </c>
      <c r="D20" s="3" t="s">
        <v>86</v>
      </c>
      <c r="E20" s="87" t="s">
        <v>93</v>
      </c>
      <c r="F20" s="2"/>
      <c r="G20" s="88">
        <v>21</v>
      </c>
      <c r="H20" s="5" t="s">
        <v>94</v>
      </c>
      <c r="I20" s="5" t="s">
        <v>89</v>
      </c>
      <c r="J20" s="6" t="s">
        <v>61</v>
      </c>
      <c r="K20" s="5" t="s">
        <v>68</v>
      </c>
      <c r="L20" s="5" t="s">
        <v>95</v>
      </c>
      <c r="M20" s="52">
        <v>24.810126582278482</v>
      </c>
      <c r="N20" s="8">
        <v>0.08</v>
      </c>
      <c r="O20" s="52">
        <v>22.825316455696203</v>
      </c>
      <c r="P20" s="60">
        <f t="shared" si="0"/>
        <v>1519.0248101265822</v>
      </c>
      <c r="Q20" s="59">
        <v>22.825316455696203</v>
      </c>
      <c r="R20" s="9" t="s">
        <v>7397</v>
      </c>
      <c r="S20" s="10">
        <v>46539</v>
      </c>
      <c r="T20" s="55"/>
      <c r="U20" s="56">
        <f t="shared" si="1"/>
        <v>0</v>
      </c>
      <c r="V20" s="11"/>
    </row>
    <row r="21" spans="1:22">
      <c r="A21" s="86" t="s">
        <v>54</v>
      </c>
      <c r="B21" s="4" t="s">
        <v>96</v>
      </c>
      <c r="C21" s="13" t="s">
        <v>97</v>
      </c>
      <c r="D21" s="3" t="s">
        <v>86</v>
      </c>
      <c r="E21" s="87" t="s">
        <v>98</v>
      </c>
      <c r="F21" s="4"/>
      <c r="G21" s="88">
        <v>60</v>
      </c>
      <c r="H21" s="5" t="s">
        <v>99</v>
      </c>
      <c r="I21" s="5" t="s">
        <v>100</v>
      </c>
      <c r="J21" s="6" t="s">
        <v>61</v>
      </c>
      <c r="K21" s="5" t="s">
        <v>68</v>
      </c>
      <c r="L21" s="5" t="s">
        <v>101</v>
      </c>
      <c r="M21" s="52">
        <v>1.4922619047619048</v>
      </c>
      <c r="N21" s="8">
        <v>0.6</v>
      </c>
      <c r="O21" s="52">
        <v>0.59690476190476194</v>
      </c>
      <c r="P21" s="60">
        <f t="shared" si="0"/>
        <v>39.724011904761902</v>
      </c>
      <c r="Q21" s="59">
        <v>0.59690476190476194</v>
      </c>
      <c r="R21" s="9" t="s">
        <v>7397</v>
      </c>
      <c r="S21" s="10">
        <v>46054</v>
      </c>
      <c r="T21" s="55"/>
      <c r="U21" s="56">
        <f t="shared" si="1"/>
        <v>0</v>
      </c>
      <c r="V21" s="11"/>
    </row>
    <row r="22" spans="1:22">
      <c r="A22" s="86" t="s">
        <v>54</v>
      </c>
      <c r="B22" s="2" t="s">
        <v>102</v>
      </c>
      <c r="C22" s="2" t="s">
        <v>103</v>
      </c>
      <c r="D22" s="3" t="s">
        <v>86</v>
      </c>
      <c r="E22" s="87" t="s">
        <v>104</v>
      </c>
      <c r="F22" s="2"/>
      <c r="G22" s="88">
        <v>10</v>
      </c>
      <c r="H22" s="5" t="s">
        <v>99</v>
      </c>
      <c r="I22" s="5" t="s">
        <v>100</v>
      </c>
      <c r="J22" s="6" t="s">
        <v>61</v>
      </c>
      <c r="K22" s="5" t="s">
        <v>68</v>
      </c>
      <c r="L22" s="5" t="s">
        <v>101</v>
      </c>
      <c r="M22" s="52">
        <v>9.6333333333333329</v>
      </c>
      <c r="N22" s="8">
        <v>0.6</v>
      </c>
      <c r="O22" s="52">
        <v>3.8533333333333335</v>
      </c>
      <c r="P22" s="60">
        <f t="shared" si="0"/>
        <v>256.43933333333331</v>
      </c>
      <c r="Q22" s="59">
        <v>3.8533333333333335</v>
      </c>
      <c r="R22" s="9" t="s">
        <v>7398</v>
      </c>
      <c r="S22" s="10">
        <v>46054</v>
      </c>
      <c r="T22" s="55"/>
      <c r="U22" s="56">
        <f t="shared" si="1"/>
        <v>0</v>
      </c>
      <c r="V22" s="11"/>
    </row>
    <row r="23" spans="1:22">
      <c r="A23" s="77" t="s">
        <v>105</v>
      </c>
      <c r="B23" s="4" t="s">
        <v>106</v>
      </c>
      <c r="C23" s="4" t="s">
        <v>107</v>
      </c>
      <c r="D23" s="3" t="s">
        <v>86</v>
      </c>
      <c r="E23" s="79" t="s">
        <v>108</v>
      </c>
      <c r="F23" s="2"/>
      <c r="G23" s="88">
        <v>46</v>
      </c>
      <c r="H23" s="5" t="s">
        <v>109</v>
      </c>
      <c r="I23" s="5" t="s">
        <v>110</v>
      </c>
      <c r="J23" s="6" t="s">
        <v>61</v>
      </c>
      <c r="K23" s="5" t="s">
        <v>68</v>
      </c>
      <c r="L23" s="5" t="s">
        <v>111</v>
      </c>
      <c r="M23" s="52">
        <v>14.80952380952381</v>
      </c>
      <c r="N23" s="8">
        <v>0.05</v>
      </c>
      <c r="O23" s="52">
        <v>12.690999999999999</v>
      </c>
      <c r="P23" s="60">
        <f t="shared" si="0"/>
        <v>844.58604999999989</v>
      </c>
      <c r="Q23" s="59">
        <v>14.06904761904762</v>
      </c>
      <c r="R23" s="9" t="s">
        <v>7399</v>
      </c>
      <c r="S23" s="10">
        <v>45809</v>
      </c>
      <c r="T23" s="55"/>
      <c r="U23" s="56">
        <f t="shared" si="1"/>
        <v>0</v>
      </c>
      <c r="V23" s="11"/>
    </row>
    <row r="24" spans="1:22">
      <c r="A24" s="77" t="s">
        <v>105</v>
      </c>
      <c r="B24" s="4" t="s">
        <v>112</v>
      </c>
      <c r="C24" s="4" t="s">
        <v>113</v>
      </c>
      <c r="D24" s="3" t="s">
        <v>86</v>
      </c>
      <c r="E24" s="79" t="s">
        <v>114</v>
      </c>
      <c r="F24" s="2"/>
      <c r="G24" s="88">
        <v>80</v>
      </c>
      <c r="H24" s="5" t="s">
        <v>115</v>
      </c>
      <c r="I24" s="5" t="s">
        <v>116</v>
      </c>
      <c r="J24" s="6" t="s">
        <v>61</v>
      </c>
      <c r="K24" s="5" t="s">
        <v>68</v>
      </c>
      <c r="L24" s="5" t="s">
        <v>117</v>
      </c>
      <c r="M24" s="52">
        <v>14.487519197167355</v>
      </c>
      <c r="N24" s="8">
        <v>0</v>
      </c>
      <c r="O24" s="52">
        <v>12.485200000000001</v>
      </c>
      <c r="P24" s="60">
        <f t="shared" si="0"/>
        <v>830.89006000000006</v>
      </c>
      <c r="Q24" s="59">
        <v>14.487519197167355</v>
      </c>
      <c r="R24" s="9" t="s">
        <v>7397</v>
      </c>
      <c r="S24" s="10">
        <v>46174</v>
      </c>
      <c r="T24" s="55"/>
      <c r="U24" s="56">
        <f t="shared" si="1"/>
        <v>0</v>
      </c>
      <c r="V24" s="11"/>
    </row>
    <row r="25" spans="1:22">
      <c r="A25" s="36"/>
      <c r="B25" s="4" t="s">
        <v>118</v>
      </c>
      <c r="C25" s="12" t="s">
        <v>118</v>
      </c>
      <c r="D25" s="3" t="s">
        <v>86</v>
      </c>
      <c r="E25" s="4" t="s">
        <v>119</v>
      </c>
      <c r="F25" s="2"/>
      <c r="G25" s="88">
        <v>24</v>
      </c>
      <c r="H25" s="5" t="s">
        <v>120</v>
      </c>
      <c r="I25" s="5" t="s">
        <v>121</v>
      </c>
      <c r="J25" s="6" t="s">
        <v>61</v>
      </c>
      <c r="K25" s="5" t="s">
        <v>68</v>
      </c>
      <c r="L25" s="5" t="s">
        <v>122</v>
      </c>
      <c r="M25" s="52">
        <v>3.0467532467532465</v>
      </c>
      <c r="N25" s="8">
        <v>0</v>
      </c>
      <c r="O25" s="52">
        <v>3.0467532467532465</v>
      </c>
      <c r="P25" s="60">
        <f t="shared" si="0"/>
        <v>202.76142857142855</v>
      </c>
      <c r="Q25" s="59">
        <v>3.0467532467532465</v>
      </c>
      <c r="R25" s="9" t="s">
        <v>7397</v>
      </c>
      <c r="S25" s="10">
        <v>46235</v>
      </c>
      <c r="T25" s="55"/>
      <c r="U25" s="56">
        <f t="shared" si="1"/>
        <v>0</v>
      </c>
      <c r="V25" s="11"/>
    </row>
    <row r="26" spans="1:22">
      <c r="A26" s="86" t="s">
        <v>54</v>
      </c>
      <c r="B26" s="4" t="s">
        <v>123</v>
      </c>
      <c r="C26" s="4" t="s">
        <v>124</v>
      </c>
      <c r="D26" s="3" t="s">
        <v>64</v>
      </c>
      <c r="E26" s="87" t="s">
        <v>125</v>
      </c>
      <c r="F26" s="2"/>
      <c r="G26" s="88">
        <v>132</v>
      </c>
      <c r="H26" s="5" t="s">
        <v>120</v>
      </c>
      <c r="I26" s="5" t="s">
        <v>126</v>
      </c>
      <c r="J26" s="6" t="s">
        <v>61</v>
      </c>
      <c r="K26" s="5" t="s">
        <v>68</v>
      </c>
      <c r="L26" s="5" t="s">
        <v>127</v>
      </c>
      <c r="M26" s="52">
        <v>1.7777380952380955</v>
      </c>
      <c r="N26" s="8">
        <v>0</v>
      </c>
      <c r="O26" s="52">
        <v>1.7777380952380955</v>
      </c>
      <c r="P26" s="60">
        <f t="shared" si="0"/>
        <v>118.30847023809525</v>
      </c>
      <c r="Q26" s="59">
        <v>1.7777380952380955</v>
      </c>
      <c r="R26" s="9" t="s">
        <v>7400</v>
      </c>
      <c r="S26" s="10">
        <v>46600</v>
      </c>
      <c r="T26" s="55"/>
      <c r="U26" s="56">
        <f t="shared" si="1"/>
        <v>0</v>
      </c>
      <c r="V26" s="11"/>
    </row>
    <row r="27" spans="1:22">
      <c r="A27" s="86" t="s">
        <v>54</v>
      </c>
      <c r="B27" s="2" t="s">
        <v>128</v>
      </c>
      <c r="C27" s="4" t="s">
        <v>129</v>
      </c>
      <c r="D27" s="3" t="s">
        <v>64</v>
      </c>
      <c r="E27" s="87" t="s">
        <v>130</v>
      </c>
      <c r="F27" s="2"/>
      <c r="G27" s="88">
        <v>382</v>
      </c>
      <c r="H27" s="5" t="s">
        <v>120</v>
      </c>
      <c r="I27" s="5" t="s">
        <v>126</v>
      </c>
      <c r="J27" s="6" t="s">
        <v>61</v>
      </c>
      <c r="K27" s="5" t="s">
        <v>68</v>
      </c>
      <c r="L27" s="5" t="s">
        <v>127</v>
      </c>
      <c r="M27" s="52">
        <v>2.0761904761904764</v>
      </c>
      <c r="N27" s="8">
        <v>0</v>
      </c>
      <c r="O27" s="52">
        <v>2.0761904761904764</v>
      </c>
      <c r="P27" s="60">
        <f t="shared" si="0"/>
        <v>138.17047619047619</v>
      </c>
      <c r="Q27" s="59">
        <v>2.0761904761904764</v>
      </c>
      <c r="R27" s="9" t="s">
        <v>7400</v>
      </c>
      <c r="S27" s="10">
        <v>46600</v>
      </c>
      <c r="T27" s="55"/>
      <c r="U27" s="56">
        <f t="shared" si="1"/>
        <v>0</v>
      </c>
      <c r="V27" s="11"/>
    </row>
    <row r="28" spans="1:22">
      <c r="A28" s="86" t="s">
        <v>54</v>
      </c>
      <c r="B28" s="4" t="s">
        <v>131</v>
      </c>
      <c r="C28" s="2" t="s">
        <v>132</v>
      </c>
      <c r="D28" s="3" t="s">
        <v>86</v>
      </c>
      <c r="E28" s="87" t="s">
        <v>133</v>
      </c>
      <c r="F28" s="4"/>
      <c r="G28" s="88">
        <v>1341</v>
      </c>
      <c r="H28" s="5" t="s">
        <v>120</v>
      </c>
      <c r="I28" s="5" t="s">
        <v>134</v>
      </c>
      <c r="J28" s="6" t="s">
        <v>61</v>
      </c>
      <c r="K28" s="5" t="s">
        <v>68</v>
      </c>
      <c r="L28" s="5" t="s">
        <v>127</v>
      </c>
      <c r="M28" s="52">
        <v>2.604881550628992</v>
      </c>
      <c r="N28" s="8">
        <v>0.15</v>
      </c>
      <c r="O28" s="52">
        <v>2.214149318034643</v>
      </c>
      <c r="P28" s="60">
        <f t="shared" si="0"/>
        <v>147.35163711520548</v>
      </c>
      <c r="Q28" s="59">
        <v>2.214149318034643</v>
      </c>
      <c r="R28" s="9" t="s">
        <v>7397</v>
      </c>
      <c r="S28" s="10">
        <v>46631</v>
      </c>
      <c r="T28" s="55"/>
      <c r="U28" s="56">
        <f t="shared" si="1"/>
        <v>0</v>
      </c>
      <c r="V28" s="11"/>
    </row>
    <row r="29" spans="1:22">
      <c r="A29" s="77" t="s">
        <v>105</v>
      </c>
      <c r="B29" s="4" t="s">
        <v>135</v>
      </c>
      <c r="C29" s="4" t="s">
        <v>136</v>
      </c>
      <c r="D29" s="3" t="s">
        <v>86</v>
      </c>
      <c r="E29" s="79" t="s">
        <v>137</v>
      </c>
      <c r="F29" s="2"/>
      <c r="G29" s="88">
        <v>402</v>
      </c>
      <c r="H29" s="5" t="s">
        <v>120</v>
      </c>
      <c r="I29" s="5" t="s">
        <v>138</v>
      </c>
      <c r="J29" s="6" t="s">
        <v>61</v>
      </c>
      <c r="K29" s="5" t="s">
        <v>68</v>
      </c>
      <c r="L29" s="5" t="s">
        <v>127</v>
      </c>
      <c r="M29" s="52">
        <v>2.8181818181818179</v>
      </c>
      <c r="N29" s="8">
        <v>0</v>
      </c>
      <c r="O29" s="52">
        <v>1.9012</v>
      </c>
      <c r="P29" s="60">
        <f t="shared" si="0"/>
        <v>126.52485999999999</v>
      </c>
      <c r="Q29" s="59">
        <v>2.8181818181818179</v>
      </c>
      <c r="R29" s="9" t="s">
        <v>7397</v>
      </c>
      <c r="S29" s="10">
        <v>46478</v>
      </c>
      <c r="T29" s="55"/>
      <c r="U29" s="56">
        <f t="shared" si="1"/>
        <v>0</v>
      </c>
      <c r="V29" s="11"/>
    </row>
    <row r="30" spans="1:22">
      <c r="A30" s="77" t="s">
        <v>139</v>
      </c>
      <c r="B30" s="34" t="s">
        <v>140</v>
      </c>
      <c r="C30" s="4" t="s">
        <v>141</v>
      </c>
      <c r="D30" s="3" t="s">
        <v>86</v>
      </c>
      <c r="E30" s="79" t="s">
        <v>142</v>
      </c>
      <c r="F30" s="2"/>
      <c r="G30" s="88">
        <v>216</v>
      </c>
      <c r="H30" s="5" t="s">
        <v>120</v>
      </c>
      <c r="I30" s="5" t="s">
        <v>143</v>
      </c>
      <c r="J30" s="6" t="s">
        <v>61</v>
      </c>
      <c r="K30" s="5" t="s">
        <v>68</v>
      </c>
      <c r="L30" s="5" t="s">
        <v>127</v>
      </c>
      <c r="M30" s="52">
        <v>2.4050632911392404</v>
      </c>
      <c r="N30" s="8">
        <v>0</v>
      </c>
      <c r="O30" s="52">
        <v>2.2848101265822782</v>
      </c>
      <c r="P30" s="60">
        <f t="shared" si="0"/>
        <v>152.0541139240506</v>
      </c>
      <c r="Q30" s="59">
        <v>2.2848101265822782</v>
      </c>
      <c r="R30" s="9" t="s">
        <v>7397</v>
      </c>
      <c r="S30" s="10">
        <v>46296</v>
      </c>
      <c r="T30" s="55"/>
      <c r="U30" s="56">
        <f t="shared" si="1"/>
        <v>0</v>
      </c>
      <c r="V30" s="11"/>
    </row>
    <row r="31" spans="1:22">
      <c r="A31" s="77" t="s">
        <v>139</v>
      </c>
      <c r="B31" s="2" t="s">
        <v>144</v>
      </c>
      <c r="C31" s="4" t="s">
        <v>145</v>
      </c>
      <c r="D31" s="3" t="s">
        <v>64</v>
      </c>
      <c r="E31" s="79" t="s">
        <v>146</v>
      </c>
      <c r="F31" s="2"/>
      <c r="G31" s="88">
        <v>78</v>
      </c>
      <c r="H31" s="5" t="s">
        <v>120</v>
      </c>
      <c r="I31" s="5" t="s">
        <v>147</v>
      </c>
      <c r="J31" s="6" t="s">
        <v>61</v>
      </c>
      <c r="K31" s="5" t="s">
        <v>68</v>
      </c>
      <c r="L31" s="5"/>
      <c r="M31" s="52">
        <v>1.9350649350649349</v>
      </c>
      <c r="N31" s="8">
        <v>0</v>
      </c>
      <c r="O31" s="52">
        <v>1.8383116883116881</v>
      </c>
      <c r="P31" s="60">
        <f t="shared" si="0"/>
        <v>122.33964285714283</v>
      </c>
      <c r="Q31" s="59">
        <v>1.8383116883116881</v>
      </c>
      <c r="R31" s="9" t="s">
        <v>7401</v>
      </c>
      <c r="S31" s="10">
        <v>46327</v>
      </c>
      <c r="T31" s="55"/>
      <c r="U31" s="56">
        <f t="shared" si="1"/>
        <v>0</v>
      </c>
      <c r="V31" s="11"/>
    </row>
    <row r="32" spans="1:22">
      <c r="A32" s="36"/>
      <c r="B32" s="4" t="s">
        <v>148</v>
      </c>
      <c r="C32" s="4" t="s">
        <v>149</v>
      </c>
      <c r="D32" s="3" t="s">
        <v>86</v>
      </c>
      <c r="E32" s="4" t="s">
        <v>150</v>
      </c>
      <c r="F32" s="2"/>
      <c r="G32" s="88">
        <v>500</v>
      </c>
      <c r="H32" s="5" t="s">
        <v>120</v>
      </c>
      <c r="I32" s="5" t="s">
        <v>151</v>
      </c>
      <c r="J32" s="6" t="s">
        <v>61</v>
      </c>
      <c r="K32" s="5" t="s">
        <v>68</v>
      </c>
      <c r="L32" s="5" t="s">
        <v>152</v>
      </c>
      <c r="M32" s="52">
        <v>0.79090909090909078</v>
      </c>
      <c r="N32" s="8">
        <v>0.02</v>
      </c>
      <c r="O32" s="52">
        <v>0.77509090909090894</v>
      </c>
      <c r="P32" s="60">
        <f t="shared" si="0"/>
        <v>51.582299999999989</v>
      </c>
      <c r="Q32" s="59">
        <v>0.77509090909090894</v>
      </c>
      <c r="R32" s="9" t="s">
        <v>7397</v>
      </c>
      <c r="S32" s="10">
        <v>46692</v>
      </c>
      <c r="T32" s="55"/>
      <c r="U32" s="56">
        <f t="shared" si="1"/>
        <v>0</v>
      </c>
      <c r="V32" s="11"/>
    </row>
    <row r="33" spans="1:22">
      <c r="A33" s="77" t="s">
        <v>139</v>
      </c>
      <c r="B33" s="4" t="s">
        <v>153</v>
      </c>
      <c r="C33" s="4" t="s">
        <v>154</v>
      </c>
      <c r="D33" s="3" t="s">
        <v>86</v>
      </c>
      <c r="E33" s="79" t="s">
        <v>155</v>
      </c>
      <c r="F33" s="2"/>
      <c r="G33" s="88">
        <v>2455</v>
      </c>
      <c r="H33" s="5" t="s">
        <v>120</v>
      </c>
      <c r="I33" s="5" t="s">
        <v>143</v>
      </c>
      <c r="J33" s="6" t="s">
        <v>61</v>
      </c>
      <c r="K33" s="5" t="s">
        <v>68</v>
      </c>
      <c r="L33" s="5" t="s">
        <v>127</v>
      </c>
      <c r="M33" s="52">
        <v>0.72727272727272729</v>
      </c>
      <c r="N33" s="8">
        <v>0</v>
      </c>
      <c r="O33" s="52">
        <v>0.69090909090909092</v>
      </c>
      <c r="P33" s="60">
        <f t="shared" si="0"/>
        <v>45.98</v>
      </c>
      <c r="Q33" s="59">
        <v>0.69090909090909092</v>
      </c>
      <c r="R33" s="9" t="s">
        <v>7397</v>
      </c>
      <c r="S33" s="10">
        <v>46054</v>
      </c>
      <c r="T33" s="55"/>
      <c r="U33" s="56">
        <f t="shared" si="1"/>
        <v>0</v>
      </c>
      <c r="V33" s="11"/>
    </row>
    <row r="34" spans="1:22">
      <c r="A34" s="77" t="s">
        <v>105</v>
      </c>
      <c r="B34" s="4" t="s">
        <v>156</v>
      </c>
      <c r="C34" s="2" t="s">
        <v>157</v>
      </c>
      <c r="D34" s="3" t="s">
        <v>86</v>
      </c>
      <c r="E34" s="79" t="s">
        <v>158</v>
      </c>
      <c r="F34" s="4"/>
      <c r="G34" s="88">
        <v>1140</v>
      </c>
      <c r="H34" s="5" t="s">
        <v>120</v>
      </c>
      <c r="I34" s="5" t="s">
        <v>116</v>
      </c>
      <c r="J34" s="6" t="s">
        <v>61</v>
      </c>
      <c r="K34" s="5" t="s">
        <v>68</v>
      </c>
      <c r="L34" s="5" t="s">
        <v>159</v>
      </c>
      <c r="M34" s="52">
        <v>0.78155844155844145</v>
      </c>
      <c r="N34" s="8">
        <v>0.15</v>
      </c>
      <c r="O34" s="52">
        <v>0.61739999999999995</v>
      </c>
      <c r="P34" s="60">
        <f t="shared" si="0"/>
        <v>41.087969999999991</v>
      </c>
      <c r="Q34" s="59">
        <v>0.66432467532467521</v>
      </c>
      <c r="R34" s="9" t="s">
        <v>7397</v>
      </c>
      <c r="S34" s="10">
        <v>46631</v>
      </c>
      <c r="T34" s="55"/>
      <c r="U34" s="56">
        <f t="shared" si="1"/>
        <v>0</v>
      </c>
      <c r="V34" s="11"/>
    </row>
    <row r="35" spans="1:22">
      <c r="A35" s="77" t="s">
        <v>105</v>
      </c>
      <c r="B35" s="4" t="s">
        <v>160</v>
      </c>
      <c r="C35" s="2" t="s">
        <v>161</v>
      </c>
      <c r="D35" s="3" t="s">
        <v>86</v>
      </c>
      <c r="E35" s="79" t="s">
        <v>162</v>
      </c>
      <c r="F35" s="2"/>
      <c r="G35" s="88">
        <v>74</v>
      </c>
      <c r="H35" s="5" t="s">
        <v>120</v>
      </c>
      <c r="I35" s="5" t="s">
        <v>138</v>
      </c>
      <c r="J35" s="6" t="s">
        <v>61</v>
      </c>
      <c r="K35" s="5" t="s">
        <v>68</v>
      </c>
      <c r="L35" s="5" t="s">
        <v>127</v>
      </c>
      <c r="M35" s="52">
        <v>1.5696202531645569</v>
      </c>
      <c r="N35" s="8">
        <v>0</v>
      </c>
      <c r="O35" s="52">
        <v>1.2838000000000001</v>
      </c>
      <c r="P35" s="60">
        <f t="shared" si="0"/>
        <v>85.436890000000005</v>
      </c>
      <c r="Q35" s="59">
        <v>1.5696202531645569</v>
      </c>
      <c r="R35" s="9" t="s">
        <v>7397</v>
      </c>
      <c r="S35" s="10">
        <v>46266</v>
      </c>
      <c r="T35" s="55"/>
      <c r="U35" s="56">
        <f t="shared" si="1"/>
        <v>0</v>
      </c>
      <c r="V35" s="11"/>
    </row>
    <row r="36" spans="1:22">
      <c r="A36" s="77" t="s">
        <v>105</v>
      </c>
      <c r="B36" s="4" t="s">
        <v>163</v>
      </c>
      <c r="C36" s="4" t="s">
        <v>164</v>
      </c>
      <c r="D36" s="3" t="s">
        <v>86</v>
      </c>
      <c r="E36" s="79" t="s">
        <v>165</v>
      </c>
      <c r="F36" s="2"/>
      <c r="G36" s="88">
        <v>267</v>
      </c>
      <c r="H36" s="5" t="s">
        <v>120</v>
      </c>
      <c r="I36" s="5" t="s">
        <v>116</v>
      </c>
      <c r="J36" s="6" t="s">
        <v>61</v>
      </c>
      <c r="K36" s="5" t="s">
        <v>68</v>
      </c>
      <c r="L36" s="5" t="s">
        <v>159</v>
      </c>
      <c r="M36" s="52">
        <v>2.0389610389610389</v>
      </c>
      <c r="N36" s="8">
        <v>0</v>
      </c>
      <c r="O36" s="52">
        <v>1.8228</v>
      </c>
      <c r="P36" s="60">
        <f t="shared" si="0"/>
        <v>121.30734</v>
      </c>
      <c r="Q36" s="59">
        <v>2.0389610389610389</v>
      </c>
      <c r="R36" s="9" t="s">
        <v>7397</v>
      </c>
      <c r="S36" s="10">
        <v>46478</v>
      </c>
      <c r="T36" s="55"/>
      <c r="U36" s="56">
        <f t="shared" si="1"/>
        <v>0</v>
      </c>
      <c r="V36" s="11"/>
    </row>
    <row r="37" spans="1:22">
      <c r="A37" s="36"/>
      <c r="B37" s="4" t="s">
        <v>166</v>
      </c>
      <c r="C37" s="4" t="s">
        <v>167</v>
      </c>
      <c r="D37" s="3" t="s">
        <v>86</v>
      </c>
      <c r="E37" s="4" t="s">
        <v>168</v>
      </c>
      <c r="F37" s="2"/>
      <c r="G37" s="88">
        <v>108</v>
      </c>
      <c r="H37" s="5" t="s">
        <v>120</v>
      </c>
      <c r="I37" s="5" t="s">
        <v>151</v>
      </c>
      <c r="J37" s="6" t="s">
        <v>61</v>
      </c>
      <c r="K37" s="5" t="s">
        <v>68</v>
      </c>
      <c r="L37" s="5" t="s">
        <v>152</v>
      </c>
      <c r="M37" s="52">
        <v>0.85714285714285721</v>
      </c>
      <c r="N37" s="8">
        <v>0</v>
      </c>
      <c r="O37" s="52">
        <v>0.85714285714285721</v>
      </c>
      <c r="P37" s="60">
        <f t="shared" si="0"/>
        <v>57.042857142857144</v>
      </c>
      <c r="Q37" s="59">
        <v>0.85714285714285721</v>
      </c>
      <c r="R37" s="9" t="s">
        <v>7397</v>
      </c>
      <c r="S37" s="10">
        <v>46661</v>
      </c>
      <c r="T37" s="55"/>
      <c r="U37" s="56">
        <f t="shared" si="1"/>
        <v>0</v>
      </c>
      <c r="V37" s="11"/>
    </row>
    <row r="38" spans="1:22">
      <c r="A38" s="77" t="s">
        <v>139</v>
      </c>
      <c r="B38" s="4" t="s">
        <v>169</v>
      </c>
      <c r="C38" s="12" t="s">
        <v>170</v>
      </c>
      <c r="D38" s="3" t="s">
        <v>86</v>
      </c>
      <c r="E38" s="79" t="s">
        <v>171</v>
      </c>
      <c r="F38" s="4"/>
      <c r="G38" s="88">
        <v>3179</v>
      </c>
      <c r="H38" s="5" t="s">
        <v>120</v>
      </c>
      <c r="I38" s="5" t="s">
        <v>143</v>
      </c>
      <c r="J38" s="6" t="s">
        <v>61</v>
      </c>
      <c r="K38" s="5" t="s">
        <v>68</v>
      </c>
      <c r="L38" s="5" t="s">
        <v>127</v>
      </c>
      <c r="M38" s="52">
        <v>0.66233766233766234</v>
      </c>
      <c r="N38" s="8">
        <v>0</v>
      </c>
      <c r="O38" s="52">
        <v>0.62922077922077924</v>
      </c>
      <c r="P38" s="60">
        <f t="shared" si="0"/>
        <v>41.874642857142859</v>
      </c>
      <c r="Q38" s="59">
        <v>0.62922077922077924</v>
      </c>
      <c r="R38" s="9" t="s">
        <v>7397</v>
      </c>
      <c r="S38" s="10">
        <v>46054</v>
      </c>
      <c r="T38" s="55"/>
      <c r="U38" s="56">
        <f t="shared" si="1"/>
        <v>0</v>
      </c>
      <c r="V38" s="11"/>
    </row>
    <row r="39" spans="1:22">
      <c r="A39" s="77" t="s">
        <v>105</v>
      </c>
      <c r="B39" s="4" t="s">
        <v>172</v>
      </c>
      <c r="C39" s="4" t="s">
        <v>173</v>
      </c>
      <c r="D39" s="3" t="s">
        <v>86</v>
      </c>
      <c r="E39" s="79" t="s">
        <v>174</v>
      </c>
      <c r="F39" s="2"/>
      <c r="G39" s="88">
        <v>2245</v>
      </c>
      <c r="H39" s="5" t="s">
        <v>120</v>
      </c>
      <c r="I39" s="5" t="s">
        <v>138</v>
      </c>
      <c r="J39" s="6" t="s">
        <v>61</v>
      </c>
      <c r="K39" s="5" t="s">
        <v>68</v>
      </c>
      <c r="L39" s="5" t="s">
        <v>127</v>
      </c>
      <c r="M39" s="52">
        <v>0.90909090909090906</v>
      </c>
      <c r="N39" s="8">
        <v>0.47</v>
      </c>
      <c r="O39" s="52">
        <v>0.34299999999999997</v>
      </c>
      <c r="P39" s="60">
        <f t="shared" si="0"/>
        <v>22.826649999999997</v>
      </c>
      <c r="Q39" s="59">
        <v>0.48181818181818181</v>
      </c>
      <c r="R39" s="9" t="s">
        <v>7397</v>
      </c>
      <c r="S39" s="10">
        <v>46174</v>
      </c>
      <c r="T39" s="55"/>
      <c r="U39" s="56">
        <f t="shared" si="1"/>
        <v>0</v>
      </c>
      <c r="V39" s="11"/>
    </row>
    <row r="40" spans="1:22">
      <c r="A40" s="36"/>
      <c r="B40" s="4" t="s">
        <v>175</v>
      </c>
      <c r="C40" s="4" t="s">
        <v>176</v>
      </c>
      <c r="D40" s="3" t="s">
        <v>86</v>
      </c>
      <c r="E40" s="4" t="s">
        <v>177</v>
      </c>
      <c r="F40" s="2"/>
      <c r="G40" s="88">
        <v>7</v>
      </c>
      <c r="H40" s="5" t="s">
        <v>120</v>
      </c>
      <c r="I40" s="5" t="s">
        <v>178</v>
      </c>
      <c r="J40" s="6" t="s">
        <v>61</v>
      </c>
      <c r="K40" s="5" t="s">
        <v>68</v>
      </c>
      <c r="L40" s="5" t="s">
        <v>127</v>
      </c>
      <c r="M40" s="52">
        <v>0.73572089836150156</v>
      </c>
      <c r="N40" s="8">
        <v>0.05</v>
      </c>
      <c r="O40" s="52">
        <v>0.69893485344342643</v>
      </c>
      <c r="P40" s="60">
        <f t="shared" si="0"/>
        <v>46.514114496660028</v>
      </c>
      <c r="Q40" s="59">
        <v>0.69893485344342643</v>
      </c>
      <c r="R40" s="9" t="s">
        <v>7397</v>
      </c>
      <c r="S40" s="10">
        <v>46204</v>
      </c>
      <c r="T40" s="55"/>
      <c r="U40" s="56">
        <f t="shared" si="1"/>
        <v>0</v>
      </c>
      <c r="V40" s="11"/>
    </row>
    <row r="41" spans="1:22">
      <c r="A41" s="77" t="s">
        <v>139</v>
      </c>
      <c r="B41" s="2" t="s">
        <v>179</v>
      </c>
      <c r="C41" s="13" t="s">
        <v>180</v>
      </c>
      <c r="D41" s="3" t="s">
        <v>86</v>
      </c>
      <c r="E41" s="79" t="s">
        <v>181</v>
      </c>
      <c r="F41" s="4"/>
      <c r="G41" s="88">
        <v>352</v>
      </c>
      <c r="H41" s="5" t="s">
        <v>120</v>
      </c>
      <c r="I41" s="5" t="s">
        <v>143</v>
      </c>
      <c r="J41" s="6" t="s">
        <v>61</v>
      </c>
      <c r="K41" s="7" t="s">
        <v>68</v>
      </c>
      <c r="L41" s="7" t="s">
        <v>127</v>
      </c>
      <c r="M41" s="52">
        <v>1.7662337662337664</v>
      </c>
      <c r="N41" s="8">
        <v>0</v>
      </c>
      <c r="O41" s="52">
        <v>1.677922077922078</v>
      </c>
      <c r="P41" s="60">
        <f t="shared" si="0"/>
        <v>111.66571428571429</v>
      </c>
      <c r="Q41" s="59">
        <v>1.677922077922078</v>
      </c>
      <c r="R41" s="9" t="s">
        <v>7397</v>
      </c>
      <c r="S41" s="10">
        <v>46235</v>
      </c>
      <c r="T41" s="55"/>
      <c r="U41" s="56">
        <f t="shared" si="1"/>
        <v>0</v>
      </c>
      <c r="V41" s="11"/>
    </row>
    <row r="42" spans="1:22">
      <c r="A42" s="77" t="s">
        <v>139</v>
      </c>
      <c r="B42" s="4" t="s">
        <v>182</v>
      </c>
      <c r="C42" s="4" t="s">
        <v>183</v>
      </c>
      <c r="D42" s="3" t="s">
        <v>86</v>
      </c>
      <c r="E42" s="79" t="s">
        <v>184</v>
      </c>
      <c r="F42" s="2"/>
      <c r="G42" s="88">
        <v>15</v>
      </c>
      <c r="H42" s="5" t="s">
        <v>120</v>
      </c>
      <c r="I42" s="5" t="s">
        <v>143</v>
      </c>
      <c r="J42" s="6" t="s">
        <v>61</v>
      </c>
      <c r="K42" s="5" t="s">
        <v>68</v>
      </c>
      <c r="L42" s="5" t="s">
        <v>127</v>
      </c>
      <c r="M42" s="52">
        <v>8.0711904761904769</v>
      </c>
      <c r="N42" s="8">
        <v>0</v>
      </c>
      <c r="O42" s="52">
        <v>7.6676309523809527</v>
      </c>
      <c r="P42" s="60">
        <f t="shared" si="0"/>
        <v>510.28083988095239</v>
      </c>
      <c r="Q42" s="59">
        <v>7.6676309523809527</v>
      </c>
      <c r="R42" s="9" t="s">
        <v>7397</v>
      </c>
      <c r="S42" s="10">
        <v>46113</v>
      </c>
      <c r="T42" s="55"/>
      <c r="U42" s="56">
        <f t="shared" si="1"/>
        <v>0</v>
      </c>
      <c r="V42" s="11"/>
    </row>
    <row r="43" spans="1:22">
      <c r="A43" s="36"/>
      <c r="B43" s="4" t="s">
        <v>185</v>
      </c>
      <c r="C43" s="13" t="s">
        <v>186</v>
      </c>
      <c r="D43" s="3" t="s">
        <v>86</v>
      </c>
      <c r="E43" s="4" t="s">
        <v>187</v>
      </c>
      <c r="F43" s="4"/>
      <c r="G43" s="88">
        <v>56</v>
      </c>
      <c r="H43" s="5" t="s">
        <v>188</v>
      </c>
      <c r="I43" s="5" t="s">
        <v>189</v>
      </c>
      <c r="J43" s="6" t="s">
        <v>61</v>
      </c>
      <c r="K43" s="5" t="s">
        <v>68</v>
      </c>
      <c r="L43" s="5" t="s">
        <v>190</v>
      </c>
      <c r="M43" s="52">
        <v>2.047602838015361</v>
      </c>
      <c r="N43" s="8">
        <v>0</v>
      </c>
      <c r="O43" s="52">
        <v>2.047602838015361</v>
      </c>
      <c r="P43" s="60">
        <f t="shared" si="0"/>
        <v>136.26796886992227</v>
      </c>
      <c r="Q43" s="59">
        <v>2.047602838015361</v>
      </c>
      <c r="R43" s="9" t="s">
        <v>7397</v>
      </c>
      <c r="S43" s="10">
        <v>45931</v>
      </c>
      <c r="T43" s="55"/>
      <c r="U43" s="56">
        <f t="shared" si="1"/>
        <v>0</v>
      </c>
      <c r="V43" s="11"/>
    </row>
    <row r="44" spans="1:22">
      <c r="A44" s="36"/>
      <c r="B44" s="2" t="s">
        <v>191</v>
      </c>
      <c r="C44" s="2" t="s">
        <v>192</v>
      </c>
      <c r="D44" s="3" t="s">
        <v>86</v>
      </c>
      <c r="E44" s="4" t="s">
        <v>193</v>
      </c>
      <c r="F44" s="2"/>
      <c r="G44" s="88">
        <v>174</v>
      </c>
      <c r="H44" s="5" t="s">
        <v>120</v>
      </c>
      <c r="I44" s="5" t="s">
        <v>194</v>
      </c>
      <c r="J44" s="6" t="s">
        <v>61</v>
      </c>
      <c r="K44" s="5" t="s">
        <v>68</v>
      </c>
      <c r="L44" s="5" t="s">
        <v>127</v>
      </c>
      <c r="M44" s="52">
        <v>2.4155844155844157</v>
      </c>
      <c r="N44" s="8">
        <v>0.05</v>
      </c>
      <c r="O44" s="52">
        <v>2.2948051948051948</v>
      </c>
      <c r="P44" s="60">
        <f t="shared" si="0"/>
        <v>152.71928571428572</v>
      </c>
      <c r="Q44" s="59">
        <v>2.2948051948051948</v>
      </c>
      <c r="R44" s="9" t="s">
        <v>7397</v>
      </c>
      <c r="S44" s="10">
        <v>46023</v>
      </c>
      <c r="T44" s="55"/>
      <c r="U44" s="56">
        <f t="shared" si="1"/>
        <v>0</v>
      </c>
      <c r="V44" s="11"/>
    </row>
    <row r="45" spans="1:22">
      <c r="A45" s="86" t="s">
        <v>54</v>
      </c>
      <c r="B45" s="4" t="s">
        <v>195</v>
      </c>
      <c r="C45" s="4" t="s">
        <v>196</v>
      </c>
      <c r="D45" s="3" t="s">
        <v>64</v>
      </c>
      <c r="E45" s="87" t="s">
        <v>197</v>
      </c>
      <c r="F45" s="2"/>
      <c r="G45" s="88">
        <v>2</v>
      </c>
      <c r="H45" s="5" t="s">
        <v>120</v>
      </c>
      <c r="I45" s="5" t="s">
        <v>198</v>
      </c>
      <c r="J45" s="6" t="s">
        <v>61</v>
      </c>
      <c r="K45" s="5" t="s">
        <v>68</v>
      </c>
      <c r="L45" s="5" t="s">
        <v>127</v>
      </c>
      <c r="M45" s="52">
        <v>1.3896103896103897</v>
      </c>
      <c r="N45" s="8">
        <v>0.1</v>
      </c>
      <c r="O45" s="52">
        <v>1.2506493506493508</v>
      </c>
      <c r="P45" s="60">
        <f t="shared" si="0"/>
        <v>83.230714285714285</v>
      </c>
      <c r="Q45" s="59">
        <v>1.2506493506493508</v>
      </c>
      <c r="R45" s="9" t="s">
        <v>7402</v>
      </c>
      <c r="S45" s="10">
        <v>46266</v>
      </c>
      <c r="T45" s="55"/>
      <c r="U45" s="56">
        <f t="shared" si="1"/>
        <v>0</v>
      </c>
      <c r="V45" s="11"/>
    </row>
    <row r="46" spans="1:22">
      <c r="A46" s="86" t="s">
        <v>54</v>
      </c>
      <c r="B46" s="4" t="s">
        <v>199</v>
      </c>
      <c r="C46" s="4" t="s">
        <v>200</v>
      </c>
      <c r="D46" s="3" t="s">
        <v>64</v>
      </c>
      <c r="E46" s="87" t="s">
        <v>201</v>
      </c>
      <c r="F46" s="2"/>
      <c r="G46" s="88">
        <v>40</v>
      </c>
      <c r="H46" s="5" t="s">
        <v>120</v>
      </c>
      <c r="I46" s="5" t="s">
        <v>198</v>
      </c>
      <c r="J46" s="6" t="s">
        <v>61</v>
      </c>
      <c r="K46" s="5" t="s">
        <v>68</v>
      </c>
      <c r="L46" s="5" t="s">
        <v>127</v>
      </c>
      <c r="M46" s="52">
        <v>1.3246753246753247</v>
      </c>
      <c r="N46" s="8">
        <v>0.1</v>
      </c>
      <c r="O46" s="52">
        <v>1.1922077922077923</v>
      </c>
      <c r="P46" s="60">
        <f t="shared" si="0"/>
        <v>79.341428571428565</v>
      </c>
      <c r="Q46" s="59">
        <v>1.1922077922077923</v>
      </c>
      <c r="R46" s="9" t="s">
        <v>7402</v>
      </c>
      <c r="S46" s="10">
        <v>46266</v>
      </c>
      <c r="T46" s="55"/>
      <c r="U46" s="56">
        <f t="shared" si="1"/>
        <v>0</v>
      </c>
      <c r="V46" s="11"/>
    </row>
    <row r="47" spans="1:22">
      <c r="A47" s="77" t="s">
        <v>105</v>
      </c>
      <c r="B47" s="4" t="s">
        <v>202</v>
      </c>
      <c r="C47" s="12" t="s">
        <v>203</v>
      </c>
      <c r="D47" s="3" t="s">
        <v>86</v>
      </c>
      <c r="E47" s="79" t="s">
        <v>204</v>
      </c>
      <c r="F47" s="2"/>
      <c r="G47" s="88">
        <v>57</v>
      </c>
      <c r="H47" s="5" t="s">
        <v>120</v>
      </c>
      <c r="I47" s="5" t="s">
        <v>116</v>
      </c>
      <c r="J47" s="6" t="s">
        <v>61</v>
      </c>
      <c r="K47" s="5" t="s">
        <v>68</v>
      </c>
      <c r="L47" s="5" t="s">
        <v>159</v>
      </c>
      <c r="M47" s="52">
        <v>3.0649350649350646</v>
      </c>
      <c r="N47" s="8">
        <v>0</v>
      </c>
      <c r="O47" s="52">
        <v>2.1069999999999998</v>
      </c>
      <c r="P47" s="60">
        <f t="shared" si="0"/>
        <v>140.22084999999998</v>
      </c>
      <c r="Q47" s="59">
        <v>3.0649350649350646</v>
      </c>
      <c r="R47" s="9" t="s">
        <v>7397</v>
      </c>
      <c r="S47" s="10">
        <v>46419</v>
      </c>
      <c r="T47" s="55"/>
      <c r="U47" s="56">
        <f t="shared" si="1"/>
        <v>0</v>
      </c>
      <c r="V47" s="11"/>
    </row>
    <row r="48" spans="1:22">
      <c r="A48" s="77" t="s">
        <v>105</v>
      </c>
      <c r="B48" s="4" t="s">
        <v>205</v>
      </c>
      <c r="C48" s="4" t="s">
        <v>206</v>
      </c>
      <c r="D48" s="3" t="s">
        <v>86</v>
      </c>
      <c r="E48" s="79" t="s">
        <v>207</v>
      </c>
      <c r="F48" s="2"/>
      <c r="G48" s="88">
        <v>709</v>
      </c>
      <c r="H48" s="5" t="s">
        <v>120</v>
      </c>
      <c r="I48" s="5" t="s">
        <v>116</v>
      </c>
      <c r="J48" s="6" t="s">
        <v>61</v>
      </c>
      <c r="K48" s="5" t="s">
        <v>68</v>
      </c>
      <c r="L48" s="5" t="s">
        <v>159</v>
      </c>
      <c r="M48" s="52">
        <v>1.6455696202531644</v>
      </c>
      <c r="N48" s="8">
        <v>0</v>
      </c>
      <c r="O48" s="52">
        <v>1.1956</v>
      </c>
      <c r="P48" s="60">
        <f t="shared" si="0"/>
        <v>79.567179999999993</v>
      </c>
      <c r="Q48" s="59">
        <v>1.6455696202531644</v>
      </c>
      <c r="R48" s="9" t="s">
        <v>7397</v>
      </c>
      <c r="S48" s="10">
        <v>46296</v>
      </c>
      <c r="T48" s="55"/>
      <c r="U48" s="56">
        <f t="shared" si="1"/>
        <v>0</v>
      </c>
      <c r="V48" s="11"/>
    </row>
    <row r="49" spans="1:22">
      <c r="A49" s="36"/>
      <c r="B49" s="2" t="s">
        <v>208</v>
      </c>
      <c r="C49" s="4" t="s">
        <v>209</v>
      </c>
      <c r="D49" s="3" t="s">
        <v>64</v>
      </c>
      <c r="E49" s="4" t="s">
        <v>210</v>
      </c>
      <c r="F49" s="2"/>
      <c r="G49" s="88">
        <v>100</v>
      </c>
      <c r="H49" s="5" t="s">
        <v>211</v>
      </c>
      <c r="I49" s="5" t="s">
        <v>212</v>
      </c>
      <c r="J49" s="6" t="s">
        <v>61</v>
      </c>
      <c r="K49" s="5" t="s">
        <v>68</v>
      </c>
      <c r="L49" s="5" t="s">
        <v>213</v>
      </c>
      <c r="M49" s="52">
        <v>1.9168831168831169</v>
      </c>
      <c r="N49" s="8">
        <v>0.5</v>
      </c>
      <c r="O49" s="52">
        <v>0.95844155844155843</v>
      </c>
      <c r="P49" s="60">
        <f t="shared" si="0"/>
        <v>63.784285714285708</v>
      </c>
      <c r="Q49" s="59">
        <v>0.95844155844155843</v>
      </c>
      <c r="R49" s="9" t="s">
        <v>7401</v>
      </c>
      <c r="S49" s="10">
        <v>45992</v>
      </c>
      <c r="T49" s="55"/>
      <c r="U49" s="56">
        <f t="shared" si="1"/>
        <v>0</v>
      </c>
      <c r="V49" s="11"/>
    </row>
    <row r="50" spans="1:22">
      <c r="A50" s="36"/>
      <c r="B50" s="4" t="s">
        <v>214</v>
      </c>
      <c r="C50" s="2" t="s">
        <v>215</v>
      </c>
      <c r="D50" s="3" t="s">
        <v>86</v>
      </c>
      <c r="E50" s="4" t="s">
        <v>216</v>
      </c>
      <c r="F50" s="4"/>
      <c r="G50" s="88">
        <v>2</v>
      </c>
      <c r="H50" s="5" t="s">
        <v>217</v>
      </c>
      <c r="I50" s="5" t="s">
        <v>218</v>
      </c>
      <c r="J50" s="6" t="s">
        <v>61</v>
      </c>
      <c r="K50" s="5" t="s">
        <v>68</v>
      </c>
      <c r="L50" s="5" t="s">
        <v>111</v>
      </c>
      <c r="M50" s="52">
        <v>5.384050632911392</v>
      </c>
      <c r="N50" s="8">
        <v>0.1</v>
      </c>
      <c r="O50" s="52">
        <v>4.8456455696202525</v>
      </c>
      <c r="P50" s="60">
        <f t="shared" si="0"/>
        <v>322.4777126582278</v>
      </c>
      <c r="Q50" s="59">
        <v>4.8456455696202525</v>
      </c>
      <c r="R50" s="9" t="s">
        <v>7397</v>
      </c>
      <c r="S50" s="10">
        <v>46478</v>
      </c>
      <c r="T50" s="55"/>
      <c r="U50" s="56">
        <f t="shared" si="1"/>
        <v>0</v>
      </c>
      <c r="V50" s="11"/>
    </row>
    <row r="51" spans="1:22">
      <c r="A51" s="36"/>
      <c r="B51" s="4" t="s">
        <v>219</v>
      </c>
      <c r="C51" s="4" t="s">
        <v>183</v>
      </c>
      <c r="D51" s="3" t="s">
        <v>86</v>
      </c>
      <c r="E51" s="4" t="s">
        <v>220</v>
      </c>
      <c r="F51" s="2"/>
      <c r="G51" s="88">
        <v>46</v>
      </c>
      <c r="H51" s="5" t="s">
        <v>221</v>
      </c>
      <c r="I51" s="5" t="s">
        <v>189</v>
      </c>
      <c r="J51" s="6" t="s">
        <v>61</v>
      </c>
      <c r="K51" s="5" t="s">
        <v>68</v>
      </c>
      <c r="L51" s="5"/>
      <c r="M51" s="52">
        <v>6.7532467532467537</v>
      </c>
      <c r="N51" s="8">
        <v>0</v>
      </c>
      <c r="O51" s="52">
        <v>6.7532467532467537</v>
      </c>
      <c r="P51" s="60">
        <f t="shared" si="0"/>
        <v>449.42857142857144</v>
      </c>
      <c r="Q51" s="59">
        <v>6.7532467532467537</v>
      </c>
      <c r="R51" s="9" t="s">
        <v>7397</v>
      </c>
      <c r="S51" s="10">
        <v>46296</v>
      </c>
      <c r="T51" s="55"/>
      <c r="U51" s="56">
        <f t="shared" si="1"/>
        <v>0</v>
      </c>
      <c r="V51" s="11"/>
    </row>
    <row r="52" spans="1:22">
      <c r="A52" s="86" t="s">
        <v>54</v>
      </c>
      <c r="B52" s="34" t="s">
        <v>222</v>
      </c>
      <c r="C52" s="4" t="s">
        <v>223</v>
      </c>
      <c r="D52" s="3" t="s">
        <v>86</v>
      </c>
      <c r="E52" s="87" t="s">
        <v>224</v>
      </c>
      <c r="F52" s="2"/>
      <c r="G52" s="88">
        <v>62</v>
      </c>
      <c r="H52" s="5" t="s">
        <v>120</v>
      </c>
      <c r="I52" s="5" t="s">
        <v>225</v>
      </c>
      <c r="J52" s="6" t="s">
        <v>61</v>
      </c>
      <c r="K52" s="5" t="s">
        <v>68</v>
      </c>
      <c r="L52" s="5" t="s">
        <v>127</v>
      </c>
      <c r="M52" s="52">
        <v>3.3618541033434646</v>
      </c>
      <c r="N52" s="8">
        <v>0</v>
      </c>
      <c r="O52" s="52">
        <v>3.3618541033434646</v>
      </c>
      <c r="P52" s="60">
        <f t="shared" si="0"/>
        <v>223.73139057750757</v>
      </c>
      <c r="Q52" s="59">
        <v>3.3618541033434646</v>
      </c>
      <c r="R52" s="9" t="s">
        <v>7397</v>
      </c>
      <c r="S52" s="10">
        <v>46174</v>
      </c>
      <c r="T52" s="55"/>
      <c r="U52" s="56">
        <f t="shared" si="1"/>
        <v>0</v>
      </c>
      <c r="V52" s="11"/>
    </row>
    <row r="53" spans="1:22">
      <c r="A53" s="36"/>
      <c r="B53" s="2" t="s">
        <v>226</v>
      </c>
      <c r="C53" s="4" t="s">
        <v>227</v>
      </c>
      <c r="D53" s="3" t="s">
        <v>86</v>
      </c>
      <c r="E53" s="4" t="s">
        <v>228</v>
      </c>
      <c r="F53" s="2"/>
      <c r="G53" s="88">
        <v>22</v>
      </c>
      <c r="H53" s="5" t="s">
        <v>120</v>
      </c>
      <c r="I53" s="5" t="s">
        <v>229</v>
      </c>
      <c r="J53" s="6" t="s">
        <v>61</v>
      </c>
      <c r="K53" s="5" t="s">
        <v>68</v>
      </c>
      <c r="L53" s="5" t="s">
        <v>127</v>
      </c>
      <c r="M53" s="52">
        <v>3.5696202531645564</v>
      </c>
      <c r="N53" s="8">
        <v>0</v>
      </c>
      <c r="O53" s="52">
        <v>3.5696202531645564</v>
      </c>
      <c r="P53" s="60">
        <f t="shared" si="0"/>
        <v>237.55822784810121</v>
      </c>
      <c r="Q53" s="59">
        <v>3.5696202531645564</v>
      </c>
      <c r="R53" s="9" t="s">
        <v>7397</v>
      </c>
      <c r="S53" s="10">
        <v>46082</v>
      </c>
      <c r="T53" s="55"/>
      <c r="U53" s="56">
        <f t="shared" si="1"/>
        <v>0</v>
      </c>
      <c r="V53" s="11"/>
    </row>
    <row r="54" spans="1:22">
      <c r="A54" s="86" t="s">
        <v>54</v>
      </c>
      <c r="B54" s="4" t="s">
        <v>230</v>
      </c>
      <c r="C54" s="4" t="s">
        <v>231</v>
      </c>
      <c r="D54" s="3" t="s">
        <v>86</v>
      </c>
      <c r="E54" s="87" t="s">
        <v>232</v>
      </c>
      <c r="F54" s="2"/>
      <c r="G54" s="88">
        <v>347</v>
      </c>
      <c r="H54" s="5" t="s">
        <v>120</v>
      </c>
      <c r="I54" s="5" t="s">
        <v>229</v>
      </c>
      <c r="J54" s="6" t="s">
        <v>61</v>
      </c>
      <c r="K54" s="5" t="s">
        <v>68</v>
      </c>
      <c r="L54" s="5" t="s">
        <v>127</v>
      </c>
      <c r="M54" s="52">
        <v>1.6582278481012658</v>
      </c>
      <c r="N54" s="8">
        <v>0</v>
      </c>
      <c r="O54" s="52">
        <v>1.6582278481012658</v>
      </c>
      <c r="P54" s="60">
        <f t="shared" si="0"/>
        <v>110.35506329113923</v>
      </c>
      <c r="Q54" s="59">
        <v>1.6582278481012658</v>
      </c>
      <c r="R54" s="9" t="s">
        <v>7397</v>
      </c>
      <c r="S54" s="10">
        <v>47300</v>
      </c>
      <c r="T54" s="55"/>
      <c r="U54" s="56">
        <f t="shared" si="1"/>
        <v>0</v>
      </c>
      <c r="V54" s="11"/>
    </row>
    <row r="55" spans="1:22">
      <c r="A55" s="36"/>
      <c r="B55" s="4" t="s">
        <v>233</v>
      </c>
      <c r="C55" s="4" t="s">
        <v>234</v>
      </c>
      <c r="D55" s="3" t="s">
        <v>86</v>
      </c>
      <c r="E55" s="4" t="s">
        <v>235</v>
      </c>
      <c r="F55" s="2"/>
      <c r="G55" s="88">
        <v>25</v>
      </c>
      <c r="H55" s="5" t="s">
        <v>120</v>
      </c>
      <c r="I55" s="5" t="s">
        <v>229</v>
      </c>
      <c r="J55" s="6" t="s">
        <v>61</v>
      </c>
      <c r="K55" s="5" t="s">
        <v>68</v>
      </c>
      <c r="L55" s="5" t="s">
        <v>127</v>
      </c>
      <c r="M55" s="52">
        <v>5.5833333333333339</v>
      </c>
      <c r="N55" s="8">
        <v>0.05</v>
      </c>
      <c r="O55" s="52">
        <v>5.3041666666666671</v>
      </c>
      <c r="P55" s="60">
        <f t="shared" si="0"/>
        <v>352.99229166666669</v>
      </c>
      <c r="Q55" s="59">
        <v>5.3041666666666671</v>
      </c>
      <c r="R55" s="9" t="s">
        <v>7397</v>
      </c>
      <c r="S55" s="10">
        <v>46600</v>
      </c>
      <c r="T55" s="55"/>
      <c r="U55" s="56">
        <f t="shared" si="1"/>
        <v>0</v>
      </c>
      <c r="V55" s="11"/>
    </row>
    <row r="56" spans="1:22">
      <c r="A56" s="77" t="s">
        <v>139</v>
      </c>
      <c r="B56" s="4" t="s">
        <v>236</v>
      </c>
      <c r="C56" s="2" t="s">
        <v>237</v>
      </c>
      <c r="D56" s="3" t="s">
        <v>86</v>
      </c>
      <c r="E56" s="79" t="s">
        <v>238</v>
      </c>
      <c r="F56" s="4"/>
      <c r="G56" s="88">
        <v>74</v>
      </c>
      <c r="H56" s="5" t="s">
        <v>239</v>
      </c>
      <c r="I56" s="5" t="s">
        <v>143</v>
      </c>
      <c r="J56" s="6" t="s">
        <v>61</v>
      </c>
      <c r="K56" s="5" t="s">
        <v>68</v>
      </c>
      <c r="L56" s="5" t="s">
        <v>240</v>
      </c>
      <c r="M56" s="52">
        <v>21.129870129870127</v>
      </c>
      <c r="N56" s="8">
        <v>0</v>
      </c>
      <c r="O56" s="52">
        <v>20.073376623376621</v>
      </c>
      <c r="P56" s="60">
        <f t="shared" si="0"/>
        <v>1335.8832142857141</v>
      </c>
      <c r="Q56" s="59">
        <v>20.073376623376621</v>
      </c>
      <c r="R56" s="9" t="s">
        <v>7397</v>
      </c>
      <c r="S56" s="10">
        <v>46143</v>
      </c>
      <c r="T56" s="55"/>
      <c r="U56" s="56">
        <f t="shared" si="1"/>
        <v>0</v>
      </c>
      <c r="V56" s="11"/>
    </row>
    <row r="57" spans="1:22">
      <c r="A57" s="77" t="s">
        <v>139</v>
      </c>
      <c r="B57" s="4" t="s">
        <v>241</v>
      </c>
      <c r="C57" s="2" t="s">
        <v>242</v>
      </c>
      <c r="D57" s="3" t="s">
        <v>86</v>
      </c>
      <c r="E57" s="79" t="s">
        <v>243</v>
      </c>
      <c r="F57" s="2"/>
      <c r="G57" s="88">
        <v>145</v>
      </c>
      <c r="H57" s="5" t="s">
        <v>239</v>
      </c>
      <c r="I57" s="5" t="s">
        <v>143</v>
      </c>
      <c r="J57" s="6" t="s">
        <v>61</v>
      </c>
      <c r="K57" s="5" t="s">
        <v>68</v>
      </c>
      <c r="L57" s="5" t="s">
        <v>244</v>
      </c>
      <c r="M57" s="52">
        <v>6.2597402597402603</v>
      </c>
      <c r="N57" s="8">
        <v>0</v>
      </c>
      <c r="O57" s="52">
        <v>5.9467532467532473</v>
      </c>
      <c r="P57" s="60">
        <f t="shared" si="0"/>
        <v>395.75642857142861</v>
      </c>
      <c r="Q57" s="59">
        <v>5.9467532467532473</v>
      </c>
      <c r="R57" s="9" t="s">
        <v>7397</v>
      </c>
      <c r="S57" s="10">
        <v>46478</v>
      </c>
      <c r="T57" s="55"/>
      <c r="U57" s="56">
        <f t="shared" si="1"/>
        <v>0</v>
      </c>
      <c r="V57" s="11"/>
    </row>
    <row r="58" spans="1:22">
      <c r="A58" s="86" t="s">
        <v>54</v>
      </c>
      <c r="B58" s="4" t="s">
        <v>245</v>
      </c>
      <c r="C58" s="4" t="s">
        <v>246</v>
      </c>
      <c r="D58" s="3" t="s">
        <v>64</v>
      </c>
      <c r="E58" s="87" t="s">
        <v>247</v>
      </c>
      <c r="F58" s="2"/>
      <c r="G58" s="88">
        <v>111</v>
      </c>
      <c r="H58" s="5" t="s">
        <v>239</v>
      </c>
      <c r="I58" s="5" t="s">
        <v>248</v>
      </c>
      <c r="J58" s="6" t="s">
        <v>249</v>
      </c>
      <c r="K58" s="5" t="s">
        <v>68</v>
      </c>
      <c r="L58" s="5" t="s">
        <v>244</v>
      </c>
      <c r="M58" s="52">
        <v>1.2846428571428572</v>
      </c>
      <c r="N58" s="8">
        <v>0</v>
      </c>
      <c r="O58" s="52">
        <v>1.2846428571428572</v>
      </c>
      <c r="P58" s="60">
        <f t="shared" si="0"/>
        <v>85.492982142857144</v>
      </c>
      <c r="Q58" s="59">
        <v>1.2846428571428572</v>
      </c>
      <c r="R58" s="9" t="s">
        <v>7403</v>
      </c>
      <c r="S58" s="10">
        <v>46539</v>
      </c>
      <c r="T58" s="55"/>
      <c r="U58" s="56">
        <f t="shared" si="1"/>
        <v>0</v>
      </c>
      <c r="V58" s="11"/>
    </row>
    <row r="59" spans="1:22">
      <c r="A59" s="77" t="s">
        <v>105</v>
      </c>
      <c r="B59" s="4" t="s">
        <v>250</v>
      </c>
      <c r="C59" s="2" t="s">
        <v>251</v>
      </c>
      <c r="D59" s="3" t="s">
        <v>86</v>
      </c>
      <c r="E59" s="79" t="s">
        <v>252</v>
      </c>
      <c r="F59" s="2"/>
      <c r="G59" s="88">
        <v>73</v>
      </c>
      <c r="H59" s="5" t="s">
        <v>239</v>
      </c>
      <c r="I59" s="5" t="s">
        <v>138</v>
      </c>
      <c r="J59" s="6" t="s">
        <v>61</v>
      </c>
      <c r="K59" s="5" t="s">
        <v>68</v>
      </c>
      <c r="L59" s="5" t="s">
        <v>244</v>
      </c>
      <c r="M59" s="52">
        <v>5.4675324675324672</v>
      </c>
      <c r="N59" s="8">
        <v>0</v>
      </c>
      <c r="O59" s="52">
        <v>1.3719999999999999</v>
      </c>
      <c r="P59" s="60">
        <f t="shared" si="0"/>
        <v>91.306599999999989</v>
      </c>
      <c r="Q59" s="59">
        <v>5.4675324675324672</v>
      </c>
      <c r="R59" s="9" t="s">
        <v>7397</v>
      </c>
      <c r="S59" s="10">
        <v>46600</v>
      </c>
      <c r="T59" s="55"/>
      <c r="U59" s="56">
        <f t="shared" si="1"/>
        <v>0</v>
      </c>
      <c r="V59" s="11"/>
    </row>
    <row r="60" spans="1:22">
      <c r="A60" s="36"/>
      <c r="B60" s="4" t="s">
        <v>253</v>
      </c>
      <c r="C60" s="4" t="s">
        <v>254</v>
      </c>
      <c r="D60" s="3" t="s">
        <v>64</v>
      </c>
      <c r="E60" s="4" t="s">
        <v>255</v>
      </c>
      <c r="F60" s="2"/>
      <c r="G60" s="88">
        <v>39</v>
      </c>
      <c r="H60" s="5" t="s">
        <v>239</v>
      </c>
      <c r="I60" s="5" t="s">
        <v>256</v>
      </c>
      <c r="J60" s="6" t="s">
        <v>249</v>
      </c>
      <c r="K60" s="5" t="s">
        <v>68</v>
      </c>
      <c r="L60" s="5" t="s">
        <v>240</v>
      </c>
      <c r="M60" s="52">
        <v>1.1523809523809525</v>
      </c>
      <c r="N60" s="8">
        <v>0.3</v>
      </c>
      <c r="O60" s="52">
        <v>0.80666666666666675</v>
      </c>
      <c r="P60" s="60">
        <f t="shared" si="0"/>
        <v>53.683666666666667</v>
      </c>
      <c r="Q60" s="59">
        <v>0.80666666666666675</v>
      </c>
      <c r="R60" s="9" t="s">
        <v>7394</v>
      </c>
      <c r="S60" s="10">
        <v>45658</v>
      </c>
      <c r="T60" s="55"/>
      <c r="U60" s="56">
        <f t="shared" si="1"/>
        <v>0</v>
      </c>
      <c r="V60" s="11"/>
    </row>
    <row r="61" spans="1:22">
      <c r="A61" s="36"/>
      <c r="B61" s="2" t="s">
        <v>257</v>
      </c>
      <c r="C61" s="13" t="s">
        <v>258</v>
      </c>
      <c r="D61" s="3" t="s">
        <v>86</v>
      </c>
      <c r="E61" s="4" t="s">
        <v>259</v>
      </c>
      <c r="F61" s="4"/>
      <c r="G61" s="88">
        <v>47</v>
      </c>
      <c r="H61" s="5" t="s">
        <v>239</v>
      </c>
      <c r="I61" s="5" t="s">
        <v>151</v>
      </c>
      <c r="J61" s="6" t="s">
        <v>61</v>
      </c>
      <c r="K61" s="7" t="s">
        <v>68</v>
      </c>
      <c r="L61" s="7" t="s">
        <v>240</v>
      </c>
      <c r="M61" s="52">
        <v>5.2807594936708853</v>
      </c>
      <c r="N61" s="8">
        <v>0</v>
      </c>
      <c r="O61" s="52">
        <v>5.2807594936708853</v>
      </c>
      <c r="P61" s="60">
        <f t="shared" si="0"/>
        <v>351.4345443037974</v>
      </c>
      <c r="Q61" s="59">
        <v>5.2807594936708853</v>
      </c>
      <c r="R61" s="9" t="s">
        <v>7397</v>
      </c>
      <c r="S61" s="10">
        <v>46722</v>
      </c>
      <c r="T61" s="55"/>
      <c r="U61" s="56">
        <f t="shared" si="1"/>
        <v>0</v>
      </c>
      <c r="V61" s="11"/>
    </row>
    <row r="62" spans="1:22">
      <c r="A62" s="86" t="s">
        <v>54</v>
      </c>
      <c r="B62" s="4" t="s">
        <v>260</v>
      </c>
      <c r="C62" s="2" t="s">
        <v>261</v>
      </c>
      <c r="D62" s="3" t="s">
        <v>262</v>
      </c>
      <c r="E62" s="87" t="s">
        <v>263</v>
      </c>
      <c r="F62" s="2"/>
      <c r="G62" s="88">
        <v>35</v>
      </c>
      <c r="H62" s="5" t="s">
        <v>239</v>
      </c>
      <c r="I62" s="5" t="s">
        <v>264</v>
      </c>
      <c r="J62" s="6" t="s">
        <v>265</v>
      </c>
      <c r="K62" s="5" t="s">
        <v>68</v>
      </c>
      <c r="L62" s="5" t="s">
        <v>240</v>
      </c>
      <c r="M62" s="52">
        <v>3.8924444444444446</v>
      </c>
      <c r="N62" s="8">
        <v>0</v>
      </c>
      <c r="O62" s="52">
        <v>3.8924444444444446</v>
      </c>
      <c r="P62" s="60">
        <f t="shared" si="0"/>
        <v>259.04217777777779</v>
      </c>
      <c r="Q62" s="59">
        <v>3.8924444444444446</v>
      </c>
      <c r="R62" s="9" t="s">
        <v>7400</v>
      </c>
      <c r="S62" s="10">
        <v>46235</v>
      </c>
      <c r="T62" s="55"/>
      <c r="U62" s="56">
        <f t="shared" si="1"/>
        <v>0</v>
      </c>
      <c r="V62" s="11"/>
    </row>
    <row r="63" spans="1:22">
      <c r="A63" s="36"/>
      <c r="B63" s="4" t="s">
        <v>266</v>
      </c>
      <c r="C63" s="4" t="s">
        <v>267</v>
      </c>
      <c r="D63" s="3" t="s">
        <v>64</v>
      </c>
      <c r="E63" s="4" t="s">
        <v>268</v>
      </c>
      <c r="F63" s="2"/>
      <c r="G63" s="88">
        <v>107</v>
      </c>
      <c r="H63" s="5" t="s">
        <v>239</v>
      </c>
      <c r="I63" s="5" t="s">
        <v>256</v>
      </c>
      <c r="J63" s="6" t="s">
        <v>269</v>
      </c>
      <c r="K63" s="5" t="s">
        <v>68</v>
      </c>
      <c r="L63" s="5" t="s">
        <v>240</v>
      </c>
      <c r="M63" s="52">
        <v>2.9954430379746833</v>
      </c>
      <c r="N63" s="8">
        <v>0.3</v>
      </c>
      <c r="O63" s="52">
        <v>2.0968101265822781</v>
      </c>
      <c r="P63" s="60">
        <f t="shared" si="0"/>
        <v>139.54271392405059</v>
      </c>
      <c r="Q63" s="59">
        <v>2.0968101265822781</v>
      </c>
      <c r="R63" s="9" t="s">
        <v>7404</v>
      </c>
      <c r="S63" s="10">
        <v>46388</v>
      </c>
      <c r="T63" s="55"/>
      <c r="U63" s="56">
        <f t="shared" si="1"/>
        <v>0</v>
      </c>
      <c r="V63" s="11"/>
    </row>
    <row r="64" spans="1:22">
      <c r="A64" s="86" t="s">
        <v>54</v>
      </c>
      <c r="B64" s="4" t="s">
        <v>270</v>
      </c>
      <c r="C64" s="4" t="s">
        <v>271</v>
      </c>
      <c r="D64" s="3" t="s">
        <v>64</v>
      </c>
      <c r="E64" s="87" t="s">
        <v>272</v>
      </c>
      <c r="F64" s="2"/>
      <c r="G64" s="88">
        <v>8</v>
      </c>
      <c r="H64" s="5" t="s">
        <v>239</v>
      </c>
      <c r="I64" s="5" t="s">
        <v>273</v>
      </c>
      <c r="J64" s="6" t="s">
        <v>249</v>
      </c>
      <c r="K64" s="5" t="s">
        <v>68</v>
      </c>
      <c r="L64" s="5" t="s">
        <v>240</v>
      </c>
      <c r="M64" s="52">
        <v>1.7857142857142858</v>
      </c>
      <c r="N64" s="8">
        <v>0</v>
      </c>
      <c r="O64" s="52">
        <v>1.7857142857142858</v>
      </c>
      <c r="P64" s="60">
        <f t="shared" si="0"/>
        <v>118.83928571428572</v>
      </c>
      <c r="Q64" s="59">
        <v>1.7857142857142858</v>
      </c>
      <c r="R64" s="9" t="s">
        <v>7401</v>
      </c>
      <c r="S64" s="10">
        <v>46447</v>
      </c>
      <c r="T64" s="55"/>
      <c r="U64" s="56">
        <f t="shared" si="1"/>
        <v>0</v>
      </c>
      <c r="V64" s="11"/>
    </row>
    <row r="65" spans="1:22">
      <c r="A65" s="36"/>
      <c r="B65" s="4" t="s">
        <v>274</v>
      </c>
      <c r="C65" s="4" t="s">
        <v>275</v>
      </c>
      <c r="D65" s="3" t="s">
        <v>86</v>
      </c>
      <c r="E65" s="4" t="s">
        <v>276</v>
      </c>
      <c r="F65" s="2"/>
      <c r="G65" s="88">
        <v>47</v>
      </c>
      <c r="H65" s="5" t="s">
        <v>239</v>
      </c>
      <c r="I65" s="5" t="s">
        <v>151</v>
      </c>
      <c r="J65" s="6" t="s">
        <v>61</v>
      </c>
      <c r="K65" s="5" t="s">
        <v>68</v>
      </c>
      <c r="L65" s="5" t="s">
        <v>240</v>
      </c>
      <c r="M65" s="52">
        <v>5.6442857142857141</v>
      </c>
      <c r="N65" s="8">
        <v>0</v>
      </c>
      <c r="O65" s="52">
        <v>5.6442857142857141</v>
      </c>
      <c r="P65" s="60">
        <f t="shared" si="0"/>
        <v>375.62721428571427</v>
      </c>
      <c r="Q65" s="59">
        <v>5.6442857142857141</v>
      </c>
      <c r="R65" s="9" t="s">
        <v>7397</v>
      </c>
      <c r="S65" s="10">
        <v>46235</v>
      </c>
      <c r="T65" s="55"/>
      <c r="U65" s="56">
        <f t="shared" si="1"/>
        <v>0</v>
      </c>
      <c r="V65" s="11"/>
    </row>
    <row r="66" spans="1:22">
      <c r="A66" s="86" t="s">
        <v>54</v>
      </c>
      <c r="B66" s="4" t="s">
        <v>277</v>
      </c>
      <c r="C66" s="4" t="s">
        <v>278</v>
      </c>
      <c r="D66" s="3" t="s">
        <v>64</v>
      </c>
      <c r="E66" s="87" t="s">
        <v>279</v>
      </c>
      <c r="F66" s="2"/>
      <c r="G66" s="88">
        <v>154</v>
      </c>
      <c r="H66" s="5" t="s">
        <v>239</v>
      </c>
      <c r="I66" s="5" t="s">
        <v>256</v>
      </c>
      <c r="J66" s="6" t="s">
        <v>61</v>
      </c>
      <c r="K66" s="5" t="s">
        <v>68</v>
      </c>
      <c r="L66" s="5" t="s">
        <v>240</v>
      </c>
      <c r="M66" s="52">
        <v>3.6400192400192402</v>
      </c>
      <c r="N66" s="8">
        <v>0.1</v>
      </c>
      <c r="O66" s="52">
        <v>3.2760173160173163</v>
      </c>
      <c r="P66" s="60">
        <f t="shared" si="0"/>
        <v>218.01895238095238</v>
      </c>
      <c r="Q66" s="59">
        <v>3.2760173160173163</v>
      </c>
      <c r="R66" s="9" t="s">
        <v>7404</v>
      </c>
      <c r="S66" s="10">
        <v>46327</v>
      </c>
      <c r="T66" s="55"/>
      <c r="U66" s="56">
        <f t="shared" si="1"/>
        <v>0</v>
      </c>
      <c r="V66" s="11"/>
    </row>
    <row r="67" spans="1:22">
      <c r="A67" s="36"/>
      <c r="B67" s="4" t="s">
        <v>280</v>
      </c>
      <c r="C67" s="4" t="s">
        <v>281</v>
      </c>
      <c r="D67" s="3" t="s">
        <v>86</v>
      </c>
      <c r="E67" s="4" t="s">
        <v>282</v>
      </c>
      <c r="F67" s="2"/>
      <c r="G67" s="88">
        <v>4</v>
      </c>
      <c r="H67" s="5" t="s">
        <v>239</v>
      </c>
      <c r="I67" s="5" t="s">
        <v>283</v>
      </c>
      <c r="J67" s="6" t="s">
        <v>61</v>
      </c>
      <c r="K67" s="5" t="s">
        <v>68</v>
      </c>
      <c r="L67" s="5" t="s">
        <v>244</v>
      </c>
      <c r="M67" s="52">
        <v>6.0714285714285712</v>
      </c>
      <c r="N67" s="8">
        <v>0</v>
      </c>
      <c r="O67" s="52">
        <v>6.0714285714285712</v>
      </c>
      <c r="P67" s="60">
        <f t="shared" si="0"/>
        <v>404.05357142857139</v>
      </c>
      <c r="Q67" s="59">
        <v>6.0714285714285712</v>
      </c>
      <c r="R67" s="9" t="s">
        <v>7397</v>
      </c>
      <c r="S67" s="10">
        <v>46447</v>
      </c>
      <c r="T67" s="55"/>
      <c r="U67" s="56">
        <f t="shared" si="1"/>
        <v>0</v>
      </c>
      <c r="V67" s="11"/>
    </row>
    <row r="68" spans="1:22">
      <c r="A68" s="86" t="s">
        <v>54</v>
      </c>
      <c r="B68" s="4" t="s">
        <v>284</v>
      </c>
      <c r="C68" s="4" t="s">
        <v>285</v>
      </c>
      <c r="D68" s="3" t="s">
        <v>64</v>
      </c>
      <c r="E68" s="87" t="s">
        <v>286</v>
      </c>
      <c r="F68" s="2"/>
      <c r="G68" s="88">
        <v>10</v>
      </c>
      <c r="H68" s="5" t="s">
        <v>239</v>
      </c>
      <c r="I68" s="5" t="s">
        <v>248</v>
      </c>
      <c r="J68" s="6" t="s">
        <v>61</v>
      </c>
      <c r="K68" s="5" t="s">
        <v>68</v>
      </c>
      <c r="L68" s="5" t="s">
        <v>244</v>
      </c>
      <c r="M68" s="52">
        <v>3.6075949367088609</v>
      </c>
      <c r="N68" s="8">
        <v>0</v>
      </c>
      <c r="O68" s="52">
        <v>3.6075949367088609</v>
      </c>
      <c r="P68" s="60">
        <f t="shared" si="0"/>
        <v>240.08544303797467</v>
      </c>
      <c r="Q68" s="59">
        <v>3.6075949367088609</v>
      </c>
      <c r="R68" s="9" t="s">
        <v>7403</v>
      </c>
      <c r="S68" s="10">
        <v>46478</v>
      </c>
      <c r="T68" s="55"/>
      <c r="U68" s="56">
        <f t="shared" si="1"/>
        <v>0</v>
      </c>
      <c r="V68" s="11"/>
    </row>
    <row r="69" spans="1:22">
      <c r="A69" s="36"/>
      <c r="B69" s="4" t="s">
        <v>287</v>
      </c>
      <c r="C69" s="4" t="s">
        <v>288</v>
      </c>
      <c r="D69" s="3" t="s">
        <v>64</v>
      </c>
      <c r="E69" s="4" t="s">
        <v>289</v>
      </c>
      <c r="F69" s="2"/>
      <c r="G69" s="88">
        <v>2340</v>
      </c>
      <c r="H69" s="5" t="s">
        <v>290</v>
      </c>
      <c r="I69" s="5" t="s">
        <v>291</v>
      </c>
      <c r="J69" s="6" t="s">
        <v>61</v>
      </c>
      <c r="K69" s="5" t="s">
        <v>68</v>
      </c>
      <c r="L69" s="5" t="s">
        <v>292</v>
      </c>
      <c r="M69" s="52">
        <v>2.5974025974025974</v>
      </c>
      <c r="N69" s="8">
        <v>0</v>
      </c>
      <c r="O69" s="52">
        <v>2.5974025974025974</v>
      </c>
      <c r="P69" s="60">
        <f t="shared" si="0"/>
        <v>172.85714285714286</v>
      </c>
      <c r="Q69" s="59">
        <v>2.5974025974025974</v>
      </c>
      <c r="R69" s="9" t="s">
        <v>7401</v>
      </c>
      <c r="S69" s="10">
        <v>46235</v>
      </c>
      <c r="T69" s="55"/>
      <c r="U69" s="56">
        <f t="shared" si="1"/>
        <v>0</v>
      </c>
      <c r="V69" s="11"/>
    </row>
    <row r="70" spans="1:22">
      <c r="A70" s="77" t="s">
        <v>105</v>
      </c>
      <c r="B70" s="4" t="s">
        <v>293</v>
      </c>
      <c r="C70" s="4" t="s">
        <v>294</v>
      </c>
      <c r="D70" s="3" t="s">
        <v>86</v>
      </c>
      <c r="E70" s="79" t="s">
        <v>295</v>
      </c>
      <c r="F70" s="2"/>
      <c r="G70" s="88">
        <v>3</v>
      </c>
      <c r="H70" s="5" t="s">
        <v>296</v>
      </c>
      <c r="I70" s="5" t="s">
        <v>116</v>
      </c>
      <c r="J70" s="6" t="s">
        <v>61</v>
      </c>
      <c r="K70" s="5" t="s">
        <v>68</v>
      </c>
      <c r="L70" s="5" t="s">
        <v>292</v>
      </c>
      <c r="M70" s="52">
        <v>2.8607594936708858</v>
      </c>
      <c r="N70" s="8">
        <v>0</v>
      </c>
      <c r="O70" s="52">
        <v>2.8517999999999999</v>
      </c>
      <c r="P70" s="60">
        <f t="shared" si="0"/>
        <v>189.78728999999998</v>
      </c>
      <c r="Q70" s="59">
        <v>2.8607594936708858</v>
      </c>
      <c r="R70" s="9" t="s">
        <v>7397</v>
      </c>
      <c r="S70" s="10">
        <v>46296</v>
      </c>
      <c r="T70" s="55"/>
      <c r="U70" s="56">
        <f t="shared" si="1"/>
        <v>0</v>
      </c>
      <c r="V70" s="11"/>
    </row>
    <row r="71" spans="1:22">
      <c r="A71" s="36"/>
      <c r="B71" s="4" t="s">
        <v>297</v>
      </c>
      <c r="C71" s="4">
        <v>5093349</v>
      </c>
      <c r="D71" s="3" t="s">
        <v>64</v>
      </c>
      <c r="E71" s="4" t="s">
        <v>298</v>
      </c>
      <c r="F71" s="2"/>
      <c r="G71" s="88">
        <v>19</v>
      </c>
      <c r="H71" s="5" t="s">
        <v>299</v>
      </c>
      <c r="I71" s="5" t="s">
        <v>300</v>
      </c>
      <c r="J71" s="6" t="s">
        <v>61</v>
      </c>
      <c r="K71" s="5" t="s">
        <v>68</v>
      </c>
      <c r="L71" s="5" t="s">
        <v>59</v>
      </c>
      <c r="M71" s="52">
        <v>5.1688311688311686</v>
      </c>
      <c r="N71" s="8">
        <v>0</v>
      </c>
      <c r="O71" s="52">
        <v>5.1688311688311686</v>
      </c>
      <c r="P71" s="60">
        <f t="shared" si="0"/>
        <v>343.98571428571427</v>
      </c>
      <c r="Q71" s="59">
        <v>5.1688311688311686</v>
      </c>
      <c r="R71" s="9" t="s">
        <v>248</v>
      </c>
      <c r="S71" s="10">
        <v>46054</v>
      </c>
      <c r="T71" s="55"/>
      <c r="U71" s="56">
        <f t="shared" si="1"/>
        <v>0</v>
      </c>
      <c r="V71" s="11"/>
    </row>
    <row r="72" spans="1:22">
      <c r="A72" s="77" t="s">
        <v>105</v>
      </c>
      <c r="B72" s="4" t="s">
        <v>301</v>
      </c>
      <c r="C72" s="2" t="s">
        <v>302</v>
      </c>
      <c r="D72" s="3" t="s">
        <v>86</v>
      </c>
      <c r="E72" s="79" t="s">
        <v>303</v>
      </c>
      <c r="F72" s="2"/>
      <c r="G72" s="88">
        <v>113</v>
      </c>
      <c r="H72" s="5" t="s">
        <v>304</v>
      </c>
      <c r="I72" s="5" t="s">
        <v>110</v>
      </c>
      <c r="J72" s="6" t="s">
        <v>61</v>
      </c>
      <c r="K72" s="5" t="s">
        <v>68</v>
      </c>
      <c r="L72" s="5" t="s">
        <v>69</v>
      </c>
      <c r="M72" s="52">
        <v>1.4285714285714286</v>
      </c>
      <c r="N72" s="8">
        <v>0.47</v>
      </c>
      <c r="O72" s="52">
        <v>0.41159999999999997</v>
      </c>
      <c r="P72" s="60">
        <f t="shared" si="0"/>
        <v>27.391979999999997</v>
      </c>
      <c r="Q72" s="59">
        <v>0.75714285714285723</v>
      </c>
      <c r="R72" s="9" t="s">
        <v>7397</v>
      </c>
      <c r="S72" s="10">
        <v>46235</v>
      </c>
      <c r="T72" s="55"/>
      <c r="U72" s="56">
        <f t="shared" si="1"/>
        <v>0</v>
      </c>
      <c r="V72" s="11"/>
    </row>
    <row r="73" spans="1:22">
      <c r="A73" s="77" t="s">
        <v>105</v>
      </c>
      <c r="B73" s="4" t="s">
        <v>305</v>
      </c>
      <c r="C73" s="2" t="s">
        <v>306</v>
      </c>
      <c r="D73" s="3" t="s">
        <v>86</v>
      </c>
      <c r="E73" s="79" t="s">
        <v>307</v>
      </c>
      <c r="F73" s="2"/>
      <c r="G73" s="88">
        <v>1</v>
      </c>
      <c r="H73" s="5" t="s">
        <v>304</v>
      </c>
      <c r="I73" s="5" t="s">
        <v>110</v>
      </c>
      <c r="J73" s="6" t="s">
        <v>61</v>
      </c>
      <c r="K73" s="5" t="s">
        <v>68</v>
      </c>
      <c r="L73" s="5" t="s">
        <v>69</v>
      </c>
      <c r="M73" s="52">
        <v>2.4805194805194803</v>
      </c>
      <c r="N73" s="8">
        <v>0.56999999999999995</v>
      </c>
      <c r="O73" s="52">
        <v>0.7056</v>
      </c>
      <c r="P73" s="60">
        <f t="shared" si="0"/>
        <v>46.957679999999996</v>
      </c>
      <c r="Q73" s="59">
        <v>1.0666233766233766</v>
      </c>
      <c r="R73" s="9" t="s">
        <v>7397</v>
      </c>
      <c r="S73" s="10">
        <v>46204</v>
      </c>
      <c r="T73" s="55"/>
      <c r="U73" s="56">
        <f t="shared" si="1"/>
        <v>0</v>
      </c>
      <c r="V73" s="11"/>
    </row>
    <row r="74" spans="1:22">
      <c r="A74" s="77" t="s">
        <v>105</v>
      </c>
      <c r="B74" s="2" t="s">
        <v>308</v>
      </c>
      <c r="C74" s="13" t="s">
        <v>302</v>
      </c>
      <c r="D74" s="3" t="s">
        <v>86</v>
      </c>
      <c r="E74" s="79" t="s">
        <v>309</v>
      </c>
      <c r="F74" s="4"/>
      <c r="G74" s="88">
        <v>186</v>
      </c>
      <c r="H74" s="5" t="s">
        <v>304</v>
      </c>
      <c r="I74" s="5" t="s">
        <v>110</v>
      </c>
      <c r="J74" s="6" t="s">
        <v>61</v>
      </c>
      <c r="K74" s="7" t="s">
        <v>68</v>
      </c>
      <c r="L74" s="7" t="s">
        <v>69</v>
      </c>
      <c r="M74" s="52">
        <v>3.8734177215189871</v>
      </c>
      <c r="N74" s="8">
        <v>0.56999999999999995</v>
      </c>
      <c r="O74" s="52">
        <v>0.41159999999999997</v>
      </c>
      <c r="P74" s="60">
        <f t="shared" si="0"/>
        <v>27.391979999999997</v>
      </c>
      <c r="Q74" s="59">
        <v>1.6655696202531647</v>
      </c>
      <c r="R74" s="9" t="s">
        <v>7397</v>
      </c>
      <c r="S74" s="10">
        <v>46235</v>
      </c>
      <c r="T74" s="55"/>
      <c r="U74" s="56">
        <f t="shared" si="1"/>
        <v>0</v>
      </c>
      <c r="V74" s="11"/>
    </row>
    <row r="75" spans="1:22">
      <c r="A75" s="36"/>
      <c r="B75" s="4" t="s">
        <v>310</v>
      </c>
      <c r="C75" s="4" t="s">
        <v>311</v>
      </c>
      <c r="D75" s="3" t="s">
        <v>86</v>
      </c>
      <c r="E75" s="4" t="s">
        <v>312</v>
      </c>
      <c r="F75" s="2"/>
      <c r="G75" s="88">
        <v>41</v>
      </c>
      <c r="H75" s="5" t="s">
        <v>304</v>
      </c>
      <c r="I75" s="5" t="s">
        <v>151</v>
      </c>
      <c r="J75" s="6" t="s">
        <v>61</v>
      </c>
      <c r="K75" s="5" t="s">
        <v>68</v>
      </c>
      <c r="L75" s="5" t="s">
        <v>69</v>
      </c>
      <c r="M75" s="52">
        <v>1.1609523809523812</v>
      </c>
      <c r="N75" s="8">
        <v>0</v>
      </c>
      <c r="O75" s="52">
        <v>1.1609523809523812</v>
      </c>
      <c r="P75" s="60">
        <f t="shared" si="0"/>
        <v>77.261380952380961</v>
      </c>
      <c r="Q75" s="59">
        <v>1.1609523809523812</v>
      </c>
      <c r="R75" s="9" t="s">
        <v>7397</v>
      </c>
      <c r="S75" s="10">
        <v>46481</v>
      </c>
      <c r="T75" s="55"/>
      <c r="U75" s="56">
        <f t="shared" si="1"/>
        <v>0</v>
      </c>
      <c r="V75" s="11"/>
    </row>
    <row r="76" spans="1:22">
      <c r="A76" s="36"/>
      <c r="B76" s="2" t="s">
        <v>313</v>
      </c>
      <c r="C76" s="13" t="s">
        <v>311</v>
      </c>
      <c r="D76" s="3" t="s">
        <v>86</v>
      </c>
      <c r="E76" s="4" t="s">
        <v>314</v>
      </c>
      <c r="F76" s="4"/>
      <c r="G76" s="88">
        <v>77</v>
      </c>
      <c r="H76" s="5" t="s">
        <v>304</v>
      </c>
      <c r="I76" s="5" t="s">
        <v>151</v>
      </c>
      <c r="J76" s="6" t="s">
        <v>61</v>
      </c>
      <c r="K76" s="7" t="s">
        <v>68</v>
      </c>
      <c r="L76" s="7" t="s">
        <v>69</v>
      </c>
      <c r="M76" s="52">
        <v>1.5949367088607593</v>
      </c>
      <c r="N76" s="8">
        <v>0</v>
      </c>
      <c r="O76" s="52">
        <v>1.5949367088607593</v>
      </c>
      <c r="P76" s="60">
        <f t="shared" si="0"/>
        <v>106.14303797468352</v>
      </c>
      <c r="Q76" s="59">
        <v>1.5949367088607593</v>
      </c>
      <c r="R76" s="9" t="s">
        <v>7397</v>
      </c>
      <c r="S76" s="10">
        <v>46661</v>
      </c>
      <c r="T76" s="55"/>
      <c r="U76" s="56">
        <f t="shared" si="1"/>
        <v>0</v>
      </c>
      <c r="V76" s="11"/>
    </row>
    <row r="77" spans="1:22">
      <c r="A77" s="86" t="s">
        <v>54</v>
      </c>
      <c r="B77" s="4" t="s">
        <v>315</v>
      </c>
      <c r="C77" s="4" t="s">
        <v>316</v>
      </c>
      <c r="D77" s="3" t="s">
        <v>86</v>
      </c>
      <c r="E77" s="87" t="s">
        <v>317</v>
      </c>
      <c r="F77" s="2"/>
      <c r="G77" s="88">
        <v>36</v>
      </c>
      <c r="H77" s="5" t="s">
        <v>304</v>
      </c>
      <c r="I77" s="5" t="s">
        <v>229</v>
      </c>
      <c r="J77" s="6" t="s">
        <v>61</v>
      </c>
      <c r="K77" s="5" t="s">
        <v>68</v>
      </c>
      <c r="L77" s="5" t="s">
        <v>69</v>
      </c>
      <c r="M77" s="52">
        <v>4.9350649350649345</v>
      </c>
      <c r="N77" s="8">
        <v>0</v>
      </c>
      <c r="O77" s="52">
        <v>4.9350649350649345</v>
      </c>
      <c r="P77" s="60">
        <f t="shared" si="0"/>
        <v>328.42857142857139</v>
      </c>
      <c r="Q77" s="59">
        <v>4.9350649350649345</v>
      </c>
      <c r="R77" s="9" t="s">
        <v>7397</v>
      </c>
      <c r="S77" s="10">
        <v>46174</v>
      </c>
      <c r="T77" s="55"/>
      <c r="U77" s="56">
        <f t="shared" si="1"/>
        <v>0</v>
      </c>
      <c r="V77" s="11"/>
    </row>
    <row r="78" spans="1:22">
      <c r="A78" s="36"/>
      <c r="B78" s="4" t="s">
        <v>318</v>
      </c>
      <c r="C78" s="15" t="s">
        <v>319</v>
      </c>
      <c r="D78" s="3" t="s">
        <v>86</v>
      </c>
      <c r="E78" s="4" t="s">
        <v>320</v>
      </c>
      <c r="F78" s="2"/>
      <c r="G78" s="88">
        <v>20</v>
      </c>
      <c r="H78" s="5" t="s">
        <v>304</v>
      </c>
      <c r="I78" s="5" t="s">
        <v>321</v>
      </c>
      <c r="J78" s="6" t="s">
        <v>61</v>
      </c>
      <c r="K78" s="5" t="s">
        <v>68</v>
      </c>
      <c r="L78" s="5" t="s">
        <v>69</v>
      </c>
      <c r="M78" s="52">
        <v>1.2628571428571429</v>
      </c>
      <c r="N78" s="8">
        <v>0.11</v>
      </c>
      <c r="O78" s="52">
        <v>1.1239428571428571</v>
      </c>
      <c r="P78" s="60">
        <f t="shared" si="0"/>
        <v>74.798397142857141</v>
      </c>
      <c r="Q78" s="59">
        <v>1.1239428571428571</v>
      </c>
      <c r="R78" s="9" t="s">
        <v>7397</v>
      </c>
      <c r="S78" s="10">
        <v>46661</v>
      </c>
      <c r="T78" s="55"/>
      <c r="U78" s="56">
        <f t="shared" si="1"/>
        <v>0</v>
      </c>
      <c r="V78" s="11"/>
    </row>
    <row r="79" spans="1:22">
      <c r="A79" s="77" t="s">
        <v>139</v>
      </c>
      <c r="B79" s="4" t="s">
        <v>322</v>
      </c>
      <c r="C79" s="4" t="s">
        <v>323</v>
      </c>
      <c r="D79" s="3" t="s">
        <v>86</v>
      </c>
      <c r="E79" s="79" t="s">
        <v>324</v>
      </c>
      <c r="F79" s="2"/>
      <c r="G79" s="88">
        <v>84</v>
      </c>
      <c r="H79" s="5" t="s">
        <v>304</v>
      </c>
      <c r="I79" s="5" t="s">
        <v>143</v>
      </c>
      <c r="J79" s="6" t="s">
        <v>61</v>
      </c>
      <c r="K79" s="5" t="s">
        <v>68</v>
      </c>
      <c r="L79" s="5" t="s">
        <v>69</v>
      </c>
      <c r="M79" s="52">
        <v>1.1058227848101265</v>
      </c>
      <c r="N79" s="8">
        <v>0</v>
      </c>
      <c r="O79" s="52">
        <v>1.0505316455696201</v>
      </c>
      <c r="P79" s="60">
        <f t="shared" ref="P79:P142" si="2">O79*$V$12</f>
        <v>69.912881012658218</v>
      </c>
      <c r="Q79" s="59">
        <v>1.0505316455696201</v>
      </c>
      <c r="R79" s="9" t="s">
        <v>7397</v>
      </c>
      <c r="S79" s="10">
        <v>46113</v>
      </c>
      <c r="T79" s="55"/>
      <c r="U79" s="56">
        <f t="shared" ref="U79:U142" si="3">+T79*Q79</f>
        <v>0</v>
      </c>
      <c r="V79" s="11"/>
    </row>
    <row r="80" spans="1:22">
      <c r="A80" s="36"/>
      <c r="B80" s="4" t="s">
        <v>325</v>
      </c>
      <c r="C80" s="4" t="s">
        <v>326</v>
      </c>
      <c r="D80" s="3" t="s">
        <v>86</v>
      </c>
      <c r="E80" s="4" t="s">
        <v>327</v>
      </c>
      <c r="F80" s="2"/>
      <c r="G80" s="88">
        <v>221</v>
      </c>
      <c r="H80" s="5" t="s">
        <v>304</v>
      </c>
      <c r="I80" s="5" t="s">
        <v>178</v>
      </c>
      <c r="J80" s="6" t="s">
        <v>61</v>
      </c>
      <c r="K80" s="5" t="s">
        <v>68</v>
      </c>
      <c r="L80" s="5" t="s">
        <v>69</v>
      </c>
      <c r="M80" s="52">
        <v>1.0705844567597402</v>
      </c>
      <c r="N80" s="8">
        <v>0</v>
      </c>
      <c r="O80" s="52">
        <v>1.0705844567597402</v>
      </c>
      <c r="P80" s="60">
        <f t="shared" si="2"/>
        <v>71.247395597360708</v>
      </c>
      <c r="Q80" s="59">
        <v>1.0705844567597402</v>
      </c>
      <c r="R80" s="9" t="s">
        <v>7397</v>
      </c>
      <c r="S80" s="10">
        <v>46478</v>
      </c>
      <c r="T80" s="55"/>
      <c r="U80" s="56">
        <f t="shared" si="3"/>
        <v>0</v>
      </c>
      <c r="V80" s="11"/>
    </row>
    <row r="81" spans="1:22">
      <c r="A81" s="77" t="s">
        <v>105</v>
      </c>
      <c r="B81" s="4" t="s">
        <v>328</v>
      </c>
      <c r="C81" s="15" t="s">
        <v>329</v>
      </c>
      <c r="D81" s="3" t="s">
        <v>86</v>
      </c>
      <c r="E81" s="79" t="s">
        <v>327</v>
      </c>
      <c r="F81" s="2"/>
      <c r="G81" s="88">
        <v>74</v>
      </c>
      <c r="H81" s="5" t="s">
        <v>304</v>
      </c>
      <c r="I81" s="5" t="s">
        <v>110</v>
      </c>
      <c r="J81" s="6" t="s">
        <v>61</v>
      </c>
      <c r="K81" s="5" t="s">
        <v>68</v>
      </c>
      <c r="L81" s="5" t="s">
        <v>69</v>
      </c>
      <c r="M81" s="52">
        <v>3.0440397591233763</v>
      </c>
      <c r="N81" s="8">
        <v>0.56999999999999995</v>
      </c>
      <c r="O81" s="52">
        <v>1.1172</v>
      </c>
      <c r="P81" s="60">
        <f t="shared" si="2"/>
        <v>74.34966</v>
      </c>
      <c r="Q81" s="59">
        <v>1.308937096423052</v>
      </c>
      <c r="R81" s="9" t="s">
        <v>7397</v>
      </c>
      <c r="S81" s="10">
        <v>46174</v>
      </c>
      <c r="T81" s="55"/>
      <c r="U81" s="56">
        <f t="shared" si="3"/>
        <v>0</v>
      </c>
      <c r="V81" s="11"/>
    </row>
    <row r="82" spans="1:22">
      <c r="A82" s="86" t="s">
        <v>54</v>
      </c>
      <c r="B82" s="4" t="s">
        <v>330</v>
      </c>
      <c r="C82" s="15" t="s">
        <v>331</v>
      </c>
      <c r="D82" s="3" t="s">
        <v>86</v>
      </c>
      <c r="E82" s="87" t="s">
        <v>332</v>
      </c>
      <c r="F82" s="2"/>
      <c r="G82" s="88">
        <v>100</v>
      </c>
      <c r="H82" s="5" t="s">
        <v>304</v>
      </c>
      <c r="I82" s="5" t="s">
        <v>229</v>
      </c>
      <c r="J82" s="6" t="s">
        <v>61</v>
      </c>
      <c r="K82" s="5" t="s">
        <v>68</v>
      </c>
      <c r="L82" s="5" t="s">
        <v>69</v>
      </c>
      <c r="M82" s="52">
        <v>2.1874302749330683</v>
      </c>
      <c r="N82" s="8">
        <v>0</v>
      </c>
      <c r="O82" s="52">
        <v>2.1874302749330683</v>
      </c>
      <c r="P82" s="60">
        <f t="shared" si="2"/>
        <v>145.5734847967957</v>
      </c>
      <c r="Q82" s="59">
        <v>2.1874302749330683</v>
      </c>
      <c r="R82" s="9" t="s">
        <v>7397</v>
      </c>
      <c r="S82" s="10">
        <v>47058</v>
      </c>
      <c r="T82" s="55"/>
      <c r="U82" s="56">
        <f t="shared" si="3"/>
        <v>0</v>
      </c>
      <c r="V82" s="11"/>
    </row>
    <row r="83" spans="1:22">
      <c r="A83" s="77" t="s">
        <v>139</v>
      </c>
      <c r="B83" s="4" t="s">
        <v>333</v>
      </c>
      <c r="C83" s="2" t="s">
        <v>334</v>
      </c>
      <c r="D83" s="3" t="s">
        <v>86</v>
      </c>
      <c r="E83" s="79" t="s">
        <v>335</v>
      </c>
      <c r="F83" s="4"/>
      <c r="G83" s="88">
        <v>570</v>
      </c>
      <c r="H83" s="5" t="s">
        <v>304</v>
      </c>
      <c r="I83" s="5" t="s">
        <v>143</v>
      </c>
      <c r="J83" s="6" t="s">
        <v>61</v>
      </c>
      <c r="K83" s="5" t="s">
        <v>68</v>
      </c>
      <c r="L83" s="5" t="s">
        <v>69</v>
      </c>
      <c r="M83" s="52">
        <v>1.4805194805194803</v>
      </c>
      <c r="N83" s="8">
        <v>0</v>
      </c>
      <c r="O83" s="52">
        <v>1.4064935064935062</v>
      </c>
      <c r="P83" s="60">
        <f t="shared" si="2"/>
        <v>93.602142857142837</v>
      </c>
      <c r="Q83" s="59">
        <v>1.4064935064935062</v>
      </c>
      <c r="R83" s="9" t="s">
        <v>7397</v>
      </c>
      <c r="S83" s="10">
        <v>46174</v>
      </c>
      <c r="T83" s="55"/>
      <c r="U83" s="56">
        <f t="shared" si="3"/>
        <v>0</v>
      </c>
      <c r="V83" s="11"/>
    </row>
    <row r="84" spans="1:22">
      <c r="A84" s="36"/>
      <c r="B84" s="4" t="s">
        <v>336</v>
      </c>
      <c r="C84" s="2" t="s">
        <v>337</v>
      </c>
      <c r="D84" s="3" t="s">
        <v>86</v>
      </c>
      <c r="E84" s="4" t="s">
        <v>338</v>
      </c>
      <c r="F84" s="2"/>
      <c r="G84" s="88">
        <v>113</v>
      </c>
      <c r="H84" s="5" t="s">
        <v>304</v>
      </c>
      <c r="I84" s="5" t="s">
        <v>178</v>
      </c>
      <c r="J84" s="6" t="s">
        <v>61</v>
      </c>
      <c r="K84" s="5" t="s">
        <v>68</v>
      </c>
      <c r="L84" s="5" t="s">
        <v>69</v>
      </c>
      <c r="M84" s="52">
        <v>1.4548968258532469</v>
      </c>
      <c r="N84" s="8">
        <v>0</v>
      </c>
      <c r="O84" s="52">
        <v>1.4548968258532469</v>
      </c>
      <c r="P84" s="60">
        <f t="shared" si="2"/>
        <v>96.823383760533574</v>
      </c>
      <c r="Q84" s="59">
        <v>1.4548968258532469</v>
      </c>
      <c r="R84" s="9" t="s">
        <v>7397</v>
      </c>
      <c r="S84" s="10">
        <v>46569</v>
      </c>
      <c r="T84" s="55"/>
      <c r="U84" s="56">
        <f t="shared" si="3"/>
        <v>0</v>
      </c>
      <c r="V84" s="11"/>
    </row>
    <row r="85" spans="1:22">
      <c r="A85" s="86" t="s">
        <v>54</v>
      </c>
      <c r="B85" s="4" t="s">
        <v>339</v>
      </c>
      <c r="C85" s="12" t="s">
        <v>340</v>
      </c>
      <c r="D85" s="3" t="s">
        <v>86</v>
      </c>
      <c r="E85" s="87" t="s">
        <v>341</v>
      </c>
      <c r="F85" s="4"/>
      <c r="G85" s="88">
        <v>12</v>
      </c>
      <c r="H85" s="5" t="s">
        <v>304</v>
      </c>
      <c r="I85" s="5" t="s">
        <v>342</v>
      </c>
      <c r="J85" s="6" t="s">
        <v>61</v>
      </c>
      <c r="K85" s="5" t="s">
        <v>68</v>
      </c>
      <c r="L85" s="5" t="s">
        <v>69</v>
      </c>
      <c r="M85" s="52">
        <v>7.1538961038961038</v>
      </c>
      <c r="N85" s="8">
        <v>0.08</v>
      </c>
      <c r="O85" s="52">
        <v>6.5815844155844161</v>
      </c>
      <c r="P85" s="60">
        <f t="shared" si="2"/>
        <v>438.00444285714286</v>
      </c>
      <c r="Q85" s="59">
        <v>6.5815844155844161</v>
      </c>
      <c r="R85" s="9" t="s">
        <v>7397</v>
      </c>
      <c r="S85" s="10">
        <v>46753</v>
      </c>
      <c r="T85" s="55"/>
      <c r="U85" s="56">
        <f t="shared" si="3"/>
        <v>0</v>
      </c>
      <c r="V85" s="11"/>
    </row>
    <row r="86" spans="1:22">
      <c r="A86" s="36"/>
      <c r="B86" s="2" t="s">
        <v>343</v>
      </c>
      <c r="C86" s="2" t="s">
        <v>344</v>
      </c>
      <c r="D86" s="3" t="s">
        <v>262</v>
      </c>
      <c r="E86" s="4" t="s">
        <v>345</v>
      </c>
      <c r="F86" s="2"/>
      <c r="G86" s="88">
        <v>26</v>
      </c>
      <c r="H86" s="5" t="s">
        <v>304</v>
      </c>
      <c r="I86" s="5" t="s">
        <v>342</v>
      </c>
      <c r="J86" s="6" t="s">
        <v>346</v>
      </c>
      <c r="K86" s="5" t="s">
        <v>68</v>
      </c>
      <c r="L86" s="5" t="s">
        <v>69</v>
      </c>
      <c r="M86" s="52">
        <v>10.367088607594935</v>
      </c>
      <c r="N86" s="8">
        <v>0.08</v>
      </c>
      <c r="O86" s="52">
        <v>9.5377215189873414</v>
      </c>
      <c r="P86" s="60">
        <f t="shared" si="2"/>
        <v>634.73536708860752</v>
      </c>
      <c r="Q86" s="59">
        <v>9.5377215189873414</v>
      </c>
      <c r="R86" s="9" t="s">
        <v>7397</v>
      </c>
      <c r="S86" s="10">
        <v>46174</v>
      </c>
      <c r="T86" s="55"/>
      <c r="U86" s="56">
        <f t="shared" si="3"/>
        <v>0</v>
      </c>
      <c r="V86" s="11"/>
    </row>
    <row r="87" spans="1:22">
      <c r="A87" s="36"/>
      <c r="B87" s="4" t="s">
        <v>347</v>
      </c>
      <c r="C87" s="4" t="s">
        <v>348</v>
      </c>
      <c r="D87" s="3" t="s">
        <v>64</v>
      </c>
      <c r="E87" s="4" t="s">
        <v>349</v>
      </c>
      <c r="F87" s="2"/>
      <c r="G87" s="88">
        <v>5</v>
      </c>
      <c r="H87" s="5" t="s">
        <v>304</v>
      </c>
      <c r="I87" s="5" t="s">
        <v>350</v>
      </c>
      <c r="J87" s="6" t="s">
        <v>249</v>
      </c>
      <c r="K87" s="5" t="s">
        <v>68</v>
      </c>
      <c r="L87" s="5" t="s">
        <v>69</v>
      </c>
      <c r="M87" s="52">
        <v>0.29845238095238097</v>
      </c>
      <c r="N87" s="8">
        <v>0</v>
      </c>
      <c r="O87" s="52">
        <v>0.29845238095238097</v>
      </c>
      <c r="P87" s="60">
        <f t="shared" si="2"/>
        <v>19.862005952380951</v>
      </c>
      <c r="Q87" s="59">
        <v>0.29845238095238097</v>
      </c>
      <c r="R87" s="9" t="s">
        <v>7401</v>
      </c>
      <c r="S87" s="10">
        <v>46388</v>
      </c>
      <c r="T87" s="55"/>
      <c r="U87" s="56">
        <f t="shared" si="3"/>
        <v>0</v>
      </c>
      <c r="V87" s="11"/>
    </row>
    <row r="88" spans="1:22">
      <c r="A88" s="86" t="s">
        <v>54</v>
      </c>
      <c r="B88" s="4" t="s">
        <v>351</v>
      </c>
      <c r="C88" s="4" t="s">
        <v>352</v>
      </c>
      <c r="D88" s="3" t="s">
        <v>86</v>
      </c>
      <c r="E88" s="87" t="s">
        <v>353</v>
      </c>
      <c r="F88" s="4"/>
      <c r="G88" s="88">
        <v>26</v>
      </c>
      <c r="H88" s="5" t="s">
        <v>304</v>
      </c>
      <c r="I88" s="5" t="s">
        <v>342</v>
      </c>
      <c r="J88" s="6" t="s">
        <v>61</v>
      </c>
      <c r="K88" s="5" t="s">
        <v>68</v>
      </c>
      <c r="L88" s="5" t="s">
        <v>69</v>
      </c>
      <c r="M88" s="52">
        <v>1.8095238095238095</v>
      </c>
      <c r="N88" s="8">
        <v>0.08</v>
      </c>
      <c r="O88" s="52">
        <v>1.6647619047619049</v>
      </c>
      <c r="P88" s="60">
        <f t="shared" si="2"/>
        <v>110.78990476190476</v>
      </c>
      <c r="Q88" s="59">
        <v>1.6647619047619049</v>
      </c>
      <c r="R88" s="9" t="s">
        <v>7397</v>
      </c>
      <c r="S88" s="10">
        <v>47270</v>
      </c>
      <c r="T88" s="55"/>
      <c r="U88" s="56">
        <f t="shared" si="3"/>
        <v>0</v>
      </c>
      <c r="V88" s="11"/>
    </row>
    <row r="89" spans="1:22">
      <c r="A89" s="86" t="s">
        <v>54</v>
      </c>
      <c r="B89" s="4" t="s">
        <v>354</v>
      </c>
      <c r="C89" s="4" t="s">
        <v>355</v>
      </c>
      <c r="D89" s="3" t="s">
        <v>86</v>
      </c>
      <c r="E89" s="87" t="s">
        <v>356</v>
      </c>
      <c r="F89" s="2"/>
      <c r="G89" s="88">
        <v>172</v>
      </c>
      <c r="H89" s="5" t="s">
        <v>304</v>
      </c>
      <c r="I89" s="5" t="s">
        <v>342</v>
      </c>
      <c r="J89" s="6" t="s">
        <v>61</v>
      </c>
      <c r="K89" s="5" t="s">
        <v>68</v>
      </c>
      <c r="L89" s="5" t="s">
        <v>69</v>
      </c>
      <c r="M89" s="52">
        <v>1.2016666666666667</v>
      </c>
      <c r="N89" s="8">
        <v>0.08</v>
      </c>
      <c r="O89" s="52">
        <v>1.1055333333333335</v>
      </c>
      <c r="P89" s="60">
        <f t="shared" si="2"/>
        <v>73.573243333333338</v>
      </c>
      <c r="Q89" s="59">
        <v>1.1055333333333335</v>
      </c>
      <c r="R89" s="9" t="s">
        <v>7397</v>
      </c>
      <c r="S89" s="10">
        <v>47392</v>
      </c>
      <c r="T89" s="55"/>
      <c r="U89" s="56">
        <f t="shared" si="3"/>
        <v>0</v>
      </c>
      <c r="V89" s="11"/>
    </row>
    <row r="90" spans="1:22">
      <c r="A90" s="77" t="s">
        <v>139</v>
      </c>
      <c r="B90" s="4" t="s">
        <v>357</v>
      </c>
      <c r="C90" s="2" t="s">
        <v>358</v>
      </c>
      <c r="D90" s="3" t="s">
        <v>86</v>
      </c>
      <c r="E90" s="79" t="s">
        <v>359</v>
      </c>
      <c r="F90" s="2"/>
      <c r="G90" s="88">
        <v>422</v>
      </c>
      <c r="H90" s="5" t="s">
        <v>304</v>
      </c>
      <c r="I90" s="5" t="s">
        <v>143</v>
      </c>
      <c r="J90" s="6" t="s">
        <v>61</v>
      </c>
      <c r="K90" s="5" t="s">
        <v>68</v>
      </c>
      <c r="L90" s="5" t="s">
        <v>69</v>
      </c>
      <c r="M90" s="52">
        <v>1.8701298701298701</v>
      </c>
      <c r="N90" s="8">
        <v>0</v>
      </c>
      <c r="O90" s="52">
        <v>1.7766233766233765</v>
      </c>
      <c r="P90" s="60">
        <f t="shared" si="2"/>
        <v>118.2342857142857</v>
      </c>
      <c r="Q90" s="59">
        <v>1.7766233766233765</v>
      </c>
      <c r="R90" s="9" t="s">
        <v>7397</v>
      </c>
      <c r="S90" s="10">
        <v>46023</v>
      </c>
      <c r="T90" s="55"/>
      <c r="U90" s="56">
        <f t="shared" si="3"/>
        <v>0</v>
      </c>
      <c r="V90" s="11"/>
    </row>
    <row r="91" spans="1:22">
      <c r="A91" s="36"/>
      <c r="B91" s="2" t="s">
        <v>360</v>
      </c>
      <c r="C91" s="2" t="s">
        <v>361</v>
      </c>
      <c r="D91" s="3" t="s">
        <v>86</v>
      </c>
      <c r="E91" s="4" t="s">
        <v>362</v>
      </c>
      <c r="F91" s="4"/>
      <c r="G91" s="88">
        <v>3</v>
      </c>
      <c r="H91" s="5" t="s">
        <v>363</v>
      </c>
      <c r="I91" s="5" t="s">
        <v>189</v>
      </c>
      <c r="J91" s="6" t="s">
        <v>61</v>
      </c>
      <c r="K91" s="5" t="s">
        <v>68</v>
      </c>
      <c r="L91" s="5" t="s">
        <v>364</v>
      </c>
      <c r="M91" s="52">
        <v>13.189873417721518</v>
      </c>
      <c r="N91" s="8">
        <v>0</v>
      </c>
      <c r="O91" s="52">
        <v>13.189873417721518</v>
      </c>
      <c r="P91" s="60">
        <f t="shared" si="2"/>
        <v>877.78607594936705</v>
      </c>
      <c r="Q91" s="59">
        <v>13.189873417721518</v>
      </c>
      <c r="R91" s="9" t="s">
        <v>7397</v>
      </c>
      <c r="S91" s="10">
        <v>45931</v>
      </c>
      <c r="T91" s="55"/>
      <c r="U91" s="56">
        <f t="shared" si="3"/>
        <v>0</v>
      </c>
      <c r="V91" s="11"/>
    </row>
    <row r="92" spans="1:22">
      <c r="A92" s="36"/>
      <c r="B92" s="4" t="s">
        <v>365</v>
      </c>
      <c r="C92" s="2" t="s">
        <v>366</v>
      </c>
      <c r="D92" s="3" t="s">
        <v>64</v>
      </c>
      <c r="E92" s="4" t="s">
        <v>367</v>
      </c>
      <c r="F92" s="2"/>
      <c r="G92" s="88">
        <v>68</v>
      </c>
      <c r="H92" s="5" t="s">
        <v>363</v>
      </c>
      <c r="I92" s="5" t="s">
        <v>126</v>
      </c>
      <c r="J92" s="6" t="s">
        <v>61</v>
      </c>
      <c r="K92" s="5" t="s">
        <v>68</v>
      </c>
      <c r="L92" s="5" t="s">
        <v>364</v>
      </c>
      <c r="M92" s="52">
        <v>3.1688311688311686</v>
      </c>
      <c r="N92" s="8">
        <v>0</v>
      </c>
      <c r="O92" s="52">
        <v>3.1688311688311686</v>
      </c>
      <c r="P92" s="60">
        <f t="shared" si="2"/>
        <v>210.88571428571427</v>
      </c>
      <c r="Q92" s="59">
        <v>3.1688311688311686</v>
      </c>
      <c r="R92" s="9" t="s">
        <v>7400</v>
      </c>
      <c r="S92" s="10">
        <v>46235</v>
      </c>
      <c r="T92" s="55"/>
      <c r="U92" s="56">
        <f t="shared" si="3"/>
        <v>0</v>
      </c>
      <c r="V92" s="11"/>
    </row>
    <row r="93" spans="1:22">
      <c r="A93" s="36"/>
      <c r="B93" s="2" t="s">
        <v>368</v>
      </c>
      <c r="C93" s="2" t="s">
        <v>369</v>
      </c>
      <c r="D93" s="3" t="s">
        <v>86</v>
      </c>
      <c r="E93" s="4" t="s">
        <v>370</v>
      </c>
      <c r="F93" s="2"/>
      <c r="G93" s="88">
        <v>43</v>
      </c>
      <c r="H93" s="5" t="s">
        <v>371</v>
      </c>
      <c r="I93" s="5" t="s">
        <v>372</v>
      </c>
      <c r="J93" s="6" t="s">
        <v>61</v>
      </c>
      <c r="K93" s="5" t="s">
        <v>68</v>
      </c>
      <c r="L93" s="5" t="s">
        <v>90</v>
      </c>
      <c r="M93" s="52">
        <v>5.9740259740259738</v>
      </c>
      <c r="N93" s="8">
        <v>0</v>
      </c>
      <c r="O93" s="52">
        <v>5.9740259740259738</v>
      </c>
      <c r="P93" s="60">
        <f t="shared" si="2"/>
        <v>397.57142857142856</v>
      </c>
      <c r="Q93" s="59">
        <v>5.9740259740259738</v>
      </c>
      <c r="R93" s="9" t="s">
        <v>7397</v>
      </c>
      <c r="S93" s="10">
        <v>46204</v>
      </c>
      <c r="T93" s="55"/>
      <c r="U93" s="56">
        <f t="shared" si="3"/>
        <v>0</v>
      </c>
      <c r="V93" s="11"/>
    </row>
    <row r="94" spans="1:22">
      <c r="A94" s="77" t="s">
        <v>105</v>
      </c>
      <c r="B94" s="2" t="s">
        <v>373</v>
      </c>
      <c r="C94" s="2" t="s">
        <v>374</v>
      </c>
      <c r="D94" s="3" t="s">
        <v>86</v>
      </c>
      <c r="E94" s="79" t="s">
        <v>375</v>
      </c>
      <c r="F94" s="2"/>
      <c r="G94" s="88">
        <v>158</v>
      </c>
      <c r="H94" s="5" t="s">
        <v>239</v>
      </c>
      <c r="I94" s="5" t="s">
        <v>138</v>
      </c>
      <c r="J94" s="6" t="s">
        <v>61</v>
      </c>
      <c r="K94" s="5" t="s">
        <v>68</v>
      </c>
      <c r="L94" s="5" t="s">
        <v>244</v>
      </c>
      <c r="M94" s="52">
        <v>4.8913536080423476</v>
      </c>
      <c r="N94" s="8">
        <v>0.05</v>
      </c>
      <c r="O94" s="52">
        <v>4.4001999999999999</v>
      </c>
      <c r="P94" s="60">
        <f t="shared" si="2"/>
        <v>292.83330999999998</v>
      </c>
      <c r="Q94" s="59">
        <v>4.6467859276402299</v>
      </c>
      <c r="R94" s="9" t="s">
        <v>7397</v>
      </c>
      <c r="S94" s="10">
        <v>46569</v>
      </c>
      <c r="T94" s="55"/>
      <c r="U94" s="56">
        <f t="shared" si="3"/>
        <v>0</v>
      </c>
      <c r="V94" s="11"/>
    </row>
    <row r="95" spans="1:22">
      <c r="A95" s="36"/>
      <c r="B95" s="4" t="s">
        <v>376</v>
      </c>
      <c r="C95" s="4" t="s">
        <v>377</v>
      </c>
      <c r="D95" s="3" t="s">
        <v>86</v>
      </c>
      <c r="E95" s="4" t="s">
        <v>378</v>
      </c>
      <c r="F95" s="2"/>
      <c r="G95" s="88">
        <v>14</v>
      </c>
      <c r="H95" s="5" t="s">
        <v>379</v>
      </c>
      <c r="I95" s="5" t="s">
        <v>342</v>
      </c>
      <c r="J95" s="6" t="s">
        <v>61</v>
      </c>
      <c r="K95" s="5" t="s">
        <v>68</v>
      </c>
      <c r="L95" s="5" t="s">
        <v>380</v>
      </c>
      <c r="M95" s="52">
        <v>27.101265822784811</v>
      </c>
      <c r="N95" s="8">
        <v>0.08</v>
      </c>
      <c r="O95" s="52">
        <v>24.933164556962026</v>
      </c>
      <c r="P95" s="60">
        <f t="shared" si="2"/>
        <v>1659.3021012658228</v>
      </c>
      <c r="Q95" s="59">
        <v>24.933164556962026</v>
      </c>
      <c r="R95" s="9" t="s">
        <v>7399</v>
      </c>
      <c r="S95" s="10">
        <v>46235</v>
      </c>
      <c r="T95" s="55"/>
      <c r="U95" s="56">
        <f t="shared" si="3"/>
        <v>0</v>
      </c>
      <c r="V95" s="11"/>
    </row>
    <row r="96" spans="1:22">
      <c r="A96" s="36"/>
      <c r="B96" s="4" t="s">
        <v>381</v>
      </c>
      <c r="C96" s="4" t="s">
        <v>382</v>
      </c>
      <c r="D96" s="3" t="s">
        <v>86</v>
      </c>
      <c r="E96" s="4" t="s">
        <v>383</v>
      </c>
      <c r="F96" s="2"/>
      <c r="G96" s="88">
        <v>70</v>
      </c>
      <c r="H96" s="5" t="s">
        <v>384</v>
      </c>
      <c r="I96" s="5" t="s">
        <v>178</v>
      </c>
      <c r="J96" s="6" t="s">
        <v>61</v>
      </c>
      <c r="K96" s="5" t="s">
        <v>68</v>
      </c>
      <c r="L96" s="5" t="s">
        <v>385</v>
      </c>
      <c r="M96" s="52">
        <v>4.9766019440848099</v>
      </c>
      <c r="N96" s="8">
        <v>0</v>
      </c>
      <c r="O96" s="52">
        <v>4.9766019440848099</v>
      </c>
      <c r="P96" s="60">
        <f t="shared" si="2"/>
        <v>331.1928593788441</v>
      </c>
      <c r="Q96" s="59">
        <v>4.9766019440848099</v>
      </c>
      <c r="R96" s="9" t="s">
        <v>7397</v>
      </c>
      <c r="S96" s="10">
        <v>46327</v>
      </c>
      <c r="T96" s="55"/>
      <c r="U96" s="56">
        <f t="shared" si="3"/>
        <v>0</v>
      </c>
      <c r="V96" s="11"/>
    </row>
    <row r="97" spans="1:22">
      <c r="A97" s="36"/>
      <c r="B97" s="4" t="s">
        <v>386</v>
      </c>
      <c r="C97" s="4" t="s">
        <v>387</v>
      </c>
      <c r="D97" s="3" t="s">
        <v>64</v>
      </c>
      <c r="E97" s="4" t="s">
        <v>388</v>
      </c>
      <c r="F97" s="2"/>
      <c r="G97" s="88">
        <v>20</v>
      </c>
      <c r="H97" s="5" t="s">
        <v>389</v>
      </c>
      <c r="I97" s="5" t="s">
        <v>390</v>
      </c>
      <c r="J97" s="6" t="s">
        <v>61</v>
      </c>
      <c r="K97" s="5" t="s">
        <v>68</v>
      </c>
      <c r="L97" s="5" t="s">
        <v>391</v>
      </c>
      <c r="M97" s="52">
        <v>9.7341772151898738</v>
      </c>
      <c r="N97" s="8">
        <v>0.5</v>
      </c>
      <c r="O97" s="52">
        <v>4.8670886075949369</v>
      </c>
      <c r="P97" s="60">
        <f t="shared" si="2"/>
        <v>323.90474683544306</v>
      </c>
      <c r="Q97" s="59">
        <v>4.8670886075949369</v>
      </c>
      <c r="R97" s="9" t="s">
        <v>7405</v>
      </c>
      <c r="S97" s="10">
        <v>46388</v>
      </c>
      <c r="T97" s="55"/>
      <c r="U97" s="56">
        <f t="shared" si="3"/>
        <v>0</v>
      </c>
      <c r="V97" s="11"/>
    </row>
    <row r="98" spans="1:22">
      <c r="A98" s="36"/>
      <c r="B98" s="4" t="s">
        <v>392</v>
      </c>
      <c r="C98" s="4" t="s">
        <v>393</v>
      </c>
      <c r="D98" s="3" t="s">
        <v>64</v>
      </c>
      <c r="E98" s="4" t="s">
        <v>394</v>
      </c>
      <c r="F98" s="4"/>
      <c r="G98" s="88">
        <v>17</v>
      </c>
      <c r="H98" s="5" t="s">
        <v>395</v>
      </c>
      <c r="I98" s="5" t="s">
        <v>396</v>
      </c>
      <c r="J98" s="6" t="s">
        <v>61</v>
      </c>
      <c r="K98" s="5" t="s">
        <v>68</v>
      </c>
      <c r="L98" s="5" t="s">
        <v>380</v>
      </c>
      <c r="M98" s="52">
        <v>2.3318181818181816</v>
      </c>
      <c r="N98" s="8">
        <v>0</v>
      </c>
      <c r="O98" s="52">
        <v>2.3318181818181816</v>
      </c>
      <c r="P98" s="60">
        <f t="shared" si="2"/>
        <v>155.18249999999998</v>
      </c>
      <c r="Q98" s="59">
        <v>2.3318181818181816</v>
      </c>
      <c r="R98" s="9" t="s">
        <v>7401</v>
      </c>
      <c r="S98" s="10">
        <v>45931</v>
      </c>
      <c r="T98" s="55"/>
      <c r="U98" s="56">
        <f t="shared" si="3"/>
        <v>0</v>
      </c>
      <c r="V98" s="11"/>
    </row>
    <row r="99" spans="1:22">
      <c r="A99" s="80" t="s">
        <v>70</v>
      </c>
      <c r="B99" s="4" t="s">
        <v>397</v>
      </c>
      <c r="C99" s="4" t="s">
        <v>398</v>
      </c>
      <c r="D99" s="3" t="s">
        <v>64</v>
      </c>
      <c r="E99" s="82" t="s">
        <v>399</v>
      </c>
      <c r="F99" s="2"/>
      <c r="G99" s="88">
        <v>79</v>
      </c>
      <c r="H99" s="5" t="s">
        <v>400</v>
      </c>
      <c r="I99" s="5" t="s">
        <v>75</v>
      </c>
      <c r="J99" s="6" t="s">
        <v>61</v>
      </c>
      <c r="K99" s="5" t="s">
        <v>68</v>
      </c>
      <c r="L99" s="5" t="s">
        <v>401</v>
      </c>
      <c r="M99" s="52">
        <v>3.0142857142857138</v>
      </c>
      <c r="N99" s="8">
        <v>0.1</v>
      </c>
      <c r="O99" s="52">
        <v>1.8085714285714285</v>
      </c>
      <c r="P99" s="60">
        <f t="shared" si="2"/>
        <v>120.36042857142856</v>
      </c>
      <c r="Q99" s="59">
        <v>1.8085714285714285</v>
      </c>
      <c r="R99" s="9" t="s">
        <v>7396</v>
      </c>
      <c r="S99" s="10">
        <v>45931</v>
      </c>
      <c r="T99" s="55"/>
      <c r="U99" s="56">
        <f t="shared" si="3"/>
        <v>0</v>
      </c>
      <c r="V99" s="11"/>
    </row>
    <row r="100" spans="1:22">
      <c r="A100" s="37"/>
      <c r="B100" s="4" t="s">
        <v>402</v>
      </c>
      <c r="C100" s="4" t="s">
        <v>403</v>
      </c>
      <c r="D100" s="3" t="s">
        <v>57</v>
      </c>
      <c r="E100" s="4" t="s">
        <v>404</v>
      </c>
      <c r="F100" s="2"/>
      <c r="G100" s="88">
        <v>10</v>
      </c>
      <c r="H100" s="5" t="s">
        <v>405</v>
      </c>
      <c r="I100" s="5" t="s">
        <v>406</v>
      </c>
      <c r="J100" s="6" t="s">
        <v>61</v>
      </c>
      <c r="K100" s="5">
        <v>0.16</v>
      </c>
      <c r="L100" s="5" t="s">
        <v>59</v>
      </c>
      <c r="M100" s="52">
        <v>11.246753246753247</v>
      </c>
      <c r="N100" s="8">
        <v>0</v>
      </c>
      <c r="O100" s="52">
        <v>11.246753246753247</v>
      </c>
      <c r="P100" s="60">
        <f t="shared" si="2"/>
        <v>748.47142857142853</v>
      </c>
      <c r="Q100" s="59">
        <v>13.046233766233767</v>
      </c>
      <c r="R100" s="9" t="s">
        <v>7406</v>
      </c>
      <c r="S100" s="10">
        <v>46419</v>
      </c>
      <c r="T100" s="55"/>
      <c r="U100" s="56">
        <f t="shared" si="3"/>
        <v>0</v>
      </c>
      <c r="V100" s="11"/>
    </row>
    <row r="101" spans="1:22">
      <c r="A101" s="86" t="s">
        <v>54</v>
      </c>
      <c r="B101" s="4" t="s">
        <v>407</v>
      </c>
      <c r="C101" s="4" t="s">
        <v>408</v>
      </c>
      <c r="D101" s="3" t="s">
        <v>57</v>
      </c>
      <c r="E101" s="87" t="s">
        <v>409</v>
      </c>
      <c r="F101" s="2"/>
      <c r="G101" s="88">
        <v>1</v>
      </c>
      <c r="H101" s="5" t="s">
        <v>59</v>
      </c>
      <c r="I101" s="5" t="s">
        <v>60</v>
      </c>
      <c r="J101" s="6" t="s">
        <v>61</v>
      </c>
      <c r="K101" s="5">
        <v>0.16</v>
      </c>
      <c r="L101" s="5" t="s">
        <v>59</v>
      </c>
      <c r="M101" s="52">
        <v>1.3895824314030514</v>
      </c>
      <c r="N101" s="8">
        <v>0</v>
      </c>
      <c r="O101" s="52">
        <v>1.3895824314030514</v>
      </c>
      <c r="P101" s="60">
        <f t="shared" si="2"/>
        <v>92.476710809873069</v>
      </c>
      <c r="Q101" s="59">
        <v>1.6119156204275396</v>
      </c>
      <c r="R101" s="9" t="s">
        <v>7394</v>
      </c>
      <c r="S101" s="10">
        <v>47119</v>
      </c>
      <c r="T101" s="55"/>
      <c r="U101" s="56">
        <f t="shared" si="3"/>
        <v>0</v>
      </c>
      <c r="V101" s="11"/>
    </row>
    <row r="102" spans="1:22">
      <c r="A102" s="36"/>
      <c r="B102" s="4" t="s">
        <v>410</v>
      </c>
      <c r="C102" s="4" t="s">
        <v>411</v>
      </c>
      <c r="D102" s="3" t="s">
        <v>57</v>
      </c>
      <c r="E102" s="4" t="s">
        <v>412</v>
      </c>
      <c r="F102" s="2"/>
      <c r="G102" s="88">
        <v>11</v>
      </c>
      <c r="H102" s="5" t="s">
        <v>59</v>
      </c>
      <c r="I102" s="5" t="s">
        <v>60</v>
      </c>
      <c r="J102" s="6" t="s">
        <v>61</v>
      </c>
      <c r="K102" s="5">
        <v>0.16</v>
      </c>
      <c r="L102" s="5" t="s">
        <v>59</v>
      </c>
      <c r="M102" s="52">
        <v>2.423116883116883</v>
      </c>
      <c r="N102" s="8">
        <v>0</v>
      </c>
      <c r="O102" s="52">
        <v>2.423116883116883</v>
      </c>
      <c r="P102" s="60">
        <f t="shared" si="2"/>
        <v>161.25842857142857</v>
      </c>
      <c r="Q102" s="59">
        <v>2.8108155844155842</v>
      </c>
      <c r="R102" s="9" t="s">
        <v>7394</v>
      </c>
      <c r="S102" s="10">
        <v>47209</v>
      </c>
      <c r="T102" s="55"/>
      <c r="U102" s="56">
        <f t="shared" si="3"/>
        <v>0</v>
      </c>
      <c r="V102" s="11"/>
    </row>
    <row r="103" spans="1:22">
      <c r="A103" s="77" t="s">
        <v>105</v>
      </c>
      <c r="B103" s="4" t="s">
        <v>413</v>
      </c>
      <c r="C103" s="4" t="s">
        <v>414</v>
      </c>
      <c r="D103" s="3" t="s">
        <v>86</v>
      </c>
      <c r="E103" s="79" t="s">
        <v>415</v>
      </c>
      <c r="F103" s="2"/>
      <c r="G103" s="88">
        <v>36</v>
      </c>
      <c r="H103" s="5" t="s">
        <v>120</v>
      </c>
      <c r="I103" s="5" t="s">
        <v>110</v>
      </c>
      <c r="J103" s="6" t="s">
        <v>61</v>
      </c>
      <c r="K103" s="5" t="s">
        <v>68</v>
      </c>
      <c r="L103" s="5" t="s">
        <v>127</v>
      </c>
      <c r="M103" s="52">
        <v>4.8095238095238093</v>
      </c>
      <c r="N103" s="8">
        <v>0.23</v>
      </c>
      <c r="O103" s="52">
        <v>3.0968</v>
      </c>
      <c r="P103" s="60">
        <f t="shared" si="2"/>
        <v>206.09204</v>
      </c>
      <c r="Q103" s="59">
        <v>3.7033333333333331</v>
      </c>
      <c r="R103" s="9" t="s">
        <v>7400</v>
      </c>
      <c r="S103" s="10">
        <v>46023</v>
      </c>
      <c r="T103" s="55"/>
      <c r="U103" s="56">
        <f t="shared" si="3"/>
        <v>0</v>
      </c>
      <c r="V103" s="11"/>
    </row>
    <row r="104" spans="1:22">
      <c r="A104" s="36"/>
      <c r="B104" s="4" t="s">
        <v>416</v>
      </c>
      <c r="C104" s="4" t="s">
        <v>417</v>
      </c>
      <c r="D104" s="3" t="s">
        <v>262</v>
      </c>
      <c r="E104" s="4" t="s">
        <v>418</v>
      </c>
      <c r="F104" s="2"/>
      <c r="G104" s="88">
        <v>474</v>
      </c>
      <c r="H104" s="5" t="s">
        <v>419</v>
      </c>
      <c r="I104" s="5" t="s">
        <v>256</v>
      </c>
      <c r="J104" s="6" t="s">
        <v>61</v>
      </c>
      <c r="K104" s="5" t="s">
        <v>68</v>
      </c>
      <c r="L104" s="5"/>
      <c r="M104" s="52">
        <v>1.2337662337662336</v>
      </c>
      <c r="N104" s="8">
        <v>0.1</v>
      </c>
      <c r="O104" s="52">
        <v>1.1103896103896103</v>
      </c>
      <c r="P104" s="60">
        <f t="shared" si="2"/>
        <v>73.896428571428558</v>
      </c>
      <c r="Q104" s="59">
        <v>1.1103896103896103</v>
      </c>
      <c r="R104" s="9" t="s">
        <v>7404</v>
      </c>
      <c r="S104" s="10">
        <v>46054</v>
      </c>
      <c r="T104" s="55"/>
      <c r="U104" s="56">
        <f t="shared" si="3"/>
        <v>0</v>
      </c>
      <c r="V104" s="11"/>
    </row>
    <row r="105" spans="1:22">
      <c r="A105" s="86" t="s">
        <v>54</v>
      </c>
      <c r="B105" s="4" t="s">
        <v>420</v>
      </c>
      <c r="C105" s="13" t="s">
        <v>421</v>
      </c>
      <c r="D105" s="3" t="s">
        <v>64</v>
      </c>
      <c r="E105" s="87" t="s">
        <v>422</v>
      </c>
      <c r="F105" s="4"/>
      <c r="G105" s="88">
        <v>2</v>
      </c>
      <c r="H105" s="5" t="s">
        <v>59</v>
      </c>
      <c r="I105" s="5" t="s">
        <v>423</v>
      </c>
      <c r="J105" s="6" t="s">
        <v>61</v>
      </c>
      <c r="K105" s="5">
        <v>0.16</v>
      </c>
      <c r="L105" s="5" t="s">
        <v>59</v>
      </c>
      <c r="M105" s="52">
        <v>12.064935064935064</v>
      </c>
      <c r="N105" s="8">
        <v>0.4</v>
      </c>
      <c r="O105" s="52">
        <v>7.2389610389610377</v>
      </c>
      <c r="P105" s="60">
        <f t="shared" si="2"/>
        <v>481.75285714285707</v>
      </c>
      <c r="Q105" s="59">
        <v>8.397194805194804</v>
      </c>
      <c r="R105" s="9"/>
      <c r="S105" s="10">
        <v>46508</v>
      </c>
      <c r="T105" s="55"/>
      <c r="U105" s="56">
        <f t="shared" si="3"/>
        <v>0</v>
      </c>
      <c r="V105" s="11"/>
    </row>
    <row r="106" spans="1:22">
      <c r="A106" s="86" t="s">
        <v>54</v>
      </c>
      <c r="B106" s="4" t="s">
        <v>424</v>
      </c>
      <c r="C106" s="4" t="s">
        <v>421</v>
      </c>
      <c r="D106" s="3" t="s">
        <v>64</v>
      </c>
      <c r="E106" s="87" t="s">
        <v>425</v>
      </c>
      <c r="F106" s="2"/>
      <c r="G106" s="88">
        <v>29</v>
      </c>
      <c r="H106" s="5" t="s">
        <v>59</v>
      </c>
      <c r="I106" s="5" t="s">
        <v>423</v>
      </c>
      <c r="J106" s="6" t="s">
        <v>61</v>
      </c>
      <c r="K106" s="5">
        <v>0.16</v>
      </c>
      <c r="L106" s="5" t="s">
        <v>59</v>
      </c>
      <c r="M106" s="52">
        <v>11.506493506493506</v>
      </c>
      <c r="N106" s="8">
        <v>0.4</v>
      </c>
      <c r="O106" s="52">
        <v>6.9038961038961029</v>
      </c>
      <c r="P106" s="60">
        <f t="shared" si="2"/>
        <v>459.45428571428562</v>
      </c>
      <c r="Q106" s="59">
        <v>8.0085194805194799</v>
      </c>
      <c r="R106" s="9"/>
      <c r="S106" s="10">
        <v>47058</v>
      </c>
      <c r="T106" s="55"/>
      <c r="U106" s="56">
        <f t="shared" si="3"/>
        <v>0</v>
      </c>
      <c r="V106" s="11"/>
    </row>
    <row r="107" spans="1:22">
      <c r="A107" s="36"/>
      <c r="B107" s="4" t="s">
        <v>426</v>
      </c>
      <c r="C107" s="13" t="s">
        <v>427</v>
      </c>
      <c r="D107" s="3" t="s">
        <v>86</v>
      </c>
      <c r="E107" s="4" t="s">
        <v>428</v>
      </c>
      <c r="F107" s="4"/>
      <c r="G107" s="88">
        <v>57</v>
      </c>
      <c r="H107" s="5" t="s">
        <v>429</v>
      </c>
      <c r="I107" s="5" t="s">
        <v>134</v>
      </c>
      <c r="J107" s="6" t="s">
        <v>61</v>
      </c>
      <c r="K107" s="5" t="s">
        <v>68</v>
      </c>
      <c r="L107" s="5" t="s">
        <v>430</v>
      </c>
      <c r="M107" s="52">
        <v>8.4571548619018806</v>
      </c>
      <c r="N107" s="8">
        <v>0.1</v>
      </c>
      <c r="O107" s="52">
        <v>7.6114393757116927</v>
      </c>
      <c r="P107" s="60">
        <f t="shared" si="2"/>
        <v>506.5412904536131</v>
      </c>
      <c r="Q107" s="59">
        <v>7.6114393757116927</v>
      </c>
      <c r="R107" s="9" t="s">
        <v>7397</v>
      </c>
      <c r="S107" s="10">
        <v>46296</v>
      </c>
      <c r="T107" s="55"/>
      <c r="U107" s="56">
        <f t="shared" si="3"/>
        <v>0</v>
      </c>
      <c r="V107" s="11"/>
    </row>
    <row r="108" spans="1:22">
      <c r="A108" s="77" t="s">
        <v>105</v>
      </c>
      <c r="B108" s="4" t="s">
        <v>431</v>
      </c>
      <c r="C108" s="4" t="s">
        <v>432</v>
      </c>
      <c r="D108" s="3" t="s">
        <v>86</v>
      </c>
      <c r="E108" s="79" t="s">
        <v>433</v>
      </c>
      <c r="F108" s="2"/>
      <c r="G108" s="88">
        <v>123</v>
      </c>
      <c r="H108" s="5" t="s">
        <v>434</v>
      </c>
      <c r="I108" s="5" t="s">
        <v>116</v>
      </c>
      <c r="J108" s="6" t="s">
        <v>61</v>
      </c>
      <c r="K108" s="5" t="s">
        <v>68</v>
      </c>
      <c r="L108" s="5" t="s">
        <v>435</v>
      </c>
      <c r="M108" s="52">
        <v>3.0746635013670165</v>
      </c>
      <c r="N108" s="8">
        <v>0</v>
      </c>
      <c r="O108" s="52">
        <v>3.1360000000000001</v>
      </c>
      <c r="P108" s="60">
        <f t="shared" si="2"/>
        <v>208.70079999999999</v>
      </c>
      <c r="Q108" s="59">
        <v>3.0746635013670165</v>
      </c>
      <c r="R108" s="9" t="s">
        <v>7397</v>
      </c>
      <c r="S108" s="10">
        <v>46447</v>
      </c>
      <c r="T108" s="55"/>
      <c r="U108" s="56">
        <f t="shared" si="3"/>
        <v>0</v>
      </c>
      <c r="V108" s="11"/>
    </row>
    <row r="109" spans="1:22">
      <c r="A109" s="77" t="s">
        <v>105</v>
      </c>
      <c r="B109" s="4" t="s">
        <v>436</v>
      </c>
      <c r="C109" s="13" t="s">
        <v>437</v>
      </c>
      <c r="D109" s="3" t="s">
        <v>86</v>
      </c>
      <c r="E109" s="79" t="s">
        <v>438</v>
      </c>
      <c r="F109" s="4"/>
      <c r="G109" s="88">
        <v>11008</v>
      </c>
      <c r="H109" s="5" t="s">
        <v>434</v>
      </c>
      <c r="I109" s="5" t="s">
        <v>116</v>
      </c>
      <c r="J109" s="6" t="s">
        <v>61</v>
      </c>
      <c r="K109" s="5" t="s">
        <v>68</v>
      </c>
      <c r="L109" s="5" t="s">
        <v>435</v>
      </c>
      <c r="M109" s="52">
        <v>2.2727272727272725</v>
      </c>
      <c r="N109" s="8">
        <v>0.5</v>
      </c>
      <c r="O109" s="52">
        <v>0.78400000000000003</v>
      </c>
      <c r="P109" s="60">
        <f t="shared" si="2"/>
        <v>52.175199999999997</v>
      </c>
      <c r="Q109" s="59">
        <v>1.1363636363636362</v>
      </c>
      <c r="R109" s="9" t="s">
        <v>7397</v>
      </c>
      <c r="S109" s="10">
        <v>46113</v>
      </c>
      <c r="T109" s="55"/>
      <c r="U109" s="56">
        <f t="shared" si="3"/>
        <v>0</v>
      </c>
      <c r="V109" s="11"/>
    </row>
    <row r="110" spans="1:22">
      <c r="A110" s="77" t="s">
        <v>105</v>
      </c>
      <c r="B110" s="4" t="s">
        <v>439</v>
      </c>
      <c r="C110" s="13" t="s">
        <v>440</v>
      </c>
      <c r="D110" s="3" t="s">
        <v>86</v>
      </c>
      <c r="E110" s="79" t="s">
        <v>441</v>
      </c>
      <c r="F110" s="4"/>
      <c r="G110" s="88">
        <v>13335</v>
      </c>
      <c r="H110" s="5" t="s">
        <v>434</v>
      </c>
      <c r="I110" s="5" t="s">
        <v>116</v>
      </c>
      <c r="J110" s="6" t="s">
        <v>61</v>
      </c>
      <c r="K110" s="5" t="s">
        <v>68</v>
      </c>
      <c r="L110" s="5" t="s">
        <v>435</v>
      </c>
      <c r="M110" s="52">
        <v>4.2597402597402594</v>
      </c>
      <c r="N110" s="8">
        <v>0.52</v>
      </c>
      <c r="O110" s="52">
        <v>1.3719999999999999</v>
      </c>
      <c r="P110" s="60">
        <f t="shared" si="2"/>
        <v>91.306599999999989</v>
      </c>
      <c r="Q110" s="59">
        <v>2.0446753246753246</v>
      </c>
      <c r="R110" s="9" t="s">
        <v>7397</v>
      </c>
      <c r="S110" s="10">
        <v>46113</v>
      </c>
      <c r="T110" s="55"/>
      <c r="U110" s="56">
        <f t="shared" si="3"/>
        <v>0</v>
      </c>
      <c r="V110" s="11"/>
    </row>
    <row r="111" spans="1:22">
      <c r="A111" s="77" t="s">
        <v>105</v>
      </c>
      <c r="B111" s="2" t="s">
        <v>442</v>
      </c>
      <c r="C111" s="13" t="s">
        <v>443</v>
      </c>
      <c r="D111" s="3" t="s">
        <v>86</v>
      </c>
      <c r="E111" s="79" t="s">
        <v>444</v>
      </c>
      <c r="F111" s="4"/>
      <c r="G111" s="88">
        <v>80</v>
      </c>
      <c r="H111" s="5" t="s">
        <v>434</v>
      </c>
      <c r="I111" s="5" t="s">
        <v>116</v>
      </c>
      <c r="J111" s="6" t="s">
        <v>61</v>
      </c>
      <c r="K111" s="7" t="s">
        <v>68</v>
      </c>
      <c r="L111" s="7" t="s">
        <v>435</v>
      </c>
      <c r="M111" s="52">
        <v>3.3738095238095238</v>
      </c>
      <c r="N111" s="8">
        <v>0</v>
      </c>
      <c r="O111" s="52">
        <v>3.0869999999999997</v>
      </c>
      <c r="P111" s="60">
        <f t="shared" si="2"/>
        <v>205.43984999999998</v>
      </c>
      <c r="Q111" s="59">
        <v>3.3738095238095238</v>
      </c>
      <c r="R111" s="9" t="s">
        <v>7397</v>
      </c>
      <c r="S111" s="10">
        <v>46539</v>
      </c>
      <c r="T111" s="55"/>
      <c r="U111" s="56">
        <f t="shared" si="3"/>
        <v>0</v>
      </c>
      <c r="V111" s="11"/>
    </row>
    <row r="112" spans="1:22">
      <c r="A112" s="36"/>
      <c r="B112" s="4" t="s">
        <v>445</v>
      </c>
      <c r="C112" s="4" t="s">
        <v>446</v>
      </c>
      <c r="D112" s="3" t="s">
        <v>86</v>
      </c>
      <c r="E112" s="4" t="s">
        <v>447</v>
      </c>
      <c r="F112" s="2"/>
      <c r="G112" s="88">
        <v>36</v>
      </c>
      <c r="H112" s="5" t="s">
        <v>304</v>
      </c>
      <c r="I112" s="5" t="s">
        <v>342</v>
      </c>
      <c r="J112" s="6" t="s">
        <v>61</v>
      </c>
      <c r="K112" s="5" t="s">
        <v>68</v>
      </c>
      <c r="L112" s="5" t="s">
        <v>69</v>
      </c>
      <c r="M112" s="52">
        <v>2.1542857142857144</v>
      </c>
      <c r="N112" s="8">
        <v>0.08</v>
      </c>
      <c r="O112" s="52">
        <v>1.9819428571428572</v>
      </c>
      <c r="P112" s="60">
        <f t="shared" si="2"/>
        <v>131.89829714285713</v>
      </c>
      <c r="Q112" s="59">
        <v>1.9819428571428572</v>
      </c>
      <c r="R112" s="9" t="s">
        <v>7397</v>
      </c>
      <c r="S112" s="10">
        <v>46844</v>
      </c>
      <c r="T112" s="55"/>
      <c r="U112" s="56">
        <f t="shared" si="3"/>
        <v>0</v>
      </c>
      <c r="V112" s="11"/>
    </row>
    <row r="113" spans="1:22">
      <c r="A113" s="36"/>
      <c r="B113" s="4" t="s">
        <v>448</v>
      </c>
      <c r="C113" s="4" t="s">
        <v>449</v>
      </c>
      <c r="D113" s="3" t="s">
        <v>86</v>
      </c>
      <c r="E113" s="4" t="s">
        <v>450</v>
      </c>
      <c r="F113" s="2"/>
      <c r="G113" s="88">
        <v>12</v>
      </c>
      <c r="H113" s="5" t="s">
        <v>304</v>
      </c>
      <c r="I113" s="5" t="s">
        <v>342</v>
      </c>
      <c r="J113" s="6" t="s">
        <v>61</v>
      </c>
      <c r="K113" s="5" t="s">
        <v>68</v>
      </c>
      <c r="L113" s="5" t="s">
        <v>69</v>
      </c>
      <c r="M113" s="52">
        <v>1.565064935064935</v>
      </c>
      <c r="N113" s="8">
        <v>0.08</v>
      </c>
      <c r="O113" s="52">
        <v>1.4398597402597404</v>
      </c>
      <c r="P113" s="60">
        <f t="shared" si="2"/>
        <v>95.822665714285719</v>
      </c>
      <c r="Q113" s="59">
        <v>1.4398597402597404</v>
      </c>
      <c r="R113" s="9" t="s">
        <v>7397</v>
      </c>
      <c r="S113" s="10">
        <v>47392</v>
      </c>
      <c r="T113" s="55"/>
      <c r="U113" s="56">
        <f t="shared" si="3"/>
        <v>0</v>
      </c>
      <c r="V113" s="11"/>
    </row>
    <row r="114" spans="1:22">
      <c r="A114" s="36"/>
      <c r="B114" s="2" t="s">
        <v>451</v>
      </c>
      <c r="C114" s="2" t="s">
        <v>452</v>
      </c>
      <c r="D114" s="3" t="s">
        <v>86</v>
      </c>
      <c r="E114" s="4" t="s">
        <v>453</v>
      </c>
      <c r="F114" s="2"/>
      <c r="G114" s="88">
        <v>37</v>
      </c>
      <c r="H114" s="5" t="s">
        <v>304</v>
      </c>
      <c r="I114" s="5" t="s">
        <v>342</v>
      </c>
      <c r="J114" s="6" t="s">
        <v>61</v>
      </c>
      <c r="K114" s="5" t="s">
        <v>68</v>
      </c>
      <c r="L114" s="5" t="s">
        <v>69</v>
      </c>
      <c r="M114" s="52">
        <v>7.7721518987341769</v>
      </c>
      <c r="N114" s="8">
        <v>0.08</v>
      </c>
      <c r="O114" s="52">
        <v>7.1503797468354433</v>
      </c>
      <c r="P114" s="60">
        <f t="shared" si="2"/>
        <v>475.85777215189876</v>
      </c>
      <c r="Q114" s="59">
        <v>7.1503797468354433</v>
      </c>
      <c r="R114" s="9" t="s">
        <v>7397</v>
      </c>
      <c r="S114" s="10">
        <v>46966</v>
      </c>
      <c r="T114" s="55"/>
      <c r="U114" s="56">
        <f t="shared" si="3"/>
        <v>0</v>
      </c>
      <c r="V114" s="11"/>
    </row>
    <row r="115" spans="1:22">
      <c r="A115" s="36"/>
      <c r="B115" s="4" t="s">
        <v>454</v>
      </c>
      <c r="C115" s="4" t="s">
        <v>455</v>
      </c>
      <c r="D115" s="3" t="s">
        <v>64</v>
      </c>
      <c r="E115" s="4" t="s">
        <v>456</v>
      </c>
      <c r="F115" s="2"/>
      <c r="G115" s="88">
        <v>312</v>
      </c>
      <c r="H115" s="5" t="s">
        <v>457</v>
      </c>
      <c r="I115" s="5" t="s">
        <v>406</v>
      </c>
      <c r="J115" s="6" t="s">
        <v>61</v>
      </c>
      <c r="K115" s="5" t="s">
        <v>68</v>
      </c>
      <c r="L115" s="5" t="s">
        <v>458</v>
      </c>
      <c r="M115" s="52">
        <v>3.4415584415584415</v>
      </c>
      <c r="N115" s="8">
        <v>0</v>
      </c>
      <c r="O115" s="52">
        <v>3.4415584415584415</v>
      </c>
      <c r="P115" s="60">
        <f t="shared" si="2"/>
        <v>229.03571428571428</v>
      </c>
      <c r="Q115" s="59">
        <v>3.4415584415584415</v>
      </c>
      <c r="R115" s="9" t="s">
        <v>7401</v>
      </c>
      <c r="S115" s="10">
        <v>46508</v>
      </c>
      <c r="T115" s="55"/>
      <c r="U115" s="56">
        <f t="shared" si="3"/>
        <v>0</v>
      </c>
      <c r="V115" s="11"/>
    </row>
    <row r="116" spans="1:22">
      <c r="A116" s="36"/>
      <c r="B116" s="4" t="s">
        <v>459</v>
      </c>
      <c r="C116" s="4" t="s">
        <v>183</v>
      </c>
      <c r="D116" s="3" t="s">
        <v>57</v>
      </c>
      <c r="E116" s="4" t="s">
        <v>460</v>
      </c>
      <c r="F116" s="2"/>
      <c r="G116" s="88">
        <v>4</v>
      </c>
      <c r="H116" s="5" t="s">
        <v>461</v>
      </c>
      <c r="I116" s="5" t="s">
        <v>462</v>
      </c>
      <c r="J116" s="6" t="s">
        <v>61</v>
      </c>
      <c r="K116" s="5">
        <v>0.16</v>
      </c>
      <c r="L116" s="5" t="s">
        <v>59</v>
      </c>
      <c r="M116" s="52">
        <v>6.8777777777777782</v>
      </c>
      <c r="N116" s="8">
        <v>0</v>
      </c>
      <c r="O116" s="52">
        <v>6.8777777777777782</v>
      </c>
      <c r="P116" s="60">
        <f t="shared" si="2"/>
        <v>457.7161111111111</v>
      </c>
      <c r="Q116" s="59">
        <v>7.9782222222222225</v>
      </c>
      <c r="R116" s="9" t="s">
        <v>7397</v>
      </c>
      <c r="S116" s="10">
        <v>0</v>
      </c>
      <c r="T116" s="55"/>
      <c r="U116" s="56">
        <f t="shared" si="3"/>
        <v>0</v>
      </c>
      <c r="V116" s="11"/>
    </row>
    <row r="117" spans="1:22">
      <c r="A117" s="86" t="s">
        <v>54</v>
      </c>
      <c r="B117" s="4" t="s">
        <v>463</v>
      </c>
      <c r="C117" s="2" t="s">
        <v>464</v>
      </c>
      <c r="D117" s="3" t="s">
        <v>57</v>
      </c>
      <c r="E117" s="87" t="s">
        <v>465</v>
      </c>
      <c r="F117" s="2"/>
      <c r="G117" s="88">
        <v>5</v>
      </c>
      <c r="H117" s="5" t="s">
        <v>59</v>
      </c>
      <c r="I117" s="5" t="s">
        <v>466</v>
      </c>
      <c r="J117" s="6" t="s">
        <v>467</v>
      </c>
      <c r="K117" s="5">
        <v>0.16</v>
      </c>
      <c r="L117" s="5" t="s">
        <v>59</v>
      </c>
      <c r="M117" s="52">
        <v>27</v>
      </c>
      <c r="N117" s="8">
        <v>0</v>
      </c>
      <c r="O117" s="52">
        <v>27</v>
      </c>
      <c r="P117" s="60">
        <f t="shared" si="2"/>
        <v>1796.85</v>
      </c>
      <c r="Q117" s="59">
        <v>31.32</v>
      </c>
      <c r="R117" s="9" t="s">
        <v>7397</v>
      </c>
      <c r="S117" s="10">
        <v>46419</v>
      </c>
      <c r="T117" s="55"/>
      <c r="U117" s="56">
        <f t="shared" si="3"/>
        <v>0</v>
      </c>
      <c r="V117" s="11"/>
    </row>
    <row r="118" spans="1:22">
      <c r="A118" s="36"/>
      <c r="B118" s="4" t="s">
        <v>468</v>
      </c>
      <c r="C118" s="4">
        <v>5351937</v>
      </c>
      <c r="D118" s="3" t="s">
        <v>64</v>
      </c>
      <c r="E118" s="4" t="s">
        <v>469</v>
      </c>
      <c r="F118" s="2"/>
      <c r="G118" s="88">
        <v>14</v>
      </c>
      <c r="H118" s="5" t="s">
        <v>470</v>
      </c>
      <c r="I118" s="5" t="s">
        <v>300</v>
      </c>
      <c r="J118" s="6" t="s">
        <v>61</v>
      </c>
      <c r="K118" s="5" t="s">
        <v>68</v>
      </c>
      <c r="L118" s="5" t="s">
        <v>59</v>
      </c>
      <c r="M118" s="52">
        <v>5.779220779220779</v>
      </c>
      <c r="N118" s="8">
        <v>0</v>
      </c>
      <c r="O118" s="52">
        <v>5.779220779220779</v>
      </c>
      <c r="P118" s="60">
        <f t="shared" si="2"/>
        <v>384.60714285714283</v>
      </c>
      <c r="Q118" s="59">
        <v>5.779220779220779</v>
      </c>
      <c r="R118" s="9" t="s">
        <v>248</v>
      </c>
      <c r="S118" s="10">
        <v>45839</v>
      </c>
      <c r="T118" s="55"/>
      <c r="U118" s="56">
        <f t="shared" si="3"/>
        <v>0</v>
      </c>
      <c r="V118" s="11"/>
    </row>
    <row r="119" spans="1:22">
      <c r="A119" s="84" t="s">
        <v>471</v>
      </c>
      <c r="B119" s="4" t="s">
        <v>472</v>
      </c>
      <c r="C119" s="4" t="s">
        <v>473</v>
      </c>
      <c r="D119" s="3" t="s">
        <v>86</v>
      </c>
      <c r="E119" s="85" t="s">
        <v>474</v>
      </c>
      <c r="F119" s="2"/>
      <c r="G119" s="88">
        <v>72</v>
      </c>
      <c r="H119" s="5" t="s">
        <v>475</v>
      </c>
      <c r="I119" s="5" t="s">
        <v>134</v>
      </c>
      <c r="J119" s="6" t="s">
        <v>61</v>
      </c>
      <c r="K119" s="5" t="s">
        <v>68</v>
      </c>
      <c r="L119" s="5" t="s">
        <v>476</v>
      </c>
      <c r="M119" s="52">
        <v>4.5194805194805197</v>
      </c>
      <c r="N119" s="8">
        <v>0.13</v>
      </c>
      <c r="O119" s="52">
        <v>3.9319480519480519</v>
      </c>
      <c r="P119" s="60">
        <f t="shared" si="2"/>
        <v>261.67114285714285</v>
      </c>
      <c r="Q119" s="59">
        <v>3.9319480519480519</v>
      </c>
      <c r="R119" s="9" t="s">
        <v>7397</v>
      </c>
      <c r="S119" s="10">
        <v>46204</v>
      </c>
      <c r="T119" s="55"/>
      <c r="U119" s="56">
        <f t="shared" si="3"/>
        <v>0</v>
      </c>
      <c r="V119" s="11"/>
    </row>
    <row r="120" spans="1:22">
      <c r="A120" s="77" t="s">
        <v>105</v>
      </c>
      <c r="B120" s="4" t="s">
        <v>477</v>
      </c>
      <c r="C120" s="4" t="s">
        <v>478</v>
      </c>
      <c r="D120" s="3" t="s">
        <v>86</v>
      </c>
      <c r="E120" s="79" t="s">
        <v>479</v>
      </c>
      <c r="F120" s="2"/>
      <c r="G120" s="88">
        <v>21</v>
      </c>
      <c r="H120" s="5" t="s">
        <v>480</v>
      </c>
      <c r="I120" s="5" t="s">
        <v>138</v>
      </c>
      <c r="J120" s="6" t="s">
        <v>61</v>
      </c>
      <c r="K120" s="5" t="s">
        <v>68</v>
      </c>
      <c r="L120" s="5" t="s">
        <v>481</v>
      </c>
      <c r="M120" s="52">
        <v>4.8571428571428577</v>
      </c>
      <c r="N120" s="8">
        <v>0.15</v>
      </c>
      <c r="O120" s="52">
        <v>2.7243999999999997</v>
      </c>
      <c r="P120" s="60">
        <f t="shared" si="2"/>
        <v>181.30881999999997</v>
      </c>
      <c r="Q120" s="59">
        <v>4.128571428571429</v>
      </c>
      <c r="R120" s="9" t="s">
        <v>7397</v>
      </c>
      <c r="S120" s="10">
        <v>46023</v>
      </c>
      <c r="T120" s="55"/>
      <c r="U120" s="56">
        <f t="shared" si="3"/>
        <v>0</v>
      </c>
      <c r="V120" s="11"/>
    </row>
    <row r="121" spans="1:22">
      <c r="A121" s="86" t="s">
        <v>54</v>
      </c>
      <c r="B121" s="4" t="s">
        <v>482</v>
      </c>
      <c r="C121" s="2" t="s">
        <v>483</v>
      </c>
      <c r="D121" s="3" t="s">
        <v>86</v>
      </c>
      <c r="E121" s="87" t="s">
        <v>484</v>
      </c>
      <c r="F121" s="2"/>
      <c r="G121" s="88">
        <v>30</v>
      </c>
      <c r="H121" s="5" t="s">
        <v>480</v>
      </c>
      <c r="I121" s="5" t="s">
        <v>134</v>
      </c>
      <c r="J121" s="6" t="s">
        <v>61</v>
      </c>
      <c r="K121" s="5" t="s">
        <v>68</v>
      </c>
      <c r="L121" s="5" t="s">
        <v>476</v>
      </c>
      <c r="M121" s="52">
        <v>4.472451196564827</v>
      </c>
      <c r="N121" s="8">
        <v>0.2</v>
      </c>
      <c r="O121" s="52">
        <v>3.5779609572518618</v>
      </c>
      <c r="P121" s="60">
        <f t="shared" si="2"/>
        <v>238.11330170511138</v>
      </c>
      <c r="Q121" s="59">
        <v>3.5779609572518618</v>
      </c>
      <c r="R121" s="9" t="s">
        <v>7397</v>
      </c>
      <c r="S121" s="10">
        <v>46266</v>
      </c>
      <c r="T121" s="55"/>
      <c r="U121" s="56">
        <f t="shared" si="3"/>
        <v>0</v>
      </c>
      <c r="V121" s="11"/>
    </row>
    <row r="122" spans="1:22">
      <c r="A122" s="77" t="s">
        <v>105</v>
      </c>
      <c r="B122" s="4" t="s">
        <v>485</v>
      </c>
      <c r="C122" s="4" t="s">
        <v>486</v>
      </c>
      <c r="D122" s="3" t="s">
        <v>86</v>
      </c>
      <c r="E122" s="79" t="s">
        <v>487</v>
      </c>
      <c r="F122" s="2"/>
      <c r="G122" s="88">
        <v>272</v>
      </c>
      <c r="H122" s="5" t="s">
        <v>488</v>
      </c>
      <c r="I122" s="5" t="s">
        <v>116</v>
      </c>
      <c r="J122" s="6" t="s">
        <v>61</v>
      </c>
      <c r="K122" s="5" t="s">
        <v>68</v>
      </c>
      <c r="L122" s="5" t="s">
        <v>489</v>
      </c>
      <c r="M122" s="52">
        <v>3.1688325838188409</v>
      </c>
      <c r="N122" s="8">
        <v>0</v>
      </c>
      <c r="O122" s="52">
        <v>2.4500000000000002</v>
      </c>
      <c r="P122" s="60">
        <f t="shared" si="2"/>
        <v>163.04750000000001</v>
      </c>
      <c r="Q122" s="59">
        <v>3.1688325838188409</v>
      </c>
      <c r="R122" s="9" t="s">
        <v>7397</v>
      </c>
      <c r="S122" s="10">
        <v>46082</v>
      </c>
      <c r="T122" s="55"/>
      <c r="U122" s="56">
        <f t="shared" si="3"/>
        <v>0</v>
      </c>
      <c r="V122" s="11"/>
    </row>
    <row r="123" spans="1:22">
      <c r="A123" s="77" t="s">
        <v>105</v>
      </c>
      <c r="B123" s="4" t="s">
        <v>490</v>
      </c>
      <c r="C123" s="4" t="s">
        <v>491</v>
      </c>
      <c r="D123" s="3" t="s">
        <v>86</v>
      </c>
      <c r="E123" s="79" t="s">
        <v>492</v>
      </c>
      <c r="F123" s="2"/>
      <c r="G123" s="88">
        <v>141</v>
      </c>
      <c r="H123" s="5" t="s">
        <v>488</v>
      </c>
      <c r="I123" s="5" t="s">
        <v>116</v>
      </c>
      <c r="J123" s="6" t="s">
        <v>61</v>
      </c>
      <c r="K123" s="5" t="s">
        <v>68</v>
      </c>
      <c r="L123" s="5" t="s">
        <v>489</v>
      </c>
      <c r="M123" s="52">
        <v>7.1428571428571423</v>
      </c>
      <c r="N123" s="8">
        <v>0</v>
      </c>
      <c r="O123" s="52">
        <v>6.2720000000000002</v>
      </c>
      <c r="P123" s="60">
        <f t="shared" si="2"/>
        <v>417.40159999999997</v>
      </c>
      <c r="Q123" s="59">
        <v>7.1428571428571423</v>
      </c>
      <c r="R123" s="9" t="s">
        <v>7397</v>
      </c>
      <c r="S123" s="10">
        <v>46023</v>
      </c>
      <c r="T123" s="55"/>
      <c r="U123" s="56">
        <f t="shared" si="3"/>
        <v>0</v>
      </c>
      <c r="V123" s="11"/>
    </row>
    <row r="124" spans="1:22">
      <c r="A124" s="77" t="s">
        <v>105</v>
      </c>
      <c r="B124" s="4" t="s">
        <v>493</v>
      </c>
      <c r="C124" s="4" t="s">
        <v>494</v>
      </c>
      <c r="D124" s="3" t="s">
        <v>86</v>
      </c>
      <c r="E124" s="79" t="s">
        <v>495</v>
      </c>
      <c r="F124" s="2"/>
      <c r="G124" s="88">
        <v>77</v>
      </c>
      <c r="H124" s="5" t="s">
        <v>488</v>
      </c>
      <c r="I124" s="5" t="s">
        <v>116</v>
      </c>
      <c r="J124" s="6" t="s">
        <v>61</v>
      </c>
      <c r="K124" s="5" t="s">
        <v>68</v>
      </c>
      <c r="L124" s="5" t="s">
        <v>489</v>
      </c>
      <c r="M124" s="52">
        <v>1.5542547710951551</v>
      </c>
      <c r="N124" s="8">
        <v>0</v>
      </c>
      <c r="O124" s="52">
        <v>1.4112</v>
      </c>
      <c r="P124" s="60">
        <f t="shared" si="2"/>
        <v>93.915359999999993</v>
      </c>
      <c r="Q124" s="59">
        <v>1.5542547710951551</v>
      </c>
      <c r="R124" s="9" t="s">
        <v>7397</v>
      </c>
      <c r="S124" s="10">
        <v>46054</v>
      </c>
      <c r="T124" s="55"/>
      <c r="U124" s="56">
        <f t="shared" si="3"/>
        <v>0</v>
      </c>
      <c r="V124" s="11"/>
    </row>
    <row r="125" spans="1:22">
      <c r="A125" s="77" t="s">
        <v>105</v>
      </c>
      <c r="B125" s="4" t="s">
        <v>496</v>
      </c>
      <c r="C125" s="4" t="s">
        <v>497</v>
      </c>
      <c r="D125" s="3" t="s">
        <v>86</v>
      </c>
      <c r="E125" s="79" t="s">
        <v>498</v>
      </c>
      <c r="F125" s="2"/>
      <c r="G125" s="88">
        <v>80</v>
      </c>
      <c r="H125" s="5" t="s">
        <v>475</v>
      </c>
      <c r="I125" s="5" t="s">
        <v>116</v>
      </c>
      <c r="J125" s="6" t="s">
        <v>61</v>
      </c>
      <c r="K125" s="5" t="s">
        <v>68</v>
      </c>
      <c r="L125" s="5" t="s">
        <v>489</v>
      </c>
      <c r="M125" s="52">
        <v>4.1988215173528927</v>
      </c>
      <c r="N125" s="8">
        <v>0</v>
      </c>
      <c r="O125" s="52">
        <v>3.9102000000000001</v>
      </c>
      <c r="P125" s="60">
        <f t="shared" si="2"/>
        <v>260.22381000000001</v>
      </c>
      <c r="Q125" s="59">
        <v>4.1988215173528927</v>
      </c>
      <c r="R125" s="9" t="s">
        <v>7397</v>
      </c>
      <c r="S125" s="10">
        <v>46082</v>
      </c>
      <c r="T125" s="55"/>
      <c r="U125" s="56">
        <f t="shared" si="3"/>
        <v>0</v>
      </c>
      <c r="V125" s="11"/>
    </row>
    <row r="126" spans="1:22">
      <c r="A126" s="77" t="s">
        <v>105</v>
      </c>
      <c r="B126" s="4" t="s">
        <v>499</v>
      </c>
      <c r="C126" s="4" t="s">
        <v>500</v>
      </c>
      <c r="D126" s="3" t="s">
        <v>86</v>
      </c>
      <c r="E126" s="79" t="s">
        <v>501</v>
      </c>
      <c r="F126" s="2"/>
      <c r="G126" s="88">
        <v>127</v>
      </c>
      <c r="H126" s="5" t="s">
        <v>488</v>
      </c>
      <c r="I126" s="5" t="s">
        <v>116</v>
      </c>
      <c r="J126" s="6" t="s">
        <v>61</v>
      </c>
      <c r="K126" s="5" t="s">
        <v>68</v>
      </c>
      <c r="L126" s="5" t="s">
        <v>489</v>
      </c>
      <c r="M126" s="52">
        <v>2.4675324675324672</v>
      </c>
      <c r="N126" s="8">
        <v>0</v>
      </c>
      <c r="O126" s="52">
        <v>1.7444</v>
      </c>
      <c r="P126" s="60">
        <f t="shared" si="2"/>
        <v>116.08981999999999</v>
      </c>
      <c r="Q126" s="59">
        <v>2.4675324675324672</v>
      </c>
      <c r="R126" s="9" t="s">
        <v>7397</v>
      </c>
      <c r="S126" s="10">
        <v>46023</v>
      </c>
      <c r="T126" s="55"/>
      <c r="U126" s="56">
        <f t="shared" si="3"/>
        <v>0</v>
      </c>
      <c r="V126" s="11"/>
    </row>
    <row r="127" spans="1:22">
      <c r="A127" s="77" t="s">
        <v>105</v>
      </c>
      <c r="B127" s="4" t="s">
        <v>502</v>
      </c>
      <c r="C127" s="4" t="s">
        <v>503</v>
      </c>
      <c r="D127" s="3" t="s">
        <v>86</v>
      </c>
      <c r="E127" s="79" t="s">
        <v>504</v>
      </c>
      <c r="F127" s="2"/>
      <c r="G127" s="88">
        <v>130</v>
      </c>
      <c r="H127" s="16" t="s">
        <v>488</v>
      </c>
      <c r="I127" s="5" t="s">
        <v>116</v>
      </c>
      <c r="J127" s="6" t="s">
        <v>61</v>
      </c>
      <c r="K127" s="5" t="s">
        <v>68</v>
      </c>
      <c r="L127" s="5" t="s">
        <v>489</v>
      </c>
      <c r="M127" s="52">
        <v>5.5063291139240498</v>
      </c>
      <c r="N127" s="8">
        <v>0</v>
      </c>
      <c r="O127" s="52">
        <v>4.6550000000000002</v>
      </c>
      <c r="P127" s="60">
        <f t="shared" si="2"/>
        <v>309.79025000000001</v>
      </c>
      <c r="Q127" s="59">
        <v>5.5063291139240498</v>
      </c>
      <c r="R127" s="9" t="s">
        <v>7397</v>
      </c>
      <c r="S127" s="10">
        <v>46023</v>
      </c>
      <c r="T127" s="55"/>
      <c r="U127" s="56">
        <f t="shared" si="3"/>
        <v>0</v>
      </c>
      <c r="V127" s="11"/>
    </row>
    <row r="128" spans="1:22">
      <c r="A128" s="77" t="s">
        <v>105</v>
      </c>
      <c r="B128" s="2" t="s">
        <v>505</v>
      </c>
      <c r="C128" s="13" t="s">
        <v>506</v>
      </c>
      <c r="D128" s="3" t="s">
        <v>86</v>
      </c>
      <c r="E128" s="79" t="s">
        <v>507</v>
      </c>
      <c r="F128" s="4"/>
      <c r="G128" s="88">
        <v>12</v>
      </c>
      <c r="H128" s="5" t="s">
        <v>508</v>
      </c>
      <c r="I128" s="5" t="s">
        <v>110</v>
      </c>
      <c r="J128" s="6" t="s">
        <v>61</v>
      </c>
      <c r="K128" s="7" t="s">
        <v>68</v>
      </c>
      <c r="L128" s="7" t="s">
        <v>509</v>
      </c>
      <c r="M128" s="52">
        <v>5.5542420295234454</v>
      </c>
      <c r="N128" s="8">
        <v>0.1</v>
      </c>
      <c r="O128" s="52">
        <v>4.9097999999999997</v>
      </c>
      <c r="P128" s="60">
        <f t="shared" si="2"/>
        <v>326.74718999999999</v>
      </c>
      <c r="Q128" s="59">
        <v>4.9988178265711012</v>
      </c>
      <c r="R128" s="9" t="s">
        <v>7397</v>
      </c>
      <c r="S128" s="10">
        <v>46631</v>
      </c>
      <c r="T128" s="55"/>
      <c r="U128" s="56">
        <f t="shared" si="3"/>
        <v>0</v>
      </c>
      <c r="V128" s="11"/>
    </row>
    <row r="129" spans="1:22">
      <c r="A129" s="80" t="s">
        <v>70</v>
      </c>
      <c r="B129" s="4" t="s">
        <v>510</v>
      </c>
      <c r="C129" s="2" t="s">
        <v>511</v>
      </c>
      <c r="D129" s="3" t="s">
        <v>64</v>
      </c>
      <c r="E129" s="82" t="s">
        <v>512</v>
      </c>
      <c r="F129" s="4"/>
      <c r="G129" s="88">
        <v>149</v>
      </c>
      <c r="H129" s="16" t="s">
        <v>513</v>
      </c>
      <c r="I129" s="5" t="s">
        <v>75</v>
      </c>
      <c r="J129" s="6" t="s">
        <v>61</v>
      </c>
      <c r="K129" s="5" t="s">
        <v>68</v>
      </c>
      <c r="L129" s="5" t="s">
        <v>481</v>
      </c>
      <c r="M129" s="52">
        <v>2.7272727272727275</v>
      </c>
      <c r="N129" s="8">
        <v>0.15</v>
      </c>
      <c r="O129" s="52">
        <v>1.5000000000000002</v>
      </c>
      <c r="P129" s="60">
        <f t="shared" si="2"/>
        <v>99.825000000000017</v>
      </c>
      <c r="Q129" s="59">
        <v>1.5000000000000002</v>
      </c>
      <c r="R129" s="9" t="s">
        <v>7396</v>
      </c>
      <c r="S129" s="10">
        <v>46174</v>
      </c>
      <c r="T129" s="55"/>
      <c r="U129" s="56">
        <f t="shared" si="3"/>
        <v>0</v>
      </c>
      <c r="V129" s="11"/>
    </row>
    <row r="130" spans="1:22">
      <c r="A130" s="86" t="s">
        <v>54</v>
      </c>
      <c r="B130" s="2" t="s">
        <v>514</v>
      </c>
      <c r="C130" s="2" t="s">
        <v>515</v>
      </c>
      <c r="D130" s="3" t="s">
        <v>86</v>
      </c>
      <c r="E130" s="87" t="s">
        <v>516</v>
      </c>
      <c r="F130" s="2"/>
      <c r="G130" s="88">
        <v>35</v>
      </c>
      <c r="H130" s="5" t="s">
        <v>517</v>
      </c>
      <c r="I130" s="5" t="s">
        <v>178</v>
      </c>
      <c r="J130" s="6" t="s">
        <v>61</v>
      </c>
      <c r="K130" s="5" t="s">
        <v>68</v>
      </c>
      <c r="L130" s="5" t="s">
        <v>518</v>
      </c>
      <c r="M130" s="52">
        <v>0.76066710216338362</v>
      </c>
      <c r="N130" s="8">
        <v>0</v>
      </c>
      <c r="O130" s="52">
        <v>0.76066710216338362</v>
      </c>
      <c r="P130" s="60">
        <f t="shared" si="2"/>
        <v>50.622395648973175</v>
      </c>
      <c r="Q130" s="59">
        <v>0.76066710216338362</v>
      </c>
      <c r="R130" s="9" t="s">
        <v>7397</v>
      </c>
      <c r="S130" s="10">
        <v>46023</v>
      </c>
      <c r="T130" s="55"/>
      <c r="U130" s="56">
        <f t="shared" si="3"/>
        <v>0</v>
      </c>
      <c r="V130" s="11"/>
    </row>
    <row r="131" spans="1:22">
      <c r="A131" s="36"/>
      <c r="B131" s="4" t="s">
        <v>519</v>
      </c>
      <c r="C131" s="4" t="s">
        <v>520</v>
      </c>
      <c r="D131" s="3" t="s">
        <v>86</v>
      </c>
      <c r="E131" s="4" t="s">
        <v>521</v>
      </c>
      <c r="F131" s="2"/>
      <c r="G131" s="88">
        <v>223</v>
      </c>
      <c r="H131" s="5" t="s">
        <v>517</v>
      </c>
      <c r="I131" s="5" t="s">
        <v>151</v>
      </c>
      <c r="J131" s="6" t="s">
        <v>61</v>
      </c>
      <c r="K131" s="5" t="s">
        <v>68</v>
      </c>
      <c r="L131" s="5" t="s">
        <v>518</v>
      </c>
      <c r="M131" s="52">
        <v>1.1139240506329113</v>
      </c>
      <c r="N131" s="8">
        <v>0</v>
      </c>
      <c r="O131" s="52">
        <v>1.1139240506329113</v>
      </c>
      <c r="P131" s="60">
        <f t="shared" si="2"/>
        <v>74.131645569620247</v>
      </c>
      <c r="Q131" s="59">
        <v>1.1139240506329113</v>
      </c>
      <c r="R131" s="9" t="s">
        <v>7397</v>
      </c>
      <c r="S131" s="10">
        <v>46113</v>
      </c>
      <c r="T131" s="55"/>
      <c r="U131" s="56">
        <f t="shared" si="3"/>
        <v>0</v>
      </c>
      <c r="V131" s="11"/>
    </row>
    <row r="132" spans="1:22">
      <c r="A132" s="77" t="s">
        <v>105</v>
      </c>
      <c r="B132" s="2" t="s">
        <v>522</v>
      </c>
      <c r="C132" s="13" t="s">
        <v>523</v>
      </c>
      <c r="D132" s="3" t="s">
        <v>86</v>
      </c>
      <c r="E132" s="79" t="s">
        <v>524</v>
      </c>
      <c r="F132" s="4"/>
      <c r="G132" s="88">
        <v>84</v>
      </c>
      <c r="H132" s="5" t="s">
        <v>517</v>
      </c>
      <c r="I132" s="5" t="s">
        <v>138</v>
      </c>
      <c r="J132" s="6" t="s">
        <v>61</v>
      </c>
      <c r="K132" s="7" t="s">
        <v>68</v>
      </c>
      <c r="L132" s="7" t="s">
        <v>518</v>
      </c>
      <c r="M132" s="52">
        <v>2.8641089569770912</v>
      </c>
      <c r="N132" s="8">
        <v>0.1</v>
      </c>
      <c r="O132" s="52">
        <v>2.254</v>
      </c>
      <c r="P132" s="60">
        <f t="shared" si="2"/>
        <v>150.00369999999998</v>
      </c>
      <c r="Q132" s="59">
        <v>2.5776980612793823</v>
      </c>
      <c r="R132" s="9" t="s">
        <v>7397</v>
      </c>
      <c r="S132" s="10">
        <v>46539</v>
      </c>
      <c r="T132" s="55"/>
      <c r="U132" s="56">
        <f t="shared" si="3"/>
        <v>0</v>
      </c>
      <c r="V132" s="11"/>
    </row>
    <row r="133" spans="1:22">
      <c r="A133" s="36"/>
      <c r="B133" s="2" t="s">
        <v>525</v>
      </c>
      <c r="C133" s="13" t="s">
        <v>526</v>
      </c>
      <c r="D133" s="3" t="s">
        <v>86</v>
      </c>
      <c r="E133" s="4" t="s">
        <v>527</v>
      </c>
      <c r="F133" s="4"/>
      <c r="G133" s="88">
        <v>25</v>
      </c>
      <c r="H133" s="5" t="s">
        <v>517</v>
      </c>
      <c r="I133" s="5" t="s">
        <v>178</v>
      </c>
      <c r="J133" s="6" t="s">
        <v>61</v>
      </c>
      <c r="K133" s="7" t="s">
        <v>68</v>
      </c>
      <c r="L133" s="7" t="s">
        <v>518</v>
      </c>
      <c r="M133" s="52">
        <v>1.9235417623691831</v>
      </c>
      <c r="N133" s="8">
        <v>0</v>
      </c>
      <c r="O133" s="52">
        <v>1.9235417623691831</v>
      </c>
      <c r="P133" s="60">
        <f t="shared" si="2"/>
        <v>128.01170428566914</v>
      </c>
      <c r="Q133" s="59">
        <v>1.9235417623691831</v>
      </c>
      <c r="R133" s="9" t="s">
        <v>7397</v>
      </c>
      <c r="S133" s="10">
        <v>46143</v>
      </c>
      <c r="T133" s="55"/>
      <c r="U133" s="56">
        <f t="shared" si="3"/>
        <v>0</v>
      </c>
      <c r="V133" s="11"/>
    </row>
    <row r="134" spans="1:22">
      <c r="A134" s="86" t="s">
        <v>54</v>
      </c>
      <c r="B134" s="4" t="s">
        <v>528</v>
      </c>
      <c r="C134" s="4" t="s">
        <v>529</v>
      </c>
      <c r="D134" s="3" t="s">
        <v>64</v>
      </c>
      <c r="E134" s="87" t="s">
        <v>530</v>
      </c>
      <c r="F134" s="2"/>
      <c r="G134" s="88">
        <v>86</v>
      </c>
      <c r="H134" s="5" t="s">
        <v>517</v>
      </c>
      <c r="I134" s="5" t="s">
        <v>126</v>
      </c>
      <c r="J134" s="6" t="s">
        <v>61</v>
      </c>
      <c r="K134" s="5" t="s">
        <v>68</v>
      </c>
      <c r="L134" s="5" t="s">
        <v>518</v>
      </c>
      <c r="M134" s="52">
        <v>1.0649350649350648</v>
      </c>
      <c r="N134" s="8">
        <v>0</v>
      </c>
      <c r="O134" s="52">
        <v>1.0649350649350648</v>
      </c>
      <c r="P134" s="60">
        <f t="shared" si="2"/>
        <v>70.871428571428567</v>
      </c>
      <c r="Q134" s="59">
        <v>1.0649350649350648</v>
      </c>
      <c r="R134" s="9" t="s">
        <v>7400</v>
      </c>
      <c r="S134" s="10">
        <v>46113</v>
      </c>
      <c r="T134" s="55"/>
      <c r="U134" s="56">
        <f t="shared" si="3"/>
        <v>0</v>
      </c>
      <c r="V134" s="11"/>
    </row>
    <row r="135" spans="1:22">
      <c r="A135" s="36"/>
      <c r="B135" s="4" t="s">
        <v>531</v>
      </c>
      <c r="C135" s="4" t="s">
        <v>532</v>
      </c>
      <c r="D135" s="3" t="s">
        <v>64</v>
      </c>
      <c r="E135" s="4" t="s">
        <v>533</v>
      </c>
      <c r="F135" s="2"/>
      <c r="G135" s="88">
        <v>60</v>
      </c>
      <c r="H135" s="5" t="s">
        <v>517</v>
      </c>
      <c r="I135" s="5" t="s">
        <v>396</v>
      </c>
      <c r="J135" s="6" t="s">
        <v>61</v>
      </c>
      <c r="K135" s="5" t="s">
        <v>68</v>
      </c>
      <c r="L135" s="5" t="s">
        <v>518</v>
      </c>
      <c r="M135" s="52">
        <v>1.6493506493506493</v>
      </c>
      <c r="N135" s="8">
        <v>0</v>
      </c>
      <c r="O135" s="52">
        <v>1.6493506493506493</v>
      </c>
      <c r="P135" s="60">
        <f t="shared" si="2"/>
        <v>109.76428571428571</v>
      </c>
      <c r="Q135" s="59">
        <v>1.6493506493506493</v>
      </c>
      <c r="R135" s="9" t="s">
        <v>7401</v>
      </c>
      <c r="S135" s="10">
        <v>46174</v>
      </c>
      <c r="T135" s="55"/>
      <c r="U135" s="56">
        <f t="shared" si="3"/>
        <v>0</v>
      </c>
      <c r="V135" s="11"/>
    </row>
    <row r="136" spans="1:22">
      <c r="A136" s="36"/>
      <c r="B136" s="4" t="s">
        <v>534</v>
      </c>
      <c r="C136" s="4" t="s">
        <v>183</v>
      </c>
      <c r="D136" s="3" t="s">
        <v>64</v>
      </c>
      <c r="E136" s="4" t="s">
        <v>535</v>
      </c>
      <c r="F136" s="2"/>
      <c r="G136" s="88">
        <v>39</v>
      </c>
      <c r="H136" s="5" t="s">
        <v>517</v>
      </c>
      <c r="I136" s="5" t="s">
        <v>273</v>
      </c>
      <c r="J136" s="6" t="s">
        <v>249</v>
      </c>
      <c r="K136" s="5" t="s">
        <v>68</v>
      </c>
      <c r="L136" s="5" t="s">
        <v>518</v>
      </c>
      <c r="M136" s="52">
        <v>0.68831168831168832</v>
      </c>
      <c r="N136" s="8">
        <v>0</v>
      </c>
      <c r="O136" s="52">
        <v>0.68831168831168832</v>
      </c>
      <c r="P136" s="60">
        <f t="shared" si="2"/>
        <v>45.807142857142857</v>
      </c>
      <c r="Q136" s="59">
        <v>0.68831168831168832</v>
      </c>
      <c r="R136" s="9" t="s">
        <v>7401</v>
      </c>
      <c r="S136" s="10">
        <v>45901</v>
      </c>
      <c r="T136" s="55"/>
      <c r="U136" s="56">
        <f t="shared" si="3"/>
        <v>0</v>
      </c>
      <c r="V136" s="11"/>
    </row>
    <row r="137" spans="1:22">
      <c r="A137" s="86" t="s">
        <v>54</v>
      </c>
      <c r="B137" s="4" t="s">
        <v>536</v>
      </c>
      <c r="C137" s="4" t="s">
        <v>537</v>
      </c>
      <c r="D137" s="3" t="s">
        <v>64</v>
      </c>
      <c r="E137" s="87" t="s">
        <v>538</v>
      </c>
      <c r="F137" s="2"/>
      <c r="G137" s="88">
        <v>69</v>
      </c>
      <c r="H137" s="5" t="s">
        <v>517</v>
      </c>
      <c r="I137" s="5" t="s">
        <v>539</v>
      </c>
      <c r="J137" s="6" t="s">
        <v>249</v>
      </c>
      <c r="K137" s="5" t="s">
        <v>68</v>
      </c>
      <c r="L137" s="5" t="s">
        <v>518</v>
      </c>
      <c r="M137" s="52">
        <v>0.69404761904761914</v>
      </c>
      <c r="N137" s="8">
        <v>0</v>
      </c>
      <c r="O137" s="52">
        <v>0.69404761904761914</v>
      </c>
      <c r="P137" s="60">
        <f t="shared" si="2"/>
        <v>46.18886904761905</v>
      </c>
      <c r="Q137" s="59">
        <v>0.69404761904761914</v>
      </c>
      <c r="R137" s="9" t="s">
        <v>7401</v>
      </c>
      <c r="S137" s="10">
        <v>45901</v>
      </c>
      <c r="T137" s="55"/>
      <c r="U137" s="56">
        <f t="shared" si="3"/>
        <v>0</v>
      </c>
      <c r="V137" s="11"/>
    </row>
    <row r="138" spans="1:22">
      <c r="A138" s="36"/>
      <c r="B138" s="4" t="s">
        <v>540</v>
      </c>
      <c r="C138" s="4" t="s">
        <v>541</v>
      </c>
      <c r="D138" s="3" t="s">
        <v>86</v>
      </c>
      <c r="E138" s="4" t="s">
        <v>542</v>
      </c>
      <c r="F138" s="2"/>
      <c r="G138" s="88">
        <v>64</v>
      </c>
      <c r="H138" s="5" t="s">
        <v>517</v>
      </c>
      <c r="I138" s="5" t="s">
        <v>178</v>
      </c>
      <c r="J138" s="6" t="s">
        <v>61</v>
      </c>
      <c r="K138" s="5" t="s">
        <v>68</v>
      </c>
      <c r="L138" s="5" t="s">
        <v>518</v>
      </c>
      <c r="M138" s="52">
        <v>1.7848556116531644</v>
      </c>
      <c r="N138" s="8">
        <v>0</v>
      </c>
      <c r="O138" s="52">
        <v>1.7848556116531644</v>
      </c>
      <c r="P138" s="60">
        <f t="shared" si="2"/>
        <v>118.78214095551809</v>
      </c>
      <c r="Q138" s="59">
        <v>1.7848556116531644</v>
      </c>
      <c r="R138" s="9" t="s">
        <v>7397</v>
      </c>
      <c r="S138" s="10">
        <v>46143</v>
      </c>
      <c r="T138" s="55"/>
      <c r="U138" s="56">
        <f t="shared" si="3"/>
        <v>0</v>
      </c>
      <c r="V138" s="11"/>
    </row>
    <row r="139" spans="1:22">
      <c r="A139" s="86" t="s">
        <v>54</v>
      </c>
      <c r="B139" s="4" t="s">
        <v>543</v>
      </c>
      <c r="C139" s="2" t="s">
        <v>544</v>
      </c>
      <c r="D139" s="3" t="s">
        <v>64</v>
      </c>
      <c r="E139" s="87" t="s">
        <v>545</v>
      </c>
      <c r="F139" s="4"/>
      <c r="G139" s="88">
        <v>30</v>
      </c>
      <c r="H139" s="5" t="s">
        <v>517</v>
      </c>
      <c r="I139" s="5" t="s">
        <v>126</v>
      </c>
      <c r="J139" s="6" t="s">
        <v>546</v>
      </c>
      <c r="K139" s="5" t="s">
        <v>68</v>
      </c>
      <c r="L139" s="5" t="s">
        <v>518</v>
      </c>
      <c r="M139" s="52">
        <v>16.79220779220779</v>
      </c>
      <c r="N139" s="8">
        <v>0.69</v>
      </c>
      <c r="O139" s="52">
        <v>5.2055844155844158</v>
      </c>
      <c r="P139" s="60">
        <f t="shared" si="2"/>
        <v>346.43164285714283</v>
      </c>
      <c r="Q139" s="59">
        <v>5.2055844155844158</v>
      </c>
      <c r="R139" s="9" t="s">
        <v>7400</v>
      </c>
      <c r="S139" s="10">
        <v>45717</v>
      </c>
      <c r="T139" s="55"/>
      <c r="U139" s="56">
        <f t="shared" si="3"/>
        <v>0</v>
      </c>
      <c r="V139" s="11"/>
    </row>
    <row r="140" spans="1:22">
      <c r="A140" s="86" t="s">
        <v>54</v>
      </c>
      <c r="B140" s="4" t="s">
        <v>547</v>
      </c>
      <c r="C140" s="4" t="s">
        <v>548</v>
      </c>
      <c r="D140" s="3" t="s">
        <v>64</v>
      </c>
      <c r="E140" s="87" t="s">
        <v>549</v>
      </c>
      <c r="F140" s="2"/>
      <c r="G140" s="88">
        <v>64</v>
      </c>
      <c r="H140" s="5" t="s">
        <v>517</v>
      </c>
      <c r="I140" s="5" t="s">
        <v>550</v>
      </c>
      <c r="J140" s="6" t="s">
        <v>61</v>
      </c>
      <c r="K140" s="5" t="s">
        <v>68</v>
      </c>
      <c r="L140" s="5" t="s">
        <v>518</v>
      </c>
      <c r="M140" s="52">
        <v>2.8101265822784813</v>
      </c>
      <c r="N140" s="8">
        <v>0</v>
      </c>
      <c r="O140" s="52">
        <v>2.8101265822784813</v>
      </c>
      <c r="P140" s="60">
        <f t="shared" si="2"/>
        <v>187.01392405063294</v>
      </c>
      <c r="Q140" s="59">
        <v>2.8101265822784813</v>
      </c>
      <c r="R140" s="9" t="s">
        <v>7403</v>
      </c>
      <c r="S140" s="10">
        <v>46419</v>
      </c>
      <c r="T140" s="55"/>
      <c r="U140" s="56">
        <f t="shared" si="3"/>
        <v>0</v>
      </c>
      <c r="V140" s="11"/>
    </row>
    <row r="141" spans="1:22">
      <c r="A141" s="36"/>
      <c r="B141" s="4" t="s">
        <v>551</v>
      </c>
      <c r="C141" s="2" t="s">
        <v>552</v>
      </c>
      <c r="D141" s="3" t="s">
        <v>64</v>
      </c>
      <c r="E141" s="4" t="s">
        <v>553</v>
      </c>
      <c r="F141" s="2"/>
      <c r="G141" s="88">
        <v>92</v>
      </c>
      <c r="H141" s="5" t="s">
        <v>517</v>
      </c>
      <c r="I141" s="5" t="s">
        <v>273</v>
      </c>
      <c r="J141" s="6" t="s">
        <v>249</v>
      </c>
      <c r="K141" s="5" t="s">
        <v>68</v>
      </c>
      <c r="L141" s="5" t="s">
        <v>518</v>
      </c>
      <c r="M141" s="52">
        <v>1.0476190476190477</v>
      </c>
      <c r="N141" s="8">
        <v>0</v>
      </c>
      <c r="O141" s="52">
        <v>1.0476190476190477</v>
      </c>
      <c r="P141" s="60">
        <f t="shared" si="2"/>
        <v>69.719047619047615</v>
      </c>
      <c r="Q141" s="59">
        <v>1.0476190476190477</v>
      </c>
      <c r="R141" s="9" t="s">
        <v>7401</v>
      </c>
      <c r="S141" s="10">
        <v>46569</v>
      </c>
      <c r="T141" s="55"/>
      <c r="U141" s="56">
        <f t="shared" si="3"/>
        <v>0</v>
      </c>
      <c r="V141" s="11"/>
    </row>
    <row r="142" spans="1:22">
      <c r="A142" s="36"/>
      <c r="B142" s="4" t="s">
        <v>554</v>
      </c>
      <c r="C142" s="2" t="s">
        <v>555</v>
      </c>
      <c r="D142" s="3" t="s">
        <v>86</v>
      </c>
      <c r="E142" s="4" t="s">
        <v>556</v>
      </c>
      <c r="F142" s="4"/>
      <c r="G142" s="5">
        <v>96</v>
      </c>
      <c r="H142" s="5" t="s">
        <v>517</v>
      </c>
      <c r="I142" s="5" t="s">
        <v>557</v>
      </c>
      <c r="J142" s="6" t="s">
        <v>61</v>
      </c>
      <c r="K142" s="7" t="s">
        <v>68</v>
      </c>
      <c r="L142" s="7" t="s">
        <v>518</v>
      </c>
      <c r="M142" s="52">
        <v>0.99916666666666676</v>
      </c>
      <c r="N142" s="8">
        <v>0</v>
      </c>
      <c r="O142" s="52">
        <v>0.99916666666666676</v>
      </c>
      <c r="P142" s="60">
        <f t="shared" si="2"/>
        <v>66.494541666666663</v>
      </c>
      <c r="Q142" s="59">
        <v>0.99916666666666676</v>
      </c>
      <c r="R142" s="9" t="s">
        <v>7397</v>
      </c>
      <c r="S142" s="10">
        <v>46539</v>
      </c>
      <c r="T142" s="55"/>
      <c r="U142" s="56">
        <f t="shared" si="3"/>
        <v>0</v>
      </c>
      <c r="V142" s="11"/>
    </row>
    <row r="143" spans="1:22">
      <c r="A143" s="36"/>
      <c r="B143" s="4" t="s">
        <v>558</v>
      </c>
      <c r="C143" s="2" t="s">
        <v>559</v>
      </c>
      <c r="D143" s="3" t="s">
        <v>86</v>
      </c>
      <c r="E143" s="4" t="s">
        <v>560</v>
      </c>
      <c r="F143" s="4"/>
      <c r="G143" s="5">
        <v>90</v>
      </c>
      <c r="H143" s="5" t="s">
        <v>517</v>
      </c>
      <c r="I143" s="5" t="s">
        <v>557</v>
      </c>
      <c r="J143" s="6" t="s">
        <v>61</v>
      </c>
      <c r="K143" s="7" t="s">
        <v>68</v>
      </c>
      <c r="L143" s="7" t="s">
        <v>518</v>
      </c>
      <c r="M143" s="52">
        <v>2.659746835443038</v>
      </c>
      <c r="N143" s="8">
        <v>0.1</v>
      </c>
      <c r="O143" s="52">
        <v>2.3937721518987343</v>
      </c>
      <c r="P143" s="60">
        <f t="shared" ref="P143:P206" si="4">O143*$V$12</f>
        <v>159.30553670886076</v>
      </c>
      <c r="Q143" s="59">
        <v>2.3937721518987343</v>
      </c>
      <c r="R143" s="9" t="s">
        <v>7397</v>
      </c>
      <c r="S143" s="10">
        <v>46478</v>
      </c>
      <c r="T143" s="55"/>
      <c r="U143" s="56">
        <f t="shared" ref="U143:U206" si="5">+T143*Q143</f>
        <v>0</v>
      </c>
      <c r="V143" s="11"/>
    </row>
    <row r="144" spans="1:22">
      <c r="A144" s="36"/>
      <c r="B144" s="4" t="s">
        <v>561</v>
      </c>
      <c r="C144" s="2" t="s">
        <v>562</v>
      </c>
      <c r="D144" s="3" t="s">
        <v>86</v>
      </c>
      <c r="E144" s="4" t="s">
        <v>563</v>
      </c>
      <c r="F144" s="2"/>
      <c r="G144" s="88">
        <v>70</v>
      </c>
      <c r="H144" s="5" t="s">
        <v>517</v>
      </c>
      <c r="I144" s="5" t="s">
        <v>557</v>
      </c>
      <c r="J144" s="6" t="s">
        <v>61</v>
      </c>
      <c r="K144" s="5" t="s">
        <v>68</v>
      </c>
      <c r="L144" s="5" t="s">
        <v>518</v>
      </c>
      <c r="M144" s="52">
        <v>2.7532467532467533</v>
      </c>
      <c r="N144" s="8">
        <v>0</v>
      </c>
      <c r="O144" s="52">
        <v>2.7532467532467533</v>
      </c>
      <c r="P144" s="60">
        <f t="shared" si="4"/>
        <v>183.22857142857143</v>
      </c>
      <c r="Q144" s="59">
        <v>2.7532467532467533</v>
      </c>
      <c r="R144" s="9" t="s">
        <v>7397</v>
      </c>
      <c r="S144" s="10">
        <v>45931</v>
      </c>
      <c r="T144" s="55"/>
      <c r="U144" s="56">
        <f t="shared" si="5"/>
        <v>0</v>
      </c>
      <c r="V144" s="11"/>
    </row>
    <row r="145" spans="1:22">
      <c r="A145" s="86" t="s">
        <v>54</v>
      </c>
      <c r="B145" s="4" t="s">
        <v>564</v>
      </c>
      <c r="C145" s="4" t="s">
        <v>565</v>
      </c>
      <c r="D145" s="3" t="s">
        <v>86</v>
      </c>
      <c r="E145" s="87" t="s">
        <v>566</v>
      </c>
      <c r="F145" s="4"/>
      <c r="G145" s="88">
        <v>25</v>
      </c>
      <c r="H145" s="5" t="s">
        <v>59</v>
      </c>
      <c r="I145" s="5" t="s">
        <v>189</v>
      </c>
      <c r="J145" s="6" t="s">
        <v>61</v>
      </c>
      <c r="K145" s="5" t="s">
        <v>68</v>
      </c>
      <c r="L145" s="5" t="s">
        <v>59</v>
      </c>
      <c r="M145" s="52">
        <v>1.961904761904762</v>
      </c>
      <c r="N145" s="8">
        <v>0</v>
      </c>
      <c r="O145" s="52">
        <v>1.961904761904762</v>
      </c>
      <c r="P145" s="60">
        <f t="shared" si="4"/>
        <v>130.56476190476189</v>
      </c>
      <c r="Q145" s="59">
        <v>1.961904761904762</v>
      </c>
      <c r="R145" s="9" t="s">
        <v>7397</v>
      </c>
      <c r="S145" s="10">
        <v>46204</v>
      </c>
      <c r="T145" s="55"/>
      <c r="U145" s="56">
        <f t="shared" si="5"/>
        <v>0</v>
      </c>
      <c r="V145" s="11"/>
    </row>
    <row r="146" spans="1:22">
      <c r="A146" s="77" t="s">
        <v>105</v>
      </c>
      <c r="B146" s="4" t="s">
        <v>567</v>
      </c>
      <c r="C146" s="2" t="s">
        <v>568</v>
      </c>
      <c r="D146" s="3" t="s">
        <v>86</v>
      </c>
      <c r="E146" s="79" t="s">
        <v>569</v>
      </c>
      <c r="F146" s="4"/>
      <c r="G146" s="5">
        <v>17</v>
      </c>
      <c r="H146" s="5" t="s">
        <v>299</v>
      </c>
      <c r="I146" s="5" t="s">
        <v>138</v>
      </c>
      <c r="J146" s="6" t="s">
        <v>61</v>
      </c>
      <c r="K146" s="7" t="s">
        <v>68</v>
      </c>
      <c r="L146" s="7"/>
      <c r="M146" s="52">
        <v>5.7713924050632901</v>
      </c>
      <c r="N146" s="8">
        <v>0.1</v>
      </c>
      <c r="O146" s="52">
        <v>5.1841999999999997</v>
      </c>
      <c r="P146" s="60">
        <f t="shared" si="4"/>
        <v>345.00850999999994</v>
      </c>
      <c r="Q146" s="59">
        <v>5.1942531645569616</v>
      </c>
      <c r="R146" s="9" t="s">
        <v>7397</v>
      </c>
      <c r="S146" s="10">
        <v>46113</v>
      </c>
      <c r="T146" s="55"/>
      <c r="U146" s="56">
        <f t="shared" si="5"/>
        <v>0</v>
      </c>
      <c r="V146" s="11"/>
    </row>
    <row r="147" spans="1:22">
      <c r="A147" s="77" t="s">
        <v>105</v>
      </c>
      <c r="B147" s="4" t="s">
        <v>570</v>
      </c>
      <c r="C147" s="4" t="s">
        <v>571</v>
      </c>
      <c r="D147" s="3" t="s">
        <v>86</v>
      </c>
      <c r="E147" s="79" t="s">
        <v>572</v>
      </c>
      <c r="F147" s="2"/>
      <c r="G147" s="88">
        <v>70</v>
      </c>
      <c r="H147" s="5" t="s">
        <v>573</v>
      </c>
      <c r="I147" s="5" t="s">
        <v>116</v>
      </c>
      <c r="J147" s="6" t="s">
        <v>61</v>
      </c>
      <c r="K147" s="5" t="s">
        <v>68</v>
      </c>
      <c r="L147" s="5" t="s">
        <v>574</v>
      </c>
      <c r="M147" s="52">
        <v>9.8638961038961028</v>
      </c>
      <c r="N147" s="8">
        <v>0</v>
      </c>
      <c r="O147" s="52">
        <v>9.123800000000001</v>
      </c>
      <c r="P147" s="60">
        <f t="shared" si="4"/>
        <v>607.18889000000001</v>
      </c>
      <c r="Q147" s="59">
        <v>9.8638961038961028</v>
      </c>
      <c r="R147" s="9" t="s">
        <v>7397</v>
      </c>
      <c r="S147" s="10">
        <v>45809</v>
      </c>
      <c r="T147" s="55"/>
      <c r="U147" s="56">
        <f t="shared" si="5"/>
        <v>0</v>
      </c>
      <c r="V147" s="11"/>
    </row>
    <row r="148" spans="1:22">
      <c r="A148" s="86" t="s">
        <v>54</v>
      </c>
      <c r="B148" s="4" t="s">
        <v>575</v>
      </c>
      <c r="C148" s="13" t="s">
        <v>576</v>
      </c>
      <c r="D148" s="3" t="s">
        <v>64</v>
      </c>
      <c r="E148" s="87" t="s">
        <v>577</v>
      </c>
      <c r="F148" s="4"/>
      <c r="G148" s="88">
        <v>24</v>
      </c>
      <c r="H148" s="5" t="s">
        <v>578</v>
      </c>
      <c r="I148" s="5" t="s">
        <v>248</v>
      </c>
      <c r="J148" s="6" t="s">
        <v>61</v>
      </c>
      <c r="K148" s="5" t="s">
        <v>68</v>
      </c>
      <c r="L148" s="5" t="s">
        <v>579</v>
      </c>
      <c r="M148" s="52">
        <v>5.6455696202531644</v>
      </c>
      <c r="N148" s="8">
        <v>0</v>
      </c>
      <c r="O148" s="52">
        <v>5.6455696202531644</v>
      </c>
      <c r="P148" s="60">
        <f t="shared" si="4"/>
        <v>375.71265822784807</v>
      </c>
      <c r="Q148" s="59">
        <v>5.6455696202531644</v>
      </c>
      <c r="R148" s="9" t="s">
        <v>7403</v>
      </c>
      <c r="S148" s="10">
        <v>46447</v>
      </c>
      <c r="T148" s="55"/>
      <c r="U148" s="56">
        <f t="shared" si="5"/>
        <v>0</v>
      </c>
      <c r="V148" s="11"/>
    </row>
    <row r="149" spans="1:22">
      <c r="A149" s="77" t="s">
        <v>105</v>
      </c>
      <c r="B149" s="4" t="s">
        <v>580</v>
      </c>
      <c r="C149" s="13" t="s">
        <v>581</v>
      </c>
      <c r="D149" s="3" t="s">
        <v>86</v>
      </c>
      <c r="E149" s="79" t="s">
        <v>582</v>
      </c>
      <c r="F149" s="4"/>
      <c r="G149" s="88">
        <v>35</v>
      </c>
      <c r="H149" s="5" t="s">
        <v>583</v>
      </c>
      <c r="I149" s="5" t="s">
        <v>138</v>
      </c>
      <c r="J149" s="6" t="s">
        <v>61</v>
      </c>
      <c r="K149" s="5" t="s">
        <v>68</v>
      </c>
      <c r="L149" s="5" t="s">
        <v>481</v>
      </c>
      <c r="M149" s="52">
        <v>6.5476190476190474</v>
      </c>
      <c r="N149" s="8">
        <v>0</v>
      </c>
      <c r="O149" s="52">
        <v>6.9187999999999992</v>
      </c>
      <c r="P149" s="60">
        <f t="shared" si="4"/>
        <v>460.4461399999999</v>
      </c>
      <c r="Q149" s="59">
        <v>6.5476190476190474</v>
      </c>
      <c r="R149" s="9" t="s">
        <v>7397</v>
      </c>
      <c r="S149" s="10">
        <v>46327</v>
      </c>
      <c r="T149" s="55"/>
      <c r="U149" s="56">
        <f t="shared" si="5"/>
        <v>0</v>
      </c>
      <c r="V149" s="11"/>
    </row>
    <row r="150" spans="1:22">
      <c r="A150" s="86" t="s">
        <v>54</v>
      </c>
      <c r="B150" s="4" t="s">
        <v>584</v>
      </c>
      <c r="C150" s="2" t="s">
        <v>585</v>
      </c>
      <c r="D150" s="3" t="s">
        <v>64</v>
      </c>
      <c r="E150" s="87" t="s">
        <v>586</v>
      </c>
      <c r="F150" s="2"/>
      <c r="G150" s="88">
        <v>1</v>
      </c>
      <c r="H150" s="5" t="s">
        <v>587</v>
      </c>
      <c r="I150" s="5" t="s">
        <v>248</v>
      </c>
      <c r="J150" s="6" t="s">
        <v>61</v>
      </c>
      <c r="K150" s="5" t="s">
        <v>68</v>
      </c>
      <c r="L150" s="5" t="s">
        <v>579</v>
      </c>
      <c r="M150" s="52">
        <v>4.0886075949367084</v>
      </c>
      <c r="N150" s="8">
        <v>0</v>
      </c>
      <c r="O150" s="52">
        <v>4.0886075949367084</v>
      </c>
      <c r="P150" s="60">
        <f t="shared" si="4"/>
        <v>272.09683544303795</v>
      </c>
      <c r="Q150" s="59">
        <v>4.0886075949367084</v>
      </c>
      <c r="R150" s="9" t="s">
        <v>7403</v>
      </c>
      <c r="S150" s="10">
        <v>46054</v>
      </c>
      <c r="T150" s="55"/>
      <c r="U150" s="56">
        <f t="shared" si="5"/>
        <v>0</v>
      </c>
      <c r="V150" s="11"/>
    </row>
    <row r="151" spans="1:22">
      <c r="A151" s="36"/>
      <c r="B151" s="4" t="s">
        <v>588</v>
      </c>
      <c r="C151" s="13" t="s">
        <v>183</v>
      </c>
      <c r="D151" s="3" t="s">
        <v>86</v>
      </c>
      <c r="E151" s="4" t="s">
        <v>589</v>
      </c>
      <c r="F151" s="4"/>
      <c r="G151" s="88">
        <v>17</v>
      </c>
      <c r="H151" s="5" t="s">
        <v>590</v>
      </c>
      <c r="I151" s="5" t="s">
        <v>189</v>
      </c>
      <c r="J151" s="6" t="s">
        <v>61</v>
      </c>
      <c r="K151" s="5" t="s">
        <v>68</v>
      </c>
      <c r="L151" s="5"/>
      <c r="M151" s="52">
        <v>6.1818181818181817</v>
      </c>
      <c r="N151" s="8">
        <v>0</v>
      </c>
      <c r="O151" s="52">
        <v>6.1818181818181817</v>
      </c>
      <c r="P151" s="60">
        <f t="shared" si="4"/>
        <v>411.4</v>
      </c>
      <c r="Q151" s="59">
        <v>6.1818181818181817</v>
      </c>
      <c r="R151" s="9" t="s">
        <v>7397</v>
      </c>
      <c r="S151" s="10">
        <v>46388</v>
      </c>
      <c r="T151" s="55"/>
      <c r="U151" s="56">
        <f t="shared" si="5"/>
        <v>0</v>
      </c>
      <c r="V151" s="11"/>
    </row>
    <row r="152" spans="1:22">
      <c r="A152" s="36"/>
      <c r="B152" s="4" t="s">
        <v>591</v>
      </c>
      <c r="C152" s="4" t="s">
        <v>592</v>
      </c>
      <c r="D152" s="3" t="s">
        <v>86</v>
      </c>
      <c r="E152" s="4" t="s">
        <v>593</v>
      </c>
      <c r="F152" s="2"/>
      <c r="G152" s="88">
        <v>11</v>
      </c>
      <c r="H152" s="5" t="s">
        <v>594</v>
      </c>
      <c r="I152" s="5" t="s">
        <v>595</v>
      </c>
      <c r="J152" s="6" t="s">
        <v>61</v>
      </c>
      <c r="K152" s="5" t="s">
        <v>68</v>
      </c>
      <c r="L152" s="5" t="s">
        <v>596</v>
      </c>
      <c r="M152" s="52">
        <v>4.8701298701298699</v>
      </c>
      <c r="N152" s="8">
        <v>0</v>
      </c>
      <c r="O152" s="52">
        <v>4.8701298701298699</v>
      </c>
      <c r="P152" s="60">
        <f t="shared" si="4"/>
        <v>324.10714285714283</v>
      </c>
      <c r="Q152" s="59">
        <v>4.8701298701298699</v>
      </c>
      <c r="R152" s="9" t="s">
        <v>7397</v>
      </c>
      <c r="S152" s="10">
        <v>46235</v>
      </c>
      <c r="T152" s="55"/>
      <c r="U152" s="56">
        <f t="shared" si="5"/>
        <v>0</v>
      </c>
      <c r="V152" s="11"/>
    </row>
    <row r="153" spans="1:22">
      <c r="A153" s="36"/>
      <c r="B153" s="4" t="s">
        <v>597</v>
      </c>
      <c r="C153" s="4" t="s">
        <v>598</v>
      </c>
      <c r="D153" s="3" t="s">
        <v>86</v>
      </c>
      <c r="E153" s="4" t="s">
        <v>599</v>
      </c>
      <c r="F153" s="2"/>
      <c r="G153" s="88">
        <v>115</v>
      </c>
      <c r="H153" s="5" t="s">
        <v>600</v>
      </c>
      <c r="I153" s="5" t="s">
        <v>595</v>
      </c>
      <c r="J153" s="6" t="s">
        <v>61</v>
      </c>
      <c r="K153" s="5" t="s">
        <v>68</v>
      </c>
      <c r="L153" s="5" t="s">
        <v>596</v>
      </c>
      <c r="M153" s="52">
        <v>8.0506329113924053</v>
      </c>
      <c r="N153" s="8">
        <v>0</v>
      </c>
      <c r="O153" s="52">
        <v>8.0506329113924053</v>
      </c>
      <c r="P153" s="60">
        <f t="shared" si="4"/>
        <v>535.76962025316459</v>
      </c>
      <c r="Q153" s="59">
        <v>8.0506329113924053</v>
      </c>
      <c r="R153" s="9" t="s">
        <v>7397</v>
      </c>
      <c r="S153" s="10">
        <v>46113</v>
      </c>
      <c r="T153" s="55"/>
      <c r="U153" s="56">
        <f t="shared" si="5"/>
        <v>0</v>
      </c>
      <c r="V153" s="11"/>
    </row>
    <row r="154" spans="1:22">
      <c r="A154" s="36"/>
      <c r="B154" s="4" t="s">
        <v>601</v>
      </c>
      <c r="C154" s="4" t="s">
        <v>602</v>
      </c>
      <c r="D154" s="3" t="s">
        <v>86</v>
      </c>
      <c r="E154" s="4" t="s">
        <v>603</v>
      </c>
      <c r="F154" s="4"/>
      <c r="G154" s="88">
        <v>130</v>
      </c>
      <c r="H154" s="5" t="s">
        <v>120</v>
      </c>
      <c r="I154" s="5" t="s">
        <v>604</v>
      </c>
      <c r="J154" s="6" t="s">
        <v>61</v>
      </c>
      <c r="K154" s="5" t="s">
        <v>68</v>
      </c>
      <c r="L154" s="5" t="s">
        <v>127</v>
      </c>
      <c r="M154" s="52">
        <v>3.1168831168831166</v>
      </c>
      <c r="N154" s="8">
        <v>0</v>
      </c>
      <c r="O154" s="52">
        <v>3.1168831168831166</v>
      </c>
      <c r="P154" s="60">
        <f t="shared" si="4"/>
        <v>207.42857142857139</v>
      </c>
      <c r="Q154" s="59">
        <v>3.1168831168831166</v>
      </c>
      <c r="R154" s="9" t="s">
        <v>7397</v>
      </c>
      <c r="S154" s="10">
        <v>46143</v>
      </c>
      <c r="T154" s="55"/>
      <c r="U154" s="56">
        <f t="shared" si="5"/>
        <v>0</v>
      </c>
      <c r="V154" s="11"/>
    </row>
    <row r="155" spans="1:22">
      <c r="A155" s="36"/>
      <c r="B155" s="4" t="s">
        <v>605</v>
      </c>
      <c r="C155" s="13" t="s">
        <v>606</v>
      </c>
      <c r="D155" s="3" t="s">
        <v>86</v>
      </c>
      <c r="E155" s="4" t="s">
        <v>607</v>
      </c>
      <c r="F155" s="4"/>
      <c r="G155" s="88">
        <v>5</v>
      </c>
      <c r="H155" s="5" t="s">
        <v>120</v>
      </c>
      <c r="I155" s="5" t="s">
        <v>604</v>
      </c>
      <c r="J155" s="6" t="s">
        <v>61</v>
      </c>
      <c r="K155" s="5" t="s">
        <v>68</v>
      </c>
      <c r="L155" s="5" t="s">
        <v>127</v>
      </c>
      <c r="M155" s="52">
        <v>32.86904761904762</v>
      </c>
      <c r="N155" s="8">
        <v>0</v>
      </c>
      <c r="O155" s="52">
        <v>32.86904761904762</v>
      </c>
      <c r="P155" s="60">
        <f t="shared" si="4"/>
        <v>2187.4351190476191</v>
      </c>
      <c r="Q155" s="59">
        <v>32.86904761904762</v>
      </c>
      <c r="R155" s="9" t="s">
        <v>7397</v>
      </c>
      <c r="S155" s="10">
        <v>45839</v>
      </c>
      <c r="T155" s="55"/>
      <c r="U155" s="56">
        <f t="shared" si="5"/>
        <v>0</v>
      </c>
      <c r="V155" s="11"/>
    </row>
    <row r="156" spans="1:22">
      <c r="A156" s="77" t="s">
        <v>139</v>
      </c>
      <c r="B156" s="2" t="s">
        <v>608</v>
      </c>
      <c r="C156" s="2" t="s">
        <v>609</v>
      </c>
      <c r="D156" s="3" t="s">
        <v>86</v>
      </c>
      <c r="E156" s="79" t="s">
        <v>610</v>
      </c>
      <c r="F156" s="4"/>
      <c r="G156" s="5">
        <v>211</v>
      </c>
      <c r="H156" s="5" t="s">
        <v>611</v>
      </c>
      <c r="I156" s="5" t="s">
        <v>143</v>
      </c>
      <c r="J156" s="6" t="s">
        <v>61</v>
      </c>
      <c r="K156" s="7" t="s">
        <v>68</v>
      </c>
      <c r="L156" s="7" t="s">
        <v>612</v>
      </c>
      <c r="M156" s="52">
        <v>6.3376623376623371</v>
      </c>
      <c r="N156" s="8">
        <v>0</v>
      </c>
      <c r="O156" s="52">
        <v>6.0207792207792199</v>
      </c>
      <c r="P156" s="60">
        <f t="shared" si="4"/>
        <v>400.68285714285707</v>
      </c>
      <c r="Q156" s="59">
        <v>6.0207792207792199</v>
      </c>
      <c r="R156" s="9" t="s">
        <v>7397</v>
      </c>
      <c r="S156" s="10">
        <v>46082</v>
      </c>
      <c r="T156" s="55"/>
      <c r="U156" s="56">
        <f t="shared" si="5"/>
        <v>0</v>
      </c>
      <c r="V156" s="11"/>
    </row>
    <row r="157" spans="1:22">
      <c r="A157" s="77" t="s">
        <v>139</v>
      </c>
      <c r="B157" s="4" t="s">
        <v>613</v>
      </c>
      <c r="C157" s="13" t="s">
        <v>614</v>
      </c>
      <c r="D157" s="3" t="s">
        <v>86</v>
      </c>
      <c r="E157" s="79" t="s">
        <v>615</v>
      </c>
      <c r="F157" s="4"/>
      <c r="G157" s="88">
        <v>59</v>
      </c>
      <c r="H157" s="5" t="s">
        <v>611</v>
      </c>
      <c r="I157" s="5" t="s">
        <v>143</v>
      </c>
      <c r="J157" s="6" t="s">
        <v>61</v>
      </c>
      <c r="K157" s="5" t="s">
        <v>68</v>
      </c>
      <c r="L157" s="5" t="s">
        <v>612</v>
      </c>
      <c r="M157" s="52">
        <v>4.4177215189873422</v>
      </c>
      <c r="N157" s="8">
        <v>0</v>
      </c>
      <c r="O157" s="52">
        <v>4.1968354430379753</v>
      </c>
      <c r="P157" s="60">
        <f t="shared" si="4"/>
        <v>279.29939873417726</v>
      </c>
      <c r="Q157" s="59">
        <v>4.1968354430379753</v>
      </c>
      <c r="R157" s="9" t="s">
        <v>7397</v>
      </c>
      <c r="S157" s="10">
        <v>46082</v>
      </c>
      <c r="T157" s="55"/>
      <c r="U157" s="56">
        <f t="shared" si="5"/>
        <v>0</v>
      </c>
      <c r="V157" s="11"/>
    </row>
    <row r="158" spans="1:22">
      <c r="A158" s="77" t="s">
        <v>139</v>
      </c>
      <c r="B158" s="4" t="s">
        <v>616</v>
      </c>
      <c r="C158" s="4" t="s">
        <v>617</v>
      </c>
      <c r="D158" s="3" t="s">
        <v>86</v>
      </c>
      <c r="E158" s="79" t="s">
        <v>618</v>
      </c>
      <c r="F158" s="4"/>
      <c r="G158" s="88">
        <v>362</v>
      </c>
      <c r="H158" s="5" t="s">
        <v>619</v>
      </c>
      <c r="I158" s="5" t="s">
        <v>143</v>
      </c>
      <c r="J158" s="6" t="s">
        <v>61</v>
      </c>
      <c r="K158" s="5" t="s">
        <v>68</v>
      </c>
      <c r="L158" s="5" t="s">
        <v>612</v>
      </c>
      <c r="M158" s="52">
        <v>2.051948051948052</v>
      </c>
      <c r="N158" s="8">
        <v>0</v>
      </c>
      <c r="O158" s="52">
        <v>1.9493506493506492</v>
      </c>
      <c r="P158" s="60">
        <f t="shared" si="4"/>
        <v>129.72928571428571</v>
      </c>
      <c r="Q158" s="59">
        <v>1.9493506493506492</v>
      </c>
      <c r="R158" s="9" t="s">
        <v>7397</v>
      </c>
      <c r="S158" s="10">
        <v>46296</v>
      </c>
      <c r="T158" s="55"/>
      <c r="U158" s="56">
        <f t="shared" si="5"/>
        <v>0</v>
      </c>
      <c r="V158" s="11"/>
    </row>
    <row r="159" spans="1:22">
      <c r="A159" s="77" t="s">
        <v>139</v>
      </c>
      <c r="B159" s="2" t="s">
        <v>620</v>
      </c>
      <c r="C159" s="2" t="s">
        <v>621</v>
      </c>
      <c r="D159" s="3" t="s">
        <v>86</v>
      </c>
      <c r="E159" s="79" t="s">
        <v>622</v>
      </c>
      <c r="F159" s="4"/>
      <c r="G159" s="5">
        <v>145</v>
      </c>
      <c r="H159" s="5" t="s">
        <v>623</v>
      </c>
      <c r="I159" s="5" t="s">
        <v>143</v>
      </c>
      <c r="J159" s="6" t="s">
        <v>61</v>
      </c>
      <c r="K159" s="7" t="s">
        <v>68</v>
      </c>
      <c r="L159" s="7" t="s">
        <v>612</v>
      </c>
      <c r="M159" s="52">
        <v>4.5194805194805197</v>
      </c>
      <c r="N159" s="8">
        <v>0</v>
      </c>
      <c r="O159" s="52">
        <v>4.2935064935064933</v>
      </c>
      <c r="P159" s="60">
        <f t="shared" si="4"/>
        <v>285.73285714285714</v>
      </c>
      <c r="Q159" s="59">
        <v>4.2935064935064933</v>
      </c>
      <c r="R159" s="9" t="s">
        <v>7397</v>
      </c>
      <c r="S159" s="10">
        <v>46054</v>
      </c>
      <c r="T159" s="55"/>
      <c r="U159" s="56">
        <f t="shared" si="5"/>
        <v>0</v>
      </c>
      <c r="V159" s="11"/>
    </row>
    <row r="160" spans="1:22">
      <c r="A160" s="77" t="s">
        <v>139</v>
      </c>
      <c r="B160" s="2" t="s">
        <v>624</v>
      </c>
      <c r="C160" s="13" t="s">
        <v>625</v>
      </c>
      <c r="D160" s="3" t="s">
        <v>86</v>
      </c>
      <c r="E160" s="79" t="s">
        <v>626</v>
      </c>
      <c r="F160" s="4"/>
      <c r="G160" s="88">
        <v>59</v>
      </c>
      <c r="H160" s="5" t="s">
        <v>611</v>
      </c>
      <c r="I160" s="5" t="s">
        <v>143</v>
      </c>
      <c r="J160" s="6" t="s">
        <v>61</v>
      </c>
      <c r="K160" s="7" t="s">
        <v>68</v>
      </c>
      <c r="L160" s="7" t="s">
        <v>612</v>
      </c>
      <c r="M160" s="52">
        <v>5.456276539094306</v>
      </c>
      <c r="N160" s="8">
        <v>0</v>
      </c>
      <c r="O160" s="52">
        <v>5.1834627121395904</v>
      </c>
      <c r="P160" s="60">
        <f t="shared" si="4"/>
        <v>344.9594434928897</v>
      </c>
      <c r="Q160" s="59">
        <v>5.1834627121395904</v>
      </c>
      <c r="R160" s="9" t="s">
        <v>7397</v>
      </c>
      <c r="S160" s="10">
        <v>46054</v>
      </c>
      <c r="T160" s="55"/>
      <c r="U160" s="56">
        <f t="shared" si="5"/>
        <v>0</v>
      </c>
      <c r="V160" s="11"/>
    </row>
    <row r="161" spans="1:22">
      <c r="A161" s="77" t="s">
        <v>139</v>
      </c>
      <c r="B161" s="4" t="s">
        <v>627</v>
      </c>
      <c r="C161" s="4" t="s">
        <v>628</v>
      </c>
      <c r="D161" s="3" t="s">
        <v>86</v>
      </c>
      <c r="E161" s="79" t="s">
        <v>629</v>
      </c>
      <c r="F161" s="2"/>
      <c r="G161" s="88">
        <v>111</v>
      </c>
      <c r="H161" s="5" t="s">
        <v>611</v>
      </c>
      <c r="I161" s="5" t="s">
        <v>143</v>
      </c>
      <c r="J161" s="6" t="s">
        <v>61</v>
      </c>
      <c r="K161" s="5" t="s">
        <v>68</v>
      </c>
      <c r="L161" s="5" t="s">
        <v>612</v>
      </c>
      <c r="M161" s="52">
        <v>5.2337662337662341</v>
      </c>
      <c r="N161" s="8">
        <v>0</v>
      </c>
      <c r="O161" s="52">
        <v>4.9720779220779221</v>
      </c>
      <c r="P161" s="60">
        <f t="shared" si="4"/>
        <v>330.89178571428567</v>
      </c>
      <c r="Q161" s="59">
        <v>4.9720779220779221</v>
      </c>
      <c r="R161" s="9" t="s">
        <v>7397</v>
      </c>
      <c r="S161" s="10">
        <v>46054</v>
      </c>
      <c r="T161" s="55"/>
      <c r="U161" s="56">
        <f t="shared" si="5"/>
        <v>0</v>
      </c>
      <c r="V161" s="11"/>
    </row>
    <row r="162" spans="1:22">
      <c r="A162" s="36"/>
      <c r="B162" s="2" t="s">
        <v>630</v>
      </c>
      <c r="C162" s="2" t="s">
        <v>631</v>
      </c>
      <c r="D162" s="3" t="s">
        <v>86</v>
      </c>
      <c r="E162" s="4" t="s">
        <v>632</v>
      </c>
      <c r="F162" s="4"/>
      <c r="G162" s="88">
        <v>100</v>
      </c>
      <c r="H162" s="5" t="s">
        <v>633</v>
      </c>
      <c r="I162" s="5" t="s">
        <v>634</v>
      </c>
      <c r="J162" s="6" t="s">
        <v>61</v>
      </c>
      <c r="K162" s="5" t="s">
        <v>68</v>
      </c>
      <c r="L162" s="5" t="s">
        <v>579</v>
      </c>
      <c r="M162" s="52">
        <v>13.754433183340506</v>
      </c>
      <c r="N162" s="8">
        <v>0</v>
      </c>
      <c r="O162" s="52">
        <v>13.754433183340506</v>
      </c>
      <c r="P162" s="60">
        <f t="shared" si="4"/>
        <v>915.35752835131063</v>
      </c>
      <c r="Q162" s="59">
        <v>13.754433183340506</v>
      </c>
      <c r="R162" s="9" t="s">
        <v>7407</v>
      </c>
      <c r="S162" s="10">
        <v>46143</v>
      </c>
      <c r="T162" s="55"/>
      <c r="U162" s="56">
        <f t="shared" si="5"/>
        <v>0</v>
      </c>
      <c r="V162" s="11"/>
    </row>
    <row r="163" spans="1:22">
      <c r="A163" s="77" t="s">
        <v>139</v>
      </c>
      <c r="B163" s="4" t="s">
        <v>635</v>
      </c>
      <c r="C163" s="4" t="s">
        <v>636</v>
      </c>
      <c r="D163" s="3" t="s">
        <v>86</v>
      </c>
      <c r="E163" s="79" t="s">
        <v>637</v>
      </c>
      <c r="F163" s="2"/>
      <c r="G163" s="88">
        <v>255</v>
      </c>
      <c r="H163" s="5" t="s">
        <v>638</v>
      </c>
      <c r="I163" s="5" t="s">
        <v>143</v>
      </c>
      <c r="J163" s="6" t="s">
        <v>61</v>
      </c>
      <c r="K163" s="5">
        <v>0.16</v>
      </c>
      <c r="L163" s="5" t="s">
        <v>90</v>
      </c>
      <c r="M163" s="52">
        <v>2.6468354430379741</v>
      </c>
      <c r="N163" s="8">
        <v>0</v>
      </c>
      <c r="O163" s="52">
        <v>2.5144936708860754</v>
      </c>
      <c r="P163" s="60">
        <f t="shared" si="4"/>
        <v>167.33955379746831</v>
      </c>
      <c r="Q163" s="59">
        <v>2.9168126582278475</v>
      </c>
      <c r="R163" s="9" t="s">
        <v>7397</v>
      </c>
      <c r="S163" s="10">
        <v>46143</v>
      </c>
      <c r="T163" s="55"/>
      <c r="U163" s="56">
        <f t="shared" si="5"/>
        <v>0</v>
      </c>
      <c r="V163" s="11"/>
    </row>
    <row r="164" spans="1:22">
      <c r="A164" s="36"/>
      <c r="B164" s="4" t="s">
        <v>639</v>
      </c>
      <c r="C164" s="4" t="s">
        <v>640</v>
      </c>
      <c r="D164" s="3" t="s">
        <v>641</v>
      </c>
      <c r="E164" s="4" t="s">
        <v>642</v>
      </c>
      <c r="F164" s="2"/>
      <c r="G164" s="88">
        <v>7</v>
      </c>
      <c r="H164" s="5" t="s">
        <v>59</v>
      </c>
      <c r="I164" s="5" t="s">
        <v>643</v>
      </c>
      <c r="J164" s="6" t="s">
        <v>61</v>
      </c>
      <c r="K164" s="5" t="s">
        <v>68</v>
      </c>
      <c r="L164" s="5" t="s">
        <v>90</v>
      </c>
      <c r="M164" s="52">
        <v>10.968311688311688</v>
      </c>
      <c r="N164" s="8">
        <v>0</v>
      </c>
      <c r="O164" s="52">
        <v>10.968311688311688</v>
      </c>
      <c r="P164" s="60">
        <f t="shared" si="4"/>
        <v>729.94114285714284</v>
      </c>
      <c r="Q164" s="59">
        <v>10.968311688311688</v>
      </c>
      <c r="R164" s="9" t="s">
        <v>7408</v>
      </c>
      <c r="S164" s="10">
        <v>45962</v>
      </c>
      <c r="T164" s="55"/>
      <c r="U164" s="56">
        <f t="shared" si="5"/>
        <v>0</v>
      </c>
      <c r="V164" s="11"/>
    </row>
    <row r="165" spans="1:22">
      <c r="A165" s="36"/>
      <c r="B165" s="4" t="s">
        <v>644</v>
      </c>
      <c r="C165" s="2" t="s">
        <v>645</v>
      </c>
      <c r="D165" s="3" t="s">
        <v>641</v>
      </c>
      <c r="E165" s="4" t="s">
        <v>646</v>
      </c>
      <c r="F165" s="2"/>
      <c r="G165" s="88">
        <v>5</v>
      </c>
      <c r="H165" s="5" t="s">
        <v>59</v>
      </c>
      <c r="I165" s="5" t="s">
        <v>643</v>
      </c>
      <c r="J165" s="6" t="s">
        <v>61</v>
      </c>
      <c r="K165" s="5" t="s">
        <v>68</v>
      </c>
      <c r="L165" s="5" t="s">
        <v>90</v>
      </c>
      <c r="M165" s="52">
        <v>13.948051948051948</v>
      </c>
      <c r="N165" s="8">
        <v>0</v>
      </c>
      <c r="O165" s="52">
        <v>13.948051948051948</v>
      </c>
      <c r="P165" s="60">
        <f t="shared" si="4"/>
        <v>928.24285714285702</v>
      </c>
      <c r="Q165" s="59">
        <v>13.948051948051948</v>
      </c>
      <c r="R165" s="9" t="s">
        <v>7408</v>
      </c>
      <c r="S165" s="10">
        <v>45962</v>
      </c>
      <c r="T165" s="55"/>
      <c r="U165" s="56">
        <f t="shared" si="5"/>
        <v>0</v>
      </c>
      <c r="V165" s="11"/>
    </row>
    <row r="166" spans="1:22">
      <c r="A166" s="77" t="s">
        <v>105</v>
      </c>
      <c r="B166" s="4" t="s">
        <v>647</v>
      </c>
      <c r="C166" s="4" t="s">
        <v>648</v>
      </c>
      <c r="D166" s="3" t="s">
        <v>86</v>
      </c>
      <c r="E166" s="79" t="s">
        <v>649</v>
      </c>
      <c r="F166" s="2"/>
      <c r="G166" s="88">
        <v>179</v>
      </c>
      <c r="H166" s="5" t="s">
        <v>650</v>
      </c>
      <c r="I166" s="5" t="s">
        <v>110</v>
      </c>
      <c r="J166" s="6" t="s">
        <v>61</v>
      </c>
      <c r="K166" s="5" t="s">
        <v>68</v>
      </c>
      <c r="L166" s="5" t="s">
        <v>651</v>
      </c>
      <c r="M166" s="52">
        <v>6.2906442260088609</v>
      </c>
      <c r="N166" s="8">
        <v>0.09</v>
      </c>
      <c r="O166" s="52">
        <v>5.2724000000000002</v>
      </c>
      <c r="P166" s="60">
        <f t="shared" si="4"/>
        <v>350.87822</v>
      </c>
      <c r="Q166" s="59">
        <v>5.7244862456680634</v>
      </c>
      <c r="R166" s="9" t="s">
        <v>7397</v>
      </c>
      <c r="S166" s="10">
        <v>46266</v>
      </c>
      <c r="T166" s="55"/>
      <c r="U166" s="56">
        <f t="shared" si="5"/>
        <v>0</v>
      </c>
      <c r="V166" s="11"/>
    </row>
    <row r="167" spans="1:22">
      <c r="A167" s="77" t="s">
        <v>105</v>
      </c>
      <c r="B167" s="4" t="s">
        <v>652</v>
      </c>
      <c r="C167" s="4" t="s">
        <v>653</v>
      </c>
      <c r="D167" s="3" t="s">
        <v>86</v>
      </c>
      <c r="E167" s="79" t="s">
        <v>654</v>
      </c>
      <c r="F167" s="2"/>
      <c r="G167" s="88">
        <v>26</v>
      </c>
      <c r="H167" s="5" t="s">
        <v>650</v>
      </c>
      <c r="I167" s="5" t="s">
        <v>110</v>
      </c>
      <c r="J167" s="6" t="s">
        <v>61</v>
      </c>
      <c r="K167" s="5" t="s">
        <v>68</v>
      </c>
      <c r="L167" s="5" t="s">
        <v>651</v>
      </c>
      <c r="M167" s="52">
        <v>5.0505904815778484</v>
      </c>
      <c r="N167" s="8">
        <v>0.14000000000000001</v>
      </c>
      <c r="O167" s="52">
        <v>3.6749999999999998</v>
      </c>
      <c r="P167" s="60">
        <f t="shared" si="4"/>
        <v>244.57124999999996</v>
      </c>
      <c r="Q167" s="59">
        <v>4.3435078141569496</v>
      </c>
      <c r="R167" s="9" t="s">
        <v>7397</v>
      </c>
      <c r="S167" s="10">
        <v>46174</v>
      </c>
      <c r="T167" s="55"/>
      <c r="U167" s="56">
        <f t="shared" si="5"/>
        <v>0</v>
      </c>
      <c r="V167" s="11"/>
    </row>
    <row r="168" spans="1:22">
      <c r="A168" s="86" t="s">
        <v>54</v>
      </c>
      <c r="B168" s="2" t="s">
        <v>655</v>
      </c>
      <c r="C168" s="13" t="s">
        <v>656</v>
      </c>
      <c r="D168" s="3" t="s">
        <v>86</v>
      </c>
      <c r="E168" s="87" t="s">
        <v>657</v>
      </c>
      <c r="F168" s="4"/>
      <c r="G168" s="88">
        <v>25</v>
      </c>
      <c r="H168" s="5" t="s">
        <v>296</v>
      </c>
      <c r="I168" s="5" t="s">
        <v>658</v>
      </c>
      <c r="J168" s="6" t="s">
        <v>61</v>
      </c>
      <c r="K168" s="7" t="s">
        <v>68</v>
      </c>
      <c r="L168" s="7" t="s">
        <v>292</v>
      </c>
      <c r="M168" s="52">
        <v>2.4232142857142858</v>
      </c>
      <c r="N168" s="8">
        <v>0.05</v>
      </c>
      <c r="O168" s="52">
        <v>2.3020535714285715</v>
      </c>
      <c r="P168" s="60">
        <f t="shared" si="4"/>
        <v>153.20166517857143</v>
      </c>
      <c r="Q168" s="59">
        <v>2.3020535714285715</v>
      </c>
      <c r="R168" s="9" t="s">
        <v>7394</v>
      </c>
      <c r="S168" s="10">
        <v>46204</v>
      </c>
      <c r="T168" s="55"/>
      <c r="U168" s="56">
        <f t="shared" si="5"/>
        <v>0</v>
      </c>
      <c r="V168" s="11"/>
    </row>
    <row r="169" spans="1:22">
      <c r="A169" s="86" t="s">
        <v>54</v>
      </c>
      <c r="B169" s="4" t="s">
        <v>659</v>
      </c>
      <c r="C169" s="13" t="s">
        <v>660</v>
      </c>
      <c r="D169" s="3" t="s">
        <v>86</v>
      </c>
      <c r="E169" s="87" t="s">
        <v>661</v>
      </c>
      <c r="F169" s="4"/>
      <c r="G169" s="88">
        <v>7</v>
      </c>
      <c r="H169" s="5" t="s">
        <v>662</v>
      </c>
      <c r="I169" s="5" t="s">
        <v>658</v>
      </c>
      <c r="J169" s="6" t="s">
        <v>61</v>
      </c>
      <c r="K169" s="5" t="s">
        <v>68</v>
      </c>
      <c r="L169" s="5" t="s">
        <v>663</v>
      </c>
      <c r="M169" s="52">
        <v>4.383571428571428</v>
      </c>
      <c r="N169" s="8">
        <v>0.1</v>
      </c>
      <c r="O169" s="52">
        <v>3.9452142857142851</v>
      </c>
      <c r="P169" s="60">
        <f t="shared" si="4"/>
        <v>262.55401071428565</v>
      </c>
      <c r="Q169" s="59">
        <v>3.9452142857142851</v>
      </c>
      <c r="R169" s="9" t="s">
        <v>7397</v>
      </c>
      <c r="S169" s="10">
        <v>46235</v>
      </c>
      <c r="T169" s="55"/>
      <c r="U169" s="56">
        <f t="shared" si="5"/>
        <v>0</v>
      </c>
      <c r="V169" s="11"/>
    </row>
    <row r="170" spans="1:22">
      <c r="A170" s="36"/>
      <c r="B170" s="4" t="s">
        <v>664</v>
      </c>
      <c r="C170" s="4" t="s">
        <v>665</v>
      </c>
      <c r="D170" s="3" t="s">
        <v>86</v>
      </c>
      <c r="E170" s="4" t="s">
        <v>666</v>
      </c>
      <c r="F170" s="2"/>
      <c r="G170" s="88">
        <v>100</v>
      </c>
      <c r="H170" s="5" t="s">
        <v>667</v>
      </c>
      <c r="I170" s="5" t="s">
        <v>634</v>
      </c>
      <c r="J170" s="6" t="s">
        <v>61</v>
      </c>
      <c r="K170" s="5" t="s">
        <v>68</v>
      </c>
      <c r="L170" s="5" t="s">
        <v>668</v>
      </c>
      <c r="M170" s="52">
        <v>10.337662337662337</v>
      </c>
      <c r="N170" s="8">
        <v>0</v>
      </c>
      <c r="O170" s="52">
        <v>10.337662337662337</v>
      </c>
      <c r="P170" s="60">
        <f t="shared" si="4"/>
        <v>687.97142857142853</v>
      </c>
      <c r="Q170" s="59">
        <v>10.337662337662337</v>
      </c>
      <c r="R170" s="9" t="s">
        <v>7397</v>
      </c>
      <c r="S170" s="10">
        <v>46204</v>
      </c>
      <c r="T170" s="55"/>
      <c r="U170" s="56">
        <f t="shared" si="5"/>
        <v>0</v>
      </c>
      <c r="V170" s="11"/>
    </row>
    <row r="171" spans="1:22">
      <c r="A171" s="36"/>
      <c r="B171" s="4" t="s">
        <v>669</v>
      </c>
      <c r="C171" s="2" t="s">
        <v>670</v>
      </c>
      <c r="D171" s="3" t="s">
        <v>86</v>
      </c>
      <c r="E171" s="4" t="s">
        <v>671</v>
      </c>
      <c r="F171" s="2"/>
      <c r="G171" s="88">
        <v>142</v>
      </c>
      <c r="H171" s="5" t="s">
        <v>672</v>
      </c>
      <c r="I171" s="5" t="s">
        <v>673</v>
      </c>
      <c r="J171" s="6" t="s">
        <v>61</v>
      </c>
      <c r="K171" s="5" t="s">
        <v>68</v>
      </c>
      <c r="L171" s="5" t="s">
        <v>674</v>
      </c>
      <c r="M171" s="52">
        <v>2.3766233766233769</v>
      </c>
      <c r="N171" s="8">
        <v>0</v>
      </c>
      <c r="O171" s="52">
        <v>2.3766233766233769</v>
      </c>
      <c r="P171" s="60">
        <f t="shared" si="4"/>
        <v>158.16428571428571</v>
      </c>
      <c r="Q171" s="59">
        <v>2.3766233766233769</v>
      </c>
      <c r="R171" s="9" t="s">
        <v>7397</v>
      </c>
      <c r="S171" s="10">
        <v>46082</v>
      </c>
      <c r="T171" s="55"/>
      <c r="U171" s="56">
        <f t="shared" si="5"/>
        <v>0</v>
      </c>
      <c r="V171" s="11"/>
    </row>
    <row r="172" spans="1:22">
      <c r="A172" s="36"/>
      <c r="B172" s="4" t="s">
        <v>675</v>
      </c>
      <c r="C172" s="4" t="s">
        <v>676</v>
      </c>
      <c r="D172" s="3" t="s">
        <v>64</v>
      </c>
      <c r="E172" s="4" t="s">
        <v>677</v>
      </c>
      <c r="F172" s="2"/>
      <c r="G172" s="88">
        <v>4</v>
      </c>
      <c r="H172" s="5" t="s">
        <v>672</v>
      </c>
      <c r="I172" s="5" t="s">
        <v>291</v>
      </c>
      <c r="J172" s="6" t="s">
        <v>61</v>
      </c>
      <c r="K172" s="5" t="s">
        <v>68</v>
      </c>
      <c r="L172" s="5" t="s">
        <v>674</v>
      </c>
      <c r="M172" s="52">
        <v>1.7922077922077921</v>
      </c>
      <c r="N172" s="8">
        <v>0</v>
      </c>
      <c r="O172" s="52">
        <v>1.7922077922077921</v>
      </c>
      <c r="P172" s="60">
        <f t="shared" si="4"/>
        <v>119.27142857142856</v>
      </c>
      <c r="Q172" s="59">
        <v>1.7922077922077921</v>
      </c>
      <c r="R172" s="9" t="s">
        <v>7401</v>
      </c>
      <c r="S172" s="10">
        <v>45870</v>
      </c>
      <c r="T172" s="55"/>
      <c r="U172" s="56">
        <f t="shared" si="5"/>
        <v>0</v>
      </c>
      <c r="V172" s="11"/>
    </row>
    <row r="173" spans="1:22">
      <c r="A173" s="36"/>
      <c r="B173" s="2" t="s">
        <v>678</v>
      </c>
      <c r="C173" s="2" t="s">
        <v>679</v>
      </c>
      <c r="D173" s="3" t="s">
        <v>86</v>
      </c>
      <c r="E173" s="4" t="s">
        <v>680</v>
      </c>
      <c r="F173" s="2"/>
      <c r="G173" s="88">
        <v>28</v>
      </c>
      <c r="H173" s="5" t="s">
        <v>681</v>
      </c>
      <c r="I173" s="5" t="s">
        <v>604</v>
      </c>
      <c r="J173" s="6" t="s">
        <v>61</v>
      </c>
      <c r="K173" s="5" t="s">
        <v>68</v>
      </c>
      <c r="L173" s="5" t="s">
        <v>674</v>
      </c>
      <c r="M173" s="52">
        <v>3.4936708860759489</v>
      </c>
      <c r="N173" s="8">
        <v>0</v>
      </c>
      <c r="O173" s="52">
        <v>3.4936708860759489</v>
      </c>
      <c r="P173" s="60">
        <f t="shared" si="4"/>
        <v>232.50379746835438</v>
      </c>
      <c r="Q173" s="59">
        <v>3.4936708860759489</v>
      </c>
      <c r="R173" s="9" t="s">
        <v>7397</v>
      </c>
      <c r="S173" s="10">
        <v>45931</v>
      </c>
      <c r="T173" s="55"/>
      <c r="U173" s="56">
        <f t="shared" si="5"/>
        <v>0</v>
      </c>
      <c r="V173" s="11"/>
    </row>
    <row r="174" spans="1:22">
      <c r="A174" s="77" t="s">
        <v>105</v>
      </c>
      <c r="B174" s="4" t="s">
        <v>682</v>
      </c>
      <c r="C174" s="4" t="s">
        <v>683</v>
      </c>
      <c r="D174" s="3" t="s">
        <v>86</v>
      </c>
      <c r="E174" s="79" t="s">
        <v>684</v>
      </c>
      <c r="F174" s="2"/>
      <c r="G174" s="88">
        <v>109</v>
      </c>
      <c r="H174" s="5" t="s">
        <v>681</v>
      </c>
      <c r="I174" s="5" t="s">
        <v>138</v>
      </c>
      <c r="J174" s="6" t="s">
        <v>61</v>
      </c>
      <c r="K174" s="5" t="s">
        <v>68</v>
      </c>
      <c r="L174" s="5" t="s">
        <v>674</v>
      </c>
      <c r="M174" s="52">
        <v>3.5013766001251803</v>
      </c>
      <c r="N174" s="8">
        <v>0.3</v>
      </c>
      <c r="O174" s="52">
        <v>2.7439999999999998</v>
      </c>
      <c r="P174" s="60">
        <f t="shared" si="4"/>
        <v>182.61319999999998</v>
      </c>
      <c r="Q174" s="59">
        <v>2.4509636200876259</v>
      </c>
      <c r="R174" s="9" t="s">
        <v>7397</v>
      </c>
      <c r="S174" s="10">
        <v>46266</v>
      </c>
      <c r="T174" s="55"/>
      <c r="U174" s="56">
        <f t="shared" si="5"/>
        <v>0</v>
      </c>
      <c r="V174" s="11"/>
    </row>
    <row r="175" spans="1:22">
      <c r="A175" s="36"/>
      <c r="B175" s="4" t="s">
        <v>685</v>
      </c>
      <c r="C175" s="4" t="s">
        <v>686</v>
      </c>
      <c r="D175" s="3" t="s">
        <v>86</v>
      </c>
      <c r="E175" s="4" t="s">
        <v>687</v>
      </c>
      <c r="F175" s="2"/>
      <c r="G175" s="88">
        <v>123</v>
      </c>
      <c r="H175" s="5" t="s">
        <v>672</v>
      </c>
      <c r="I175" s="5" t="s">
        <v>673</v>
      </c>
      <c r="J175" s="6" t="s">
        <v>61</v>
      </c>
      <c r="K175" s="5" t="s">
        <v>68</v>
      </c>
      <c r="L175" s="5" t="s">
        <v>674</v>
      </c>
      <c r="M175" s="52">
        <v>2.5194805194805192</v>
      </c>
      <c r="N175" s="8">
        <v>0</v>
      </c>
      <c r="O175" s="52">
        <v>2.5194805194805192</v>
      </c>
      <c r="P175" s="60">
        <f t="shared" si="4"/>
        <v>167.67142857142855</v>
      </c>
      <c r="Q175" s="59">
        <v>2.5194805194805192</v>
      </c>
      <c r="R175" s="9" t="s">
        <v>7397</v>
      </c>
      <c r="S175" s="10">
        <v>46235</v>
      </c>
      <c r="T175" s="55"/>
      <c r="U175" s="56">
        <f t="shared" si="5"/>
        <v>0</v>
      </c>
      <c r="V175" s="11"/>
    </row>
    <row r="176" spans="1:22">
      <c r="A176" s="36"/>
      <c r="B176" s="4" t="s">
        <v>688</v>
      </c>
      <c r="C176" s="4" t="s">
        <v>689</v>
      </c>
      <c r="D176" s="3" t="s">
        <v>64</v>
      </c>
      <c r="E176" s="4" t="s">
        <v>690</v>
      </c>
      <c r="F176" s="4"/>
      <c r="G176" s="88">
        <v>6</v>
      </c>
      <c r="H176" s="5" t="s">
        <v>672</v>
      </c>
      <c r="I176" s="5" t="s">
        <v>291</v>
      </c>
      <c r="J176" s="6" t="s">
        <v>61</v>
      </c>
      <c r="K176" s="5" t="s">
        <v>68</v>
      </c>
      <c r="L176" s="5" t="s">
        <v>674</v>
      </c>
      <c r="M176" s="52">
        <v>2.5844155844155843</v>
      </c>
      <c r="N176" s="8">
        <v>0</v>
      </c>
      <c r="O176" s="52">
        <v>2.5844155844155843</v>
      </c>
      <c r="P176" s="60">
        <f t="shared" si="4"/>
        <v>171.99285714285713</v>
      </c>
      <c r="Q176" s="59">
        <v>2.5844155844155843</v>
      </c>
      <c r="R176" s="9" t="s">
        <v>7401</v>
      </c>
      <c r="S176" s="10">
        <v>45870</v>
      </c>
      <c r="T176" s="55"/>
      <c r="U176" s="56">
        <f t="shared" si="5"/>
        <v>0</v>
      </c>
      <c r="V176" s="11"/>
    </row>
    <row r="177" spans="1:22">
      <c r="A177" s="36"/>
      <c r="B177" s="4" t="s">
        <v>691</v>
      </c>
      <c r="C177" s="4" t="s">
        <v>692</v>
      </c>
      <c r="D177" s="3" t="s">
        <v>86</v>
      </c>
      <c r="E177" s="4" t="s">
        <v>693</v>
      </c>
      <c r="F177" s="2"/>
      <c r="G177" s="88">
        <v>33</v>
      </c>
      <c r="H177" s="5" t="s">
        <v>681</v>
      </c>
      <c r="I177" s="5" t="s">
        <v>604</v>
      </c>
      <c r="J177" s="6" t="s">
        <v>61</v>
      </c>
      <c r="K177" s="5" t="s">
        <v>68</v>
      </c>
      <c r="L177" s="5" t="s">
        <v>674</v>
      </c>
      <c r="M177" s="52">
        <v>4.6962025316455698</v>
      </c>
      <c r="N177" s="8">
        <v>0</v>
      </c>
      <c r="O177" s="52">
        <v>4.6962025316455698</v>
      </c>
      <c r="P177" s="60">
        <f t="shared" si="4"/>
        <v>312.53227848101267</v>
      </c>
      <c r="Q177" s="59">
        <v>4.6962025316455698</v>
      </c>
      <c r="R177" s="9" t="s">
        <v>7397</v>
      </c>
      <c r="S177" s="10">
        <v>46054</v>
      </c>
      <c r="T177" s="55"/>
      <c r="U177" s="56">
        <f t="shared" si="5"/>
        <v>0</v>
      </c>
      <c r="V177" s="11"/>
    </row>
    <row r="178" spans="1:22">
      <c r="A178" s="77" t="s">
        <v>105</v>
      </c>
      <c r="B178" s="4" t="s">
        <v>694</v>
      </c>
      <c r="C178" s="4" t="s">
        <v>695</v>
      </c>
      <c r="D178" s="3" t="s">
        <v>86</v>
      </c>
      <c r="E178" s="79" t="s">
        <v>693</v>
      </c>
      <c r="F178" s="2"/>
      <c r="G178" s="88">
        <v>186</v>
      </c>
      <c r="H178" s="5" t="s">
        <v>681</v>
      </c>
      <c r="I178" s="5" t="s">
        <v>138</v>
      </c>
      <c r="J178" s="6" t="s">
        <v>61</v>
      </c>
      <c r="K178" s="5" t="s">
        <v>68</v>
      </c>
      <c r="L178" s="5" t="s">
        <v>674</v>
      </c>
      <c r="M178" s="52">
        <v>5.5729090909090901</v>
      </c>
      <c r="N178" s="8">
        <v>0.3</v>
      </c>
      <c r="O178" s="52">
        <v>3.6652</v>
      </c>
      <c r="P178" s="60">
        <f t="shared" si="4"/>
        <v>243.91906</v>
      </c>
      <c r="Q178" s="59">
        <v>3.9010363636363627</v>
      </c>
      <c r="R178" s="9" t="s">
        <v>7397</v>
      </c>
      <c r="S178" s="10">
        <v>46051</v>
      </c>
      <c r="T178" s="55"/>
      <c r="U178" s="56">
        <f t="shared" si="5"/>
        <v>0</v>
      </c>
      <c r="V178" s="11"/>
    </row>
    <row r="179" spans="1:22">
      <c r="A179" s="86" t="s">
        <v>54</v>
      </c>
      <c r="B179" s="4" t="s">
        <v>696</v>
      </c>
      <c r="C179" s="4" t="s">
        <v>697</v>
      </c>
      <c r="D179" s="3" t="s">
        <v>262</v>
      </c>
      <c r="E179" s="87" t="s">
        <v>698</v>
      </c>
      <c r="F179" s="2"/>
      <c r="G179" s="88">
        <v>10</v>
      </c>
      <c r="H179" s="5" t="s">
        <v>699</v>
      </c>
      <c r="I179" s="5" t="s">
        <v>264</v>
      </c>
      <c r="J179" s="6" t="s">
        <v>265</v>
      </c>
      <c r="K179" s="5" t="s">
        <v>68</v>
      </c>
      <c r="L179" s="5" t="s">
        <v>95</v>
      </c>
      <c r="M179" s="52">
        <v>1.2818181818181817</v>
      </c>
      <c r="N179" s="8">
        <v>0</v>
      </c>
      <c r="O179" s="52">
        <v>1.2818181818181817</v>
      </c>
      <c r="P179" s="60">
        <f t="shared" si="4"/>
        <v>85.304999999999993</v>
      </c>
      <c r="Q179" s="59">
        <v>1.2818181818181817</v>
      </c>
      <c r="R179" s="9" t="s">
        <v>7397</v>
      </c>
      <c r="S179" s="10">
        <v>46447</v>
      </c>
      <c r="T179" s="55"/>
      <c r="U179" s="56">
        <f t="shared" si="5"/>
        <v>0</v>
      </c>
      <c r="V179" s="11"/>
    </row>
    <row r="180" spans="1:22">
      <c r="A180" s="77" t="s">
        <v>139</v>
      </c>
      <c r="B180" s="4" t="s">
        <v>700</v>
      </c>
      <c r="C180" s="4" t="s">
        <v>701</v>
      </c>
      <c r="D180" s="3" t="s">
        <v>262</v>
      </c>
      <c r="E180" s="79" t="s">
        <v>702</v>
      </c>
      <c r="F180" s="2"/>
      <c r="G180" s="88">
        <v>125</v>
      </c>
      <c r="H180" s="5" t="s">
        <v>699</v>
      </c>
      <c r="I180" s="5" t="s">
        <v>143</v>
      </c>
      <c r="J180" s="6" t="s">
        <v>61</v>
      </c>
      <c r="K180" s="5" t="s">
        <v>68</v>
      </c>
      <c r="L180" s="5" t="s">
        <v>95</v>
      </c>
      <c r="M180" s="52">
        <v>5.3117857142857146</v>
      </c>
      <c r="N180" s="8">
        <v>0</v>
      </c>
      <c r="O180" s="52">
        <v>5.0461964285714282</v>
      </c>
      <c r="P180" s="60">
        <f t="shared" si="4"/>
        <v>335.82437232142854</v>
      </c>
      <c r="Q180" s="59">
        <v>5.0461964285714282</v>
      </c>
      <c r="R180" s="9" t="s">
        <v>7397</v>
      </c>
      <c r="S180" s="10">
        <v>46082</v>
      </c>
      <c r="T180" s="55"/>
      <c r="U180" s="56">
        <f t="shared" si="5"/>
        <v>0</v>
      </c>
      <c r="V180" s="11"/>
    </row>
    <row r="181" spans="1:22">
      <c r="A181" s="86" t="s">
        <v>54</v>
      </c>
      <c r="B181" s="4" t="s">
        <v>703</v>
      </c>
      <c r="C181" s="4" t="s">
        <v>704</v>
      </c>
      <c r="D181" s="3" t="s">
        <v>86</v>
      </c>
      <c r="E181" s="87" t="s">
        <v>705</v>
      </c>
      <c r="F181" s="2"/>
      <c r="G181" s="88">
        <v>13</v>
      </c>
      <c r="H181" s="5" t="s">
        <v>706</v>
      </c>
      <c r="I181" s="5" t="s">
        <v>229</v>
      </c>
      <c r="J181" s="6" t="s">
        <v>61</v>
      </c>
      <c r="K181" s="5" t="s">
        <v>68</v>
      </c>
      <c r="L181" s="5" t="s">
        <v>707</v>
      </c>
      <c r="M181" s="52">
        <v>5.7721837233164548</v>
      </c>
      <c r="N181" s="8">
        <v>0</v>
      </c>
      <c r="O181" s="52">
        <v>5.7721837233164548</v>
      </c>
      <c r="P181" s="60">
        <f t="shared" si="4"/>
        <v>384.13882678671007</v>
      </c>
      <c r="Q181" s="59">
        <v>5.7721837233164548</v>
      </c>
      <c r="R181" s="9" t="s">
        <v>7397</v>
      </c>
      <c r="S181" s="10">
        <v>47300</v>
      </c>
      <c r="T181" s="55"/>
      <c r="U181" s="56">
        <f t="shared" si="5"/>
        <v>0</v>
      </c>
      <c r="V181" s="11"/>
    </row>
    <row r="182" spans="1:22">
      <c r="A182" s="36"/>
      <c r="B182" s="4" t="s">
        <v>708</v>
      </c>
      <c r="C182" s="4" t="s">
        <v>183</v>
      </c>
      <c r="D182" s="3" t="s">
        <v>86</v>
      </c>
      <c r="E182" s="4" t="s">
        <v>709</v>
      </c>
      <c r="F182" s="2"/>
      <c r="G182" s="88">
        <v>69</v>
      </c>
      <c r="H182" s="5" t="s">
        <v>710</v>
      </c>
      <c r="I182" s="5" t="s">
        <v>189</v>
      </c>
      <c r="J182" s="6" t="s">
        <v>61</v>
      </c>
      <c r="K182" s="5" t="s">
        <v>68</v>
      </c>
      <c r="L182" s="5"/>
      <c r="M182" s="52">
        <v>1.6877951207870419</v>
      </c>
      <c r="N182" s="8">
        <v>0</v>
      </c>
      <c r="O182" s="52">
        <v>1.6877951207870419</v>
      </c>
      <c r="P182" s="60">
        <f t="shared" si="4"/>
        <v>112.32276528837762</v>
      </c>
      <c r="Q182" s="59">
        <v>1.6877951207870419</v>
      </c>
      <c r="R182" s="9" t="s">
        <v>7397</v>
      </c>
      <c r="S182" s="10">
        <v>45992</v>
      </c>
      <c r="T182" s="55"/>
      <c r="U182" s="56">
        <f t="shared" si="5"/>
        <v>0</v>
      </c>
      <c r="V182" s="11"/>
    </row>
    <row r="183" spans="1:22">
      <c r="A183" s="36"/>
      <c r="B183" s="4" t="s">
        <v>711</v>
      </c>
      <c r="C183" s="4" t="s">
        <v>712</v>
      </c>
      <c r="D183" s="3" t="s">
        <v>64</v>
      </c>
      <c r="E183" s="4" t="s">
        <v>713</v>
      </c>
      <c r="F183" s="2"/>
      <c r="G183" s="88">
        <v>240</v>
      </c>
      <c r="H183" s="5" t="s">
        <v>714</v>
      </c>
      <c r="I183" s="5" t="s">
        <v>715</v>
      </c>
      <c r="J183" s="6" t="s">
        <v>61</v>
      </c>
      <c r="K183" s="5" t="s">
        <v>68</v>
      </c>
      <c r="L183" s="5" t="s">
        <v>716</v>
      </c>
      <c r="M183" s="52">
        <v>1.2077922077922079</v>
      </c>
      <c r="N183" s="8">
        <v>0</v>
      </c>
      <c r="O183" s="52">
        <v>1.2077922077922079</v>
      </c>
      <c r="P183" s="60">
        <f t="shared" si="4"/>
        <v>80.378571428571433</v>
      </c>
      <c r="Q183" s="59">
        <v>1.2077922077922079</v>
      </c>
      <c r="R183" s="9" t="s">
        <v>7401</v>
      </c>
      <c r="S183" s="10">
        <v>46569</v>
      </c>
      <c r="T183" s="55"/>
      <c r="U183" s="56">
        <f t="shared" si="5"/>
        <v>0</v>
      </c>
      <c r="V183" s="11"/>
    </row>
    <row r="184" spans="1:22">
      <c r="A184" s="36"/>
      <c r="B184" s="14" t="s">
        <v>717</v>
      </c>
      <c r="C184" s="13" t="s">
        <v>718</v>
      </c>
      <c r="D184" s="3" t="s">
        <v>64</v>
      </c>
      <c r="E184" s="4" t="s">
        <v>719</v>
      </c>
      <c r="F184" s="4"/>
      <c r="G184" s="88">
        <v>5</v>
      </c>
      <c r="H184" s="5" t="s">
        <v>714</v>
      </c>
      <c r="I184" s="5" t="s">
        <v>720</v>
      </c>
      <c r="J184" s="6" t="s">
        <v>61</v>
      </c>
      <c r="K184" s="5" t="s">
        <v>68</v>
      </c>
      <c r="L184" s="5" t="s">
        <v>716</v>
      </c>
      <c r="M184" s="52">
        <v>1.8354430379746833</v>
      </c>
      <c r="N184" s="8">
        <v>0</v>
      </c>
      <c r="O184" s="52">
        <v>1.8354430379746833</v>
      </c>
      <c r="P184" s="60">
        <f t="shared" si="4"/>
        <v>122.14873417721518</v>
      </c>
      <c r="Q184" s="59">
        <v>1.8354430379746833</v>
      </c>
      <c r="R184" s="9" t="s">
        <v>7401</v>
      </c>
      <c r="S184" s="10">
        <v>46113</v>
      </c>
      <c r="T184" s="55"/>
      <c r="U184" s="56">
        <f t="shared" si="5"/>
        <v>0</v>
      </c>
      <c r="V184" s="11"/>
    </row>
    <row r="185" spans="1:22">
      <c r="A185" s="36"/>
      <c r="B185" s="4" t="s">
        <v>721</v>
      </c>
      <c r="C185" s="4" t="s">
        <v>722</v>
      </c>
      <c r="D185" s="3" t="s">
        <v>86</v>
      </c>
      <c r="E185" s="4" t="s">
        <v>723</v>
      </c>
      <c r="F185" s="2"/>
      <c r="G185" s="88">
        <v>199</v>
      </c>
      <c r="H185" s="5" t="s">
        <v>714</v>
      </c>
      <c r="I185" s="5" t="s">
        <v>151</v>
      </c>
      <c r="J185" s="6" t="s">
        <v>61</v>
      </c>
      <c r="K185" s="5" t="s">
        <v>68</v>
      </c>
      <c r="L185" s="5" t="s">
        <v>716</v>
      </c>
      <c r="M185" s="52">
        <v>0.91636363636363638</v>
      </c>
      <c r="N185" s="8">
        <v>0</v>
      </c>
      <c r="O185" s="52">
        <v>0.91636363636363638</v>
      </c>
      <c r="P185" s="60">
        <f t="shared" si="4"/>
        <v>60.984000000000002</v>
      </c>
      <c r="Q185" s="59">
        <v>0.91636363636363638</v>
      </c>
      <c r="R185" s="9" t="s">
        <v>7397</v>
      </c>
      <c r="S185" s="10">
        <v>46082</v>
      </c>
      <c r="T185" s="55"/>
      <c r="U185" s="56">
        <f t="shared" si="5"/>
        <v>0</v>
      </c>
      <c r="V185" s="11"/>
    </row>
    <row r="186" spans="1:22">
      <c r="A186" s="77" t="s">
        <v>139</v>
      </c>
      <c r="B186" s="4" t="s">
        <v>724</v>
      </c>
      <c r="C186" s="4" t="s">
        <v>725</v>
      </c>
      <c r="D186" s="3" t="s">
        <v>86</v>
      </c>
      <c r="E186" s="79" t="s">
        <v>726</v>
      </c>
      <c r="F186" s="2"/>
      <c r="G186" s="88">
        <v>632</v>
      </c>
      <c r="H186" s="5" t="s">
        <v>714</v>
      </c>
      <c r="I186" s="5" t="s">
        <v>143</v>
      </c>
      <c r="J186" s="6" t="s">
        <v>61</v>
      </c>
      <c r="K186" s="5" t="s">
        <v>68</v>
      </c>
      <c r="L186" s="5" t="s">
        <v>727</v>
      </c>
      <c r="M186" s="52">
        <v>0.86363636363636365</v>
      </c>
      <c r="N186" s="8">
        <v>0</v>
      </c>
      <c r="O186" s="52">
        <v>0.82045454545454544</v>
      </c>
      <c r="P186" s="60">
        <f t="shared" si="4"/>
        <v>54.601249999999993</v>
      </c>
      <c r="Q186" s="59">
        <v>0.82045454545454544</v>
      </c>
      <c r="R186" s="9" t="s">
        <v>7397</v>
      </c>
      <c r="S186" s="10">
        <v>46419</v>
      </c>
      <c r="T186" s="55"/>
      <c r="U186" s="56">
        <f t="shared" si="5"/>
        <v>0</v>
      </c>
      <c r="V186" s="11"/>
    </row>
    <row r="187" spans="1:22">
      <c r="A187" s="77" t="s">
        <v>139</v>
      </c>
      <c r="B187" s="4" t="s">
        <v>728</v>
      </c>
      <c r="C187" s="4" t="s">
        <v>729</v>
      </c>
      <c r="D187" s="3" t="s">
        <v>86</v>
      </c>
      <c r="E187" s="79" t="s">
        <v>730</v>
      </c>
      <c r="F187" s="2"/>
      <c r="G187" s="88">
        <v>258</v>
      </c>
      <c r="H187" s="5" t="s">
        <v>714</v>
      </c>
      <c r="I187" s="5" t="s">
        <v>143</v>
      </c>
      <c r="J187" s="6" t="s">
        <v>61</v>
      </c>
      <c r="K187" s="5" t="s">
        <v>68</v>
      </c>
      <c r="L187" s="5" t="s">
        <v>716</v>
      </c>
      <c r="M187" s="52">
        <v>2.2987012987012987</v>
      </c>
      <c r="N187" s="8">
        <v>0</v>
      </c>
      <c r="O187" s="52">
        <v>2.1837662337662338</v>
      </c>
      <c r="P187" s="60">
        <f t="shared" si="4"/>
        <v>145.32964285714286</v>
      </c>
      <c r="Q187" s="59">
        <v>2.1837662337662338</v>
      </c>
      <c r="R187" s="9" t="s">
        <v>7397</v>
      </c>
      <c r="S187" s="10">
        <v>46508</v>
      </c>
      <c r="T187" s="55"/>
      <c r="U187" s="56">
        <f t="shared" si="5"/>
        <v>0</v>
      </c>
      <c r="V187" s="11"/>
    </row>
    <row r="188" spans="1:22">
      <c r="A188" s="36"/>
      <c r="B188" s="2" t="s">
        <v>731</v>
      </c>
      <c r="C188" s="2" t="s">
        <v>732</v>
      </c>
      <c r="D188" s="3" t="s">
        <v>86</v>
      </c>
      <c r="E188" s="4" t="s">
        <v>733</v>
      </c>
      <c r="F188" s="2"/>
      <c r="G188" s="88">
        <v>174</v>
      </c>
      <c r="H188" s="5" t="s">
        <v>714</v>
      </c>
      <c r="I188" s="5" t="s">
        <v>151</v>
      </c>
      <c r="J188" s="6" t="s">
        <v>61</v>
      </c>
      <c r="K188" s="5" t="s">
        <v>68</v>
      </c>
      <c r="L188" s="5" t="s">
        <v>716</v>
      </c>
      <c r="M188" s="52">
        <v>2.2727272727272725</v>
      </c>
      <c r="N188" s="8">
        <v>0.01</v>
      </c>
      <c r="O188" s="52">
        <v>2.2499999999999996</v>
      </c>
      <c r="P188" s="60">
        <f t="shared" si="4"/>
        <v>149.73749999999995</v>
      </c>
      <c r="Q188" s="59">
        <v>2.2499999999999996</v>
      </c>
      <c r="R188" s="9" t="s">
        <v>7397</v>
      </c>
      <c r="S188" s="10">
        <v>46174</v>
      </c>
      <c r="T188" s="55"/>
      <c r="U188" s="56">
        <f t="shared" si="5"/>
        <v>0</v>
      </c>
      <c r="V188" s="11"/>
    </row>
    <row r="189" spans="1:22">
      <c r="A189" s="36"/>
      <c r="B189" s="4" t="s">
        <v>734</v>
      </c>
      <c r="C189" s="4">
        <v>5008081</v>
      </c>
      <c r="D189" s="3" t="s">
        <v>64</v>
      </c>
      <c r="E189" s="4" t="s">
        <v>735</v>
      </c>
      <c r="F189" s="2"/>
      <c r="G189" s="88">
        <v>30</v>
      </c>
      <c r="H189" s="5" t="s">
        <v>714</v>
      </c>
      <c r="I189" s="5" t="s">
        <v>300</v>
      </c>
      <c r="J189" s="6" t="s">
        <v>61</v>
      </c>
      <c r="K189" s="5" t="s">
        <v>68</v>
      </c>
      <c r="L189" s="5" t="s">
        <v>716</v>
      </c>
      <c r="M189" s="52">
        <v>6.8051948051948052</v>
      </c>
      <c r="N189" s="8">
        <v>0</v>
      </c>
      <c r="O189" s="52">
        <v>6.8051948051948052</v>
      </c>
      <c r="P189" s="60">
        <f t="shared" si="4"/>
        <v>452.88571428571424</v>
      </c>
      <c r="Q189" s="59">
        <v>6.8051948051948052</v>
      </c>
      <c r="R189" s="9" t="s">
        <v>248</v>
      </c>
      <c r="S189" s="10">
        <v>45992</v>
      </c>
      <c r="T189" s="55"/>
      <c r="U189" s="56">
        <f t="shared" si="5"/>
        <v>0</v>
      </c>
      <c r="V189" s="11"/>
    </row>
    <row r="190" spans="1:22">
      <c r="A190" s="77" t="s">
        <v>139</v>
      </c>
      <c r="B190" s="4" t="s">
        <v>736</v>
      </c>
      <c r="C190" s="4" t="s">
        <v>737</v>
      </c>
      <c r="D190" s="3" t="s">
        <v>86</v>
      </c>
      <c r="E190" s="79" t="s">
        <v>738</v>
      </c>
      <c r="F190" s="2"/>
      <c r="G190" s="88">
        <v>242</v>
      </c>
      <c r="H190" s="5" t="s">
        <v>714</v>
      </c>
      <c r="I190" s="5" t="s">
        <v>143</v>
      </c>
      <c r="J190" s="6" t="s">
        <v>61</v>
      </c>
      <c r="K190" s="5" t="s">
        <v>68</v>
      </c>
      <c r="L190" s="5" t="s">
        <v>727</v>
      </c>
      <c r="M190" s="52">
        <v>0.88607594936708856</v>
      </c>
      <c r="N190" s="8">
        <v>0</v>
      </c>
      <c r="O190" s="52">
        <v>0.84177215189873411</v>
      </c>
      <c r="P190" s="60">
        <f t="shared" si="4"/>
        <v>56.019936708860754</v>
      </c>
      <c r="Q190" s="59">
        <v>0.84177215189873411</v>
      </c>
      <c r="R190" s="9" t="s">
        <v>7397</v>
      </c>
      <c r="S190" s="10">
        <v>46419</v>
      </c>
      <c r="T190" s="55"/>
      <c r="U190" s="56">
        <f t="shared" si="5"/>
        <v>0</v>
      </c>
      <c r="V190" s="11"/>
    </row>
    <row r="191" spans="1:22">
      <c r="A191" s="36"/>
      <c r="B191" s="4" t="s">
        <v>739</v>
      </c>
      <c r="C191" s="4" t="s">
        <v>740</v>
      </c>
      <c r="D191" s="3" t="s">
        <v>86</v>
      </c>
      <c r="E191" s="4" t="s">
        <v>741</v>
      </c>
      <c r="F191" s="2"/>
      <c r="G191" s="88">
        <v>132</v>
      </c>
      <c r="H191" s="5" t="s">
        <v>714</v>
      </c>
      <c r="I191" s="5" t="s">
        <v>151</v>
      </c>
      <c r="J191" s="6" t="s">
        <v>61</v>
      </c>
      <c r="K191" s="5" t="s">
        <v>68</v>
      </c>
      <c r="L191" s="5" t="s">
        <v>716</v>
      </c>
      <c r="M191" s="52">
        <v>1.025974025974026</v>
      </c>
      <c r="N191" s="8">
        <v>0</v>
      </c>
      <c r="O191" s="52">
        <v>1.025974025974026</v>
      </c>
      <c r="P191" s="60">
        <f t="shared" si="4"/>
        <v>68.278571428571425</v>
      </c>
      <c r="Q191" s="59">
        <v>1.025974025974026</v>
      </c>
      <c r="R191" s="9" t="s">
        <v>7397</v>
      </c>
      <c r="S191" s="10">
        <v>46753</v>
      </c>
      <c r="T191" s="55"/>
      <c r="U191" s="56">
        <f t="shared" si="5"/>
        <v>0</v>
      </c>
      <c r="V191" s="11"/>
    </row>
    <row r="192" spans="1:22">
      <c r="A192" s="36"/>
      <c r="B192" s="4" t="s">
        <v>742</v>
      </c>
      <c r="C192" s="4" t="s">
        <v>743</v>
      </c>
      <c r="D192" s="3" t="s">
        <v>86</v>
      </c>
      <c r="E192" s="4" t="s">
        <v>744</v>
      </c>
      <c r="F192" s="2"/>
      <c r="G192" s="88">
        <v>48</v>
      </c>
      <c r="H192" s="5" t="s">
        <v>714</v>
      </c>
      <c r="I192" s="5" t="s">
        <v>151</v>
      </c>
      <c r="J192" s="6" t="s">
        <v>61</v>
      </c>
      <c r="K192" s="5" t="s">
        <v>68</v>
      </c>
      <c r="L192" s="5" t="s">
        <v>716</v>
      </c>
      <c r="M192" s="52">
        <v>2.3896103896103895</v>
      </c>
      <c r="N192" s="8">
        <v>0</v>
      </c>
      <c r="O192" s="52">
        <v>2.3896103896103895</v>
      </c>
      <c r="P192" s="60">
        <f t="shared" si="4"/>
        <v>159.02857142857141</v>
      </c>
      <c r="Q192" s="59">
        <v>2.3896103896103895</v>
      </c>
      <c r="R192" s="9" t="s">
        <v>7397</v>
      </c>
      <c r="S192" s="10">
        <v>46874</v>
      </c>
      <c r="T192" s="55"/>
      <c r="U192" s="56">
        <f t="shared" si="5"/>
        <v>0</v>
      </c>
      <c r="V192" s="11"/>
    </row>
    <row r="193" spans="1:22">
      <c r="A193" s="77" t="s">
        <v>139</v>
      </c>
      <c r="B193" s="4" t="s">
        <v>745</v>
      </c>
      <c r="C193" s="4" t="s">
        <v>746</v>
      </c>
      <c r="D193" s="3" t="s">
        <v>86</v>
      </c>
      <c r="E193" s="79" t="s">
        <v>747</v>
      </c>
      <c r="F193" s="2"/>
      <c r="G193" s="88">
        <v>372</v>
      </c>
      <c r="H193" s="5" t="s">
        <v>714</v>
      </c>
      <c r="I193" s="5" t="s">
        <v>143</v>
      </c>
      <c r="J193" s="6" t="s">
        <v>61</v>
      </c>
      <c r="K193" s="5" t="s">
        <v>68</v>
      </c>
      <c r="L193" s="5" t="s">
        <v>716</v>
      </c>
      <c r="M193" s="52">
        <v>1.7318181818181819</v>
      </c>
      <c r="N193" s="8">
        <v>0</v>
      </c>
      <c r="O193" s="52">
        <v>1.6452272727272728</v>
      </c>
      <c r="P193" s="60">
        <f t="shared" si="4"/>
        <v>109.489875</v>
      </c>
      <c r="Q193" s="59">
        <v>1.6452272727272728</v>
      </c>
      <c r="R193" s="9" t="s">
        <v>7397</v>
      </c>
      <c r="S193" s="10">
        <v>46508</v>
      </c>
      <c r="T193" s="55"/>
      <c r="U193" s="56">
        <f t="shared" si="5"/>
        <v>0</v>
      </c>
      <c r="V193" s="11"/>
    </row>
    <row r="194" spans="1:22">
      <c r="A194" s="36"/>
      <c r="B194" s="4" t="s">
        <v>748</v>
      </c>
      <c r="C194" s="4" t="s">
        <v>749</v>
      </c>
      <c r="D194" s="3" t="s">
        <v>64</v>
      </c>
      <c r="E194" s="4" t="s">
        <v>750</v>
      </c>
      <c r="F194" s="2"/>
      <c r="G194" s="88">
        <v>10</v>
      </c>
      <c r="H194" s="5" t="s">
        <v>714</v>
      </c>
      <c r="I194" s="5" t="s">
        <v>539</v>
      </c>
      <c r="J194" s="6" t="s">
        <v>249</v>
      </c>
      <c r="K194" s="5" t="s">
        <v>68</v>
      </c>
      <c r="L194" s="5" t="s">
        <v>716</v>
      </c>
      <c r="M194" s="52">
        <v>1.6609523809523812</v>
      </c>
      <c r="N194" s="8">
        <v>0</v>
      </c>
      <c r="O194" s="52">
        <v>1.6609523809523812</v>
      </c>
      <c r="P194" s="60">
        <f t="shared" si="4"/>
        <v>110.53638095238097</v>
      </c>
      <c r="Q194" s="59">
        <v>1.6609523809523812</v>
      </c>
      <c r="R194" s="9" t="s">
        <v>7401</v>
      </c>
      <c r="S194" s="10">
        <v>45627</v>
      </c>
      <c r="T194" s="55"/>
      <c r="U194" s="56">
        <f t="shared" si="5"/>
        <v>0</v>
      </c>
      <c r="V194" s="11"/>
    </row>
    <row r="195" spans="1:22">
      <c r="A195" s="86" t="s">
        <v>54</v>
      </c>
      <c r="B195" s="4" t="s">
        <v>751</v>
      </c>
      <c r="C195" s="4" t="s">
        <v>752</v>
      </c>
      <c r="D195" s="3" t="s">
        <v>64</v>
      </c>
      <c r="E195" s="87" t="s">
        <v>753</v>
      </c>
      <c r="F195" s="2"/>
      <c r="G195" s="88">
        <v>144</v>
      </c>
      <c r="H195" s="5" t="s">
        <v>754</v>
      </c>
      <c r="I195" s="5" t="s">
        <v>248</v>
      </c>
      <c r="J195" s="6" t="s">
        <v>249</v>
      </c>
      <c r="K195" s="5" t="s">
        <v>68</v>
      </c>
      <c r="L195" s="5" t="s">
        <v>716</v>
      </c>
      <c r="M195" s="52">
        <v>0.46249999999999997</v>
      </c>
      <c r="N195" s="8">
        <v>0</v>
      </c>
      <c r="O195" s="52">
        <v>0.46249999999999997</v>
      </c>
      <c r="P195" s="60">
        <f t="shared" si="4"/>
        <v>30.779374999999998</v>
      </c>
      <c r="Q195" s="59">
        <v>0.46249999999999997</v>
      </c>
      <c r="R195" s="9" t="s">
        <v>7403</v>
      </c>
      <c r="S195" s="10">
        <v>45748</v>
      </c>
      <c r="T195" s="55"/>
      <c r="U195" s="56">
        <f t="shared" si="5"/>
        <v>0</v>
      </c>
      <c r="V195" s="11"/>
    </row>
    <row r="196" spans="1:22">
      <c r="A196" s="77" t="s">
        <v>105</v>
      </c>
      <c r="B196" s="4" t="s">
        <v>755</v>
      </c>
      <c r="C196" s="4" t="s">
        <v>756</v>
      </c>
      <c r="D196" s="3" t="s">
        <v>86</v>
      </c>
      <c r="E196" s="79" t="s">
        <v>757</v>
      </c>
      <c r="F196" s="2"/>
      <c r="G196" s="88">
        <v>153</v>
      </c>
      <c r="H196" s="5" t="s">
        <v>714</v>
      </c>
      <c r="I196" s="5" t="s">
        <v>138</v>
      </c>
      <c r="J196" s="6" t="s">
        <v>61</v>
      </c>
      <c r="K196" s="5" t="s">
        <v>68</v>
      </c>
      <c r="L196" s="5" t="s">
        <v>716</v>
      </c>
      <c r="M196" s="52">
        <v>1.3809523809523809</v>
      </c>
      <c r="N196" s="8">
        <v>0</v>
      </c>
      <c r="O196" s="52">
        <v>1.0094000000000001</v>
      </c>
      <c r="P196" s="60">
        <f t="shared" si="4"/>
        <v>67.175570000000008</v>
      </c>
      <c r="Q196" s="59">
        <v>1.3809523809523809</v>
      </c>
      <c r="R196" s="9" t="s">
        <v>7397</v>
      </c>
      <c r="S196" s="10">
        <v>46143</v>
      </c>
      <c r="T196" s="55"/>
      <c r="U196" s="56">
        <f t="shared" si="5"/>
        <v>0</v>
      </c>
      <c r="V196" s="11"/>
    </row>
    <row r="197" spans="1:22">
      <c r="A197" s="77" t="s">
        <v>105</v>
      </c>
      <c r="B197" s="4" t="s">
        <v>758</v>
      </c>
      <c r="C197" s="4" t="s">
        <v>759</v>
      </c>
      <c r="D197" s="3" t="s">
        <v>86</v>
      </c>
      <c r="E197" s="79" t="s">
        <v>760</v>
      </c>
      <c r="F197" s="2"/>
      <c r="G197" s="88">
        <v>123</v>
      </c>
      <c r="H197" s="5" t="s">
        <v>714</v>
      </c>
      <c r="I197" s="5" t="s">
        <v>138</v>
      </c>
      <c r="J197" s="6" t="s">
        <v>61</v>
      </c>
      <c r="K197" s="5" t="s">
        <v>68</v>
      </c>
      <c r="L197" s="5" t="s">
        <v>716</v>
      </c>
      <c r="M197" s="52">
        <v>2.8415199624084186</v>
      </c>
      <c r="N197" s="8">
        <v>0.05</v>
      </c>
      <c r="O197" s="52">
        <v>2.254</v>
      </c>
      <c r="P197" s="60">
        <f t="shared" si="4"/>
        <v>150.00369999999998</v>
      </c>
      <c r="Q197" s="59">
        <v>2.6994439642879975</v>
      </c>
      <c r="R197" s="9" t="s">
        <v>7397</v>
      </c>
      <c r="S197" s="10">
        <v>46143</v>
      </c>
      <c r="T197" s="55"/>
      <c r="U197" s="56">
        <f t="shared" si="5"/>
        <v>0</v>
      </c>
      <c r="V197" s="11"/>
    </row>
    <row r="198" spans="1:22">
      <c r="A198" s="77" t="s">
        <v>105</v>
      </c>
      <c r="B198" s="4" t="s">
        <v>761</v>
      </c>
      <c r="C198" s="4" t="s">
        <v>762</v>
      </c>
      <c r="D198" s="3" t="s">
        <v>86</v>
      </c>
      <c r="E198" s="79" t="s">
        <v>763</v>
      </c>
      <c r="F198" s="2"/>
      <c r="G198" s="88">
        <v>1258</v>
      </c>
      <c r="H198" s="5" t="s">
        <v>714</v>
      </c>
      <c r="I198" s="5" t="s">
        <v>138</v>
      </c>
      <c r="J198" s="6" t="s">
        <v>61</v>
      </c>
      <c r="K198" s="5" t="s">
        <v>68</v>
      </c>
      <c r="L198" s="5" t="s">
        <v>716</v>
      </c>
      <c r="M198" s="52">
        <v>0.8928571428571429</v>
      </c>
      <c r="N198" s="8">
        <v>0.3</v>
      </c>
      <c r="O198" s="52">
        <v>0.78400000000000003</v>
      </c>
      <c r="P198" s="60">
        <f t="shared" si="4"/>
        <v>52.175199999999997</v>
      </c>
      <c r="Q198" s="59">
        <v>0.625</v>
      </c>
      <c r="R198" s="9" t="s">
        <v>7397</v>
      </c>
      <c r="S198" s="10">
        <v>46539</v>
      </c>
      <c r="T198" s="55"/>
      <c r="U198" s="56">
        <f t="shared" si="5"/>
        <v>0</v>
      </c>
      <c r="V198" s="11"/>
    </row>
    <row r="199" spans="1:22">
      <c r="A199" s="36"/>
      <c r="B199" s="4" t="s">
        <v>764</v>
      </c>
      <c r="C199" s="4" t="s">
        <v>765</v>
      </c>
      <c r="D199" s="3" t="s">
        <v>86</v>
      </c>
      <c r="E199" s="4" t="s">
        <v>766</v>
      </c>
      <c r="F199" s="2"/>
      <c r="G199" s="88">
        <v>69</v>
      </c>
      <c r="H199" s="5" t="s">
        <v>767</v>
      </c>
      <c r="I199" s="5" t="s">
        <v>283</v>
      </c>
      <c r="J199" s="6" t="s">
        <v>61</v>
      </c>
      <c r="K199" s="5" t="s">
        <v>68</v>
      </c>
      <c r="L199" s="5" t="s">
        <v>95</v>
      </c>
      <c r="M199" s="52">
        <v>9.2405063291139236</v>
      </c>
      <c r="N199" s="8">
        <v>0</v>
      </c>
      <c r="O199" s="52">
        <v>9.2405063291139236</v>
      </c>
      <c r="P199" s="60">
        <f t="shared" si="4"/>
        <v>614.95569620253161</v>
      </c>
      <c r="Q199" s="59">
        <v>9.2405063291139236</v>
      </c>
      <c r="R199" s="9" t="s">
        <v>7409</v>
      </c>
      <c r="S199" s="10">
        <v>46266</v>
      </c>
      <c r="T199" s="55"/>
      <c r="U199" s="56">
        <f t="shared" si="5"/>
        <v>0</v>
      </c>
      <c r="V199" s="11"/>
    </row>
    <row r="200" spans="1:22">
      <c r="A200" s="36"/>
      <c r="B200" s="4" t="s">
        <v>768</v>
      </c>
      <c r="C200" s="4" t="s">
        <v>769</v>
      </c>
      <c r="D200" s="3" t="s">
        <v>86</v>
      </c>
      <c r="E200" s="4" t="s">
        <v>770</v>
      </c>
      <c r="F200" s="2"/>
      <c r="G200" s="88">
        <v>44</v>
      </c>
      <c r="H200" s="5" t="s">
        <v>771</v>
      </c>
      <c r="I200" s="5" t="s">
        <v>134</v>
      </c>
      <c r="J200" s="6" t="s">
        <v>61</v>
      </c>
      <c r="K200" s="5" t="s">
        <v>68</v>
      </c>
      <c r="L200" s="5" t="s">
        <v>364</v>
      </c>
      <c r="M200" s="52">
        <v>5.4829483384344302</v>
      </c>
      <c r="N200" s="8">
        <v>0.15</v>
      </c>
      <c r="O200" s="52">
        <v>4.6605060876692654</v>
      </c>
      <c r="P200" s="60">
        <f t="shared" si="4"/>
        <v>310.1566801343896</v>
      </c>
      <c r="Q200" s="59">
        <v>4.6605060876692654</v>
      </c>
      <c r="R200" s="9" t="s">
        <v>7397</v>
      </c>
      <c r="S200" s="10">
        <v>46174</v>
      </c>
      <c r="T200" s="55"/>
      <c r="U200" s="56">
        <f t="shared" si="5"/>
        <v>0</v>
      </c>
      <c r="V200" s="11"/>
    </row>
    <row r="201" spans="1:22">
      <c r="A201" s="36"/>
      <c r="B201" s="4" t="s">
        <v>772</v>
      </c>
      <c r="C201" s="2" t="s">
        <v>183</v>
      </c>
      <c r="D201" s="3" t="s">
        <v>86</v>
      </c>
      <c r="E201" s="4" t="s">
        <v>773</v>
      </c>
      <c r="F201" s="2"/>
      <c r="G201" s="88">
        <v>7</v>
      </c>
      <c r="H201" s="5" t="s">
        <v>771</v>
      </c>
      <c r="I201" s="5" t="s">
        <v>134</v>
      </c>
      <c r="J201" s="6" t="s">
        <v>61</v>
      </c>
      <c r="K201" s="5" t="s">
        <v>68</v>
      </c>
      <c r="L201" s="5" t="s">
        <v>364</v>
      </c>
      <c r="M201" s="52">
        <v>3.209753763635756</v>
      </c>
      <c r="N201" s="8">
        <v>0.15</v>
      </c>
      <c r="O201" s="52">
        <v>2.7282906990903926</v>
      </c>
      <c r="P201" s="60">
        <f t="shared" si="4"/>
        <v>181.56774602446561</v>
      </c>
      <c r="Q201" s="59">
        <v>2.7282906990903926</v>
      </c>
      <c r="R201" s="9" t="s">
        <v>7397</v>
      </c>
      <c r="S201" s="10">
        <v>46174</v>
      </c>
      <c r="T201" s="55"/>
      <c r="U201" s="56">
        <f t="shared" si="5"/>
        <v>0</v>
      </c>
      <c r="V201" s="11"/>
    </row>
    <row r="202" spans="1:22">
      <c r="A202" s="36"/>
      <c r="B202" s="4" t="s">
        <v>774</v>
      </c>
      <c r="C202" s="2" t="s">
        <v>775</v>
      </c>
      <c r="D202" s="3" t="s">
        <v>86</v>
      </c>
      <c r="E202" s="4" t="s">
        <v>776</v>
      </c>
      <c r="F202" s="2"/>
      <c r="G202" s="88">
        <v>46</v>
      </c>
      <c r="H202" s="16" t="s">
        <v>777</v>
      </c>
      <c r="I202" s="5" t="s">
        <v>151</v>
      </c>
      <c r="J202" s="6" t="s">
        <v>61</v>
      </c>
      <c r="K202" s="5" t="s">
        <v>68</v>
      </c>
      <c r="L202" s="5" t="s">
        <v>95</v>
      </c>
      <c r="M202" s="52">
        <v>5.115584415584415</v>
      </c>
      <c r="N202" s="8">
        <v>0</v>
      </c>
      <c r="O202" s="52">
        <v>5.115584415584415</v>
      </c>
      <c r="P202" s="60">
        <f t="shared" si="4"/>
        <v>340.44214285714281</v>
      </c>
      <c r="Q202" s="59">
        <v>5.115584415584415</v>
      </c>
      <c r="R202" s="9" t="s">
        <v>7397</v>
      </c>
      <c r="S202" s="10">
        <v>46692</v>
      </c>
      <c r="T202" s="55"/>
      <c r="U202" s="56">
        <f t="shared" si="5"/>
        <v>0</v>
      </c>
      <c r="V202" s="11"/>
    </row>
    <row r="203" spans="1:22">
      <c r="A203" s="36"/>
      <c r="B203" s="4" t="s">
        <v>778</v>
      </c>
      <c r="C203" s="4" t="s">
        <v>779</v>
      </c>
      <c r="D203" s="3" t="s">
        <v>64</v>
      </c>
      <c r="E203" s="4" t="s">
        <v>780</v>
      </c>
      <c r="F203" s="2"/>
      <c r="G203" s="88">
        <v>100</v>
      </c>
      <c r="H203" s="5" t="s">
        <v>781</v>
      </c>
      <c r="I203" s="5" t="s">
        <v>715</v>
      </c>
      <c r="J203" s="6" t="s">
        <v>61</v>
      </c>
      <c r="K203" s="5" t="s">
        <v>68</v>
      </c>
      <c r="L203" s="5" t="s">
        <v>364</v>
      </c>
      <c r="M203" s="52">
        <v>5.3636363636363633</v>
      </c>
      <c r="N203" s="8">
        <v>0</v>
      </c>
      <c r="O203" s="52">
        <v>5.3636363636363633</v>
      </c>
      <c r="P203" s="60">
        <f t="shared" si="4"/>
        <v>356.95</v>
      </c>
      <c r="Q203" s="59">
        <v>5.3636363636363633</v>
      </c>
      <c r="R203" s="9" t="s">
        <v>7401</v>
      </c>
      <c r="S203" s="10">
        <v>46204</v>
      </c>
      <c r="T203" s="55"/>
      <c r="U203" s="56">
        <f t="shared" si="5"/>
        <v>0</v>
      </c>
      <c r="V203" s="11"/>
    </row>
    <row r="204" spans="1:22">
      <c r="A204" s="86" t="s">
        <v>54</v>
      </c>
      <c r="B204" s="2" t="s">
        <v>782</v>
      </c>
      <c r="C204" s="4" t="s">
        <v>783</v>
      </c>
      <c r="D204" s="3" t="s">
        <v>64</v>
      </c>
      <c r="E204" s="87" t="s">
        <v>784</v>
      </c>
      <c r="F204" s="2"/>
      <c r="G204" s="88">
        <v>12</v>
      </c>
      <c r="H204" s="5" t="s">
        <v>785</v>
      </c>
      <c r="I204" s="5" t="s">
        <v>198</v>
      </c>
      <c r="J204" s="6" t="s">
        <v>61</v>
      </c>
      <c r="K204" s="5" t="s">
        <v>68</v>
      </c>
      <c r="L204" s="5" t="s">
        <v>95</v>
      </c>
      <c r="M204" s="52">
        <v>9.0389610389610393</v>
      </c>
      <c r="N204" s="8">
        <v>0.1</v>
      </c>
      <c r="O204" s="52">
        <v>8.1350649350649356</v>
      </c>
      <c r="P204" s="60">
        <f t="shared" si="4"/>
        <v>541.38857142857148</v>
      </c>
      <c r="Q204" s="59">
        <v>8.1350649350649356</v>
      </c>
      <c r="R204" s="9" t="s">
        <v>7402</v>
      </c>
      <c r="S204" s="10">
        <v>46266</v>
      </c>
      <c r="T204" s="55"/>
      <c r="U204" s="56">
        <f t="shared" si="5"/>
        <v>0</v>
      </c>
      <c r="V204" s="11"/>
    </row>
    <row r="205" spans="1:22">
      <c r="A205" s="36"/>
      <c r="B205" s="4" t="s">
        <v>786</v>
      </c>
      <c r="C205" s="2" t="s">
        <v>787</v>
      </c>
      <c r="D205" s="3" t="s">
        <v>64</v>
      </c>
      <c r="E205" s="4" t="s">
        <v>788</v>
      </c>
      <c r="F205" s="2"/>
      <c r="G205" s="88">
        <v>9</v>
      </c>
      <c r="H205" s="5" t="s">
        <v>767</v>
      </c>
      <c r="I205" s="5" t="s">
        <v>550</v>
      </c>
      <c r="J205" s="6" t="s">
        <v>61</v>
      </c>
      <c r="K205" s="5" t="s">
        <v>68</v>
      </c>
      <c r="L205" s="5" t="s">
        <v>95</v>
      </c>
      <c r="M205" s="52">
        <v>8.5227272727272716</v>
      </c>
      <c r="N205" s="8">
        <v>0</v>
      </c>
      <c r="O205" s="52">
        <v>8.5227272727272716</v>
      </c>
      <c r="P205" s="60">
        <f t="shared" si="4"/>
        <v>567.18749999999989</v>
      </c>
      <c r="Q205" s="59">
        <v>8.5227272727272716</v>
      </c>
      <c r="R205" s="9" t="s">
        <v>7403</v>
      </c>
      <c r="S205" s="10">
        <v>45962</v>
      </c>
      <c r="T205" s="55"/>
      <c r="U205" s="56">
        <f t="shared" si="5"/>
        <v>0</v>
      </c>
      <c r="V205" s="11"/>
    </row>
    <row r="206" spans="1:22">
      <c r="A206" s="36"/>
      <c r="B206" s="4" t="s">
        <v>789</v>
      </c>
      <c r="C206" s="2" t="s">
        <v>790</v>
      </c>
      <c r="D206" s="3" t="s">
        <v>86</v>
      </c>
      <c r="E206" s="4" t="s">
        <v>791</v>
      </c>
      <c r="F206" s="2"/>
      <c r="G206" s="88">
        <v>204</v>
      </c>
      <c r="H206" s="5" t="s">
        <v>767</v>
      </c>
      <c r="I206" s="5" t="s">
        <v>151</v>
      </c>
      <c r="J206" s="6" t="s">
        <v>61</v>
      </c>
      <c r="K206" s="5" t="s">
        <v>68</v>
      </c>
      <c r="L206" s="5" t="s">
        <v>95</v>
      </c>
      <c r="M206" s="52">
        <v>8.2467532467532454</v>
      </c>
      <c r="N206" s="8">
        <v>0</v>
      </c>
      <c r="O206" s="52">
        <v>8.2467532467532454</v>
      </c>
      <c r="P206" s="60">
        <f t="shared" si="4"/>
        <v>548.82142857142844</v>
      </c>
      <c r="Q206" s="59">
        <v>8.2467532467532454</v>
      </c>
      <c r="R206" s="9" t="s">
        <v>7397</v>
      </c>
      <c r="S206" s="10">
        <v>45931</v>
      </c>
      <c r="T206" s="55"/>
      <c r="U206" s="56">
        <f t="shared" si="5"/>
        <v>0</v>
      </c>
      <c r="V206" s="11"/>
    </row>
    <row r="207" spans="1:22">
      <c r="A207" s="36"/>
      <c r="B207" s="2" t="s">
        <v>792</v>
      </c>
      <c r="C207" s="2" t="s">
        <v>793</v>
      </c>
      <c r="D207" s="3" t="s">
        <v>86</v>
      </c>
      <c r="E207" s="4" t="s">
        <v>794</v>
      </c>
      <c r="F207" s="2"/>
      <c r="G207" s="88">
        <v>99</v>
      </c>
      <c r="H207" s="5" t="s">
        <v>767</v>
      </c>
      <c r="I207" s="5" t="s">
        <v>151</v>
      </c>
      <c r="J207" s="6" t="s">
        <v>61</v>
      </c>
      <c r="K207" s="5" t="s">
        <v>68</v>
      </c>
      <c r="L207" s="5" t="s">
        <v>95</v>
      </c>
      <c r="M207" s="52">
        <v>14.636363636363635</v>
      </c>
      <c r="N207" s="8">
        <v>0</v>
      </c>
      <c r="O207" s="52">
        <v>14.636363636363635</v>
      </c>
      <c r="P207" s="60">
        <f t="shared" ref="P207:P270" si="6">O207*$V$12</f>
        <v>974.04999999999984</v>
      </c>
      <c r="Q207" s="59">
        <v>14.636363636363635</v>
      </c>
      <c r="R207" s="9" t="s">
        <v>7397</v>
      </c>
      <c r="S207" s="10">
        <v>46204</v>
      </c>
      <c r="T207" s="55"/>
      <c r="U207" s="56">
        <f t="shared" ref="U207:U270" si="7">+T207*Q207</f>
        <v>0</v>
      </c>
      <c r="V207" s="11"/>
    </row>
    <row r="208" spans="1:22">
      <c r="A208" s="86" t="s">
        <v>54</v>
      </c>
      <c r="B208" s="2" t="s">
        <v>795</v>
      </c>
      <c r="C208" s="2" t="s">
        <v>796</v>
      </c>
      <c r="D208" s="3" t="s">
        <v>64</v>
      </c>
      <c r="E208" s="87" t="s">
        <v>797</v>
      </c>
      <c r="F208" s="4"/>
      <c r="G208" s="88">
        <v>72</v>
      </c>
      <c r="H208" s="5" t="s">
        <v>781</v>
      </c>
      <c r="I208" s="5" t="s">
        <v>798</v>
      </c>
      <c r="J208" s="6" t="s">
        <v>61</v>
      </c>
      <c r="K208" s="5" t="s">
        <v>68</v>
      </c>
      <c r="L208" s="5" t="s">
        <v>95</v>
      </c>
      <c r="M208" s="52">
        <v>7.6233766233766236</v>
      </c>
      <c r="N208" s="8">
        <v>0</v>
      </c>
      <c r="O208" s="52">
        <v>7.6233766233766236</v>
      </c>
      <c r="P208" s="60">
        <f t="shared" si="6"/>
        <v>507.33571428571429</v>
      </c>
      <c r="Q208" s="59">
        <v>7.6233766233766236</v>
      </c>
      <c r="R208" s="9"/>
      <c r="S208" s="10">
        <v>46296</v>
      </c>
      <c r="T208" s="55"/>
      <c r="U208" s="56">
        <f t="shared" si="7"/>
        <v>0</v>
      </c>
      <c r="V208" s="11"/>
    </row>
    <row r="209" spans="1:22">
      <c r="A209" s="77" t="s">
        <v>139</v>
      </c>
      <c r="B209" s="4" t="s">
        <v>799</v>
      </c>
      <c r="C209" s="4" t="s">
        <v>800</v>
      </c>
      <c r="D209" s="3" t="s">
        <v>86</v>
      </c>
      <c r="E209" s="79" t="s">
        <v>801</v>
      </c>
      <c r="F209" s="2"/>
      <c r="G209" s="88">
        <v>188</v>
      </c>
      <c r="H209" s="5" t="s">
        <v>767</v>
      </c>
      <c r="I209" s="5" t="s">
        <v>143</v>
      </c>
      <c r="J209" s="6" t="s">
        <v>61</v>
      </c>
      <c r="K209" s="5" t="s">
        <v>68</v>
      </c>
      <c r="L209" s="5" t="s">
        <v>95</v>
      </c>
      <c r="M209" s="52">
        <v>13.922077922077923</v>
      </c>
      <c r="N209" s="8">
        <v>0</v>
      </c>
      <c r="O209" s="52">
        <v>13.225974025974027</v>
      </c>
      <c r="P209" s="60">
        <f t="shared" si="6"/>
        <v>880.18857142857144</v>
      </c>
      <c r="Q209" s="59">
        <v>13.225974025974027</v>
      </c>
      <c r="R209" s="9" t="s">
        <v>7397</v>
      </c>
      <c r="S209" s="10">
        <v>46113</v>
      </c>
      <c r="T209" s="55"/>
      <c r="U209" s="56">
        <f t="shared" si="7"/>
        <v>0</v>
      </c>
      <c r="V209" s="11"/>
    </row>
    <row r="210" spans="1:22">
      <c r="A210" s="36"/>
      <c r="B210" s="4" t="s">
        <v>802</v>
      </c>
      <c r="C210" s="2" t="s">
        <v>803</v>
      </c>
      <c r="D210" s="3" t="s">
        <v>64</v>
      </c>
      <c r="E210" s="4" t="s">
        <v>804</v>
      </c>
      <c r="F210" s="2"/>
      <c r="G210" s="88">
        <v>200</v>
      </c>
      <c r="H210" s="5" t="s">
        <v>777</v>
      </c>
      <c r="I210" s="5" t="s">
        <v>273</v>
      </c>
      <c r="J210" s="6" t="s">
        <v>249</v>
      </c>
      <c r="K210" s="5" t="s">
        <v>68</v>
      </c>
      <c r="L210" s="5" t="s">
        <v>95</v>
      </c>
      <c r="M210" s="52">
        <v>2.2772727272727269</v>
      </c>
      <c r="N210" s="8">
        <v>0</v>
      </c>
      <c r="O210" s="52">
        <v>2.2772727272727269</v>
      </c>
      <c r="P210" s="60">
        <f t="shared" si="6"/>
        <v>151.55249999999998</v>
      </c>
      <c r="Q210" s="59">
        <v>2.2772727272727269</v>
      </c>
      <c r="R210" s="9" t="s">
        <v>7401</v>
      </c>
      <c r="S210" s="10">
        <v>46113</v>
      </c>
      <c r="T210" s="55"/>
      <c r="U210" s="56">
        <f t="shared" si="7"/>
        <v>0</v>
      </c>
      <c r="V210" s="11"/>
    </row>
    <row r="211" spans="1:22">
      <c r="A211" s="36"/>
      <c r="B211" s="4" t="s">
        <v>805</v>
      </c>
      <c r="C211" s="4" t="s">
        <v>806</v>
      </c>
      <c r="D211" s="3" t="s">
        <v>86</v>
      </c>
      <c r="E211" s="4" t="s">
        <v>807</v>
      </c>
      <c r="F211" s="2"/>
      <c r="G211" s="88">
        <v>91</v>
      </c>
      <c r="H211" s="5" t="s">
        <v>777</v>
      </c>
      <c r="I211" s="5" t="s">
        <v>673</v>
      </c>
      <c r="J211" s="6" t="s">
        <v>61</v>
      </c>
      <c r="K211" s="5" t="s">
        <v>68</v>
      </c>
      <c r="L211" s="5" t="s">
        <v>95</v>
      </c>
      <c r="M211" s="52">
        <v>2.714285714285714</v>
      </c>
      <c r="N211" s="8">
        <v>0</v>
      </c>
      <c r="O211" s="52">
        <v>2.714285714285714</v>
      </c>
      <c r="P211" s="60">
        <f t="shared" si="6"/>
        <v>180.63571428571424</v>
      </c>
      <c r="Q211" s="59">
        <v>2.714285714285714</v>
      </c>
      <c r="R211" s="9" t="s">
        <v>7397</v>
      </c>
      <c r="S211" s="10">
        <v>46569</v>
      </c>
      <c r="T211" s="55"/>
      <c r="U211" s="56">
        <f t="shared" si="7"/>
        <v>0</v>
      </c>
      <c r="V211" s="11"/>
    </row>
    <row r="212" spans="1:22">
      <c r="A212" s="36"/>
      <c r="B212" s="4" t="s">
        <v>808</v>
      </c>
      <c r="C212" s="2" t="s">
        <v>809</v>
      </c>
      <c r="D212" s="3" t="s">
        <v>64</v>
      </c>
      <c r="E212" s="4" t="s">
        <v>810</v>
      </c>
      <c r="F212" s="4"/>
      <c r="G212" s="5">
        <v>83</v>
      </c>
      <c r="H212" s="16" t="s">
        <v>811</v>
      </c>
      <c r="I212" s="5" t="s">
        <v>720</v>
      </c>
      <c r="J212" s="6" t="s">
        <v>61</v>
      </c>
      <c r="K212" s="7" t="s">
        <v>68</v>
      </c>
      <c r="L212" s="7" t="s">
        <v>95</v>
      </c>
      <c r="M212" s="52">
        <v>2.7402597402597402</v>
      </c>
      <c r="N212" s="8">
        <v>0</v>
      </c>
      <c r="O212" s="52">
        <v>2.7402597402597402</v>
      </c>
      <c r="P212" s="60">
        <f t="shared" si="6"/>
        <v>182.3642857142857</v>
      </c>
      <c r="Q212" s="59">
        <v>2.7402597402597402</v>
      </c>
      <c r="R212" s="9" t="s">
        <v>7401</v>
      </c>
      <c r="S212" s="10">
        <v>46388</v>
      </c>
      <c r="T212" s="55"/>
      <c r="U212" s="56">
        <f t="shared" si="7"/>
        <v>0</v>
      </c>
      <c r="V212" s="11"/>
    </row>
    <row r="213" spans="1:22">
      <c r="A213" s="36"/>
      <c r="B213" s="4" t="s">
        <v>812</v>
      </c>
      <c r="C213" s="2"/>
      <c r="D213" s="3" t="s">
        <v>64</v>
      </c>
      <c r="E213" s="4" t="s">
        <v>813</v>
      </c>
      <c r="F213" s="4"/>
      <c r="G213" s="5">
        <v>100</v>
      </c>
      <c r="H213" s="16" t="s">
        <v>777</v>
      </c>
      <c r="I213" s="5" t="s">
        <v>814</v>
      </c>
      <c r="J213" s="6" t="s">
        <v>61</v>
      </c>
      <c r="K213" s="7" t="s">
        <v>68</v>
      </c>
      <c r="L213" s="7" t="s">
        <v>95</v>
      </c>
      <c r="M213" s="52">
        <v>1.6753246753246753</v>
      </c>
      <c r="N213" s="8">
        <v>0</v>
      </c>
      <c r="O213" s="52">
        <v>1.6753246753246753</v>
      </c>
      <c r="P213" s="60">
        <f t="shared" si="6"/>
        <v>111.49285714285713</v>
      </c>
      <c r="Q213" s="59">
        <v>1.6753246753246753</v>
      </c>
      <c r="R213" s="9" t="s">
        <v>7401</v>
      </c>
      <c r="S213" s="10">
        <v>46082</v>
      </c>
      <c r="T213" s="55"/>
      <c r="U213" s="56">
        <f t="shared" si="7"/>
        <v>0</v>
      </c>
      <c r="V213" s="11"/>
    </row>
    <row r="214" spans="1:22">
      <c r="A214" s="36"/>
      <c r="B214" s="4" t="s">
        <v>815</v>
      </c>
      <c r="C214" s="2" t="s">
        <v>816</v>
      </c>
      <c r="D214" s="3" t="s">
        <v>86</v>
      </c>
      <c r="E214" s="4" t="s">
        <v>817</v>
      </c>
      <c r="F214" s="4"/>
      <c r="G214" s="5">
        <v>94</v>
      </c>
      <c r="H214" s="16" t="s">
        <v>777</v>
      </c>
      <c r="I214" s="5" t="s">
        <v>673</v>
      </c>
      <c r="J214" s="6" t="s">
        <v>61</v>
      </c>
      <c r="K214" s="7" t="s">
        <v>68</v>
      </c>
      <c r="L214" s="7" t="s">
        <v>95</v>
      </c>
      <c r="M214" s="52">
        <v>4.0779220779220777</v>
      </c>
      <c r="N214" s="8">
        <v>0</v>
      </c>
      <c r="O214" s="52">
        <v>4.0779220779220777</v>
      </c>
      <c r="P214" s="60">
        <f t="shared" si="6"/>
        <v>271.38571428571424</v>
      </c>
      <c r="Q214" s="59">
        <v>4.0779220779220777</v>
      </c>
      <c r="R214" s="9" t="s">
        <v>7397</v>
      </c>
      <c r="S214" s="10">
        <v>46661</v>
      </c>
      <c r="T214" s="55"/>
      <c r="U214" s="56">
        <f t="shared" si="7"/>
        <v>0</v>
      </c>
      <c r="V214" s="11"/>
    </row>
    <row r="215" spans="1:22">
      <c r="A215" s="36"/>
      <c r="B215" s="4" t="s">
        <v>818</v>
      </c>
      <c r="C215" s="4" t="s">
        <v>819</v>
      </c>
      <c r="D215" s="3" t="s">
        <v>64</v>
      </c>
      <c r="E215" s="4" t="s">
        <v>820</v>
      </c>
      <c r="F215" s="2"/>
      <c r="G215" s="88">
        <v>288</v>
      </c>
      <c r="H215" s="5" t="s">
        <v>777</v>
      </c>
      <c r="I215" s="5" t="s">
        <v>256</v>
      </c>
      <c r="J215" s="6" t="s">
        <v>61</v>
      </c>
      <c r="K215" s="5" t="s">
        <v>68</v>
      </c>
      <c r="L215" s="5" t="s">
        <v>364</v>
      </c>
      <c r="M215" s="52">
        <v>1.3246753246753247</v>
      </c>
      <c r="N215" s="8">
        <v>0.1</v>
      </c>
      <c r="O215" s="52">
        <v>1.1922077922077923</v>
      </c>
      <c r="P215" s="60">
        <f t="shared" si="6"/>
        <v>79.341428571428565</v>
      </c>
      <c r="Q215" s="59">
        <v>1.1922077922077923</v>
      </c>
      <c r="R215" s="9" t="s">
        <v>7394</v>
      </c>
      <c r="S215" s="10">
        <v>46113</v>
      </c>
      <c r="T215" s="55"/>
      <c r="U215" s="56">
        <f t="shared" si="7"/>
        <v>0</v>
      </c>
      <c r="V215" s="11"/>
    </row>
    <row r="216" spans="1:22">
      <c r="A216" s="77" t="s">
        <v>139</v>
      </c>
      <c r="B216" s="4" t="s">
        <v>821</v>
      </c>
      <c r="C216" s="4" t="s">
        <v>822</v>
      </c>
      <c r="D216" s="3" t="s">
        <v>86</v>
      </c>
      <c r="E216" s="79" t="s">
        <v>823</v>
      </c>
      <c r="F216" s="2"/>
      <c r="G216" s="88">
        <v>189</v>
      </c>
      <c r="H216" s="5" t="s">
        <v>777</v>
      </c>
      <c r="I216" s="5" t="s">
        <v>143</v>
      </c>
      <c r="J216" s="6" t="s">
        <v>61</v>
      </c>
      <c r="K216" s="5" t="s">
        <v>68</v>
      </c>
      <c r="L216" s="5" t="s">
        <v>95</v>
      </c>
      <c r="M216" s="52">
        <v>4.6883116883116882</v>
      </c>
      <c r="N216" s="8">
        <v>0</v>
      </c>
      <c r="O216" s="52">
        <v>4.4538961038961036</v>
      </c>
      <c r="P216" s="60">
        <f t="shared" si="6"/>
        <v>296.40678571428566</v>
      </c>
      <c r="Q216" s="59">
        <v>4.4538961038961036</v>
      </c>
      <c r="R216" s="9" t="s">
        <v>7397</v>
      </c>
      <c r="S216" s="10">
        <v>46082</v>
      </c>
      <c r="T216" s="55"/>
      <c r="U216" s="56">
        <f t="shared" si="7"/>
        <v>0</v>
      </c>
      <c r="V216" s="11"/>
    </row>
    <row r="217" spans="1:22">
      <c r="A217" s="36"/>
      <c r="B217" s="4" t="s">
        <v>824</v>
      </c>
      <c r="C217" s="4" t="s">
        <v>825</v>
      </c>
      <c r="D217" s="3" t="s">
        <v>86</v>
      </c>
      <c r="E217" s="4" t="s">
        <v>826</v>
      </c>
      <c r="F217" s="4"/>
      <c r="G217" s="88">
        <v>12</v>
      </c>
      <c r="H217" s="5" t="s">
        <v>777</v>
      </c>
      <c r="I217" s="5" t="s">
        <v>229</v>
      </c>
      <c r="J217" s="6" t="s">
        <v>61</v>
      </c>
      <c r="K217" s="5" t="s">
        <v>68</v>
      </c>
      <c r="L217" s="5" t="s">
        <v>95</v>
      </c>
      <c r="M217" s="52">
        <v>4.2727272727272725</v>
      </c>
      <c r="N217" s="8">
        <v>0</v>
      </c>
      <c r="O217" s="52">
        <v>4.2727272727272725</v>
      </c>
      <c r="P217" s="60">
        <f t="shared" si="6"/>
        <v>284.34999999999997</v>
      </c>
      <c r="Q217" s="59">
        <v>4.2727272727272725</v>
      </c>
      <c r="R217" s="9" t="s">
        <v>7397</v>
      </c>
      <c r="S217" s="10">
        <v>47423</v>
      </c>
      <c r="T217" s="55"/>
      <c r="U217" s="56">
        <f t="shared" si="7"/>
        <v>0</v>
      </c>
      <c r="V217" s="11"/>
    </row>
    <row r="218" spans="1:22">
      <c r="A218" s="77" t="s">
        <v>105</v>
      </c>
      <c r="B218" s="4" t="s">
        <v>827</v>
      </c>
      <c r="C218" s="4" t="s">
        <v>828</v>
      </c>
      <c r="D218" s="3" t="s">
        <v>86</v>
      </c>
      <c r="E218" s="79" t="s">
        <v>829</v>
      </c>
      <c r="F218" s="4"/>
      <c r="G218" s="88">
        <v>93</v>
      </c>
      <c r="H218" s="5" t="s">
        <v>777</v>
      </c>
      <c r="I218" s="5" t="s">
        <v>138</v>
      </c>
      <c r="J218" s="6" t="s">
        <v>61</v>
      </c>
      <c r="K218" s="5" t="s">
        <v>68</v>
      </c>
      <c r="L218" s="5" t="s">
        <v>95</v>
      </c>
      <c r="M218" s="52">
        <v>3.0087494943496709</v>
      </c>
      <c r="N218" s="8">
        <v>0.05</v>
      </c>
      <c r="O218" s="52">
        <v>2.4891999999999999</v>
      </c>
      <c r="P218" s="60">
        <f t="shared" si="6"/>
        <v>165.65625999999997</v>
      </c>
      <c r="Q218" s="59">
        <v>2.8583120196321872</v>
      </c>
      <c r="R218" s="9" t="s">
        <v>7397</v>
      </c>
      <c r="S218" s="10">
        <v>46204</v>
      </c>
      <c r="T218" s="55"/>
      <c r="U218" s="56">
        <f t="shared" si="7"/>
        <v>0</v>
      </c>
      <c r="V218" s="11"/>
    </row>
    <row r="219" spans="1:22">
      <c r="A219" s="36"/>
      <c r="B219" s="4" t="s">
        <v>830</v>
      </c>
      <c r="C219" s="2" t="s">
        <v>831</v>
      </c>
      <c r="D219" s="3" t="s">
        <v>64</v>
      </c>
      <c r="E219" s="4" t="s">
        <v>832</v>
      </c>
      <c r="F219" s="4"/>
      <c r="G219" s="5">
        <v>108</v>
      </c>
      <c r="H219" s="5" t="s">
        <v>833</v>
      </c>
      <c r="I219" s="5" t="s">
        <v>720</v>
      </c>
      <c r="J219" s="6" t="s">
        <v>61</v>
      </c>
      <c r="K219" s="7" t="s">
        <v>68</v>
      </c>
      <c r="L219" s="7" t="s">
        <v>95</v>
      </c>
      <c r="M219" s="52">
        <v>10.285714285714285</v>
      </c>
      <c r="N219" s="8">
        <v>0</v>
      </c>
      <c r="O219" s="52">
        <v>10.285714285714285</v>
      </c>
      <c r="P219" s="60">
        <f t="shared" si="6"/>
        <v>684.51428571428562</v>
      </c>
      <c r="Q219" s="59">
        <v>10.285714285714285</v>
      </c>
      <c r="R219" s="9" t="s">
        <v>7401</v>
      </c>
      <c r="S219" s="10">
        <v>46235.593402777777</v>
      </c>
      <c r="T219" s="55"/>
      <c r="U219" s="56">
        <f t="shared" si="7"/>
        <v>0</v>
      </c>
      <c r="V219" s="11"/>
    </row>
    <row r="220" spans="1:22">
      <c r="A220" s="86" t="s">
        <v>54</v>
      </c>
      <c r="B220" s="4" t="s">
        <v>834</v>
      </c>
      <c r="C220" s="12" t="s">
        <v>835</v>
      </c>
      <c r="D220" s="3" t="s">
        <v>64</v>
      </c>
      <c r="E220" s="87" t="s">
        <v>836</v>
      </c>
      <c r="F220" s="4"/>
      <c r="G220" s="88">
        <v>36</v>
      </c>
      <c r="H220" s="5" t="s">
        <v>837</v>
      </c>
      <c r="I220" s="5" t="s">
        <v>198</v>
      </c>
      <c r="J220" s="6" t="s">
        <v>61</v>
      </c>
      <c r="K220" s="5" t="s">
        <v>68</v>
      </c>
      <c r="L220" s="5" t="s">
        <v>95</v>
      </c>
      <c r="M220" s="52">
        <v>4.1428571428571423</v>
      </c>
      <c r="N220" s="8">
        <v>0.1</v>
      </c>
      <c r="O220" s="52">
        <v>3.7285714285714282</v>
      </c>
      <c r="P220" s="60">
        <f t="shared" si="6"/>
        <v>248.13642857142852</v>
      </c>
      <c r="Q220" s="59">
        <v>3.7285714285714282</v>
      </c>
      <c r="R220" s="9" t="s">
        <v>7402</v>
      </c>
      <c r="S220" s="10">
        <v>46266</v>
      </c>
      <c r="T220" s="55"/>
      <c r="U220" s="56">
        <f t="shared" si="7"/>
        <v>0</v>
      </c>
      <c r="V220" s="11"/>
    </row>
    <row r="221" spans="1:22">
      <c r="A221" s="86" t="s">
        <v>54</v>
      </c>
      <c r="B221" s="2" t="s">
        <v>838</v>
      </c>
      <c r="C221" s="2" t="s">
        <v>839</v>
      </c>
      <c r="D221" s="3" t="s">
        <v>64</v>
      </c>
      <c r="E221" s="87" t="s">
        <v>836</v>
      </c>
      <c r="F221" s="4"/>
      <c r="G221" s="88">
        <v>43</v>
      </c>
      <c r="H221" s="5" t="s">
        <v>785</v>
      </c>
      <c r="I221" s="5" t="s">
        <v>198</v>
      </c>
      <c r="J221" s="6" t="s">
        <v>61</v>
      </c>
      <c r="K221" s="5" t="s">
        <v>68</v>
      </c>
      <c r="L221" s="5" t="s">
        <v>95</v>
      </c>
      <c r="M221" s="52">
        <v>8.4025974025974026</v>
      </c>
      <c r="N221" s="8">
        <v>0.1</v>
      </c>
      <c r="O221" s="52">
        <v>7.5623376623376624</v>
      </c>
      <c r="P221" s="60">
        <f t="shared" si="6"/>
        <v>503.27357142857142</v>
      </c>
      <c r="Q221" s="59">
        <v>7.5623376623376624</v>
      </c>
      <c r="R221" s="9" t="s">
        <v>7402</v>
      </c>
      <c r="S221" s="10">
        <v>46023</v>
      </c>
      <c r="T221" s="55"/>
      <c r="U221" s="56">
        <f t="shared" si="7"/>
        <v>0</v>
      </c>
      <c r="V221" s="11"/>
    </row>
    <row r="222" spans="1:22">
      <c r="A222" s="36"/>
      <c r="B222" s="4" t="s">
        <v>840</v>
      </c>
      <c r="C222" s="2" t="s">
        <v>841</v>
      </c>
      <c r="D222" s="3" t="s">
        <v>64</v>
      </c>
      <c r="E222" s="4" t="s">
        <v>842</v>
      </c>
      <c r="F222" s="2"/>
      <c r="G222" s="88">
        <v>1</v>
      </c>
      <c r="H222" s="5" t="s">
        <v>777</v>
      </c>
      <c r="I222" s="5" t="s">
        <v>350</v>
      </c>
      <c r="J222" s="6" t="s">
        <v>249</v>
      </c>
      <c r="K222" s="5" t="s">
        <v>68</v>
      </c>
      <c r="L222" s="5" t="s">
        <v>95</v>
      </c>
      <c r="M222" s="52">
        <v>2.7012987012987013</v>
      </c>
      <c r="N222" s="8">
        <v>0</v>
      </c>
      <c r="O222" s="52">
        <v>2.7012987012987013</v>
      </c>
      <c r="P222" s="60">
        <f t="shared" si="6"/>
        <v>179.77142857142857</v>
      </c>
      <c r="Q222" s="59">
        <v>2.7012987012987013</v>
      </c>
      <c r="R222" s="9" t="s">
        <v>7401</v>
      </c>
      <c r="S222" s="10">
        <v>46235</v>
      </c>
      <c r="T222" s="55"/>
      <c r="U222" s="56">
        <f t="shared" si="7"/>
        <v>0</v>
      </c>
      <c r="V222" s="11"/>
    </row>
    <row r="223" spans="1:22">
      <c r="A223" s="86" t="s">
        <v>54</v>
      </c>
      <c r="B223" s="4" t="s">
        <v>843</v>
      </c>
      <c r="C223" s="4" t="s">
        <v>844</v>
      </c>
      <c r="D223" s="3" t="s">
        <v>86</v>
      </c>
      <c r="E223" s="87" t="s">
        <v>845</v>
      </c>
      <c r="F223" s="2"/>
      <c r="G223" s="88">
        <v>6</v>
      </c>
      <c r="H223" s="5" t="s">
        <v>777</v>
      </c>
      <c r="I223" s="5" t="s">
        <v>89</v>
      </c>
      <c r="J223" s="6" t="s">
        <v>61</v>
      </c>
      <c r="K223" s="5" t="s">
        <v>68</v>
      </c>
      <c r="L223" s="5" t="s">
        <v>95</v>
      </c>
      <c r="M223" s="52">
        <v>10.515714285714287</v>
      </c>
      <c r="N223" s="8">
        <v>0.08</v>
      </c>
      <c r="O223" s="52">
        <v>9.6744571428571451</v>
      </c>
      <c r="P223" s="60">
        <f t="shared" si="6"/>
        <v>643.83512285714301</v>
      </c>
      <c r="Q223" s="59">
        <v>9.6744571428571451</v>
      </c>
      <c r="R223" s="9" t="s">
        <v>7397</v>
      </c>
      <c r="S223" s="10">
        <v>46266</v>
      </c>
      <c r="T223" s="55"/>
      <c r="U223" s="56">
        <f t="shared" si="7"/>
        <v>0</v>
      </c>
      <c r="V223" s="11"/>
    </row>
    <row r="224" spans="1:22">
      <c r="A224" s="86" t="s">
        <v>54</v>
      </c>
      <c r="B224" s="4" t="s">
        <v>846</v>
      </c>
      <c r="C224" s="4" t="s">
        <v>847</v>
      </c>
      <c r="D224" s="3" t="s">
        <v>86</v>
      </c>
      <c r="E224" s="87" t="s">
        <v>848</v>
      </c>
      <c r="F224" s="2"/>
      <c r="G224" s="88">
        <v>10</v>
      </c>
      <c r="H224" s="5" t="s">
        <v>777</v>
      </c>
      <c r="I224" s="5" t="s">
        <v>89</v>
      </c>
      <c r="J224" s="6" t="s">
        <v>61</v>
      </c>
      <c r="K224" s="5" t="s">
        <v>68</v>
      </c>
      <c r="L224" s="5" t="s">
        <v>95</v>
      </c>
      <c r="M224" s="52">
        <v>10.483928571428574</v>
      </c>
      <c r="N224" s="8">
        <v>0.08</v>
      </c>
      <c r="O224" s="52">
        <v>9.6452142857142888</v>
      </c>
      <c r="P224" s="60">
        <f t="shared" si="6"/>
        <v>641.88901071428586</v>
      </c>
      <c r="Q224" s="59">
        <v>9.6452142857142888</v>
      </c>
      <c r="R224" s="9" t="s">
        <v>7399</v>
      </c>
      <c r="S224" s="10">
        <v>46419</v>
      </c>
      <c r="T224" s="55"/>
      <c r="U224" s="56">
        <f t="shared" si="7"/>
        <v>0</v>
      </c>
      <c r="V224" s="11"/>
    </row>
    <row r="225" spans="1:22">
      <c r="A225" s="86" t="s">
        <v>54</v>
      </c>
      <c r="B225" s="4" t="s">
        <v>849</v>
      </c>
      <c r="C225" s="2" t="s">
        <v>850</v>
      </c>
      <c r="D225" s="3" t="s">
        <v>86</v>
      </c>
      <c r="E225" s="87" t="s">
        <v>851</v>
      </c>
      <c r="F225" s="2"/>
      <c r="G225" s="88">
        <v>15</v>
      </c>
      <c r="H225" s="5" t="s">
        <v>777</v>
      </c>
      <c r="I225" s="5" t="s">
        <v>229</v>
      </c>
      <c r="J225" s="6" t="s">
        <v>61</v>
      </c>
      <c r="K225" s="5" t="s">
        <v>68</v>
      </c>
      <c r="L225" s="5" t="s">
        <v>95</v>
      </c>
      <c r="M225" s="52">
        <v>7.40506329113924</v>
      </c>
      <c r="N225" s="8">
        <v>0</v>
      </c>
      <c r="O225" s="52">
        <v>7.40506329113924</v>
      </c>
      <c r="P225" s="60">
        <f t="shared" si="6"/>
        <v>492.80696202531641</v>
      </c>
      <c r="Q225" s="59">
        <v>7.40506329113924</v>
      </c>
      <c r="R225" s="9" t="s">
        <v>7397</v>
      </c>
      <c r="S225" s="10">
        <v>46143</v>
      </c>
      <c r="T225" s="55"/>
      <c r="U225" s="56">
        <f t="shared" si="7"/>
        <v>0</v>
      </c>
      <c r="V225" s="11"/>
    </row>
    <row r="226" spans="1:22">
      <c r="A226" s="86" t="s">
        <v>54</v>
      </c>
      <c r="B226" s="4" t="s">
        <v>852</v>
      </c>
      <c r="C226" s="4" t="s">
        <v>223</v>
      </c>
      <c r="D226" s="3" t="s">
        <v>86</v>
      </c>
      <c r="E226" s="87" t="s">
        <v>853</v>
      </c>
      <c r="F226" s="2"/>
      <c r="G226" s="88">
        <v>77</v>
      </c>
      <c r="H226" s="5" t="s">
        <v>777</v>
      </c>
      <c r="I226" s="5" t="s">
        <v>229</v>
      </c>
      <c r="J226" s="6" t="s">
        <v>61</v>
      </c>
      <c r="K226" s="5" t="s">
        <v>68</v>
      </c>
      <c r="L226" s="5" t="s">
        <v>95</v>
      </c>
      <c r="M226" s="52">
        <v>4.9873417721518987</v>
      </c>
      <c r="N226" s="8">
        <v>0</v>
      </c>
      <c r="O226" s="52">
        <v>4.9873417721518987</v>
      </c>
      <c r="P226" s="60">
        <f t="shared" si="6"/>
        <v>331.90759493670885</v>
      </c>
      <c r="Q226" s="59">
        <v>4.9873417721518987</v>
      </c>
      <c r="R226" s="9" t="s">
        <v>7397</v>
      </c>
      <c r="S226" s="10">
        <v>47300</v>
      </c>
      <c r="T226" s="55"/>
      <c r="U226" s="56">
        <f t="shared" si="7"/>
        <v>0</v>
      </c>
      <c r="V226" s="11"/>
    </row>
    <row r="227" spans="1:22">
      <c r="A227" s="36"/>
      <c r="B227" s="4" t="s">
        <v>854</v>
      </c>
      <c r="C227" s="4" t="s">
        <v>855</v>
      </c>
      <c r="D227" s="3" t="s">
        <v>86</v>
      </c>
      <c r="E227" s="4" t="s">
        <v>856</v>
      </c>
      <c r="F227" s="2"/>
      <c r="G227" s="88">
        <v>32</v>
      </c>
      <c r="H227" s="5" t="s">
        <v>777</v>
      </c>
      <c r="I227" s="5" t="s">
        <v>229</v>
      </c>
      <c r="J227" s="6" t="s">
        <v>61</v>
      </c>
      <c r="K227" s="5" t="s">
        <v>68</v>
      </c>
      <c r="L227" s="5" t="s">
        <v>95</v>
      </c>
      <c r="M227" s="52">
        <v>15.31645569620253</v>
      </c>
      <c r="N227" s="8">
        <v>0</v>
      </c>
      <c r="O227" s="52">
        <v>15.31645569620253</v>
      </c>
      <c r="P227" s="60">
        <f t="shared" si="6"/>
        <v>1019.3101265822783</v>
      </c>
      <c r="Q227" s="59">
        <v>15.31645569620253</v>
      </c>
      <c r="R227" s="9" t="s">
        <v>7397</v>
      </c>
      <c r="S227" s="10">
        <v>47178</v>
      </c>
      <c r="T227" s="55"/>
      <c r="U227" s="56">
        <f t="shared" si="7"/>
        <v>0</v>
      </c>
      <c r="V227" s="11"/>
    </row>
    <row r="228" spans="1:22">
      <c r="A228" s="86" t="s">
        <v>54</v>
      </c>
      <c r="B228" s="2" t="s">
        <v>857</v>
      </c>
      <c r="C228" s="2" t="s">
        <v>858</v>
      </c>
      <c r="D228" s="3" t="s">
        <v>86</v>
      </c>
      <c r="E228" s="87" t="s">
        <v>859</v>
      </c>
      <c r="F228" s="2"/>
      <c r="G228" s="88">
        <v>17</v>
      </c>
      <c r="H228" s="5" t="s">
        <v>767</v>
      </c>
      <c r="I228" s="5" t="s">
        <v>229</v>
      </c>
      <c r="J228" s="6" t="s">
        <v>61</v>
      </c>
      <c r="K228" s="5" t="s">
        <v>68</v>
      </c>
      <c r="L228" s="5" t="s">
        <v>95</v>
      </c>
      <c r="M228" s="52">
        <v>13.571428571428569</v>
      </c>
      <c r="N228" s="8">
        <v>0</v>
      </c>
      <c r="O228" s="52">
        <v>13.571428571428569</v>
      </c>
      <c r="P228" s="60">
        <f t="shared" si="6"/>
        <v>903.17857142857122</v>
      </c>
      <c r="Q228" s="59">
        <v>13.571428571428569</v>
      </c>
      <c r="R228" s="9" t="s">
        <v>7397</v>
      </c>
      <c r="S228" s="10">
        <v>46082</v>
      </c>
      <c r="T228" s="55"/>
      <c r="U228" s="56">
        <f t="shared" si="7"/>
        <v>0</v>
      </c>
      <c r="V228" s="11"/>
    </row>
    <row r="229" spans="1:22">
      <c r="A229" s="36"/>
      <c r="B229" s="4" t="s">
        <v>860</v>
      </c>
      <c r="C229" s="4" t="s">
        <v>861</v>
      </c>
      <c r="D229" s="3" t="s">
        <v>262</v>
      </c>
      <c r="E229" s="4" t="s">
        <v>862</v>
      </c>
      <c r="F229" s="2"/>
      <c r="G229" s="88">
        <v>657</v>
      </c>
      <c r="H229" s="5" t="s">
        <v>863</v>
      </c>
      <c r="I229" s="5" t="s">
        <v>864</v>
      </c>
      <c r="J229" s="6" t="s">
        <v>265</v>
      </c>
      <c r="K229" s="5" t="s">
        <v>68</v>
      </c>
      <c r="L229" s="5" t="s">
        <v>95</v>
      </c>
      <c r="M229" s="52">
        <v>0.97402597402597402</v>
      </c>
      <c r="N229" s="8">
        <v>0</v>
      </c>
      <c r="O229" s="52">
        <v>0.97402597402597402</v>
      </c>
      <c r="P229" s="60">
        <f t="shared" si="6"/>
        <v>64.821428571428569</v>
      </c>
      <c r="Q229" s="59">
        <v>0.97402597402597402</v>
      </c>
      <c r="R229" s="9" t="s">
        <v>7394</v>
      </c>
      <c r="S229" s="10">
        <v>46357</v>
      </c>
      <c r="T229" s="55"/>
      <c r="U229" s="56">
        <f t="shared" si="7"/>
        <v>0</v>
      </c>
      <c r="V229" s="11"/>
    </row>
    <row r="230" spans="1:22">
      <c r="A230" s="77" t="s">
        <v>105</v>
      </c>
      <c r="B230" s="4" t="s">
        <v>865</v>
      </c>
      <c r="C230" s="4" t="s">
        <v>866</v>
      </c>
      <c r="D230" s="3" t="s">
        <v>86</v>
      </c>
      <c r="E230" s="79" t="s">
        <v>867</v>
      </c>
      <c r="F230" s="2"/>
      <c r="G230" s="88">
        <v>58</v>
      </c>
      <c r="H230" s="5" t="s">
        <v>868</v>
      </c>
      <c r="I230" s="5" t="s">
        <v>138</v>
      </c>
      <c r="J230" s="6" t="s">
        <v>61</v>
      </c>
      <c r="K230" s="5" t="s">
        <v>68</v>
      </c>
      <c r="L230" s="5" t="s">
        <v>95</v>
      </c>
      <c r="M230" s="52">
        <v>3.948051948051948</v>
      </c>
      <c r="N230" s="8">
        <v>0</v>
      </c>
      <c r="O230" s="52">
        <v>3.6357999999999997</v>
      </c>
      <c r="P230" s="60">
        <f t="shared" si="6"/>
        <v>241.96248999999997</v>
      </c>
      <c r="Q230" s="59">
        <v>3.948051948051948</v>
      </c>
      <c r="R230" s="9" t="s">
        <v>7397</v>
      </c>
      <c r="S230" s="10">
        <v>45870</v>
      </c>
      <c r="T230" s="55"/>
      <c r="U230" s="56">
        <f t="shared" si="7"/>
        <v>0</v>
      </c>
      <c r="V230" s="11"/>
    </row>
    <row r="231" spans="1:22">
      <c r="A231" s="36"/>
      <c r="B231" s="4" t="s">
        <v>869</v>
      </c>
      <c r="C231" s="2" t="s">
        <v>870</v>
      </c>
      <c r="D231" s="3" t="s">
        <v>86</v>
      </c>
      <c r="E231" s="4" t="s">
        <v>871</v>
      </c>
      <c r="F231" s="4"/>
      <c r="G231" s="88">
        <v>241</v>
      </c>
      <c r="H231" s="5" t="s">
        <v>872</v>
      </c>
      <c r="I231" s="5" t="s">
        <v>604</v>
      </c>
      <c r="J231" s="6" t="s">
        <v>61</v>
      </c>
      <c r="K231" s="5" t="s">
        <v>68</v>
      </c>
      <c r="L231" s="5" t="s">
        <v>159</v>
      </c>
      <c r="M231" s="52">
        <v>2.0764736002443742</v>
      </c>
      <c r="N231" s="8">
        <v>0</v>
      </c>
      <c r="O231" s="52">
        <v>2.0764736002443742</v>
      </c>
      <c r="P231" s="60">
        <f t="shared" si="6"/>
        <v>138.18931809626309</v>
      </c>
      <c r="Q231" s="59">
        <v>2.0764736002443742</v>
      </c>
      <c r="R231" s="9" t="s">
        <v>7397</v>
      </c>
      <c r="S231" s="10">
        <v>45870</v>
      </c>
      <c r="T231" s="55"/>
      <c r="U231" s="56">
        <f t="shared" si="7"/>
        <v>0</v>
      </c>
      <c r="V231" s="11"/>
    </row>
    <row r="232" spans="1:22">
      <c r="A232" s="77" t="s">
        <v>139</v>
      </c>
      <c r="B232" s="4" t="s">
        <v>873</v>
      </c>
      <c r="C232" s="12" t="s">
        <v>183</v>
      </c>
      <c r="D232" s="3" t="s">
        <v>86</v>
      </c>
      <c r="E232" s="79" t="s">
        <v>874</v>
      </c>
      <c r="F232" s="4"/>
      <c r="G232" s="88">
        <v>85</v>
      </c>
      <c r="H232" s="5" t="s">
        <v>875</v>
      </c>
      <c r="I232" s="5" t="s">
        <v>143</v>
      </c>
      <c r="J232" s="6" t="s">
        <v>61</v>
      </c>
      <c r="K232" s="5" t="s">
        <v>68</v>
      </c>
      <c r="L232" s="5" t="s">
        <v>876</v>
      </c>
      <c r="M232" s="52">
        <v>3.7738095238095237</v>
      </c>
      <c r="N232" s="8">
        <v>0</v>
      </c>
      <c r="O232" s="52">
        <v>3.5851190476190475</v>
      </c>
      <c r="P232" s="60">
        <f t="shared" si="6"/>
        <v>238.5896726190476</v>
      </c>
      <c r="Q232" s="59">
        <v>3.5851190476190475</v>
      </c>
      <c r="R232" s="9" t="s">
        <v>7397</v>
      </c>
      <c r="S232" s="10">
        <v>46235</v>
      </c>
      <c r="T232" s="55"/>
      <c r="U232" s="56">
        <f t="shared" si="7"/>
        <v>0</v>
      </c>
      <c r="V232" s="11"/>
    </row>
    <row r="233" spans="1:22">
      <c r="A233" s="77" t="s">
        <v>139</v>
      </c>
      <c r="B233" s="4" t="s">
        <v>877</v>
      </c>
      <c r="C233" s="2" t="s">
        <v>878</v>
      </c>
      <c r="D233" s="3" t="s">
        <v>86</v>
      </c>
      <c r="E233" s="79" t="s">
        <v>879</v>
      </c>
      <c r="F233" s="4"/>
      <c r="G233" s="88">
        <v>42</v>
      </c>
      <c r="H233" s="5" t="s">
        <v>875</v>
      </c>
      <c r="I233" s="5" t="s">
        <v>143</v>
      </c>
      <c r="J233" s="6" t="s">
        <v>61</v>
      </c>
      <c r="K233" s="5" t="s">
        <v>68</v>
      </c>
      <c r="L233" s="5" t="s">
        <v>876</v>
      </c>
      <c r="M233" s="52">
        <v>7.3594936708860761</v>
      </c>
      <c r="N233" s="8">
        <v>0</v>
      </c>
      <c r="O233" s="52">
        <v>6.991518987341772</v>
      </c>
      <c r="P233" s="60">
        <f t="shared" si="6"/>
        <v>465.28558860759489</v>
      </c>
      <c r="Q233" s="59">
        <v>6.991518987341772</v>
      </c>
      <c r="R233" s="9" t="s">
        <v>7397</v>
      </c>
      <c r="S233" s="10">
        <v>45870</v>
      </c>
      <c r="T233" s="55"/>
      <c r="U233" s="56">
        <f t="shared" si="7"/>
        <v>0</v>
      </c>
      <c r="V233" s="11"/>
    </row>
    <row r="234" spans="1:22">
      <c r="A234" s="80" t="s">
        <v>70</v>
      </c>
      <c r="B234" s="2" t="s">
        <v>880</v>
      </c>
      <c r="C234" s="2" t="s">
        <v>881</v>
      </c>
      <c r="D234" s="3" t="s">
        <v>64</v>
      </c>
      <c r="E234" s="82" t="s">
        <v>882</v>
      </c>
      <c r="F234" s="4"/>
      <c r="G234" s="88">
        <v>40</v>
      </c>
      <c r="H234" s="5" t="s">
        <v>883</v>
      </c>
      <c r="I234" s="5" t="s">
        <v>75</v>
      </c>
      <c r="J234" s="6" t="s">
        <v>61</v>
      </c>
      <c r="K234" s="5" t="s">
        <v>68</v>
      </c>
      <c r="L234" s="5" t="s">
        <v>190</v>
      </c>
      <c r="M234" s="52">
        <v>2.9746835443037973</v>
      </c>
      <c r="N234" s="8">
        <v>0.15</v>
      </c>
      <c r="O234" s="52">
        <v>1.6360759493670887</v>
      </c>
      <c r="P234" s="60">
        <f t="shared" si="6"/>
        <v>108.88085443037974</v>
      </c>
      <c r="Q234" s="59">
        <v>1.6360759493670887</v>
      </c>
      <c r="R234" s="9" t="s">
        <v>7396</v>
      </c>
      <c r="S234" s="10">
        <v>45931</v>
      </c>
      <c r="T234" s="55"/>
      <c r="U234" s="56">
        <f t="shared" si="7"/>
        <v>0</v>
      </c>
      <c r="V234" s="11"/>
    </row>
    <row r="235" spans="1:22">
      <c r="A235" s="77" t="s">
        <v>105</v>
      </c>
      <c r="B235" s="4" t="s">
        <v>884</v>
      </c>
      <c r="C235" s="13" t="s">
        <v>885</v>
      </c>
      <c r="D235" s="3" t="s">
        <v>86</v>
      </c>
      <c r="E235" s="79" t="s">
        <v>886</v>
      </c>
      <c r="F235" s="4"/>
      <c r="G235" s="88">
        <v>78</v>
      </c>
      <c r="H235" s="5" t="s">
        <v>120</v>
      </c>
      <c r="I235" s="5" t="s">
        <v>138</v>
      </c>
      <c r="J235" s="6" t="s">
        <v>61</v>
      </c>
      <c r="K235" s="5" t="s">
        <v>68</v>
      </c>
      <c r="L235" s="5" t="s">
        <v>190</v>
      </c>
      <c r="M235" s="52">
        <v>2.6962025316455693</v>
      </c>
      <c r="N235" s="8">
        <v>0.05</v>
      </c>
      <c r="O235" s="52">
        <v>2.254</v>
      </c>
      <c r="P235" s="60">
        <f t="shared" si="6"/>
        <v>150.00369999999998</v>
      </c>
      <c r="Q235" s="59">
        <v>2.5613924050632906</v>
      </c>
      <c r="R235" s="9" t="s">
        <v>7397</v>
      </c>
      <c r="S235" s="10">
        <v>46447</v>
      </c>
      <c r="T235" s="55"/>
      <c r="U235" s="56">
        <f t="shared" si="7"/>
        <v>0</v>
      </c>
      <c r="V235" s="11"/>
    </row>
    <row r="236" spans="1:22">
      <c r="A236" s="77" t="s">
        <v>105</v>
      </c>
      <c r="B236" s="2" t="s">
        <v>887</v>
      </c>
      <c r="C236" s="13" t="s">
        <v>888</v>
      </c>
      <c r="D236" s="3" t="s">
        <v>86</v>
      </c>
      <c r="E236" s="79" t="s">
        <v>889</v>
      </c>
      <c r="F236" s="4"/>
      <c r="G236" s="88">
        <v>3</v>
      </c>
      <c r="H236" s="5" t="s">
        <v>890</v>
      </c>
      <c r="I236" s="5" t="s">
        <v>138</v>
      </c>
      <c r="J236" s="6" t="s">
        <v>61</v>
      </c>
      <c r="K236" s="7" t="s">
        <v>68</v>
      </c>
      <c r="L236" s="7" t="s">
        <v>190</v>
      </c>
      <c r="M236" s="52">
        <v>2.4303797468354427</v>
      </c>
      <c r="N236" s="8">
        <v>0</v>
      </c>
      <c r="O236" s="52">
        <v>2.4303797468354427</v>
      </c>
      <c r="P236" s="60">
        <f t="shared" si="6"/>
        <v>161.74177215189872</v>
      </c>
      <c r="Q236" s="59">
        <v>2.4303797468354427</v>
      </c>
      <c r="R236" s="9" t="s">
        <v>7397</v>
      </c>
      <c r="S236" s="10">
        <v>46023</v>
      </c>
      <c r="T236" s="55"/>
      <c r="U236" s="56">
        <f t="shared" si="7"/>
        <v>0</v>
      </c>
      <c r="V236" s="11"/>
    </row>
    <row r="237" spans="1:22">
      <c r="A237" s="77" t="s">
        <v>105</v>
      </c>
      <c r="B237" s="4" t="s">
        <v>891</v>
      </c>
      <c r="C237" s="4" t="s">
        <v>892</v>
      </c>
      <c r="D237" s="3" t="s">
        <v>86</v>
      </c>
      <c r="E237" s="79" t="s">
        <v>893</v>
      </c>
      <c r="F237" s="2"/>
      <c r="G237" s="88">
        <v>24</v>
      </c>
      <c r="H237" s="5" t="s">
        <v>120</v>
      </c>
      <c r="I237" s="5" t="s">
        <v>138</v>
      </c>
      <c r="J237" s="6" t="s">
        <v>61</v>
      </c>
      <c r="K237" s="5" t="s">
        <v>68</v>
      </c>
      <c r="L237" s="5" t="s">
        <v>894</v>
      </c>
      <c r="M237" s="52">
        <v>1.493033095659037</v>
      </c>
      <c r="N237" s="8">
        <v>0.15</v>
      </c>
      <c r="O237" s="52">
        <v>0.92119999999999991</v>
      </c>
      <c r="P237" s="60">
        <f t="shared" si="6"/>
        <v>61.305859999999988</v>
      </c>
      <c r="Q237" s="59">
        <v>1.2690781313101813</v>
      </c>
      <c r="R237" s="9" t="s">
        <v>7397</v>
      </c>
      <c r="S237" s="10">
        <v>46204</v>
      </c>
      <c r="T237" s="55"/>
      <c r="U237" s="56">
        <f t="shared" si="7"/>
        <v>0</v>
      </c>
      <c r="V237" s="11"/>
    </row>
    <row r="238" spans="1:22">
      <c r="A238" s="77" t="s">
        <v>105</v>
      </c>
      <c r="B238" s="4" t="s">
        <v>895</v>
      </c>
      <c r="C238" s="13" t="s">
        <v>896</v>
      </c>
      <c r="D238" s="3" t="s">
        <v>86</v>
      </c>
      <c r="E238" s="79" t="s">
        <v>897</v>
      </c>
      <c r="F238" s="2"/>
      <c r="G238" s="88">
        <v>3</v>
      </c>
      <c r="H238" s="5" t="s">
        <v>883</v>
      </c>
      <c r="I238" s="5" t="s">
        <v>138</v>
      </c>
      <c r="J238" s="6" t="s">
        <v>61</v>
      </c>
      <c r="K238" s="5" t="s">
        <v>68</v>
      </c>
      <c r="L238" s="5" t="s">
        <v>190</v>
      </c>
      <c r="M238" s="52">
        <v>2.8354430379746836</v>
      </c>
      <c r="N238" s="8">
        <v>0</v>
      </c>
      <c r="O238" s="52">
        <v>2.254</v>
      </c>
      <c r="P238" s="60">
        <f t="shared" si="6"/>
        <v>150.00369999999998</v>
      </c>
      <c r="Q238" s="59">
        <v>2.8354430379746836</v>
      </c>
      <c r="R238" s="9" t="s">
        <v>7397</v>
      </c>
      <c r="S238" s="10">
        <v>46113</v>
      </c>
      <c r="T238" s="55"/>
      <c r="U238" s="56">
        <f t="shared" si="7"/>
        <v>0</v>
      </c>
      <c r="V238" s="11"/>
    </row>
    <row r="239" spans="1:22">
      <c r="A239" s="36"/>
      <c r="B239" s="4" t="s">
        <v>898</v>
      </c>
      <c r="C239" s="13" t="s">
        <v>899</v>
      </c>
      <c r="D239" s="3" t="s">
        <v>86</v>
      </c>
      <c r="E239" s="4" t="s">
        <v>900</v>
      </c>
      <c r="F239" s="4"/>
      <c r="G239" s="88">
        <v>66</v>
      </c>
      <c r="H239" s="5" t="s">
        <v>120</v>
      </c>
      <c r="I239" s="5" t="s">
        <v>178</v>
      </c>
      <c r="J239" s="6" t="s">
        <v>61</v>
      </c>
      <c r="K239" s="5" t="s">
        <v>68</v>
      </c>
      <c r="L239" s="5"/>
      <c r="M239" s="52">
        <v>0.97927846762499993</v>
      </c>
      <c r="N239" s="8">
        <v>0</v>
      </c>
      <c r="O239" s="52">
        <v>0.97927846762499993</v>
      </c>
      <c r="P239" s="60">
        <f t="shared" si="6"/>
        <v>65.170982020443745</v>
      </c>
      <c r="Q239" s="59">
        <v>0.97927846762499993</v>
      </c>
      <c r="R239" s="9" t="s">
        <v>7397</v>
      </c>
      <c r="S239" s="10">
        <v>46143</v>
      </c>
      <c r="T239" s="55"/>
      <c r="U239" s="56">
        <f t="shared" si="7"/>
        <v>0</v>
      </c>
      <c r="V239" s="11"/>
    </row>
    <row r="240" spans="1:22">
      <c r="A240" s="36"/>
      <c r="B240" s="4" t="s">
        <v>901</v>
      </c>
      <c r="C240" s="2" t="s">
        <v>902</v>
      </c>
      <c r="D240" s="3" t="s">
        <v>86</v>
      </c>
      <c r="E240" s="4" t="s">
        <v>903</v>
      </c>
      <c r="F240" s="4"/>
      <c r="G240" s="5">
        <v>80</v>
      </c>
      <c r="H240" s="5" t="s">
        <v>120</v>
      </c>
      <c r="I240" s="5" t="s">
        <v>178</v>
      </c>
      <c r="J240" s="6" t="s">
        <v>61</v>
      </c>
      <c r="K240" s="7" t="s">
        <v>68</v>
      </c>
      <c r="L240" s="7" t="s">
        <v>127</v>
      </c>
      <c r="M240" s="52">
        <v>2.1518987341772151</v>
      </c>
      <c r="N240" s="8">
        <v>0</v>
      </c>
      <c r="O240" s="52">
        <v>2.1518987341772151</v>
      </c>
      <c r="P240" s="60">
        <f t="shared" si="6"/>
        <v>143.20886075949366</v>
      </c>
      <c r="Q240" s="59">
        <v>2.1518987341772151</v>
      </c>
      <c r="R240" s="9" t="s">
        <v>7397</v>
      </c>
      <c r="S240" s="10">
        <v>46174</v>
      </c>
      <c r="T240" s="55"/>
      <c r="U240" s="56">
        <f t="shared" si="7"/>
        <v>0</v>
      </c>
      <c r="V240" s="11"/>
    </row>
    <row r="241" spans="1:22">
      <c r="A241" s="36"/>
      <c r="B241" s="4" t="s">
        <v>904</v>
      </c>
      <c r="C241" s="2" t="s">
        <v>905</v>
      </c>
      <c r="D241" s="3" t="s">
        <v>86</v>
      </c>
      <c r="E241" s="4" t="s">
        <v>906</v>
      </c>
      <c r="F241" s="2"/>
      <c r="G241" s="88">
        <v>64</v>
      </c>
      <c r="H241" s="5" t="s">
        <v>120</v>
      </c>
      <c r="I241" s="5" t="s">
        <v>178</v>
      </c>
      <c r="J241" s="6" t="s">
        <v>61</v>
      </c>
      <c r="K241" s="5" t="s">
        <v>68</v>
      </c>
      <c r="L241" s="5" t="s">
        <v>127</v>
      </c>
      <c r="M241" s="52">
        <v>1.3086812187406298</v>
      </c>
      <c r="N241" s="8">
        <v>0</v>
      </c>
      <c r="O241" s="52">
        <v>1.3086812187406298</v>
      </c>
      <c r="P241" s="60">
        <f t="shared" si="6"/>
        <v>87.092735107188915</v>
      </c>
      <c r="Q241" s="59">
        <v>1.3086812187406298</v>
      </c>
      <c r="R241" s="9" t="s">
        <v>7397</v>
      </c>
      <c r="S241" s="10">
        <v>46204</v>
      </c>
      <c r="T241" s="55"/>
      <c r="U241" s="56">
        <f t="shared" si="7"/>
        <v>0</v>
      </c>
      <c r="V241" s="11"/>
    </row>
    <row r="242" spans="1:22">
      <c r="A242" s="86" t="s">
        <v>54</v>
      </c>
      <c r="B242" s="4" t="s">
        <v>907</v>
      </c>
      <c r="C242" s="2" t="s">
        <v>908</v>
      </c>
      <c r="D242" s="3" t="s">
        <v>86</v>
      </c>
      <c r="E242" s="87" t="s">
        <v>909</v>
      </c>
      <c r="F242" s="2"/>
      <c r="G242" s="88">
        <v>28</v>
      </c>
      <c r="H242" s="5" t="s">
        <v>910</v>
      </c>
      <c r="I242" s="5" t="s">
        <v>658</v>
      </c>
      <c r="J242" s="6" t="s">
        <v>61</v>
      </c>
      <c r="K242" s="5" t="s">
        <v>68</v>
      </c>
      <c r="L242" s="5" t="s">
        <v>911</v>
      </c>
      <c r="M242" s="52">
        <v>1.9671428571428573</v>
      </c>
      <c r="N242" s="8">
        <v>0</v>
      </c>
      <c r="O242" s="52">
        <v>1.9671428571428573</v>
      </c>
      <c r="P242" s="60">
        <f t="shared" si="6"/>
        <v>130.91335714285714</v>
      </c>
      <c r="Q242" s="59">
        <v>1.9671428571428573</v>
      </c>
      <c r="R242" s="9" t="s">
        <v>7394</v>
      </c>
      <c r="S242" s="10">
        <v>46082</v>
      </c>
      <c r="T242" s="55"/>
      <c r="U242" s="56">
        <f t="shared" si="7"/>
        <v>0</v>
      </c>
      <c r="V242" s="11"/>
    </row>
    <row r="243" spans="1:22">
      <c r="A243" s="86" t="s">
        <v>54</v>
      </c>
      <c r="B243" s="4" t="s">
        <v>912</v>
      </c>
      <c r="C243" s="4" t="s">
        <v>913</v>
      </c>
      <c r="D243" s="3" t="s">
        <v>86</v>
      </c>
      <c r="E243" s="87" t="s">
        <v>914</v>
      </c>
      <c r="F243" s="2"/>
      <c r="G243" s="88">
        <v>28</v>
      </c>
      <c r="H243" s="5" t="s">
        <v>910</v>
      </c>
      <c r="I243" s="5" t="s">
        <v>658</v>
      </c>
      <c r="J243" s="6" t="s">
        <v>61</v>
      </c>
      <c r="K243" s="5" t="s">
        <v>68</v>
      </c>
      <c r="L243" s="5" t="s">
        <v>911</v>
      </c>
      <c r="M243" s="52">
        <v>2.1839999999999997</v>
      </c>
      <c r="N243" s="8">
        <v>0</v>
      </c>
      <c r="O243" s="52">
        <v>2.1839999999999997</v>
      </c>
      <c r="P243" s="60">
        <f t="shared" si="6"/>
        <v>145.34519999999998</v>
      </c>
      <c r="Q243" s="59">
        <v>2.1839999999999997</v>
      </c>
      <c r="R243" s="9" t="s">
        <v>7394</v>
      </c>
      <c r="S243" s="10">
        <v>46082</v>
      </c>
      <c r="T243" s="55"/>
      <c r="U243" s="56">
        <f t="shared" si="7"/>
        <v>0</v>
      </c>
      <c r="V243" s="11"/>
    </row>
    <row r="244" spans="1:22">
      <c r="A244" s="86" t="s">
        <v>54</v>
      </c>
      <c r="B244" s="4" t="s">
        <v>915</v>
      </c>
      <c r="C244" s="12" t="s">
        <v>916</v>
      </c>
      <c r="D244" s="3" t="s">
        <v>86</v>
      </c>
      <c r="E244" s="87" t="s">
        <v>917</v>
      </c>
      <c r="F244" s="4"/>
      <c r="G244" s="88">
        <v>28</v>
      </c>
      <c r="H244" s="5" t="s">
        <v>910</v>
      </c>
      <c r="I244" s="5" t="s">
        <v>658</v>
      </c>
      <c r="J244" s="6" t="s">
        <v>61</v>
      </c>
      <c r="K244" s="5" t="s">
        <v>68</v>
      </c>
      <c r="L244" s="5" t="s">
        <v>911</v>
      </c>
      <c r="M244" s="52">
        <v>2.1410714285714283</v>
      </c>
      <c r="N244" s="8">
        <v>0</v>
      </c>
      <c r="O244" s="52">
        <v>2.1410714285714283</v>
      </c>
      <c r="P244" s="60">
        <f t="shared" si="6"/>
        <v>142.48830357142856</v>
      </c>
      <c r="Q244" s="59">
        <v>2.1410714285714283</v>
      </c>
      <c r="R244" s="9" t="s">
        <v>7394</v>
      </c>
      <c r="S244" s="10">
        <v>46082</v>
      </c>
      <c r="T244" s="55"/>
      <c r="U244" s="56">
        <f t="shared" si="7"/>
        <v>0</v>
      </c>
      <c r="V244" s="11"/>
    </row>
    <row r="245" spans="1:22">
      <c r="A245" s="86" t="s">
        <v>54</v>
      </c>
      <c r="B245" s="4" t="s">
        <v>918</v>
      </c>
      <c r="C245" s="4" t="s">
        <v>919</v>
      </c>
      <c r="D245" s="3" t="s">
        <v>86</v>
      </c>
      <c r="E245" s="87" t="s">
        <v>920</v>
      </c>
      <c r="F245" s="2"/>
      <c r="G245" s="88">
        <v>18</v>
      </c>
      <c r="H245" s="5" t="s">
        <v>921</v>
      </c>
      <c r="I245" s="5" t="s">
        <v>922</v>
      </c>
      <c r="J245" s="6" t="s">
        <v>61</v>
      </c>
      <c r="K245" s="5" t="s">
        <v>68</v>
      </c>
      <c r="L245" s="5" t="s">
        <v>292</v>
      </c>
      <c r="M245" s="52">
        <v>6.7605952380952381</v>
      </c>
      <c r="N245" s="8">
        <v>0.08</v>
      </c>
      <c r="O245" s="52">
        <v>6.2197476190476193</v>
      </c>
      <c r="P245" s="60">
        <f t="shared" si="6"/>
        <v>413.92420404761907</v>
      </c>
      <c r="Q245" s="59">
        <v>6.2197476190476193</v>
      </c>
      <c r="R245" s="9" t="s">
        <v>7410</v>
      </c>
      <c r="S245" s="10">
        <v>47027</v>
      </c>
      <c r="T245" s="55"/>
      <c r="U245" s="56">
        <f t="shared" si="7"/>
        <v>0</v>
      </c>
      <c r="V245" s="11"/>
    </row>
    <row r="246" spans="1:22">
      <c r="A246" s="36"/>
      <c r="B246" s="4" t="s">
        <v>923</v>
      </c>
      <c r="C246" s="4" t="s">
        <v>924</v>
      </c>
      <c r="D246" s="3" t="s">
        <v>86</v>
      </c>
      <c r="E246" s="4" t="s">
        <v>925</v>
      </c>
      <c r="F246" s="2"/>
      <c r="G246" s="88">
        <v>17</v>
      </c>
      <c r="H246" s="5" t="s">
        <v>926</v>
      </c>
      <c r="I246" s="5" t="s">
        <v>922</v>
      </c>
      <c r="J246" s="6" t="s">
        <v>61</v>
      </c>
      <c r="K246" s="5" t="s">
        <v>68</v>
      </c>
      <c r="L246" s="5" t="s">
        <v>292</v>
      </c>
      <c r="M246" s="52">
        <v>4.7357142857142858</v>
      </c>
      <c r="N246" s="8">
        <v>0.08</v>
      </c>
      <c r="O246" s="52">
        <v>4.3568571428571428</v>
      </c>
      <c r="P246" s="60">
        <f t="shared" si="6"/>
        <v>289.94884285714284</v>
      </c>
      <c r="Q246" s="59">
        <v>4.3568571428571428</v>
      </c>
      <c r="R246" s="9" t="s">
        <v>7397</v>
      </c>
      <c r="S246" s="10">
        <v>47027</v>
      </c>
      <c r="T246" s="55"/>
      <c r="U246" s="56">
        <f t="shared" si="7"/>
        <v>0</v>
      </c>
      <c r="V246" s="11"/>
    </row>
    <row r="247" spans="1:22">
      <c r="A247" s="86" t="s">
        <v>54</v>
      </c>
      <c r="B247" s="4" t="s">
        <v>927</v>
      </c>
      <c r="C247" s="4" t="s">
        <v>928</v>
      </c>
      <c r="D247" s="3" t="s">
        <v>86</v>
      </c>
      <c r="E247" s="87" t="s">
        <v>929</v>
      </c>
      <c r="F247" s="2"/>
      <c r="G247" s="88">
        <v>8</v>
      </c>
      <c r="H247" s="5" t="s">
        <v>921</v>
      </c>
      <c r="I247" s="5" t="s">
        <v>922</v>
      </c>
      <c r="J247" s="6" t="s">
        <v>61</v>
      </c>
      <c r="K247" s="5" t="s">
        <v>68</v>
      </c>
      <c r="L247" s="5" t="s">
        <v>292</v>
      </c>
      <c r="M247" s="52">
        <v>7.0185714285714287</v>
      </c>
      <c r="N247" s="8">
        <v>0.08</v>
      </c>
      <c r="O247" s="52">
        <v>6.4570857142857143</v>
      </c>
      <c r="P247" s="60">
        <f t="shared" si="6"/>
        <v>429.71905428571426</v>
      </c>
      <c r="Q247" s="59">
        <v>6.4570857142857143</v>
      </c>
      <c r="R247" s="9" t="s">
        <v>7397</v>
      </c>
      <c r="S247" s="10">
        <v>47027</v>
      </c>
      <c r="T247" s="55"/>
      <c r="U247" s="56">
        <f t="shared" si="7"/>
        <v>0</v>
      </c>
      <c r="V247" s="11"/>
    </row>
    <row r="248" spans="1:22">
      <c r="A248" s="36"/>
      <c r="B248" s="4" t="s">
        <v>930</v>
      </c>
      <c r="C248" s="4" t="s">
        <v>183</v>
      </c>
      <c r="D248" s="3" t="s">
        <v>57</v>
      </c>
      <c r="E248" s="4" t="s">
        <v>931</v>
      </c>
      <c r="F248" s="2"/>
      <c r="G248" s="88">
        <v>2</v>
      </c>
      <c r="H248" s="5" t="s">
        <v>59</v>
      </c>
      <c r="I248" s="5" t="s">
        <v>462</v>
      </c>
      <c r="J248" s="6" t="s">
        <v>61</v>
      </c>
      <c r="K248" s="5">
        <v>0.16</v>
      </c>
      <c r="L248" s="5" t="s">
        <v>59</v>
      </c>
      <c r="M248" s="52">
        <v>44.677777777777777</v>
      </c>
      <c r="N248" s="8">
        <v>0</v>
      </c>
      <c r="O248" s="52">
        <v>44.677777777777777</v>
      </c>
      <c r="P248" s="60">
        <f t="shared" si="6"/>
        <v>2973.306111111111</v>
      </c>
      <c r="Q248" s="59">
        <v>51.826222222222221</v>
      </c>
      <c r="R248" s="9" t="s">
        <v>7397</v>
      </c>
      <c r="S248" s="10" t="s">
        <v>183</v>
      </c>
      <c r="T248" s="55"/>
      <c r="U248" s="56">
        <f t="shared" si="7"/>
        <v>0</v>
      </c>
      <c r="V248" s="11"/>
    </row>
    <row r="249" spans="1:22">
      <c r="A249" s="36"/>
      <c r="B249" s="4" t="s">
        <v>932</v>
      </c>
      <c r="C249" s="4" t="s">
        <v>183</v>
      </c>
      <c r="D249" s="3" t="s">
        <v>57</v>
      </c>
      <c r="E249" s="4" t="s">
        <v>933</v>
      </c>
      <c r="F249" s="2"/>
      <c r="G249" s="88">
        <v>30</v>
      </c>
      <c r="H249" s="5" t="s">
        <v>59</v>
      </c>
      <c r="I249" s="5" t="s">
        <v>212</v>
      </c>
      <c r="J249" s="6" t="s">
        <v>61</v>
      </c>
      <c r="K249" s="5" t="s">
        <v>68</v>
      </c>
      <c r="L249" s="5" t="s">
        <v>59</v>
      </c>
      <c r="M249" s="52">
        <v>54.012987012987018</v>
      </c>
      <c r="N249" s="8">
        <v>0.08</v>
      </c>
      <c r="O249" s="52">
        <v>49.69194805194806</v>
      </c>
      <c r="P249" s="60">
        <f t="shared" si="6"/>
        <v>3306.9991428571434</v>
      </c>
      <c r="Q249" s="59">
        <v>49.69194805194806</v>
      </c>
      <c r="R249" s="9" t="s">
        <v>7401</v>
      </c>
      <c r="S249" s="10">
        <v>0</v>
      </c>
      <c r="T249" s="55"/>
      <c r="U249" s="56">
        <f t="shared" si="7"/>
        <v>0</v>
      </c>
      <c r="V249" s="11"/>
    </row>
    <row r="250" spans="1:22">
      <c r="A250" s="77" t="s">
        <v>139</v>
      </c>
      <c r="B250" s="4" t="s">
        <v>934</v>
      </c>
      <c r="C250" s="2" t="s">
        <v>935</v>
      </c>
      <c r="D250" s="3" t="s">
        <v>86</v>
      </c>
      <c r="E250" s="79" t="s">
        <v>936</v>
      </c>
      <c r="F250" s="2"/>
      <c r="G250" s="88">
        <v>4</v>
      </c>
      <c r="H250" s="5" t="s">
        <v>937</v>
      </c>
      <c r="I250" s="5" t="s">
        <v>143</v>
      </c>
      <c r="J250" s="6" t="s">
        <v>61</v>
      </c>
      <c r="K250" s="5" t="s">
        <v>68</v>
      </c>
      <c r="L250" s="5" t="s">
        <v>938</v>
      </c>
      <c r="M250" s="52">
        <v>27.09090909090909</v>
      </c>
      <c r="N250" s="8">
        <v>0</v>
      </c>
      <c r="O250" s="52">
        <v>25.736363636363635</v>
      </c>
      <c r="P250" s="60">
        <f t="shared" si="6"/>
        <v>1712.7549999999999</v>
      </c>
      <c r="Q250" s="59">
        <v>25.736363636363635</v>
      </c>
      <c r="R250" s="9" t="s">
        <v>7397</v>
      </c>
      <c r="S250" s="10">
        <v>46935</v>
      </c>
      <c r="T250" s="55"/>
      <c r="U250" s="56">
        <f t="shared" si="7"/>
        <v>0</v>
      </c>
      <c r="V250" s="11"/>
    </row>
    <row r="251" spans="1:22">
      <c r="A251" s="36"/>
      <c r="B251" s="4" t="s">
        <v>939</v>
      </c>
      <c r="C251" s="4" t="s">
        <v>940</v>
      </c>
      <c r="D251" s="3" t="s">
        <v>86</v>
      </c>
      <c r="E251" s="4" t="s">
        <v>941</v>
      </c>
      <c r="F251" s="2"/>
      <c r="G251" s="88">
        <v>28</v>
      </c>
      <c r="H251" s="5" t="s">
        <v>619</v>
      </c>
      <c r="I251" s="5" t="s">
        <v>342</v>
      </c>
      <c r="J251" s="6" t="s">
        <v>61</v>
      </c>
      <c r="K251" s="5" t="s">
        <v>68</v>
      </c>
      <c r="L251" s="5" t="s">
        <v>612</v>
      </c>
      <c r="M251" s="52">
        <v>3.2673417721518989</v>
      </c>
      <c r="N251" s="8">
        <v>0.08</v>
      </c>
      <c r="O251" s="52">
        <v>3.005954430379747</v>
      </c>
      <c r="P251" s="60">
        <f t="shared" si="6"/>
        <v>200.04626734177216</v>
      </c>
      <c r="Q251" s="59">
        <v>3.005954430379747</v>
      </c>
      <c r="R251" s="9" t="s">
        <v>7397</v>
      </c>
      <c r="S251" s="10">
        <v>46844</v>
      </c>
      <c r="T251" s="55"/>
      <c r="U251" s="56">
        <f t="shared" si="7"/>
        <v>0</v>
      </c>
      <c r="V251" s="11"/>
    </row>
    <row r="252" spans="1:22">
      <c r="A252" s="36"/>
      <c r="B252" s="4" t="s">
        <v>942</v>
      </c>
      <c r="C252" s="4" t="s">
        <v>943</v>
      </c>
      <c r="D252" s="3" t="s">
        <v>86</v>
      </c>
      <c r="E252" s="4" t="s">
        <v>944</v>
      </c>
      <c r="F252" s="2"/>
      <c r="G252" s="88">
        <v>11</v>
      </c>
      <c r="H252" s="5" t="s">
        <v>945</v>
      </c>
      <c r="I252" s="5" t="s">
        <v>89</v>
      </c>
      <c r="J252" s="6" t="s">
        <v>61</v>
      </c>
      <c r="K252" s="5" t="s">
        <v>68</v>
      </c>
      <c r="L252" s="5" t="s">
        <v>946</v>
      </c>
      <c r="M252" s="52">
        <v>3.2299741602067185</v>
      </c>
      <c r="N252" s="8">
        <v>0.03</v>
      </c>
      <c r="O252" s="52">
        <v>3.1330749354005167</v>
      </c>
      <c r="P252" s="60">
        <f t="shared" si="6"/>
        <v>208.50613695090439</v>
      </c>
      <c r="Q252" s="59">
        <v>3.1330749354005167</v>
      </c>
      <c r="R252" s="9" t="s">
        <v>7397</v>
      </c>
      <c r="S252" s="10">
        <v>45931</v>
      </c>
      <c r="T252" s="55"/>
      <c r="U252" s="56">
        <f t="shared" si="7"/>
        <v>0</v>
      </c>
      <c r="V252" s="11"/>
    </row>
    <row r="253" spans="1:22">
      <c r="A253" s="86" t="s">
        <v>54</v>
      </c>
      <c r="B253" s="4" t="s">
        <v>947</v>
      </c>
      <c r="C253" s="4" t="s">
        <v>948</v>
      </c>
      <c r="D253" s="3" t="s">
        <v>86</v>
      </c>
      <c r="E253" s="87" t="s">
        <v>949</v>
      </c>
      <c r="F253" s="2"/>
      <c r="G253" s="88">
        <v>13</v>
      </c>
      <c r="H253" s="5" t="s">
        <v>950</v>
      </c>
      <c r="I253" s="5" t="s">
        <v>89</v>
      </c>
      <c r="J253" s="6" t="s">
        <v>61</v>
      </c>
      <c r="K253" s="5" t="s">
        <v>68</v>
      </c>
      <c r="L253" s="5" t="s">
        <v>946</v>
      </c>
      <c r="M253" s="52">
        <v>3.7573168802404688</v>
      </c>
      <c r="N253" s="8">
        <v>0.4</v>
      </c>
      <c r="O253" s="52">
        <v>2.2543901281442813</v>
      </c>
      <c r="P253" s="60">
        <f t="shared" si="6"/>
        <v>150.02966302800192</v>
      </c>
      <c r="Q253" s="59">
        <v>2.2543901281442813</v>
      </c>
      <c r="R253" s="9" t="s">
        <v>7397</v>
      </c>
      <c r="S253" s="10">
        <v>45931</v>
      </c>
      <c r="T253" s="55"/>
      <c r="U253" s="56">
        <f t="shared" si="7"/>
        <v>0</v>
      </c>
      <c r="V253" s="11"/>
    </row>
    <row r="254" spans="1:22">
      <c r="A254" s="86" t="s">
        <v>54</v>
      </c>
      <c r="B254" s="4" t="s">
        <v>951</v>
      </c>
      <c r="C254" s="4" t="s">
        <v>952</v>
      </c>
      <c r="D254" s="3" t="s">
        <v>86</v>
      </c>
      <c r="E254" s="87" t="s">
        <v>953</v>
      </c>
      <c r="F254" s="2"/>
      <c r="G254" s="88">
        <v>15</v>
      </c>
      <c r="H254" s="5" t="s">
        <v>611</v>
      </c>
      <c r="I254" s="5" t="s">
        <v>342</v>
      </c>
      <c r="J254" s="6" t="s">
        <v>61</v>
      </c>
      <c r="K254" s="5" t="s">
        <v>68</v>
      </c>
      <c r="L254" s="5" t="s">
        <v>612</v>
      </c>
      <c r="M254" s="52">
        <v>1.7058092177422222</v>
      </c>
      <c r="N254" s="8">
        <v>0.08</v>
      </c>
      <c r="O254" s="52">
        <v>1.5693444803228445</v>
      </c>
      <c r="P254" s="60">
        <f t="shared" si="6"/>
        <v>104.43987516548529</v>
      </c>
      <c r="Q254" s="59">
        <v>1.5693444803228445</v>
      </c>
      <c r="R254" s="9" t="s">
        <v>7397</v>
      </c>
      <c r="S254" s="10">
        <v>46508</v>
      </c>
      <c r="T254" s="55"/>
      <c r="U254" s="56">
        <f t="shared" si="7"/>
        <v>0</v>
      </c>
      <c r="V254" s="11"/>
    </row>
    <row r="255" spans="1:22">
      <c r="A255" s="86" t="s">
        <v>54</v>
      </c>
      <c r="B255" s="4" t="s">
        <v>954</v>
      </c>
      <c r="C255" s="4" t="s">
        <v>955</v>
      </c>
      <c r="D255" s="3" t="s">
        <v>86</v>
      </c>
      <c r="E255" s="87" t="s">
        <v>956</v>
      </c>
      <c r="F255" s="2"/>
      <c r="G255" s="88">
        <v>39</v>
      </c>
      <c r="H255" s="5" t="s">
        <v>594</v>
      </c>
      <c r="I255" s="5" t="s">
        <v>957</v>
      </c>
      <c r="J255" s="6" t="s">
        <v>61</v>
      </c>
      <c r="K255" s="5" t="s">
        <v>68</v>
      </c>
      <c r="L255" s="5" t="s">
        <v>596</v>
      </c>
      <c r="M255" s="52">
        <v>2.75</v>
      </c>
      <c r="N255" s="8">
        <v>0</v>
      </c>
      <c r="O255" s="52">
        <v>2.75</v>
      </c>
      <c r="P255" s="60">
        <f t="shared" si="6"/>
        <v>183.01249999999999</v>
      </c>
      <c r="Q255" s="59">
        <v>2.75</v>
      </c>
      <c r="R255" s="9" t="s">
        <v>7397</v>
      </c>
      <c r="S255" s="10">
        <v>46143</v>
      </c>
      <c r="T255" s="55"/>
      <c r="U255" s="56">
        <f t="shared" si="7"/>
        <v>0</v>
      </c>
      <c r="V255" s="11"/>
    </row>
    <row r="256" spans="1:22">
      <c r="A256" s="36"/>
      <c r="B256" s="4" t="s">
        <v>958</v>
      </c>
      <c r="C256" s="4" t="s">
        <v>959</v>
      </c>
      <c r="D256" s="3" t="s">
        <v>86</v>
      </c>
      <c r="E256" s="4" t="s">
        <v>960</v>
      </c>
      <c r="F256" s="2"/>
      <c r="G256" s="88">
        <v>20</v>
      </c>
      <c r="H256" s="5" t="s">
        <v>594</v>
      </c>
      <c r="I256" s="5" t="s">
        <v>957</v>
      </c>
      <c r="J256" s="6" t="s">
        <v>61</v>
      </c>
      <c r="K256" s="5" t="s">
        <v>68</v>
      </c>
      <c r="L256" s="5" t="s">
        <v>596</v>
      </c>
      <c r="M256" s="52">
        <v>2.0238095238095237</v>
      </c>
      <c r="N256" s="8">
        <v>0</v>
      </c>
      <c r="O256" s="52">
        <v>2.0238095238095237</v>
      </c>
      <c r="P256" s="60">
        <f t="shared" si="6"/>
        <v>134.6845238095238</v>
      </c>
      <c r="Q256" s="59">
        <v>2.0238095238095237</v>
      </c>
      <c r="R256" s="9" t="s">
        <v>7397</v>
      </c>
      <c r="S256" s="10">
        <v>46419</v>
      </c>
      <c r="T256" s="55"/>
      <c r="U256" s="56">
        <f t="shared" si="7"/>
        <v>0</v>
      </c>
      <c r="V256" s="11"/>
    </row>
    <row r="257" spans="1:22">
      <c r="A257" s="86" t="s">
        <v>54</v>
      </c>
      <c r="B257" s="4" t="s">
        <v>961</v>
      </c>
      <c r="C257" s="4" t="s">
        <v>962</v>
      </c>
      <c r="D257" s="3" t="s">
        <v>86</v>
      </c>
      <c r="E257" s="87" t="s">
        <v>963</v>
      </c>
      <c r="F257" s="2"/>
      <c r="G257" s="88">
        <v>6</v>
      </c>
      <c r="H257" s="5" t="s">
        <v>594</v>
      </c>
      <c r="I257" s="5" t="s">
        <v>957</v>
      </c>
      <c r="J257" s="6" t="s">
        <v>61</v>
      </c>
      <c r="K257" s="5" t="s">
        <v>68</v>
      </c>
      <c r="L257" s="5" t="s">
        <v>596</v>
      </c>
      <c r="M257" s="52">
        <v>2.3214285714285716</v>
      </c>
      <c r="N257" s="8">
        <v>0</v>
      </c>
      <c r="O257" s="52">
        <v>2.3214285714285716</v>
      </c>
      <c r="P257" s="60">
        <f t="shared" si="6"/>
        <v>154.49107142857144</v>
      </c>
      <c r="Q257" s="59">
        <v>2.3214285714285716</v>
      </c>
      <c r="R257" s="9" t="s">
        <v>7397</v>
      </c>
      <c r="S257" s="10">
        <v>46419</v>
      </c>
      <c r="T257" s="55"/>
      <c r="U257" s="56">
        <f t="shared" si="7"/>
        <v>0</v>
      </c>
      <c r="V257" s="11"/>
    </row>
    <row r="258" spans="1:22">
      <c r="A258" s="86" t="s">
        <v>54</v>
      </c>
      <c r="B258" s="4" t="s">
        <v>964</v>
      </c>
      <c r="C258" s="2" t="s">
        <v>965</v>
      </c>
      <c r="D258" s="3" t="s">
        <v>86</v>
      </c>
      <c r="E258" s="87" t="s">
        <v>966</v>
      </c>
      <c r="F258" s="4"/>
      <c r="G258" s="88">
        <v>32</v>
      </c>
      <c r="H258" s="5" t="s">
        <v>967</v>
      </c>
      <c r="I258" s="5" t="s">
        <v>957</v>
      </c>
      <c r="J258" s="6" t="s">
        <v>61</v>
      </c>
      <c r="K258" s="5" t="s">
        <v>68</v>
      </c>
      <c r="L258" s="5" t="s">
        <v>968</v>
      </c>
      <c r="M258" s="52">
        <v>2.4205494568833767</v>
      </c>
      <c r="N258" s="8">
        <v>0</v>
      </c>
      <c r="O258" s="52">
        <v>2.4205494568833767</v>
      </c>
      <c r="P258" s="60">
        <f t="shared" si="6"/>
        <v>161.08756635558871</v>
      </c>
      <c r="Q258" s="59">
        <v>2.4205494568833767</v>
      </c>
      <c r="R258" s="9" t="s">
        <v>7397</v>
      </c>
      <c r="S258" s="10">
        <v>46082</v>
      </c>
      <c r="T258" s="55"/>
      <c r="U258" s="56">
        <f t="shared" si="7"/>
        <v>0</v>
      </c>
      <c r="V258" s="11"/>
    </row>
    <row r="259" spans="1:22">
      <c r="A259" s="36"/>
      <c r="B259" s="4" t="s">
        <v>969</v>
      </c>
      <c r="C259" s="4" t="s">
        <v>970</v>
      </c>
      <c r="D259" s="3" t="s">
        <v>86</v>
      </c>
      <c r="E259" s="4" t="s">
        <v>971</v>
      </c>
      <c r="F259" s="4"/>
      <c r="G259" s="88">
        <v>58</v>
      </c>
      <c r="H259" s="5" t="s">
        <v>967</v>
      </c>
      <c r="I259" s="5" t="s">
        <v>957</v>
      </c>
      <c r="J259" s="6" t="s">
        <v>61</v>
      </c>
      <c r="K259" s="5" t="s">
        <v>68</v>
      </c>
      <c r="L259" s="5" t="s">
        <v>968</v>
      </c>
      <c r="M259" s="52">
        <v>7.3291139240506329</v>
      </c>
      <c r="N259" s="8">
        <v>0</v>
      </c>
      <c r="O259" s="52">
        <v>7.3291139240506329</v>
      </c>
      <c r="P259" s="60">
        <f t="shared" si="6"/>
        <v>487.7525316455696</v>
      </c>
      <c r="Q259" s="59">
        <v>7.3291139240506329</v>
      </c>
      <c r="R259" s="9" t="s">
        <v>7397</v>
      </c>
      <c r="S259" s="10">
        <v>46508</v>
      </c>
      <c r="T259" s="55"/>
      <c r="U259" s="56">
        <f t="shared" si="7"/>
        <v>0</v>
      </c>
      <c r="V259" s="11"/>
    </row>
    <row r="260" spans="1:22">
      <c r="A260" s="36"/>
      <c r="B260" s="4" t="s">
        <v>972</v>
      </c>
      <c r="C260" s="4" t="s">
        <v>973</v>
      </c>
      <c r="D260" s="3" t="s">
        <v>86</v>
      </c>
      <c r="E260" s="4" t="s">
        <v>974</v>
      </c>
      <c r="F260" s="2"/>
      <c r="G260" s="88">
        <v>39</v>
      </c>
      <c r="H260" s="5" t="s">
        <v>967</v>
      </c>
      <c r="I260" s="5" t="s">
        <v>957</v>
      </c>
      <c r="J260" s="6" t="s">
        <v>61</v>
      </c>
      <c r="K260" s="5" t="s">
        <v>68</v>
      </c>
      <c r="L260" s="5" t="s">
        <v>968</v>
      </c>
      <c r="M260" s="52">
        <v>3.1705996808170687</v>
      </c>
      <c r="N260" s="8">
        <v>0</v>
      </c>
      <c r="O260" s="52">
        <v>3.1705996808170687</v>
      </c>
      <c r="P260" s="60">
        <f t="shared" si="6"/>
        <v>211.00340875837591</v>
      </c>
      <c r="Q260" s="59">
        <v>3.1705996808170687</v>
      </c>
      <c r="R260" s="9" t="s">
        <v>7397</v>
      </c>
      <c r="S260" s="10">
        <v>46600</v>
      </c>
      <c r="T260" s="55"/>
      <c r="U260" s="56">
        <f t="shared" si="7"/>
        <v>0</v>
      </c>
      <c r="V260" s="11"/>
    </row>
    <row r="261" spans="1:22">
      <c r="A261" s="86" t="s">
        <v>54</v>
      </c>
      <c r="B261" s="4" t="s">
        <v>975</v>
      </c>
      <c r="C261" s="4" t="s">
        <v>976</v>
      </c>
      <c r="D261" s="3" t="s">
        <v>86</v>
      </c>
      <c r="E261" s="87" t="s">
        <v>977</v>
      </c>
      <c r="F261" s="2"/>
      <c r="G261" s="88">
        <v>95</v>
      </c>
      <c r="H261" s="5" t="s">
        <v>967</v>
      </c>
      <c r="I261" s="5" t="s">
        <v>151</v>
      </c>
      <c r="J261" s="6" t="s">
        <v>61</v>
      </c>
      <c r="K261" s="5" t="s">
        <v>68</v>
      </c>
      <c r="L261" s="5" t="s">
        <v>968</v>
      </c>
      <c r="M261" s="52">
        <v>8.1381912212988503</v>
      </c>
      <c r="N261" s="8">
        <v>0</v>
      </c>
      <c r="O261" s="52">
        <v>8.1381912212988503</v>
      </c>
      <c r="P261" s="60">
        <f t="shared" si="6"/>
        <v>541.59662577743848</v>
      </c>
      <c r="Q261" s="59">
        <v>8.1381912212988503</v>
      </c>
      <c r="R261" s="9" t="s">
        <v>7397</v>
      </c>
      <c r="S261" s="10">
        <v>46569</v>
      </c>
      <c r="T261" s="55"/>
      <c r="U261" s="56">
        <f t="shared" si="7"/>
        <v>0</v>
      </c>
      <c r="V261" s="11"/>
    </row>
    <row r="262" spans="1:22">
      <c r="A262" s="86" t="s">
        <v>54</v>
      </c>
      <c r="B262" s="4" t="s">
        <v>978</v>
      </c>
      <c r="C262" s="4" t="s">
        <v>979</v>
      </c>
      <c r="D262" s="3" t="s">
        <v>86</v>
      </c>
      <c r="E262" s="87" t="s">
        <v>980</v>
      </c>
      <c r="F262" s="2"/>
      <c r="G262" s="88">
        <v>64</v>
      </c>
      <c r="H262" s="5" t="s">
        <v>594</v>
      </c>
      <c r="I262" s="5" t="s">
        <v>957</v>
      </c>
      <c r="J262" s="6" t="s">
        <v>61</v>
      </c>
      <c r="K262" s="5" t="s">
        <v>68</v>
      </c>
      <c r="L262" s="5" t="s">
        <v>596</v>
      </c>
      <c r="M262" s="52">
        <v>4.387780492866959</v>
      </c>
      <c r="N262" s="8">
        <v>0</v>
      </c>
      <c r="O262" s="52">
        <v>4.387780492866959</v>
      </c>
      <c r="P262" s="60">
        <f t="shared" si="6"/>
        <v>292.00679180029613</v>
      </c>
      <c r="Q262" s="59">
        <v>4.387780492866959</v>
      </c>
      <c r="R262" s="9" t="s">
        <v>7397</v>
      </c>
      <c r="S262" s="10">
        <v>46539</v>
      </c>
      <c r="T262" s="55"/>
      <c r="U262" s="56">
        <f t="shared" si="7"/>
        <v>0</v>
      </c>
      <c r="V262" s="11"/>
    </row>
    <row r="263" spans="1:22">
      <c r="A263" s="86" t="s">
        <v>54</v>
      </c>
      <c r="B263" s="4" t="s">
        <v>981</v>
      </c>
      <c r="C263" s="4" t="s">
        <v>982</v>
      </c>
      <c r="D263" s="3" t="s">
        <v>86</v>
      </c>
      <c r="E263" s="87" t="s">
        <v>983</v>
      </c>
      <c r="F263" s="2"/>
      <c r="G263" s="88">
        <v>21</v>
      </c>
      <c r="H263" s="5" t="s">
        <v>429</v>
      </c>
      <c r="I263" s="5" t="s">
        <v>321</v>
      </c>
      <c r="J263" s="6" t="s">
        <v>61</v>
      </c>
      <c r="K263" s="5" t="s">
        <v>68</v>
      </c>
      <c r="L263" s="5" t="s">
        <v>430</v>
      </c>
      <c r="M263" s="52">
        <v>4.3828571428571426</v>
      </c>
      <c r="N263" s="8">
        <v>0.02</v>
      </c>
      <c r="O263" s="52">
        <v>4.2951999999999995</v>
      </c>
      <c r="P263" s="60">
        <f t="shared" si="6"/>
        <v>285.84555999999998</v>
      </c>
      <c r="Q263" s="59">
        <v>4.2951999999999995</v>
      </c>
      <c r="R263" s="9" t="s">
        <v>7397</v>
      </c>
      <c r="S263" s="10">
        <v>46113</v>
      </c>
      <c r="T263" s="55"/>
      <c r="U263" s="56">
        <f t="shared" si="7"/>
        <v>0</v>
      </c>
      <c r="V263" s="11"/>
    </row>
    <row r="264" spans="1:22">
      <c r="A264" s="36"/>
      <c r="B264" s="4" t="s">
        <v>984</v>
      </c>
      <c r="C264" s="13" t="s">
        <v>985</v>
      </c>
      <c r="D264" s="3" t="s">
        <v>86</v>
      </c>
      <c r="E264" s="4" t="s">
        <v>986</v>
      </c>
      <c r="F264" s="4"/>
      <c r="G264" s="88">
        <v>128</v>
      </c>
      <c r="H264" s="5" t="s">
        <v>429</v>
      </c>
      <c r="I264" s="5" t="s">
        <v>321</v>
      </c>
      <c r="J264" s="6" t="s">
        <v>61</v>
      </c>
      <c r="K264" s="5" t="s">
        <v>68</v>
      </c>
      <c r="L264" s="5" t="s">
        <v>430</v>
      </c>
      <c r="M264" s="52">
        <v>5.0909090909090908</v>
      </c>
      <c r="N264" s="8">
        <v>0.11</v>
      </c>
      <c r="O264" s="52">
        <v>4.5309090909090912</v>
      </c>
      <c r="P264" s="60">
        <f t="shared" si="6"/>
        <v>301.53199999999998</v>
      </c>
      <c r="Q264" s="59">
        <v>4.5309090909090912</v>
      </c>
      <c r="R264" s="9" t="s">
        <v>7397</v>
      </c>
      <c r="S264" s="10">
        <v>46327</v>
      </c>
      <c r="T264" s="55"/>
      <c r="U264" s="56">
        <f t="shared" si="7"/>
        <v>0</v>
      </c>
      <c r="V264" s="11"/>
    </row>
    <row r="265" spans="1:22">
      <c r="A265" s="86" t="s">
        <v>54</v>
      </c>
      <c r="B265" s="4" t="s">
        <v>987</v>
      </c>
      <c r="C265" s="4" t="s">
        <v>988</v>
      </c>
      <c r="D265" s="3" t="s">
        <v>86</v>
      </c>
      <c r="E265" s="87" t="s">
        <v>989</v>
      </c>
      <c r="F265" s="2"/>
      <c r="G265" s="88">
        <v>13</v>
      </c>
      <c r="H265" s="5" t="s">
        <v>429</v>
      </c>
      <c r="I265" s="5" t="s">
        <v>321</v>
      </c>
      <c r="J265" s="6" t="s">
        <v>61</v>
      </c>
      <c r="K265" s="5" t="s">
        <v>68</v>
      </c>
      <c r="L265" s="5" t="s">
        <v>430</v>
      </c>
      <c r="M265" s="52">
        <v>4.2278481012658222</v>
      </c>
      <c r="N265" s="8">
        <v>0.02</v>
      </c>
      <c r="O265" s="52">
        <v>4.1432911392405058</v>
      </c>
      <c r="P265" s="60">
        <f t="shared" si="6"/>
        <v>275.73602531645565</v>
      </c>
      <c r="Q265" s="59">
        <v>4.1432911392405058</v>
      </c>
      <c r="R265" s="9" t="s">
        <v>7397</v>
      </c>
      <c r="S265" s="10">
        <v>46082</v>
      </c>
      <c r="T265" s="55"/>
      <c r="U265" s="56">
        <f t="shared" si="7"/>
        <v>0</v>
      </c>
      <c r="V265" s="11"/>
    </row>
    <row r="266" spans="1:22">
      <c r="A266" s="36"/>
      <c r="B266" s="4" t="s">
        <v>990</v>
      </c>
      <c r="C266" s="4" t="s">
        <v>991</v>
      </c>
      <c r="D266" s="3" t="s">
        <v>86</v>
      </c>
      <c r="E266" s="4" t="s">
        <v>992</v>
      </c>
      <c r="F266" s="2"/>
      <c r="G266" s="88">
        <v>17</v>
      </c>
      <c r="H266" s="5" t="s">
        <v>429</v>
      </c>
      <c r="I266" s="5" t="s">
        <v>321</v>
      </c>
      <c r="J266" s="6" t="s">
        <v>61</v>
      </c>
      <c r="K266" s="5" t="s">
        <v>68</v>
      </c>
      <c r="L266" s="5" t="s">
        <v>430</v>
      </c>
      <c r="M266" s="52">
        <v>6.2987012987012978</v>
      </c>
      <c r="N266" s="8">
        <v>0.02</v>
      </c>
      <c r="O266" s="52">
        <v>6.172727272727272</v>
      </c>
      <c r="P266" s="60">
        <f t="shared" si="6"/>
        <v>410.79499999999996</v>
      </c>
      <c r="Q266" s="59">
        <v>6.172727272727272</v>
      </c>
      <c r="R266" s="9" t="s">
        <v>7397</v>
      </c>
      <c r="S266" s="10">
        <v>46204.652569444443</v>
      </c>
      <c r="T266" s="55"/>
      <c r="U266" s="56">
        <f t="shared" si="7"/>
        <v>0</v>
      </c>
      <c r="V266" s="11"/>
    </row>
    <row r="267" spans="1:22">
      <c r="A267" s="36"/>
      <c r="B267" s="4" t="s">
        <v>993</v>
      </c>
      <c r="C267" s="4" t="s">
        <v>994</v>
      </c>
      <c r="D267" s="3" t="s">
        <v>86</v>
      </c>
      <c r="E267" s="4" t="s">
        <v>995</v>
      </c>
      <c r="F267" s="2"/>
      <c r="G267" s="88">
        <v>310</v>
      </c>
      <c r="H267" s="5" t="s">
        <v>996</v>
      </c>
      <c r="I267" s="5" t="s">
        <v>997</v>
      </c>
      <c r="J267" s="6" t="s">
        <v>61</v>
      </c>
      <c r="K267" s="5" t="s">
        <v>68</v>
      </c>
      <c r="L267" s="5"/>
      <c r="M267" s="52">
        <v>2.8961038961038961</v>
      </c>
      <c r="N267" s="8">
        <v>0</v>
      </c>
      <c r="O267" s="52">
        <v>2.8961038961038961</v>
      </c>
      <c r="P267" s="60">
        <f t="shared" si="6"/>
        <v>192.73571428571427</v>
      </c>
      <c r="Q267" s="59">
        <v>2.8961038961038961</v>
      </c>
      <c r="R267" s="9" t="s">
        <v>7397</v>
      </c>
      <c r="S267" s="10">
        <v>46235</v>
      </c>
      <c r="T267" s="55"/>
      <c r="U267" s="56">
        <f t="shared" si="7"/>
        <v>0</v>
      </c>
      <c r="V267" s="11"/>
    </row>
    <row r="268" spans="1:22">
      <c r="A268" s="36"/>
      <c r="B268" s="4" t="s">
        <v>998</v>
      </c>
      <c r="C268" s="4" t="s">
        <v>999</v>
      </c>
      <c r="D268" s="3" t="s">
        <v>86</v>
      </c>
      <c r="E268" s="4" t="s">
        <v>1000</v>
      </c>
      <c r="F268" s="2"/>
      <c r="G268" s="88">
        <v>48</v>
      </c>
      <c r="H268" s="5" t="s">
        <v>1001</v>
      </c>
      <c r="I268" s="5" t="s">
        <v>1002</v>
      </c>
      <c r="J268" s="6" t="s">
        <v>61</v>
      </c>
      <c r="K268" s="5" t="s">
        <v>68</v>
      </c>
      <c r="L268" s="5" t="s">
        <v>1003</v>
      </c>
      <c r="M268" s="52">
        <v>7.7922077922077921</v>
      </c>
      <c r="N268" s="8">
        <v>0.05</v>
      </c>
      <c r="O268" s="52">
        <v>7.4025974025974026</v>
      </c>
      <c r="P268" s="60">
        <f t="shared" si="6"/>
        <v>492.64285714285711</v>
      </c>
      <c r="Q268" s="59">
        <v>7.4025974025974026</v>
      </c>
      <c r="R268" s="9" t="s">
        <v>7397</v>
      </c>
      <c r="S268" s="10">
        <v>46113</v>
      </c>
      <c r="T268" s="55"/>
      <c r="U268" s="56">
        <f t="shared" si="7"/>
        <v>0</v>
      </c>
      <c r="V268" s="11"/>
    </row>
    <row r="269" spans="1:22">
      <c r="A269" s="77" t="s">
        <v>139</v>
      </c>
      <c r="B269" s="4" t="s">
        <v>1004</v>
      </c>
      <c r="C269" s="4" t="s">
        <v>1005</v>
      </c>
      <c r="D269" s="3" t="s">
        <v>86</v>
      </c>
      <c r="E269" s="79" t="s">
        <v>1006</v>
      </c>
      <c r="F269" s="2"/>
      <c r="G269" s="88">
        <v>106</v>
      </c>
      <c r="H269" s="5" t="s">
        <v>1007</v>
      </c>
      <c r="I269" s="5" t="s">
        <v>143</v>
      </c>
      <c r="J269" s="6" t="s">
        <v>61</v>
      </c>
      <c r="K269" s="5" t="s">
        <v>68</v>
      </c>
      <c r="L269" s="5" t="s">
        <v>111</v>
      </c>
      <c r="M269" s="52">
        <v>5.7012987012987004</v>
      </c>
      <c r="N269" s="8">
        <v>0</v>
      </c>
      <c r="O269" s="52">
        <v>5.4162337662337654</v>
      </c>
      <c r="P269" s="60">
        <f t="shared" si="6"/>
        <v>360.45035714285706</v>
      </c>
      <c r="Q269" s="59">
        <v>5.4162337662337654</v>
      </c>
      <c r="R269" s="9" t="s">
        <v>7397</v>
      </c>
      <c r="S269" s="10">
        <v>46539</v>
      </c>
      <c r="T269" s="55"/>
      <c r="U269" s="56">
        <f t="shared" si="7"/>
        <v>0</v>
      </c>
      <c r="V269" s="11"/>
    </row>
    <row r="270" spans="1:22">
      <c r="A270" s="77" t="s">
        <v>105</v>
      </c>
      <c r="B270" s="4" t="s">
        <v>1008</v>
      </c>
      <c r="C270" s="4" t="s">
        <v>1009</v>
      </c>
      <c r="D270" s="3" t="s">
        <v>86</v>
      </c>
      <c r="E270" s="79" t="s">
        <v>1010</v>
      </c>
      <c r="F270" s="2"/>
      <c r="G270" s="88">
        <v>2436</v>
      </c>
      <c r="H270" s="5" t="s">
        <v>120</v>
      </c>
      <c r="I270" s="5" t="s">
        <v>116</v>
      </c>
      <c r="J270" s="6" t="s">
        <v>61</v>
      </c>
      <c r="K270" s="5" t="s">
        <v>68</v>
      </c>
      <c r="L270" s="5" t="s">
        <v>127</v>
      </c>
      <c r="M270" s="52">
        <v>3.0129870129870127</v>
      </c>
      <c r="N270" s="8">
        <v>0.2</v>
      </c>
      <c r="O270" s="52">
        <v>2.4989999999999997</v>
      </c>
      <c r="P270" s="60">
        <f t="shared" si="6"/>
        <v>166.30844999999997</v>
      </c>
      <c r="Q270" s="59">
        <v>2.4103896103896103</v>
      </c>
      <c r="R270" s="9" t="s">
        <v>7397</v>
      </c>
      <c r="S270" s="10">
        <v>46113</v>
      </c>
      <c r="T270" s="55"/>
      <c r="U270" s="56">
        <f t="shared" si="7"/>
        <v>0</v>
      </c>
      <c r="V270" s="11"/>
    </row>
    <row r="271" spans="1:22">
      <c r="A271" s="77" t="s">
        <v>105</v>
      </c>
      <c r="B271" s="4" t="s">
        <v>1011</v>
      </c>
      <c r="C271" s="4" t="s">
        <v>1012</v>
      </c>
      <c r="D271" s="3" t="s">
        <v>86</v>
      </c>
      <c r="E271" s="79" t="s">
        <v>1013</v>
      </c>
      <c r="F271" s="2"/>
      <c r="G271" s="88">
        <v>2338</v>
      </c>
      <c r="H271" s="5" t="s">
        <v>120</v>
      </c>
      <c r="I271" s="5" t="s">
        <v>116</v>
      </c>
      <c r="J271" s="6" t="s">
        <v>61</v>
      </c>
      <c r="K271" s="5" t="s">
        <v>68</v>
      </c>
      <c r="L271" s="5" t="s">
        <v>127</v>
      </c>
      <c r="M271" s="52">
        <v>1.8181818181818181</v>
      </c>
      <c r="N271" s="8">
        <v>0.05</v>
      </c>
      <c r="O271" s="52">
        <v>1.3719999999999999</v>
      </c>
      <c r="P271" s="60">
        <f t="shared" ref="P271:P334" si="8">O271*$V$12</f>
        <v>91.306599999999989</v>
      </c>
      <c r="Q271" s="59">
        <v>1.7272727272727271</v>
      </c>
      <c r="R271" s="9" t="s">
        <v>7397</v>
      </c>
      <c r="S271" s="10">
        <v>46023</v>
      </c>
      <c r="T271" s="55"/>
      <c r="U271" s="56">
        <f t="shared" ref="U271:U334" si="9">+T271*Q271</f>
        <v>0</v>
      </c>
      <c r="V271" s="11"/>
    </row>
    <row r="272" spans="1:22">
      <c r="A272" s="77" t="s">
        <v>105</v>
      </c>
      <c r="B272" s="4" t="s">
        <v>1014</v>
      </c>
      <c r="C272" s="2" t="s">
        <v>1015</v>
      </c>
      <c r="D272" s="3" t="s">
        <v>86</v>
      </c>
      <c r="E272" s="79" t="s">
        <v>1016</v>
      </c>
      <c r="F272" s="4"/>
      <c r="G272" s="88">
        <v>347</v>
      </c>
      <c r="H272" s="5" t="s">
        <v>120</v>
      </c>
      <c r="I272" s="5" t="s">
        <v>116</v>
      </c>
      <c r="J272" s="6" t="s">
        <v>61</v>
      </c>
      <c r="K272" s="5" t="s">
        <v>68</v>
      </c>
      <c r="L272" s="5" t="s">
        <v>127</v>
      </c>
      <c r="M272" s="52">
        <v>1.1265822784810127</v>
      </c>
      <c r="N272" s="8">
        <v>0.05</v>
      </c>
      <c r="O272" s="52">
        <v>0.83299999999999996</v>
      </c>
      <c r="P272" s="60">
        <f t="shared" si="8"/>
        <v>55.436149999999998</v>
      </c>
      <c r="Q272" s="59">
        <v>1.070253164556962</v>
      </c>
      <c r="R272" s="9" t="s">
        <v>7397</v>
      </c>
      <c r="S272" s="10">
        <v>46539</v>
      </c>
      <c r="T272" s="55"/>
      <c r="U272" s="56">
        <f t="shared" si="9"/>
        <v>0</v>
      </c>
      <c r="V272" s="11"/>
    </row>
    <row r="273" spans="1:22">
      <c r="A273" s="77" t="s">
        <v>105</v>
      </c>
      <c r="B273" s="2" t="s">
        <v>1017</v>
      </c>
      <c r="C273" s="13" t="s">
        <v>1018</v>
      </c>
      <c r="D273" s="3" t="s">
        <v>86</v>
      </c>
      <c r="E273" s="79" t="s">
        <v>1019</v>
      </c>
      <c r="F273" s="4"/>
      <c r="G273" s="88">
        <v>282</v>
      </c>
      <c r="H273" s="5" t="s">
        <v>120</v>
      </c>
      <c r="I273" s="5" t="s">
        <v>116</v>
      </c>
      <c r="J273" s="6" t="s">
        <v>61</v>
      </c>
      <c r="K273" s="7" t="s">
        <v>68</v>
      </c>
      <c r="L273" s="7" t="s">
        <v>127</v>
      </c>
      <c r="M273" s="52">
        <v>0.97468354430379744</v>
      </c>
      <c r="N273" s="8">
        <v>0.05</v>
      </c>
      <c r="O273" s="52">
        <v>0.7056</v>
      </c>
      <c r="P273" s="60">
        <f t="shared" si="8"/>
        <v>46.957679999999996</v>
      </c>
      <c r="Q273" s="59">
        <v>0.92594936708860753</v>
      </c>
      <c r="R273" s="9" t="s">
        <v>7397</v>
      </c>
      <c r="S273" s="10">
        <v>46539</v>
      </c>
      <c r="T273" s="55"/>
      <c r="U273" s="56">
        <f t="shared" si="9"/>
        <v>0</v>
      </c>
      <c r="V273" s="11"/>
    </row>
    <row r="274" spans="1:22">
      <c r="A274" s="84" t="s">
        <v>471</v>
      </c>
      <c r="B274" s="4" t="s">
        <v>1020</v>
      </c>
      <c r="C274" s="2" t="s">
        <v>1021</v>
      </c>
      <c r="D274" s="3" t="s">
        <v>86</v>
      </c>
      <c r="E274" s="85" t="s">
        <v>1022</v>
      </c>
      <c r="F274" s="4"/>
      <c r="G274" s="5">
        <v>72</v>
      </c>
      <c r="H274" s="5" t="s">
        <v>120</v>
      </c>
      <c r="I274" s="5" t="s">
        <v>116</v>
      </c>
      <c r="J274" s="6" t="s">
        <v>61</v>
      </c>
      <c r="K274" s="7" t="s">
        <v>68</v>
      </c>
      <c r="L274" s="7" t="s">
        <v>127</v>
      </c>
      <c r="M274" s="52">
        <v>4.2987012987012987</v>
      </c>
      <c r="N274" s="8">
        <v>0.05</v>
      </c>
      <c r="O274" s="52">
        <v>4.0837662337662337</v>
      </c>
      <c r="P274" s="60">
        <f t="shared" si="8"/>
        <v>271.77464285714285</v>
      </c>
      <c r="Q274" s="59">
        <v>4.0837662337662337</v>
      </c>
      <c r="R274" s="9" t="s">
        <v>7397</v>
      </c>
      <c r="S274" s="10">
        <v>46023</v>
      </c>
      <c r="T274" s="55"/>
      <c r="U274" s="56">
        <f t="shared" si="9"/>
        <v>0</v>
      </c>
      <c r="V274" s="11"/>
    </row>
    <row r="275" spans="1:22">
      <c r="A275" s="77" t="s">
        <v>105</v>
      </c>
      <c r="B275" s="4" t="s">
        <v>1023</v>
      </c>
      <c r="C275" s="2" t="s">
        <v>1024</v>
      </c>
      <c r="D275" s="3" t="s">
        <v>86</v>
      </c>
      <c r="E275" s="79" t="s">
        <v>1025</v>
      </c>
      <c r="F275" s="4"/>
      <c r="G275" s="5">
        <v>10</v>
      </c>
      <c r="H275" s="16" t="s">
        <v>1026</v>
      </c>
      <c r="I275" s="5" t="s">
        <v>110</v>
      </c>
      <c r="J275" s="6" t="s">
        <v>61</v>
      </c>
      <c r="K275" s="7" t="s">
        <v>68</v>
      </c>
      <c r="L275" s="7" t="s">
        <v>1003</v>
      </c>
      <c r="M275" s="52">
        <v>7.4829219998582284</v>
      </c>
      <c r="N275" s="8">
        <v>0.05</v>
      </c>
      <c r="O275" s="52">
        <v>7.0952000000000002</v>
      </c>
      <c r="P275" s="60">
        <f t="shared" si="8"/>
        <v>472.18556000000001</v>
      </c>
      <c r="Q275" s="59">
        <v>7.108775899865317</v>
      </c>
      <c r="R275" s="9" t="s">
        <v>7397</v>
      </c>
      <c r="S275" s="10">
        <v>46054</v>
      </c>
      <c r="T275" s="55"/>
      <c r="U275" s="56">
        <f t="shared" si="9"/>
        <v>0</v>
      </c>
      <c r="V275" s="11"/>
    </row>
    <row r="276" spans="1:22">
      <c r="A276" s="77" t="s">
        <v>105</v>
      </c>
      <c r="B276" s="4" t="s">
        <v>1027</v>
      </c>
      <c r="C276" s="13" t="s">
        <v>1028</v>
      </c>
      <c r="D276" s="3" t="s">
        <v>86</v>
      </c>
      <c r="E276" s="79" t="s">
        <v>1029</v>
      </c>
      <c r="F276" s="4"/>
      <c r="G276" s="88">
        <v>4</v>
      </c>
      <c r="H276" s="5" t="s">
        <v>1026</v>
      </c>
      <c r="I276" s="5" t="s">
        <v>110</v>
      </c>
      <c r="J276" s="6" t="s">
        <v>61</v>
      </c>
      <c r="K276" s="5" t="s">
        <v>68</v>
      </c>
      <c r="L276" s="5" t="s">
        <v>1003</v>
      </c>
      <c r="M276" s="52">
        <v>7.481012658227848</v>
      </c>
      <c r="N276" s="8">
        <v>0.05</v>
      </c>
      <c r="O276" s="52">
        <v>7.0952000000000002</v>
      </c>
      <c r="P276" s="60">
        <f t="shared" si="8"/>
        <v>472.18556000000001</v>
      </c>
      <c r="Q276" s="59">
        <v>7.1069620253164549</v>
      </c>
      <c r="R276" s="9" t="s">
        <v>7397</v>
      </c>
      <c r="S276" s="10">
        <v>46266</v>
      </c>
      <c r="T276" s="55"/>
      <c r="U276" s="56">
        <f t="shared" si="9"/>
        <v>0</v>
      </c>
      <c r="V276" s="11"/>
    </row>
    <row r="277" spans="1:22">
      <c r="A277" s="77" t="s">
        <v>105</v>
      </c>
      <c r="B277" s="4" t="s">
        <v>1030</v>
      </c>
      <c r="C277" s="4" t="s">
        <v>1031</v>
      </c>
      <c r="D277" s="3" t="s">
        <v>86</v>
      </c>
      <c r="E277" s="79" t="s">
        <v>1032</v>
      </c>
      <c r="F277" s="2"/>
      <c r="G277" s="88">
        <v>27</v>
      </c>
      <c r="H277" s="5" t="s">
        <v>1026</v>
      </c>
      <c r="I277" s="5" t="s">
        <v>110</v>
      </c>
      <c r="J277" s="6" t="s">
        <v>61</v>
      </c>
      <c r="K277" s="5" t="s">
        <v>68</v>
      </c>
      <c r="L277" s="5" t="s">
        <v>1003</v>
      </c>
      <c r="M277" s="52">
        <v>7.4829219998582284</v>
      </c>
      <c r="N277" s="8">
        <v>0.05</v>
      </c>
      <c r="O277" s="52">
        <v>7.0952000000000002</v>
      </c>
      <c r="P277" s="60">
        <f t="shared" si="8"/>
        <v>472.18556000000001</v>
      </c>
      <c r="Q277" s="59">
        <v>7.108775899865317</v>
      </c>
      <c r="R277" s="9" t="s">
        <v>7397</v>
      </c>
      <c r="S277" s="10">
        <v>46054</v>
      </c>
      <c r="T277" s="55"/>
      <c r="U277" s="56">
        <f t="shared" si="9"/>
        <v>0</v>
      </c>
      <c r="V277" s="11"/>
    </row>
    <row r="278" spans="1:22">
      <c r="A278" s="77" t="s">
        <v>105</v>
      </c>
      <c r="B278" s="4" t="s">
        <v>1033</v>
      </c>
      <c r="C278" s="4" t="s">
        <v>1034</v>
      </c>
      <c r="D278" s="3" t="s">
        <v>86</v>
      </c>
      <c r="E278" s="79" t="s">
        <v>1035</v>
      </c>
      <c r="F278" s="2"/>
      <c r="G278" s="88">
        <v>8</v>
      </c>
      <c r="H278" s="5" t="s">
        <v>1026</v>
      </c>
      <c r="I278" s="5" t="s">
        <v>110</v>
      </c>
      <c r="J278" s="6" t="s">
        <v>61</v>
      </c>
      <c r="K278" s="5" t="s">
        <v>68</v>
      </c>
      <c r="L278" s="5" t="s">
        <v>1003</v>
      </c>
      <c r="M278" s="52">
        <v>7.4829219998582284</v>
      </c>
      <c r="N278" s="8">
        <v>0.05</v>
      </c>
      <c r="O278" s="52">
        <v>7.0952000000000002</v>
      </c>
      <c r="P278" s="60">
        <f t="shared" si="8"/>
        <v>472.18556000000001</v>
      </c>
      <c r="Q278" s="59">
        <v>7.108775899865317</v>
      </c>
      <c r="R278" s="9" t="s">
        <v>7397</v>
      </c>
      <c r="S278" s="10">
        <v>46054</v>
      </c>
      <c r="T278" s="55"/>
      <c r="U278" s="56">
        <f t="shared" si="9"/>
        <v>0</v>
      </c>
      <c r="V278" s="11"/>
    </row>
    <row r="279" spans="1:22">
      <c r="A279" s="36"/>
      <c r="B279" s="4" t="s">
        <v>1036</v>
      </c>
      <c r="C279" s="4" t="s">
        <v>1037</v>
      </c>
      <c r="D279" s="3" t="s">
        <v>57</v>
      </c>
      <c r="E279" s="4" t="s">
        <v>1038</v>
      </c>
      <c r="F279" s="2"/>
      <c r="G279" s="88">
        <v>123</v>
      </c>
      <c r="H279" s="5" t="s">
        <v>59</v>
      </c>
      <c r="I279" s="5" t="s">
        <v>60</v>
      </c>
      <c r="J279" s="6" t="s">
        <v>61</v>
      </c>
      <c r="K279" s="5">
        <v>0.16</v>
      </c>
      <c r="L279" s="5" t="s">
        <v>59</v>
      </c>
      <c r="M279" s="52">
        <v>3.8035617077533246</v>
      </c>
      <c r="N279" s="8">
        <v>0</v>
      </c>
      <c r="O279" s="52">
        <v>3.8035617077533246</v>
      </c>
      <c r="P279" s="60">
        <f t="shared" si="8"/>
        <v>253.12703165098375</v>
      </c>
      <c r="Q279" s="59">
        <v>4.4121315809938562</v>
      </c>
      <c r="R279" s="9" t="s">
        <v>7394</v>
      </c>
      <c r="S279" s="10">
        <v>47119</v>
      </c>
      <c r="T279" s="55"/>
      <c r="U279" s="56">
        <f t="shared" si="9"/>
        <v>0</v>
      </c>
      <c r="V279" s="11"/>
    </row>
    <row r="280" spans="1:22">
      <c r="A280" s="36"/>
      <c r="B280" s="4" t="s">
        <v>1039</v>
      </c>
      <c r="C280" s="4" t="s">
        <v>1040</v>
      </c>
      <c r="D280" s="3" t="s">
        <v>57</v>
      </c>
      <c r="E280" s="4" t="s">
        <v>1041</v>
      </c>
      <c r="F280" s="2"/>
      <c r="G280" s="88">
        <v>14</v>
      </c>
      <c r="H280" s="5" t="s">
        <v>59</v>
      </c>
      <c r="I280" s="5" t="s">
        <v>60</v>
      </c>
      <c r="J280" s="6" t="s">
        <v>61</v>
      </c>
      <c r="K280" s="5">
        <v>0.16</v>
      </c>
      <c r="L280" s="5" t="s">
        <v>59</v>
      </c>
      <c r="M280" s="52">
        <v>1.5056556346878924</v>
      </c>
      <c r="N280" s="8">
        <v>0</v>
      </c>
      <c r="O280" s="52">
        <v>1.5056556346878924</v>
      </c>
      <c r="P280" s="60">
        <f t="shared" si="8"/>
        <v>100.20138248847924</v>
      </c>
      <c r="Q280" s="59">
        <v>1.7465605362379553</v>
      </c>
      <c r="R280" s="9" t="s">
        <v>7394</v>
      </c>
      <c r="S280" s="10">
        <v>47119</v>
      </c>
      <c r="T280" s="55"/>
      <c r="U280" s="56">
        <f t="shared" si="9"/>
        <v>0</v>
      </c>
      <c r="V280" s="11"/>
    </row>
    <row r="281" spans="1:22">
      <c r="A281" s="36"/>
      <c r="B281" s="4" t="s">
        <v>1042</v>
      </c>
      <c r="C281" s="12" t="s">
        <v>1043</v>
      </c>
      <c r="D281" s="3" t="s">
        <v>57</v>
      </c>
      <c r="E281" s="4" t="s">
        <v>1044</v>
      </c>
      <c r="F281" s="4"/>
      <c r="G281" s="88">
        <v>100</v>
      </c>
      <c r="H281" s="5" t="s">
        <v>59</v>
      </c>
      <c r="I281" s="5" t="s">
        <v>60</v>
      </c>
      <c r="J281" s="6" t="s">
        <v>61</v>
      </c>
      <c r="K281" s="5">
        <v>0.16</v>
      </c>
      <c r="L281" s="5" t="s">
        <v>59</v>
      </c>
      <c r="M281" s="52">
        <v>1.5209235209235208</v>
      </c>
      <c r="N281" s="8">
        <v>0</v>
      </c>
      <c r="O281" s="52">
        <v>1.5209235209235208</v>
      </c>
      <c r="P281" s="60">
        <f t="shared" si="8"/>
        <v>101.21746031746031</v>
      </c>
      <c r="Q281" s="59">
        <v>1.7642712842712842</v>
      </c>
      <c r="R281" s="9" t="s">
        <v>7394</v>
      </c>
      <c r="S281" s="10">
        <v>47119</v>
      </c>
      <c r="T281" s="55"/>
      <c r="U281" s="56">
        <f t="shared" si="9"/>
        <v>0</v>
      </c>
      <c r="V281" s="11"/>
    </row>
    <row r="282" spans="1:22">
      <c r="A282" s="86" t="s">
        <v>54</v>
      </c>
      <c r="B282" s="4" t="s">
        <v>1045</v>
      </c>
      <c r="C282" s="4" t="s">
        <v>1046</v>
      </c>
      <c r="D282" s="3" t="s">
        <v>57</v>
      </c>
      <c r="E282" s="87" t="s">
        <v>1047</v>
      </c>
      <c r="F282" s="2"/>
      <c r="G282" s="88">
        <v>54</v>
      </c>
      <c r="H282" s="5" t="s">
        <v>59</v>
      </c>
      <c r="I282" s="5" t="s">
        <v>60</v>
      </c>
      <c r="J282" s="6" t="s">
        <v>61</v>
      </c>
      <c r="K282" s="5">
        <v>0.16</v>
      </c>
      <c r="L282" s="5" t="s">
        <v>59</v>
      </c>
      <c r="M282" s="52">
        <v>1.5140123034859876</v>
      </c>
      <c r="N282" s="8">
        <v>0</v>
      </c>
      <c r="O282" s="52">
        <v>1.5140123034859876</v>
      </c>
      <c r="P282" s="60">
        <f t="shared" si="8"/>
        <v>100.75751879699247</v>
      </c>
      <c r="Q282" s="59">
        <v>1.7562542720437455</v>
      </c>
      <c r="R282" s="9" t="s">
        <v>7394</v>
      </c>
      <c r="S282" s="10">
        <v>47119</v>
      </c>
      <c r="T282" s="55"/>
      <c r="U282" s="56">
        <f t="shared" si="9"/>
        <v>0</v>
      </c>
      <c r="V282" s="11"/>
    </row>
    <row r="283" spans="1:22">
      <c r="A283" s="86" t="s">
        <v>54</v>
      </c>
      <c r="B283" s="4" t="s">
        <v>1048</v>
      </c>
      <c r="C283" s="4" t="s">
        <v>1049</v>
      </c>
      <c r="D283" s="3" t="s">
        <v>57</v>
      </c>
      <c r="E283" s="87" t="s">
        <v>1050</v>
      </c>
      <c r="F283" s="2"/>
      <c r="G283" s="88">
        <v>11</v>
      </c>
      <c r="H283" s="5" t="s">
        <v>59</v>
      </c>
      <c r="I283" s="5" t="s">
        <v>60</v>
      </c>
      <c r="J283" s="6" t="s">
        <v>61</v>
      </c>
      <c r="K283" s="5">
        <v>0.16</v>
      </c>
      <c r="L283" s="5" t="s">
        <v>59</v>
      </c>
      <c r="M283" s="52">
        <v>1.545454545454545</v>
      </c>
      <c r="N283" s="8">
        <v>0</v>
      </c>
      <c r="O283" s="52">
        <v>1.545454545454545</v>
      </c>
      <c r="P283" s="60">
        <f t="shared" si="8"/>
        <v>102.84999999999997</v>
      </c>
      <c r="Q283" s="59">
        <v>1.7927272727272721</v>
      </c>
      <c r="R283" s="9" t="s">
        <v>7394</v>
      </c>
      <c r="S283" s="10">
        <v>47058</v>
      </c>
      <c r="T283" s="55"/>
      <c r="U283" s="56">
        <f t="shared" si="9"/>
        <v>0</v>
      </c>
      <c r="V283" s="11"/>
    </row>
    <row r="284" spans="1:22">
      <c r="A284" s="36"/>
      <c r="B284" s="4" t="s">
        <v>1051</v>
      </c>
      <c r="C284" s="2" t="s">
        <v>1052</v>
      </c>
      <c r="D284" s="3" t="s">
        <v>86</v>
      </c>
      <c r="E284" s="4" t="s">
        <v>1053</v>
      </c>
      <c r="F284" s="2"/>
      <c r="G284" s="88">
        <v>12</v>
      </c>
      <c r="H284" s="16" t="s">
        <v>120</v>
      </c>
      <c r="I284" s="5" t="s">
        <v>658</v>
      </c>
      <c r="J284" s="6" t="s">
        <v>61</v>
      </c>
      <c r="K284" s="5" t="s">
        <v>68</v>
      </c>
      <c r="L284" s="5" t="s">
        <v>127</v>
      </c>
      <c r="M284" s="52">
        <v>2.4265476190476192</v>
      </c>
      <c r="N284" s="8">
        <v>0.2</v>
      </c>
      <c r="O284" s="52">
        <v>1.9412380952380954</v>
      </c>
      <c r="P284" s="60">
        <f t="shared" si="8"/>
        <v>129.18939523809524</v>
      </c>
      <c r="Q284" s="59">
        <v>1.9412380952380954</v>
      </c>
      <c r="R284" s="9" t="s">
        <v>7397</v>
      </c>
      <c r="S284" s="10">
        <v>46539</v>
      </c>
      <c r="T284" s="55"/>
      <c r="U284" s="56">
        <f t="shared" si="9"/>
        <v>0</v>
      </c>
      <c r="V284" s="11"/>
    </row>
    <row r="285" spans="1:22">
      <c r="A285" s="36"/>
      <c r="B285" s="2" t="s">
        <v>1054</v>
      </c>
      <c r="C285" s="2" t="s">
        <v>183</v>
      </c>
      <c r="D285" s="3" t="s">
        <v>86</v>
      </c>
      <c r="E285" s="4" t="s">
        <v>1055</v>
      </c>
      <c r="F285" s="4"/>
      <c r="G285" s="88">
        <v>33</v>
      </c>
      <c r="H285" s="5" t="s">
        <v>1056</v>
      </c>
      <c r="I285" s="5" t="s">
        <v>1057</v>
      </c>
      <c r="J285" s="6" t="s">
        <v>61</v>
      </c>
      <c r="K285" s="5" t="s">
        <v>68</v>
      </c>
      <c r="L285" s="5"/>
      <c r="M285" s="52">
        <v>12.882222222222222</v>
      </c>
      <c r="N285" s="8">
        <v>0.15</v>
      </c>
      <c r="O285" s="52">
        <v>10.949888888888887</v>
      </c>
      <c r="P285" s="60">
        <f t="shared" si="8"/>
        <v>728.7151055555554</v>
      </c>
      <c r="Q285" s="59">
        <v>10.949888888888887</v>
      </c>
      <c r="R285" s="9" t="s">
        <v>7397</v>
      </c>
      <c r="S285" s="10">
        <v>46054</v>
      </c>
      <c r="T285" s="55"/>
      <c r="U285" s="56">
        <f t="shared" si="9"/>
        <v>0</v>
      </c>
      <c r="V285" s="11"/>
    </row>
    <row r="286" spans="1:22">
      <c r="A286" s="36"/>
      <c r="B286" s="2" t="s">
        <v>1058</v>
      </c>
      <c r="C286" s="2">
        <v>7591821904385</v>
      </c>
      <c r="D286" s="3" t="s">
        <v>86</v>
      </c>
      <c r="E286" s="4" t="s">
        <v>1059</v>
      </c>
      <c r="F286" s="4"/>
      <c r="G286" s="88">
        <v>24</v>
      </c>
      <c r="H286" s="5" t="s">
        <v>1060</v>
      </c>
      <c r="I286" s="5" t="s">
        <v>997</v>
      </c>
      <c r="J286" s="6" t="s">
        <v>61</v>
      </c>
      <c r="K286" s="5" t="s">
        <v>68</v>
      </c>
      <c r="L286" s="5"/>
      <c r="M286" s="52">
        <v>12.961038961038961</v>
      </c>
      <c r="N286" s="8">
        <v>0</v>
      </c>
      <c r="O286" s="52">
        <v>12.961038961038961</v>
      </c>
      <c r="P286" s="60">
        <f t="shared" si="8"/>
        <v>862.55714285714282</v>
      </c>
      <c r="Q286" s="59">
        <v>12.961038961038961</v>
      </c>
      <c r="R286" s="9" t="s">
        <v>7397</v>
      </c>
      <c r="S286" s="10">
        <v>46235</v>
      </c>
      <c r="T286" s="55"/>
      <c r="U286" s="56">
        <f t="shared" si="9"/>
        <v>0</v>
      </c>
      <c r="V286" s="11"/>
    </row>
    <row r="287" spans="1:22">
      <c r="A287" s="77" t="s">
        <v>105</v>
      </c>
      <c r="B287" s="2" t="s">
        <v>1061</v>
      </c>
      <c r="C287" s="13" t="s">
        <v>1062</v>
      </c>
      <c r="D287" s="3" t="s">
        <v>86</v>
      </c>
      <c r="E287" s="79" t="s">
        <v>1063</v>
      </c>
      <c r="F287" s="4"/>
      <c r="G287" s="88">
        <v>56</v>
      </c>
      <c r="H287" s="5" t="s">
        <v>1064</v>
      </c>
      <c r="I287" s="5" t="s">
        <v>110</v>
      </c>
      <c r="J287" s="6" t="s">
        <v>61</v>
      </c>
      <c r="K287" s="7" t="s">
        <v>68</v>
      </c>
      <c r="L287" s="7" t="s">
        <v>674</v>
      </c>
      <c r="M287" s="52">
        <v>9.6581571317443036</v>
      </c>
      <c r="N287" s="8">
        <v>0.05</v>
      </c>
      <c r="O287" s="52">
        <v>7.2519999999999998</v>
      </c>
      <c r="P287" s="60">
        <f t="shared" si="8"/>
        <v>482.62059999999997</v>
      </c>
      <c r="Q287" s="59">
        <v>9.1752492751570873</v>
      </c>
      <c r="R287" s="9" t="s">
        <v>7397</v>
      </c>
      <c r="S287" s="10">
        <v>46569</v>
      </c>
      <c r="T287" s="55"/>
      <c r="U287" s="56">
        <f t="shared" si="9"/>
        <v>0</v>
      </c>
      <c r="V287" s="11"/>
    </row>
    <row r="288" spans="1:22">
      <c r="A288" s="77" t="s">
        <v>105</v>
      </c>
      <c r="B288" s="4" t="s">
        <v>1065</v>
      </c>
      <c r="C288" s="4" t="s">
        <v>1066</v>
      </c>
      <c r="D288" s="3" t="s">
        <v>86</v>
      </c>
      <c r="E288" s="79" t="s">
        <v>1067</v>
      </c>
      <c r="F288" s="2"/>
      <c r="G288" s="88">
        <v>38</v>
      </c>
      <c r="H288" s="5" t="s">
        <v>1064</v>
      </c>
      <c r="I288" s="5" t="s">
        <v>110</v>
      </c>
      <c r="J288" s="6" t="s">
        <v>61</v>
      </c>
      <c r="K288" s="5" t="s">
        <v>68</v>
      </c>
      <c r="L288" s="5" t="s">
        <v>674</v>
      </c>
      <c r="M288" s="52">
        <v>9.0397595643871771</v>
      </c>
      <c r="N288" s="8">
        <v>0.05</v>
      </c>
      <c r="O288" s="52">
        <v>7.1049999999999995</v>
      </c>
      <c r="P288" s="60">
        <f t="shared" si="8"/>
        <v>472.83774999999997</v>
      </c>
      <c r="Q288" s="59">
        <v>8.5877715861678183</v>
      </c>
      <c r="R288" s="9" t="s">
        <v>7397</v>
      </c>
      <c r="S288" s="10">
        <v>46478</v>
      </c>
      <c r="T288" s="55"/>
      <c r="U288" s="56">
        <f t="shared" si="9"/>
        <v>0</v>
      </c>
      <c r="V288" s="11"/>
    </row>
    <row r="289" spans="1:22">
      <c r="A289" s="77" t="s">
        <v>105</v>
      </c>
      <c r="B289" s="2" t="s">
        <v>1068</v>
      </c>
      <c r="C289" s="2" t="s">
        <v>1069</v>
      </c>
      <c r="D289" s="3" t="s">
        <v>86</v>
      </c>
      <c r="E289" s="79" t="s">
        <v>1070</v>
      </c>
      <c r="F289" s="4"/>
      <c r="G289" s="88">
        <v>336</v>
      </c>
      <c r="H289" s="5" t="s">
        <v>1064</v>
      </c>
      <c r="I289" s="5" t="s">
        <v>110</v>
      </c>
      <c r="J289" s="6" t="s">
        <v>61</v>
      </c>
      <c r="K289" s="5" t="s">
        <v>68</v>
      </c>
      <c r="L289" s="5" t="s">
        <v>674</v>
      </c>
      <c r="M289" s="52">
        <v>4.6236997672131697</v>
      </c>
      <c r="N289" s="8">
        <v>0.1</v>
      </c>
      <c r="O289" s="52">
        <v>4.1747999999999994</v>
      </c>
      <c r="P289" s="60">
        <f t="shared" si="8"/>
        <v>277.83293999999995</v>
      </c>
      <c r="Q289" s="59">
        <v>4.1613297904918527</v>
      </c>
      <c r="R289" s="9" t="s">
        <v>7397</v>
      </c>
      <c r="S289" s="10">
        <v>46143</v>
      </c>
      <c r="T289" s="55"/>
      <c r="U289" s="56">
        <f t="shared" si="9"/>
        <v>0</v>
      </c>
      <c r="V289" s="11"/>
    </row>
    <row r="290" spans="1:22">
      <c r="A290" s="36"/>
      <c r="B290" s="4" t="s">
        <v>1071</v>
      </c>
      <c r="C290" s="2" t="s">
        <v>1072</v>
      </c>
      <c r="D290" s="3" t="s">
        <v>86</v>
      </c>
      <c r="E290" s="4" t="s">
        <v>1073</v>
      </c>
      <c r="F290" s="4"/>
      <c r="G290" s="5">
        <v>1</v>
      </c>
      <c r="H290" s="5" t="s">
        <v>1074</v>
      </c>
      <c r="I290" s="5" t="s">
        <v>229</v>
      </c>
      <c r="J290" s="6" t="s">
        <v>61</v>
      </c>
      <c r="K290" s="7" t="s">
        <v>68</v>
      </c>
      <c r="L290" s="7" t="s">
        <v>1075</v>
      </c>
      <c r="M290" s="52">
        <v>3.5714285714285712</v>
      </c>
      <c r="N290" s="8">
        <v>0</v>
      </c>
      <c r="O290" s="52">
        <v>3.5714285714285712</v>
      </c>
      <c r="P290" s="60">
        <f t="shared" si="8"/>
        <v>237.67857142857139</v>
      </c>
      <c r="Q290" s="59">
        <v>3.5714285714285712</v>
      </c>
      <c r="R290" s="9" t="s">
        <v>7397</v>
      </c>
      <c r="S290" s="10">
        <v>46266</v>
      </c>
      <c r="T290" s="55"/>
      <c r="U290" s="56">
        <f t="shared" si="9"/>
        <v>0</v>
      </c>
      <c r="V290" s="11"/>
    </row>
    <row r="291" spans="1:22">
      <c r="A291" s="36"/>
      <c r="B291" s="4" t="s">
        <v>1076</v>
      </c>
      <c r="C291" s="4" t="s">
        <v>1077</v>
      </c>
      <c r="D291" s="3" t="s">
        <v>86</v>
      </c>
      <c r="E291" s="4" t="s">
        <v>1078</v>
      </c>
      <c r="F291" s="2"/>
      <c r="G291" s="88">
        <v>6</v>
      </c>
      <c r="H291" s="5" t="s">
        <v>1079</v>
      </c>
      <c r="I291" s="5" t="s">
        <v>1057</v>
      </c>
      <c r="J291" s="6" t="s">
        <v>61</v>
      </c>
      <c r="K291" s="5" t="s">
        <v>68</v>
      </c>
      <c r="L291" s="5" t="s">
        <v>716</v>
      </c>
      <c r="M291" s="52">
        <v>4.7011904761904759</v>
      </c>
      <c r="N291" s="8">
        <v>0.15</v>
      </c>
      <c r="O291" s="52">
        <v>3.9960119047619043</v>
      </c>
      <c r="P291" s="60">
        <f t="shared" si="8"/>
        <v>265.9345922619047</v>
      </c>
      <c r="Q291" s="59">
        <v>3.9960119047619043</v>
      </c>
      <c r="R291" s="9" t="s">
        <v>7397</v>
      </c>
      <c r="S291" s="10">
        <v>46174</v>
      </c>
      <c r="T291" s="55"/>
      <c r="U291" s="56">
        <f t="shared" si="9"/>
        <v>0</v>
      </c>
      <c r="V291" s="11"/>
    </row>
    <row r="292" spans="1:22">
      <c r="A292" s="86" t="s">
        <v>54</v>
      </c>
      <c r="B292" s="4" t="s">
        <v>1080</v>
      </c>
      <c r="C292" s="4" t="s">
        <v>1081</v>
      </c>
      <c r="D292" s="3" t="s">
        <v>86</v>
      </c>
      <c r="E292" s="87" t="s">
        <v>1082</v>
      </c>
      <c r="F292" s="2"/>
      <c r="G292" s="88">
        <v>9</v>
      </c>
      <c r="H292" s="5" t="s">
        <v>1083</v>
      </c>
      <c r="I292" s="5" t="s">
        <v>658</v>
      </c>
      <c r="J292" s="6" t="s">
        <v>61</v>
      </c>
      <c r="K292" s="5" t="s">
        <v>68</v>
      </c>
      <c r="L292" s="5" t="s">
        <v>1084</v>
      </c>
      <c r="M292" s="52">
        <v>6.0785714285714292</v>
      </c>
      <c r="N292" s="8">
        <v>0.3</v>
      </c>
      <c r="O292" s="52">
        <v>4.2549999999999999</v>
      </c>
      <c r="P292" s="60">
        <f t="shared" si="8"/>
        <v>283.17024999999995</v>
      </c>
      <c r="Q292" s="59">
        <v>4.2549999999999999</v>
      </c>
      <c r="R292" s="9" t="s">
        <v>7397</v>
      </c>
      <c r="S292" s="10">
        <v>46661</v>
      </c>
      <c r="T292" s="55"/>
      <c r="U292" s="56">
        <f t="shared" si="9"/>
        <v>0</v>
      </c>
      <c r="V292" s="11"/>
    </row>
    <row r="293" spans="1:22">
      <c r="A293" s="36"/>
      <c r="B293" s="2" t="s">
        <v>1085</v>
      </c>
      <c r="C293" s="13" t="s">
        <v>183</v>
      </c>
      <c r="D293" s="3" t="s">
        <v>86</v>
      </c>
      <c r="E293" s="4" t="s">
        <v>1086</v>
      </c>
      <c r="F293" s="4"/>
      <c r="G293" s="88">
        <v>7</v>
      </c>
      <c r="H293" s="5" t="s">
        <v>1083</v>
      </c>
      <c r="I293" s="5" t="s">
        <v>658</v>
      </c>
      <c r="J293" s="6" t="s">
        <v>61</v>
      </c>
      <c r="K293" s="7" t="s">
        <v>68</v>
      </c>
      <c r="L293" s="7" t="s">
        <v>1084</v>
      </c>
      <c r="M293" s="52">
        <v>2.6428571428571432</v>
      </c>
      <c r="N293" s="8">
        <v>7.0000000000000007E-2</v>
      </c>
      <c r="O293" s="52">
        <v>2.4578571428571432</v>
      </c>
      <c r="P293" s="60">
        <f t="shared" si="8"/>
        <v>163.57039285714288</v>
      </c>
      <c r="Q293" s="59">
        <v>2.4578571428571432</v>
      </c>
      <c r="R293" s="9" t="s">
        <v>7397</v>
      </c>
      <c r="S293" s="10">
        <v>46419</v>
      </c>
      <c r="T293" s="55"/>
      <c r="U293" s="56">
        <f t="shared" si="9"/>
        <v>0</v>
      </c>
      <c r="V293" s="11"/>
    </row>
    <row r="294" spans="1:22">
      <c r="A294" s="86" t="s">
        <v>54</v>
      </c>
      <c r="B294" s="4" t="s">
        <v>1087</v>
      </c>
      <c r="C294" s="2" t="s">
        <v>1088</v>
      </c>
      <c r="D294" s="3" t="s">
        <v>86</v>
      </c>
      <c r="E294" s="87" t="s">
        <v>1089</v>
      </c>
      <c r="F294" s="2"/>
      <c r="G294" s="88">
        <v>3</v>
      </c>
      <c r="H294" s="5" t="s">
        <v>1083</v>
      </c>
      <c r="I294" s="5" t="s">
        <v>658</v>
      </c>
      <c r="J294" s="6" t="s">
        <v>61</v>
      </c>
      <c r="K294" s="5" t="s">
        <v>68</v>
      </c>
      <c r="L294" s="5" t="s">
        <v>1084</v>
      </c>
      <c r="M294" s="52">
        <v>5.2861038961038966</v>
      </c>
      <c r="N294" s="8">
        <v>0.3</v>
      </c>
      <c r="O294" s="52">
        <v>3.7002727272727274</v>
      </c>
      <c r="P294" s="60">
        <f t="shared" si="8"/>
        <v>246.25315000000001</v>
      </c>
      <c r="Q294" s="59">
        <v>3.7002727272727274</v>
      </c>
      <c r="R294" s="9" t="s">
        <v>7397</v>
      </c>
      <c r="S294" s="10">
        <v>46692</v>
      </c>
      <c r="T294" s="55"/>
      <c r="U294" s="56">
        <f t="shared" si="9"/>
        <v>0</v>
      </c>
      <c r="V294" s="11"/>
    </row>
    <row r="295" spans="1:22">
      <c r="A295" s="36"/>
      <c r="B295" s="4" t="s">
        <v>1090</v>
      </c>
      <c r="C295" s="2" t="s">
        <v>1091</v>
      </c>
      <c r="D295" s="3" t="s">
        <v>86</v>
      </c>
      <c r="E295" s="14" t="s">
        <v>1092</v>
      </c>
      <c r="F295" s="4"/>
      <c r="G295" s="88">
        <v>43</v>
      </c>
      <c r="H295" s="5" t="s">
        <v>1093</v>
      </c>
      <c r="I295" s="5" t="s">
        <v>218</v>
      </c>
      <c r="J295" s="6" t="s">
        <v>61</v>
      </c>
      <c r="K295" s="5" t="s">
        <v>68</v>
      </c>
      <c r="L295" s="5" t="s">
        <v>1094</v>
      </c>
      <c r="M295" s="52">
        <v>5.4125000000000005</v>
      </c>
      <c r="N295" s="8">
        <v>0.08</v>
      </c>
      <c r="O295" s="52">
        <v>4.9795000000000007</v>
      </c>
      <c r="P295" s="60">
        <f t="shared" si="8"/>
        <v>331.38572500000004</v>
      </c>
      <c r="Q295" s="59">
        <v>4.9795000000000007</v>
      </c>
      <c r="R295" s="9" t="s">
        <v>7397</v>
      </c>
      <c r="S295" s="10">
        <v>46023</v>
      </c>
      <c r="T295" s="55"/>
      <c r="U295" s="56">
        <f t="shared" si="9"/>
        <v>0</v>
      </c>
      <c r="V295" s="11"/>
    </row>
    <row r="296" spans="1:22">
      <c r="A296" s="36"/>
      <c r="B296" s="2" t="s">
        <v>1095</v>
      </c>
      <c r="C296" s="13" t="s">
        <v>1096</v>
      </c>
      <c r="D296" s="3" t="s">
        <v>86</v>
      </c>
      <c r="E296" s="4" t="s">
        <v>1097</v>
      </c>
      <c r="F296" s="4"/>
      <c r="G296" s="88">
        <v>44</v>
      </c>
      <c r="H296" s="5" t="s">
        <v>1098</v>
      </c>
      <c r="I296" s="5" t="s">
        <v>372</v>
      </c>
      <c r="J296" s="6" t="s">
        <v>61</v>
      </c>
      <c r="K296" s="7" t="s">
        <v>68</v>
      </c>
      <c r="L296" s="7" t="s">
        <v>90</v>
      </c>
      <c r="M296" s="52">
        <v>9.0637662337662341</v>
      </c>
      <c r="N296" s="8">
        <v>0</v>
      </c>
      <c r="O296" s="52">
        <v>9.0637662337662341</v>
      </c>
      <c r="P296" s="60">
        <f t="shared" si="8"/>
        <v>603.19364285714289</v>
      </c>
      <c r="Q296" s="59">
        <v>9.0637662337662341</v>
      </c>
      <c r="R296" s="9" t="s">
        <v>7397</v>
      </c>
      <c r="S296" s="10">
        <v>46266</v>
      </c>
      <c r="T296" s="55"/>
      <c r="U296" s="56">
        <f t="shared" si="9"/>
        <v>0</v>
      </c>
      <c r="V296" s="11"/>
    </row>
    <row r="297" spans="1:22">
      <c r="A297" s="77" t="s">
        <v>139</v>
      </c>
      <c r="B297" s="2" t="s">
        <v>1099</v>
      </c>
      <c r="C297" s="13" t="s">
        <v>1100</v>
      </c>
      <c r="D297" s="3" t="s">
        <v>86</v>
      </c>
      <c r="E297" s="79" t="s">
        <v>1101</v>
      </c>
      <c r="F297" s="4"/>
      <c r="G297" s="88">
        <v>51</v>
      </c>
      <c r="H297" s="5" t="s">
        <v>1102</v>
      </c>
      <c r="I297" s="5" t="s">
        <v>143</v>
      </c>
      <c r="J297" s="6" t="s">
        <v>61</v>
      </c>
      <c r="K297" s="7" t="s">
        <v>68</v>
      </c>
      <c r="L297" s="7" t="s">
        <v>1103</v>
      </c>
      <c r="M297" s="52">
        <v>5.1772151898734169</v>
      </c>
      <c r="N297" s="8">
        <v>0</v>
      </c>
      <c r="O297" s="52">
        <v>4.918354430379746</v>
      </c>
      <c r="P297" s="60">
        <f t="shared" si="8"/>
        <v>327.31648734177207</v>
      </c>
      <c r="Q297" s="59">
        <v>4.918354430379746</v>
      </c>
      <c r="R297" s="9" t="s">
        <v>7397</v>
      </c>
      <c r="S297" s="10">
        <v>46813</v>
      </c>
      <c r="T297" s="55"/>
      <c r="U297" s="56">
        <f t="shared" si="9"/>
        <v>0</v>
      </c>
      <c r="V297" s="11"/>
    </row>
    <row r="298" spans="1:22">
      <c r="A298" s="77" t="s">
        <v>139</v>
      </c>
      <c r="B298" s="4" t="s">
        <v>1104</v>
      </c>
      <c r="C298" s="4" t="s">
        <v>1105</v>
      </c>
      <c r="D298" s="3" t="s">
        <v>86</v>
      </c>
      <c r="E298" s="79" t="s">
        <v>1106</v>
      </c>
      <c r="F298" s="2"/>
      <c r="G298" s="88">
        <v>120</v>
      </c>
      <c r="H298" s="5" t="s">
        <v>1102</v>
      </c>
      <c r="I298" s="5" t="s">
        <v>143</v>
      </c>
      <c r="J298" s="6" t="s">
        <v>61</v>
      </c>
      <c r="K298" s="5" t="s">
        <v>68</v>
      </c>
      <c r="L298" s="5" t="s">
        <v>1103</v>
      </c>
      <c r="M298" s="52">
        <v>15.532467532467534</v>
      </c>
      <c r="N298" s="8">
        <v>0</v>
      </c>
      <c r="O298" s="52">
        <v>14.755844155844157</v>
      </c>
      <c r="P298" s="60">
        <f t="shared" si="8"/>
        <v>982.00142857142862</v>
      </c>
      <c r="Q298" s="59">
        <v>14.755844155844157</v>
      </c>
      <c r="R298" s="9" t="s">
        <v>7397</v>
      </c>
      <c r="S298" s="10">
        <v>47027</v>
      </c>
      <c r="T298" s="55"/>
      <c r="U298" s="56">
        <f t="shared" si="9"/>
        <v>0</v>
      </c>
      <c r="V298" s="11"/>
    </row>
    <row r="299" spans="1:22">
      <c r="A299" s="86" t="s">
        <v>54</v>
      </c>
      <c r="B299" s="4" t="s">
        <v>1107</v>
      </c>
      <c r="C299" s="2" t="s">
        <v>1108</v>
      </c>
      <c r="D299" s="3" t="s">
        <v>86</v>
      </c>
      <c r="E299" s="87" t="s">
        <v>1109</v>
      </c>
      <c r="F299" s="4"/>
      <c r="G299" s="88">
        <v>8</v>
      </c>
      <c r="H299" s="5" t="s">
        <v>1110</v>
      </c>
      <c r="I299" s="5" t="s">
        <v>997</v>
      </c>
      <c r="J299" s="6" t="s">
        <v>61</v>
      </c>
      <c r="K299" s="5" t="s">
        <v>68</v>
      </c>
      <c r="L299" s="5" t="s">
        <v>727</v>
      </c>
      <c r="M299" s="52">
        <v>13.101265822784809</v>
      </c>
      <c r="N299" s="8">
        <v>0</v>
      </c>
      <c r="O299" s="52">
        <v>13.101265822784809</v>
      </c>
      <c r="P299" s="60">
        <f t="shared" si="8"/>
        <v>871.88924050632897</v>
      </c>
      <c r="Q299" s="59">
        <v>13.101265822784809</v>
      </c>
      <c r="R299" s="9" t="s">
        <v>7397</v>
      </c>
      <c r="S299" s="10">
        <v>46082</v>
      </c>
      <c r="T299" s="55"/>
      <c r="U299" s="56">
        <f t="shared" si="9"/>
        <v>0</v>
      </c>
      <c r="V299" s="11"/>
    </row>
    <row r="300" spans="1:22">
      <c r="A300" s="36"/>
      <c r="B300" s="4" t="s">
        <v>1111</v>
      </c>
      <c r="C300" s="2" t="s">
        <v>1112</v>
      </c>
      <c r="D300" s="3" t="s">
        <v>86</v>
      </c>
      <c r="E300" s="4" t="s">
        <v>1113</v>
      </c>
      <c r="F300" s="4"/>
      <c r="G300" s="88">
        <v>71</v>
      </c>
      <c r="H300" s="5" t="s">
        <v>1110</v>
      </c>
      <c r="I300" s="5" t="s">
        <v>997</v>
      </c>
      <c r="J300" s="6" t="s">
        <v>61</v>
      </c>
      <c r="K300" s="5" t="s">
        <v>68</v>
      </c>
      <c r="L300" s="5" t="s">
        <v>727</v>
      </c>
      <c r="M300" s="52">
        <v>19.088607594936708</v>
      </c>
      <c r="N300" s="8">
        <v>0</v>
      </c>
      <c r="O300" s="52">
        <v>19.088607594936708</v>
      </c>
      <c r="P300" s="60">
        <f t="shared" si="8"/>
        <v>1270.3468354430379</v>
      </c>
      <c r="Q300" s="59">
        <v>19.088607594936708</v>
      </c>
      <c r="R300" s="9" t="s">
        <v>7397</v>
      </c>
      <c r="S300" s="10">
        <v>46235</v>
      </c>
      <c r="T300" s="55"/>
      <c r="U300" s="56">
        <f t="shared" si="9"/>
        <v>0</v>
      </c>
      <c r="V300" s="11"/>
    </row>
    <row r="301" spans="1:22">
      <c r="A301" s="36"/>
      <c r="B301" s="4" t="s">
        <v>1114</v>
      </c>
      <c r="C301" s="2" t="s">
        <v>1115</v>
      </c>
      <c r="D301" s="3" t="s">
        <v>86</v>
      </c>
      <c r="E301" s="4" t="s">
        <v>1116</v>
      </c>
      <c r="F301" s="2"/>
      <c r="G301" s="88">
        <v>69</v>
      </c>
      <c r="H301" s="16" t="s">
        <v>1110</v>
      </c>
      <c r="I301" s="5" t="s">
        <v>997</v>
      </c>
      <c r="J301" s="6" t="s">
        <v>61</v>
      </c>
      <c r="K301" s="5" t="s">
        <v>68</v>
      </c>
      <c r="L301" s="5" t="s">
        <v>727</v>
      </c>
      <c r="M301" s="52">
        <v>24.822784810126581</v>
      </c>
      <c r="N301" s="8">
        <v>0</v>
      </c>
      <c r="O301" s="52">
        <v>24.822784810126581</v>
      </c>
      <c r="P301" s="60">
        <f t="shared" si="8"/>
        <v>1651.9563291139239</v>
      </c>
      <c r="Q301" s="59">
        <v>24.822784810126581</v>
      </c>
      <c r="R301" s="9" t="s">
        <v>7397</v>
      </c>
      <c r="S301" s="10">
        <v>46235</v>
      </c>
      <c r="T301" s="55"/>
      <c r="U301" s="56">
        <f t="shared" si="9"/>
        <v>0</v>
      </c>
      <c r="V301" s="11"/>
    </row>
    <row r="302" spans="1:22">
      <c r="A302" s="77" t="s">
        <v>139</v>
      </c>
      <c r="B302" s="4" t="s">
        <v>1117</v>
      </c>
      <c r="C302" s="2" t="s">
        <v>1118</v>
      </c>
      <c r="D302" s="3" t="s">
        <v>86</v>
      </c>
      <c r="E302" s="79" t="s">
        <v>1119</v>
      </c>
      <c r="F302" s="2"/>
      <c r="G302" s="88">
        <v>555</v>
      </c>
      <c r="H302" s="5" t="s">
        <v>296</v>
      </c>
      <c r="I302" s="5" t="s">
        <v>143</v>
      </c>
      <c r="J302" s="6" t="s">
        <v>61</v>
      </c>
      <c r="K302" s="5" t="s">
        <v>68</v>
      </c>
      <c r="L302" s="5" t="s">
        <v>1103</v>
      </c>
      <c r="M302" s="52">
        <v>3.2077922077922079</v>
      </c>
      <c r="N302" s="8">
        <v>0</v>
      </c>
      <c r="O302" s="52">
        <v>3.0474025974025971</v>
      </c>
      <c r="P302" s="60">
        <f t="shared" si="8"/>
        <v>202.80464285714282</v>
      </c>
      <c r="Q302" s="59">
        <v>3.0474025974025971</v>
      </c>
      <c r="R302" s="9" t="s">
        <v>7397</v>
      </c>
      <c r="S302" s="10">
        <v>46296</v>
      </c>
      <c r="T302" s="55"/>
      <c r="U302" s="56">
        <f t="shared" si="9"/>
        <v>0</v>
      </c>
      <c r="V302" s="11"/>
    </row>
    <row r="303" spans="1:22">
      <c r="A303" s="77" t="s">
        <v>139</v>
      </c>
      <c r="B303" s="4" t="s">
        <v>1120</v>
      </c>
      <c r="C303" s="4" t="s">
        <v>1121</v>
      </c>
      <c r="D303" s="3" t="s">
        <v>86</v>
      </c>
      <c r="E303" s="79" t="s">
        <v>1122</v>
      </c>
      <c r="F303" s="2"/>
      <c r="G303" s="88">
        <v>787</v>
      </c>
      <c r="H303" s="5" t="s">
        <v>296</v>
      </c>
      <c r="I303" s="5" t="s">
        <v>143</v>
      </c>
      <c r="J303" s="6" t="s">
        <v>61</v>
      </c>
      <c r="K303" s="5" t="s">
        <v>68</v>
      </c>
      <c r="L303" s="5" t="s">
        <v>292</v>
      </c>
      <c r="M303" s="52">
        <v>8.9220779220779214</v>
      </c>
      <c r="N303" s="8">
        <v>0</v>
      </c>
      <c r="O303" s="52">
        <v>8.4759740259740255</v>
      </c>
      <c r="P303" s="60">
        <f t="shared" si="8"/>
        <v>564.07607142857137</v>
      </c>
      <c r="Q303" s="59">
        <v>8.4759740259740255</v>
      </c>
      <c r="R303" s="9" t="s">
        <v>7397</v>
      </c>
      <c r="S303" s="10">
        <v>46023</v>
      </c>
      <c r="T303" s="55"/>
      <c r="U303" s="56">
        <f t="shared" si="9"/>
        <v>0</v>
      </c>
      <c r="V303" s="11"/>
    </row>
    <row r="304" spans="1:22">
      <c r="A304" s="77" t="s">
        <v>139</v>
      </c>
      <c r="B304" s="4" t="s">
        <v>1123</v>
      </c>
      <c r="C304" s="4" t="s">
        <v>1124</v>
      </c>
      <c r="D304" s="3" t="s">
        <v>86</v>
      </c>
      <c r="E304" s="79" t="s">
        <v>1125</v>
      </c>
      <c r="F304" s="2"/>
      <c r="G304" s="88">
        <v>41</v>
      </c>
      <c r="H304" s="5" t="s">
        <v>1110</v>
      </c>
      <c r="I304" s="5" t="s">
        <v>143</v>
      </c>
      <c r="J304" s="6" t="s">
        <v>61</v>
      </c>
      <c r="K304" s="5" t="s">
        <v>68</v>
      </c>
      <c r="L304" s="5" t="s">
        <v>727</v>
      </c>
      <c r="M304" s="52">
        <v>4.1428571428571423</v>
      </c>
      <c r="N304" s="8">
        <v>0</v>
      </c>
      <c r="O304" s="52">
        <v>3.9357142857142851</v>
      </c>
      <c r="P304" s="60">
        <f t="shared" si="8"/>
        <v>261.92178571428565</v>
      </c>
      <c r="Q304" s="59">
        <v>3.9357142857142851</v>
      </c>
      <c r="R304" s="9" t="s">
        <v>7397</v>
      </c>
      <c r="S304" s="10">
        <v>46204</v>
      </c>
      <c r="T304" s="55"/>
      <c r="U304" s="56">
        <f t="shared" si="9"/>
        <v>0</v>
      </c>
      <c r="V304" s="11"/>
    </row>
    <row r="305" spans="1:22">
      <c r="A305" s="77" t="s">
        <v>139</v>
      </c>
      <c r="B305" s="4" t="s">
        <v>1126</v>
      </c>
      <c r="C305" s="4" t="s">
        <v>1127</v>
      </c>
      <c r="D305" s="3" t="s">
        <v>86</v>
      </c>
      <c r="E305" s="79" t="s">
        <v>1128</v>
      </c>
      <c r="F305" s="4"/>
      <c r="G305" s="88">
        <v>22</v>
      </c>
      <c r="H305" s="5" t="s">
        <v>1110</v>
      </c>
      <c r="I305" s="5" t="s">
        <v>143</v>
      </c>
      <c r="J305" s="6" t="s">
        <v>61</v>
      </c>
      <c r="K305" s="5" t="s">
        <v>68</v>
      </c>
      <c r="L305" s="5" t="s">
        <v>727</v>
      </c>
      <c r="M305" s="52">
        <v>11.367088607594937</v>
      </c>
      <c r="N305" s="8">
        <v>0</v>
      </c>
      <c r="O305" s="52">
        <v>10.79873417721519</v>
      </c>
      <c r="P305" s="60">
        <f t="shared" si="8"/>
        <v>718.65575949367087</v>
      </c>
      <c r="Q305" s="59">
        <v>10.79873417721519</v>
      </c>
      <c r="R305" s="9" t="s">
        <v>7397</v>
      </c>
      <c r="S305" s="10">
        <v>46082</v>
      </c>
      <c r="T305" s="55"/>
      <c r="U305" s="56">
        <f t="shared" si="9"/>
        <v>0</v>
      </c>
      <c r="V305" s="11"/>
    </row>
    <row r="306" spans="1:22">
      <c r="A306" s="77" t="s">
        <v>139</v>
      </c>
      <c r="B306" s="4" t="s">
        <v>1129</v>
      </c>
      <c r="C306" s="4" t="s">
        <v>1130</v>
      </c>
      <c r="D306" s="3" t="s">
        <v>86</v>
      </c>
      <c r="E306" s="79" t="s">
        <v>1131</v>
      </c>
      <c r="F306" s="2"/>
      <c r="G306" s="88">
        <v>63</v>
      </c>
      <c r="H306" s="5" t="s">
        <v>1110</v>
      </c>
      <c r="I306" s="5" t="s">
        <v>143</v>
      </c>
      <c r="J306" s="6" t="s">
        <v>61</v>
      </c>
      <c r="K306" s="5" t="s">
        <v>68</v>
      </c>
      <c r="L306" s="5" t="s">
        <v>727</v>
      </c>
      <c r="M306" s="52">
        <v>15.363636363636363</v>
      </c>
      <c r="N306" s="8">
        <v>0</v>
      </c>
      <c r="O306" s="52">
        <v>14.595454545454544</v>
      </c>
      <c r="P306" s="60">
        <f t="shared" si="8"/>
        <v>971.32749999999987</v>
      </c>
      <c r="Q306" s="59">
        <v>14.595454545454544</v>
      </c>
      <c r="R306" s="9" t="s">
        <v>7397</v>
      </c>
      <c r="S306" s="10">
        <v>46054</v>
      </c>
      <c r="T306" s="55"/>
      <c r="U306" s="56">
        <f t="shared" si="9"/>
        <v>0</v>
      </c>
      <c r="V306" s="11"/>
    </row>
    <row r="307" spans="1:22">
      <c r="A307" s="77" t="s">
        <v>139</v>
      </c>
      <c r="B307" s="4" t="s">
        <v>1132</v>
      </c>
      <c r="C307" s="4" t="s">
        <v>1133</v>
      </c>
      <c r="D307" s="3" t="s">
        <v>86</v>
      </c>
      <c r="E307" s="79" t="s">
        <v>1134</v>
      </c>
      <c r="F307" s="2"/>
      <c r="G307" s="88">
        <v>80</v>
      </c>
      <c r="H307" s="5" t="s">
        <v>1110</v>
      </c>
      <c r="I307" s="5" t="s">
        <v>143</v>
      </c>
      <c r="J307" s="6" t="s">
        <v>61</v>
      </c>
      <c r="K307" s="5" t="s">
        <v>68</v>
      </c>
      <c r="L307" s="5" t="s">
        <v>727</v>
      </c>
      <c r="M307" s="52">
        <v>5.6075949367088604</v>
      </c>
      <c r="N307" s="8">
        <v>0</v>
      </c>
      <c r="O307" s="52">
        <v>5.3272151898734172</v>
      </c>
      <c r="P307" s="60">
        <f t="shared" si="8"/>
        <v>354.52617088607587</v>
      </c>
      <c r="Q307" s="59">
        <v>5.3272151898734172</v>
      </c>
      <c r="R307" s="9" t="s">
        <v>7397</v>
      </c>
      <c r="S307" s="10">
        <v>46054</v>
      </c>
      <c r="T307" s="55"/>
      <c r="U307" s="56">
        <f t="shared" si="9"/>
        <v>0</v>
      </c>
      <c r="V307" s="11"/>
    </row>
    <row r="308" spans="1:22">
      <c r="A308" s="77" t="s">
        <v>139</v>
      </c>
      <c r="B308" s="4" t="s">
        <v>1135</v>
      </c>
      <c r="C308" s="4" t="s">
        <v>183</v>
      </c>
      <c r="D308" s="3" t="s">
        <v>86</v>
      </c>
      <c r="E308" s="79" t="s">
        <v>1136</v>
      </c>
      <c r="F308" s="2"/>
      <c r="G308" s="88">
        <v>2</v>
      </c>
      <c r="H308" s="5" t="s">
        <v>1110</v>
      </c>
      <c r="I308" s="5" t="s">
        <v>143</v>
      </c>
      <c r="J308" s="6" t="s">
        <v>61</v>
      </c>
      <c r="K308" s="5" t="s">
        <v>68</v>
      </c>
      <c r="L308" s="5" t="s">
        <v>727</v>
      </c>
      <c r="M308" s="52">
        <v>14.151898734177214</v>
      </c>
      <c r="N308" s="8">
        <v>0</v>
      </c>
      <c r="O308" s="52">
        <v>13.444303797468352</v>
      </c>
      <c r="P308" s="60">
        <f t="shared" si="8"/>
        <v>894.71841772151879</v>
      </c>
      <c r="Q308" s="59">
        <v>13.444303797468352</v>
      </c>
      <c r="R308" s="9" t="s">
        <v>7397</v>
      </c>
      <c r="S308" s="10">
        <v>46054</v>
      </c>
      <c r="T308" s="55"/>
      <c r="U308" s="56">
        <f t="shared" si="9"/>
        <v>0</v>
      </c>
      <c r="V308" s="11"/>
    </row>
    <row r="309" spans="1:22">
      <c r="A309" s="77" t="s">
        <v>139</v>
      </c>
      <c r="B309" s="4" t="s">
        <v>1137</v>
      </c>
      <c r="C309" s="4" t="s">
        <v>1138</v>
      </c>
      <c r="D309" s="3" t="s">
        <v>86</v>
      </c>
      <c r="E309" s="79" t="s">
        <v>1139</v>
      </c>
      <c r="F309" s="2"/>
      <c r="G309" s="88">
        <v>64</v>
      </c>
      <c r="H309" s="5" t="s">
        <v>1110</v>
      </c>
      <c r="I309" s="5" t="s">
        <v>143</v>
      </c>
      <c r="J309" s="6" t="s">
        <v>61</v>
      </c>
      <c r="K309" s="5" t="s">
        <v>68</v>
      </c>
      <c r="L309" s="5" t="s">
        <v>727</v>
      </c>
      <c r="M309" s="52">
        <v>4.3636363636363642</v>
      </c>
      <c r="N309" s="8">
        <v>0</v>
      </c>
      <c r="O309" s="52">
        <v>4.1454545454545455</v>
      </c>
      <c r="P309" s="60">
        <f t="shared" si="8"/>
        <v>275.88</v>
      </c>
      <c r="Q309" s="59">
        <v>4.1454545454545455</v>
      </c>
      <c r="R309" s="9" t="s">
        <v>7397</v>
      </c>
      <c r="S309" s="10">
        <v>46204</v>
      </c>
      <c r="T309" s="55"/>
      <c r="U309" s="56">
        <f t="shared" si="9"/>
        <v>0</v>
      </c>
      <c r="V309" s="11"/>
    </row>
    <row r="310" spans="1:22">
      <c r="A310" s="77" t="s">
        <v>105</v>
      </c>
      <c r="B310" s="4" t="s">
        <v>1140</v>
      </c>
      <c r="C310" s="4" t="s">
        <v>1141</v>
      </c>
      <c r="D310" s="3" t="s">
        <v>86</v>
      </c>
      <c r="E310" s="79" t="s">
        <v>1142</v>
      </c>
      <c r="F310" s="2"/>
      <c r="G310" s="88">
        <v>28</v>
      </c>
      <c r="H310" s="5" t="s">
        <v>611</v>
      </c>
      <c r="I310" s="5" t="s">
        <v>110</v>
      </c>
      <c r="J310" s="6" t="s">
        <v>61</v>
      </c>
      <c r="K310" s="5" t="s">
        <v>68</v>
      </c>
      <c r="L310" s="5" t="s">
        <v>612</v>
      </c>
      <c r="M310" s="52">
        <v>4.1477343265044446</v>
      </c>
      <c r="N310" s="8">
        <v>0.14000000000000001</v>
      </c>
      <c r="O310" s="52">
        <v>3.7730000000000001</v>
      </c>
      <c r="P310" s="60">
        <f t="shared" si="8"/>
        <v>251.09315000000001</v>
      </c>
      <c r="Q310" s="59">
        <v>3.5670515207938225</v>
      </c>
      <c r="R310" s="9" t="s">
        <v>7397</v>
      </c>
      <c r="S310" s="10">
        <v>46054</v>
      </c>
      <c r="T310" s="55"/>
      <c r="U310" s="56">
        <f t="shared" si="9"/>
        <v>0</v>
      </c>
      <c r="V310" s="11"/>
    </row>
    <row r="311" spans="1:22">
      <c r="A311" s="77" t="s">
        <v>105</v>
      </c>
      <c r="B311" s="4" t="s">
        <v>1143</v>
      </c>
      <c r="C311" s="4" t="s">
        <v>1144</v>
      </c>
      <c r="D311" s="3" t="s">
        <v>86</v>
      </c>
      <c r="E311" s="79" t="s">
        <v>1145</v>
      </c>
      <c r="F311" s="2"/>
      <c r="G311" s="88">
        <v>46</v>
      </c>
      <c r="H311" s="5" t="s">
        <v>611</v>
      </c>
      <c r="I311" s="5" t="s">
        <v>110</v>
      </c>
      <c r="J311" s="6" t="s">
        <v>61</v>
      </c>
      <c r="K311" s="5" t="s">
        <v>68</v>
      </c>
      <c r="L311" s="5" t="s">
        <v>612</v>
      </c>
      <c r="M311" s="52">
        <v>5.1775000000000002</v>
      </c>
      <c r="N311" s="8">
        <v>0.05</v>
      </c>
      <c r="O311" s="52">
        <v>4.3217999999999996</v>
      </c>
      <c r="P311" s="60">
        <f t="shared" si="8"/>
        <v>287.61578999999995</v>
      </c>
      <c r="Q311" s="59">
        <v>4.9186249999999996</v>
      </c>
      <c r="R311" s="9" t="s">
        <v>7397</v>
      </c>
      <c r="S311" s="10">
        <v>45992</v>
      </c>
      <c r="T311" s="55"/>
      <c r="U311" s="56">
        <f t="shared" si="9"/>
        <v>0</v>
      </c>
      <c r="V311" s="11"/>
    </row>
    <row r="312" spans="1:22">
      <c r="A312" s="77" t="s">
        <v>105</v>
      </c>
      <c r="B312" s="4" t="s">
        <v>1146</v>
      </c>
      <c r="C312" s="2" t="s">
        <v>1147</v>
      </c>
      <c r="D312" s="3" t="s">
        <v>86</v>
      </c>
      <c r="E312" s="79" t="s">
        <v>1148</v>
      </c>
      <c r="F312" s="4"/>
      <c r="G312" s="5">
        <v>90</v>
      </c>
      <c r="H312" s="5" t="s">
        <v>611</v>
      </c>
      <c r="I312" s="5" t="s">
        <v>110</v>
      </c>
      <c r="J312" s="6" t="s">
        <v>61</v>
      </c>
      <c r="K312" s="7" t="s">
        <v>68</v>
      </c>
      <c r="L312" s="7" t="s">
        <v>612</v>
      </c>
      <c r="M312" s="52">
        <v>3.8888002128214287</v>
      </c>
      <c r="N312" s="8">
        <v>0.14000000000000001</v>
      </c>
      <c r="O312" s="52">
        <v>3.3026</v>
      </c>
      <c r="P312" s="60">
        <f t="shared" si="8"/>
        <v>219.78802999999999</v>
      </c>
      <c r="Q312" s="59">
        <v>3.3443681830264285</v>
      </c>
      <c r="R312" s="9" t="s">
        <v>7397</v>
      </c>
      <c r="S312" s="10">
        <v>45748</v>
      </c>
      <c r="T312" s="55"/>
      <c r="U312" s="56">
        <f t="shared" si="9"/>
        <v>0</v>
      </c>
      <c r="V312" s="11"/>
    </row>
    <row r="313" spans="1:22">
      <c r="A313" s="86" t="s">
        <v>54</v>
      </c>
      <c r="B313" s="4" t="s">
        <v>1149</v>
      </c>
      <c r="C313" s="4" t="s">
        <v>1150</v>
      </c>
      <c r="D313" s="3" t="s">
        <v>86</v>
      </c>
      <c r="E313" s="87" t="s">
        <v>1151</v>
      </c>
      <c r="F313" s="2"/>
      <c r="G313" s="88">
        <v>21</v>
      </c>
      <c r="H313" s="5" t="s">
        <v>1152</v>
      </c>
      <c r="I313" s="5" t="s">
        <v>922</v>
      </c>
      <c r="J313" s="6" t="s">
        <v>61</v>
      </c>
      <c r="K313" s="5" t="s">
        <v>68</v>
      </c>
      <c r="L313" s="5" t="s">
        <v>95</v>
      </c>
      <c r="M313" s="52">
        <v>10.601547619047619</v>
      </c>
      <c r="N313" s="8">
        <v>0.08</v>
      </c>
      <c r="O313" s="52">
        <v>9.7534238095238095</v>
      </c>
      <c r="P313" s="60">
        <f t="shared" si="8"/>
        <v>649.09035452380954</v>
      </c>
      <c r="Q313" s="59">
        <v>9.7534238095238095</v>
      </c>
      <c r="R313" s="9" t="s">
        <v>7397</v>
      </c>
      <c r="S313" s="10">
        <v>46143</v>
      </c>
      <c r="T313" s="55"/>
      <c r="U313" s="56">
        <f t="shared" si="9"/>
        <v>0</v>
      </c>
      <c r="V313" s="11"/>
    </row>
    <row r="314" spans="1:22">
      <c r="A314" s="36"/>
      <c r="B314" s="4" t="s">
        <v>1153</v>
      </c>
      <c r="C314" s="4" t="s">
        <v>1154</v>
      </c>
      <c r="D314" s="3" t="s">
        <v>86</v>
      </c>
      <c r="E314" s="4" t="s">
        <v>1155</v>
      </c>
      <c r="F314" s="2"/>
      <c r="G314" s="88">
        <v>12</v>
      </c>
      <c r="H314" s="5" t="s">
        <v>1152</v>
      </c>
      <c r="I314" s="5" t="s">
        <v>922</v>
      </c>
      <c r="J314" s="6" t="s">
        <v>61</v>
      </c>
      <c r="K314" s="5" t="s">
        <v>68</v>
      </c>
      <c r="L314" s="5" t="s">
        <v>95</v>
      </c>
      <c r="M314" s="52">
        <v>8.2597402597402603</v>
      </c>
      <c r="N314" s="8">
        <v>0.08</v>
      </c>
      <c r="O314" s="52">
        <v>7.5989610389610398</v>
      </c>
      <c r="P314" s="60">
        <f t="shared" si="8"/>
        <v>505.71085714285715</v>
      </c>
      <c r="Q314" s="59">
        <v>7.5989610389610398</v>
      </c>
      <c r="R314" s="9" t="s">
        <v>7397</v>
      </c>
      <c r="S314" s="10">
        <v>46539</v>
      </c>
      <c r="T314" s="55"/>
      <c r="U314" s="56">
        <f t="shared" si="9"/>
        <v>0</v>
      </c>
      <c r="V314" s="11"/>
    </row>
    <row r="315" spans="1:22">
      <c r="A315" s="36"/>
      <c r="B315" s="4" t="s">
        <v>1156</v>
      </c>
      <c r="C315" s="4" t="s">
        <v>1157</v>
      </c>
      <c r="D315" s="3" t="s">
        <v>64</v>
      </c>
      <c r="E315" s="4" t="s">
        <v>1158</v>
      </c>
      <c r="F315" s="2"/>
      <c r="G315" s="88">
        <v>37</v>
      </c>
      <c r="H315" s="5" t="s">
        <v>59</v>
      </c>
      <c r="I315" s="5" t="s">
        <v>273</v>
      </c>
      <c r="J315" s="6" t="s">
        <v>249</v>
      </c>
      <c r="K315" s="5" t="s">
        <v>68</v>
      </c>
      <c r="L315" s="5" t="s">
        <v>59</v>
      </c>
      <c r="M315" s="52">
        <v>6.4935064935064934</v>
      </c>
      <c r="N315" s="8">
        <v>0</v>
      </c>
      <c r="O315" s="52">
        <v>6.4935064935064934</v>
      </c>
      <c r="P315" s="60">
        <f t="shared" si="8"/>
        <v>432.14285714285711</v>
      </c>
      <c r="Q315" s="59">
        <v>6.4935064935064934</v>
      </c>
      <c r="R315" s="9" t="s">
        <v>7410</v>
      </c>
      <c r="S315" s="10">
        <v>46447</v>
      </c>
      <c r="T315" s="55"/>
      <c r="U315" s="56">
        <f t="shared" si="9"/>
        <v>0</v>
      </c>
      <c r="V315" s="11"/>
    </row>
    <row r="316" spans="1:22">
      <c r="A316" s="36"/>
      <c r="B316" s="4" t="s">
        <v>1159</v>
      </c>
      <c r="C316" s="4" t="s">
        <v>1160</v>
      </c>
      <c r="D316" s="3" t="s">
        <v>86</v>
      </c>
      <c r="E316" s="4" t="s">
        <v>1161</v>
      </c>
      <c r="F316" s="4"/>
      <c r="G316" s="88">
        <v>887</v>
      </c>
      <c r="H316" s="5" t="s">
        <v>120</v>
      </c>
      <c r="I316" s="5" t="s">
        <v>151</v>
      </c>
      <c r="J316" s="6" t="s">
        <v>61</v>
      </c>
      <c r="K316" s="5" t="s">
        <v>68</v>
      </c>
      <c r="L316" s="5" t="s">
        <v>127</v>
      </c>
      <c r="M316" s="52">
        <v>2.9859152529986903</v>
      </c>
      <c r="N316" s="8">
        <v>0.03</v>
      </c>
      <c r="O316" s="52">
        <v>2.8963377954087295</v>
      </c>
      <c r="P316" s="60">
        <f t="shared" si="8"/>
        <v>192.75128028445093</v>
      </c>
      <c r="Q316" s="59">
        <v>2.8963377954087295</v>
      </c>
      <c r="R316" s="9" t="s">
        <v>7397</v>
      </c>
      <c r="S316" s="10">
        <v>46447</v>
      </c>
      <c r="T316" s="55"/>
      <c r="U316" s="56">
        <f t="shared" si="9"/>
        <v>0</v>
      </c>
      <c r="V316" s="11"/>
    </row>
    <row r="317" spans="1:22">
      <c r="A317" s="36"/>
      <c r="B317" s="4" t="s">
        <v>1162</v>
      </c>
      <c r="C317" s="2" t="s">
        <v>1163</v>
      </c>
      <c r="D317" s="3" t="s">
        <v>86</v>
      </c>
      <c r="E317" s="4" t="s">
        <v>1164</v>
      </c>
      <c r="F317" s="2"/>
      <c r="G317" s="88">
        <v>1597</v>
      </c>
      <c r="H317" s="16" t="s">
        <v>120</v>
      </c>
      <c r="I317" s="5" t="s">
        <v>151</v>
      </c>
      <c r="J317" s="6" t="s">
        <v>61</v>
      </c>
      <c r="K317" s="5" t="s">
        <v>68</v>
      </c>
      <c r="L317" s="5" t="s">
        <v>127</v>
      </c>
      <c r="M317" s="52">
        <v>2.1168831168831166</v>
      </c>
      <c r="N317" s="8">
        <v>0</v>
      </c>
      <c r="O317" s="52">
        <v>2.1168831168831166</v>
      </c>
      <c r="P317" s="60">
        <f t="shared" si="8"/>
        <v>140.87857142857141</v>
      </c>
      <c r="Q317" s="59">
        <v>2.1168831168831166</v>
      </c>
      <c r="R317" s="9" t="s">
        <v>7397</v>
      </c>
      <c r="S317" s="10">
        <v>46054</v>
      </c>
      <c r="T317" s="55"/>
      <c r="U317" s="56">
        <f t="shared" si="9"/>
        <v>0</v>
      </c>
      <c r="V317" s="11"/>
    </row>
    <row r="318" spans="1:22">
      <c r="A318" s="36"/>
      <c r="B318" s="4" t="s">
        <v>1165</v>
      </c>
      <c r="C318" s="2" t="s">
        <v>1166</v>
      </c>
      <c r="D318" s="3" t="s">
        <v>86</v>
      </c>
      <c r="E318" s="4" t="s">
        <v>1167</v>
      </c>
      <c r="F318" s="2"/>
      <c r="G318" s="88">
        <v>1097</v>
      </c>
      <c r="H318" s="5" t="s">
        <v>120</v>
      </c>
      <c r="I318" s="5" t="s">
        <v>151</v>
      </c>
      <c r="J318" s="6" t="s">
        <v>61</v>
      </c>
      <c r="K318" s="5" t="s">
        <v>68</v>
      </c>
      <c r="L318" s="5" t="s">
        <v>127</v>
      </c>
      <c r="M318" s="52">
        <v>1.7272727272727273</v>
      </c>
      <c r="N318" s="8">
        <v>0.05</v>
      </c>
      <c r="O318" s="52">
        <v>1.6409090909090909</v>
      </c>
      <c r="P318" s="60">
        <f t="shared" si="8"/>
        <v>109.20249999999999</v>
      </c>
      <c r="Q318" s="59">
        <v>1.6409090909090909</v>
      </c>
      <c r="R318" s="9" t="s">
        <v>7397</v>
      </c>
      <c r="S318" s="10">
        <v>46266</v>
      </c>
      <c r="T318" s="55"/>
      <c r="U318" s="56">
        <f t="shared" si="9"/>
        <v>0</v>
      </c>
      <c r="V318" s="11"/>
    </row>
    <row r="319" spans="1:22">
      <c r="A319" s="36"/>
      <c r="B319" s="4" t="s">
        <v>1168</v>
      </c>
      <c r="C319" s="2" t="s">
        <v>1169</v>
      </c>
      <c r="D319" s="3" t="s">
        <v>86</v>
      </c>
      <c r="E319" s="4" t="s">
        <v>1170</v>
      </c>
      <c r="F319" s="2"/>
      <c r="G319" s="88">
        <v>1300</v>
      </c>
      <c r="H319" s="5" t="s">
        <v>1171</v>
      </c>
      <c r="I319" s="5" t="s">
        <v>151</v>
      </c>
      <c r="J319" s="6" t="s">
        <v>61</v>
      </c>
      <c r="K319" s="5" t="s">
        <v>68</v>
      </c>
      <c r="L319" s="5" t="s">
        <v>190</v>
      </c>
      <c r="M319" s="52">
        <v>3.2467532467532467</v>
      </c>
      <c r="N319" s="8">
        <v>0.06</v>
      </c>
      <c r="O319" s="52">
        <v>3.051948051948052</v>
      </c>
      <c r="P319" s="60">
        <f t="shared" si="8"/>
        <v>203.10714285714286</v>
      </c>
      <c r="Q319" s="59">
        <v>3.051948051948052</v>
      </c>
      <c r="R319" s="9" t="s">
        <v>7397</v>
      </c>
      <c r="S319" s="10">
        <v>46113</v>
      </c>
      <c r="T319" s="55"/>
      <c r="U319" s="56">
        <f t="shared" si="9"/>
        <v>0</v>
      </c>
      <c r="V319" s="11"/>
    </row>
    <row r="320" spans="1:22">
      <c r="A320" s="86" t="s">
        <v>54</v>
      </c>
      <c r="B320" s="4" t="s">
        <v>1172</v>
      </c>
      <c r="C320" s="4" t="s">
        <v>1173</v>
      </c>
      <c r="D320" s="3" t="s">
        <v>86</v>
      </c>
      <c r="E320" s="87" t="s">
        <v>1174</v>
      </c>
      <c r="F320" s="2"/>
      <c r="G320" s="88">
        <v>108</v>
      </c>
      <c r="H320" s="5" t="s">
        <v>120</v>
      </c>
      <c r="I320" s="5" t="s">
        <v>151</v>
      </c>
      <c r="J320" s="6" t="s">
        <v>61</v>
      </c>
      <c r="K320" s="5" t="s">
        <v>68</v>
      </c>
      <c r="L320" s="5" t="s">
        <v>127</v>
      </c>
      <c r="M320" s="52">
        <v>2.6329113924050631</v>
      </c>
      <c r="N320" s="8">
        <v>0</v>
      </c>
      <c r="O320" s="52">
        <v>2.6329113924050631</v>
      </c>
      <c r="P320" s="60">
        <f t="shared" si="8"/>
        <v>175.22025316455694</v>
      </c>
      <c r="Q320" s="59">
        <v>2.6329113924050631</v>
      </c>
      <c r="R320" s="9" t="s">
        <v>7397</v>
      </c>
      <c r="S320" s="10">
        <v>46143</v>
      </c>
      <c r="T320" s="55"/>
      <c r="U320" s="56">
        <f t="shared" si="9"/>
        <v>0</v>
      </c>
      <c r="V320" s="11"/>
    </row>
    <row r="321" spans="1:22">
      <c r="A321" s="36"/>
      <c r="B321" s="4" t="s">
        <v>1175</v>
      </c>
      <c r="C321" s="4" t="s">
        <v>1176</v>
      </c>
      <c r="D321" s="3" t="s">
        <v>86</v>
      </c>
      <c r="E321" s="4" t="s">
        <v>1177</v>
      </c>
      <c r="F321" s="2"/>
      <c r="G321" s="88">
        <v>26</v>
      </c>
      <c r="H321" s="5" t="s">
        <v>1178</v>
      </c>
      <c r="I321" s="5" t="s">
        <v>658</v>
      </c>
      <c r="J321" s="6" t="s">
        <v>61</v>
      </c>
      <c r="K321" s="5" t="s">
        <v>68</v>
      </c>
      <c r="L321" s="5" t="s">
        <v>1179</v>
      </c>
      <c r="M321" s="52">
        <v>8.9871428571428567</v>
      </c>
      <c r="N321" s="8">
        <v>0</v>
      </c>
      <c r="O321" s="52">
        <v>8.9871428571428567</v>
      </c>
      <c r="P321" s="60">
        <f t="shared" si="8"/>
        <v>598.09435714285712</v>
      </c>
      <c r="Q321" s="59">
        <v>8.9871428571428567</v>
      </c>
      <c r="R321" s="9" t="s">
        <v>7397</v>
      </c>
      <c r="S321" s="10">
        <v>46508</v>
      </c>
      <c r="T321" s="55"/>
      <c r="U321" s="56">
        <f t="shared" si="9"/>
        <v>0</v>
      </c>
      <c r="V321" s="11"/>
    </row>
    <row r="322" spans="1:22">
      <c r="A322" s="77" t="s">
        <v>139</v>
      </c>
      <c r="B322" s="4" t="s">
        <v>1180</v>
      </c>
      <c r="C322" s="4" t="s">
        <v>1181</v>
      </c>
      <c r="D322" s="3" t="s">
        <v>86</v>
      </c>
      <c r="E322" s="79" t="s">
        <v>1182</v>
      </c>
      <c r="F322" s="2"/>
      <c r="G322" s="88">
        <v>202</v>
      </c>
      <c r="H322" s="5" t="s">
        <v>1093</v>
      </c>
      <c r="I322" s="5" t="s">
        <v>143</v>
      </c>
      <c r="J322" s="6" t="s">
        <v>61</v>
      </c>
      <c r="K322" s="5" t="s">
        <v>68</v>
      </c>
      <c r="L322" s="5" t="s">
        <v>716</v>
      </c>
      <c r="M322" s="52">
        <v>4.4415189873417722</v>
      </c>
      <c r="N322" s="8">
        <v>0</v>
      </c>
      <c r="O322" s="52">
        <v>4.219443037974683</v>
      </c>
      <c r="P322" s="60">
        <f t="shared" si="8"/>
        <v>280.80393417721513</v>
      </c>
      <c r="Q322" s="59">
        <v>4.219443037974683</v>
      </c>
      <c r="R322" s="9" t="s">
        <v>7397</v>
      </c>
      <c r="S322" s="10">
        <v>46327</v>
      </c>
      <c r="T322" s="55"/>
      <c r="U322" s="56">
        <f t="shared" si="9"/>
        <v>0</v>
      </c>
      <c r="V322" s="11"/>
    </row>
    <row r="323" spans="1:22">
      <c r="A323" s="77" t="s">
        <v>105</v>
      </c>
      <c r="B323" s="4" t="s">
        <v>1183</v>
      </c>
      <c r="C323" s="12" t="s">
        <v>1184</v>
      </c>
      <c r="D323" s="3" t="s">
        <v>86</v>
      </c>
      <c r="E323" s="79" t="s">
        <v>1185</v>
      </c>
      <c r="F323" s="4"/>
      <c r="G323" s="88">
        <v>51</v>
      </c>
      <c r="H323" s="5" t="s">
        <v>1093</v>
      </c>
      <c r="I323" s="5" t="s">
        <v>138</v>
      </c>
      <c r="J323" s="6" t="s">
        <v>61</v>
      </c>
      <c r="K323" s="5" t="s">
        <v>68</v>
      </c>
      <c r="L323" s="5" t="s">
        <v>1094</v>
      </c>
      <c r="M323" s="52">
        <v>5.432078887873204</v>
      </c>
      <c r="N323" s="8">
        <v>0.05</v>
      </c>
      <c r="O323" s="52">
        <v>5.1604749434795432</v>
      </c>
      <c r="P323" s="60">
        <f t="shared" si="8"/>
        <v>343.42960748856359</v>
      </c>
      <c r="Q323" s="59">
        <v>5.1604749434795432</v>
      </c>
      <c r="R323" s="9" t="s">
        <v>7397</v>
      </c>
      <c r="S323" s="10">
        <v>46174</v>
      </c>
      <c r="T323" s="55"/>
      <c r="U323" s="56">
        <f t="shared" si="9"/>
        <v>0</v>
      </c>
      <c r="V323" s="11"/>
    </row>
    <row r="324" spans="1:22">
      <c r="A324" s="77" t="s">
        <v>105</v>
      </c>
      <c r="B324" s="4" t="s">
        <v>1186</v>
      </c>
      <c r="C324" s="4" t="s">
        <v>1187</v>
      </c>
      <c r="D324" s="3" t="s">
        <v>86</v>
      </c>
      <c r="E324" s="79" t="s">
        <v>1188</v>
      </c>
      <c r="F324" s="2"/>
      <c r="G324" s="88">
        <v>2</v>
      </c>
      <c r="H324" s="5" t="s">
        <v>1093</v>
      </c>
      <c r="I324" s="5" t="s">
        <v>138</v>
      </c>
      <c r="J324" s="6" t="s">
        <v>61</v>
      </c>
      <c r="K324" s="5" t="s">
        <v>68</v>
      </c>
      <c r="L324" s="5" t="s">
        <v>1094</v>
      </c>
      <c r="M324" s="52">
        <v>4.3236262151108864</v>
      </c>
      <c r="N324" s="8">
        <v>0.05</v>
      </c>
      <c r="O324" s="52">
        <v>4.0964</v>
      </c>
      <c r="P324" s="60">
        <f t="shared" si="8"/>
        <v>272.61541999999997</v>
      </c>
      <c r="Q324" s="59">
        <v>4.1074449043553418</v>
      </c>
      <c r="R324" s="9" t="s">
        <v>7397</v>
      </c>
      <c r="S324" s="10">
        <v>46235</v>
      </c>
      <c r="T324" s="55"/>
      <c r="U324" s="56">
        <f t="shared" si="9"/>
        <v>0</v>
      </c>
      <c r="V324" s="11"/>
    </row>
    <row r="325" spans="1:22">
      <c r="A325" s="77" t="s">
        <v>139</v>
      </c>
      <c r="B325" s="4" t="s">
        <v>1189</v>
      </c>
      <c r="C325" s="4" t="s">
        <v>1190</v>
      </c>
      <c r="D325" s="3" t="s">
        <v>86</v>
      </c>
      <c r="E325" s="79" t="s">
        <v>1191</v>
      </c>
      <c r="F325" s="2"/>
      <c r="G325" s="88">
        <v>279</v>
      </c>
      <c r="H325" s="5" t="s">
        <v>1093</v>
      </c>
      <c r="I325" s="5" t="s">
        <v>143</v>
      </c>
      <c r="J325" s="6" t="s">
        <v>1192</v>
      </c>
      <c r="K325" s="5" t="s">
        <v>68</v>
      </c>
      <c r="L325" s="5" t="s">
        <v>716</v>
      </c>
      <c r="M325" s="52">
        <v>4.7402597402597397</v>
      </c>
      <c r="N325" s="8">
        <v>0</v>
      </c>
      <c r="O325" s="52">
        <v>4.5032467532467528</v>
      </c>
      <c r="P325" s="60">
        <f t="shared" si="8"/>
        <v>299.69107142857138</v>
      </c>
      <c r="Q325" s="59">
        <v>4.5032467532467528</v>
      </c>
      <c r="R325" s="9" t="s">
        <v>7397</v>
      </c>
      <c r="S325" s="10">
        <v>47331</v>
      </c>
      <c r="T325" s="55"/>
      <c r="U325" s="56">
        <f t="shared" si="9"/>
        <v>0</v>
      </c>
      <c r="V325" s="11"/>
    </row>
    <row r="326" spans="1:22">
      <c r="A326" s="36"/>
      <c r="B326" s="2" t="s">
        <v>1193</v>
      </c>
      <c r="C326" s="13" t="s">
        <v>1194</v>
      </c>
      <c r="D326" s="3" t="s">
        <v>86</v>
      </c>
      <c r="E326" s="4" t="s">
        <v>1195</v>
      </c>
      <c r="F326" s="4"/>
      <c r="G326" s="88">
        <v>95</v>
      </c>
      <c r="H326" s="5" t="s">
        <v>1196</v>
      </c>
      <c r="I326" s="5" t="s">
        <v>189</v>
      </c>
      <c r="J326" s="6" t="s">
        <v>61</v>
      </c>
      <c r="K326" s="7" t="s">
        <v>68</v>
      </c>
      <c r="L326" s="7" t="s">
        <v>1197</v>
      </c>
      <c r="M326" s="52">
        <v>6.7762489180113255</v>
      </c>
      <c r="N326" s="8">
        <v>0</v>
      </c>
      <c r="O326" s="52">
        <v>6.7762489180113255</v>
      </c>
      <c r="P326" s="60">
        <f t="shared" si="8"/>
        <v>450.95936549365371</v>
      </c>
      <c r="Q326" s="59">
        <v>6.7762489180113255</v>
      </c>
      <c r="R326" s="9" t="s">
        <v>7401</v>
      </c>
      <c r="S326" s="10">
        <v>46143</v>
      </c>
      <c r="T326" s="55"/>
      <c r="U326" s="56">
        <f t="shared" si="9"/>
        <v>0</v>
      </c>
      <c r="V326" s="11"/>
    </row>
    <row r="327" spans="1:22">
      <c r="A327" s="36"/>
      <c r="B327" s="4" t="s">
        <v>1198</v>
      </c>
      <c r="C327" s="4" t="s">
        <v>183</v>
      </c>
      <c r="D327" s="3" t="s">
        <v>57</v>
      </c>
      <c r="E327" s="4" t="s">
        <v>1199</v>
      </c>
      <c r="F327" s="2"/>
      <c r="G327" s="88">
        <v>158</v>
      </c>
      <c r="H327" s="5" t="s">
        <v>59</v>
      </c>
      <c r="I327" s="5" t="s">
        <v>462</v>
      </c>
      <c r="J327" s="6" t="s">
        <v>61</v>
      </c>
      <c r="K327" s="5" t="s">
        <v>68</v>
      </c>
      <c r="L327" s="5" t="s">
        <v>59</v>
      </c>
      <c r="M327" s="52">
        <v>5.6888888888888891</v>
      </c>
      <c r="N327" s="8">
        <v>0</v>
      </c>
      <c r="O327" s="52">
        <v>5.6888888888888891</v>
      </c>
      <c r="P327" s="60">
        <f t="shared" si="8"/>
        <v>378.59555555555556</v>
      </c>
      <c r="Q327" s="59">
        <v>5.6888888888888891</v>
      </c>
      <c r="R327" s="9" t="s">
        <v>7397</v>
      </c>
      <c r="S327" s="10" t="s">
        <v>183</v>
      </c>
      <c r="T327" s="55"/>
      <c r="U327" s="56">
        <f t="shared" si="9"/>
        <v>0</v>
      </c>
      <c r="V327" s="11"/>
    </row>
    <row r="328" spans="1:22">
      <c r="A328" s="86" t="s">
        <v>54</v>
      </c>
      <c r="B328" s="4" t="s">
        <v>1200</v>
      </c>
      <c r="C328" s="13" t="s">
        <v>1201</v>
      </c>
      <c r="D328" s="3" t="s">
        <v>64</v>
      </c>
      <c r="E328" s="87" t="s">
        <v>1202</v>
      </c>
      <c r="F328" s="4"/>
      <c r="G328" s="88">
        <v>7</v>
      </c>
      <c r="H328" s="5" t="s">
        <v>1001</v>
      </c>
      <c r="I328" s="5" t="s">
        <v>350</v>
      </c>
      <c r="J328" s="6" t="s">
        <v>249</v>
      </c>
      <c r="K328" s="5" t="s">
        <v>68</v>
      </c>
      <c r="L328" s="5" t="s">
        <v>1197</v>
      </c>
      <c r="M328" s="52">
        <v>0.96202531645569622</v>
      </c>
      <c r="N328" s="8">
        <v>0</v>
      </c>
      <c r="O328" s="52">
        <v>0.96202531645569622</v>
      </c>
      <c r="P328" s="60">
        <f t="shared" si="8"/>
        <v>64.022784810126581</v>
      </c>
      <c r="Q328" s="59">
        <v>0.96202531645569622</v>
      </c>
      <c r="R328" s="9" t="s">
        <v>7401</v>
      </c>
      <c r="S328" s="10">
        <v>46113</v>
      </c>
      <c r="T328" s="55"/>
      <c r="U328" s="56">
        <f t="shared" si="9"/>
        <v>0</v>
      </c>
      <c r="V328" s="11"/>
    </row>
    <row r="329" spans="1:22">
      <c r="A329" s="36"/>
      <c r="B329" s="2" t="s">
        <v>1203</v>
      </c>
      <c r="C329" s="2" t="s">
        <v>1204</v>
      </c>
      <c r="D329" s="3" t="s">
        <v>64</v>
      </c>
      <c r="E329" s="4" t="s">
        <v>1205</v>
      </c>
      <c r="F329" s="2"/>
      <c r="G329" s="88">
        <v>120</v>
      </c>
      <c r="H329" s="5" t="s">
        <v>1001</v>
      </c>
      <c r="I329" s="5" t="s">
        <v>715</v>
      </c>
      <c r="J329" s="6" t="s">
        <v>61</v>
      </c>
      <c r="K329" s="5" t="s">
        <v>68</v>
      </c>
      <c r="L329" s="5" t="s">
        <v>1197</v>
      </c>
      <c r="M329" s="52">
        <v>2.9740259740259738</v>
      </c>
      <c r="N329" s="8">
        <v>0</v>
      </c>
      <c r="O329" s="52">
        <v>2.9740259740259738</v>
      </c>
      <c r="P329" s="60">
        <f t="shared" si="8"/>
        <v>197.92142857142855</v>
      </c>
      <c r="Q329" s="59">
        <v>2.9740259740259738</v>
      </c>
      <c r="R329" s="9" t="s">
        <v>7401</v>
      </c>
      <c r="S329" s="10">
        <v>46569</v>
      </c>
      <c r="T329" s="55"/>
      <c r="U329" s="56">
        <f t="shared" si="9"/>
        <v>0</v>
      </c>
      <c r="V329" s="11"/>
    </row>
    <row r="330" spans="1:22">
      <c r="A330" s="77" t="s">
        <v>139</v>
      </c>
      <c r="B330" s="4" t="s">
        <v>1206</v>
      </c>
      <c r="C330" s="4" t="s">
        <v>1207</v>
      </c>
      <c r="D330" s="3" t="s">
        <v>86</v>
      </c>
      <c r="E330" s="79" t="s">
        <v>1208</v>
      </c>
      <c r="F330" s="2"/>
      <c r="G330" s="88">
        <v>47</v>
      </c>
      <c r="H330" s="5" t="s">
        <v>1001</v>
      </c>
      <c r="I330" s="5" t="s">
        <v>143</v>
      </c>
      <c r="J330" s="6" t="s">
        <v>61</v>
      </c>
      <c r="K330" s="5" t="s">
        <v>68</v>
      </c>
      <c r="L330" s="5" t="s">
        <v>716</v>
      </c>
      <c r="M330" s="52">
        <v>2.1392405063291138</v>
      </c>
      <c r="N330" s="8">
        <v>0</v>
      </c>
      <c r="O330" s="52">
        <v>2.032278481012658</v>
      </c>
      <c r="P330" s="60">
        <f t="shared" si="8"/>
        <v>135.24813291139239</v>
      </c>
      <c r="Q330" s="59">
        <v>2.032278481012658</v>
      </c>
      <c r="R330" s="9" t="s">
        <v>7397</v>
      </c>
      <c r="S330" s="10">
        <v>46143</v>
      </c>
      <c r="T330" s="55"/>
      <c r="U330" s="56">
        <f t="shared" si="9"/>
        <v>0</v>
      </c>
      <c r="V330" s="11"/>
    </row>
    <row r="331" spans="1:22">
      <c r="A331" s="77" t="s">
        <v>105</v>
      </c>
      <c r="B331" s="4" t="s">
        <v>1209</v>
      </c>
      <c r="C331" s="4" t="s">
        <v>1210</v>
      </c>
      <c r="D331" s="3" t="s">
        <v>86</v>
      </c>
      <c r="E331" s="79" t="s">
        <v>1211</v>
      </c>
      <c r="F331" s="2"/>
      <c r="G331" s="88">
        <v>19</v>
      </c>
      <c r="H331" s="5" t="s">
        <v>1001</v>
      </c>
      <c r="I331" s="5" t="s">
        <v>138</v>
      </c>
      <c r="J331" s="6" t="s">
        <v>61</v>
      </c>
      <c r="K331" s="5" t="s">
        <v>68</v>
      </c>
      <c r="L331" s="5" t="s">
        <v>716</v>
      </c>
      <c r="M331" s="52">
        <v>2.8125000000000004</v>
      </c>
      <c r="N331" s="8">
        <v>0.05</v>
      </c>
      <c r="O331" s="52">
        <v>2.6718750000000004</v>
      </c>
      <c r="P331" s="60">
        <f t="shared" si="8"/>
        <v>177.81328125000002</v>
      </c>
      <c r="Q331" s="59">
        <v>2.6718750000000004</v>
      </c>
      <c r="R331" s="9" t="s">
        <v>7397</v>
      </c>
      <c r="S331" s="10">
        <v>46266</v>
      </c>
      <c r="T331" s="55"/>
      <c r="U331" s="56">
        <f t="shared" si="9"/>
        <v>0</v>
      </c>
      <c r="V331" s="11"/>
    </row>
    <row r="332" spans="1:22">
      <c r="A332" s="36"/>
      <c r="B332" s="4" t="s">
        <v>1212</v>
      </c>
      <c r="C332" s="12" t="s">
        <v>1213</v>
      </c>
      <c r="D332" s="3" t="s">
        <v>86</v>
      </c>
      <c r="E332" s="4" t="s">
        <v>1214</v>
      </c>
      <c r="F332" s="2"/>
      <c r="G332" s="88">
        <v>8</v>
      </c>
      <c r="H332" s="5" t="s">
        <v>1001</v>
      </c>
      <c r="I332" s="5" t="s">
        <v>229</v>
      </c>
      <c r="J332" s="6" t="s">
        <v>61</v>
      </c>
      <c r="K332" s="5" t="s">
        <v>68</v>
      </c>
      <c r="L332" s="5" t="s">
        <v>716</v>
      </c>
      <c r="M332" s="52">
        <v>5.1686842384506493</v>
      </c>
      <c r="N332" s="8">
        <v>0</v>
      </c>
      <c r="O332" s="52">
        <v>5.1686842384506493</v>
      </c>
      <c r="P332" s="60">
        <f t="shared" si="8"/>
        <v>343.97593606889069</v>
      </c>
      <c r="Q332" s="59">
        <v>5.1686842384506493</v>
      </c>
      <c r="R332" s="9" t="s">
        <v>7397</v>
      </c>
      <c r="S332" s="10">
        <v>46296</v>
      </c>
      <c r="T332" s="55"/>
      <c r="U332" s="56">
        <f t="shared" si="9"/>
        <v>0</v>
      </c>
      <c r="V332" s="11"/>
    </row>
    <row r="333" spans="1:22">
      <c r="A333" s="77" t="s">
        <v>139</v>
      </c>
      <c r="B333" s="4" t="s">
        <v>1215</v>
      </c>
      <c r="C333" s="4" t="s">
        <v>1216</v>
      </c>
      <c r="D333" s="3" t="s">
        <v>86</v>
      </c>
      <c r="E333" s="79" t="s">
        <v>1217</v>
      </c>
      <c r="F333" s="2"/>
      <c r="G333" s="88">
        <v>88</v>
      </c>
      <c r="H333" s="5" t="s">
        <v>1001</v>
      </c>
      <c r="I333" s="5" t="s">
        <v>143</v>
      </c>
      <c r="J333" s="6" t="s">
        <v>61</v>
      </c>
      <c r="K333" s="5" t="s">
        <v>68</v>
      </c>
      <c r="L333" s="5" t="s">
        <v>716</v>
      </c>
      <c r="M333" s="52">
        <v>6.0259740259740253</v>
      </c>
      <c r="N333" s="8">
        <v>0</v>
      </c>
      <c r="O333" s="52">
        <v>5.7246753246753235</v>
      </c>
      <c r="P333" s="60">
        <f t="shared" si="8"/>
        <v>380.97714285714278</v>
      </c>
      <c r="Q333" s="59">
        <v>5.7246753246753235</v>
      </c>
      <c r="R333" s="9" t="s">
        <v>7397</v>
      </c>
      <c r="S333" s="10">
        <v>46235</v>
      </c>
      <c r="T333" s="55"/>
      <c r="U333" s="56">
        <f t="shared" si="9"/>
        <v>0</v>
      </c>
      <c r="V333" s="11"/>
    </row>
    <row r="334" spans="1:22">
      <c r="A334" s="36"/>
      <c r="B334" s="2" t="s">
        <v>1218</v>
      </c>
      <c r="C334" s="4" t="s">
        <v>1219</v>
      </c>
      <c r="D334" s="3" t="s">
        <v>86</v>
      </c>
      <c r="E334" s="4" t="s">
        <v>1220</v>
      </c>
      <c r="F334" s="2"/>
      <c r="G334" s="88">
        <v>98</v>
      </c>
      <c r="H334" s="5" t="s">
        <v>1001</v>
      </c>
      <c r="I334" s="5" t="s">
        <v>151</v>
      </c>
      <c r="J334" s="6" t="s">
        <v>61</v>
      </c>
      <c r="K334" s="5" t="s">
        <v>68</v>
      </c>
      <c r="L334" s="5" t="s">
        <v>1197</v>
      </c>
      <c r="M334" s="52">
        <v>5.5949367088607591</v>
      </c>
      <c r="N334" s="8">
        <v>0</v>
      </c>
      <c r="O334" s="52">
        <v>5.5949367088607591</v>
      </c>
      <c r="P334" s="60">
        <f t="shared" si="8"/>
        <v>372.34303797468351</v>
      </c>
      <c r="Q334" s="59">
        <v>5.5949367088607591</v>
      </c>
      <c r="R334" s="9" t="s">
        <v>7397</v>
      </c>
      <c r="S334" s="10">
        <v>46235</v>
      </c>
      <c r="T334" s="55"/>
      <c r="U334" s="56">
        <f t="shared" si="9"/>
        <v>0</v>
      </c>
      <c r="V334" s="11"/>
    </row>
    <row r="335" spans="1:22">
      <c r="A335" s="36"/>
      <c r="B335" s="4" t="s">
        <v>1221</v>
      </c>
      <c r="C335" s="2" t="s">
        <v>1222</v>
      </c>
      <c r="D335" s="3" t="s">
        <v>64</v>
      </c>
      <c r="E335" s="4" t="s">
        <v>1223</v>
      </c>
      <c r="F335" s="4"/>
      <c r="G335" s="88">
        <v>136</v>
      </c>
      <c r="H335" s="5" t="s">
        <v>1001</v>
      </c>
      <c r="I335" s="5" t="s">
        <v>126</v>
      </c>
      <c r="J335" s="6" t="s">
        <v>61</v>
      </c>
      <c r="K335" s="5" t="s">
        <v>68</v>
      </c>
      <c r="L335" s="5" t="s">
        <v>518</v>
      </c>
      <c r="M335" s="52">
        <v>4.2337662337662332</v>
      </c>
      <c r="N335" s="8">
        <v>0</v>
      </c>
      <c r="O335" s="52">
        <v>4.2337662337662332</v>
      </c>
      <c r="P335" s="60">
        <f t="shared" ref="P335:P398" si="10">O335*$V$12</f>
        <v>281.75714285714281</v>
      </c>
      <c r="Q335" s="59">
        <v>4.2337662337662332</v>
      </c>
      <c r="R335" s="9" t="s">
        <v>7400</v>
      </c>
      <c r="S335" s="10">
        <v>46113</v>
      </c>
      <c r="T335" s="55"/>
      <c r="U335" s="56">
        <f t="shared" ref="U335:U398" si="11">+T335*Q335</f>
        <v>0</v>
      </c>
      <c r="V335" s="11"/>
    </row>
    <row r="336" spans="1:22">
      <c r="A336" s="36"/>
      <c r="B336" s="4" t="s">
        <v>1224</v>
      </c>
      <c r="C336" s="4" t="s">
        <v>1225</v>
      </c>
      <c r="D336" s="3" t="s">
        <v>64</v>
      </c>
      <c r="E336" s="4" t="s">
        <v>1226</v>
      </c>
      <c r="F336" s="2"/>
      <c r="G336" s="88">
        <v>240</v>
      </c>
      <c r="H336" s="5" t="s">
        <v>1001</v>
      </c>
      <c r="I336" s="5" t="s">
        <v>715</v>
      </c>
      <c r="J336" s="6" t="s">
        <v>61</v>
      </c>
      <c r="K336" s="5" t="s">
        <v>68</v>
      </c>
      <c r="L336" s="5" t="s">
        <v>1197</v>
      </c>
      <c r="M336" s="52">
        <v>3.2727272727272725</v>
      </c>
      <c r="N336" s="8">
        <v>0</v>
      </c>
      <c r="O336" s="52">
        <v>3.2727272727272725</v>
      </c>
      <c r="P336" s="60">
        <f t="shared" si="10"/>
        <v>217.79999999999998</v>
      </c>
      <c r="Q336" s="59">
        <v>3.2727272727272725</v>
      </c>
      <c r="R336" s="9" t="s">
        <v>7401</v>
      </c>
      <c r="S336" s="10">
        <v>46569</v>
      </c>
      <c r="T336" s="55"/>
      <c r="U336" s="56">
        <f t="shared" si="11"/>
        <v>0</v>
      </c>
      <c r="V336" s="11"/>
    </row>
    <row r="337" spans="1:22">
      <c r="A337" s="36"/>
      <c r="B337" s="34" t="s">
        <v>1227</v>
      </c>
      <c r="C337" s="4" t="s">
        <v>1228</v>
      </c>
      <c r="D337" s="3" t="s">
        <v>64</v>
      </c>
      <c r="E337" s="4" t="s">
        <v>1229</v>
      </c>
      <c r="F337" s="2"/>
      <c r="G337" s="88">
        <v>34</v>
      </c>
      <c r="H337" s="5" t="s">
        <v>1001</v>
      </c>
      <c r="I337" s="5" t="s">
        <v>291</v>
      </c>
      <c r="J337" s="6" t="s">
        <v>61</v>
      </c>
      <c r="K337" s="5" t="s">
        <v>68</v>
      </c>
      <c r="L337" s="5" t="s">
        <v>1197</v>
      </c>
      <c r="M337" s="52">
        <v>1.5189873417721518</v>
      </c>
      <c r="N337" s="8">
        <v>0</v>
      </c>
      <c r="O337" s="52">
        <v>1.5189873417721518</v>
      </c>
      <c r="P337" s="60">
        <f t="shared" si="10"/>
        <v>101.08860759493669</v>
      </c>
      <c r="Q337" s="59">
        <v>1.5189873417721518</v>
      </c>
      <c r="R337" s="9" t="s">
        <v>7401</v>
      </c>
      <c r="S337" s="10">
        <v>46235</v>
      </c>
      <c r="T337" s="55"/>
      <c r="U337" s="56">
        <f t="shared" si="11"/>
        <v>0</v>
      </c>
      <c r="V337" s="11"/>
    </row>
    <row r="338" spans="1:22">
      <c r="A338" s="77" t="s">
        <v>139</v>
      </c>
      <c r="B338" s="2" t="s">
        <v>1230</v>
      </c>
      <c r="C338" s="4" t="s">
        <v>1231</v>
      </c>
      <c r="D338" s="3" t="s">
        <v>86</v>
      </c>
      <c r="E338" s="79" t="s">
        <v>1232</v>
      </c>
      <c r="F338" s="2"/>
      <c r="G338" s="88">
        <v>34</v>
      </c>
      <c r="H338" s="5" t="s">
        <v>1001</v>
      </c>
      <c r="I338" s="5" t="s">
        <v>143</v>
      </c>
      <c r="J338" s="6" t="s">
        <v>61</v>
      </c>
      <c r="K338" s="5" t="s">
        <v>68</v>
      </c>
      <c r="L338" s="5" t="s">
        <v>716</v>
      </c>
      <c r="M338" s="52">
        <v>11.047792207792208</v>
      </c>
      <c r="N338" s="8">
        <v>0</v>
      </c>
      <c r="O338" s="52">
        <v>10.495402597402597</v>
      </c>
      <c r="P338" s="60">
        <f t="shared" si="10"/>
        <v>698.46904285714277</v>
      </c>
      <c r="Q338" s="59">
        <v>10.495402597402597</v>
      </c>
      <c r="R338" s="9" t="s">
        <v>7397</v>
      </c>
      <c r="S338" s="10">
        <v>46600</v>
      </c>
      <c r="T338" s="55"/>
      <c r="U338" s="56">
        <f t="shared" si="11"/>
        <v>0</v>
      </c>
      <c r="V338" s="11"/>
    </row>
    <row r="339" spans="1:22">
      <c r="A339" s="36"/>
      <c r="B339" s="4" t="s">
        <v>1233</v>
      </c>
      <c r="C339" s="4" t="s">
        <v>1234</v>
      </c>
      <c r="D339" s="3" t="s">
        <v>64</v>
      </c>
      <c r="E339" s="4" t="s">
        <v>1235</v>
      </c>
      <c r="F339" s="2"/>
      <c r="G339" s="88">
        <v>1100</v>
      </c>
      <c r="H339" s="5" t="s">
        <v>1001</v>
      </c>
      <c r="I339" s="5" t="s">
        <v>256</v>
      </c>
      <c r="J339" s="6" t="s">
        <v>61</v>
      </c>
      <c r="K339" s="5" t="s">
        <v>68</v>
      </c>
      <c r="L339" s="5" t="s">
        <v>716</v>
      </c>
      <c r="M339" s="52">
        <v>4.4303797468354427</v>
      </c>
      <c r="N339" s="8">
        <v>0</v>
      </c>
      <c r="O339" s="52">
        <v>4.4303797468354427</v>
      </c>
      <c r="P339" s="60">
        <f t="shared" si="10"/>
        <v>294.84177215189868</v>
      </c>
      <c r="Q339" s="59">
        <v>4.4303797468354427</v>
      </c>
      <c r="R339" s="9"/>
      <c r="S339" s="10">
        <v>46235</v>
      </c>
      <c r="T339" s="55"/>
      <c r="U339" s="56">
        <f t="shared" si="11"/>
        <v>0</v>
      </c>
      <c r="V339" s="11"/>
    </row>
    <row r="340" spans="1:22">
      <c r="A340" s="77" t="s">
        <v>105</v>
      </c>
      <c r="B340" s="4" t="s">
        <v>1236</v>
      </c>
      <c r="C340" s="4" t="s">
        <v>1237</v>
      </c>
      <c r="D340" s="3" t="s">
        <v>86</v>
      </c>
      <c r="E340" s="79" t="s">
        <v>1238</v>
      </c>
      <c r="F340" s="2"/>
      <c r="G340" s="88">
        <v>5</v>
      </c>
      <c r="H340" s="5" t="s">
        <v>1001</v>
      </c>
      <c r="I340" s="5" t="s">
        <v>138</v>
      </c>
      <c r="J340" s="6" t="s">
        <v>61</v>
      </c>
      <c r="K340" s="5" t="s">
        <v>68</v>
      </c>
      <c r="L340" s="5" t="s">
        <v>716</v>
      </c>
      <c r="M340" s="52">
        <v>5.7339888576254365</v>
      </c>
      <c r="N340" s="8">
        <v>0.05</v>
      </c>
      <c r="O340" s="52">
        <v>5.4472894147441648</v>
      </c>
      <c r="P340" s="60">
        <f t="shared" si="10"/>
        <v>362.51711055122416</v>
      </c>
      <c r="Q340" s="59">
        <v>5.4472894147441648</v>
      </c>
      <c r="R340" s="9" t="s">
        <v>7397</v>
      </c>
      <c r="S340" s="10">
        <v>46266</v>
      </c>
      <c r="T340" s="55"/>
      <c r="U340" s="56">
        <f t="shared" si="11"/>
        <v>0</v>
      </c>
      <c r="V340" s="11"/>
    </row>
    <row r="341" spans="1:22">
      <c r="A341" s="36"/>
      <c r="B341" s="4" t="s">
        <v>1239</v>
      </c>
      <c r="C341" s="2" t="s">
        <v>1240</v>
      </c>
      <c r="D341" s="3" t="s">
        <v>86</v>
      </c>
      <c r="E341" s="4" t="s">
        <v>1241</v>
      </c>
      <c r="F341" s="4"/>
      <c r="G341" s="88">
        <v>135</v>
      </c>
      <c r="H341" s="5" t="s">
        <v>1001</v>
      </c>
      <c r="I341" s="5" t="s">
        <v>134</v>
      </c>
      <c r="J341" s="6" t="s">
        <v>61</v>
      </c>
      <c r="K341" s="5" t="s">
        <v>68</v>
      </c>
      <c r="L341" s="5" t="s">
        <v>1197</v>
      </c>
      <c r="M341" s="52">
        <v>3.5319341395653492</v>
      </c>
      <c r="N341" s="8">
        <v>0.1</v>
      </c>
      <c r="O341" s="52">
        <v>3.1787407256088143</v>
      </c>
      <c r="P341" s="60">
        <f t="shared" si="10"/>
        <v>211.54519528926659</v>
      </c>
      <c r="Q341" s="59">
        <v>3.1787407256088143</v>
      </c>
      <c r="R341" s="9" t="s">
        <v>7397</v>
      </c>
      <c r="S341" s="10">
        <v>46296</v>
      </c>
      <c r="T341" s="55"/>
      <c r="U341" s="56">
        <f t="shared" si="11"/>
        <v>0</v>
      </c>
      <c r="V341" s="11"/>
    </row>
    <row r="342" spans="1:22">
      <c r="A342" s="86" t="s">
        <v>54</v>
      </c>
      <c r="B342" s="4" t="s">
        <v>1242</v>
      </c>
      <c r="C342" s="2" t="s">
        <v>1243</v>
      </c>
      <c r="D342" s="3" t="s">
        <v>86</v>
      </c>
      <c r="E342" s="87" t="s">
        <v>1244</v>
      </c>
      <c r="F342" s="2"/>
      <c r="G342" s="88">
        <v>43</v>
      </c>
      <c r="H342" s="5" t="s">
        <v>1001</v>
      </c>
      <c r="I342" s="5" t="s">
        <v>604</v>
      </c>
      <c r="J342" s="6" t="s">
        <v>61</v>
      </c>
      <c r="K342" s="5" t="s">
        <v>68</v>
      </c>
      <c r="L342" s="5" t="s">
        <v>716</v>
      </c>
      <c r="M342" s="52">
        <v>3.9138888249240806</v>
      </c>
      <c r="N342" s="8">
        <v>0</v>
      </c>
      <c r="O342" s="52">
        <v>3.9138888249240806</v>
      </c>
      <c r="P342" s="60">
        <f t="shared" si="10"/>
        <v>260.46930129869753</v>
      </c>
      <c r="Q342" s="59">
        <v>3.9138888249240806</v>
      </c>
      <c r="R342" s="9" t="s">
        <v>7397</v>
      </c>
      <c r="S342" s="10">
        <v>46023</v>
      </c>
      <c r="T342" s="55"/>
      <c r="U342" s="56">
        <f t="shared" si="11"/>
        <v>0</v>
      </c>
      <c r="V342" s="11"/>
    </row>
    <row r="343" spans="1:22">
      <c r="A343" s="36"/>
      <c r="B343" s="4" t="s">
        <v>1245</v>
      </c>
      <c r="C343" s="4" t="s">
        <v>1246</v>
      </c>
      <c r="D343" s="3" t="s">
        <v>86</v>
      </c>
      <c r="E343" s="4" t="s">
        <v>1247</v>
      </c>
      <c r="F343" s="2"/>
      <c r="G343" s="88">
        <v>48</v>
      </c>
      <c r="H343" s="5" t="s">
        <v>1001</v>
      </c>
      <c r="I343" s="5" t="s">
        <v>604</v>
      </c>
      <c r="J343" s="6" t="s">
        <v>61</v>
      </c>
      <c r="K343" s="5" t="s">
        <v>68</v>
      </c>
      <c r="L343" s="5" t="s">
        <v>716</v>
      </c>
      <c r="M343" s="52">
        <v>8.9605063291139242</v>
      </c>
      <c r="N343" s="8">
        <v>0</v>
      </c>
      <c r="O343" s="52">
        <v>8.9605063291139242</v>
      </c>
      <c r="P343" s="60">
        <f t="shared" si="10"/>
        <v>596.3216962025316</v>
      </c>
      <c r="Q343" s="59">
        <v>8.9605063291139242</v>
      </c>
      <c r="R343" s="9" t="s">
        <v>7397</v>
      </c>
      <c r="S343" s="10">
        <v>46235</v>
      </c>
      <c r="T343" s="55"/>
      <c r="U343" s="56">
        <f t="shared" si="11"/>
        <v>0</v>
      </c>
      <c r="V343" s="11"/>
    </row>
    <row r="344" spans="1:22">
      <c r="A344" s="36"/>
      <c r="B344" s="4" t="s">
        <v>1248</v>
      </c>
      <c r="C344" s="2" t="s">
        <v>1249</v>
      </c>
      <c r="D344" s="3" t="s">
        <v>86</v>
      </c>
      <c r="E344" s="4" t="s">
        <v>1250</v>
      </c>
      <c r="F344" s="2"/>
      <c r="G344" s="88">
        <v>42</v>
      </c>
      <c r="H344" s="5" t="s">
        <v>1001</v>
      </c>
      <c r="I344" s="5" t="s">
        <v>604</v>
      </c>
      <c r="J344" s="6" t="s">
        <v>61</v>
      </c>
      <c r="K344" s="5" t="s">
        <v>68</v>
      </c>
      <c r="L344" s="5" t="s">
        <v>716</v>
      </c>
      <c r="M344" s="52">
        <v>5.6708860759493671</v>
      </c>
      <c r="N344" s="8">
        <v>0</v>
      </c>
      <c r="O344" s="52">
        <v>5.6708860759493671</v>
      </c>
      <c r="P344" s="60">
        <f t="shared" si="10"/>
        <v>377.39746835443037</v>
      </c>
      <c r="Q344" s="59">
        <v>5.6708860759493671</v>
      </c>
      <c r="R344" s="9" t="s">
        <v>7397</v>
      </c>
      <c r="S344" s="10">
        <v>46143</v>
      </c>
      <c r="T344" s="55"/>
      <c r="U344" s="56">
        <f t="shared" si="11"/>
        <v>0</v>
      </c>
      <c r="V344" s="11"/>
    </row>
    <row r="345" spans="1:22">
      <c r="A345" s="36"/>
      <c r="B345" s="4" t="s">
        <v>1251</v>
      </c>
      <c r="C345" s="4" t="s">
        <v>1252</v>
      </c>
      <c r="D345" s="3" t="s">
        <v>86</v>
      </c>
      <c r="E345" s="4" t="s">
        <v>1253</v>
      </c>
      <c r="F345" s="2"/>
      <c r="G345" s="88">
        <v>68</v>
      </c>
      <c r="H345" s="5" t="s">
        <v>1001</v>
      </c>
      <c r="I345" s="5" t="s">
        <v>604</v>
      </c>
      <c r="J345" s="6" t="s">
        <v>61</v>
      </c>
      <c r="K345" s="5" t="s">
        <v>68</v>
      </c>
      <c r="L345" s="5" t="s">
        <v>716</v>
      </c>
      <c r="M345" s="52">
        <v>12.207792207792208</v>
      </c>
      <c r="N345" s="8">
        <v>0</v>
      </c>
      <c r="O345" s="52">
        <v>12.207792207792208</v>
      </c>
      <c r="P345" s="60">
        <f t="shared" si="10"/>
        <v>812.42857142857144</v>
      </c>
      <c r="Q345" s="59">
        <v>12.207792207792208</v>
      </c>
      <c r="R345" s="9" t="s">
        <v>7397</v>
      </c>
      <c r="S345" s="10">
        <v>46235</v>
      </c>
      <c r="T345" s="55"/>
      <c r="U345" s="56">
        <f t="shared" si="11"/>
        <v>0</v>
      </c>
      <c r="V345" s="11"/>
    </row>
    <row r="346" spans="1:22">
      <c r="A346" s="36"/>
      <c r="B346" s="2" t="s">
        <v>1254</v>
      </c>
      <c r="C346" s="13" t="s">
        <v>1255</v>
      </c>
      <c r="D346" s="3" t="s">
        <v>86</v>
      </c>
      <c r="E346" s="4" t="s">
        <v>1256</v>
      </c>
      <c r="F346" s="4"/>
      <c r="G346" s="88">
        <v>41</v>
      </c>
      <c r="H346" s="5" t="s">
        <v>1257</v>
      </c>
      <c r="I346" s="5" t="s">
        <v>218</v>
      </c>
      <c r="J346" s="6" t="s">
        <v>61</v>
      </c>
      <c r="K346" s="7" t="s">
        <v>68</v>
      </c>
      <c r="L346" s="7" t="s">
        <v>894</v>
      </c>
      <c r="M346" s="52">
        <v>5.2380952380952381</v>
      </c>
      <c r="N346" s="8">
        <v>0.08</v>
      </c>
      <c r="O346" s="52">
        <v>4.8190476190476197</v>
      </c>
      <c r="P346" s="60">
        <f t="shared" si="10"/>
        <v>320.70761904761906</v>
      </c>
      <c r="Q346" s="59">
        <v>4.8190476190476197</v>
      </c>
      <c r="R346" s="9" t="s">
        <v>7397</v>
      </c>
      <c r="S346" s="10">
        <v>46113</v>
      </c>
      <c r="T346" s="55"/>
      <c r="U346" s="56">
        <f t="shared" si="11"/>
        <v>0</v>
      </c>
      <c r="V346" s="11"/>
    </row>
    <row r="347" spans="1:22">
      <c r="A347" s="86" t="s">
        <v>54</v>
      </c>
      <c r="B347" s="4" t="s">
        <v>1258</v>
      </c>
      <c r="C347" s="2" t="s">
        <v>1259</v>
      </c>
      <c r="D347" s="3" t="s">
        <v>262</v>
      </c>
      <c r="E347" s="87" t="s">
        <v>1260</v>
      </c>
      <c r="F347" s="2"/>
      <c r="G347" s="88">
        <v>74</v>
      </c>
      <c r="H347" s="5" t="s">
        <v>1261</v>
      </c>
      <c r="I347" s="5" t="s">
        <v>1262</v>
      </c>
      <c r="J347" s="6" t="s">
        <v>265</v>
      </c>
      <c r="K347" s="5" t="s">
        <v>68</v>
      </c>
      <c r="L347" s="5" t="s">
        <v>1263</v>
      </c>
      <c r="M347" s="52">
        <v>0.38734177215189869</v>
      </c>
      <c r="N347" s="8">
        <v>0</v>
      </c>
      <c r="O347" s="52">
        <v>0.38734177215189869</v>
      </c>
      <c r="P347" s="60">
        <f t="shared" si="10"/>
        <v>25.777594936708855</v>
      </c>
      <c r="Q347" s="59">
        <v>0.38734177215189869</v>
      </c>
      <c r="R347" s="9" t="s">
        <v>7398</v>
      </c>
      <c r="S347" s="10">
        <v>46357</v>
      </c>
      <c r="T347" s="55"/>
      <c r="U347" s="56">
        <f t="shared" si="11"/>
        <v>0</v>
      </c>
      <c r="V347" s="11"/>
    </row>
    <row r="348" spans="1:22">
      <c r="A348" s="36"/>
      <c r="B348" s="4" t="s">
        <v>1264</v>
      </c>
      <c r="C348" s="4" t="s">
        <v>1265</v>
      </c>
      <c r="D348" s="3" t="s">
        <v>262</v>
      </c>
      <c r="E348" s="4" t="s">
        <v>1266</v>
      </c>
      <c r="F348" s="2"/>
      <c r="G348" s="88">
        <v>35</v>
      </c>
      <c r="H348" s="5" t="s">
        <v>1267</v>
      </c>
      <c r="I348" s="5" t="s">
        <v>189</v>
      </c>
      <c r="J348" s="6" t="s">
        <v>61</v>
      </c>
      <c r="K348" s="5" t="s">
        <v>68</v>
      </c>
      <c r="L348" s="5" t="s">
        <v>1268</v>
      </c>
      <c r="M348" s="52">
        <v>1.0779220779220779</v>
      </c>
      <c r="N348" s="8">
        <v>0</v>
      </c>
      <c r="O348" s="52">
        <v>1.0779220779220779</v>
      </c>
      <c r="P348" s="60">
        <f t="shared" si="10"/>
        <v>71.73571428571428</v>
      </c>
      <c r="Q348" s="59">
        <v>1.0779220779220779</v>
      </c>
      <c r="R348" s="9" t="s">
        <v>7401</v>
      </c>
      <c r="S348" s="10">
        <v>45992</v>
      </c>
      <c r="T348" s="55"/>
      <c r="U348" s="56">
        <f t="shared" si="11"/>
        <v>0</v>
      </c>
      <c r="V348" s="11"/>
    </row>
    <row r="349" spans="1:22">
      <c r="A349" s="86" t="s">
        <v>54</v>
      </c>
      <c r="B349" s="4" t="s">
        <v>1269</v>
      </c>
      <c r="C349" s="4" t="s">
        <v>1270</v>
      </c>
      <c r="D349" s="3" t="s">
        <v>86</v>
      </c>
      <c r="E349" s="87" t="s">
        <v>1271</v>
      </c>
      <c r="F349" s="2"/>
      <c r="G349" s="88">
        <v>6</v>
      </c>
      <c r="H349" s="5" t="s">
        <v>1272</v>
      </c>
      <c r="I349" s="5" t="s">
        <v>321</v>
      </c>
      <c r="J349" s="6" t="s">
        <v>61</v>
      </c>
      <c r="K349" s="5" t="s">
        <v>68</v>
      </c>
      <c r="L349" s="5" t="s">
        <v>894</v>
      </c>
      <c r="M349" s="52">
        <v>5.6075949367088604</v>
      </c>
      <c r="N349" s="8">
        <v>0.21</v>
      </c>
      <c r="O349" s="52">
        <v>4.43</v>
      </c>
      <c r="P349" s="60">
        <f t="shared" si="10"/>
        <v>294.81649999999996</v>
      </c>
      <c r="Q349" s="59">
        <v>4.43</v>
      </c>
      <c r="R349" s="9" t="s">
        <v>7397</v>
      </c>
      <c r="S349" s="10">
        <v>46082</v>
      </c>
      <c r="T349" s="55"/>
      <c r="U349" s="56">
        <f t="shared" si="11"/>
        <v>0</v>
      </c>
      <c r="V349" s="11"/>
    </row>
    <row r="350" spans="1:22">
      <c r="A350" s="36"/>
      <c r="B350" s="4" t="s">
        <v>1273</v>
      </c>
      <c r="C350" s="4" t="s">
        <v>183</v>
      </c>
      <c r="D350" s="3" t="s">
        <v>86</v>
      </c>
      <c r="E350" s="4" t="s">
        <v>1274</v>
      </c>
      <c r="F350" s="2"/>
      <c r="G350" s="88">
        <v>15</v>
      </c>
      <c r="H350" s="5" t="s">
        <v>1275</v>
      </c>
      <c r="I350" s="5" t="s">
        <v>321</v>
      </c>
      <c r="J350" s="6" t="s">
        <v>61</v>
      </c>
      <c r="K350" s="5" t="s">
        <v>68</v>
      </c>
      <c r="L350" s="5" t="s">
        <v>127</v>
      </c>
      <c r="M350" s="52">
        <v>3.2857142857142856</v>
      </c>
      <c r="N350" s="8">
        <v>0.02</v>
      </c>
      <c r="O350" s="52">
        <v>3.2199999999999998</v>
      </c>
      <c r="P350" s="60">
        <f t="shared" si="10"/>
        <v>214.29099999999997</v>
      </c>
      <c r="Q350" s="59">
        <v>3.2199999999999998</v>
      </c>
      <c r="R350" s="9" t="s">
        <v>7397</v>
      </c>
      <c r="S350" s="10">
        <v>46327</v>
      </c>
      <c r="T350" s="55"/>
      <c r="U350" s="56">
        <f t="shared" si="11"/>
        <v>0</v>
      </c>
      <c r="V350" s="11"/>
    </row>
    <row r="351" spans="1:22">
      <c r="A351" s="86" t="s">
        <v>54</v>
      </c>
      <c r="B351" s="4" t="s">
        <v>1276</v>
      </c>
      <c r="C351" s="4" t="s">
        <v>1277</v>
      </c>
      <c r="D351" s="3" t="s">
        <v>86</v>
      </c>
      <c r="E351" s="87" t="s">
        <v>1278</v>
      </c>
      <c r="F351" s="2"/>
      <c r="G351" s="88">
        <v>19</v>
      </c>
      <c r="H351" s="5" t="s">
        <v>1272</v>
      </c>
      <c r="I351" s="5" t="s">
        <v>321</v>
      </c>
      <c r="J351" s="6" t="s">
        <v>61</v>
      </c>
      <c r="K351" s="5" t="s">
        <v>68</v>
      </c>
      <c r="L351" s="5" t="s">
        <v>894</v>
      </c>
      <c r="M351" s="52">
        <v>5.6329113924050631</v>
      </c>
      <c r="N351" s="8">
        <v>0.02</v>
      </c>
      <c r="O351" s="52">
        <v>5.5202531645569621</v>
      </c>
      <c r="P351" s="60">
        <f t="shared" si="10"/>
        <v>367.37284810126579</v>
      </c>
      <c r="Q351" s="59">
        <v>5.5202531645569621</v>
      </c>
      <c r="R351" s="9" t="s">
        <v>7397</v>
      </c>
      <c r="S351" s="10">
        <v>46204</v>
      </c>
      <c r="T351" s="55"/>
      <c r="U351" s="56">
        <f t="shared" si="11"/>
        <v>0</v>
      </c>
      <c r="V351" s="11"/>
    </row>
    <row r="352" spans="1:22">
      <c r="A352" s="36"/>
      <c r="B352" s="4" t="s">
        <v>1279</v>
      </c>
      <c r="C352" s="4" t="s">
        <v>1280</v>
      </c>
      <c r="D352" s="3" t="s">
        <v>86</v>
      </c>
      <c r="E352" s="4" t="s">
        <v>1281</v>
      </c>
      <c r="F352" s="2"/>
      <c r="G352" s="88">
        <v>10</v>
      </c>
      <c r="H352" s="5" t="s">
        <v>781</v>
      </c>
      <c r="I352" s="5" t="s">
        <v>997</v>
      </c>
      <c r="J352" s="6" t="s">
        <v>61</v>
      </c>
      <c r="K352" s="5" t="s">
        <v>68</v>
      </c>
      <c r="L352" s="5"/>
      <c r="M352" s="52">
        <v>20.064935064935064</v>
      </c>
      <c r="N352" s="8">
        <v>0</v>
      </c>
      <c r="O352" s="52">
        <v>20.064935064935064</v>
      </c>
      <c r="P352" s="60">
        <f t="shared" si="10"/>
        <v>1335.3214285714284</v>
      </c>
      <c r="Q352" s="59">
        <v>20.064935064935064</v>
      </c>
      <c r="R352" s="9" t="s">
        <v>7397</v>
      </c>
      <c r="S352" s="10">
        <v>46174</v>
      </c>
      <c r="T352" s="55"/>
      <c r="U352" s="56">
        <f t="shared" si="11"/>
        <v>0</v>
      </c>
      <c r="V352" s="11"/>
    </row>
    <row r="353" spans="1:22">
      <c r="A353" s="36"/>
      <c r="B353" s="4" t="s">
        <v>1282</v>
      </c>
      <c r="C353" s="4" t="s">
        <v>1283</v>
      </c>
      <c r="D353" s="3" t="s">
        <v>86</v>
      </c>
      <c r="E353" s="4" t="s">
        <v>1284</v>
      </c>
      <c r="F353" s="2"/>
      <c r="G353" s="88">
        <v>21</v>
      </c>
      <c r="H353" s="5" t="s">
        <v>1285</v>
      </c>
      <c r="I353" s="5" t="s">
        <v>321</v>
      </c>
      <c r="J353" s="6" t="s">
        <v>61</v>
      </c>
      <c r="K353" s="5" t="s">
        <v>68</v>
      </c>
      <c r="L353" s="5" t="s">
        <v>1286</v>
      </c>
      <c r="M353" s="52">
        <v>19.810126582278482</v>
      </c>
      <c r="N353" s="8">
        <v>0.11</v>
      </c>
      <c r="O353" s="52">
        <v>17.631012658227849</v>
      </c>
      <c r="P353" s="60">
        <f t="shared" si="10"/>
        <v>1173.3438924050633</v>
      </c>
      <c r="Q353" s="59">
        <v>17.631012658227849</v>
      </c>
      <c r="R353" s="9" t="s">
        <v>7397</v>
      </c>
      <c r="S353" s="10">
        <v>46113.662476851852</v>
      </c>
      <c r="T353" s="55"/>
      <c r="U353" s="56">
        <f t="shared" si="11"/>
        <v>0</v>
      </c>
      <c r="V353" s="11"/>
    </row>
    <row r="354" spans="1:22">
      <c r="A354" s="86" t="s">
        <v>54</v>
      </c>
      <c r="B354" s="4" t="s">
        <v>1287</v>
      </c>
      <c r="C354" s="4" t="s">
        <v>1288</v>
      </c>
      <c r="D354" s="3" t="s">
        <v>262</v>
      </c>
      <c r="E354" s="87" t="s">
        <v>1289</v>
      </c>
      <c r="F354" s="2"/>
      <c r="G354" s="88">
        <v>4</v>
      </c>
      <c r="H354" s="5" t="s">
        <v>638</v>
      </c>
      <c r="I354" s="5" t="s">
        <v>264</v>
      </c>
      <c r="J354" s="6" t="s">
        <v>61</v>
      </c>
      <c r="K354" s="5" t="s">
        <v>68</v>
      </c>
      <c r="L354" s="5" t="s">
        <v>90</v>
      </c>
      <c r="M354" s="52">
        <v>18.877777777777776</v>
      </c>
      <c r="N354" s="8">
        <v>0</v>
      </c>
      <c r="O354" s="52">
        <v>18.877777777777776</v>
      </c>
      <c r="P354" s="60">
        <f t="shared" si="10"/>
        <v>1256.316111111111</v>
      </c>
      <c r="Q354" s="59">
        <v>18.877777777777776</v>
      </c>
      <c r="R354" s="9" t="s">
        <v>7411</v>
      </c>
      <c r="S354" s="10">
        <v>46023</v>
      </c>
      <c r="T354" s="55"/>
      <c r="U354" s="56">
        <f t="shared" si="11"/>
        <v>0</v>
      </c>
      <c r="V354" s="11"/>
    </row>
    <row r="355" spans="1:22">
      <c r="A355" s="80" t="s">
        <v>70</v>
      </c>
      <c r="B355" s="4" t="s">
        <v>1290</v>
      </c>
      <c r="C355" s="4" t="s">
        <v>1291</v>
      </c>
      <c r="D355" s="3" t="s">
        <v>64</v>
      </c>
      <c r="E355" s="82" t="s">
        <v>1292</v>
      </c>
      <c r="F355" s="2"/>
      <c r="G355" s="88">
        <v>60</v>
      </c>
      <c r="H355" s="5" t="s">
        <v>883</v>
      </c>
      <c r="I355" s="5" t="s">
        <v>75</v>
      </c>
      <c r="J355" s="6" t="s">
        <v>61</v>
      </c>
      <c r="K355" s="5" t="s">
        <v>68</v>
      </c>
      <c r="L355" s="5" t="s">
        <v>190</v>
      </c>
      <c r="M355" s="52">
        <v>10.61038961038961</v>
      </c>
      <c r="N355" s="8">
        <v>0</v>
      </c>
      <c r="O355" s="52">
        <v>7.4272727272727268</v>
      </c>
      <c r="P355" s="60">
        <f t="shared" si="10"/>
        <v>494.28499999999997</v>
      </c>
      <c r="Q355" s="59">
        <v>7.4272727272727268</v>
      </c>
      <c r="R355" s="9" t="s">
        <v>7396</v>
      </c>
      <c r="S355" s="10">
        <v>45870</v>
      </c>
      <c r="T355" s="55"/>
      <c r="U355" s="56">
        <f t="shared" si="11"/>
        <v>0</v>
      </c>
      <c r="V355" s="11"/>
    </row>
    <row r="356" spans="1:22">
      <c r="A356" s="80" t="s">
        <v>70</v>
      </c>
      <c r="B356" s="4" t="s">
        <v>1293</v>
      </c>
      <c r="C356" s="4" t="s">
        <v>1294</v>
      </c>
      <c r="D356" s="3" t="s">
        <v>64</v>
      </c>
      <c r="E356" s="82" t="s">
        <v>1292</v>
      </c>
      <c r="F356" s="2"/>
      <c r="G356" s="88">
        <v>43</v>
      </c>
      <c r="H356" s="5" t="s">
        <v>777</v>
      </c>
      <c r="I356" s="5" t="s">
        <v>75</v>
      </c>
      <c r="J356" s="6" t="s">
        <v>61</v>
      </c>
      <c r="K356" s="5" t="s">
        <v>68</v>
      </c>
      <c r="L356" s="5" t="s">
        <v>380</v>
      </c>
      <c r="M356" s="52">
        <v>5.1948051948051948</v>
      </c>
      <c r="N356" s="8">
        <v>0.3</v>
      </c>
      <c r="O356" s="52">
        <v>2.0779220779220777</v>
      </c>
      <c r="P356" s="60">
        <f t="shared" si="10"/>
        <v>138.28571428571428</v>
      </c>
      <c r="Q356" s="59">
        <v>2.0779220779220777</v>
      </c>
      <c r="R356" s="9" t="s">
        <v>7396</v>
      </c>
      <c r="S356" s="10">
        <v>46113</v>
      </c>
      <c r="T356" s="55"/>
      <c r="U356" s="56">
        <f t="shared" si="11"/>
        <v>0</v>
      </c>
      <c r="V356" s="11"/>
    </row>
    <row r="357" spans="1:22">
      <c r="A357" s="80" t="s">
        <v>70</v>
      </c>
      <c r="B357" s="4" t="s">
        <v>1295</v>
      </c>
      <c r="C357" s="2" t="s">
        <v>1296</v>
      </c>
      <c r="D357" s="3" t="s">
        <v>64</v>
      </c>
      <c r="E357" s="82" t="s">
        <v>1297</v>
      </c>
      <c r="F357" s="2"/>
      <c r="G357" s="88">
        <v>27</v>
      </c>
      <c r="H357" s="5" t="s">
        <v>1298</v>
      </c>
      <c r="I357" s="5" t="s">
        <v>75</v>
      </c>
      <c r="J357" s="6" t="s">
        <v>61</v>
      </c>
      <c r="K357" s="5" t="s">
        <v>68</v>
      </c>
      <c r="L357" s="5" t="s">
        <v>380</v>
      </c>
      <c r="M357" s="52">
        <v>13.729113924050633</v>
      </c>
      <c r="N357" s="8">
        <v>0.5</v>
      </c>
      <c r="O357" s="52">
        <v>2.7458227848101266</v>
      </c>
      <c r="P357" s="60">
        <f t="shared" si="10"/>
        <v>182.73450632911391</v>
      </c>
      <c r="Q357" s="59">
        <v>2.7458227848101266</v>
      </c>
      <c r="R357" s="9" t="s">
        <v>7396</v>
      </c>
      <c r="S357" s="10">
        <v>46113</v>
      </c>
      <c r="T357" s="55"/>
      <c r="U357" s="56">
        <f t="shared" si="11"/>
        <v>0</v>
      </c>
      <c r="V357" s="11"/>
    </row>
    <row r="358" spans="1:22">
      <c r="A358" s="77" t="s">
        <v>105</v>
      </c>
      <c r="B358" s="4" t="s">
        <v>1299</v>
      </c>
      <c r="C358" s="2" t="s">
        <v>294</v>
      </c>
      <c r="D358" s="3" t="s">
        <v>86</v>
      </c>
      <c r="E358" s="79" t="s">
        <v>1300</v>
      </c>
      <c r="F358" s="2"/>
      <c r="G358" s="88">
        <v>109</v>
      </c>
      <c r="H358" s="5" t="s">
        <v>296</v>
      </c>
      <c r="I358" s="5" t="s">
        <v>116</v>
      </c>
      <c r="J358" s="6" t="s">
        <v>61</v>
      </c>
      <c r="K358" s="5" t="s">
        <v>68</v>
      </c>
      <c r="L358" s="5" t="s">
        <v>292</v>
      </c>
      <c r="M358" s="52">
        <v>3.4659895098619997</v>
      </c>
      <c r="N358" s="8">
        <v>0</v>
      </c>
      <c r="O358" s="52">
        <v>2.8517999999999999</v>
      </c>
      <c r="P358" s="60">
        <f t="shared" si="10"/>
        <v>189.78728999999998</v>
      </c>
      <c r="Q358" s="59">
        <v>3.4659895098619997</v>
      </c>
      <c r="R358" s="9" t="s">
        <v>7397</v>
      </c>
      <c r="S358" s="10">
        <v>46174</v>
      </c>
      <c r="T358" s="55"/>
      <c r="U358" s="56">
        <f t="shared" si="11"/>
        <v>0</v>
      </c>
      <c r="V358" s="11"/>
    </row>
    <row r="359" spans="1:22">
      <c r="A359" s="77" t="s">
        <v>105</v>
      </c>
      <c r="B359" s="2" t="s">
        <v>1301</v>
      </c>
      <c r="C359" s="13" t="s">
        <v>1302</v>
      </c>
      <c r="D359" s="3" t="s">
        <v>86</v>
      </c>
      <c r="E359" s="79" t="s">
        <v>1303</v>
      </c>
      <c r="F359" s="4"/>
      <c r="G359" s="88">
        <v>201</v>
      </c>
      <c r="H359" s="5" t="s">
        <v>296</v>
      </c>
      <c r="I359" s="5" t="s">
        <v>116</v>
      </c>
      <c r="J359" s="6" t="s">
        <v>61</v>
      </c>
      <c r="K359" s="7" t="s">
        <v>68</v>
      </c>
      <c r="L359" s="7" t="s">
        <v>292</v>
      </c>
      <c r="M359" s="52">
        <v>7.0625316455696199</v>
      </c>
      <c r="N359" s="8">
        <v>0.05</v>
      </c>
      <c r="O359" s="52">
        <v>6.5659999999999998</v>
      </c>
      <c r="P359" s="60">
        <f t="shared" si="10"/>
        <v>436.96729999999997</v>
      </c>
      <c r="Q359" s="59">
        <v>6.7094050632911388</v>
      </c>
      <c r="R359" s="9" t="s">
        <v>7397</v>
      </c>
      <c r="S359" s="10">
        <v>45962</v>
      </c>
      <c r="T359" s="55"/>
      <c r="U359" s="56">
        <f t="shared" si="11"/>
        <v>0</v>
      </c>
      <c r="V359" s="11"/>
    </row>
    <row r="360" spans="1:22">
      <c r="A360" s="36"/>
      <c r="B360" s="4" t="s">
        <v>1304</v>
      </c>
      <c r="C360" s="4" t="s">
        <v>1305</v>
      </c>
      <c r="D360" s="3" t="s">
        <v>64</v>
      </c>
      <c r="E360" s="4" t="s">
        <v>1306</v>
      </c>
      <c r="F360" s="2"/>
      <c r="G360" s="88">
        <v>176</v>
      </c>
      <c r="H360" s="5" t="s">
        <v>1307</v>
      </c>
      <c r="I360" s="5" t="s">
        <v>1308</v>
      </c>
      <c r="J360" s="6" t="s">
        <v>61</v>
      </c>
      <c r="K360" s="5" t="s">
        <v>68</v>
      </c>
      <c r="L360" s="5" t="s">
        <v>364</v>
      </c>
      <c r="M360" s="52">
        <v>3.0129870129870127</v>
      </c>
      <c r="N360" s="8">
        <v>0</v>
      </c>
      <c r="O360" s="52">
        <v>3.0129870129870127</v>
      </c>
      <c r="P360" s="60">
        <f t="shared" si="10"/>
        <v>200.51428571428568</v>
      </c>
      <c r="Q360" s="59">
        <v>3.0129870129870127</v>
      </c>
      <c r="R360" s="9" t="s">
        <v>7397</v>
      </c>
      <c r="S360" s="10">
        <v>46204</v>
      </c>
      <c r="T360" s="55"/>
      <c r="U360" s="56">
        <f t="shared" si="11"/>
        <v>0</v>
      </c>
      <c r="V360" s="11"/>
    </row>
    <row r="361" spans="1:22">
      <c r="A361" s="36"/>
      <c r="B361" s="2" t="s">
        <v>1309</v>
      </c>
      <c r="C361" s="13" t="s">
        <v>1310</v>
      </c>
      <c r="D361" s="3" t="s">
        <v>64</v>
      </c>
      <c r="E361" s="4" t="s">
        <v>1311</v>
      </c>
      <c r="F361" s="4"/>
      <c r="G361" s="88">
        <v>46</v>
      </c>
      <c r="H361" s="5" t="s">
        <v>1307</v>
      </c>
      <c r="I361" s="5" t="s">
        <v>1308</v>
      </c>
      <c r="J361" s="6" t="s">
        <v>249</v>
      </c>
      <c r="K361" s="7" t="s">
        <v>68</v>
      </c>
      <c r="L361" s="7" t="s">
        <v>364</v>
      </c>
      <c r="M361" s="52">
        <v>1.7142857142857144</v>
      </c>
      <c r="N361" s="8">
        <v>0</v>
      </c>
      <c r="O361" s="52">
        <v>1.7142857142857144</v>
      </c>
      <c r="P361" s="60">
        <f t="shared" si="10"/>
        <v>114.08571428571429</v>
      </c>
      <c r="Q361" s="59">
        <v>1.7142857142857144</v>
      </c>
      <c r="R361" s="9" t="s">
        <v>7401</v>
      </c>
      <c r="S361" s="10">
        <v>46235</v>
      </c>
      <c r="T361" s="55"/>
      <c r="U361" s="56">
        <f t="shared" si="11"/>
        <v>0</v>
      </c>
      <c r="V361" s="11"/>
    </row>
    <row r="362" spans="1:22">
      <c r="A362" s="77" t="s">
        <v>105</v>
      </c>
      <c r="B362" s="4" t="s">
        <v>1312</v>
      </c>
      <c r="C362" s="4" t="s">
        <v>1313</v>
      </c>
      <c r="D362" s="3" t="s">
        <v>86</v>
      </c>
      <c r="E362" s="79" t="s">
        <v>1314</v>
      </c>
      <c r="F362" s="2"/>
      <c r="G362" s="88">
        <v>30</v>
      </c>
      <c r="H362" s="5" t="s">
        <v>573</v>
      </c>
      <c r="I362" s="5" t="s">
        <v>116</v>
      </c>
      <c r="J362" s="6" t="s">
        <v>61</v>
      </c>
      <c r="K362" s="5" t="s">
        <v>68</v>
      </c>
      <c r="L362" s="5" t="s">
        <v>380</v>
      </c>
      <c r="M362" s="52">
        <v>5.4889285714285725</v>
      </c>
      <c r="N362" s="8">
        <v>0</v>
      </c>
      <c r="O362" s="52">
        <v>5.3410000000000002</v>
      </c>
      <c r="P362" s="60">
        <f t="shared" si="10"/>
        <v>355.44355000000002</v>
      </c>
      <c r="Q362" s="59">
        <v>5.4889285714285725</v>
      </c>
      <c r="R362" s="9" t="s">
        <v>7397</v>
      </c>
      <c r="S362" s="10">
        <v>46296</v>
      </c>
      <c r="T362" s="55"/>
      <c r="U362" s="56">
        <f t="shared" si="11"/>
        <v>0</v>
      </c>
      <c r="V362" s="11"/>
    </row>
    <row r="363" spans="1:22">
      <c r="A363" s="36"/>
      <c r="B363" s="4" t="s">
        <v>1315</v>
      </c>
      <c r="C363" s="15" t="s">
        <v>1316</v>
      </c>
      <c r="D363" s="3" t="s">
        <v>86</v>
      </c>
      <c r="E363" s="4" t="s">
        <v>1317</v>
      </c>
      <c r="F363" s="2"/>
      <c r="G363" s="88">
        <v>11</v>
      </c>
      <c r="H363" s="5" t="s">
        <v>1307</v>
      </c>
      <c r="I363" s="5" t="s">
        <v>922</v>
      </c>
      <c r="J363" s="6" t="s">
        <v>61</v>
      </c>
      <c r="K363" s="5" t="s">
        <v>68</v>
      </c>
      <c r="L363" s="5" t="s">
        <v>364</v>
      </c>
      <c r="M363" s="52">
        <v>8.6883116883116891</v>
      </c>
      <c r="N363" s="8">
        <v>0.08</v>
      </c>
      <c r="O363" s="52">
        <v>7.9932467532467539</v>
      </c>
      <c r="P363" s="60">
        <f t="shared" si="10"/>
        <v>531.95057142857149</v>
      </c>
      <c r="Q363" s="59">
        <v>7.9932467532467539</v>
      </c>
      <c r="R363" s="9" t="s">
        <v>7397</v>
      </c>
      <c r="S363" s="10">
        <v>46569</v>
      </c>
      <c r="T363" s="55"/>
      <c r="U363" s="56">
        <f t="shared" si="11"/>
        <v>0</v>
      </c>
      <c r="V363" s="11"/>
    </row>
    <row r="364" spans="1:22">
      <c r="A364" s="36"/>
      <c r="B364" s="4" t="s">
        <v>1318</v>
      </c>
      <c r="C364" s="4" t="s">
        <v>1319</v>
      </c>
      <c r="D364" s="3" t="s">
        <v>86</v>
      </c>
      <c r="E364" s="4" t="s">
        <v>1320</v>
      </c>
      <c r="F364" s="2"/>
      <c r="G364" s="88">
        <v>106</v>
      </c>
      <c r="H364" s="5" t="s">
        <v>1307</v>
      </c>
      <c r="I364" s="5" t="s">
        <v>178</v>
      </c>
      <c r="J364" s="6" t="s">
        <v>61</v>
      </c>
      <c r="K364" s="5" t="s">
        <v>68</v>
      </c>
      <c r="L364" s="5"/>
      <c r="M364" s="52">
        <v>2.1061297855899981</v>
      </c>
      <c r="N364" s="8">
        <v>0</v>
      </c>
      <c r="O364" s="52">
        <v>2.1061297855899981</v>
      </c>
      <c r="P364" s="60">
        <f t="shared" si="10"/>
        <v>140.16293723101435</v>
      </c>
      <c r="Q364" s="59">
        <v>2.1061297855899981</v>
      </c>
      <c r="R364" s="9" t="s">
        <v>7397</v>
      </c>
      <c r="S364" s="10">
        <v>46204</v>
      </c>
      <c r="T364" s="55"/>
      <c r="U364" s="56">
        <f t="shared" si="11"/>
        <v>0</v>
      </c>
      <c r="V364" s="11"/>
    </row>
    <row r="365" spans="1:22">
      <c r="A365" s="36"/>
      <c r="B365" s="4" t="s">
        <v>1321</v>
      </c>
      <c r="C365" s="4" t="s">
        <v>1322</v>
      </c>
      <c r="D365" s="3" t="s">
        <v>64</v>
      </c>
      <c r="E365" s="4" t="s">
        <v>1323</v>
      </c>
      <c r="F365" s="2"/>
      <c r="G365" s="88">
        <v>100</v>
      </c>
      <c r="H365" s="5" t="s">
        <v>1324</v>
      </c>
      <c r="I365" s="5" t="s">
        <v>273</v>
      </c>
      <c r="J365" s="6" t="s">
        <v>61</v>
      </c>
      <c r="K365" s="5" t="s">
        <v>68</v>
      </c>
      <c r="L365" s="5" t="s">
        <v>1325</v>
      </c>
      <c r="M365" s="52">
        <v>1.5454545454545454</v>
      </c>
      <c r="N365" s="8">
        <v>0</v>
      </c>
      <c r="O365" s="52">
        <v>1.5454545454545454</v>
      </c>
      <c r="P365" s="60">
        <f t="shared" si="10"/>
        <v>102.85</v>
      </c>
      <c r="Q365" s="59">
        <v>1.5454545454545454</v>
      </c>
      <c r="R365" s="9" t="s">
        <v>7399</v>
      </c>
      <c r="S365" s="10">
        <v>46234</v>
      </c>
      <c r="T365" s="55"/>
      <c r="U365" s="56">
        <f t="shared" si="11"/>
        <v>0</v>
      </c>
      <c r="V365" s="11"/>
    </row>
    <row r="366" spans="1:22">
      <c r="A366" s="36"/>
      <c r="B366" s="4" t="s">
        <v>1326</v>
      </c>
      <c r="C366" s="15" t="s">
        <v>1327</v>
      </c>
      <c r="D366" s="3" t="s">
        <v>64</v>
      </c>
      <c r="E366" s="4" t="s">
        <v>1328</v>
      </c>
      <c r="F366" s="2"/>
      <c r="G366" s="88">
        <v>54</v>
      </c>
      <c r="H366" s="5" t="s">
        <v>1307</v>
      </c>
      <c r="I366" s="5" t="s">
        <v>550</v>
      </c>
      <c r="J366" s="6" t="s">
        <v>61</v>
      </c>
      <c r="K366" s="5" t="s">
        <v>68</v>
      </c>
      <c r="L366" s="5" t="s">
        <v>364</v>
      </c>
      <c r="M366" s="52">
        <v>6.9285714285714288</v>
      </c>
      <c r="N366" s="8">
        <v>0</v>
      </c>
      <c r="O366" s="52">
        <v>6.9285714285714288</v>
      </c>
      <c r="P366" s="60">
        <f t="shared" si="10"/>
        <v>461.09642857142859</v>
      </c>
      <c r="Q366" s="59">
        <v>6.9285714285714288</v>
      </c>
      <c r="R366" s="9" t="s">
        <v>7403</v>
      </c>
      <c r="S366" s="10">
        <v>46388</v>
      </c>
      <c r="T366" s="55"/>
      <c r="U366" s="56">
        <f t="shared" si="11"/>
        <v>0</v>
      </c>
      <c r="V366" s="11"/>
    </row>
    <row r="367" spans="1:22">
      <c r="A367" s="36"/>
      <c r="B367" s="4" t="s">
        <v>1329</v>
      </c>
      <c r="C367" s="15" t="s">
        <v>1330</v>
      </c>
      <c r="D367" s="3" t="s">
        <v>64</v>
      </c>
      <c r="E367" s="4" t="s">
        <v>1331</v>
      </c>
      <c r="F367" s="2"/>
      <c r="G367" s="88">
        <v>221</v>
      </c>
      <c r="H367" s="5" t="s">
        <v>1307</v>
      </c>
      <c r="I367" s="5" t="s">
        <v>720</v>
      </c>
      <c r="J367" s="6" t="s">
        <v>61</v>
      </c>
      <c r="K367" s="5" t="s">
        <v>68</v>
      </c>
      <c r="L367" s="5" t="s">
        <v>364</v>
      </c>
      <c r="M367" s="52">
        <v>4.0779220779220777</v>
      </c>
      <c r="N367" s="8">
        <v>0.1</v>
      </c>
      <c r="O367" s="52">
        <v>3.6701298701298701</v>
      </c>
      <c r="P367" s="60">
        <f t="shared" si="10"/>
        <v>244.24714285714285</v>
      </c>
      <c r="Q367" s="59">
        <v>3.6701298701298701</v>
      </c>
      <c r="R367" s="9" t="s">
        <v>7401</v>
      </c>
      <c r="S367" s="10">
        <v>46600</v>
      </c>
      <c r="T367" s="55"/>
      <c r="U367" s="56">
        <f t="shared" si="11"/>
        <v>0</v>
      </c>
      <c r="V367" s="11"/>
    </row>
    <row r="368" spans="1:22">
      <c r="A368" s="36"/>
      <c r="B368" s="4" t="s">
        <v>1332</v>
      </c>
      <c r="C368" s="2" t="s">
        <v>1333</v>
      </c>
      <c r="D368" s="3" t="s">
        <v>64</v>
      </c>
      <c r="E368" s="4" t="s">
        <v>1334</v>
      </c>
      <c r="F368" s="4"/>
      <c r="G368" s="88">
        <v>94</v>
      </c>
      <c r="H368" s="5" t="s">
        <v>1324</v>
      </c>
      <c r="I368" s="5" t="s">
        <v>273</v>
      </c>
      <c r="J368" s="6" t="s">
        <v>61</v>
      </c>
      <c r="K368" s="5" t="s">
        <v>68</v>
      </c>
      <c r="L368" s="5" t="s">
        <v>1325</v>
      </c>
      <c r="M368" s="52">
        <v>1.5324675324675323</v>
      </c>
      <c r="N368" s="8">
        <v>0</v>
      </c>
      <c r="O368" s="52">
        <v>1.5324675324675323</v>
      </c>
      <c r="P368" s="60">
        <f t="shared" si="10"/>
        <v>101.98571428571427</v>
      </c>
      <c r="Q368" s="59">
        <v>1.5324675324675323</v>
      </c>
      <c r="R368" s="9" t="s">
        <v>7399</v>
      </c>
      <c r="S368" s="10">
        <v>46568</v>
      </c>
      <c r="T368" s="55"/>
      <c r="U368" s="56">
        <f t="shared" si="11"/>
        <v>0</v>
      </c>
      <c r="V368" s="11"/>
    </row>
    <row r="369" spans="1:22">
      <c r="A369" s="36"/>
      <c r="B369" s="4" t="s">
        <v>1335</v>
      </c>
      <c r="C369" s="2" t="s">
        <v>1336</v>
      </c>
      <c r="D369" s="3" t="s">
        <v>86</v>
      </c>
      <c r="E369" s="4" t="s">
        <v>1337</v>
      </c>
      <c r="F369" s="2"/>
      <c r="G369" s="88">
        <v>48</v>
      </c>
      <c r="H369" s="5"/>
      <c r="I369" s="5" t="s">
        <v>673</v>
      </c>
      <c r="J369" s="6" t="s">
        <v>61</v>
      </c>
      <c r="K369" s="5" t="s">
        <v>68</v>
      </c>
      <c r="L369" s="5" t="s">
        <v>95</v>
      </c>
      <c r="M369" s="52">
        <v>2.1818181818181817</v>
      </c>
      <c r="N369" s="8">
        <v>0</v>
      </c>
      <c r="O369" s="52">
        <v>2.1818181818181817</v>
      </c>
      <c r="P369" s="60">
        <f t="shared" si="10"/>
        <v>145.19999999999999</v>
      </c>
      <c r="Q369" s="59">
        <v>2.1818181818181817</v>
      </c>
      <c r="R369" s="9" t="s">
        <v>7397</v>
      </c>
      <c r="S369" s="10">
        <v>46054</v>
      </c>
      <c r="T369" s="55"/>
      <c r="U369" s="56">
        <f t="shared" si="11"/>
        <v>0</v>
      </c>
      <c r="V369" s="11"/>
    </row>
    <row r="370" spans="1:22">
      <c r="A370" s="86" t="s">
        <v>54</v>
      </c>
      <c r="B370" s="4" t="s">
        <v>1338</v>
      </c>
      <c r="C370" s="12" t="s">
        <v>1339</v>
      </c>
      <c r="D370" s="3" t="s">
        <v>64</v>
      </c>
      <c r="E370" s="87" t="s">
        <v>1340</v>
      </c>
      <c r="F370" s="4"/>
      <c r="G370" s="88">
        <v>40</v>
      </c>
      <c r="H370" s="5" t="s">
        <v>771</v>
      </c>
      <c r="I370" s="5" t="s">
        <v>350</v>
      </c>
      <c r="J370" s="6" t="s">
        <v>249</v>
      </c>
      <c r="K370" s="5" t="s">
        <v>68</v>
      </c>
      <c r="L370" s="5" t="s">
        <v>364</v>
      </c>
      <c r="M370" s="52">
        <v>2.5063291139240507</v>
      </c>
      <c r="N370" s="8">
        <v>0</v>
      </c>
      <c r="O370" s="52">
        <v>2.5063291139240507</v>
      </c>
      <c r="P370" s="60">
        <f t="shared" si="10"/>
        <v>166.79620253164558</v>
      </c>
      <c r="Q370" s="59">
        <v>2.5063291139240507</v>
      </c>
      <c r="R370" s="9" t="s">
        <v>7401</v>
      </c>
      <c r="S370" s="10">
        <v>46235</v>
      </c>
      <c r="T370" s="55"/>
      <c r="U370" s="56">
        <f t="shared" si="11"/>
        <v>0</v>
      </c>
      <c r="V370" s="11"/>
    </row>
    <row r="371" spans="1:22">
      <c r="A371" s="36"/>
      <c r="B371" s="2" t="s">
        <v>1341</v>
      </c>
      <c r="C371" s="2" t="s">
        <v>1342</v>
      </c>
      <c r="D371" s="3" t="s">
        <v>64</v>
      </c>
      <c r="E371" s="4" t="s">
        <v>1343</v>
      </c>
      <c r="F371" s="2"/>
      <c r="G371" s="88">
        <v>120</v>
      </c>
      <c r="H371" s="5" t="s">
        <v>1344</v>
      </c>
      <c r="I371" s="5" t="s">
        <v>715</v>
      </c>
      <c r="J371" s="6" t="s">
        <v>61</v>
      </c>
      <c r="K371" s="5" t="s">
        <v>68</v>
      </c>
      <c r="L371" s="5" t="s">
        <v>364</v>
      </c>
      <c r="M371" s="52">
        <v>2.9610389610389607</v>
      </c>
      <c r="N371" s="8">
        <v>0</v>
      </c>
      <c r="O371" s="52">
        <v>2.9610389610389607</v>
      </c>
      <c r="P371" s="60">
        <f t="shared" si="10"/>
        <v>197.05714285714282</v>
      </c>
      <c r="Q371" s="59">
        <v>2.9610389610389607</v>
      </c>
      <c r="R371" s="9" t="s">
        <v>7401</v>
      </c>
      <c r="S371" s="10">
        <v>46419</v>
      </c>
      <c r="T371" s="55"/>
      <c r="U371" s="56">
        <f t="shared" si="11"/>
        <v>0</v>
      </c>
      <c r="V371" s="11"/>
    </row>
    <row r="372" spans="1:22">
      <c r="A372" s="77" t="s">
        <v>105</v>
      </c>
      <c r="B372" s="4" t="s">
        <v>1345</v>
      </c>
      <c r="C372" s="4" t="s">
        <v>1346</v>
      </c>
      <c r="D372" s="3" t="s">
        <v>86</v>
      </c>
      <c r="E372" s="79" t="s">
        <v>1347</v>
      </c>
      <c r="F372" s="2"/>
      <c r="G372" s="88">
        <v>1</v>
      </c>
      <c r="H372" s="5" t="s">
        <v>771</v>
      </c>
      <c r="I372" s="5" t="s">
        <v>138</v>
      </c>
      <c r="J372" s="6" t="s">
        <v>61</v>
      </c>
      <c r="K372" s="5" t="s">
        <v>68</v>
      </c>
      <c r="L372" s="5" t="s">
        <v>364</v>
      </c>
      <c r="M372" s="52">
        <v>1.8637690107919982</v>
      </c>
      <c r="N372" s="8">
        <v>0.11</v>
      </c>
      <c r="O372" s="52">
        <v>1.6587544196048785</v>
      </c>
      <c r="P372" s="60">
        <f t="shared" si="10"/>
        <v>110.39010662470466</v>
      </c>
      <c r="Q372" s="59">
        <v>1.6587544196048785</v>
      </c>
      <c r="R372" s="9" t="s">
        <v>7397</v>
      </c>
      <c r="S372" s="10">
        <v>46600</v>
      </c>
      <c r="T372" s="55"/>
      <c r="U372" s="56">
        <f t="shared" si="11"/>
        <v>0</v>
      </c>
      <c r="V372" s="11"/>
    </row>
    <row r="373" spans="1:22">
      <c r="A373" s="77" t="s">
        <v>139</v>
      </c>
      <c r="B373" s="4" t="s">
        <v>1348</v>
      </c>
      <c r="C373" s="4" t="s">
        <v>1349</v>
      </c>
      <c r="D373" s="3" t="s">
        <v>86</v>
      </c>
      <c r="E373" s="79" t="s">
        <v>1350</v>
      </c>
      <c r="F373" s="4"/>
      <c r="G373" s="88">
        <v>465</v>
      </c>
      <c r="H373" s="5" t="s">
        <v>1307</v>
      </c>
      <c r="I373" s="5" t="s">
        <v>143</v>
      </c>
      <c r="J373" s="6" t="s">
        <v>61</v>
      </c>
      <c r="K373" s="5" t="s">
        <v>68</v>
      </c>
      <c r="L373" s="5" t="s">
        <v>364</v>
      </c>
      <c r="M373" s="52">
        <v>2.1272727272727274</v>
      </c>
      <c r="N373" s="8">
        <v>0</v>
      </c>
      <c r="O373" s="52">
        <v>2.020909090909091</v>
      </c>
      <c r="P373" s="60">
        <f t="shared" si="10"/>
        <v>134.4915</v>
      </c>
      <c r="Q373" s="59">
        <v>2.020909090909091</v>
      </c>
      <c r="R373" s="9" t="s">
        <v>7397</v>
      </c>
      <c r="S373" s="10">
        <v>46874</v>
      </c>
      <c r="T373" s="55"/>
      <c r="U373" s="56">
        <f t="shared" si="11"/>
        <v>0</v>
      </c>
      <c r="V373" s="11"/>
    </row>
    <row r="374" spans="1:22">
      <c r="A374" s="77" t="s">
        <v>105</v>
      </c>
      <c r="B374" s="4" t="s">
        <v>1351</v>
      </c>
      <c r="C374" s="4" t="s">
        <v>1352</v>
      </c>
      <c r="D374" s="3" t="s">
        <v>86</v>
      </c>
      <c r="E374" s="79" t="s">
        <v>1353</v>
      </c>
      <c r="F374" s="2"/>
      <c r="G374" s="88">
        <v>87</v>
      </c>
      <c r="H374" s="5" t="s">
        <v>771</v>
      </c>
      <c r="I374" s="5" t="s">
        <v>138</v>
      </c>
      <c r="J374" s="6" t="s">
        <v>61</v>
      </c>
      <c r="K374" s="5" t="s">
        <v>68</v>
      </c>
      <c r="L374" s="5" t="s">
        <v>364</v>
      </c>
      <c r="M374" s="52">
        <v>4.2466792715184276</v>
      </c>
      <c r="N374" s="8">
        <v>0.2</v>
      </c>
      <c r="O374" s="52">
        <v>3.0477999999999996</v>
      </c>
      <c r="P374" s="60">
        <f t="shared" si="10"/>
        <v>202.83108999999996</v>
      </c>
      <c r="Q374" s="59">
        <v>3.3973434172147421</v>
      </c>
      <c r="R374" s="9" t="s">
        <v>7397</v>
      </c>
      <c r="S374" s="10">
        <v>46447</v>
      </c>
      <c r="T374" s="55"/>
      <c r="U374" s="56">
        <f t="shared" si="11"/>
        <v>0</v>
      </c>
      <c r="V374" s="11"/>
    </row>
    <row r="375" spans="1:22">
      <c r="A375" s="86" t="s">
        <v>54</v>
      </c>
      <c r="B375" s="4" t="s">
        <v>1354</v>
      </c>
      <c r="C375" s="2" t="s">
        <v>1355</v>
      </c>
      <c r="D375" s="3" t="s">
        <v>86</v>
      </c>
      <c r="E375" s="87" t="s">
        <v>1356</v>
      </c>
      <c r="F375" s="2"/>
      <c r="G375" s="88">
        <v>12</v>
      </c>
      <c r="H375" s="5" t="s">
        <v>1307</v>
      </c>
      <c r="I375" s="5" t="s">
        <v>229</v>
      </c>
      <c r="J375" s="6" t="s">
        <v>61</v>
      </c>
      <c r="K375" s="5" t="s">
        <v>68</v>
      </c>
      <c r="L375" s="5" t="s">
        <v>95</v>
      </c>
      <c r="M375" s="52">
        <v>4.1818181818181817</v>
      </c>
      <c r="N375" s="8">
        <v>0</v>
      </c>
      <c r="O375" s="52">
        <v>4.1818181818181817</v>
      </c>
      <c r="P375" s="60">
        <f t="shared" si="10"/>
        <v>278.29999999999995</v>
      </c>
      <c r="Q375" s="59">
        <v>4.1818181818181817</v>
      </c>
      <c r="R375" s="9" t="s">
        <v>7397</v>
      </c>
      <c r="S375" s="10">
        <v>47239</v>
      </c>
      <c r="T375" s="55"/>
      <c r="U375" s="56">
        <f t="shared" si="11"/>
        <v>0</v>
      </c>
      <c r="V375" s="11"/>
    </row>
    <row r="376" spans="1:22">
      <c r="A376" s="36"/>
      <c r="B376" s="2" t="s">
        <v>1357</v>
      </c>
      <c r="C376" s="2" t="s">
        <v>1358</v>
      </c>
      <c r="D376" s="3" t="s">
        <v>86</v>
      </c>
      <c r="E376" s="4" t="s">
        <v>1359</v>
      </c>
      <c r="F376" s="4"/>
      <c r="G376" s="88">
        <v>191</v>
      </c>
      <c r="H376" s="5" t="s">
        <v>1307</v>
      </c>
      <c r="I376" s="5" t="s">
        <v>151</v>
      </c>
      <c r="J376" s="6" t="s">
        <v>61</v>
      </c>
      <c r="K376" s="5" t="s">
        <v>68</v>
      </c>
      <c r="L376" s="5" t="s">
        <v>364</v>
      </c>
      <c r="M376" s="52">
        <v>1.6753246753246753</v>
      </c>
      <c r="N376" s="8">
        <v>0</v>
      </c>
      <c r="O376" s="52">
        <v>1.6753246753246753</v>
      </c>
      <c r="P376" s="60">
        <f t="shared" si="10"/>
        <v>111.49285714285713</v>
      </c>
      <c r="Q376" s="59">
        <v>1.6753246753246753</v>
      </c>
      <c r="R376" s="9" t="s">
        <v>7397</v>
      </c>
      <c r="S376" s="10">
        <v>46508</v>
      </c>
      <c r="T376" s="55"/>
      <c r="U376" s="56">
        <f t="shared" si="11"/>
        <v>0</v>
      </c>
      <c r="V376" s="11"/>
    </row>
    <row r="377" spans="1:22">
      <c r="A377" s="36"/>
      <c r="B377" s="4" t="s">
        <v>1360</v>
      </c>
      <c r="C377" s="2" t="s">
        <v>1361</v>
      </c>
      <c r="D377" s="3" t="s">
        <v>86</v>
      </c>
      <c r="E377" s="4" t="s">
        <v>1362</v>
      </c>
      <c r="F377" s="2"/>
      <c r="G377" s="88">
        <v>217</v>
      </c>
      <c r="H377" s="5" t="s">
        <v>1307</v>
      </c>
      <c r="I377" s="5" t="s">
        <v>151</v>
      </c>
      <c r="J377" s="6" t="s">
        <v>61</v>
      </c>
      <c r="K377" s="5" t="s">
        <v>68</v>
      </c>
      <c r="L377" s="5" t="s">
        <v>364</v>
      </c>
      <c r="M377" s="52">
        <v>2.5844155844155843</v>
      </c>
      <c r="N377" s="8">
        <v>0.1</v>
      </c>
      <c r="O377" s="52">
        <v>2.325974025974026</v>
      </c>
      <c r="P377" s="60">
        <f t="shared" si="10"/>
        <v>154.79357142857143</v>
      </c>
      <c r="Q377" s="59">
        <v>2.325974025974026</v>
      </c>
      <c r="R377" s="9" t="s">
        <v>7397</v>
      </c>
      <c r="S377" s="10">
        <v>46631</v>
      </c>
      <c r="T377" s="55"/>
      <c r="U377" s="56">
        <f t="shared" si="11"/>
        <v>0</v>
      </c>
      <c r="V377" s="11"/>
    </row>
    <row r="378" spans="1:22">
      <c r="A378" s="86" t="s">
        <v>54</v>
      </c>
      <c r="B378" s="2" t="s">
        <v>1363</v>
      </c>
      <c r="C378" s="2" t="s">
        <v>1364</v>
      </c>
      <c r="D378" s="3" t="s">
        <v>262</v>
      </c>
      <c r="E378" s="87" t="s">
        <v>1365</v>
      </c>
      <c r="F378" s="2"/>
      <c r="G378" s="88">
        <v>205</v>
      </c>
      <c r="H378" s="5" t="s">
        <v>1366</v>
      </c>
      <c r="I378" s="5" t="s">
        <v>264</v>
      </c>
      <c r="J378" s="6" t="s">
        <v>265</v>
      </c>
      <c r="K378" s="5" t="s">
        <v>68</v>
      </c>
      <c r="L378" s="5" t="s">
        <v>95</v>
      </c>
      <c r="M378" s="52">
        <v>8.4345238095238102</v>
      </c>
      <c r="N378" s="8">
        <v>0</v>
      </c>
      <c r="O378" s="52">
        <v>8.4345238095238102</v>
      </c>
      <c r="P378" s="60">
        <f t="shared" si="10"/>
        <v>561.31755952380956</v>
      </c>
      <c r="Q378" s="59">
        <v>8.4345238095238102</v>
      </c>
      <c r="R378" s="9" t="s">
        <v>7397</v>
      </c>
      <c r="S378" s="10">
        <v>46419</v>
      </c>
      <c r="T378" s="55"/>
      <c r="U378" s="56">
        <f t="shared" si="11"/>
        <v>0</v>
      </c>
      <c r="V378" s="11"/>
    </row>
    <row r="379" spans="1:22">
      <c r="A379" s="36"/>
      <c r="B379" s="2" t="s">
        <v>1367</v>
      </c>
      <c r="C379" s="2" t="s">
        <v>183</v>
      </c>
      <c r="D379" s="3" t="s">
        <v>86</v>
      </c>
      <c r="E379" s="4" t="s">
        <v>1368</v>
      </c>
      <c r="F379" s="2"/>
      <c r="G379" s="88">
        <v>23</v>
      </c>
      <c r="H379" s="5" t="s">
        <v>1369</v>
      </c>
      <c r="I379" s="5" t="s">
        <v>1057</v>
      </c>
      <c r="J379" s="6" t="s">
        <v>61</v>
      </c>
      <c r="K379" s="5" t="s">
        <v>68</v>
      </c>
      <c r="L379" s="5" t="s">
        <v>1369</v>
      </c>
      <c r="M379" s="52">
        <v>4.7107792207792212</v>
      </c>
      <c r="N379" s="8">
        <v>0</v>
      </c>
      <c r="O379" s="52">
        <v>4.7107792207792212</v>
      </c>
      <c r="P379" s="60">
        <f t="shared" si="10"/>
        <v>313.50235714285714</v>
      </c>
      <c r="Q379" s="59">
        <v>4.7107792207792212</v>
      </c>
      <c r="R379" s="9" t="s">
        <v>7397</v>
      </c>
      <c r="S379" s="10">
        <v>46204</v>
      </c>
      <c r="T379" s="55"/>
      <c r="U379" s="56">
        <f t="shared" si="11"/>
        <v>0</v>
      </c>
      <c r="V379" s="11"/>
    </row>
    <row r="380" spans="1:22">
      <c r="A380" s="86" t="s">
        <v>54</v>
      </c>
      <c r="B380" s="4" t="s">
        <v>1370</v>
      </c>
      <c r="C380" s="4" t="s">
        <v>1371</v>
      </c>
      <c r="D380" s="3" t="s">
        <v>86</v>
      </c>
      <c r="E380" s="87" t="s">
        <v>1372</v>
      </c>
      <c r="F380" s="2"/>
      <c r="G380" s="88">
        <v>16</v>
      </c>
      <c r="H380" s="5" t="s">
        <v>1369</v>
      </c>
      <c r="I380" s="5" t="s">
        <v>1057</v>
      </c>
      <c r="J380" s="6" t="s">
        <v>61</v>
      </c>
      <c r="K380" s="5" t="s">
        <v>68</v>
      </c>
      <c r="L380" s="5" t="s">
        <v>1369</v>
      </c>
      <c r="M380" s="52">
        <v>5.5283333333333333</v>
      </c>
      <c r="N380" s="8">
        <v>0.15</v>
      </c>
      <c r="O380" s="52">
        <v>4.6990833333333333</v>
      </c>
      <c r="P380" s="60">
        <f t="shared" si="10"/>
        <v>312.72399583333333</v>
      </c>
      <c r="Q380" s="59">
        <v>4.6990833333333333</v>
      </c>
      <c r="R380" s="9" t="s">
        <v>7397</v>
      </c>
      <c r="S380" s="10">
        <v>46204</v>
      </c>
      <c r="T380" s="55"/>
      <c r="U380" s="56">
        <f t="shared" si="11"/>
        <v>0</v>
      </c>
      <c r="V380" s="11"/>
    </row>
    <row r="381" spans="1:22">
      <c r="A381" s="77" t="s">
        <v>139</v>
      </c>
      <c r="B381" s="4" t="s">
        <v>1373</v>
      </c>
      <c r="C381" s="4" t="s">
        <v>1374</v>
      </c>
      <c r="D381" s="3" t="s">
        <v>86</v>
      </c>
      <c r="E381" s="79" t="s">
        <v>1375</v>
      </c>
      <c r="F381" s="2"/>
      <c r="G381" s="88">
        <v>88</v>
      </c>
      <c r="H381" s="5" t="s">
        <v>611</v>
      </c>
      <c r="I381" s="5" t="s">
        <v>143</v>
      </c>
      <c r="J381" s="6" t="s">
        <v>61</v>
      </c>
      <c r="K381" s="5" t="s">
        <v>68</v>
      </c>
      <c r="L381" s="5" t="s">
        <v>612</v>
      </c>
      <c r="M381" s="52">
        <v>4.1265822784810124</v>
      </c>
      <c r="N381" s="8">
        <v>0</v>
      </c>
      <c r="O381" s="52">
        <v>3.9202531645569616</v>
      </c>
      <c r="P381" s="60">
        <f t="shared" si="10"/>
        <v>260.89284810126577</v>
      </c>
      <c r="Q381" s="59">
        <v>3.9202531645569616</v>
      </c>
      <c r="R381" s="9" t="s">
        <v>7397</v>
      </c>
      <c r="S381" s="10">
        <v>46174</v>
      </c>
      <c r="T381" s="55"/>
      <c r="U381" s="56">
        <f t="shared" si="11"/>
        <v>0</v>
      </c>
      <c r="V381" s="11"/>
    </row>
    <row r="382" spans="1:22">
      <c r="A382" s="86" t="s">
        <v>54</v>
      </c>
      <c r="B382" s="4" t="s">
        <v>1376</v>
      </c>
      <c r="C382" s="4" t="s">
        <v>1377</v>
      </c>
      <c r="D382" s="3" t="s">
        <v>64</v>
      </c>
      <c r="E382" s="87" t="s">
        <v>1378</v>
      </c>
      <c r="F382" s="2"/>
      <c r="G382" s="88">
        <v>168</v>
      </c>
      <c r="H382" s="5" t="s">
        <v>1379</v>
      </c>
      <c r="I382" s="5" t="s">
        <v>256</v>
      </c>
      <c r="J382" s="6" t="s">
        <v>61</v>
      </c>
      <c r="K382" s="5" t="s">
        <v>68</v>
      </c>
      <c r="L382" s="5" t="s">
        <v>1380</v>
      </c>
      <c r="M382" s="52">
        <v>2.9350649350649349</v>
      </c>
      <c r="N382" s="8">
        <v>0.05</v>
      </c>
      <c r="O382" s="52">
        <v>2.7883116883116879</v>
      </c>
      <c r="P382" s="60">
        <f t="shared" si="10"/>
        <v>185.56214285714282</v>
      </c>
      <c r="Q382" s="59">
        <v>2.7883116883116879</v>
      </c>
      <c r="R382" s="9" t="s">
        <v>7394</v>
      </c>
      <c r="S382" s="10">
        <v>46600</v>
      </c>
      <c r="T382" s="55"/>
      <c r="U382" s="56">
        <f t="shared" si="11"/>
        <v>0</v>
      </c>
      <c r="V382" s="11"/>
    </row>
    <row r="383" spans="1:22">
      <c r="A383" s="36"/>
      <c r="B383" s="4" t="s">
        <v>1381</v>
      </c>
      <c r="C383" s="4" t="s">
        <v>1382</v>
      </c>
      <c r="D383" s="3" t="s">
        <v>86</v>
      </c>
      <c r="E383" s="4" t="s">
        <v>1383</v>
      </c>
      <c r="F383" s="4"/>
      <c r="G383" s="88">
        <v>5</v>
      </c>
      <c r="H383" s="5" t="s">
        <v>1379</v>
      </c>
      <c r="I383" s="5" t="s">
        <v>218</v>
      </c>
      <c r="J383" s="6" t="s">
        <v>61</v>
      </c>
      <c r="K383" s="5" t="s">
        <v>68</v>
      </c>
      <c r="L383" s="5" t="s">
        <v>1380</v>
      </c>
      <c r="M383" s="52">
        <v>4.4935064935064934</v>
      </c>
      <c r="N383" s="8">
        <v>0.15</v>
      </c>
      <c r="O383" s="52">
        <v>3.8194805194805195</v>
      </c>
      <c r="P383" s="60">
        <f t="shared" si="10"/>
        <v>254.18642857142856</v>
      </c>
      <c r="Q383" s="59">
        <v>3.8194805194805195</v>
      </c>
      <c r="R383" s="9" t="s">
        <v>7397</v>
      </c>
      <c r="S383" s="10">
        <v>46204</v>
      </c>
      <c r="T383" s="55"/>
      <c r="U383" s="56">
        <f t="shared" si="11"/>
        <v>0</v>
      </c>
      <c r="V383" s="11"/>
    </row>
    <row r="384" spans="1:22">
      <c r="A384" s="86" t="s">
        <v>54</v>
      </c>
      <c r="B384" s="4" t="s">
        <v>1384</v>
      </c>
      <c r="C384" s="4" t="s">
        <v>1385</v>
      </c>
      <c r="D384" s="3" t="s">
        <v>86</v>
      </c>
      <c r="E384" s="87" t="s">
        <v>1386</v>
      </c>
      <c r="F384" s="2"/>
      <c r="G384" s="88">
        <v>3</v>
      </c>
      <c r="H384" s="5" t="s">
        <v>1387</v>
      </c>
      <c r="I384" s="5" t="s">
        <v>229</v>
      </c>
      <c r="J384" s="6" t="s">
        <v>61</v>
      </c>
      <c r="K384" s="5" t="s">
        <v>68</v>
      </c>
      <c r="L384" s="5" t="s">
        <v>95</v>
      </c>
      <c r="M384" s="52">
        <v>7.9113924050632907</v>
      </c>
      <c r="N384" s="8">
        <v>0</v>
      </c>
      <c r="O384" s="52">
        <v>7.9113924050632907</v>
      </c>
      <c r="P384" s="60">
        <f t="shared" si="10"/>
        <v>526.50316455696202</v>
      </c>
      <c r="Q384" s="59">
        <v>7.9113924050632907</v>
      </c>
      <c r="R384" s="9" t="s">
        <v>7397</v>
      </c>
      <c r="S384" s="10">
        <v>46569</v>
      </c>
      <c r="T384" s="55"/>
      <c r="U384" s="56">
        <f t="shared" si="11"/>
        <v>0</v>
      </c>
      <c r="V384" s="11"/>
    </row>
    <row r="385" spans="1:22">
      <c r="A385" s="81" t="s">
        <v>70</v>
      </c>
      <c r="B385" s="4" t="s">
        <v>1388</v>
      </c>
      <c r="C385" s="4" t="s">
        <v>1389</v>
      </c>
      <c r="D385" s="3" t="s">
        <v>64</v>
      </c>
      <c r="E385" s="82" t="s">
        <v>1390</v>
      </c>
      <c r="F385" s="2"/>
      <c r="G385" s="88">
        <v>72</v>
      </c>
      <c r="H385" s="5" t="s">
        <v>1391</v>
      </c>
      <c r="I385" s="5" t="s">
        <v>75</v>
      </c>
      <c r="J385" s="6" t="s">
        <v>61</v>
      </c>
      <c r="K385" s="5" t="s">
        <v>68</v>
      </c>
      <c r="L385" s="5" t="s">
        <v>380</v>
      </c>
      <c r="M385" s="52">
        <v>8.2730476190476203</v>
      </c>
      <c r="N385" s="8">
        <v>0.3</v>
      </c>
      <c r="O385" s="52">
        <v>3.3092190476190479</v>
      </c>
      <c r="P385" s="60">
        <f t="shared" si="10"/>
        <v>220.22852761904764</v>
      </c>
      <c r="Q385" s="59">
        <v>3.3092190476190479</v>
      </c>
      <c r="R385" s="9" t="s">
        <v>7396</v>
      </c>
      <c r="S385" s="10">
        <v>45962</v>
      </c>
      <c r="T385" s="55"/>
      <c r="U385" s="56">
        <f t="shared" si="11"/>
        <v>0</v>
      </c>
      <c r="V385" s="11"/>
    </row>
    <row r="386" spans="1:22">
      <c r="A386" s="77" t="s">
        <v>105</v>
      </c>
      <c r="B386" s="4" t="s">
        <v>1392</v>
      </c>
      <c r="C386" s="4" t="s">
        <v>1393</v>
      </c>
      <c r="D386" s="3" t="s">
        <v>86</v>
      </c>
      <c r="E386" s="79" t="s">
        <v>1394</v>
      </c>
      <c r="F386" s="2"/>
      <c r="G386" s="88">
        <v>4</v>
      </c>
      <c r="H386" s="5" t="s">
        <v>1395</v>
      </c>
      <c r="I386" s="5" t="s">
        <v>110</v>
      </c>
      <c r="J386" s="6" t="s">
        <v>61</v>
      </c>
      <c r="K386" s="5" t="s">
        <v>68</v>
      </c>
      <c r="L386" s="5" t="s">
        <v>95</v>
      </c>
      <c r="M386" s="52">
        <v>11.130952380952381</v>
      </c>
      <c r="N386" s="8">
        <v>0.05</v>
      </c>
      <c r="O386" s="52">
        <v>8.9277999999999995</v>
      </c>
      <c r="P386" s="60">
        <f t="shared" si="10"/>
        <v>594.14508999999998</v>
      </c>
      <c r="Q386" s="59">
        <v>10.574404761904761</v>
      </c>
      <c r="R386" s="9" t="s">
        <v>7395</v>
      </c>
      <c r="S386" s="10">
        <v>46054</v>
      </c>
      <c r="T386" s="55"/>
      <c r="U386" s="56">
        <f t="shared" si="11"/>
        <v>0</v>
      </c>
      <c r="V386" s="11"/>
    </row>
    <row r="387" spans="1:22">
      <c r="A387" s="77" t="s">
        <v>105</v>
      </c>
      <c r="B387" s="4" t="s">
        <v>1396</v>
      </c>
      <c r="C387" s="4" t="s">
        <v>1397</v>
      </c>
      <c r="D387" s="3" t="s">
        <v>86</v>
      </c>
      <c r="E387" s="79" t="s">
        <v>1398</v>
      </c>
      <c r="F387" s="2"/>
      <c r="G387" s="88">
        <v>23</v>
      </c>
      <c r="H387" s="5" t="s">
        <v>1395</v>
      </c>
      <c r="I387" s="5" t="s">
        <v>110</v>
      </c>
      <c r="J387" s="6" t="s">
        <v>61</v>
      </c>
      <c r="K387" s="5" t="s">
        <v>68</v>
      </c>
      <c r="L387" s="5" t="s">
        <v>95</v>
      </c>
      <c r="M387" s="52">
        <v>16.50632911392405</v>
      </c>
      <c r="N387" s="8">
        <v>0.05</v>
      </c>
      <c r="O387" s="52">
        <v>12.4558</v>
      </c>
      <c r="P387" s="60">
        <f t="shared" si="10"/>
        <v>828.93349000000001</v>
      </c>
      <c r="Q387" s="59">
        <v>15.681012658227846</v>
      </c>
      <c r="R387" s="9" t="s">
        <v>7395</v>
      </c>
      <c r="S387" s="10">
        <v>46327</v>
      </c>
      <c r="T387" s="55"/>
      <c r="U387" s="56">
        <f t="shared" si="11"/>
        <v>0</v>
      </c>
      <c r="V387" s="11"/>
    </row>
    <row r="388" spans="1:22">
      <c r="A388" s="86" t="s">
        <v>54</v>
      </c>
      <c r="B388" s="4" t="s">
        <v>1399</v>
      </c>
      <c r="C388" s="4" t="s">
        <v>1400</v>
      </c>
      <c r="D388" s="3" t="s">
        <v>262</v>
      </c>
      <c r="E388" s="87" t="s">
        <v>1401</v>
      </c>
      <c r="F388" s="2"/>
      <c r="G388" s="88">
        <v>100</v>
      </c>
      <c r="H388" s="5" t="s">
        <v>1402</v>
      </c>
      <c r="I388" s="5" t="s">
        <v>1002</v>
      </c>
      <c r="J388" s="6" t="s">
        <v>61</v>
      </c>
      <c r="K388" s="5" t="s">
        <v>68</v>
      </c>
      <c r="L388" s="5" t="s">
        <v>1403</v>
      </c>
      <c r="M388" s="52">
        <v>5.1000178284899258</v>
      </c>
      <c r="N388" s="8">
        <v>0.05</v>
      </c>
      <c r="O388" s="52">
        <v>4.845016937065429</v>
      </c>
      <c r="P388" s="60">
        <f t="shared" si="10"/>
        <v>322.4358771617043</v>
      </c>
      <c r="Q388" s="59">
        <v>4.845016937065429</v>
      </c>
      <c r="R388" s="9" t="s">
        <v>7397</v>
      </c>
      <c r="S388" s="10">
        <v>46296</v>
      </c>
      <c r="T388" s="55"/>
      <c r="U388" s="56">
        <f t="shared" si="11"/>
        <v>0</v>
      </c>
      <c r="V388" s="11"/>
    </row>
    <row r="389" spans="1:22">
      <c r="A389" s="36"/>
      <c r="B389" s="4" t="s">
        <v>1404</v>
      </c>
      <c r="C389" s="4" t="s">
        <v>1405</v>
      </c>
      <c r="D389" s="3" t="s">
        <v>86</v>
      </c>
      <c r="E389" s="4" t="s">
        <v>1406</v>
      </c>
      <c r="F389" s="2"/>
      <c r="G389" s="88">
        <v>6</v>
      </c>
      <c r="H389" s="5" t="s">
        <v>1395</v>
      </c>
      <c r="I389" s="5" t="s">
        <v>218</v>
      </c>
      <c r="J389" s="6" t="s">
        <v>61</v>
      </c>
      <c r="K389" s="5" t="s">
        <v>68</v>
      </c>
      <c r="L389" s="5" t="s">
        <v>95</v>
      </c>
      <c r="M389" s="52">
        <v>6.3376623376623371</v>
      </c>
      <c r="N389" s="8">
        <v>0.08</v>
      </c>
      <c r="O389" s="52">
        <v>5.8306493506493506</v>
      </c>
      <c r="P389" s="60">
        <f t="shared" si="10"/>
        <v>388.02971428571425</v>
      </c>
      <c r="Q389" s="59">
        <v>5.8306493506493506</v>
      </c>
      <c r="R389" s="9" t="s">
        <v>7397</v>
      </c>
      <c r="S389" s="10">
        <v>47331</v>
      </c>
      <c r="T389" s="55"/>
      <c r="U389" s="56">
        <f t="shared" si="11"/>
        <v>0</v>
      </c>
      <c r="V389" s="11"/>
    </row>
    <row r="390" spans="1:22">
      <c r="A390" s="36"/>
      <c r="B390" s="4" t="s">
        <v>1407</v>
      </c>
      <c r="C390" s="13" t="s">
        <v>1408</v>
      </c>
      <c r="D390" s="3" t="s">
        <v>86</v>
      </c>
      <c r="E390" s="4" t="s">
        <v>1409</v>
      </c>
      <c r="F390" s="4"/>
      <c r="G390" s="88">
        <v>130</v>
      </c>
      <c r="H390" s="5" t="s">
        <v>1395</v>
      </c>
      <c r="I390" s="5" t="s">
        <v>218</v>
      </c>
      <c r="J390" s="6" t="s">
        <v>61</v>
      </c>
      <c r="K390" s="5" t="s">
        <v>68</v>
      </c>
      <c r="L390" s="5" t="s">
        <v>95</v>
      </c>
      <c r="M390" s="52">
        <v>5.4155844155844157</v>
      </c>
      <c r="N390" s="8">
        <v>0.08</v>
      </c>
      <c r="O390" s="52">
        <v>4.9823376623376623</v>
      </c>
      <c r="P390" s="60">
        <f t="shared" si="10"/>
        <v>331.5745714285714</v>
      </c>
      <c r="Q390" s="59">
        <v>4.9823376623376623</v>
      </c>
      <c r="R390" s="9" t="s">
        <v>7397</v>
      </c>
      <c r="S390" s="10">
        <v>47331</v>
      </c>
      <c r="T390" s="55"/>
      <c r="U390" s="56">
        <f t="shared" si="11"/>
        <v>0</v>
      </c>
      <c r="V390" s="11"/>
    </row>
    <row r="391" spans="1:22">
      <c r="A391" s="36"/>
      <c r="B391" s="4" t="s">
        <v>1410</v>
      </c>
      <c r="C391" s="4" t="s">
        <v>1411</v>
      </c>
      <c r="D391" s="3" t="s">
        <v>86</v>
      </c>
      <c r="E391" s="4" t="s">
        <v>1412</v>
      </c>
      <c r="F391" s="2"/>
      <c r="G391" s="88">
        <v>39</v>
      </c>
      <c r="H391" s="5" t="s">
        <v>1413</v>
      </c>
      <c r="I391" s="5" t="s">
        <v>922</v>
      </c>
      <c r="J391" s="6" t="s">
        <v>61</v>
      </c>
      <c r="K391" s="5" t="s">
        <v>68</v>
      </c>
      <c r="L391" s="5" t="s">
        <v>1414</v>
      </c>
      <c r="M391" s="52">
        <v>22.558441558441558</v>
      </c>
      <c r="N391" s="8">
        <v>0.08</v>
      </c>
      <c r="O391" s="52">
        <v>20.753766233766235</v>
      </c>
      <c r="P391" s="60">
        <f t="shared" si="10"/>
        <v>1381.1631428571429</v>
      </c>
      <c r="Q391" s="59">
        <v>20.753766233766235</v>
      </c>
      <c r="R391" s="9" t="s">
        <v>7397</v>
      </c>
      <c r="S391" s="10">
        <v>46508</v>
      </c>
      <c r="T391" s="55"/>
      <c r="U391" s="56">
        <f t="shared" si="11"/>
        <v>0</v>
      </c>
      <c r="V391" s="11"/>
    </row>
    <row r="392" spans="1:22">
      <c r="A392" s="36"/>
      <c r="B392" s="4" t="s">
        <v>1415</v>
      </c>
      <c r="C392" s="13" t="s">
        <v>1416</v>
      </c>
      <c r="D392" s="3" t="s">
        <v>86</v>
      </c>
      <c r="E392" s="4" t="s">
        <v>1417</v>
      </c>
      <c r="F392" s="4"/>
      <c r="G392" s="88">
        <v>1</v>
      </c>
      <c r="H392" s="5" t="s">
        <v>1418</v>
      </c>
      <c r="I392" s="5" t="s">
        <v>658</v>
      </c>
      <c r="J392" s="6" t="s">
        <v>61</v>
      </c>
      <c r="K392" s="5" t="s">
        <v>68</v>
      </c>
      <c r="L392" s="5" t="s">
        <v>1419</v>
      </c>
      <c r="M392" s="52">
        <v>7.4285714285714288</v>
      </c>
      <c r="N392" s="8">
        <v>0.1</v>
      </c>
      <c r="O392" s="52">
        <v>6.6857142857142859</v>
      </c>
      <c r="P392" s="60">
        <f t="shared" si="10"/>
        <v>444.93428571428569</v>
      </c>
      <c r="Q392" s="59">
        <v>6.6857142857142859</v>
      </c>
      <c r="R392" s="9" t="s">
        <v>7397</v>
      </c>
      <c r="S392" s="10">
        <v>46113</v>
      </c>
      <c r="T392" s="55"/>
      <c r="U392" s="56">
        <f t="shared" si="11"/>
        <v>0</v>
      </c>
      <c r="V392" s="11"/>
    </row>
    <row r="393" spans="1:22">
      <c r="A393" s="36"/>
      <c r="B393" s="4" t="s">
        <v>1420</v>
      </c>
      <c r="C393" s="4" t="s">
        <v>183</v>
      </c>
      <c r="D393" s="3" t="s">
        <v>57</v>
      </c>
      <c r="E393" s="4" t="s">
        <v>1421</v>
      </c>
      <c r="F393" s="2"/>
      <c r="G393" s="88">
        <v>28</v>
      </c>
      <c r="H393" s="5" t="s">
        <v>59</v>
      </c>
      <c r="I393" s="5" t="s">
        <v>212</v>
      </c>
      <c r="J393" s="6" t="s">
        <v>61</v>
      </c>
      <c r="K393" s="5" t="s">
        <v>68</v>
      </c>
      <c r="L393" s="5" t="s">
        <v>59</v>
      </c>
      <c r="M393" s="52">
        <v>12.207792207792208</v>
      </c>
      <c r="N393" s="8">
        <v>0.08</v>
      </c>
      <c r="O393" s="52">
        <v>11.231168831168832</v>
      </c>
      <c r="P393" s="60">
        <f t="shared" si="10"/>
        <v>747.43428571428569</v>
      </c>
      <c r="Q393" s="59">
        <v>11.231168831168832</v>
      </c>
      <c r="R393" s="9" t="s">
        <v>7394</v>
      </c>
      <c r="S393" s="10" t="s">
        <v>59</v>
      </c>
      <c r="T393" s="55"/>
      <c r="U393" s="56">
        <f t="shared" si="11"/>
        <v>0</v>
      </c>
      <c r="V393" s="11"/>
    </row>
    <row r="394" spans="1:22">
      <c r="A394" s="36"/>
      <c r="B394" s="4" t="s">
        <v>1422</v>
      </c>
      <c r="C394" s="13" t="s">
        <v>183</v>
      </c>
      <c r="D394" s="3" t="s">
        <v>57</v>
      </c>
      <c r="E394" s="4" t="s">
        <v>1423</v>
      </c>
      <c r="F394" s="4"/>
      <c r="G394" s="88">
        <v>90</v>
      </c>
      <c r="H394" s="5" t="s">
        <v>59</v>
      </c>
      <c r="I394" s="5" t="s">
        <v>462</v>
      </c>
      <c r="J394" s="6" t="s">
        <v>1424</v>
      </c>
      <c r="K394" s="5">
        <v>0.16</v>
      </c>
      <c r="L394" s="5" t="s">
        <v>59</v>
      </c>
      <c r="M394" s="52">
        <v>2.9666666666666663</v>
      </c>
      <c r="N394" s="8">
        <v>0</v>
      </c>
      <c r="O394" s="52">
        <v>2.9666666666666663</v>
      </c>
      <c r="P394" s="60">
        <f t="shared" si="10"/>
        <v>197.43166666666664</v>
      </c>
      <c r="Q394" s="59">
        <v>3.4413333333333331</v>
      </c>
      <c r="R394" s="9" t="s">
        <v>7397</v>
      </c>
      <c r="S394" s="10"/>
      <c r="T394" s="55"/>
      <c r="U394" s="56">
        <f t="shared" si="11"/>
        <v>0</v>
      </c>
      <c r="V394" s="11"/>
    </row>
    <row r="395" spans="1:22">
      <c r="A395" s="36"/>
      <c r="B395" s="4" t="s">
        <v>1425</v>
      </c>
      <c r="C395" s="13" t="s">
        <v>1426</v>
      </c>
      <c r="D395" s="3" t="s">
        <v>64</v>
      </c>
      <c r="E395" s="4" t="s">
        <v>1427</v>
      </c>
      <c r="F395" s="4"/>
      <c r="G395" s="88">
        <v>17</v>
      </c>
      <c r="H395" s="5" t="s">
        <v>1428</v>
      </c>
      <c r="I395" s="5" t="s">
        <v>273</v>
      </c>
      <c r="J395" s="6" t="s">
        <v>61</v>
      </c>
      <c r="K395" s="5" t="s">
        <v>68</v>
      </c>
      <c r="L395" s="5" t="s">
        <v>1429</v>
      </c>
      <c r="M395" s="52">
        <v>2.962025316455696</v>
      </c>
      <c r="N395" s="8">
        <v>0</v>
      </c>
      <c r="O395" s="52">
        <v>2.962025316455696</v>
      </c>
      <c r="P395" s="60">
        <f t="shared" si="10"/>
        <v>197.12278481012655</v>
      </c>
      <c r="Q395" s="59">
        <v>2.962025316455696</v>
      </c>
      <c r="R395" s="9" t="s">
        <v>7401</v>
      </c>
      <c r="S395" s="10">
        <v>45748</v>
      </c>
      <c r="T395" s="55"/>
      <c r="U395" s="56">
        <f t="shared" si="11"/>
        <v>0</v>
      </c>
      <c r="V395" s="11"/>
    </row>
    <row r="396" spans="1:22">
      <c r="A396" s="36"/>
      <c r="B396" s="2" t="s">
        <v>1430</v>
      </c>
      <c r="C396" s="13" t="s">
        <v>1431</v>
      </c>
      <c r="D396" s="3" t="s">
        <v>86</v>
      </c>
      <c r="E396" s="4" t="s">
        <v>1432</v>
      </c>
      <c r="F396" s="4"/>
      <c r="G396" s="88">
        <v>31</v>
      </c>
      <c r="H396" s="5" t="s">
        <v>1369</v>
      </c>
      <c r="I396" s="5" t="s">
        <v>178</v>
      </c>
      <c r="J396" s="6" t="s">
        <v>61</v>
      </c>
      <c r="K396" s="7" t="s">
        <v>68</v>
      </c>
      <c r="L396" s="7" t="s">
        <v>190</v>
      </c>
      <c r="M396" s="52">
        <v>2.8333333333333335</v>
      </c>
      <c r="N396" s="8">
        <v>0</v>
      </c>
      <c r="O396" s="52">
        <v>2.8333333333333335</v>
      </c>
      <c r="P396" s="60">
        <f t="shared" si="10"/>
        <v>188.55833333333334</v>
      </c>
      <c r="Q396" s="59">
        <v>2.8333333333333335</v>
      </c>
      <c r="R396" s="9" t="s">
        <v>7397</v>
      </c>
      <c r="S396" s="10">
        <v>45839</v>
      </c>
      <c r="T396" s="55"/>
      <c r="U396" s="56">
        <f t="shared" si="11"/>
        <v>0</v>
      </c>
      <c r="V396" s="11"/>
    </row>
    <row r="397" spans="1:22">
      <c r="A397" s="86" t="s">
        <v>54</v>
      </c>
      <c r="B397" s="4" t="s">
        <v>1433</v>
      </c>
      <c r="C397" s="4" t="s">
        <v>1434</v>
      </c>
      <c r="D397" s="3" t="s">
        <v>262</v>
      </c>
      <c r="E397" s="87" t="s">
        <v>1435</v>
      </c>
      <c r="F397" s="2"/>
      <c r="G397" s="88">
        <v>150</v>
      </c>
      <c r="H397" s="5" t="s">
        <v>699</v>
      </c>
      <c r="I397" s="5" t="s">
        <v>1002</v>
      </c>
      <c r="J397" s="6" t="s">
        <v>61</v>
      </c>
      <c r="K397" s="5" t="s">
        <v>68</v>
      </c>
      <c r="L397" s="5" t="s">
        <v>59</v>
      </c>
      <c r="M397" s="52">
        <v>2.6336708860759495</v>
      </c>
      <c r="N397" s="8">
        <v>0.05</v>
      </c>
      <c r="O397" s="52">
        <v>2.5019873417721517</v>
      </c>
      <c r="P397" s="60">
        <f t="shared" si="10"/>
        <v>166.50725759493668</v>
      </c>
      <c r="Q397" s="59">
        <v>2.5019873417721517</v>
      </c>
      <c r="R397" s="9" t="s">
        <v>7397</v>
      </c>
      <c r="S397" s="10">
        <v>46143</v>
      </c>
      <c r="T397" s="55"/>
      <c r="U397" s="56">
        <f t="shared" si="11"/>
        <v>0</v>
      </c>
      <c r="V397" s="11"/>
    </row>
    <row r="398" spans="1:22">
      <c r="A398" s="77" t="s">
        <v>105</v>
      </c>
      <c r="B398" s="4" t="s">
        <v>1436</v>
      </c>
      <c r="C398" s="4" t="s">
        <v>1437</v>
      </c>
      <c r="D398" s="3" t="s">
        <v>86</v>
      </c>
      <c r="E398" s="79" t="s">
        <v>1438</v>
      </c>
      <c r="F398" s="2"/>
      <c r="G398" s="88">
        <v>80</v>
      </c>
      <c r="H398" s="5" t="s">
        <v>1093</v>
      </c>
      <c r="I398" s="5" t="s">
        <v>110</v>
      </c>
      <c r="J398" s="6" t="s">
        <v>61</v>
      </c>
      <c r="K398" s="5" t="s">
        <v>68</v>
      </c>
      <c r="L398" s="5" t="s">
        <v>1094</v>
      </c>
      <c r="M398" s="52">
        <v>5.9006259337129041</v>
      </c>
      <c r="N398" s="8">
        <v>0.1</v>
      </c>
      <c r="O398" s="52">
        <v>5.9192</v>
      </c>
      <c r="P398" s="60">
        <f t="shared" si="10"/>
        <v>393.92275999999998</v>
      </c>
      <c r="Q398" s="59">
        <v>5.3105633403416137</v>
      </c>
      <c r="R398" s="9" t="s">
        <v>7397</v>
      </c>
      <c r="S398" s="10">
        <v>45901</v>
      </c>
      <c r="T398" s="55"/>
      <c r="U398" s="56">
        <f t="shared" si="11"/>
        <v>0</v>
      </c>
      <c r="V398" s="11"/>
    </row>
    <row r="399" spans="1:22">
      <c r="A399" s="86" t="s">
        <v>54</v>
      </c>
      <c r="B399" s="2" t="s">
        <v>1439</v>
      </c>
      <c r="C399" s="2" t="s">
        <v>1440</v>
      </c>
      <c r="D399" s="3" t="s">
        <v>86</v>
      </c>
      <c r="E399" s="87" t="s">
        <v>1441</v>
      </c>
      <c r="F399" s="2"/>
      <c r="G399" s="88">
        <v>68</v>
      </c>
      <c r="H399" s="5" t="s">
        <v>1369</v>
      </c>
      <c r="I399" s="5" t="s">
        <v>134</v>
      </c>
      <c r="J399" s="6" t="s">
        <v>61</v>
      </c>
      <c r="K399" s="5" t="s">
        <v>68</v>
      </c>
      <c r="L399" s="5" t="s">
        <v>1084</v>
      </c>
      <c r="M399" s="52">
        <v>4.7772151898734174</v>
      </c>
      <c r="N399" s="8">
        <v>0.15</v>
      </c>
      <c r="O399" s="52">
        <v>4.0606329113924051</v>
      </c>
      <c r="P399" s="60">
        <f t="shared" ref="P399:P462" si="12">O399*$V$12</f>
        <v>270.23512025316455</v>
      </c>
      <c r="Q399" s="59">
        <v>4.0606329113924051</v>
      </c>
      <c r="R399" s="9" t="s">
        <v>7397</v>
      </c>
      <c r="S399" s="10">
        <v>46661</v>
      </c>
      <c r="T399" s="55"/>
      <c r="U399" s="56">
        <f t="shared" ref="U399:U462" si="13">+T399*Q399</f>
        <v>0</v>
      </c>
      <c r="V399" s="11"/>
    </row>
    <row r="400" spans="1:22">
      <c r="A400" s="86" t="s">
        <v>54</v>
      </c>
      <c r="B400" s="4" t="s">
        <v>1442</v>
      </c>
      <c r="C400" s="4" t="s">
        <v>1443</v>
      </c>
      <c r="D400" s="3" t="s">
        <v>86</v>
      </c>
      <c r="E400" s="87" t="s">
        <v>1444</v>
      </c>
      <c r="F400" s="2"/>
      <c r="G400" s="88">
        <v>26</v>
      </c>
      <c r="H400" s="5" t="s">
        <v>1369</v>
      </c>
      <c r="I400" s="5" t="s">
        <v>134</v>
      </c>
      <c r="J400" s="6" t="s">
        <v>61</v>
      </c>
      <c r="K400" s="5" t="s">
        <v>68</v>
      </c>
      <c r="L400" s="5" t="s">
        <v>1084</v>
      </c>
      <c r="M400" s="52">
        <v>5.2515555555555551</v>
      </c>
      <c r="N400" s="8">
        <v>0.6</v>
      </c>
      <c r="O400" s="52">
        <v>2.1006222222222219</v>
      </c>
      <c r="P400" s="60">
        <f t="shared" si="12"/>
        <v>139.79640888888886</v>
      </c>
      <c r="Q400" s="59">
        <v>2.1006222222222219</v>
      </c>
      <c r="R400" s="9" t="s">
        <v>7397</v>
      </c>
      <c r="S400" s="10">
        <v>46661</v>
      </c>
      <c r="T400" s="55"/>
      <c r="U400" s="56">
        <f t="shared" si="13"/>
        <v>0</v>
      </c>
      <c r="V400" s="11"/>
    </row>
    <row r="401" spans="1:22">
      <c r="A401" s="86" t="s">
        <v>54</v>
      </c>
      <c r="B401" s="4" t="s">
        <v>1445</v>
      </c>
      <c r="C401" s="4" t="s">
        <v>1446</v>
      </c>
      <c r="D401" s="3" t="s">
        <v>262</v>
      </c>
      <c r="E401" s="87" t="s">
        <v>1447</v>
      </c>
      <c r="F401" s="2"/>
      <c r="G401" s="88">
        <v>176</v>
      </c>
      <c r="H401" s="5" t="s">
        <v>1448</v>
      </c>
      <c r="I401" s="5" t="s">
        <v>212</v>
      </c>
      <c r="J401" s="6" t="s">
        <v>265</v>
      </c>
      <c r="K401" s="5" t="s">
        <v>68</v>
      </c>
      <c r="L401" s="5" t="s">
        <v>95</v>
      </c>
      <c r="M401" s="52">
        <v>0.52430379746835443</v>
      </c>
      <c r="N401" s="8">
        <v>0.15</v>
      </c>
      <c r="O401" s="52">
        <v>0.44565822784810127</v>
      </c>
      <c r="P401" s="60">
        <f t="shared" si="12"/>
        <v>29.658555063291139</v>
      </c>
      <c r="Q401" s="59">
        <v>0.44565822784810127</v>
      </c>
      <c r="R401" s="9" t="s">
        <v>7394</v>
      </c>
      <c r="S401" s="10">
        <v>45992</v>
      </c>
      <c r="T401" s="55"/>
      <c r="U401" s="56">
        <f t="shared" si="13"/>
        <v>0</v>
      </c>
      <c r="V401" s="11"/>
    </row>
    <row r="402" spans="1:22">
      <c r="A402" s="36"/>
      <c r="B402" s="4" t="s">
        <v>1449</v>
      </c>
      <c r="C402" s="2" t="s">
        <v>1450</v>
      </c>
      <c r="D402" s="3" t="s">
        <v>86</v>
      </c>
      <c r="E402" s="4" t="s">
        <v>1451</v>
      </c>
      <c r="F402" s="2"/>
      <c r="G402" s="88">
        <v>13</v>
      </c>
      <c r="H402" s="5" t="s">
        <v>1452</v>
      </c>
      <c r="I402" s="5" t="s">
        <v>283</v>
      </c>
      <c r="J402" s="6" t="s">
        <v>61</v>
      </c>
      <c r="K402" s="5" t="s">
        <v>68</v>
      </c>
      <c r="L402" s="5" t="s">
        <v>111</v>
      </c>
      <c r="M402" s="52">
        <v>3.75</v>
      </c>
      <c r="N402" s="8">
        <v>0</v>
      </c>
      <c r="O402" s="52">
        <v>3.75</v>
      </c>
      <c r="P402" s="60">
        <f t="shared" si="12"/>
        <v>249.5625</v>
      </c>
      <c r="Q402" s="59">
        <v>3.75</v>
      </c>
      <c r="R402" s="9" t="s">
        <v>248</v>
      </c>
      <c r="S402" s="10">
        <v>45901</v>
      </c>
      <c r="T402" s="55"/>
      <c r="U402" s="56">
        <f t="shared" si="13"/>
        <v>0</v>
      </c>
      <c r="V402" s="11"/>
    </row>
    <row r="403" spans="1:22">
      <c r="A403" s="77" t="s">
        <v>105</v>
      </c>
      <c r="B403" s="4" t="s">
        <v>1453</v>
      </c>
      <c r="C403" s="12" t="s">
        <v>1454</v>
      </c>
      <c r="D403" s="3" t="s">
        <v>86</v>
      </c>
      <c r="E403" s="79" t="s">
        <v>1455</v>
      </c>
      <c r="F403" s="4"/>
      <c r="G403" s="88">
        <v>11</v>
      </c>
      <c r="H403" s="5" t="s">
        <v>1456</v>
      </c>
      <c r="I403" s="5" t="s">
        <v>110</v>
      </c>
      <c r="J403" s="6" t="s">
        <v>61</v>
      </c>
      <c r="K403" s="5" t="s">
        <v>68</v>
      </c>
      <c r="L403" s="5" t="s">
        <v>1457</v>
      </c>
      <c r="M403" s="52">
        <v>3.511282014074026</v>
      </c>
      <c r="N403" s="8">
        <v>0.09</v>
      </c>
      <c r="O403" s="52">
        <v>2.4304000000000001</v>
      </c>
      <c r="P403" s="60">
        <f t="shared" si="12"/>
        <v>161.74312</v>
      </c>
      <c r="Q403" s="59">
        <v>3.1952666328073636</v>
      </c>
      <c r="R403" s="9" t="s">
        <v>7397</v>
      </c>
      <c r="S403" s="10">
        <v>46204</v>
      </c>
      <c r="T403" s="55"/>
      <c r="U403" s="56">
        <f t="shared" si="13"/>
        <v>0</v>
      </c>
      <c r="V403" s="11"/>
    </row>
    <row r="404" spans="1:22">
      <c r="A404" s="36"/>
      <c r="B404" s="4" t="s">
        <v>1458</v>
      </c>
      <c r="C404" s="4" t="s">
        <v>183</v>
      </c>
      <c r="D404" s="3" t="s">
        <v>86</v>
      </c>
      <c r="E404" s="4" t="s">
        <v>1459</v>
      </c>
      <c r="F404" s="2"/>
      <c r="G404" s="88">
        <v>6</v>
      </c>
      <c r="H404" s="5" t="s">
        <v>1460</v>
      </c>
      <c r="I404" s="5" t="s">
        <v>1057</v>
      </c>
      <c r="J404" s="6" t="s">
        <v>61</v>
      </c>
      <c r="K404" s="5" t="s">
        <v>68</v>
      </c>
      <c r="L404" s="5"/>
      <c r="M404" s="52">
        <v>3.1111111111111107</v>
      </c>
      <c r="N404" s="8">
        <v>0</v>
      </c>
      <c r="O404" s="52">
        <v>3.1111111111111107</v>
      </c>
      <c r="P404" s="60">
        <f t="shared" si="12"/>
        <v>207.04444444444442</v>
      </c>
      <c r="Q404" s="59">
        <v>3.1111111111111107</v>
      </c>
      <c r="R404" s="9" t="s">
        <v>7397</v>
      </c>
      <c r="S404" s="10">
        <v>45717</v>
      </c>
      <c r="T404" s="55"/>
      <c r="U404" s="56">
        <f t="shared" si="13"/>
        <v>0</v>
      </c>
      <c r="V404" s="11"/>
    </row>
    <row r="405" spans="1:22">
      <c r="A405" s="36"/>
      <c r="B405" s="4" t="s">
        <v>1461</v>
      </c>
      <c r="C405" s="4" t="s">
        <v>183</v>
      </c>
      <c r="D405" s="3" t="s">
        <v>86</v>
      </c>
      <c r="E405" s="4" t="s">
        <v>1462</v>
      </c>
      <c r="F405" s="2"/>
      <c r="G405" s="88">
        <v>9</v>
      </c>
      <c r="H405" s="5" t="s">
        <v>1463</v>
      </c>
      <c r="I405" s="5" t="s">
        <v>1057</v>
      </c>
      <c r="J405" s="6" t="s">
        <v>61</v>
      </c>
      <c r="K405" s="5" t="s">
        <v>68</v>
      </c>
      <c r="L405" s="5"/>
      <c r="M405" s="52">
        <v>6.3670886075949369</v>
      </c>
      <c r="N405" s="8">
        <v>0.15</v>
      </c>
      <c r="O405" s="52">
        <v>5.4120253164556962</v>
      </c>
      <c r="P405" s="60">
        <f t="shared" si="12"/>
        <v>360.17028481012659</v>
      </c>
      <c r="Q405" s="59">
        <v>5.4120253164556962</v>
      </c>
      <c r="R405" s="9" t="s">
        <v>7397</v>
      </c>
      <c r="S405" s="10">
        <v>46235</v>
      </c>
      <c r="T405" s="55"/>
      <c r="U405" s="56">
        <f t="shared" si="13"/>
        <v>0</v>
      </c>
      <c r="V405" s="11"/>
    </row>
    <row r="406" spans="1:22">
      <c r="A406" s="86" t="s">
        <v>54</v>
      </c>
      <c r="B406" s="2" t="s">
        <v>1464</v>
      </c>
      <c r="C406" s="13" t="s">
        <v>1465</v>
      </c>
      <c r="D406" s="3" t="s">
        <v>86</v>
      </c>
      <c r="E406" s="87" t="s">
        <v>1466</v>
      </c>
      <c r="F406" s="4"/>
      <c r="G406" s="88">
        <v>83</v>
      </c>
      <c r="H406" s="5" t="s">
        <v>1467</v>
      </c>
      <c r="I406" s="5" t="s">
        <v>1057</v>
      </c>
      <c r="J406" s="6" t="s">
        <v>61</v>
      </c>
      <c r="K406" s="7" t="s">
        <v>68</v>
      </c>
      <c r="L406" s="7" t="s">
        <v>1084</v>
      </c>
      <c r="M406" s="52">
        <v>5.1171428571428565</v>
      </c>
      <c r="N406" s="8">
        <v>0.15</v>
      </c>
      <c r="O406" s="52">
        <v>4.3495714285714282</v>
      </c>
      <c r="P406" s="60">
        <f t="shared" si="12"/>
        <v>289.46397857142853</v>
      </c>
      <c r="Q406" s="59">
        <v>4.3495714285714282</v>
      </c>
      <c r="R406" s="9" t="s">
        <v>7397</v>
      </c>
      <c r="S406" s="10">
        <v>46266</v>
      </c>
      <c r="T406" s="55"/>
      <c r="U406" s="56">
        <f t="shared" si="13"/>
        <v>0</v>
      </c>
      <c r="V406" s="11"/>
    </row>
    <row r="407" spans="1:22">
      <c r="A407" s="36"/>
      <c r="B407" s="4" t="s">
        <v>1468</v>
      </c>
      <c r="C407" s="4" t="s">
        <v>1469</v>
      </c>
      <c r="D407" s="3" t="s">
        <v>262</v>
      </c>
      <c r="E407" s="4" t="s">
        <v>1470</v>
      </c>
      <c r="F407" s="2"/>
      <c r="G407" s="88">
        <v>12</v>
      </c>
      <c r="H407" s="5" t="s">
        <v>1471</v>
      </c>
      <c r="I407" s="5" t="s">
        <v>604</v>
      </c>
      <c r="J407" s="6" t="s">
        <v>61</v>
      </c>
      <c r="K407" s="5" t="s">
        <v>68</v>
      </c>
      <c r="L407" s="5" t="s">
        <v>1472</v>
      </c>
      <c r="M407" s="52">
        <v>12.313572879262336</v>
      </c>
      <c r="N407" s="8">
        <v>0</v>
      </c>
      <c r="O407" s="52">
        <v>12.313572879262336</v>
      </c>
      <c r="P407" s="60">
        <f t="shared" si="12"/>
        <v>819.46827511490847</v>
      </c>
      <c r="Q407" s="59">
        <v>12.313572879262336</v>
      </c>
      <c r="R407" s="9" t="s">
        <v>7397</v>
      </c>
      <c r="S407" s="10">
        <v>46266</v>
      </c>
      <c r="T407" s="55"/>
      <c r="U407" s="56">
        <f t="shared" si="13"/>
        <v>0</v>
      </c>
      <c r="V407" s="11"/>
    </row>
    <row r="408" spans="1:22">
      <c r="A408" s="86" t="s">
        <v>54</v>
      </c>
      <c r="B408" s="4" t="s">
        <v>1473</v>
      </c>
      <c r="C408" s="13" t="s">
        <v>1469</v>
      </c>
      <c r="D408" s="3" t="s">
        <v>262</v>
      </c>
      <c r="E408" s="87" t="s">
        <v>1474</v>
      </c>
      <c r="F408" s="4"/>
      <c r="G408" s="88">
        <v>57</v>
      </c>
      <c r="H408" s="5" t="s">
        <v>1471</v>
      </c>
      <c r="I408" s="5" t="s">
        <v>604</v>
      </c>
      <c r="J408" s="6" t="s">
        <v>61</v>
      </c>
      <c r="K408" s="5" t="s">
        <v>68</v>
      </c>
      <c r="L408" s="5" t="s">
        <v>1472</v>
      </c>
      <c r="M408" s="52">
        <v>7.3761655438220775</v>
      </c>
      <c r="N408" s="8">
        <v>0</v>
      </c>
      <c r="O408" s="52">
        <v>7.3761655438220775</v>
      </c>
      <c r="P408" s="60">
        <f t="shared" si="12"/>
        <v>490.88381694135921</v>
      </c>
      <c r="Q408" s="59">
        <v>7.3761655438220775</v>
      </c>
      <c r="R408" s="9" t="s">
        <v>7397</v>
      </c>
      <c r="S408" s="10">
        <v>46143</v>
      </c>
      <c r="T408" s="55"/>
      <c r="U408" s="56">
        <f t="shared" si="13"/>
        <v>0</v>
      </c>
      <c r="V408" s="11"/>
    </row>
    <row r="409" spans="1:22">
      <c r="A409" s="36"/>
      <c r="B409" s="2" t="s">
        <v>1475</v>
      </c>
      <c r="C409" s="2" t="s">
        <v>1476</v>
      </c>
      <c r="D409" s="3" t="s">
        <v>262</v>
      </c>
      <c r="E409" s="4" t="s">
        <v>1477</v>
      </c>
      <c r="F409" s="2"/>
      <c r="G409" s="88">
        <v>15</v>
      </c>
      <c r="H409" s="5" t="s">
        <v>1460</v>
      </c>
      <c r="I409" s="5" t="s">
        <v>1057</v>
      </c>
      <c r="J409" s="6" t="s">
        <v>61</v>
      </c>
      <c r="K409" s="5" t="s">
        <v>68</v>
      </c>
      <c r="L409" s="5"/>
      <c r="M409" s="52">
        <v>4.0519480519480524</v>
      </c>
      <c r="N409" s="8">
        <v>0.15</v>
      </c>
      <c r="O409" s="52">
        <v>3.4441558441558446</v>
      </c>
      <c r="P409" s="60">
        <f t="shared" si="12"/>
        <v>229.20857142857145</v>
      </c>
      <c r="Q409" s="59">
        <v>3.4441558441558446</v>
      </c>
      <c r="R409" s="9" t="s">
        <v>7397</v>
      </c>
      <c r="S409" s="10">
        <v>46235</v>
      </c>
      <c r="T409" s="55"/>
      <c r="U409" s="56">
        <f t="shared" si="13"/>
        <v>0</v>
      </c>
      <c r="V409" s="11"/>
    </row>
    <row r="410" spans="1:22">
      <c r="A410" s="36"/>
      <c r="B410" s="4" t="s">
        <v>1478</v>
      </c>
      <c r="C410" s="4" t="s">
        <v>1479</v>
      </c>
      <c r="D410" s="3" t="s">
        <v>262</v>
      </c>
      <c r="E410" s="4" t="s">
        <v>1480</v>
      </c>
      <c r="F410" s="2"/>
      <c r="G410" s="88">
        <v>477</v>
      </c>
      <c r="H410" s="5" t="s">
        <v>1481</v>
      </c>
      <c r="I410" s="5" t="s">
        <v>1057</v>
      </c>
      <c r="J410" s="6" t="s">
        <v>61</v>
      </c>
      <c r="K410" s="5" t="s">
        <v>68</v>
      </c>
      <c r="L410" s="5" t="s">
        <v>1084</v>
      </c>
      <c r="M410" s="52">
        <v>6.883116883116883</v>
      </c>
      <c r="N410" s="8">
        <v>0.15</v>
      </c>
      <c r="O410" s="52">
        <v>5.8506493506493502</v>
      </c>
      <c r="P410" s="60">
        <f t="shared" si="12"/>
        <v>389.36071428571427</v>
      </c>
      <c r="Q410" s="59">
        <v>5.8506493506493502</v>
      </c>
      <c r="R410" s="9" t="s">
        <v>7397</v>
      </c>
      <c r="S410" s="10">
        <v>46082</v>
      </c>
      <c r="T410" s="55"/>
      <c r="U410" s="56">
        <f t="shared" si="13"/>
        <v>0</v>
      </c>
      <c r="V410" s="11"/>
    </row>
    <row r="411" spans="1:22">
      <c r="A411" s="86" t="s">
        <v>54</v>
      </c>
      <c r="B411" s="4" t="s">
        <v>1482</v>
      </c>
      <c r="C411" s="4" t="s">
        <v>1483</v>
      </c>
      <c r="D411" s="3" t="s">
        <v>64</v>
      </c>
      <c r="E411" s="87" t="s">
        <v>1484</v>
      </c>
      <c r="F411" s="2"/>
      <c r="G411" s="88">
        <v>26</v>
      </c>
      <c r="H411" s="5" t="s">
        <v>1485</v>
      </c>
      <c r="I411" s="5" t="s">
        <v>350</v>
      </c>
      <c r="J411" s="6" t="s">
        <v>249</v>
      </c>
      <c r="K411" s="5" t="s">
        <v>68</v>
      </c>
      <c r="L411" s="5" t="s">
        <v>1486</v>
      </c>
      <c r="M411" s="52">
        <v>0.54545454545454541</v>
      </c>
      <c r="N411" s="8">
        <v>0</v>
      </c>
      <c r="O411" s="52">
        <v>0.54545454545454541</v>
      </c>
      <c r="P411" s="60">
        <f t="shared" si="12"/>
        <v>36.299999999999997</v>
      </c>
      <c r="Q411" s="59">
        <v>0.54545454545454541</v>
      </c>
      <c r="R411" s="9" t="s">
        <v>7401</v>
      </c>
      <c r="S411" s="10">
        <v>46296</v>
      </c>
      <c r="T411" s="55"/>
      <c r="U411" s="56">
        <f t="shared" si="13"/>
        <v>0</v>
      </c>
      <c r="V411" s="11"/>
    </row>
    <row r="412" spans="1:22">
      <c r="A412" s="86" t="s">
        <v>54</v>
      </c>
      <c r="B412" s="4" t="s">
        <v>1487</v>
      </c>
      <c r="C412" s="12" t="s">
        <v>1488</v>
      </c>
      <c r="D412" s="3" t="s">
        <v>64</v>
      </c>
      <c r="E412" s="87" t="s">
        <v>1489</v>
      </c>
      <c r="F412" s="2"/>
      <c r="G412" s="88">
        <v>7</v>
      </c>
      <c r="H412" s="5"/>
      <c r="I412" s="5" t="s">
        <v>720</v>
      </c>
      <c r="J412" s="6" t="s">
        <v>61</v>
      </c>
      <c r="K412" s="5" t="s">
        <v>68</v>
      </c>
      <c r="L412" s="5"/>
      <c r="M412" s="52">
        <v>1.9220779220779221</v>
      </c>
      <c r="N412" s="8">
        <v>0.4</v>
      </c>
      <c r="O412" s="52">
        <v>1.1532467532467532</v>
      </c>
      <c r="P412" s="60">
        <f t="shared" si="12"/>
        <v>76.748571428571424</v>
      </c>
      <c r="Q412" s="59">
        <v>1.1532467532467532</v>
      </c>
      <c r="R412" s="9" t="s">
        <v>7401</v>
      </c>
      <c r="S412" s="10">
        <v>46023</v>
      </c>
      <c r="T412" s="55"/>
      <c r="U412" s="56">
        <f t="shared" si="13"/>
        <v>0</v>
      </c>
      <c r="V412" s="11"/>
    </row>
    <row r="413" spans="1:22">
      <c r="A413" s="36"/>
      <c r="B413" s="4" t="s">
        <v>1490</v>
      </c>
      <c r="C413" s="4" t="s">
        <v>1491</v>
      </c>
      <c r="D413" s="3" t="s">
        <v>64</v>
      </c>
      <c r="E413" s="4" t="s">
        <v>1492</v>
      </c>
      <c r="F413" s="2"/>
      <c r="G413" s="88">
        <v>45</v>
      </c>
      <c r="H413" s="5" t="s">
        <v>1493</v>
      </c>
      <c r="I413" s="5" t="s">
        <v>720</v>
      </c>
      <c r="J413" s="6" t="s">
        <v>61</v>
      </c>
      <c r="K413" s="5" t="s">
        <v>68</v>
      </c>
      <c r="L413" s="5" t="s">
        <v>1429</v>
      </c>
      <c r="M413" s="52">
        <v>2.2207792207792205</v>
      </c>
      <c r="N413" s="8">
        <v>0</v>
      </c>
      <c r="O413" s="52">
        <v>2.2207792207792205</v>
      </c>
      <c r="P413" s="60">
        <f t="shared" si="12"/>
        <v>147.79285714285712</v>
      </c>
      <c r="Q413" s="59">
        <v>2.2207792207792205</v>
      </c>
      <c r="R413" s="9" t="s">
        <v>7401</v>
      </c>
      <c r="S413" s="10">
        <v>46631</v>
      </c>
      <c r="T413" s="55"/>
      <c r="U413" s="56">
        <f t="shared" si="13"/>
        <v>0</v>
      </c>
      <c r="V413" s="11"/>
    </row>
    <row r="414" spans="1:22">
      <c r="A414" s="86" t="s">
        <v>54</v>
      </c>
      <c r="B414" s="2" t="s">
        <v>1494</v>
      </c>
      <c r="C414" s="4" t="s">
        <v>1495</v>
      </c>
      <c r="D414" s="3" t="s">
        <v>64</v>
      </c>
      <c r="E414" s="87" t="s">
        <v>1496</v>
      </c>
      <c r="F414" s="2"/>
      <c r="G414" s="88">
        <v>69</v>
      </c>
      <c r="H414" s="5" t="s">
        <v>1460</v>
      </c>
      <c r="I414" s="5" t="s">
        <v>126</v>
      </c>
      <c r="J414" s="6" t="s">
        <v>249</v>
      </c>
      <c r="K414" s="5" t="s">
        <v>68</v>
      </c>
      <c r="L414" s="5" t="s">
        <v>95</v>
      </c>
      <c r="M414" s="52">
        <v>2.3506493506493507</v>
      </c>
      <c r="N414" s="8">
        <v>0</v>
      </c>
      <c r="O414" s="52">
        <v>2.3506493506493507</v>
      </c>
      <c r="P414" s="60">
        <f t="shared" si="12"/>
        <v>156.43571428571428</v>
      </c>
      <c r="Q414" s="59">
        <v>2.3506493506493507</v>
      </c>
      <c r="R414" s="9" t="s">
        <v>7400</v>
      </c>
      <c r="S414" s="10">
        <v>46296</v>
      </c>
      <c r="T414" s="55"/>
      <c r="U414" s="56">
        <f t="shared" si="13"/>
        <v>0</v>
      </c>
      <c r="V414" s="11"/>
    </row>
    <row r="415" spans="1:22">
      <c r="A415" s="86" t="s">
        <v>54</v>
      </c>
      <c r="B415" s="4" t="s">
        <v>1497</v>
      </c>
      <c r="C415" s="2" t="s">
        <v>1498</v>
      </c>
      <c r="D415" s="3" t="s">
        <v>64</v>
      </c>
      <c r="E415" s="87" t="s">
        <v>1499</v>
      </c>
      <c r="F415" s="4"/>
      <c r="G415" s="88">
        <v>65</v>
      </c>
      <c r="H415" s="5" t="s">
        <v>1460</v>
      </c>
      <c r="I415" s="5" t="s">
        <v>126</v>
      </c>
      <c r="J415" s="6" t="s">
        <v>249</v>
      </c>
      <c r="K415" s="5" t="s">
        <v>68</v>
      </c>
      <c r="L415" s="5" t="s">
        <v>95</v>
      </c>
      <c r="M415" s="52">
        <v>2.7012987012987013</v>
      </c>
      <c r="N415" s="8">
        <v>0</v>
      </c>
      <c r="O415" s="52">
        <v>2.7012987012987013</v>
      </c>
      <c r="P415" s="60">
        <f t="shared" si="12"/>
        <v>179.77142857142857</v>
      </c>
      <c r="Q415" s="59">
        <v>2.7012987012987013</v>
      </c>
      <c r="R415" s="9" t="s">
        <v>7400</v>
      </c>
      <c r="S415" s="10">
        <v>46296</v>
      </c>
      <c r="T415" s="55"/>
      <c r="U415" s="56">
        <f t="shared" si="13"/>
        <v>0</v>
      </c>
      <c r="V415" s="11"/>
    </row>
    <row r="416" spans="1:22">
      <c r="A416" s="86" t="s">
        <v>54</v>
      </c>
      <c r="B416" s="4" t="s">
        <v>1500</v>
      </c>
      <c r="C416" s="4" t="s">
        <v>1501</v>
      </c>
      <c r="D416" s="3" t="s">
        <v>262</v>
      </c>
      <c r="E416" s="87" t="s">
        <v>1502</v>
      </c>
      <c r="F416" s="2"/>
      <c r="G416" s="88">
        <v>185</v>
      </c>
      <c r="H416" s="5" t="s">
        <v>1460</v>
      </c>
      <c r="I416" s="5" t="s">
        <v>1262</v>
      </c>
      <c r="J416" s="6" t="s">
        <v>265</v>
      </c>
      <c r="K416" s="5" t="s">
        <v>68</v>
      </c>
      <c r="L416" s="5" t="s">
        <v>579</v>
      </c>
      <c r="M416" s="52">
        <v>1.2142857142857142</v>
      </c>
      <c r="N416" s="8">
        <v>0</v>
      </c>
      <c r="O416" s="52">
        <v>1.2142857142857142</v>
      </c>
      <c r="P416" s="60">
        <f t="shared" si="12"/>
        <v>80.810714285714269</v>
      </c>
      <c r="Q416" s="59">
        <v>1.2142857142857142</v>
      </c>
      <c r="R416" s="9" t="s">
        <v>7397</v>
      </c>
      <c r="S416" s="10">
        <v>46082</v>
      </c>
      <c r="T416" s="55"/>
      <c r="U416" s="56">
        <f t="shared" si="13"/>
        <v>0</v>
      </c>
      <c r="V416" s="11"/>
    </row>
    <row r="417" spans="1:22">
      <c r="A417" s="86" t="s">
        <v>54</v>
      </c>
      <c r="B417" s="34" t="s">
        <v>1503</v>
      </c>
      <c r="C417" s="4" t="s">
        <v>1504</v>
      </c>
      <c r="D417" s="3" t="s">
        <v>262</v>
      </c>
      <c r="E417" s="87" t="s">
        <v>1505</v>
      </c>
      <c r="F417" s="2"/>
      <c r="G417" s="88">
        <v>20</v>
      </c>
      <c r="H417" s="5" t="s">
        <v>1506</v>
      </c>
      <c r="I417" s="5" t="s">
        <v>264</v>
      </c>
      <c r="J417" s="6" t="s">
        <v>265</v>
      </c>
      <c r="K417" s="5" t="s">
        <v>68</v>
      </c>
      <c r="L417" s="5" t="s">
        <v>1507</v>
      </c>
      <c r="M417" s="52">
        <v>1.75</v>
      </c>
      <c r="N417" s="8">
        <v>0</v>
      </c>
      <c r="O417" s="52">
        <v>1.75</v>
      </c>
      <c r="P417" s="60">
        <f t="shared" si="12"/>
        <v>116.46249999999999</v>
      </c>
      <c r="Q417" s="59">
        <v>1.75</v>
      </c>
      <c r="R417" s="9" t="s">
        <v>7400</v>
      </c>
      <c r="S417" s="10">
        <v>45717</v>
      </c>
      <c r="T417" s="55"/>
      <c r="U417" s="56">
        <f t="shared" si="13"/>
        <v>0</v>
      </c>
      <c r="V417" s="11"/>
    </row>
    <row r="418" spans="1:22">
      <c r="A418" s="36"/>
      <c r="B418" s="2" t="s">
        <v>1508</v>
      </c>
      <c r="C418" s="4" t="s">
        <v>1509</v>
      </c>
      <c r="D418" s="3" t="s">
        <v>64</v>
      </c>
      <c r="E418" s="4" t="s">
        <v>1510</v>
      </c>
      <c r="F418" s="2"/>
      <c r="G418" s="88">
        <v>1</v>
      </c>
      <c r="H418" s="5" t="s">
        <v>1511</v>
      </c>
      <c r="I418" s="5" t="s">
        <v>248</v>
      </c>
      <c r="J418" s="6" t="s">
        <v>61</v>
      </c>
      <c r="K418" s="5" t="s">
        <v>68</v>
      </c>
      <c r="L418" s="5" t="s">
        <v>579</v>
      </c>
      <c r="M418" s="52">
        <v>3.1898734177215187</v>
      </c>
      <c r="N418" s="8">
        <v>0</v>
      </c>
      <c r="O418" s="52">
        <v>3.1898734177215187</v>
      </c>
      <c r="P418" s="60">
        <f t="shared" si="12"/>
        <v>212.28607594936705</v>
      </c>
      <c r="Q418" s="59">
        <v>3.1898734177215187</v>
      </c>
      <c r="R418" s="9" t="s">
        <v>7403</v>
      </c>
      <c r="S418" s="10">
        <v>46753</v>
      </c>
      <c r="T418" s="55"/>
      <c r="U418" s="56">
        <f t="shared" si="13"/>
        <v>0</v>
      </c>
      <c r="V418" s="11"/>
    </row>
    <row r="419" spans="1:22">
      <c r="A419" s="36"/>
      <c r="B419" s="4" t="s">
        <v>1512</v>
      </c>
      <c r="C419" s="4" t="s">
        <v>1513</v>
      </c>
      <c r="D419" s="3" t="s">
        <v>86</v>
      </c>
      <c r="E419" s="4" t="s">
        <v>1514</v>
      </c>
      <c r="F419" s="2"/>
      <c r="G419" s="88">
        <v>32</v>
      </c>
      <c r="H419" s="5" t="s">
        <v>1515</v>
      </c>
      <c r="I419" s="5" t="s">
        <v>1516</v>
      </c>
      <c r="J419" s="6" t="s">
        <v>61</v>
      </c>
      <c r="K419" s="5" t="s">
        <v>68</v>
      </c>
      <c r="L419" s="5" t="s">
        <v>1517</v>
      </c>
      <c r="M419" s="52">
        <v>12.911392405063289</v>
      </c>
      <c r="N419" s="8">
        <v>0.08</v>
      </c>
      <c r="O419" s="52">
        <v>11.878481012658225</v>
      </c>
      <c r="P419" s="60">
        <f t="shared" si="12"/>
        <v>790.51291139240482</v>
      </c>
      <c r="Q419" s="59">
        <v>11.878481012658225</v>
      </c>
      <c r="R419" s="9" t="s">
        <v>7397</v>
      </c>
      <c r="S419" s="10">
        <v>46935</v>
      </c>
      <c r="T419" s="55"/>
      <c r="U419" s="56">
        <f t="shared" si="13"/>
        <v>0</v>
      </c>
      <c r="V419" s="11"/>
    </row>
    <row r="420" spans="1:22">
      <c r="A420" s="36"/>
      <c r="B420" s="4" t="s">
        <v>1518</v>
      </c>
      <c r="C420" s="4" t="s">
        <v>1519</v>
      </c>
      <c r="D420" s="3" t="s">
        <v>86</v>
      </c>
      <c r="E420" s="4" t="s">
        <v>1520</v>
      </c>
      <c r="F420" s="2"/>
      <c r="G420" s="88">
        <v>29</v>
      </c>
      <c r="H420" s="5" t="s">
        <v>1515</v>
      </c>
      <c r="I420" s="5" t="s">
        <v>1516</v>
      </c>
      <c r="J420" s="6" t="s">
        <v>61</v>
      </c>
      <c r="K420" s="5" t="s">
        <v>68</v>
      </c>
      <c r="L420" s="5" t="s">
        <v>1517</v>
      </c>
      <c r="M420" s="52">
        <v>12.291139240506329</v>
      </c>
      <c r="N420" s="8">
        <v>0.08</v>
      </c>
      <c r="O420" s="52">
        <v>11.307848101265822</v>
      </c>
      <c r="P420" s="60">
        <f t="shared" si="12"/>
        <v>752.53729113924044</v>
      </c>
      <c r="Q420" s="59">
        <v>11.307848101265822</v>
      </c>
      <c r="R420" s="9" t="s">
        <v>7397</v>
      </c>
      <c r="S420" s="10">
        <v>46235</v>
      </c>
      <c r="T420" s="55"/>
      <c r="U420" s="56">
        <f t="shared" si="13"/>
        <v>0</v>
      </c>
      <c r="V420" s="11"/>
    </row>
    <row r="421" spans="1:22">
      <c r="A421" s="36"/>
      <c r="B421" s="4" t="s">
        <v>1521</v>
      </c>
      <c r="C421" s="2" t="s">
        <v>1522</v>
      </c>
      <c r="D421" s="3" t="s">
        <v>262</v>
      </c>
      <c r="E421" s="4" t="s">
        <v>1523</v>
      </c>
      <c r="F421" s="4"/>
      <c r="G421" s="88">
        <v>890</v>
      </c>
      <c r="H421" s="5" t="s">
        <v>1460</v>
      </c>
      <c r="I421" s="5" t="s">
        <v>1308</v>
      </c>
      <c r="J421" s="6" t="s">
        <v>265</v>
      </c>
      <c r="K421" s="5" t="s">
        <v>68</v>
      </c>
      <c r="L421" s="5" t="s">
        <v>579</v>
      </c>
      <c r="M421" s="52">
        <v>0.35064935064935066</v>
      </c>
      <c r="N421" s="8">
        <v>0</v>
      </c>
      <c r="O421" s="52">
        <v>0.35064935064935066</v>
      </c>
      <c r="P421" s="60">
        <f t="shared" si="12"/>
        <v>23.335714285714285</v>
      </c>
      <c r="Q421" s="59">
        <v>0.35064935064935066</v>
      </c>
      <c r="R421" s="9" t="s">
        <v>7394</v>
      </c>
      <c r="S421" s="10">
        <v>46204</v>
      </c>
      <c r="T421" s="55"/>
      <c r="U421" s="56">
        <f t="shared" si="13"/>
        <v>0</v>
      </c>
      <c r="V421" s="11"/>
    </row>
    <row r="422" spans="1:22">
      <c r="A422" s="36"/>
      <c r="B422" s="4" t="s">
        <v>1524</v>
      </c>
      <c r="C422" s="2" t="s">
        <v>1525</v>
      </c>
      <c r="D422" s="3" t="s">
        <v>86</v>
      </c>
      <c r="E422" s="4" t="s">
        <v>1526</v>
      </c>
      <c r="F422" s="2"/>
      <c r="G422" s="88">
        <v>9</v>
      </c>
      <c r="H422" s="5" t="s">
        <v>517</v>
      </c>
      <c r="I422" s="5" t="s">
        <v>189</v>
      </c>
      <c r="J422" s="6" t="s">
        <v>61</v>
      </c>
      <c r="K422" s="5" t="s">
        <v>68</v>
      </c>
      <c r="L422" s="5" t="s">
        <v>518</v>
      </c>
      <c r="M422" s="52">
        <v>3.4936708860759489</v>
      </c>
      <c r="N422" s="8">
        <v>0</v>
      </c>
      <c r="O422" s="52">
        <v>3.4936708860759489</v>
      </c>
      <c r="P422" s="60">
        <f t="shared" si="12"/>
        <v>232.50379746835438</v>
      </c>
      <c r="Q422" s="59">
        <v>3.4936708860759489</v>
      </c>
      <c r="R422" s="9" t="s">
        <v>7397</v>
      </c>
      <c r="S422" s="10">
        <v>46054</v>
      </c>
      <c r="T422" s="55"/>
      <c r="U422" s="56">
        <f t="shared" si="13"/>
        <v>0</v>
      </c>
      <c r="V422" s="11"/>
    </row>
    <row r="423" spans="1:22">
      <c r="A423" s="36"/>
      <c r="B423" s="4" t="s">
        <v>1527</v>
      </c>
      <c r="C423" s="4" t="s">
        <v>1528</v>
      </c>
      <c r="D423" s="3" t="s">
        <v>64</v>
      </c>
      <c r="E423" s="4" t="s">
        <v>1529</v>
      </c>
      <c r="F423" s="2"/>
      <c r="G423" s="88">
        <v>21</v>
      </c>
      <c r="H423" s="5" t="s">
        <v>1530</v>
      </c>
      <c r="I423" s="5" t="s">
        <v>248</v>
      </c>
      <c r="J423" s="6" t="s">
        <v>61</v>
      </c>
      <c r="K423" s="5" t="s">
        <v>68</v>
      </c>
      <c r="L423" s="5" t="s">
        <v>1531</v>
      </c>
      <c r="M423" s="52">
        <v>3.2911392405063289</v>
      </c>
      <c r="N423" s="8">
        <v>0</v>
      </c>
      <c r="O423" s="52">
        <v>3.2911392405063289</v>
      </c>
      <c r="P423" s="60">
        <f t="shared" si="12"/>
        <v>219.02531645569618</v>
      </c>
      <c r="Q423" s="59">
        <v>3.2911392405063289</v>
      </c>
      <c r="R423" s="9" t="s">
        <v>7403</v>
      </c>
      <c r="S423" s="10">
        <v>46357</v>
      </c>
      <c r="T423" s="55"/>
      <c r="U423" s="56">
        <f t="shared" si="13"/>
        <v>0</v>
      </c>
      <c r="V423" s="11"/>
    </row>
    <row r="424" spans="1:22">
      <c r="A424" s="36"/>
      <c r="B424" s="4" t="s">
        <v>1532</v>
      </c>
      <c r="C424" s="2" t="s">
        <v>1533</v>
      </c>
      <c r="D424" s="3" t="s">
        <v>86</v>
      </c>
      <c r="E424" s="4" t="s">
        <v>1534</v>
      </c>
      <c r="F424" s="2"/>
      <c r="G424" s="88">
        <v>23</v>
      </c>
      <c r="H424" s="5" t="s">
        <v>1535</v>
      </c>
      <c r="I424" s="5" t="s">
        <v>178</v>
      </c>
      <c r="J424" s="6" t="s">
        <v>61</v>
      </c>
      <c r="K424" s="5" t="s">
        <v>68</v>
      </c>
      <c r="L424" s="5" t="s">
        <v>111</v>
      </c>
      <c r="M424" s="52">
        <v>1.9547048343744764</v>
      </c>
      <c r="N424" s="8">
        <v>0</v>
      </c>
      <c r="O424" s="52">
        <v>1.9547048343744764</v>
      </c>
      <c r="P424" s="60">
        <f t="shared" si="12"/>
        <v>130.08560672762141</v>
      </c>
      <c r="Q424" s="59">
        <v>1.9547048343744764</v>
      </c>
      <c r="R424" s="9" t="s">
        <v>7397</v>
      </c>
      <c r="S424" s="10">
        <v>45931</v>
      </c>
      <c r="T424" s="55"/>
      <c r="U424" s="56">
        <f t="shared" si="13"/>
        <v>0</v>
      </c>
      <c r="V424" s="11"/>
    </row>
    <row r="425" spans="1:22">
      <c r="A425" s="86" t="s">
        <v>54</v>
      </c>
      <c r="B425" s="4" t="s">
        <v>1536</v>
      </c>
      <c r="C425" s="4" t="s">
        <v>1537</v>
      </c>
      <c r="D425" s="3" t="s">
        <v>262</v>
      </c>
      <c r="E425" s="87" t="s">
        <v>1538</v>
      </c>
      <c r="F425" s="2"/>
      <c r="G425" s="88">
        <v>24</v>
      </c>
      <c r="H425" s="5" t="s">
        <v>1539</v>
      </c>
      <c r="I425" s="5" t="s">
        <v>1002</v>
      </c>
      <c r="J425" s="6" t="s">
        <v>61</v>
      </c>
      <c r="K425" s="5" t="s">
        <v>68</v>
      </c>
      <c r="L425" s="5" t="s">
        <v>1003</v>
      </c>
      <c r="M425" s="52">
        <v>5.495454545454546</v>
      </c>
      <c r="N425" s="8">
        <v>0.05</v>
      </c>
      <c r="O425" s="52">
        <v>5.2206818181818182</v>
      </c>
      <c r="P425" s="60">
        <f t="shared" si="12"/>
        <v>347.436375</v>
      </c>
      <c r="Q425" s="59">
        <v>5.2206818181818182</v>
      </c>
      <c r="R425" s="9" t="s">
        <v>7397</v>
      </c>
      <c r="S425" s="10">
        <v>47270</v>
      </c>
      <c r="T425" s="55"/>
      <c r="U425" s="56">
        <f t="shared" si="13"/>
        <v>0</v>
      </c>
      <c r="V425" s="11"/>
    </row>
    <row r="426" spans="1:22">
      <c r="A426" s="77" t="s">
        <v>105</v>
      </c>
      <c r="B426" s="2" t="s">
        <v>1540</v>
      </c>
      <c r="C426" s="13" t="s">
        <v>1541</v>
      </c>
      <c r="D426" s="3" t="s">
        <v>86</v>
      </c>
      <c r="E426" s="79" t="s">
        <v>1542</v>
      </c>
      <c r="F426" s="4"/>
      <c r="G426" s="88">
        <v>107</v>
      </c>
      <c r="H426" s="5" t="s">
        <v>1543</v>
      </c>
      <c r="I426" s="5" t="s">
        <v>110</v>
      </c>
      <c r="J426" s="6" t="s">
        <v>61</v>
      </c>
      <c r="K426" s="7" t="s">
        <v>68</v>
      </c>
      <c r="L426" s="7" t="s">
        <v>1094</v>
      </c>
      <c r="M426" s="52">
        <v>6.2606548334629366</v>
      </c>
      <c r="N426" s="8">
        <v>0.05</v>
      </c>
      <c r="O426" s="52">
        <v>5.9485999999999999</v>
      </c>
      <c r="P426" s="60">
        <f t="shared" si="12"/>
        <v>395.87932999999998</v>
      </c>
      <c r="Q426" s="59">
        <v>5.9476220917897891</v>
      </c>
      <c r="R426" s="9" t="s">
        <v>7399</v>
      </c>
      <c r="S426" s="10">
        <v>46447</v>
      </c>
      <c r="T426" s="55"/>
      <c r="U426" s="56">
        <f t="shared" si="13"/>
        <v>0</v>
      </c>
      <c r="V426" s="11"/>
    </row>
    <row r="427" spans="1:22">
      <c r="A427" s="80" t="s">
        <v>70</v>
      </c>
      <c r="B427" s="4" t="s">
        <v>1544</v>
      </c>
      <c r="C427" s="2" t="s">
        <v>1545</v>
      </c>
      <c r="D427" s="3" t="s">
        <v>64</v>
      </c>
      <c r="E427" s="82" t="s">
        <v>1546</v>
      </c>
      <c r="F427" s="2"/>
      <c r="G427" s="88">
        <v>37</v>
      </c>
      <c r="H427" s="5" t="s">
        <v>1547</v>
      </c>
      <c r="I427" s="5" t="s">
        <v>75</v>
      </c>
      <c r="J427" s="6" t="s">
        <v>61</v>
      </c>
      <c r="K427" s="5" t="s">
        <v>68</v>
      </c>
      <c r="L427" s="5" t="s">
        <v>380</v>
      </c>
      <c r="M427" s="52">
        <v>8.4415584415584419</v>
      </c>
      <c r="N427" s="8">
        <v>0.3</v>
      </c>
      <c r="O427" s="52">
        <v>3.3766233766233764</v>
      </c>
      <c r="P427" s="60">
        <f t="shared" si="12"/>
        <v>224.71428571428569</v>
      </c>
      <c r="Q427" s="59">
        <v>3.3766233766233764</v>
      </c>
      <c r="R427" s="9" t="s">
        <v>7396</v>
      </c>
      <c r="S427" s="10">
        <v>45962</v>
      </c>
      <c r="T427" s="55"/>
      <c r="U427" s="56">
        <f t="shared" si="13"/>
        <v>0</v>
      </c>
      <c r="V427" s="11"/>
    </row>
    <row r="428" spans="1:22">
      <c r="A428" s="77" t="s">
        <v>139</v>
      </c>
      <c r="B428" s="4" t="s">
        <v>1548</v>
      </c>
      <c r="C428" s="4" t="s">
        <v>1549</v>
      </c>
      <c r="D428" s="3" t="s">
        <v>64</v>
      </c>
      <c r="E428" s="79" t="s">
        <v>1550</v>
      </c>
      <c r="F428" s="2"/>
      <c r="G428" s="88">
        <v>106</v>
      </c>
      <c r="H428" s="5" t="s">
        <v>1551</v>
      </c>
      <c r="I428" s="5" t="s">
        <v>147</v>
      </c>
      <c r="J428" s="6" t="s">
        <v>61</v>
      </c>
      <c r="K428" s="5" t="s">
        <v>68</v>
      </c>
      <c r="L428" s="5"/>
      <c r="M428" s="52">
        <v>4.6714285714285708</v>
      </c>
      <c r="N428" s="8">
        <v>0</v>
      </c>
      <c r="O428" s="52">
        <v>4.4378571428571423</v>
      </c>
      <c r="P428" s="60">
        <f t="shared" si="12"/>
        <v>295.3393928571428</v>
      </c>
      <c r="Q428" s="59">
        <v>4.4378571428571423</v>
      </c>
      <c r="R428" s="9" t="s">
        <v>7401</v>
      </c>
      <c r="S428" s="10">
        <v>46327</v>
      </c>
      <c r="T428" s="55"/>
      <c r="U428" s="56">
        <f t="shared" si="13"/>
        <v>0</v>
      </c>
      <c r="V428" s="11"/>
    </row>
    <row r="429" spans="1:22">
      <c r="A429" s="77" t="s">
        <v>139</v>
      </c>
      <c r="B429" s="4" t="s">
        <v>1552</v>
      </c>
      <c r="C429" s="4" t="s">
        <v>1553</v>
      </c>
      <c r="D429" s="3" t="s">
        <v>262</v>
      </c>
      <c r="E429" s="79" t="s">
        <v>1554</v>
      </c>
      <c r="F429" s="2"/>
      <c r="G429" s="88">
        <v>70</v>
      </c>
      <c r="H429" s="5" t="s">
        <v>1555</v>
      </c>
      <c r="I429" s="5" t="s">
        <v>147</v>
      </c>
      <c r="J429" s="6" t="s">
        <v>61</v>
      </c>
      <c r="K429" s="5" t="s">
        <v>68</v>
      </c>
      <c r="L429" s="5"/>
      <c r="M429" s="52">
        <v>3.2440476190476191</v>
      </c>
      <c r="N429" s="8">
        <v>0</v>
      </c>
      <c r="O429" s="52">
        <v>3.0818452380952381</v>
      </c>
      <c r="P429" s="60">
        <f t="shared" si="12"/>
        <v>205.09680059523808</v>
      </c>
      <c r="Q429" s="59">
        <v>3.0818452380952381</v>
      </c>
      <c r="R429" s="9" t="s">
        <v>7401</v>
      </c>
      <c r="S429" s="10">
        <v>46082</v>
      </c>
      <c r="T429" s="55"/>
      <c r="U429" s="56">
        <f t="shared" si="13"/>
        <v>0</v>
      </c>
      <c r="V429" s="11"/>
    </row>
    <row r="430" spans="1:22">
      <c r="A430" s="36"/>
      <c r="B430" s="4" t="s">
        <v>1556</v>
      </c>
      <c r="C430" s="4" t="s">
        <v>1557</v>
      </c>
      <c r="D430" s="3" t="s">
        <v>86</v>
      </c>
      <c r="E430" s="4" t="s">
        <v>1558</v>
      </c>
      <c r="F430" s="2"/>
      <c r="G430" s="88">
        <v>16</v>
      </c>
      <c r="H430" s="5" t="s">
        <v>1079</v>
      </c>
      <c r="I430" s="5" t="s">
        <v>957</v>
      </c>
      <c r="J430" s="6" t="s">
        <v>61</v>
      </c>
      <c r="K430" s="5" t="s">
        <v>68</v>
      </c>
      <c r="L430" s="5" t="s">
        <v>716</v>
      </c>
      <c r="M430" s="52">
        <v>11.588545496867779</v>
      </c>
      <c r="N430" s="8">
        <v>0</v>
      </c>
      <c r="O430" s="52">
        <v>11.588545496867779</v>
      </c>
      <c r="P430" s="60">
        <f t="shared" si="12"/>
        <v>771.21770281655063</v>
      </c>
      <c r="Q430" s="59">
        <v>11.588545496867779</v>
      </c>
      <c r="R430" s="9" t="s">
        <v>7397</v>
      </c>
      <c r="S430" s="10">
        <v>46143</v>
      </c>
      <c r="T430" s="55"/>
      <c r="U430" s="56">
        <f t="shared" si="13"/>
        <v>0</v>
      </c>
      <c r="V430" s="11"/>
    </row>
    <row r="431" spans="1:22">
      <c r="A431" s="86" t="s">
        <v>54</v>
      </c>
      <c r="B431" s="4" t="s">
        <v>1559</v>
      </c>
      <c r="C431" s="4" t="s">
        <v>1560</v>
      </c>
      <c r="D431" s="3" t="s">
        <v>86</v>
      </c>
      <c r="E431" s="87" t="s">
        <v>1561</v>
      </c>
      <c r="F431" s="2"/>
      <c r="G431" s="88">
        <v>2</v>
      </c>
      <c r="H431" s="5" t="s">
        <v>1562</v>
      </c>
      <c r="I431" s="5" t="s">
        <v>957</v>
      </c>
      <c r="J431" s="6" t="s">
        <v>61</v>
      </c>
      <c r="K431" s="5" t="s">
        <v>68</v>
      </c>
      <c r="L431" s="5" t="s">
        <v>716</v>
      </c>
      <c r="M431" s="52">
        <v>3.3878571428571429</v>
      </c>
      <c r="N431" s="8">
        <v>0</v>
      </c>
      <c r="O431" s="52">
        <v>3.3878571428571429</v>
      </c>
      <c r="P431" s="60">
        <f t="shared" si="12"/>
        <v>225.46189285714286</v>
      </c>
      <c r="Q431" s="59">
        <v>3.3878571428571429</v>
      </c>
      <c r="R431" s="9" t="s">
        <v>7397</v>
      </c>
      <c r="S431" s="10">
        <v>46204</v>
      </c>
      <c r="T431" s="55"/>
      <c r="U431" s="56">
        <f t="shared" si="13"/>
        <v>0</v>
      </c>
      <c r="V431" s="11"/>
    </row>
    <row r="432" spans="1:22">
      <c r="A432" s="36"/>
      <c r="B432" s="4" t="s">
        <v>1563</v>
      </c>
      <c r="C432" s="4" t="s">
        <v>1564</v>
      </c>
      <c r="D432" s="3" t="s">
        <v>86</v>
      </c>
      <c r="E432" s="4" t="s">
        <v>1565</v>
      </c>
      <c r="F432" s="2"/>
      <c r="G432" s="88">
        <v>54</v>
      </c>
      <c r="H432" s="5" t="s">
        <v>1562</v>
      </c>
      <c r="I432" s="5" t="s">
        <v>957</v>
      </c>
      <c r="J432" s="6" t="s">
        <v>61</v>
      </c>
      <c r="K432" s="5" t="s">
        <v>68</v>
      </c>
      <c r="L432" s="5" t="s">
        <v>716</v>
      </c>
      <c r="M432" s="52">
        <v>15.766233766233766</v>
      </c>
      <c r="N432" s="8">
        <v>0</v>
      </c>
      <c r="O432" s="52">
        <v>15.766233766233766</v>
      </c>
      <c r="P432" s="60">
        <f t="shared" si="12"/>
        <v>1049.242857142857</v>
      </c>
      <c r="Q432" s="59">
        <v>15.766233766233766</v>
      </c>
      <c r="R432" s="9" t="s">
        <v>7397</v>
      </c>
      <c r="S432" s="10">
        <v>46174</v>
      </c>
      <c r="T432" s="55"/>
      <c r="U432" s="56">
        <f t="shared" si="13"/>
        <v>0</v>
      </c>
      <c r="V432" s="11"/>
    </row>
    <row r="433" spans="1:22">
      <c r="A433" s="36"/>
      <c r="B433" s="4" t="s">
        <v>1566</v>
      </c>
      <c r="C433" s="4" t="s">
        <v>1567</v>
      </c>
      <c r="D433" s="3" t="s">
        <v>86</v>
      </c>
      <c r="E433" s="4" t="s">
        <v>1568</v>
      </c>
      <c r="F433" s="2"/>
      <c r="G433" s="88">
        <v>4</v>
      </c>
      <c r="H433" s="5" t="s">
        <v>1079</v>
      </c>
      <c r="I433" s="5" t="s">
        <v>957</v>
      </c>
      <c r="J433" s="6" t="s">
        <v>61</v>
      </c>
      <c r="K433" s="5" t="s">
        <v>68</v>
      </c>
      <c r="L433" s="5" t="s">
        <v>716</v>
      </c>
      <c r="M433" s="52">
        <v>3.1139240506329111</v>
      </c>
      <c r="N433" s="8">
        <v>0</v>
      </c>
      <c r="O433" s="52">
        <v>3.1139240506329111</v>
      </c>
      <c r="P433" s="60">
        <f t="shared" si="12"/>
        <v>207.23164556962021</v>
      </c>
      <c r="Q433" s="59">
        <v>3.1139240506329111</v>
      </c>
      <c r="R433" s="9" t="s">
        <v>7397</v>
      </c>
      <c r="S433" s="10">
        <v>46447</v>
      </c>
      <c r="T433" s="55"/>
      <c r="U433" s="56">
        <f t="shared" si="13"/>
        <v>0</v>
      </c>
      <c r="V433" s="11"/>
    </row>
    <row r="434" spans="1:22">
      <c r="A434" s="36"/>
      <c r="B434" s="4" t="s">
        <v>1569</v>
      </c>
      <c r="C434" s="4" t="s">
        <v>1570</v>
      </c>
      <c r="D434" s="3" t="s">
        <v>86</v>
      </c>
      <c r="E434" s="4" t="s">
        <v>1571</v>
      </c>
      <c r="F434" s="2"/>
      <c r="G434" s="88">
        <v>116</v>
      </c>
      <c r="H434" s="5" t="s">
        <v>1079</v>
      </c>
      <c r="I434" s="5" t="s">
        <v>957</v>
      </c>
      <c r="J434" s="6" t="s">
        <v>61</v>
      </c>
      <c r="K434" s="5" t="s">
        <v>68</v>
      </c>
      <c r="L434" s="5" t="s">
        <v>716</v>
      </c>
      <c r="M434" s="52">
        <v>5.5696202531645573</v>
      </c>
      <c r="N434" s="8">
        <v>0</v>
      </c>
      <c r="O434" s="52">
        <v>5.5696202531645573</v>
      </c>
      <c r="P434" s="60">
        <f t="shared" si="12"/>
        <v>370.65822784810126</v>
      </c>
      <c r="Q434" s="59">
        <v>5.5696202531645573</v>
      </c>
      <c r="R434" s="9" t="s">
        <v>7397</v>
      </c>
      <c r="S434" s="10">
        <v>46143</v>
      </c>
      <c r="T434" s="55"/>
      <c r="U434" s="56">
        <f t="shared" si="13"/>
        <v>0</v>
      </c>
      <c r="V434" s="11"/>
    </row>
    <row r="435" spans="1:22">
      <c r="A435" s="36"/>
      <c r="B435" s="4" t="s">
        <v>1572</v>
      </c>
      <c r="C435" s="4" t="s">
        <v>183</v>
      </c>
      <c r="D435" s="3" t="s">
        <v>86</v>
      </c>
      <c r="E435" s="4" t="s">
        <v>1573</v>
      </c>
      <c r="F435" s="2"/>
      <c r="G435" s="88">
        <v>25</v>
      </c>
      <c r="H435" s="5" t="s">
        <v>1574</v>
      </c>
      <c r="I435" s="5" t="s">
        <v>957</v>
      </c>
      <c r="J435" s="6" t="s">
        <v>61</v>
      </c>
      <c r="K435" s="5" t="s">
        <v>68</v>
      </c>
      <c r="L435" s="5" t="s">
        <v>716</v>
      </c>
      <c r="M435" s="52">
        <v>3.7583333333333337</v>
      </c>
      <c r="N435" s="8">
        <v>0</v>
      </c>
      <c r="O435" s="52">
        <v>3.7583333333333337</v>
      </c>
      <c r="P435" s="60">
        <f t="shared" si="12"/>
        <v>250.11708333333334</v>
      </c>
      <c r="Q435" s="59">
        <v>3.7583333333333337</v>
      </c>
      <c r="R435" s="9" t="s">
        <v>7397</v>
      </c>
      <c r="S435" s="10">
        <v>46054</v>
      </c>
      <c r="T435" s="55"/>
      <c r="U435" s="56">
        <f t="shared" si="13"/>
        <v>0</v>
      </c>
      <c r="V435" s="11"/>
    </row>
    <row r="436" spans="1:22">
      <c r="A436" s="36"/>
      <c r="B436" s="4" t="s">
        <v>1575</v>
      </c>
      <c r="C436" s="4" t="s">
        <v>1576</v>
      </c>
      <c r="D436" s="3" t="s">
        <v>86</v>
      </c>
      <c r="E436" s="4" t="s">
        <v>1577</v>
      </c>
      <c r="F436" s="2"/>
      <c r="G436" s="88">
        <v>95</v>
      </c>
      <c r="H436" s="5" t="s">
        <v>1562</v>
      </c>
      <c r="I436" s="5" t="s">
        <v>957</v>
      </c>
      <c r="J436" s="6" t="s">
        <v>61</v>
      </c>
      <c r="K436" s="5" t="s">
        <v>68</v>
      </c>
      <c r="L436" s="5" t="s">
        <v>716</v>
      </c>
      <c r="M436" s="52">
        <v>10.382135633382834</v>
      </c>
      <c r="N436" s="8">
        <v>0</v>
      </c>
      <c r="O436" s="52">
        <v>10.382135633382834</v>
      </c>
      <c r="P436" s="60">
        <f t="shared" si="12"/>
        <v>690.93112640162758</v>
      </c>
      <c r="Q436" s="59">
        <v>10.382135633382834</v>
      </c>
      <c r="R436" s="9" t="s">
        <v>7397</v>
      </c>
      <c r="S436" s="10">
        <v>46054</v>
      </c>
      <c r="T436" s="55"/>
      <c r="U436" s="56">
        <f t="shared" si="13"/>
        <v>0</v>
      </c>
      <c r="V436" s="11"/>
    </row>
    <row r="437" spans="1:22">
      <c r="A437" s="36"/>
      <c r="B437" s="4" t="s">
        <v>1578</v>
      </c>
      <c r="C437" s="2" t="s">
        <v>183</v>
      </c>
      <c r="D437" s="3" t="s">
        <v>86</v>
      </c>
      <c r="E437" s="4" t="s">
        <v>1579</v>
      </c>
      <c r="F437" s="2"/>
      <c r="G437" s="88">
        <v>4</v>
      </c>
      <c r="H437" s="5" t="s">
        <v>1580</v>
      </c>
      <c r="I437" s="5" t="s">
        <v>957</v>
      </c>
      <c r="J437" s="6" t="s">
        <v>61</v>
      </c>
      <c r="K437" s="5" t="s">
        <v>68</v>
      </c>
      <c r="L437" s="5"/>
      <c r="M437" s="52">
        <v>5.0875000000000004</v>
      </c>
      <c r="N437" s="8">
        <v>0</v>
      </c>
      <c r="O437" s="52">
        <v>5.0875000000000004</v>
      </c>
      <c r="P437" s="60">
        <f t="shared" si="12"/>
        <v>338.573125</v>
      </c>
      <c r="Q437" s="59">
        <v>5.0875000000000004</v>
      </c>
      <c r="R437" s="9" t="s">
        <v>7397</v>
      </c>
      <c r="S437" s="10">
        <v>46235</v>
      </c>
      <c r="T437" s="55"/>
      <c r="U437" s="56">
        <f t="shared" si="13"/>
        <v>0</v>
      </c>
      <c r="V437" s="11"/>
    </row>
    <row r="438" spans="1:22">
      <c r="A438" s="77" t="s">
        <v>139</v>
      </c>
      <c r="B438" s="4" t="s">
        <v>1581</v>
      </c>
      <c r="C438" s="2" t="s">
        <v>1582</v>
      </c>
      <c r="D438" s="3" t="s">
        <v>64</v>
      </c>
      <c r="E438" s="79" t="s">
        <v>1583</v>
      </c>
      <c r="F438" s="2"/>
      <c r="G438" s="88">
        <v>76</v>
      </c>
      <c r="H438" s="5" t="s">
        <v>1584</v>
      </c>
      <c r="I438" s="5" t="s">
        <v>147</v>
      </c>
      <c r="J438" s="6" t="s">
        <v>61</v>
      </c>
      <c r="K438" s="5" t="s">
        <v>68</v>
      </c>
      <c r="L438" s="5" t="s">
        <v>574</v>
      </c>
      <c r="M438" s="52">
        <v>2.278481012658228</v>
      </c>
      <c r="N438" s="8">
        <v>0</v>
      </c>
      <c r="O438" s="52">
        <v>2.1645569620253164</v>
      </c>
      <c r="P438" s="60">
        <f t="shared" si="12"/>
        <v>144.05126582278481</v>
      </c>
      <c r="Q438" s="59">
        <v>2.1645569620253164</v>
      </c>
      <c r="R438" s="9" t="s">
        <v>7401</v>
      </c>
      <c r="S438" s="10">
        <v>46327</v>
      </c>
      <c r="T438" s="55"/>
      <c r="U438" s="56">
        <f t="shared" si="13"/>
        <v>0</v>
      </c>
      <c r="V438" s="11"/>
    </row>
    <row r="439" spans="1:22">
      <c r="A439" s="77" t="s">
        <v>139</v>
      </c>
      <c r="B439" s="2" t="s">
        <v>1585</v>
      </c>
      <c r="C439" s="13" t="s">
        <v>1586</v>
      </c>
      <c r="D439" s="3" t="s">
        <v>64</v>
      </c>
      <c r="E439" s="79" t="s">
        <v>1587</v>
      </c>
      <c r="F439" s="4"/>
      <c r="G439" s="88">
        <v>47</v>
      </c>
      <c r="H439" s="5" t="s">
        <v>434</v>
      </c>
      <c r="I439" s="5" t="s">
        <v>147</v>
      </c>
      <c r="J439" s="6" t="s">
        <v>61</v>
      </c>
      <c r="K439" s="7" t="s">
        <v>68</v>
      </c>
      <c r="L439" s="7"/>
      <c r="M439" s="52">
        <v>8.8607594936708853</v>
      </c>
      <c r="N439" s="8">
        <v>0</v>
      </c>
      <c r="O439" s="52">
        <v>8.4177215189873404</v>
      </c>
      <c r="P439" s="60">
        <f t="shared" si="12"/>
        <v>560.19936708860746</v>
      </c>
      <c r="Q439" s="59">
        <v>8.4177215189873404</v>
      </c>
      <c r="R439" s="9" t="s">
        <v>7401</v>
      </c>
      <c r="S439" s="10">
        <v>46266</v>
      </c>
      <c r="T439" s="55"/>
      <c r="U439" s="56">
        <f t="shared" si="13"/>
        <v>0</v>
      </c>
      <c r="V439" s="11"/>
    </row>
    <row r="440" spans="1:22">
      <c r="A440" s="77" t="s">
        <v>139</v>
      </c>
      <c r="B440" s="4" t="s">
        <v>1588</v>
      </c>
      <c r="C440" s="4" t="s">
        <v>1589</v>
      </c>
      <c r="D440" s="3" t="s">
        <v>262</v>
      </c>
      <c r="E440" s="79" t="s">
        <v>1590</v>
      </c>
      <c r="F440" s="2"/>
      <c r="G440" s="88">
        <v>9</v>
      </c>
      <c r="H440" s="5" t="s">
        <v>1591</v>
      </c>
      <c r="I440" s="5" t="s">
        <v>147</v>
      </c>
      <c r="J440" s="6" t="s">
        <v>61</v>
      </c>
      <c r="K440" s="5" t="s">
        <v>68</v>
      </c>
      <c r="L440" s="5"/>
      <c r="M440" s="52">
        <v>10.129870129870129</v>
      </c>
      <c r="N440" s="8">
        <v>0</v>
      </c>
      <c r="O440" s="52">
        <v>9.6233766233766218</v>
      </c>
      <c r="P440" s="60">
        <f t="shared" si="12"/>
        <v>640.4357142857142</v>
      </c>
      <c r="Q440" s="59">
        <v>9.6233766233766218</v>
      </c>
      <c r="R440" s="9" t="s">
        <v>7401</v>
      </c>
      <c r="S440" s="10">
        <v>46082</v>
      </c>
      <c r="T440" s="55"/>
      <c r="U440" s="56">
        <f t="shared" si="13"/>
        <v>0</v>
      </c>
      <c r="V440" s="11"/>
    </row>
    <row r="441" spans="1:22">
      <c r="A441" s="36"/>
      <c r="B441" s="2" t="s">
        <v>1592</v>
      </c>
      <c r="C441" s="13" t="s">
        <v>1593</v>
      </c>
      <c r="D441" s="3" t="s">
        <v>64</v>
      </c>
      <c r="E441" s="4" t="s">
        <v>1594</v>
      </c>
      <c r="F441" s="4"/>
      <c r="G441" s="88">
        <v>20</v>
      </c>
      <c r="H441" s="5" t="s">
        <v>1595</v>
      </c>
      <c r="I441" s="5" t="s">
        <v>423</v>
      </c>
      <c r="J441" s="6" t="s">
        <v>61</v>
      </c>
      <c r="K441" s="7" t="s">
        <v>68</v>
      </c>
      <c r="L441" s="7" t="s">
        <v>59</v>
      </c>
      <c r="M441" s="52">
        <v>12.805194805194803</v>
      </c>
      <c r="N441" s="8">
        <v>0.2</v>
      </c>
      <c r="O441" s="52">
        <v>10.244155844155843</v>
      </c>
      <c r="P441" s="60">
        <f t="shared" si="12"/>
        <v>681.74857142857138</v>
      </c>
      <c r="Q441" s="59">
        <v>10.244155844155843</v>
      </c>
      <c r="R441" s="9" t="s">
        <v>7401</v>
      </c>
      <c r="S441" s="10">
        <v>46204</v>
      </c>
      <c r="T441" s="55"/>
      <c r="U441" s="56">
        <f t="shared" si="13"/>
        <v>0</v>
      </c>
      <c r="V441" s="11"/>
    </row>
    <row r="442" spans="1:22">
      <c r="A442" s="36"/>
      <c r="B442" s="4" t="s">
        <v>1596</v>
      </c>
      <c r="C442" s="4" t="s">
        <v>1597</v>
      </c>
      <c r="D442" s="3" t="s">
        <v>64</v>
      </c>
      <c r="E442" s="4" t="s">
        <v>1598</v>
      </c>
      <c r="F442" s="2"/>
      <c r="G442" s="88">
        <v>29</v>
      </c>
      <c r="H442" s="5" t="s">
        <v>1595</v>
      </c>
      <c r="I442" s="5" t="s">
        <v>423</v>
      </c>
      <c r="J442" s="6" t="s">
        <v>61</v>
      </c>
      <c r="K442" s="5" t="s">
        <v>68</v>
      </c>
      <c r="L442" s="5" t="s">
        <v>59</v>
      </c>
      <c r="M442" s="52">
        <v>8.3116883116883127</v>
      </c>
      <c r="N442" s="8">
        <v>0.2</v>
      </c>
      <c r="O442" s="52">
        <v>6.6493506493506507</v>
      </c>
      <c r="P442" s="60">
        <f t="shared" si="12"/>
        <v>442.51428571428579</v>
      </c>
      <c r="Q442" s="59">
        <v>6.6493506493506507</v>
      </c>
      <c r="R442" s="9" t="s">
        <v>7401</v>
      </c>
      <c r="S442" s="10">
        <v>46143</v>
      </c>
      <c r="T442" s="55"/>
      <c r="U442" s="56">
        <f t="shared" si="13"/>
        <v>0</v>
      </c>
      <c r="V442" s="11"/>
    </row>
    <row r="443" spans="1:22">
      <c r="A443" s="36"/>
      <c r="B443" s="4" t="s">
        <v>1599</v>
      </c>
      <c r="C443" s="15" t="s">
        <v>1600</v>
      </c>
      <c r="D443" s="3" t="s">
        <v>64</v>
      </c>
      <c r="E443" s="4" t="s">
        <v>1601</v>
      </c>
      <c r="F443" s="2"/>
      <c r="G443" s="88">
        <v>3</v>
      </c>
      <c r="H443" s="5" t="s">
        <v>1602</v>
      </c>
      <c r="I443" s="5" t="s">
        <v>423</v>
      </c>
      <c r="J443" s="6" t="s">
        <v>61</v>
      </c>
      <c r="K443" s="5" t="s">
        <v>68</v>
      </c>
      <c r="L443" s="5" t="s">
        <v>59</v>
      </c>
      <c r="M443" s="52">
        <v>3.714285714285714</v>
      </c>
      <c r="N443" s="8">
        <v>0.2</v>
      </c>
      <c r="O443" s="52">
        <v>2.9714285714285715</v>
      </c>
      <c r="P443" s="60">
        <f t="shared" si="12"/>
        <v>197.74857142857144</v>
      </c>
      <c r="Q443" s="59">
        <v>2.9714285714285715</v>
      </c>
      <c r="R443" s="9" t="s">
        <v>7401</v>
      </c>
      <c r="S443" s="10">
        <v>46539</v>
      </c>
      <c r="T443" s="55"/>
      <c r="U443" s="56">
        <f t="shared" si="13"/>
        <v>0</v>
      </c>
      <c r="V443" s="11"/>
    </row>
    <row r="444" spans="1:22">
      <c r="A444" s="36"/>
      <c r="B444" s="4" t="s">
        <v>1603</v>
      </c>
      <c r="C444" s="4" t="s">
        <v>1604</v>
      </c>
      <c r="D444" s="3" t="s">
        <v>64</v>
      </c>
      <c r="E444" s="4" t="s">
        <v>1605</v>
      </c>
      <c r="F444" s="2"/>
      <c r="G444" s="88">
        <v>17</v>
      </c>
      <c r="H444" s="5" t="s">
        <v>1602</v>
      </c>
      <c r="I444" s="5" t="s">
        <v>423</v>
      </c>
      <c r="J444" s="6" t="s">
        <v>61</v>
      </c>
      <c r="K444" s="5" t="s">
        <v>68</v>
      </c>
      <c r="L444" s="5" t="s">
        <v>59</v>
      </c>
      <c r="M444" s="52">
        <v>3.6363636363636362</v>
      </c>
      <c r="N444" s="8">
        <v>0.2</v>
      </c>
      <c r="O444" s="52">
        <v>2.9090909090909092</v>
      </c>
      <c r="P444" s="60">
        <f t="shared" si="12"/>
        <v>193.6</v>
      </c>
      <c r="Q444" s="59">
        <v>2.9090909090909092</v>
      </c>
      <c r="R444" s="9" t="s">
        <v>7401</v>
      </c>
      <c r="S444" s="10">
        <v>46174</v>
      </c>
      <c r="T444" s="55"/>
      <c r="U444" s="56">
        <f t="shared" si="13"/>
        <v>0</v>
      </c>
      <c r="V444" s="11"/>
    </row>
    <row r="445" spans="1:22">
      <c r="A445" s="77" t="s">
        <v>139</v>
      </c>
      <c r="B445" s="4" t="s">
        <v>1606</v>
      </c>
      <c r="C445" s="4" t="s">
        <v>1607</v>
      </c>
      <c r="D445" s="3" t="s">
        <v>64</v>
      </c>
      <c r="E445" s="79" t="s">
        <v>1608</v>
      </c>
      <c r="F445" s="2"/>
      <c r="G445" s="88">
        <v>114</v>
      </c>
      <c r="H445" s="5" t="s">
        <v>1609</v>
      </c>
      <c r="I445" s="5" t="s">
        <v>147</v>
      </c>
      <c r="J445" s="6" t="s">
        <v>61</v>
      </c>
      <c r="K445" s="5" t="s">
        <v>68</v>
      </c>
      <c r="L445" s="5" t="s">
        <v>1610</v>
      </c>
      <c r="M445" s="52">
        <v>3.8311688311688314</v>
      </c>
      <c r="N445" s="8">
        <v>0</v>
      </c>
      <c r="O445" s="52">
        <v>3.6396103896103895</v>
      </c>
      <c r="P445" s="60">
        <f t="shared" si="12"/>
        <v>242.21607142857141</v>
      </c>
      <c r="Q445" s="59">
        <v>3.6396103896103895</v>
      </c>
      <c r="R445" s="9" t="s">
        <v>7401</v>
      </c>
      <c r="S445" s="10">
        <v>46327</v>
      </c>
      <c r="T445" s="55"/>
      <c r="U445" s="56">
        <f t="shared" si="13"/>
        <v>0</v>
      </c>
      <c r="V445" s="11"/>
    </row>
    <row r="446" spans="1:22">
      <c r="A446" s="77" t="s">
        <v>139</v>
      </c>
      <c r="B446" s="4" t="s">
        <v>1611</v>
      </c>
      <c r="C446" s="15" t="s">
        <v>1612</v>
      </c>
      <c r="D446" s="3" t="s">
        <v>64</v>
      </c>
      <c r="E446" s="79" t="s">
        <v>1613</v>
      </c>
      <c r="F446" s="2"/>
      <c r="G446" s="88">
        <v>7</v>
      </c>
      <c r="H446" s="5" t="s">
        <v>699</v>
      </c>
      <c r="I446" s="5" t="s">
        <v>147</v>
      </c>
      <c r="J446" s="6" t="s">
        <v>61</v>
      </c>
      <c r="K446" s="5" t="s">
        <v>68</v>
      </c>
      <c r="L446" s="5"/>
      <c r="M446" s="52">
        <v>8.3116883116883127</v>
      </c>
      <c r="N446" s="8">
        <v>0</v>
      </c>
      <c r="O446" s="52">
        <v>7.896103896103897</v>
      </c>
      <c r="P446" s="60">
        <f t="shared" si="12"/>
        <v>525.48571428571427</v>
      </c>
      <c r="Q446" s="59">
        <v>7.896103896103897</v>
      </c>
      <c r="R446" s="9" t="s">
        <v>7401</v>
      </c>
      <c r="S446" s="10">
        <v>45901</v>
      </c>
      <c r="T446" s="55"/>
      <c r="U446" s="56">
        <f t="shared" si="13"/>
        <v>0</v>
      </c>
      <c r="V446" s="11"/>
    </row>
    <row r="447" spans="1:22">
      <c r="A447" s="77" t="s">
        <v>139</v>
      </c>
      <c r="B447" s="4" t="s">
        <v>1614</v>
      </c>
      <c r="C447" s="15" t="s">
        <v>1615</v>
      </c>
      <c r="D447" s="3" t="s">
        <v>64</v>
      </c>
      <c r="E447" s="79" t="s">
        <v>1616</v>
      </c>
      <c r="F447" s="2"/>
      <c r="G447" s="88">
        <v>28</v>
      </c>
      <c r="H447" s="5" t="s">
        <v>1617</v>
      </c>
      <c r="I447" s="5" t="s">
        <v>147</v>
      </c>
      <c r="J447" s="6" t="s">
        <v>61</v>
      </c>
      <c r="K447" s="5" t="s">
        <v>68</v>
      </c>
      <c r="L447" s="5" t="s">
        <v>380</v>
      </c>
      <c r="M447" s="52">
        <v>3.4155844155844153</v>
      </c>
      <c r="N447" s="8">
        <v>0</v>
      </c>
      <c r="O447" s="52">
        <v>3.2448051948051946</v>
      </c>
      <c r="P447" s="60">
        <f t="shared" si="12"/>
        <v>215.94178571428569</v>
      </c>
      <c r="Q447" s="59">
        <v>3.2448051948051946</v>
      </c>
      <c r="R447" s="9" t="s">
        <v>7401</v>
      </c>
      <c r="S447" s="10">
        <v>46082</v>
      </c>
      <c r="T447" s="55"/>
      <c r="U447" s="56">
        <f t="shared" si="13"/>
        <v>0</v>
      </c>
      <c r="V447" s="11"/>
    </row>
    <row r="448" spans="1:22">
      <c r="A448" s="77" t="s">
        <v>139</v>
      </c>
      <c r="B448" s="4" t="s">
        <v>1618</v>
      </c>
      <c r="C448" s="2" t="s">
        <v>1619</v>
      </c>
      <c r="D448" s="3" t="s">
        <v>64</v>
      </c>
      <c r="E448" s="79" t="s">
        <v>1620</v>
      </c>
      <c r="F448" s="4"/>
      <c r="G448" s="88">
        <v>37</v>
      </c>
      <c r="H448" s="5" t="s">
        <v>1621</v>
      </c>
      <c r="I448" s="5" t="s">
        <v>147</v>
      </c>
      <c r="J448" s="6" t="s">
        <v>61</v>
      </c>
      <c r="K448" s="5" t="s">
        <v>68</v>
      </c>
      <c r="L448" s="5" t="s">
        <v>380</v>
      </c>
      <c r="M448" s="52">
        <v>2.8227848101265822</v>
      </c>
      <c r="N448" s="8">
        <v>0</v>
      </c>
      <c r="O448" s="52">
        <v>2.6816455696202528</v>
      </c>
      <c r="P448" s="60">
        <f t="shared" si="12"/>
        <v>178.46351265822781</v>
      </c>
      <c r="Q448" s="59">
        <v>2.6816455696202528</v>
      </c>
      <c r="R448" s="9" t="s">
        <v>7401</v>
      </c>
      <c r="S448" s="10">
        <v>46113</v>
      </c>
      <c r="T448" s="55"/>
      <c r="U448" s="56">
        <f t="shared" si="13"/>
        <v>0</v>
      </c>
      <c r="V448" s="11"/>
    </row>
    <row r="449" spans="1:22">
      <c r="A449" s="77" t="s">
        <v>139</v>
      </c>
      <c r="B449" s="4" t="s">
        <v>1622</v>
      </c>
      <c r="C449" s="2" t="s">
        <v>1623</v>
      </c>
      <c r="D449" s="3" t="s">
        <v>64</v>
      </c>
      <c r="E449" s="79" t="s">
        <v>1624</v>
      </c>
      <c r="F449" s="2"/>
      <c r="G449" s="88">
        <v>26</v>
      </c>
      <c r="H449" s="5" t="s">
        <v>1625</v>
      </c>
      <c r="I449" s="5" t="s">
        <v>147</v>
      </c>
      <c r="J449" s="6" t="s">
        <v>61</v>
      </c>
      <c r="K449" s="5" t="s">
        <v>68</v>
      </c>
      <c r="L449" s="5" t="s">
        <v>1626</v>
      </c>
      <c r="M449" s="52">
        <v>2.0502380952380954</v>
      </c>
      <c r="N449" s="8">
        <v>0</v>
      </c>
      <c r="O449" s="52">
        <v>1.9477261904761904</v>
      </c>
      <c r="P449" s="60">
        <f t="shared" si="12"/>
        <v>129.62117797619047</v>
      </c>
      <c r="Q449" s="59">
        <v>1.9477261904761904</v>
      </c>
      <c r="R449" s="9" t="s">
        <v>7401</v>
      </c>
      <c r="S449" s="10">
        <v>46327</v>
      </c>
      <c r="T449" s="55"/>
      <c r="U449" s="56">
        <f t="shared" si="13"/>
        <v>0</v>
      </c>
      <c r="V449" s="11"/>
    </row>
    <row r="450" spans="1:22">
      <c r="A450" s="77" t="s">
        <v>139</v>
      </c>
      <c r="B450" s="4" t="s">
        <v>1627</v>
      </c>
      <c r="C450" s="12" t="s">
        <v>1628</v>
      </c>
      <c r="D450" s="3" t="s">
        <v>64</v>
      </c>
      <c r="E450" s="79" t="s">
        <v>1629</v>
      </c>
      <c r="F450" s="4"/>
      <c r="G450" s="88">
        <v>47</v>
      </c>
      <c r="H450" s="5" t="s">
        <v>583</v>
      </c>
      <c r="I450" s="5" t="s">
        <v>147</v>
      </c>
      <c r="J450" s="6" t="s">
        <v>61</v>
      </c>
      <c r="K450" s="5" t="s">
        <v>68</v>
      </c>
      <c r="L450" s="5" t="s">
        <v>380</v>
      </c>
      <c r="M450" s="52">
        <v>2.3246753246753245</v>
      </c>
      <c r="N450" s="8">
        <v>0</v>
      </c>
      <c r="O450" s="52">
        <v>2.208441558441558</v>
      </c>
      <c r="P450" s="60">
        <f t="shared" si="12"/>
        <v>146.97178571428569</v>
      </c>
      <c r="Q450" s="59">
        <v>2.208441558441558</v>
      </c>
      <c r="R450" s="9" t="s">
        <v>7401</v>
      </c>
      <c r="S450" s="10">
        <v>46082</v>
      </c>
      <c r="T450" s="55"/>
      <c r="U450" s="56">
        <f t="shared" si="13"/>
        <v>0</v>
      </c>
      <c r="V450" s="11"/>
    </row>
    <row r="451" spans="1:22">
      <c r="A451" s="77" t="s">
        <v>139</v>
      </c>
      <c r="B451" s="2" t="s">
        <v>1630</v>
      </c>
      <c r="C451" s="2" t="s">
        <v>1631</v>
      </c>
      <c r="D451" s="3" t="s">
        <v>64</v>
      </c>
      <c r="E451" s="79" t="s">
        <v>1632</v>
      </c>
      <c r="F451" s="2"/>
      <c r="G451" s="88">
        <v>8</v>
      </c>
      <c r="H451" s="5" t="s">
        <v>1633</v>
      </c>
      <c r="I451" s="5" t="s">
        <v>147</v>
      </c>
      <c r="J451" s="6" t="s">
        <v>61</v>
      </c>
      <c r="K451" s="5" t="s">
        <v>68</v>
      </c>
      <c r="L451" s="5" t="s">
        <v>380</v>
      </c>
      <c r="M451" s="52">
        <v>2.4805194805194803</v>
      </c>
      <c r="N451" s="8">
        <v>0</v>
      </c>
      <c r="O451" s="52">
        <v>2.3564935064935062</v>
      </c>
      <c r="P451" s="60">
        <f t="shared" si="12"/>
        <v>156.82464285714283</v>
      </c>
      <c r="Q451" s="59">
        <v>2.3564935064935062</v>
      </c>
      <c r="R451" s="9" t="s">
        <v>7401</v>
      </c>
      <c r="S451" s="10">
        <v>46174</v>
      </c>
      <c r="T451" s="55"/>
      <c r="U451" s="56">
        <f t="shared" si="13"/>
        <v>0</v>
      </c>
      <c r="V451" s="11"/>
    </row>
    <row r="452" spans="1:22">
      <c r="A452" s="77" t="s">
        <v>139</v>
      </c>
      <c r="B452" s="4" t="s">
        <v>1634</v>
      </c>
      <c r="C452" s="4" t="s">
        <v>1635</v>
      </c>
      <c r="D452" s="3" t="s">
        <v>64</v>
      </c>
      <c r="E452" s="79" t="s">
        <v>1636</v>
      </c>
      <c r="F452" s="2"/>
      <c r="G452" s="88">
        <v>9</v>
      </c>
      <c r="H452" s="5" t="s">
        <v>1637</v>
      </c>
      <c r="I452" s="5" t="s">
        <v>147</v>
      </c>
      <c r="J452" s="6" t="s">
        <v>61</v>
      </c>
      <c r="K452" s="5" t="s">
        <v>68</v>
      </c>
      <c r="L452" s="5" t="s">
        <v>1325</v>
      </c>
      <c r="M452" s="52">
        <v>6.5064935064935057</v>
      </c>
      <c r="N452" s="8">
        <v>0</v>
      </c>
      <c r="O452" s="52">
        <v>6.1811688311688302</v>
      </c>
      <c r="P452" s="60">
        <f t="shared" si="12"/>
        <v>411.35678571428565</v>
      </c>
      <c r="Q452" s="59">
        <v>6.1811688311688302</v>
      </c>
      <c r="R452" s="9" t="s">
        <v>7401</v>
      </c>
      <c r="S452" s="10">
        <v>46327</v>
      </c>
      <c r="T452" s="55"/>
      <c r="U452" s="56">
        <f t="shared" si="13"/>
        <v>0</v>
      </c>
      <c r="V452" s="11"/>
    </row>
    <row r="453" spans="1:22">
      <c r="A453" s="36"/>
      <c r="B453" s="4" t="s">
        <v>1638</v>
      </c>
      <c r="C453" s="4" t="s">
        <v>1639</v>
      </c>
      <c r="D453" s="3" t="s">
        <v>64</v>
      </c>
      <c r="E453" s="4" t="s">
        <v>1640</v>
      </c>
      <c r="F453" s="4"/>
      <c r="G453" s="88">
        <v>1</v>
      </c>
      <c r="H453" s="5" t="s">
        <v>1391</v>
      </c>
      <c r="I453" s="5" t="s">
        <v>423</v>
      </c>
      <c r="J453" s="6" t="s">
        <v>61</v>
      </c>
      <c r="K453" s="5" t="s">
        <v>68</v>
      </c>
      <c r="L453" s="5" t="s">
        <v>59</v>
      </c>
      <c r="M453" s="52">
        <v>1.2597402597402596</v>
      </c>
      <c r="N453" s="8">
        <v>0.2</v>
      </c>
      <c r="O453" s="52">
        <v>1.0077922077922077</v>
      </c>
      <c r="P453" s="60">
        <f t="shared" si="12"/>
        <v>67.068571428571417</v>
      </c>
      <c r="Q453" s="59">
        <v>1.0077922077922077</v>
      </c>
      <c r="R453" s="9" t="s">
        <v>7401</v>
      </c>
      <c r="S453" s="10">
        <v>46204</v>
      </c>
      <c r="T453" s="55"/>
      <c r="U453" s="56">
        <f t="shared" si="13"/>
        <v>0</v>
      </c>
      <c r="V453" s="11"/>
    </row>
    <row r="454" spans="1:22">
      <c r="A454" s="77" t="s">
        <v>139</v>
      </c>
      <c r="B454" s="4" t="s">
        <v>1641</v>
      </c>
      <c r="C454" s="4" t="s">
        <v>1642</v>
      </c>
      <c r="D454" s="3" t="s">
        <v>64</v>
      </c>
      <c r="E454" s="79" t="s">
        <v>1643</v>
      </c>
      <c r="F454" s="2"/>
      <c r="G454" s="88">
        <v>13</v>
      </c>
      <c r="H454" s="5" t="s">
        <v>1644</v>
      </c>
      <c r="I454" s="5" t="s">
        <v>147</v>
      </c>
      <c r="J454" s="6" t="s">
        <v>61</v>
      </c>
      <c r="K454" s="5" t="s">
        <v>68</v>
      </c>
      <c r="L454" s="5" t="s">
        <v>1325</v>
      </c>
      <c r="M454" s="52">
        <v>5.4240476190476192</v>
      </c>
      <c r="N454" s="8">
        <v>0</v>
      </c>
      <c r="O454" s="52">
        <v>5.1528452380952379</v>
      </c>
      <c r="P454" s="60">
        <f t="shared" si="12"/>
        <v>342.92185059523808</v>
      </c>
      <c r="Q454" s="59">
        <v>5.1528452380952379</v>
      </c>
      <c r="R454" s="9" t="s">
        <v>7401</v>
      </c>
      <c r="S454" s="10">
        <v>46327</v>
      </c>
      <c r="T454" s="55"/>
      <c r="U454" s="56">
        <f t="shared" si="13"/>
        <v>0</v>
      </c>
      <c r="V454" s="11"/>
    </row>
    <row r="455" spans="1:22">
      <c r="A455" s="77" t="s">
        <v>139</v>
      </c>
      <c r="B455" s="4" t="s">
        <v>1645</v>
      </c>
      <c r="C455" s="2" t="s">
        <v>1646</v>
      </c>
      <c r="D455" s="3" t="s">
        <v>86</v>
      </c>
      <c r="E455" s="79" t="s">
        <v>1647</v>
      </c>
      <c r="F455" s="2"/>
      <c r="G455" s="88">
        <v>85</v>
      </c>
      <c r="H455" s="5" t="s">
        <v>594</v>
      </c>
      <c r="I455" s="5" t="s">
        <v>143</v>
      </c>
      <c r="J455" s="6" t="s">
        <v>61</v>
      </c>
      <c r="K455" s="5" t="s">
        <v>68</v>
      </c>
      <c r="L455" s="5" t="s">
        <v>596</v>
      </c>
      <c r="M455" s="52">
        <v>4.924050632911392</v>
      </c>
      <c r="N455" s="8">
        <v>0</v>
      </c>
      <c r="O455" s="52">
        <v>4.6778481012658224</v>
      </c>
      <c r="P455" s="60">
        <f t="shared" si="12"/>
        <v>311.31079113924045</v>
      </c>
      <c r="Q455" s="59">
        <v>4.6778481012658224</v>
      </c>
      <c r="R455" s="9" t="s">
        <v>7397</v>
      </c>
      <c r="S455" s="10">
        <v>46266</v>
      </c>
      <c r="T455" s="55"/>
      <c r="U455" s="56">
        <f t="shared" si="13"/>
        <v>0</v>
      </c>
      <c r="V455" s="11"/>
    </row>
    <row r="456" spans="1:22">
      <c r="A456" s="77" t="s">
        <v>139</v>
      </c>
      <c r="B456" s="2" t="s">
        <v>1648</v>
      </c>
      <c r="C456" s="2" t="s">
        <v>1649</v>
      </c>
      <c r="D456" s="3" t="s">
        <v>86</v>
      </c>
      <c r="E456" s="79" t="s">
        <v>1650</v>
      </c>
      <c r="F456" s="4"/>
      <c r="G456" s="88">
        <v>90</v>
      </c>
      <c r="H456" s="5" t="s">
        <v>594</v>
      </c>
      <c r="I456" s="5" t="s">
        <v>143</v>
      </c>
      <c r="J456" s="6" t="s">
        <v>61</v>
      </c>
      <c r="K456" s="5" t="s">
        <v>68</v>
      </c>
      <c r="L456" s="5" t="s">
        <v>596</v>
      </c>
      <c r="M456" s="52">
        <v>9.5443037974683538</v>
      </c>
      <c r="N456" s="8">
        <v>0</v>
      </c>
      <c r="O456" s="52">
        <v>9.0670886075949362</v>
      </c>
      <c r="P456" s="60">
        <f t="shared" si="12"/>
        <v>603.414746835443</v>
      </c>
      <c r="Q456" s="59">
        <v>9.0670886075949362</v>
      </c>
      <c r="R456" s="9" t="s">
        <v>7397</v>
      </c>
      <c r="S456" s="10">
        <v>46266</v>
      </c>
      <c r="T456" s="55"/>
      <c r="U456" s="56">
        <f t="shared" si="13"/>
        <v>0</v>
      </c>
      <c r="V456" s="11"/>
    </row>
    <row r="457" spans="1:22">
      <c r="A457" s="77" t="s">
        <v>139</v>
      </c>
      <c r="B457" s="4" t="s">
        <v>1651</v>
      </c>
      <c r="C457" s="2" t="s">
        <v>1652</v>
      </c>
      <c r="D457" s="3" t="s">
        <v>86</v>
      </c>
      <c r="E457" s="79" t="s">
        <v>1653</v>
      </c>
      <c r="F457" s="2"/>
      <c r="G457" s="88">
        <v>239</v>
      </c>
      <c r="H457" s="5" t="s">
        <v>594</v>
      </c>
      <c r="I457" s="5" t="s">
        <v>143</v>
      </c>
      <c r="J457" s="6" t="s">
        <v>61</v>
      </c>
      <c r="K457" s="5" t="s">
        <v>68</v>
      </c>
      <c r="L457" s="5" t="s">
        <v>596</v>
      </c>
      <c r="M457" s="52">
        <v>5.9350649350649354</v>
      </c>
      <c r="N457" s="8">
        <v>0</v>
      </c>
      <c r="O457" s="52">
        <v>5.6383116883116884</v>
      </c>
      <c r="P457" s="60">
        <f t="shared" si="12"/>
        <v>375.22964285714284</v>
      </c>
      <c r="Q457" s="59">
        <v>5.6383116883116884</v>
      </c>
      <c r="R457" s="9" t="s">
        <v>7397</v>
      </c>
      <c r="S457" s="10">
        <v>45931</v>
      </c>
      <c r="T457" s="55"/>
      <c r="U457" s="56">
        <f t="shared" si="13"/>
        <v>0</v>
      </c>
      <c r="V457" s="11"/>
    </row>
    <row r="458" spans="1:22">
      <c r="A458" s="77" t="s">
        <v>139</v>
      </c>
      <c r="B458" s="2" t="s">
        <v>1654</v>
      </c>
      <c r="C458" s="2" t="s">
        <v>1655</v>
      </c>
      <c r="D458" s="3" t="s">
        <v>86</v>
      </c>
      <c r="E458" s="79" t="s">
        <v>1656</v>
      </c>
      <c r="F458" s="2"/>
      <c r="G458" s="88">
        <v>81</v>
      </c>
      <c r="H458" s="5" t="s">
        <v>594</v>
      </c>
      <c r="I458" s="5" t="s">
        <v>143</v>
      </c>
      <c r="J458" s="6" t="s">
        <v>61</v>
      </c>
      <c r="K458" s="5" t="s">
        <v>68</v>
      </c>
      <c r="L458" s="5" t="s">
        <v>596</v>
      </c>
      <c r="M458" s="52">
        <v>2.124177215189873</v>
      </c>
      <c r="N458" s="8">
        <v>0</v>
      </c>
      <c r="O458" s="52">
        <v>2.0179683544303795</v>
      </c>
      <c r="P458" s="60">
        <f t="shared" si="12"/>
        <v>134.29579398734174</v>
      </c>
      <c r="Q458" s="59">
        <v>2.0179683544303795</v>
      </c>
      <c r="R458" s="9" t="s">
        <v>7397</v>
      </c>
      <c r="S458" s="10">
        <v>46082</v>
      </c>
      <c r="T458" s="55"/>
      <c r="U458" s="56">
        <f t="shared" si="13"/>
        <v>0</v>
      </c>
      <c r="V458" s="11"/>
    </row>
    <row r="459" spans="1:22">
      <c r="A459" s="77" t="s">
        <v>139</v>
      </c>
      <c r="B459" s="2" t="s">
        <v>1657</v>
      </c>
      <c r="C459" s="2" t="s">
        <v>1658</v>
      </c>
      <c r="D459" s="3" t="s">
        <v>86</v>
      </c>
      <c r="E459" s="79" t="s">
        <v>1659</v>
      </c>
      <c r="F459" s="2"/>
      <c r="G459" s="88">
        <v>352</v>
      </c>
      <c r="H459" s="5" t="s">
        <v>594</v>
      </c>
      <c r="I459" s="5" t="s">
        <v>143</v>
      </c>
      <c r="J459" s="6" t="s">
        <v>61</v>
      </c>
      <c r="K459" s="5" t="s">
        <v>68</v>
      </c>
      <c r="L459" s="5" t="s">
        <v>596</v>
      </c>
      <c r="M459" s="52">
        <v>7.0519480519480515</v>
      </c>
      <c r="N459" s="8">
        <v>0</v>
      </c>
      <c r="O459" s="52">
        <v>6.6993506493506487</v>
      </c>
      <c r="P459" s="60">
        <f t="shared" si="12"/>
        <v>445.84178571428566</v>
      </c>
      <c r="Q459" s="59">
        <v>6.6993506493506487</v>
      </c>
      <c r="R459" s="9" t="s">
        <v>7397</v>
      </c>
      <c r="S459" s="10">
        <v>46388</v>
      </c>
      <c r="T459" s="55"/>
      <c r="U459" s="56">
        <f t="shared" si="13"/>
        <v>0</v>
      </c>
      <c r="V459" s="11"/>
    </row>
    <row r="460" spans="1:22">
      <c r="A460" s="77" t="s">
        <v>139</v>
      </c>
      <c r="B460" s="4" t="s">
        <v>1660</v>
      </c>
      <c r="C460" s="4" t="s">
        <v>1661</v>
      </c>
      <c r="D460" s="3" t="s">
        <v>86</v>
      </c>
      <c r="E460" s="79" t="s">
        <v>1662</v>
      </c>
      <c r="F460" s="2"/>
      <c r="G460" s="88">
        <v>9</v>
      </c>
      <c r="H460" s="5" t="s">
        <v>1663</v>
      </c>
      <c r="I460" s="5" t="s">
        <v>143</v>
      </c>
      <c r="J460" s="6" t="s">
        <v>61</v>
      </c>
      <c r="K460" s="5" t="s">
        <v>68</v>
      </c>
      <c r="L460" s="5" t="s">
        <v>596</v>
      </c>
      <c r="M460" s="52">
        <v>8.2337662337662341</v>
      </c>
      <c r="N460" s="8">
        <v>0</v>
      </c>
      <c r="O460" s="52">
        <v>7.8220779220779217</v>
      </c>
      <c r="P460" s="60">
        <f t="shared" si="12"/>
        <v>520.55928571428569</v>
      </c>
      <c r="Q460" s="59">
        <v>7.8220779220779217</v>
      </c>
      <c r="R460" s="9" t="s">
        <v>7397</v>
      </c>
      <c r="S460" s="10">
        <v>46296</v>
      </c>
      <c r="T460" s="55"/>
      <c r="U460" s="56">
        <f t="shared" si="13"/>
        <v>0</v>
      </c>
      <c r="V460" s="11"/>
    </row>
    <row r="461" spans="1:22">
      <c r="A461" s="77" t="s">
        <v>139</v>
      </c>
      <c r="B461" s="4" t="s">
        <v>1664</v>
      </c>
      <c r="C461" s="4" t="s">
        <v>1665</v>
      </c>
      <c r="D461" s="3" t="s">
        <v>86</v>
      </c>
      <c r="E461" s="79" t="s">
        <v>1666</v>
      </c>
      <c r="F461" s="2"/>
      <c r="G461" s="88">
        <v>41</v>
      </c>
      <c r="H461" s="5" t="s">
        <v>1663</v>
      </c>
      <c r="I461" s="5" t="s">
        <v>143</v>
      </c>
      <c r="J461" s="6" t="s">
        <v>61</v>
      </c>
      <c r="K461" s="5" t="s">
        <v>68</v>
      </c>
      <c r="L461" s="5" t="s">
        <v>596</v>
      </c>
      <c r="M461" s="52">
        <v>9.2857142857142865</v>
      </c>
      <c r="N461" s="8">
        <v>0</v>
      </c>
      <c r="O461" s="52">
        <v>8.8214285714285712</v>
      </c>
      <c r="P461" s="60">
        <f t="shared" si="12"/>
        <v>587.06607142857138</v>
      </c>
      <c r="Q461" s="59">
        <v>8.8214285714285712</v>
      </c>
      <c r="R461" s="9" t="s">
        <v>7397</v>
      </c>
      <c r="S461" s="10">
        <v>46296</v>
      </c>
      <c r="T461" s="55"/>
      <c r="U461" s="56">
        <f t="shared" si="13"/>
        <v>0</v>
      </c>
      <c r="V461" s="11"/>
    </row>
    <row r="462" spans="1:22">
      <c r="A462" s="36"/>
      <c r="B462" s="4" t="s">
        <v>1667</v>
      </c>
      <c r="C462" s="4" t="s">
        <v>1668</v>
      </c>
      <c r="D462" s="3" t="s">
        <v>64</v>
      </c>
      <c r="E462" s="4" t="s">
        <v>1669</v>
      </c>
      <c r="F462" s="2"/>
      <c r="G462" s="88">
        <v>12</v>
      </c>
      <c r="H462" s="5" t="s">
        <v>1670</v>
      </c>
      <c r="I462" s="5" t="s">
        <v>423</v>
      </c>
      <c r="J462" s="6" t="s">
        <v>61</v>
      </c>
      <c r="K462" s="5" t="s">
        <v>68</v>
      </c>
      <c r="L462" s="5" t="s">
        <v>59</v>
      </c>
      <c r="M462" s="52">
        <v>2.3116883116883118</v>
      </c>
      <c r="N462" s="8">
        <v>0.2</v>
      </c>
      <c r="O462" s="52">
        <v>1.8493506493506495</v>
      </c>
      <c r="P462" s="60">
        <f t="shared" si="12"/>
        <v>123.07428571428572</v>
      </c>
      <c r="Q462" s="59">
        <v>1.8493506493506495</v>
      </c>
      <c r="R462" s="9" t="s">
        <v>7401</v>
      </c>
      <c r="S462" s="10">
        <v>46508</v>
      </c>
      <c r="T462" s="55"/>
      <c r="U462" s="56">
        <f t="shared" si="13"/>
        <v>0</v>
      </c>
      <c r="V462" s="11"/>
    </row>
    <row r="463" spans="1:22">
      <c r="A463" s="77" t="s">
        <v>139</v>
      </c>
      <c r="B463" s="4" t="s">
        <v>1671</v>
      </c>
      <c r="C463" s="4" t="s">
        <v>1672</v>
      </c>
      <c r="D463" s="3" t="s">
        <v>262</v>
      </c>
      <c r="E463" s="79" t="s">
        <v>1673</v>
      </c>
      <c r="F463" s="4"/>
      <c r="G463" s="88">
        <v>108</v>
      </c>
      <c r="H463" s="5" t="s">
        <v>1674</v>
      </c>
      <c r="I463" s="5" t="s">
        <v>147</v>
      </c>
      <c r="J463" s="6" t="s">
        <v>61</v>
      </c>
      <c r="K463" s="5" t="s">
        <v>68</v>
      </c>
      <c r="L463" s="5" t="s">
        <v>1675</v>
      </c>
      <c r="M463" s="52">
        <v>4.75</v>
      </c>
      <c r="N463" s="8">
        <v>0</v>
      </c>
      <c r="O463" s="52">
        <v>4.5125000000000002</v>
      </c>
      <c r="P463" s="60">
        <f t="shared" ref="P463:P526" si="14">O463*$V$12</f>
        <v>300.30687499999999</v>
      </c>
      <c r="Q463" s="59">
        <v>4.5125000000000002</v>
      </c>
      <c r="R463" s="9" t="s">
        <v>7401</v>
      </c>
      <c r="S463" s="10">
        <v>46357</v>
      </c>
      <c r="T463" s="55"/>
      <c r="U463" s="56">
        <f t="shared" ref="U463:U526" si="15">+T463*Q463</f>
        <v>0</v>
      </c>
      <c r="V463" s="11"/>
    </row>
    <row r="464" spans="1:22">
      <c r="A464" s="77" t="s">
        <v>139</v>
      </c>
      <c r="B464" s="4" t="s">
        <v>1676</v>
      </c>
      <c r="C464" s="4" t="s">
        <v>1677</v>
      </c>
      <c r="D464" s="3" t="s">
        <v>64</v>
      </c>
      <c r="E464" s="79" t="s">
        <v>1678</v>
      </c>
      <c r="F464" s="2"/>
      <c r="G464" s="88">
        <v>32</v>
      </c>
      <c r="H464" s="5" t="s">
        <v>1679</v>
      </c>
      <c r="I464" s="5" t="s">
        <v>147</v>
      </c>
      <c r="J464" s="6" t="s">
        <v>61</v>
      </c>
      <c r="K464" s="5" t="s">
        <v>68</v>
      </c>
      <c r="L464" s="5" t="s">
        <v>380</v>
      </c>
      <c r="M464" s="52">
        <v>5.229404761904763</v>
      </c>
      <c r="N464" s="8">
        <v>0</v>
      </c>
      <c r="O464" s="52">
        <v>4.9679345238095243</v>
      </c>
      <c r="P464" s="60">
        <f t="shared" si="14"/>
        <v>330.61604255952381</v>
      </c>
      <c r="Q464" s="59">
        <v>4.9679345238095243</v>
      </c>
      <c r="R464" s="9" t="s">
        <v>7401</v>
      </c>
      <c r="S464" s="10">
        <v>46327</v>
      </c>
      <c r="T464" s="55"/>
      <c r="U464" s="56">
        <f t="shared" si="15"/>
        <v>0</v>
      </c>
      <c r="V464" s="11"/>
    </row>
    <row r="465" spans="1:22">
      <c r="A465" s="78" t="s">
        <v>139</v>
      </c>
      <c r="B465" s="4" t="s">
        <v>1680</v>
      </c>
      <c r="C465" s="4" t="s">
        <v>1681</v>
      </c>
      <c r="D465" s="3" t="s">
        <v>64</v>
      </c>
      <c r="E465" s="79" t="s">
        <v>1682</v>
      </c>
      <c r="F465" s="2"/>
      <c r="G465" s="88">
        <v>34</v>
      </c>
      <c r="H465" s="5" t="s">
        <v>1683</v>
      </c>
      <c r="I465" s="5" t="s">
        <v>147</v>
      </c>
      <c r="J465" s="6" t="s">
        <v>61</v>
      </c>
      <c r="K465" s="5" t="s">
        <v>68</v>
      </c>
      <c r="L465" s="5" t="s">
        <v>380</v>
      </c>
      <c r="M465" s="52">
        <v>4.8271428571428574</v>
      </c>
      <c r="N465" s="8">
        <v>0</v>
      </c>
      <c r="O465" s="52">
        <v>4.5857857142857146</v>
      </c>
      <c r="P465" s="60">
        <f t="shared" si="14"/>
        <v>305.18403928571428</v>
      </c>
      <c r="Q465" s="59">
        <v>4.5857857142857146</v>
      </c>
      <c r="R465" s="9" t="s">
        <v>7401</v>
      </c>
      <c r="S465" s="10">
        <v>46082</v>
      </c>
      <c r="T465" s="55"/>
      <c r="U465" s="56">
        <f t="shared" si="15"/>
        <v>0</v>
      </c>
      <c r="V465" s="11"/>
    </row>
    <row r="466" spans="1:22">
      <c r="A466" s="36"/>
      <c r="B466" s="4" t="s">
        <v>1684</v>
      </c>
      <c r="C466" s="4" t="s">
        <v>1685</v>
      </c>
      <c r="D466" s="3" t="s">
        <v>86</v>
      </c>
      <c r="E466" s="4" t="s">
        <v>1686</v>
      </c>
      <c r="F466" s="2"/>
      <c r="G466" s="88">
        <v>113</v>
      </c>
      <c r="H466" s="5" t="s">
        <v>1687</v>
      </c>
      <c r="I466" s="5" t="s">
        <v>604</v>
      </c>
      <c r="J466" s="6" t="s">
        <v>61</v>
      </c>
      <c r="K466" s="5" t="s">
        <v>68</v>
      </c>
      <c r="L466" s="5" t="s">
        <v>90</v>
      </c>
      <c r="M466" s="52">
        <v>4.7532467532467537</v>
      </c>
      <c r="N466" s="8">
        <v>0</v>
      </c>
      <c r="O466" s="52">
        <v>4.7532467532467537</v>
      </c>
      <c r="P466" s="60">
        <f t="shared" si="14"/>
        <v>316.32857142857142</v>
      </c>
      <c r="Q466" s="59">
        <v>4.7532467532467537</v>
      </c>
      <c r="R466" s="9" t="s">
        <v>7397</v>
      </c>
      <c r="S466" s="10">
        <v>46447</v>
      </c>
      <c r="T466" s="55"/>
      <c r="U466" s="56">
        <f t="shared" si="15"/>
        <v>0</v>
      </c>
      <c r="V466" s="11"/>
    </row>
    <row r="467" spans="1:22">
      <c r="A467" s="86" t="s">
        <v>54</v>
      </c>
      <c r="B467" s="4" t="s">
        <v>1688</v>
      </c>
      <c r="C467" s="4" t="s">
        <v>1689</v>
      </c>
      <c r="D467" s="3" t="s">
        <v>86</v>
      </c>
      <c r="E467" s="87" t="s">
        <v>1690</v>
      </c>
      <c r="F467" s="2"/>
      <c r="G467" s="88">
        <v>9</v>
      </c>
      <c r="H467" s="5" t="s">
        <v>594</v>
      </c>
      <c r="I467" s="5" t="s">
        <v>321</v>
      </c>
      <c r="J467" s="6" t="s">
        <v>61</v>
      </c>
      <c r="K467" s="5" t="s">
        <v>68</v>
      </c>
      <c r="L467" s="5" t="s">
        <v>596</v>
      </c>
      <c r="M467" s="52">
        <v>4.5696202531645564</v>
      </c>
      <c r="N467" s="8">
        <v>0.02</v>
      </c>
      <c r="O467" s="52">
        <v>4.4782278481012652</v>
      </c>
      <c r="P467" s="60">
        <f t="shared" si="14"/>
        <v>298.02606329113917</v>
      </c>
      <c r="Q467" s="59">
        <v>4.4782278481012652</v>
      </c>
      <c r="R467" s="9" t="s">
        <v>7397</v>
      </c>
      <c r="S467" s="10">
        <v>46143</v>
      </c>
      <c r="T467" s="55"/>
      <c r="U467" s="56">
        <f t="shared" si="15"/>
        <v>0</v>
      </c>
      <c r="V467" s="11"/>
    </row>
    <row r="468" spans="1:22">
      <c r="A468" s="36"/>
      <c r="B468" s="4" t="s">
        <v>1691</v>
      </c>
      <c r="C468" s="4" t="s">
        <v>1692</v>
      </c>
      <c r="D468" s="3" t="s">
        <v>86</v>
      </c>
      <c r="E468" s="4" t="s">
        <v>1693</v>
      </c>
      <c r="F468" s="2"/>
      <c r="G468" s="88">
        <v>4</v>
      </c>
      <c r="H468" s="5" t="s">
        <v>594</v>
      </c>
      <c r="I468" s="5" t="s">
        <v>321</v>
      </c>
      <c r="J468" s="6" t="s">
        <v>61</v>
      </c>
      <c r="K468" s="5" t="s">
        <v>68</v>
      </c>
      <c r="L468" s="5" t="s">
        <v>596</v>
      </c>
      <c r="M468" s="52">
        <v>2.9358939186093336</v>
      </c>
      <c r="N468" s="8">
        <v>0.02</v>
      </c>
      <c r="O468" s="52">
        <v>2.8771760402371469</v>
      </c>
      <c r="P468" s="60">
        <f t="shared" si="14"/>
        <v>191.47606547778213</v>
      </c>
      <c r="Q468" s="59">
        <v>2.8771760402371469</v>
      </c>
      <c r="R468" s="9" t="s">
        <v>7397</v>
      </c>
      <c r="S468" s="10">
        <v>46204.665185185186</v>
      </c>
      <c r="T468" s="55"/>
      <c r="U468" s="56">
        <f t="shared" si="15"/>
        <v>0</v>
      </c>
      <c r="V468" s="11"/>
    </row>
    <row r="469" spans="1:22">
      <c r="A469" s="86" t="s">
        <v>54</v>
      </c>
      <c r="B469" s="4" t="s">
        <v>1694</v>
      </c>
      <c r="C469" s="4" t="s">
        <v>1695</v>
      </c>
      <c r="D469" s="3" t="s">
        <v>86</v>
      </c>
      <c r="E469" s="87" t="s">
        <v>1696</v>
      </c>
      <c r="F469" s="2"/>
      <c r="G469" s="88">
        <v>24</v>
      </c>
      <c r="H469" s="5" t="s">
        <v>594</v>
      </c>
      <c r="I469" s="5" t="s">
        <v>321</v>
      </c>
      <c r="J469" s="6" t="s">
        <v>61</v>
      </c>
      <c r="K469" s="5" t="s">
        <v>68</v>
      </c>
      <c r="L469" s="5" t="s">
        <v>596</v>
      </c>
      <c r="M469" s="52">
        <v>3.9870238095238095</v>
      </c>
      <c r="N469" s="8">
        <v>0.02</v>
      </c>
      <c r="O469" s="52">
        <v>3.9072833333333334</v>
      </c>
      <c r="P469" s="60">
        <f t="shared" si="14"/>
        <v>260.02970583333331</v>
      </c>
      <c r="Q469" s="59">
        <v>3.9072833333333334</v>
      </c>
      <c r="R469" s="9" t="s">
        <v>7397</v>
      </c>
      <c r="S469" s="10">
        <v>45931</v>
      </c>
      <c r="T469" s="55"/>
      <c r="U469" s="56">
        <f t="shared" si="15"/>
        <v>0</v>
      </c>
      <c r="V469" s="11"/>
    </row>
    <row r="470" spans="1:22">
      <c r="A470" s="36"/>
      <c r="B470" s="4" t="s">
        <v>1697</v>
      </c>
      <c r="C470" s="13"/>
      <c r="D470" s="3" t="s">
        <v>86</v>
      </c>
      <c r="E470" s="4" t="s">
        <v>1698</v>
      </c>
      <c r="F470" s="4"/>
      <c r="G470" s="88">
        <v>12</v>
      </c>
      <c r="H470" s="5" t="s">
        <v>1663</v>
      </c>
      <c r="I470" s="5" t="s">
        <v>321</v>
      </c>
      <c r="J470" s="6" t="s">
        <v>61</v>
      </c>
      <c r="K470" s="5" t="s">
        <v>68</v>
      </c>
      <c r="L470" s="5" t="s">
        <v>596</v>
      </c>
      <c r="M470" s="52">
        <v>5.779220779220779</v>
      </c>
      <c r="N470" s="8">
        <v>0.26</v>
      </c>
      <c r="O470" s="52">
        <v>4.2766233766233768</v>
      </c>
      <c r="P470" s="60">
        <f t="shared" si="14"/>
        <v>284.6092857142857</v>
      </c>
      <c r="Q470" s="59">
        <v>4.2766233766233768</v>
      </c>
      <c r="R470" s="9" t="s">
        <v>7397</v>
      </c>
      <c r="S470" s="10">
        <v>46296</v>
      </c>
      <c r="T470" s="55"/>
      <c r="U470" s="56">
        <f t="shared" si="15"/>
        <v>0</v>
      </c>
      <c r="V470" s="11"/>
    </row>
    <row r="471" spans="1:22">
      <c r="A471" s="36"/>
      <c r="B471" s="4" t="s">
        <v>1699</v>
      </c>
      <c r="C471" s="4" t="s">
        <v>1700</v>
      </c>
      <c r="D471" s="3" t="s">
        <v>64</v>
      </c>
      <c r="E471" s="4" t="s">
        <v>1701</v>
      </c>
      <c r="F471" s="2"/>
      <c r="G471" s="88">
        <v>5</v>
      </c>
      <c r="H471" s="5" t="s">
        <v>1702</v>
      </c>
      <c r="I471" s="5" t="s">
        <v>89</v>
      </c>
      <c r="J471" s="6" t="s">
        <v>61</v>
      </c>
      <c r="K471" s="5" t="s">
        <v>68</v>
      </c>
      <c r="L471" s="5" t="s">
        <v>1703</v>
      </c>
      <c r="M471" s="52">
        <v>6.0909090909090917</v>
      </c>
      <c r="N471" s="8">
        <v>0.08</v>
      </c>
      <c r="O471" s="52">
        <v>5.6036363636363644</v>
      </c>
      <c r="P471" s="60">
        <f t="shared" si="14"/>
        <v>372.92200000000003</v>
      </c>
      <c r="Q471" s="59">
        <v>5.6036363636363644</v>
      </c>
      <c r="R471" s="9" t="s">
        <v>7401</v>
      </c>
      <c r="S471" s="10">
        <v>46235</v>
      </c>
      <c r="T471" s="55"/>
      <c r="U471" s="56">
        <f t="shared" si="15"/>
        <v>0</v>
      </c>
      <c r="V471" s="11"/>
    </row>
    <row r="472" spans="1:22">
      <c r="A472" s="36"/>
      <c r="B472" s="4" t="s">
        <v>1704</v>
      </c>
      <c r="C472" s="13" t="s">
        <v>1705</v>
      </c>
      <c r="D472" s="3" t="s">
        <v>64</v>
      </c>
      <c r="E472" s="4" t="s">
        <v>1706</v>
      </c>
      <c r="F472" s="4"/>
      <c r="G472" s="88">
        <v>2</v>
      </c>
      <c r="H472" s="5" t="s">
        <v>1702</v>
      </c>
      <c r="I472" s="5" t="s">
        <v>89</v>
      </c>
      <c r="J472" s="6" t="s">
        <v>61</v>
      </c>
      <c r="K472" s="5" t="s">
        <v>68</v>
      </c>
      <c r="L472" s="5" t="s">
        <v>1703</v>
      </c>
      <c r="M472" s="52">
        <v>16.467532467532468</v>
      </c>
      <c r="N472" s="8">
        <v>0.08</v>
      </c>
      <c r="O472" s="52">
        <v>15.150129870129872</v>
      </c>
      <c r="P472" s="60">
        <f t="shared" si="14"/>
        <v>1008.2411428571429</v>
      </c>
      <c r="Q472" s="59">
        <v>15.150129870129872</v>
      </c>
      <c r="R472" s="9" t="s">
        <v>7401</v>
      </c>
      <c r="S472" s="10">
        <v>46235</v>
      </c>
      <c r="T472" s="55"/>
      <c r="U472" s="56">
        <f t="shared" si="15"/>
        <v>0</v>
      </c>
      <c r="V472" s="11"/>
    </row>
    <row r="473" spans="1:22">
      <c r="A473" s="36"/>
      <c r="B473" s="4" t="s">
        <v>1707</v>
      </c>
      <c r="C473" s="4" t="s">
        <v>85</v>
      </c>
      <c r="D473" s="3" t="s">
        <v>64</v>
      </c>
      <c r="E473" s="4" t="s">
        <v>1708</v>
      </c>
      <c r="F473" s="2"/>
      <c r="G473" s="88">
        <v>1</v>
      </c>
      <c r="H473" s="5" t="s">
        <v>1709</v>
      </c>
      <c r="I473" s="5" t="s">
        <v>89</v>
      </c>
      <c r="J473" s="6" t="s">
        <v>61</v>
      </c>
      <c r="K473" s="5" t="s">
        <v>68</v>
      </c>
      <c r="L473" s="5" t="s">
        <v>1703</v>
      </c>
      <c r="M473" s="52">
        <v>23.805194805194802</v>
      </c>
      <c r="N473" s="8">
        <v>0.08</v>
      </c>
      <c r="O473" s="52">
        <v>21.900779220779217</v>
      </c>
      <c r="P473" s="60">
        <f t="shared" si="14"/>
        <v>1457.4968571428569</v>
      </c>
      <c r="Q473" s="59">
        <v>21.900779220779217</v>
      </c>
      <c r="R473" s="9" t="s">
        <v>7401</v>
      </c>
      <c r="S473" s="10">
        <v>46204</v>
      </c>
      <c r="T473" s="55"/>
      <c r="U473" s="56">
        <f t="shared" si="15"/>
        <v>0</v>
      </c>
      <c r="V473" s="11"/>
    </row>
    <row r="474" spans="1:22">
      <c r="A474" s="36"/>
      <c r="B474" s="4" t="s">
        <v>1710</v>
      </c>
      <c r="C474" s="13" t="s">
        <v>1711</v>
      </c>
      <c r="D474" s="3" t="s">
        <v>64</v>
      </c>
      <c r="E474" s="4" t="s">
        <v>1712</v>
      </c>
      <c r="F474" s="4"/>
      <c r="G474" s="88">
        <v>170</v>
      </c>
      <c r="H474" s="5" t="s">
        <v>1713</v>
      </c>
      <c r="I474" s="5" t="s">
        <v>720</v>
      </c>
      <c r="J474" s="6" t="s">
        <v>61</v>
      </c>
      <c r="K474" s="5" t="s">
        <v>68</v>
      </c>
      <c r="L474" s="5" t="s">
        <v>101</v>
      </c>
      <c r="M474" s="52">
        <v>2.051948051948052</v>
      </c>
      <c r="N474" s="8">
        <v>0</v>
      </c>
      <c r="O474" s="52">
        <v>2.051948051948052</v>
      </c>
      <c r="P474" s="60">
        <f t="shared" si="14"/>
        <v>136.55714285714285</v>
      </c>
      <c r="Q474" s="59">
        <v>2.051948051948052</v>
      </c>
      <c r="R474" s="9" t="s">
        <v>7401</v>
      </c>
      <c r="S474" s="10">
        <v>46631</v>
      </c>
      <c r="T474" s="55"/>
      <c r="U474" s="56">
        <f t="shared" si="15"/>
        <v>0</v>
      </c>
      <c r="V474" s="11"/>
    </row>
    <row r="475" spans="1:22">
      <c r="A475" s="36"/>
      <c r="B475" s="4" t="s">
        <v>1714</v>
      </c>
      <c r="C475" s="13" t="s">
        <v>1715</v>
      </c>
      <c r="D475" s="3" t="s">
        <v>64</v>
      </c>
      <c r="E475" s="4" t="s">
        <v>1716</v>
      </c>
      <c r="F475" s="4"/>
      <c r="G475" s="88">
        <v>20</v>
      </c>
      <c r="H475" s="5" t="s">
        <v>1717</v>
      </c>
      <c r="I475" s="5" t="s">
        <v>1718</v>
      </c>
      <c r="J475" s="6" t="s">
        <v>61</v>
      </c>
      <c r="K475" s="5" t="s">
        <v>68</v>
      </c>
      <c r="L475" s="5" t="s">
        <v>59</v>
      </c>
      <c r="M475" s="52">
        <v>6.9404761904761898</v>
      </c>
      <c r="N475" s="8">
        <v>0</v>
      </c>
      <c r="O475" s="52">
        <v>6.9404761904761898</v>
      </c>
      <c r="P475" s="60">
        <f t="shared" si="14"/>
        <v>461.88869047619039</v>
      </c>
      <c r="Q475" s="59">
        <v>6.9404761904761898</v>
      </c>
      <c r="R475" s="9" t="s">
        <v>7412</v>
      </c>
      <c r="S475" s="10">
        <v>45689</v>
      </c>
      <c r="T475" s="55"/>
      <c r="U475" s="56">
        <f t="shared" si="15"/>
        <v>0</v>
      </c>
      <c r="V475" s="11"/>
    </row>
    <row r="476" spans="1:22">
      <c r="A476" s="36"/>
      <c r="B476" s="2" t="s">
        <v>1719</v>
      </c>
      <c r="C476" s="13" t="s">
        <v>1720</v>
      </c>
      <c r="D476" s="3" t="s">
        <v>86</v>
      </c>
      <c r="E476" s="4" t="s">
        <v>1721</v>
      </c>
      <c r="F476" s="4"/>
      <c r="G476" s="88">
        <v>23</v>
      </c>
      <c r="H476" s="5" t="s">
        <v>1722</v>
      </c>
      <c r="I476" s="5" t="s">
        <v>151</v>
      </c>
      <c r="J476" s="6" t="s">
        <v>61</v>
      </c>
      <c r="K476" s="7" t="s">
        <v>68</v>
      </c>
      <c r="L476" s="7" t="s">
        <v>716</v>
      </c>
      <c r="M476" s="52">
        <v>3.8961038961038961</v>
      </c>
      <c r="N476" s="8">
        <v>0</v>
      </c>
      <c r="O476" s="52">
        <v>3.8961038961038961</v>
      </c>
      <c r="P476" s="60">
        <f t="shared" si="14"/>
        <v>259.28571428571428</v>
      </c>
      <c r="Q476" s="59">
        <v>3.8961038961038961</v>
      </c>
      <c r="R476" s="9" t="s">
        <v>7397</v>
      </c>
      <c r="S476" s="10">
        <v>46692</v>
      </c>
      <c r="T476" s="55"/>
      <c r="U476" s="56">
        <f t="shared" si="15"/>
        <v>0</v>
      </c>
      <c r="V476" s="11"/>
    </row>
    <row r="477" spans="1:22">
      <c r="A477" s="77" t="s">
        <v>139</v>
      </c>
      <c r="B477" s="4" t="s">
        <v>1723</v>
      </c>
      <c r="C477" s="4" t="s">
        <v>1724</v>
      </c>
      <c r="D477" s="3" t="s">
        <v>64</v>
      </c>
      <c r="E477" s="79" t="s">
        <v>1725</v>
      </c>
      <c r="F477" s="2"/>
      <c r="G477" s="88">
        <v>67</v>
      </c>
      <c r="H477" s="5" t="s">
        <v>1726</v>
      </c>
      <c r="I477" s="5" t="s">
        <v>147</v>
      </c>
      <c r="J477" s="6" t="s">
        <v>61</v>
      </c>
      <c r="K477" s="5" t="s">
        <v>68</v>
      </c>
      <c r="L477" s="5"/>
      <c r="M477" s="52">
        <v>3.1818181818181821</v>
      </c>
      <c r="N477" s="8">
        <v>0</v>
      </c>
      <c r="O477" s="52">
        <v>3.0227272727272729</v>
      </c>
      <c r="P477" s="60">
        <f t="shared" si="14"/>
        <v>201.16249999999999</v>
      </c>
      <c r="Q477" s="59">
        <v>3.0227272727272729</v>
      </c>
      <c r="R477" s="9" t="s">
        <v>7401</v>
      </c>
      <c r="S477" s="10">
        <v>46113</v>
      </c>
      <c r="T477" s="55"/>
      <c r="U477" s="56">
        <f t="shared" si="15"/>
        <v>0</v>
      </c>
      <c r="V477" s="11"/>
    </row>
    <row r="478" spans="1:22">
      <c r="A478" s="36"/>
      <c r="B478" s="4" t="s">
        <v>1727</v>
      </c>
      <c r="C478" s="4" t="s">
        <v>1728</v>
      </c>
      <c r="D478" s="3" t="s">
        <v>64</v>
      </c>
      <c r="E478" s="4" t="s">
        <v>1729</v>
      </c>
      <c r="F478" s="2"/>
      <c r="G478" s="88">
        <v>12</v>
      </c>
      <c r="H478" s="5" t="s">
        <v>1722</v>
      </c>
      <c r="I478" s="5" t="s">
        <v>198</v>
      </c>
      <c r="J478" s="6" t="s">
        <v>61</v>
      </c>
      <c r="K478" s="5" t="s">
        <v>68</v>
      </c>
      <c r="L478" s="5" t="s">
        <v>1094</v>
      </c>
      <c r="M478" s="52">
        <v>0.75324675324675316</v>
      </c>
      <c r="N478" s="8">
        <v>0.1</v>
      </c>
      <c r="O478" s="52">
        <v>0.67792207792207781</v>
      </c>
      <c r="P478" s="60">
        <f t="shared" si="14"/>
        <v>45.115714285714276</v>
      </c>
      <c r="Q478" s="59">
        <v>0.67792207792207781</v>
      </c>
      <c r="R478" s="9" t="s">
        <v>7402</v>
      </c>
      <c r="S478" s="10">
        <v>46357</v>
      </c>
      <c r="T478" s="55"/>
      <c r="U478" s="56">
        <f t="shared" si="15"/>
        <v>0</v>
      </c>
      <c r="V478" s="11"/>
    </row>
    <row r="479" spans="1:22">
      <c r="A479" s="77" t="s">
        <v>139</v>
      </c>
      <c r="B479" s="2" t="s">
        <v>1730</v>
      </c>
      <c r="C479" s="2" t="s">
        <v>1731</v>
      </c>
      <c r="D479" s="3" t="s">
        <v>86</v>
      </c>
      <c r="E479" s="79" t="s">
        <v>1732</v>
      </c>
      <c r="F479" s="2"/>
      <c r="G479" s="88">
        <v>26</v>
      </c>
      <c r="H479" s="5" t="s">
        <v>594</v>
      </c>
      <c r="I479" s="5" t="s">
        <v>143</v>
      </c>
      <c r="J479" s="6" t="s">
        <v>61</v>
      </c>
      <c r="K479" s="5" t="s">
        <v>68</v>
      </c>
      <c r="L479" s="5" t="s">
        <v>596</v>
      </c>
      <c r="M479" s="52">
        <v>3.4415584415584415</v>
      </c>
      <c r="N479" s="8">
        <v>0</v>
      </c>
      <c r="O479" s="52">
        <v>3.2694805194805192</v>
      </c>
      <c r="P479" s="60">
        <f t="shared" si="14"/>
        <v>217.58392857142854</v>
      </c>
      <c r="Q479" s="59">
        <v>3.2694805194805192</v>
      </c>
      <c r="R479" s="9" t="s">
        <v>7397</v>
      </c>
      <c r="S479" s="10">
        <v>46204</v>
      </c>
      <c r="T479" s="55"/>
      <c r="U479" s="56">
        <f t="shared" si="15"/>
        <v>0</v>
      </c>
      <c r="V479" s="11"/>
    </row>
    <row r="480" spans="1:22">
      <c r="A480" s="77" t="s">
        <v>139</v>
      </c>
      <c r="B480" s="4" t="s">
        <v>1733</v>
      </c>
      <c r="C480" s="4" t="s">
        <v>1734</v>
      </c>
      <c r="D480" s="3" t="s">
        <v>86</v>
      </c>
      <c r="E480" s="79" t="s">
        <v>1735</v>
      </c>
      <c r="F480" s="2"/>
      <c r="G480" s="88">
        <v>6</v>
      </c>
      <c r="H480" s="5" t="s">
        <v>594</v>
      </c>
      <c r="I480" s="5" t="s">
        <v>143</v>
      </c>
      <c r="J480" s="6" t="s">
        <v>61</v>
      </c>
      <c r="K480" s="5" t="s">
        <v>68</v>
      </c>
      <c r="L480" s="5" t="s">
        <v>596</v>
      </c>
      <c r="M480" s="52">
        <v>3.8441558441558441</v>
      </c>
      <c r="N480" s="8">
        <v>0</v>
      </c>
      <c r="O480" s="52">
        <v>3.6519480519480516</v>
      </c>
      <c r="P480" s="60">
        <f t="shared" si="14"/>
        <v>243.03714285714281</v>
      </c>
      <c r="Q480" s="59">
        <v>3.6519480519480516</v>
      </c>
      <c r="R480" s="9" t="s">
        <v>7397</v>
      </c>
      <c r="S480" s="10">
        <v>46204</v>
      </c>
      <c r="T480" s="55"/>
      <c r="U480" s="56">
        <f t="shared" si="15"/>
        <v>0</v>
      </c>
      <c r="V480" s="11"/>
    </row>
    <row r="481" spans="1:22">
      <c r="A481" s="77" t="s">
        <v>139</v>
      </c>
      <c r="B481" s="4" t="s">
        <v>1736</v>
      </c>
      <c r="C481" s="4" t="s">
        <v>1734</v>
      </c>
      <c r="D481" s="3" t="s">
        <v>86</v>
      </c>
      <c r="E481" s="79" t="s">
        <v>1735</v>
      </c>
      <c r="F481" s="2"/>
      <c r="G481" s="88">
        <v>8</v>
      </c>
      <c r="H481" s="5" t="s">
        <v>594</v>
      </c>
      <c r="I481" s="5" t="s">
        <v>143</v>
      </c>
      <c r="J481" s="6" t="s">
        <v>61</v>
      </c>
      <c r="K481" s="5" t="s">
        <v>68</v>
      </c>
      <c r="L481" s="5" t="s">
        <v>596</v>
      </c>
      <c r="M481" s="52">
        <v>3.8441558441558441</v>
      </c>
      <c r="N481" s="8">
        <v>0</v>
      </c>
      <c r="O481" s="52">
        <v>3.6519480519480516</v>
      </c>
      <c r="P481" s="60">
        <f t="shared" si="14"/>
        <v>243.03714285714281</v>
      </c>
      <c r="Q481" s="59">
        <v>3.6519480519480516</v>
      </c>
      <c r="R481" s="9" t="s">
        <v>7397</v>
      </c>
      <c r="S481" s="10">
        <v>46204</v>
      </c>
      <c r="T481" s="55"/>
      <c r="U481" s="56">
        <f t="shared" si="15"/>
        <v>0</v>
      </c>
      <c r="V481" s="11"/>
    </row>
    <row r="482" spans="1:22">
      <c r="A482" s="36"/>
      <c r="B482" s="4" t="s">
        <v>1737</v>
      </c>
      <c r="C482" s="2" t="s">
        <v>1738</v>
      </c>
      <c r="D482" s="3" t="s">
        <v>64</v>
      </c>
      <c r="E482" s="4" t="s">
        <v>1739</v>
      </c>
      <c r="F482" s="2"/>
      <c r="G482" s="88">
        <v>118</v>
      </c>
      <c r="H482" s="5" t="s">
        <v>594</v>
      </c>
      <c r="I482" s="5" t="s">
        <v>291</v>
      </c>
      <c r="J482" s="6" t="s">
        <v>61</v>
      </c>
      <c r="K482" s="5" t="s">
        <v>68</v>
      </c>
      <c r="L482" s="5" t="s">
        <v>596</v>
      </c>
      <c r="M482" s="52">
        <v>5.337662337662338</v>
      </c>
      <c r="N482" s="8">
        <v>0</v>
      </c>
      <c r="O482" s="52">
        <v>5.337662337662338</v>
      </c>
      <c r="P482" s="60">
        <f t="shared" si="14"/>
        <v>355.22142857142859</v>
      </c>
      <c r="Q482" s="59">
        <v>5.337662337662338</v>
      </c>
      <c r="R482" s="9" t="s">
        <v>7401</v>
      </c>
      <c r="S482" s="10">
        <v>46327</v>
      </c>
      <c r="T482" s="55"/>
      <c r="U482" s="56">
        <f t="shared" si="15"/>
        <v>0</v>
      </c>
      <c r="V482" s="11"/>
    </row>
    <row r="483" spans="1:22">
      <c r="A483" s="36"/>
      <c r="B483" s="4" t="s">
        <v>1740</v>
      </c>
      <c r="C483" s="4" t="s">
        <v>183</v>
      </c>
      <c r="D483" s="3" t="s">
        <v>86</v>
      </c>
      <c r="E483" s="4" t="s">
        <v>1741</v>
      </c>
      <c r="F483" s="2"/>
      <c r="G483" s="88">
        <v>19</v>
      </c>
      <c r="H483" s="5" t="s">
        <v>1742</v>
      </c>
      <c r="I483" s="5" t="s">
        <v>1057</v>
      </c>
      <c r="J483" s="6" t="s">
        <v>61</v>
      </c>
      <c r="K483" s="5" t="s">
        <v>68</v>
      </c>
      <c r="L483" s="5"/>
      <c r="M483" s="52">
        <v>2.5833333333333335</v>
      </c>
      <c r="N483" s="8">
        <v>0</v>
      </c>
      <c r="O483" s="52">
        <v>2.5833333333333335</v>
      </c>
      <c r="P483" s="60">
        <f t="shared" si="14"/>
        <v>171.92083333333335</v>
      </c>
      <c r="Q483" s="59">
        <v>2.5833333333333335</v>
      </c>
      <c r="R483" s="9" t="s">
        <v>7397</v>
      </c>
      <c r="S483" s="10">
        <v>46235</v>
      </c>
      <c r="T483" s="55"/>
      <c r="U483" s="56">
        <f t="shared" si="15"/>
        <v>0</v>
      </c>
      <c r="V483" s="11"/>
    </row>
    <row r="484" spans="1:22">
      <c r="A484" s="77" t="s">
        <v>139</v>
      </c>
      <c r="B484" s="4" t="s">
        <v>1743</v>
      </c>
      <c r="C484" s="4" t="s">
        <v>1744</v>
      </c>
      <c r="D484" s="3" t="s">
        <v>86</v>
      </c>
      <c r="E484" s="79" t="s">
        <v>1745</v>
      </c>
      <c r="F484" s="2"/>
      <c r="G484" s="88">
        <v>63</v>
      </c>
      <c r="H484" s="5" t="s">
        <v>1093</v>
      </c>
      <c r="I484" s="5" t="s">
        <v>143</v>
      </c>
      <c r="J484" s="6" t="s">
        <v>61</v>
      </c>
      <c r="K484" s="5" t="s">
        <v>68</v>
      </c>
      <c r="L484" s="5" t="s">
        <v>83</v>
      </c>
      <c r="M484" s="52">
        <v>8.158333333333335</v>
      </c>
      <c r="N484" s="8">
        <v>0</v>
      </c>
      <c r="O484" s="52">
        <v>7.7504166666666681</v>
      </c>
      <c r="P484" s="60">
        <f t="shared" si="14"/>
        <v>515.79022916666679</v>
      </c>
      <c r="Q484" s="59">
        <v>7.7504166666666681</v>
      </c>
      <c r="R484" s="9" t="s">
        <v>7397</v>
      </c>
      <c r="S484" s="10">
        <v>46023</v>
      </c>
      <c r="T484" s="55"/>
      <c r="U484" s="56">
        <f t="shared" si="15"/>
        <v>0</v>
      </c>
      <c r="V484" s="11"/>
    </row>
    <row r="485" spans="1:22">
      <c r="A485" s="86" t="s">
        <v>54</v>
      </c>
      <c r="B485" s="4" t="s">
        <v>1746</v>
      </c>
      <c r="C485" s="4" t="s">
        <v>1747</v>
      </c>
      <c r="D485" s="3" t="s">
        <v>86</v>
      </c>
      <c r="E485" s="87" t="s">
        <v>1748</v>
      </c>
      <c r="F485" s="2"/>
      <c r="G485" s="88">
        <v>28</v>
      </c>
      <c r="H485" s="5" t="s">
        <v>1110</v>
      </c>
      <c r="I485" s="5" t="s">
        <v>151</v>
      </c>
      <c r="J485" s="6" t="s">
        <v>61</v>
      </c>
      <c r="K485" s="5" t="s">
        <v>68</v>
      </c>
      <c r="L485" s="5" t="s">
        <v>727</v>
      </c>
      <c r="M485" s="52">
        <v>4.988095238095239</v>
      </c>
      <c r="N485" s="8">
        <v>0</v>
      </c>
      <c r="O485" s="52">
        <v>4.988095238095239</v>
      </c>
      <c r="P485" s="60">
        <f t="shared" si="14"/>
        <v>331.95773809523814</v>
      </c>
      <c r="Q485" s="59">
        <v>4.988095238095239</v>
      </c>
      <c r="R485" s="9" t="s">
        <v>7397</v>
      </c>
      <c r="S485" s="10">
        <v>46143</v>
      </c>
      <c r="T485" s="55"/>
      <c r="U485" s="56">
        <f t="shared" si="15"/>
        <v>0</v>
      </c>
      <c r="V485" s="11"/>
    </row>
    <row r="486" spans="1:22">
      <c r="A486" s="36"/>
      <c r="B486" s="4" t="s">
        <v>1749</v>
      </c>
      <c r="C486" s="2" t="s">
        <v>1750</v>
      </c>
      <c r="D486" s="3" t="s">
        <v>86</v>
      </c>
      <c r="E486" s="4" t="s">
        <v>1751</v>
      </c>
      <c r="F486" s="2"/>
      <c r="G486" s="88">
        <v>8</v>
      </c>
      <c r="H486" s="5" t="s">
        <v>1110</v>
      </c>
      <c r="I486" s="5" t="s">
        <v>957</v>
      </c>
      <c r="J486" s="6" t="s">
        <v>61</v>
      </c>
      <c r="K486" s="5" t="s">
        <v>68</v>
      </c>
      <c r="L486" s="5" t="s">
        <v>727</v>
      </c>
      <c r="M486" s="52">
        <v>6.8276190476190477</v>
      </c>
      <c r="N486" s="8">
        <v>0</v>
      </c>
      <c r="O486" s="52">
        <v>6.8276190476190477</v>
      </c>
      <c r="P486" s="60">
        <f t="shared" si="14"/>
        <v>454.37804761904761</v>
      </c>
      <c r="Q486" s="59">
        <v>6.8276190476190477</v>
      </c>
      <c r="R486" s="9" t="s">
        <v>7397</v>
      </c>
      <c r="S486" s="10">
        <v>46143</v>
      </c>
      <c r="T486" s="55"/>
      <c r="U486" s="56">
        <f t="shared" si="15"/>
        <v>0</v>
      </c>
      <c r="V486" s="11"/>
    </row>
    <row r="487" spans="1:22">
      <c r="A487" s="36"/>
      <c r="B487" s="4" t="s">
        <v>1752</v>
      </c>
      <c r="C487" s="4" t="s">
        <v>183</v>
      </c>
      <c r="D487" s="3" t="s">
        <v>86</v>
      </c>
      <c r="E487" s="4" t="s">
        <v>1753</v>
      </c>
      <c r="F487" s="2"/>
      <c r="G487" s="88">
        <v>9</v>
      </c>
      <c r="H487" s="5" t="s">
        <v>1110</v>
      </c>
      <c r="I487" s="5" t="s">
        <v>957</v>
      </c>
      <c r="J487" s="6" t="s">
        <v>61</v>
      </c>
      <c r="K487" s="5" t="s">
        <v>68</v>
      </c>
      <c r="L487" s="5" t="s">
        <v>727</v>
      </c>
      <c r="M487" s="52">
        <v>8.2250000000000014</v>
      </c>
      <c r="N487" s="8">
        <v>0</v>
      </c>
      <c r="O487" s="52">
        <v>8.2250000000000014</v>
      </c>
      <c r="P487" s="60">
        <f t="shared" si="14"/>
        <v>547.37375000000009</v>
      </c>
      <c r="Q487" s="59">
        <v>8.2250000000000014</v>
      </c>
      <c r="R487" s="9" t="s">
        <v>7397</v>
      </c>
      <c r="S487" s="10">
        <v>46174</v>
      </c>
      <c r="T487" s="55"/>
      <c r="U487" s="56">
        <f t="shared" si="15"/>
        <v>0</v>
      </c>
      <c r="V487" s="11"/>
    </row>
    <row r="488" spans="1:22">
      <c r="A488" s="86" t="s">
        <v>54</v>
      </c>
      <c r="B488" s="4" t="s">
        <v>1754</v>
      </c>
      <c r="C488" s="4" t="s">
        <v>1755</v>
      </c>
      <c r="D488" s="3" t="s">
        <v>86</v>
      </c>
      <c r="E488" s="87" t="s">
        <v>1756</v>
      </c>
      <c r="F488" s="2"/>
      <c r="G488" s="88">
        <v>16</v>
      </c>
      <c r="H488" s="5" t="s">
        <v>1757</v>
      </c>
      <c r="I488" s="5" t="s">
        <v>89</v>
      </c>
      <c r="J488" s="6" t="s">
        <v>61</v>
      </c>
      <c r="K488" s="5" t="s">
        <v>68</v>
      </c>
      <c r="L488" s="5" t="s">
        <v>1486</v>
      </c>
      <c r="M488" s="52">
        <v>8.5123809523809513</v>
      </c>
      <c r="N488" s="8">
        <v>0.08</v>
      </c>
      <c r="O488" s="52">
        <v>7.8313904761904753</v>
      </c>
      <c r="P488" s="60">
        <f t="shared" si="14"/>
        <v>521.17903619047615</v>
      </c>
      <c r="Q488" s="59">
        <v>7.8313904761904753</v>
      </c>
      <c r="R488" s="9" t="s">
        <v>7410</v>
      </c>
      <c r="S488" s="10">
        <v>45962</v>
      </c>
      <c r="T488" s="55"/>
      <c r="U488" s="56">
        <f t="shared" si="15"/>
        <v>0</v>
      </c>
      <c r="V488" s="11"/>
    </row>
    <row r="489" spans="1:22">
      <c r="A489" s="36"/>
      <c r="B489" s="4" t="s">
        <v>1758</v>
      </c>
      <c r="C489" s="4" t="s">
        <v>183</v>
      </c>
      <c r="D489" s="3" t="s">
        <v>57</v>
      </c>
      <c r="E489" s="4" t="s">
        <v>1759</v>
      </c>
      <c r="F489" s="2"/>
      <c r="G489" s="88">
        <v>316</v>
      </c>
      <c r="H489" s="5" t="s">
        <v>1760</v>
      </c>
      <c r="I489" s="5" t="s">
        <v>462</v>
      </c>
      <c r="J489" s="6" t="s">
        <v>61</v>
      </c>
      <c r="K489" s="5">
        <v>0.16</v>
      </c>
      <c r="L489" s="5" t="s">
        <v>59</v>
      </c>
      <c r="M489" s="52">
        <v>0.39999999999999997</v>
      </c>
      <c r="N489" s="8">
        <v>0</v>
      </c>
      <c r="O489" s="52">
        <v>0.39999999999999997</v>
      </c>
      <c r="P489" s="60">
        <f t="shared" si="14"/>
        <v>26.619999999999997</v>
      </c>
      <c r="Q489" s="59">
        <v>0.46399999999999997</v>
      </c>
      <c r="R489" s="9" t="s">
        <v>7397</v>
      </c>
      <c r="S489" s="10" t="s">
        <v>59</v>
      </c>
      <c r="T489" s="55"/>
      <c r="U489" s="56">
        <f t="shared" si="15"/>
        <v>0</v>
      </c>
      <c r="V489" s="11"/>
    </row>
    <row r="490" spans="1:22">
      <c r="A490" s="36"/>
      <c r="B490" s="4" t="s">
        <v>1761</v>
      </c>
      <c r="C490" s="4" t="s">
        <v>183</v>
      </c>
      <c r="D490" s="3" t="s">
        <v>57</v>
      </c>
      <c r="E490" s="4" t="s">
        <v>1762</v>
      </c>
      <c r="F490" s="2"/>
      <c r="G490" s="88">
        <v>32</v>
      </c>
      <c r="H490" s="5" t="s">
        <v>1763</v>
      </c>
      <c r="I490" s="5" t="s">
        <v>462</v>
      </c>
      <c r="J490" s="6" t="s">
        <v>61</v>
      </c>
      <c r="K490" s="5">
        <v>0.16</v>
      </c>
      <c r="L490" s="5" t="s">
        <v>59</v>
      </c>
      <c r="M490" s="52">
        <v>0.7</v>
      </c>
      <c r="N490" s="8">
        <v>0</v>
      </c>
      <c r="O490" s="52">
        <v>0.7</v>
      </c>
      <c r="P490" s="60">
        <f t="shared" si="14"/>
        <v>46.584999999999994</v>
      </c>
      <c r="Q490" s="59">
        <v>0.81199999999999994</v>
      </c>
      <c r="R490" s="9" t="s">
        <v>7397</v>
      </c>
      <c r="S490" s="10" t="s">
        <v>183</v>
      </c>
      <c r="T490" s="55"/>
      <c r="U490" s="56">
        <f t="shared" si="15"/>
        <v>0</v>
      </c>
      <c r="V490" s="11"/>
    </row>
    <row r="491" spans="1:22">
      <c r="A491" s="36"/>
      <c r="B491" s="4" t="s">
        <v>1764</v>
      </c>
      <c r="C491" s="4" t="s">
        <v>1765</v>
      </c>
      <c r="D491" s="3" t="s">
        <v>86</v>
      </c>
      <c r="E491" s="4" t="s">
        <v>1766</v>
      </c>
      <c r="F491" s="2"/>
      <c r="G491" s="88">
        <v>292</v>
      </c>
      <c r="H491" s="5" t="s">
        <v>662</v>
      </c>
      <c r="I491" s="5" t="s">
        <v>997</v>
      </c>
      <c r="J491" s="6" t="s">
        <v>61</v>
      </c>
      <c r="K491" s="5" t="s">
        <v>68</v>
      </c>
      <c r="L491" s="5" t="s">
        <v>663</v>
      </c>
      <c r="M491" s="52">
        <v>5.61</v>
      </c>
      <c r="N491" s="8">
        <v>0</v>
      </c>
      <c r="O491" s="52">
        <v>5.61</v>
      </c>
      <c r="P491" s="60">
        <f t="shared" si="14"/>
        <v>373.34550000000002</v>
      </c>
      <c r="Q491" s="59">
        <v>5.61</v>
      </c>
      <c r="R491" s="9" t="s">
        <v>7397</v>
      </c>
      <c r="S491" s="10">
        <v>47058</v>
      </c>
      <c r="T491" s="55"/>
      <c r="U491" s="56">
        <f t="shared" si="15"/>
        <v>0</v>
      </c>
      <c r="V491" s="11"/>
    </row>
    <row r="492" spans="1:22">
      <c r="A492" s="86" t="s">
        <v>54</v>
      </c>
      <c r="B492" s="4" t="s">
        <v>1767</v>
      </c>
      <c r="C492" s="4" t="s">
        <v>1768</v>
      </c>
      <c r="D492" s="3" t="s">
        <v>86</v>
      </c>
      <c r="E492" s="87" t="s">
        <v>1769</v>
      </c>
      <c r="F492" s="2"/>
      <c r="G492" s="88">
        <v>8</v>
      </c>
      <c r="H492" s="16" t="s">
        <v>1770</v>
      </c>
      <c r="I492" s="5" t="s">
        <v>134</v>
      </c>
      <c r="J492" s="6" t="s">
        <v>61</v>
      </c>
      <c r="K492" s="5" t="s">
        <v>68</v>
      </c>
      <c r="L492" s="5" t="s">
        <v>1771</v>
      </c>
      <c r="M492" s="52">
        <v>3.7088607594936711</v>
      </c>
      <c r="N492" s="8">
        <v>0.12</v>
      </c>
      <c r="O492" s="52">
        <v>3.2637974683544306</v>
      </c>
      <c r="P492" s="60">
        <f t="shared" si="14"/>
        <v>217.20572151898736</v>
      </c>
      <c r="Q492" s="59">
        <v>3.2637974683544306</v>
      </c>
      <c r="R492" s="9" t="s">
        <v>7397</v>
      </c>
      <c r="S492" s="10">
        <v>46266</v>
      </c>
      <c r="T492" s="55"/>
      <c r="U492" s="56">
        <f t="shared" si="15"/>
        <v>0</v>
      </c>
      <c r="V492" s="11"/>
    </row>
    <row r="493" spans="1:22">
      <c r="A493" s="36"/>
      <c r="B493" s="2" t="s">
        <v>1772</v>
      </c>
      <c r="C493" s="13" t="s">
        <v>1773</v>
      </c>
      <c r="D493" s="3" t="s">
        <v>86</v>
      </c>
      <c r="E493" s="4" t="s">
        <v>1774</v>
      </c>
      <c r="F493" s="4"/>
      <c r="G493" s="88">
        <v>5</v>
      </c>
      <c r="H493" s="5" t="s">
        <v>650</v>
      </c>
      <c r="I493" s="5" t="s">
        <v>997</v>
      </c>
      <c r="J493" s="6" t="s">
        <v>61</v>
      </c>
      <c r="K493" s="7" t="s">
        <v>68</v>
      </c>
      <c r="L493" s="7" t="s">
        <v>651</v>
      </c>
      <c r="M493" s="52">
        <v>5.6785714285714279</v>
      </c>
      <c r="N493" s="8">
        <v>0</v>
      </c>
      <c r="O493" s="52">
        <v>5.6785714285714279</v>
      </c>
      <c r="P493" s="60">
        <f t="shared" si="14"/>
        <v>377.90892857142853</v>
      </c>
      <c r="Q493" s="59">
        <v>5.6785714285714279</v>
      </c>
      <c r="R493" s="9" t="s">
        <v>7397</v>
      </c>
      <c r="S493" s="10">
        <v>46327</v>
      </c>
      <c r="T493" s="55"/>
      <c r="U493" s="56">
        <f t="shared" si="15"/>
        <v>0</v>
      </c>
      <c r="V493" s="11"/>
    </row>
    <row r="494" spans="1:22">
      <c r="A494" s="36"/>
      <c r="B494" s="4" t="s">
        <v>1775</v>
      </c>
      <c r="C494" s="2">
        <v>190080</v>
      </c>
      <c r="D494" s="3" t="s">
        <v>57</v>
      </c>
      <c r="E494" s="4" t="s">
        <v>1776</v>
      </c>
      <c r="F494" s="4"/>
      <c r="G494" s="88">
        <v>3</v>
      </c>
      <c r="H494" s="16" t="s">
        <v>59</v>
      </c>
      <c r="I494" s="5" t="s">
        <v>462</v>
      </c>
      <c r="J494" s="6" t="s">
        <v>61</v>
      </c>
      <c r="K494" s="5">
        <v>0.16</v>
      </c>
      <c r="L494" s="5" t="s">
        <v>59</v>
      </c>
      <c r="M494" s="52">
        <v>10.944444444444445</v>
      </c>
      <c r="N494" s="8">
        <v>0</v>
      </c>
      <c r="O494" s="52">
        <v>10.944444444444445</v>
      </c>
      <c r="P494" s="60">
        <f t="shared" si="14"/>
        <v>728.35277777777776</v>
      </c>
      <c r="Q494" s="59">
        <v>12.695555555555556</v>
      </c>
      <c r="R494" s="9" t="s">
        <v>7397</v>
      </c>
      <c r="S494" s="10">
        <v>47818</v>
      </c>
      <c r="T494" s="55"/>
      <c r="U494" s="56">
        <f t="shared" si="15"/>
        <v>0</v>
      </c>
      <c r="V494" s="11"/>
    </row>
    <row r="495" spans="1:22">
      <c r="A495" s="36"/>
      <c r="B495" s="2" t="s">
        <v>1777</v>
      </c>
      <c r="C495" s="2" t="s">
        <v>1778</v>
      </c>
      <c r="D495" s="3" t="s">
        <v>57</v>
      </c>
      <c r="E495" s="4" t="s">
        <v>1779</v>
      </c>
      <c r="F495" s="2"/>
      <c r="G495" s="88">
        <v>2</v>
      </c>
      <c r="H495" s="5" t="s">
        <v>59</v>
      </c>
      <c r="I495" s="5" t="s">
        <v>462</v>
      </c>
      <c r="J495" s="6" t="s">
        <v>61</v>
      </c>
      <c r="K495" s="5">
        <v>0.16</v>
      </c>
      <c r="L495" s="5" t="s">
        <v>59</v>
      </c>
      <c r="M495" s="52">
        <v>11.726190476190476</v>
      </c>
      <c r="N495" s="8">
        <v>0</v>
      </c>
      <c r="O495" s="52">
        <v>11.726190476190476</v>
      </c>
      <c r="P495" s="60">
        <f t="shared" si="14"/>
        <v>780.37797619047615</v>
      </c>
      <c r="Q495" s="59">
        <v>13.602380952380953</v>
      </c>
      <c r="R495" s="9" t="s">
        <v>7397</v>
      </c>
      <c r="S495" s="10" t="s">
        <v>59</v>
      </c>
      <c r="T495" s="55"/>
      <c r="U495" s="56">
        <f t="shared" si="15"/>
        <v>0</v>
      </c>
      <c r="V495" s="11"/>
    </row>
    <row r="496" spans="1:22">
      <c r="A496" s="36"/>
      <c r="B496" s="4" t="s">
        <v>1780</v>
      </c>
      <c r="C496" s="4" t="s">
        <v>1781</v>
      </c>
      <c r="D496" s="3" t="s">
        <v>86</v>
      </c>
      <c r="E496" s="4" t="s">
        <v>1782</v>
      </c>
      <c r="F496" s="2"/>
      <c r="G496" s="88">
        <v>67</v>
      </c>
      <c r="H496" s="5" t="s">
        <v>1783</v>
      </c>
      <c r="I496" s="5" t="s">
        <v>997</v>
      </c>
      <c r="J496" s="6" t="s">
        <v>61</v>
      </c>
      <c r="K496" s="5" t="s">
        <v>68</v>
      </c>
      <c r="L496" s="5"/>
      <c r="M496" s="52">
        <v>13.324675324675324</v>
      </c>
      <c r="N496" s="8">
        <v>0</v>
      </c>
      <c r="O496" s="52">
        <v>13.324675324675324</v>
      </c>
      <c r="P496" s="60">
        <f t="shared" si="14"/>
        <v>886.75714285714275</v>
      </c>
      <c r="Q496" s="59">
        <v>13.324675324675324</v>
      </c>
      <c r="R496" s="9" t="s">
        <v>7397</v>
      </c>
      <c r="S496" s="10">
        <v>47423</v>
      </c>
      <c r="T496" s="55"/>
      <c r="U496" s="56">
        <f t="shared" si="15"/>
        <v>0</v>
      </c>
      <c r="V496" s="11"/>
    </row>
    <row r="497" spans="1:22">
      <c r="A497" s="86" t="s">
        <v>54</v>
      </c>
      <c r="B497" s="2" t="s">
        <v>1784</v>
      </c>
      <c r="C497" s="13" t="s">
        <v>1785</v>
      </c>
      <c r="D497" s="3" t="s">
        <v>86</v>
      </c>
      <c r="E497" s="87" t="s">
        <v>1786</v>
      </c>
      <c r="F497" s="4"/>
      <c r="G497" s="88">
        <v>42</v>
      </c>
      <c r="H497" s="5" t="s">
        <v>120</v>
      </c>
      <c r="I497" s="5" t="s">
        <v>134</v>
      </c>
      <c r="J497" s="6" t="s">
        <v>61</v>
      </c>
      <c r="K497" s="7" t="s">
        <v>68</v>
      </c>
      <c r="L497" s="7" t="s">
        <v>127</v>
      </c>
      <c r="M497" s="52">
        <v>3.2305691317536902</v>
      </c>
      <c r="N497" s="8">
        <v>0.15</v>
      </c>
      <c r="O497" s="52">
        <v>2.7459837619906367</v>
      </c>
      <c r="P497" s="60">
        <f t="shared" si="14"/>
        <v>182.74521936047685</v>
      </c>
      <c r="Q497" s="59">
        <v>2.7459837619906367</v>
      </c>
      <c r="R497" s="9" t="s">
        <v>7397</v>
      </c>
      <c r="S497" s="10">
        <v>46569</v>
      </c>
      <c r="T497" s="55"/>
      <c r="U497" s="56">
        <f t="shared" si="15"/>
        <v>0</v>
      </c>
      <c r="V497" s="11"/>
    </row>
    <row r="498" spans="1:22">
      <c r="A498" s="36"/>
      <c r="B498" s="2" t="s">
        <v>1787</v>
      </c>
      <c r="C498" s="13" t="s">
        <v>1788</v>
      </c>
      <c r="D498" s="3" t="s">
        <v>86</v>
      </c>
      <c r="E498" s="4" t="s">
        <v>1789</v>
      </c>
      <c r="F498" s="4"/>
      <c r="G498" s="88">
        <v>191</v>
      </c>
      <c r="H498" s="5" t="s">
        <v>120</v>
      </c>
      <c r="I498" s="5" t="s">
        <v>134</v>
      </c>
      <c r="J498" s="6" t="s">
        <v>61</v>
      </c>
      <c r="K498" s="7" t="s">
        <v>68</v>
      </c>
      <c r="L498" s="7" t="s">
        <v>127</v>
      </c>
      <c r="M498" s="52">
        <v>3.6151898734177217</v>
      </c>
      <c r="N498" s="8">
        <v>0.15</v>
      </c>
      <c r="O498" s="52">
        <v>3.0729113924050635</v>
      </c>
      <c r="P498" s="60">
        <f t="shared" si="14"/>
        <v>204.50225316455698</v>
      </c>
      <c r="Q498" s="59">
        <v>3.0729113924050635</v>
      </c>
      <c r="R498" s="9" t="s">
        <v>7397</v>
      </c>
      <c r="S498" s="10">
        <v>46174</v>
      </c>
      <c r="T498" s="55"/>
      <c r="U498" s="56">
        <f t="shared" si="15"/>
        <v>0</v>
      </c>
      <c r="V498" s="11"/>
    </row>
    <row r="499" spans="1:22">
      <c r="A499" s="36"/>
      <c r="B499" s="4" t="s">
        <v>1790</v>
      </c>
      <c r="C499" s="4" t="s">
        <v>1791</v>
      </c>
      <c r="D499" s="3" t="s">
        <v>86</v>
      </c>
      <c r="E499" s="4" t="s">
        <v>1792</v>
      </c>
      <c r="F499" s="2"/>
      <c r="G499" s="88">
        <v>218</v>
      </c>
      <c r="H499" s="5" t="s">
        <v>120</v>
      </c>
      <c r="I499" s="5" t="s">
        <v>134</v>
      </c>
      <c r="J499" s="6" t="s">
        <v>61</v>
      </c>
      <c r="K499" s="5" t="s">
        <v>68</v>
      </c>
      <c r="L499" s="5" t="s">
        <v>127</v>
      </c>
      <c r="M499" s="52">
        <v>3.4144314673411413</v>
      </c>
      <c r="N499" s="8">
        <v>0.1</v>
      </c>
      <c r="O499" s="52">
        <v>3.0729883206070272</v>
      </c>
      <c r="P499" s="60">
        <f t="shared" si="14"/>
        <v>204.50737273639766</v>
      </c>
      <c r="Q499" s="59">
        <v>3.0729883206070272</v>
      </c>
      <c r="R499" s="9" t="s">
        <v>7397</v>
      </c>
      <c r="S499" s="10">
        <v>46266</v>
      </c>
      <c r="T499" s="55"/>
      <c r="U499" s="56">
        <f t="shared" si="15"/>
        <v>0</v>
      </c>
      <c r="V499" s="11"/>
    </row>
    <row r="500" spans="1:22">
      <c r="A500" s="36"/>
      <c r="B500" s="4" t="s">
        <v>1793</v>
      </c>
      <c r="C500" s="4" t="s">
        <v>1794</v>
      </c>
      <c r="D500" s="3" t="s">
        <v>86</v>
      </c>
      <c r="E500" s="4" t="s">
        <v>1795</v>
      </c>
      <c r="F500" s="2"/>
      <c r="G500" s="88">
        <v>302</v>
      </c>
      <c r="H500" s="5" t="s">
        <v>1796</v>
      </c>
      <c r="I500" s="5" t="s">
        <v>134</v>
      </c>
      <c r="J500" s="6" t="s">
        <v>61</v>
      </c>
      <c r="K500" s="5" t="s">
        <v>68</v>
      </c>
      <c r="L500" s="5" t="s">
        <v>190</v>
      </c>
      <c r="M500" s="52">
        <v>5.8</v>
      </c>
      <c r="N500" s="8">
        <v>0.15</v>
      </c>
      <c r="O500" s="52">
        <v>4.93</v>
      </c>
      <c r="P500" s="60">
        <f t="shared" si="14"/>
        <v>328.09149999999994</v>
      </c>
      <c r="Q500" s="59">
        <v>4.93</v>
      </c>
      <c r="R500" s="9" t="s">
        <v>7397</v>
      </c>
      <c r="S500" s="10">
        <v>46143</v>
      </c>
      <c r="T500" s="55"/>
      <c r="U500" s="56">
        <f t="shared" si="15"/>
        <v>0</v>
      </c>
      <c r="V500" s="11"/>
    </row>
    <row r="501" spans="1:22">
      <c r="A501" s="86" t="s">
        <v>54</v>
      </c>
      <c r="B501" s="4" t="s">
        <v>1797</v>
      </c>
      <c r="C501" s="4" t="s">
        <v>1798</v>
      </c>
      <c r="D501" s="3" t="s">
        <v>86</v>
      </c>
      <c r="E501" s="87" t="s">
        <v>1799</v>
      </c>
      <c r="F501" s="2"/>
      <c r="G501" s="88">
        <v>50</v>
      </c>
      <c r="H501" s="5" t="s">
        <v>1796</v>
      </c>
      <c r="I501" s="5" t="s">
        <v>134</v>
      </c>
      <c r="J501" s="6" t="s">
        <v>61</v>
      </c>
      <c r="K501" s="5" t="s">
        <v>68</v>
      </c>
      <c r="L501" s="5" t="s">
        <v>190</v>
      </c>
      <c r="M501" s="52">
        <v>5.7111726087050299</v>
      </c>
      <c r="N501" s="8">
        <v>0.15</v>
      </c>
      <c r="O501" s="52">
        <v>4.8544967173992752</v>
      </c>
      <c r="P501" s="60">
        <f t="shared" si="14"/>
        <v>323.06675654292178</v>
      </c>
      <c r="Q501" s="59">
        <v>4.8544967173992752</v>
      </c>
      <c r="R501" s="9" t="s">
        <v>7397</v>
      </c>
      <c r="S501" s="10">
        <v>46478</v>
      </c>
      <c r="T501" s="55"/>
      <c r="U501" s="56">
        <f t="shared" si="15"/>
        <v>0</v>
      </c>
      <c r="V501" s="11"/>
    </row>
    <row r="502" spans="1:22">
      <c r="A502" s="36"/>
      <c r="B502" s="4" t="s">
        <v>1800</v>
      </c>
      <c r="C502" s="4" t="s">
        <v>1801</v>
      </c>
      <c r="D502" s="3" t="s">
        <v>64</v>
      </c>
      <c r="E502" s="4" t="s">
        <v>1802</v>
      </c>
      <c r="F502" s="2"/>
      <c r="G502" s="88">
        <v>13</v>
      </c>
      <c r="H502" s="5" t="s">
        <v>1803</v>
      </c>
      <c r="I502" s="5" t="s">
        <v>396</v>
      </c>
      <c r="J502" s="6" t="s">
        <v>61</v>
      </c>
      <c r="K502" s="5" t="s">
        <v>68</v>
      </c>
      <c r="L502" s="5" t="s">
        <v>1325</v>
      </c>
      <c r="M502" s="52">
        <v>6.883116883116883</v>
      </c>
      <c r="N502" s="8">
        <v>0</v>
      </c>
      <c r="O502" s="52">
        <v>6.883116883116883</v>
      </c>
      <c r="P502" s="60">
        <f t="shared" si="14"/>
        <v>458.07142857142856</v>
      </c>
      <c r="Q502" s="59">
        <v>6.883116883116883</v>
      </c>
      <c r="R502" s="9" t="s">
        <v>7401</v>
      </c>
      <c r="S502" s="10">
        <v>45901</v>
      </c>
      <c r="T502" s="55"/>
      <c r="U502" s="56">
        <f t="shared" si="15"/>
        <v>0</v>
      </c>
      <c r="V502" s="11"/>
    </row>
    <row r="503" spans="1:22">
      <c r="A503" s="36"/>
      <c r="B503" s="4" t="s">
        <v>1804</v>
      </c>
      <c r="C503" s="4" t="s">
        <v>1805</v>
      </c>
      <c r="D503" s="3" t="s">
        <v>64</v>
      </c>
      <c r="E503" s="4" t="s">
        <v>1806</v>
      </c>
      <c r="F503" s="2"/>
      <c r="G503" s="88">
        <v>24</v>
      </c>
      <c r="H503" s="5" t="s">
        <v>611</v>
      </c>
      <c r="I503" s="5" t="s">
        <v>350</v>
      </c>
      <c r="J503" s="6" t="s">
        <v>61</v>
      </c>
      <c r="K503" s="5" t="s">
        <v>68</v>
      </c>
      <c r="L503" s="5" t="s">
        <v>612</v>
      </c>
      <c r="M503" s="52">
        <v>4.2333333333333334</v>
      </c>
      <c r="N503" s="8">
        <v>0</v>
      </c>
      <c r="O503" s="52">
        <v>4.2333333333333334</v>
      </c>
      <c r="P503" s="60">
        <f t="shared" si="14"/>
        <v>281.72833333333335</v>
      </c>
      <c r="Q503" s="59">
        <v>4.2333333333333334</v>
      </c>
      <c r="R503" s="9" t="s">
        <v>7397</v>
      </c>
      <c r="S503" s="10">
        <v>45809</v>
      </c>
      <c r="T503" s="55"/>
      <c r="U503" s="56">
        <f t="shared" si="15"/>
        <v>0</v>
      </c>
      <c r="V503" s="11"/>
    </row>
    <row r="504" spans="1:22">
      <c r="A504" s="86" t="s">
        <v>54</v>
      </c>
      <c r="B504" s="4" t="s">
        <v>1807</v>
      </c>
      <c r="C504" s="2" t="s">
        <v>1808</v>
      </c>
      <c r="D504" s="3" t="s">
        <v>86</v>
      </c>
      <c r="E504" s="87" t="s">
        <v>1809</v>
      </c>
      <c r="F504" s="4"/>
      <c r="G504" s="88">
        <v>12</v>
      </c>
      <c r="H504" s="5" t="s">
        <v>1810</v>
      </c>
      <c r="I504" s="5" t="s">
        <v>1811</v>
      </c>
      <c r="J504" s="6" t="s">
        <v>61</v>
      </c>
      <c r="K504" s="5" t="s">
        <v>68</v>
      </c>
      <c r="L504" s="5" t="s">
        <v>1325</v>
      </c>
      <c r="M504" s="52">
        <v>9.4077380952380949</v>
      </c>
      <c r="N504" s="8">
        <v>0.05</v>
      </c>
      <c r="O504" s="52">
        <v>8.9373511904761891</v>
      </c>
      <c r="P504" s="60">
        <f t="shared" si="14"/>
        <v>594.78072172619034</v>
      </c>
      <c r="Q504" s="59">
        <v>8.9373511904761891</v>
      </c>
      <c r="R504" s="9" t="s">
        <v>7399</v>
      </c>
      <c r="S504" s="10">
        <v>46388</v>
      </c>
      <c r="T504" s="55"/>
      <c r="U504" s="56">
        <f t="shared" si="15"/>
        <v>0</v>
      </c>
      <c r="V504" s="11"/>
    </row>
    <row r="505" spans="1:22">
      <c r="A505" s="36"/>
      <c r="B505" s="4" t="s">
        <v>1812</v>
      </c>
      <c r="C505" s="4" t="s">
        <v>183</v>
      </c>
      <c r="D505" s="3" t="s">
        <v>64</v>
      </c>
      <c r="E505" s="4" t="s">
        <v>1813</v>
      </c>
      <c r="F505" s="2"/>
      <c r="G505" s="88">
        <v>39</v>
      </c>
      <c r="H505" s="5"/>
      <c r="I505" s="5" t="s">
        <v>1814</v>
      </c>
      <c r="J505" s="6" t="s">
        <v>61</v>
      </c>
      <c r="K505" s="5" t="s">
        <v>68</v>
      </c>
      <c r="L505" s="5"/>
      <c r="M505" s="52">
        <v>6.3636363636363642</v>
      </c>
      <c r="N505" s="8">
        <v>0</v>
      </c>
      <c r="O505" s="52">
        <v>6.3636363636363642</v>
      </c>
      <c r="P505" s="60">
        <f t="shared" si="14"/>
        <v>423.5</v>
      </c>
      <c r="Q505" s="59">
        <v>6.3636363636363642</v>
      </c>
      <c r="R505" s="9" t="s">
        <v>7401</v>
      </c>
      <c r="S505" s="10">
        <v>45962</v>
      </c>
      <c r="T505" s="55"/>
      <c r="U505" s="56">
        <f t="shared" si="15"/>
        <v>0</v>
      </c>
      <c r="V505" s="11"/>
    </row>
    <row r="506" spans="1:22">
      <c r="A506" s="86" t="s">
        <v>54</v>
      </c>
      <c r="B506" s="4" t="s">
        <v>1815</v>
      </c>
      <c r="C506" s="2" t="s">
        <v>1816</v>
      </c>
      <c r="D506" s="3" t="s">
        <v>86</v>
      </c>
      <c r="E506" s="87" t="s">
        <v>1817</v>
      </c>
      <c r="F506" s="2"/>
      <c r="G506" s="88">
        <v>18</v>
      </c>
      <c r="H506" s="5" t="s">
        <v>1818</v>
      </c>
      <c r="I506" s="5" t="s">
        <v>1819</v>
      </c>
      <c r="J506" s="6" t="s">
        <v>61</v>
      </c>
      <c r="K506" s="5" t="s">
        <v>68</v>
      </c>
      <c r="L506" s="5" t="s">
        <v>111</v>
      </c>
      <c r="M506" s="52">
        <v>4.5125000000000002</v>
      </c>
      <c r="N506" s="8">
        <v>0</v>
      </c>
      <c r="O506" s="52">
        <v>4.5125000000000002</v>
      </c>
      <c r="P506" s="60">
        <f t="shared" si="14"/>
        <v>300.30687499999999</v>
      </c>
      <c r="Q506" s="59">
        <v>4.5125000000000002</v>
      </c>
      <c r="R506" s="9" t="s">
        <v>7397</v>
      </c>
      <c r="S506" s="10">
        <v>45931</v>
      </c>
      <c r="T506" s="55"/>
      <c r="U506" s="56">
        <f t="shared" si="15"/>
        <v>0</v>
      </c>
      <c r="V506" s="11"/>
    </row>
    <row r="507" spans="1:22">
      <c r="A507" s="77" t="s">
        <v>105</v>
      </c>
      <c r="B507" s="4" t="s">
        <v>1820</v>
      </c>
      <c r="C507" s="2" t="s">
        <v>1821</v>
      </c>
      <c r="D507" s="3" t="s">
        <v>86</v>
      </c>
      <c r="E507" s="79" t="s">
        <v>1822</v>
      </c>
      <c r="F507" s="4"/>
      <c r="G507" s="5">
        <v>71</v>
      </c>
      <c r="H507" s="5" t="s">
        <v>1823</v>
      </c>
      <c r="I507" s="5" t="s">
        <v>110</v>
      </c>
      <c r="J507" s="6" t="s">
        <v>61</v>
      </c>
      <c r="K507" s="7" t="s">
        <v>68</v>
      </c>
      <c r="L507" s="7" t="s">
        <v>1824</v>
      </c>
      <c r="M507" s="52">
        <v>6.7454110135662351</v>
      </c>
      <c r="N507" s="8">
        <v>0.28000000000000003</v>
      </c>
      <c r="O507" s="52">
        <v>3.3418000000000001</v>
      </c>
      <c r="P507" s="60">
        <f t="shared" si="14"/>
        <v>222.39679000000001</v>
      </c>
      <c r="Q507" s="59">
        <v>4.8566959297676888</v>
      </c>
      <c r="R507" s="9" t="s">
        <v>7397</v>
      </c>
      <c r="S507" s="10">
        <v>46235</v>
      </c>
      <c r="T507" s="55"/>
      <c r="U507" s="56">
        <f t="shared" si="15"/>
        <v>0</v>
      </c>
      <c r="V507" s="11"/>
    </row>
    <row r="508" spans="1:22">
      <c r="A508" s="86" t="s">
        <v>54</v>
      </c>
      <c r="B508" s="4" t="s">
        <v>1825</v>
      </c>
      <c r="C508" s="2" t="s">
        <v>1826</v>
      </c>
      <c r="D508" s="3" t="s">
        <v>86</v>
      </c>
      <c r="E508" s="87" t="s">
        <v>1827</v>
      </c>
      <c r="F508" s="4"/>
      <c r="G508" s="5">
        <v>67</v>
      </c>
      <c r="H508" s="5" t="s">
        <v>1535</v>
      </c>
      <c r="I508" s="5" t="s">
        <v>134</v>
      </c>
      <c r="J508" s="6" t="s">
        <v>61</v>
      </c>
      <c r="K508" s="7" t="s">
        <v>68</v>
      </c>
      <c r="L508" s="7" t="s">
        <v>111</v>
      </c>
      <c r="M508" s="52">
        <v>3.7469620253164559</v>
      </c>
      <c r="N508" s="8">
        <v>0.2</v>
      </c>
      <c r="O508" s="52">
        <v>2.9975696202531648</v>
      </c>
      <c r="P508" s="60">
        <f t="shared" si="14"/>
        <v>199.48825822784809</v>
      </c>
      <c r="Q508" s="59">
        <v>2.9975696202531648</v>
      </c>
      <c r="R508" s="9" t="s">
        <v>7397</v>
      </c>
      <c r="S508" s="10">
        <v>45901</v>
      </c>
      <c r="T508" s="55"/>
      <c r="U508" s="56">
        <f t="shared" si="15"/>
        <v>0</v>
      </c>
      <c r="V508" s="11"/>
    </row>
    <row r="509" spans="1:22">
      <c r="A509" s="36"/>
      <c r="B509" s="4" t="s">
        <v>1828</v>
      </c>
      <c r="C509" s="2" t="s">
        <v>1829</v>
      </c>
      <c r="D509" s="3" t="s">
        <v>86</v>
      </c>
      <c r="E509" s="4" t="s">
        <v>1830</v>
      </c>
      <c r="F509" s="2"/>
      <c r="G509" s="88">
        <v>126</v>
      </c>
      <c r="H509" s="5" t="s">
        <v>1535</v>
      </c>
      <c r="I509" s="5" t="s">
        <v>673</v>
      </c>
      <c r="J509" s="6" t="s">
        <v>61</v>
      </c>
      <c r="K509" s="5" t="s">
        <v>68</v>
      </c>
      <c r="L509" s="5" t="s">
        <v>674</v>
      </c>
      <c r="M509" s="52">
        <v>2.1818181818181817</v>
      </c>
      <c r="N509" s="8">
        <v>0</v>
      </c>
      <c r="O509" s="52">
        <v>2.1818181818181817</v>
      </c>
      <c r="P509" s="60">
        <f t="shared" si="14"/>
        <v>145.19999999999999</v>
      </c>
      <c r="Q509" s="59">
        <v>2.1818181818181817</v>
      </c>
      <c r="R509" s="9" t="s">
        <v>7397</v>
      </c>
      <c r="S509" s="10">
        <v>46113</v>
      </c>
      <c r="T509" s="55"/>
      <c r="U509" s="56">
        <f t="shared" si="15"/>
        <v>0</v>
      </c>
      <c r="V509" s="11"/>
    </row>
    <row r="510" spans="1:22">
      <c r="A510" s="77" t="s">
        <v>105</v>
      </c>
      <c r="B510" s="4" t="s">
        <v>1831</v>
      </c>
      <c r="C510" s="4" t="s">
        <v>1832</v>
      </c>
      <c r="D510" s="3" t="s">
        <v>86</v>
      </c>
      <c r="E510" s="79" t="s">
        <v>1833</v>
      </c>
      <c r="F510" s="4"/>
      <c r="G510" s="88">
        <v>117</v>
      </c>
      <c r="H510" s="5" t="s">
        <v>1535</v>
      </c>
      <c r="I510" s="5" t="s">
        <v>138</v>
      </c>
      <c r="J510" s="6" t="s">
        <v>61</v>
      </c>
      <c r="K510" s="5" t="s">
        <v>68</v>
      </c>
      <c r="L510" s="5" t="s">
        <v>111</v>
      </c>
      <c r="M510" s="52">
        <v>3.0432293110902071</v>
      </c>
      <c r="N510" s="8">
        <v>0.2</v>
      </c>
      <c r="O510" s="52">
        <v>2.6362000000000001</v>
      </c>
      <c r="P510" s="60">
        <f t="shared" si="14"/>
        <v>175.43911</v>
      </c>
      <c r="Q510" s="59">
        <v>2.434583448872166</v>
      </c>
      <c r="R510" s="9" t="s">
        <v>7397</v>
      </c>
      <c r="S510" s="10">
        <v>46054</v>
      </c>
      <c r="T510" s="55"/>
      <c r="U510" s="56">
        <f t="shared" si="15"/>
        <v>0</v>
      </c>
      <c r="V510" s="11"/>
    </row>
    <row r="511" spans="1:22">
      <c r="A511" s="36"/>
      <c r="B511" s="4" t="s">
        <v>1834</v>
      </c>
      <c r="C511" s="2" t="s">
        <v>1835</v>
      </c>
      <c r="D511" s="3" t="s">
        <v>64</v>
      </c>
      <c r="E511" s="4" t="s">
        <v>1836</v>
      </c>
      <c r="F511" s="4"/>
      <c r="G511" s="5">
        <v>38</v>
      </c>
      <c r="H511" s="5" t="s">
        <v>1535</v>
      </c>
      <c r="I511" s="5" t="s">
        <v>291</v>
      </c>
      <c r="J511" s="6" t="s">
        <v>61</v>
      </c>
      <c r="K511" s="7" t="s">
        <v>68</v>
      </c>
      <c r="L511" s="7" t="s">
        <v>111</v>
      </c>
      <c r="M511" s="52">
        <v>0.96103896103896103</v>
      </c>
      <c r="N511" s="8">
        <v>0</v>
      </c>
      <c r="O511" s="52">
        <v>0.96103896103896103</v>
      </c>
      <c r="P511" s="60">
        <f t="shared" si="14"/>
        <v>63.957142857142856</v>
      </c>
      <c r="Q511" s="59">
        <v>0.96103896103896103</v>
      </c>
      <c r="R511" s="9" t="s">
        <v>7401</v>
      </c>
      <c r="S511" s="10">
        <v>46235</v>
      </c>
      <c r="T511" s="55"/>
      <c r="U511" s="56">
        <f t="shared" si="15"/>
        <v>0</v>
      </c>
      <c r="V511" s="11"/>
    </row>
    <row r="512" spans="1:22">
      <c r="A512" s="36"/>
      <c r="B512" s="4" t="s">
        <v>1837</v>
      </c>
      <c r="C512" s="4" t="s">
        <v>1838</v>
      </c>
      <c r="D512" s="3" t="s">
        <v>86</v>
      </c>
      <c r="E512" s="4" t="s">
        <v>1839</v>
      </c>
      <c r="F512" s="2"/>
      <c r="G512" s="88">
        <v>38</v>
      </c>
      <c r="H512" s="5" t="s">
        <v>1535</v>
      </c>
      <c r="I512" s="5" t="s">
        <v>673</v>
      </c>
      <c r="J512" s="6" t="s">
        <v>61</v>
      </c>
      <c r="K512" s="5" t="s">
        <v>68</v>
      </c>
      <c r="L512" s="5" t="s">
        <v>674</v>
      </c>
      <c r="M512" s="52">
        <v>2.4025974025974026</v>
      </c>
      <c r="N512" s="8">
        <v>0</v>
      </c>
      <c r="O512" s="52">
        <v>2.4025974025974026</v>
      </c>
      <c r="P512" s="60">
        <f t="shared" si="14"/>
        <v>159.89285714285714</v>
      </c>
      <c r="Q512" s="59">
        <v>2.4025974025974026</v>
      </c>
      <c r="R512" s="9" t="s">
        <v>7397</v>
      </c>
      <c r="S512" s="10">
        <v>46113</v>
      </c>
      <c r="T512" s="55"/>
      <c r="U512" s="56">
        <f t="shared" si="15"/>
        <v>0</v>
      </c>
      <c r="V512" s="11"/>
    </row>
    <row r="513" spans="1:22">
      <c r="A513" s="86" t="s">
        <v>54</v>
      </c>
      <c r="B513" s="4" t="s">
        <v>1840</v>
      </c>
      <c r="C513" s="13" t="s">
        <v>1841</v>
      </c>
      <c r="D513" s="3" t="s">
        <v>64</v>
      </c>
      <c r="E513" s="87" t="s">
        <v>1842</v>
      </c>
      <c r="F513" s="4"/>
      <c r="G513" s="88">
        <v>1</v>
      </c>
      <c r="H513" s="5" t="s">
        <v>1843</v>
      </c>
      <c r="I513" s="5" t="s">
        <v>198</v>
      </c>
      <c r="J513" s="6" t="s">
        <v>61</v>
      </c>
      <c r="K513" s="5" t="s">
        <v>68</v>
      </c>
      <c r="L513" s="5" t="s">
        <v>489</v>
      </c>
      <c r="M513" s="52">
        <v>13.532467532467532</v>
      </c>
      <c r="N513" s="8">
        <v>0.1</v>
      </c>
      <c r="O513" s="52">
        <v>12.179220779220779</v>
      </c>
      <c r="P513" s="60">
        <f t="shared" si="14"/>
        <v>810.52714285714285</v>
      </c>
      <c r="Q513" s="59">
        <v>12.179220779220779</v>
      </c>
      <c r="R513" s="9" t="s">
        <v>7402</v>
      </c>
      <c r="S513" s="10">
        <v>46357</v>
      </c>
      <c r="T513" s="55"/>
      <c r="U513" s="56">
        <f t="shared" si="15"/>
        <v>0</v>
      </c>
      <c r="V513" s="11"/>
    </row>
    <row r="514" spans="1:22">
      <c r="A514" s="36"/>
      <c r="B514" s="4" t="s">
        <v>1844</v>
      </c>
      <c r="C514" s="13" t="s">
        <v>1845</v>
      </c>
      <c r="D514" s="3" t="s">
        <v>64</v>
      </c>
      <c r="E514" s="4" t="s">
        <v>1846</v>
      </c>
      <c r="F514" s="4"/>
      <c r="G514" s="88">
        <v>103</v>
      </c>
      <c r="H514" s="5" t="s">
        <v>1847</v>
      </c>
      <c r="I514" s="5" t="s">
        <v>273</v>
      </c>
      <c r="J514" s="6" t="s">
        <v>61</v>
      </c>
      <c r="K514" s="5" t="s">
        <v>68</v>
      </c>
      <c r="L514" s="5" t="s">
        <v>489</v>
      </c>
      <c r="M514" s="52">
        <v>6.7662337662337659</v>
      </c>
      <c r="N514" s="8">
        <v>0</v>
      </c>
      <c r="O514" s="52">
        <v>6.7662337662337659</v>
      </c>
      <c r="P514" s="60">
        <f t="shared" si="14"/>
        <v>450.29285714285709</v>
      </c>
      <c r="Q514" s="59">
        <v>6.7662337662337659</v>
      </c>
      <c r="R514" s="9" t="s">
        <v>7394</v>
      </c>
      <c r="S514" s="10">
        <v>46447</v>
      </c>
      <c r="T514" s="55"/>
      <c r="U514" s="56">
        <f t="shared" si="15"/>
        <v>0</v>
      </c>
      <c r="V514" s="11"/>
    </row>
    <row r="515" spans="1:22">
      <c r="A515" s="77" t="s">
        <v>105</v>
      </c>
      <c r="B515" s="4" t="s">
        <v>1848</v>
      </c>
      <c r="C515" s="2" t="s">
        <v>1849</v>
      </c>
      <c r="D515" s="3" t="s">
        <v>86</v>
      </c>
      <c r="E515" s="79" t="s">
        <v>1850</v>
      </c>
      <c r="F515" s="2"/>
      <c r="G515" s="88">
        <v>365</v>
      </c>
      <c r="H515" s="5" t="s">
        <v>1851</v>
      </c>
      <c r="I515" s="5" t="s">
        <v>138</v>
      </c>
      <c r="J515" s="6" t="s">
        <v>61</v>
      </c>
      <c r="K515" s="5" t="s">
        <v>68</v>
      </c>
      <c r="L515" s="5" t="s">
        <v>111</v>
      </c>
      <c r="M515" s="52">
        <v>4.2467532467532463</v>
      </c>
      <c r="N515" s="8">
        <v>0.3</v>
      </c>
      <c r="O515" s="52">
        <v>2.9727272727272722</v>
      </c>
      <c r="P515" s="60">
        <f t="shared" si="14"/>
        <v>197.83499999999995</v>
      </c>
      <c r="Q515" s="59">
        <v>2.9727272727272722</v>
      </c>
      <c r="R515" s="9" t="s">
        <v>7397</v>
      </c>
      <c r="S515" s="10">
        <v>46113</v>
      </c>
      <c r="T515" s="55"/>
      <c r="U515" s="56">
        <f t="shared" si="15"/>
        <v>0</v>
      </c>
      <c r="V515" s="11"/>
    </row>
    <row r="516" spans="1:22">
      <c r="A516" s="77" t="s">
        <v>105</v>
      </c>
      <c r="B516" s="4" t="s">
        <v>1852</v>
      </c>
      <c r="C516" s="13" t="s">
        <v>1853</v>
      </c>
      <c r="D516" s="3" t="s">
        <v>86</v>
      </c>
      <c r="E516" s="79" t="s">
        <v>1854</v>
      </c>
      <c r="F516" s="4"/>
      <c r="G516" s="88">
        <v>237</v>
      </c>
      <c r="H516" s="5" t="s">
        <v>1855</v>
      </c>
      <c r="I516" s="5" t="s">
        <v>138</v>
      </c>
      <c r="J516" s="6" t="s">
        <v>61</v>
      </c>
      <c r="K516" s="5" t="s">
        <v>68</v>
      </c>
      <c r="L516" s="5" t="s">
        <v>612</v>
      </c>
      <c r="M516" s="52">
        <v>5.6278195226163366</v>
      </c>
      <c r="N516" s="8">
        <v>0.1</v>
      </c>
      <c r="O516" s="52">
        <v>4.5373999999999999</v>
      </c>
      <c r="P516" s="60">
        <f t="shared" si="14"/>
        <v>301.96396999999996</v>
      </c>
      <c r="Q516" s="59">
        <v>5.0650375703547033</v>
      </c>
      <c r="R516" s="9" t="s">
        <v>7397</v>
      </c>
      <c r="S516" s="10">
        <v>46054</v>
      </c>
      <c r="T516" s="55"/>
      <c r="U516" s="56">
        <f t="shared" si="15"/>
        <v>0</v>
      </c>
      <c r="V516" s="11"/>
    </row>
    <row r="517" spans="1:22">
      <c r="A517" s="77" t="s">
        <v>105</v>
      </c>
      <c r="B517" s="4" t="s">
        <v>1856</v>
      </c>
      <c r="C517" s="4" t="s">
        <v>1857</v>
      </c>
      <c r="D517" s="3" t="s">
        <v>86</v>
      </c>
      <c r="E517" s="79" t="s">
        <v>1858</v>
      </c>
      <c r="F517" s="2"/>
      <c r="G517" s="88">
        <v>255</v>
      </c>
      <c r="H517" s="5" t="s">
        <v>1855</v>
      </c>
      <c r="I517" s="5" t="s">
        <v>138</v>
      </c>
      <c r="J517" s="6" t="s">
        <v>61</v>
      </c>
      <c r="K517" s="5" t="s">
        <v>68</v>
      </c>
      <c r="L517" s="5" t="s">
        <v>612</v>
      </c>
      <c r="M517" s="52">
        <v>5.9301238734050328</v>
      </c>
      <c r="N517" s="8">
        <v>0.11</v>
      </c>
      <c r="O517" s="52">
        <v>4.8902000000000001</v>
      </c>
      <c r="P517" s="60">
        <f t="shared" si="14"/>
        <v>325.44281000000001</v>
      </c>
      <c r="Q517" s="59">
        <v>5.2778102473304793</v>
      </c>
      <c r="R517" s="9" t="s">
        <v>7397</v>
      </c>
      <c r="S517" s="10">
        <v>46054</v>
      </c>
      <c r="T517" s="55"/>
      <c r="U517" s="56">
        <f t="shared" si="15"/>
        <v>0</v>
      </c>
      <c r="V517" s="11"/>
    </row>
    <row r="518" spans="1:22">
      <c r="A518" s="77" t="s">
        <v>105</v>
      </c>
      <c r="B518" s="4" t="s">
        <v>1859</v>
      </c>
      <c r="C518" s="4" t="s">
        <v>1860</v>
      </c>
      <c r="D518" s="3" t="s">
        <v>86</v>
      </c>
      <c r="E518" s="79" t="s">
        <v>1861</v>
      </c>
      <c r="F518" s="2"/>
      <c r="G518" s="88">
        <v>12</v>
      </c>
      <c r="H518" s="5" t="s">
        <v>1855</v>
      </c>
      <c r="I518" s="5" t="s">
        <v>138</v>
      </c>
      <c r="J518" s="6" t="s">
        <v>61</v>
      </c>
      <c r="K518" s="5" t="s">
        <v>68</v>
      </c>
      <c r="L518" s="5" t="s">
        <v>612</v>
      </c>
      <c r="M518" s="52">
        <v>4.220779220779221</v>
      </c>
      <c r="N518" s="8">
        <v>0</v>
      </c>
      <c r="O518" s="52">
        <v>4.1454000000000004</v>
      </c>
      <c r="P518" s="60">
        <f t="shared" si="14"/>
        <v>275.87637000000001</v>
      </c>
      <c r="Q518" s="59">
        <v>4.220779220779221</v>
      </c>
      <c r="R518" s="9" t="s">
        <v>7397</v>
      </c>
      <c r="S518" s="10">
        <v>46143</v>
      </c>
      <c r="T518" s="55"/>
      <c r="U518" s="56">
        <f t="shared" si="15"/>
        <v>0</v>
      </c>
      <c r="V518" s="11"/>
    </row>
    <row r="519" spans="1:22">
      <c r="A519" s="77" t="s">
        <v>105</v>
      </c>
      <c r="B519" s="4" t="s">
        <v>1862</v>
      </c>
      <c r="C519" s="4" t="s">
        <v>1863</v>
      </c>
      <c r="D519" s="3" t="s">
        <v>86</v>
      </c>
      <c r="E519" s="79" t="s">
        <v>1864</v>
      </c>
      <c r="F519" s="4"/>
      <c r="G519" s="88">
        <v>5</v>
      </c>
      <c r="H519" s="5" t="s">
        <v>611</v>
      </c>
      <c r="I519" s="5" t="s">
        <v>138</v>
      </c>
      <c r="J519" s="6" t="s">
        <v>61</v>
      </c>
      <c r="K519" s="5" t="s">
        <v>68</v>
      </c>
      <c r="L519" s="5" t="s">
        <v>612</v>
      </c>
      <c r="M519" s="52">
        <v>4.4556962025316453</v>
      </c>
      <c r="N519" s="8">
        <v>0</v>
      </c>
      <c r="O519" s="52">
        <v>3.2633999999999999</v>
      </c>
      <c r="P519" s="60">
        <f t="shared" si="14"/>
        <v>217.17926999999997</v>
      </c>
      <c r="Q519" s="59">
        <v>4.4556962025316453</v>
      </c>
      <c r="R519" s="9" t="s">
        <v>7397</v>
      </c>
      <c r="S519" s="10">
        <v>46113</v>
      </c>
      <c r="T519" s="55"/>
      <c r="U519" s="56">
        <f t="shared" si="15"/>
        <v>0</v>
      </c>
      <c r="V519" s="11"/>
    </row>
    <row r="520" spans="1:22">
      <c r="A520" s="77" t="s">
        <v>105</v>
      </c>
      <c r="B520" s="4" t="s">
        <v>1865</v>
      </c>
      <c r="C520" s="13" t="s">
        <v>1866</v>
      </c>
      <c r="D520" s="3" t="s">
        <v>86</v>
      </c>
      <c r="E520" s="79" t="s">
        <v>1867</v>
      </c>
      <c r="F520" s="4"/>
      <c r="G520" s="88">
        <v>120</v>
      </c>
      <c r="H520" s="5" t="s">
        <v>611</v>
      </c>
      <c r="I520" s="5" t="s">
        <v>138</v>
      </c>
      <c r="J520" s="6" t="s">
        <v>61</v>
      </c>
      <c r="K520" s="5" t="s">
        <v>68</v>
      </c>
      <c r="L520" s="5" t="s">
        <v>612</v>
      </c>
      <c r="M520" s="52">
        <v>3.4695198853429905</v>
      </c>
      <c r="N520" s="8">
        <v>0.15</v>
      </c>
      <c r="O520" s="52">
        <v>2.9693999999999998</v>
      </c>
      <c r="P520" s="60">
        <f t="shared" si="14"/>
        <v>197.61356999999998</v>
      </c>
      <c r="Q520" s="59">
        <v>2.9490919025415416</v>
      </c>
      <c r="R520" s="9" t="s">
        <v>7397</v>
      </c>
      <c r="S520" s="10">
        <v>46113</v>
      </c>
      <c r="T520" s="55"/>
      <c r="U520" s="56">
        <f t="shared" si="15"/>
        <v>0</v>
      </c>
      <c r="V520" s="11"/>
    </row>
    <row r="521" spans="1:22">
      <c r="A521" s="77" t="s">
        <v>105</v>
      </c>
      <c r="B521" s="2" t="s">
        <v>1868</v>
      </c>
      <c r="C521" s="2" t="s">
        <v>1869</v>
      </c>
      <c r="D521" s="3" t="s">
        <v>86</v>
      </c>
      <c r="E521" s="79" t="s">
        <v>1870</v>
      </c>
      <c r="F521" s="4"/>
      <c r="G521" s="5">
        <v>128</v>
      </c>
      <c r="H521" s="5" t="s">
        <v>1851</v>
      </c>
      <c r="I521" s="5" t="s">
        <v>138</v>
      </c>
      <c r="J521" s="6" t="s">
        <v>61</v>
      </c>
      <c r="K521" s="7" t="s">
        <v>68</v>
      </c>
      <c r="L521" s="7" t="s">
        <v>111</v>
      </c>
      <c r="M521" s="52">
        <v>3.8961038961038961</v>
      </c>
      <c r="N521" s="8">
        <v>0.04</v>
      </c>
      <c r="O521" s="52">
        <v>3.8024</v>
      </c>
      <c r="P521" s="60">
        <f t="shared" si="14"/>
        <v>253.04971999999998</v>
      </c>
      <c r="Q521" s="59">
        <v>3.7402597402597402</v>
      </c>
      <c r="R521" s="9" t="s">
        <v>7397</v>
      </c>
      <c r="S521" s="10">
        <v>46235</v>
      </c>
      <c r="T521" s="55"/>
      <c r="U521" s="56">
        <f t="shared" si="15"/>
        <v>0</v>
      </c>
      <c r="V521" s="11"/>
    </row>
    <row r="522" spans="1:22">
      <c r="A522" s="77" t="s">
        <v>105</v>
      </c>
      <c r="B522" s="4" t="s">
        <v>1871</v>
      </c>
      <c r="C522" s="13" t="s">
        <v>1872</v>
      </c>
      <c r="D522" s="3" t="s">
        <v>86</v>
      </c>
      <c r="E522" s="79" t="s">
        <v>1873</v>
      </c>
      <c r="F522" s="4"/>
      <c r="G522" s="88">
        <v>123</v>
      </c>
      <c r="H522" s="5" t="s">
        <v>1851</v>
      </c>
      <c r="I522" s="5" t="s">
        <v>138</v>
      </c>
      <c r="J522" s="6" t="s">
        <v>61</v>
      </c>
      <c r="K522" s="5" t="s">
        <v>68</v>
      </c>
      <c r="L522" s="5" t="s">
        <v>111</v>
      </c>
      <c r="M522" s="52">
        <v>4.3246753246753249</v>
      </c>
      <c r="N522" s="8">
        <v>0.05</v>
      </c>
      <c r="O522" s="52">
        <v>3.8415999999999997</v>
      </c>
      <c r="P522" s="60">
        <f t="shared" si="14"/>
        <v>255.65847999999997</v>
      </c>
      <c r="Q522" s="59">
        <v>4.1084415584415588</v>
      </c>
      <c r="R522" s="9" t="s">
        <v>7397</v>
      </c>
      <c r="S522" s="10">
        <v>46235</v>
      </c>
      <c r="T522" s="55"/>
      <c r="U522" s="56">
        <f t="shared" si="15"/>
        <v>0</v>
      </c>
      <c r="V522" s="11"/>
    </row>
    <row r="523" spans="1:22">
      <c r="A523" s="36"/>
      <c r="B523" s="4" t="s">
        <v>1874</v>
      </c>
      <c r="C523" s="4" t="s">
        <v>1875</v>
      </c>
      <c r="D523" s="3" t="s">
        <v>86</v>
      </c>
      <c r="E523" s="4" t="s">
        <v>1876</v>
      </c>
      <c r="F523" s="4"/>
      <c r="G523" s="88">
        <v>48</v>
      </c>
      <c r="H523" s="5" t="s">
        <v>1877</v>
      </c>
      <c r="I523" s="5" t="s">
        <v>557</v>
      </c>
      <c r="J523" s="6" t="s">
        <v>61</v>
      </c>
      <c r="K523" s="5" t="s">
        <v>68</v>
      </c>
      <c r="L523" s="5" t="s">
        <v>190</v>
      </c>
      <c r="M523" s="52">
        <v>2.8288095238095239</v>
      </c>
      <c r="N523" s="8">
        <v>0</v>
      </c>
      <c r="O523" s="52">
        <v>2.8288095238095239</v>
      </c>
      <c r="P523" s="60">
        <f t="shared" si="14"/>
        <v>188.25727380952381</v>
      </c>
      <c r="Q523" s="59">
        <v>2.8288095238095239</v>
      </c>
      <c r="R523" s="9" t="s">
        <v>7397</v>
      </c>
      <c r="S523" s="10">
        <v>46692</v>
      </c>
      <c r="T523" s="55"/>
      <c r="U523" s="56">
        <f t="shared" si="15"/>
        <v>0</v>
      </c>
      <c r="V523" s="11"/>
    </row>
    <row r="524" spans="1:22">
      <c r="A524" s="36"/>
      <c r="B524" s="2" t="s">
        <v>1878</v>
      </c>
      <c r="C524" s="2" t="s">
        <v>1879</v>
      </c>
      <c r="D524" s="3" t="s">
        <v>86</v>
      </c>
      <c r="E524" s="4" t="s">
        <v>1880</v>
      </c>
      <c r="F524" s="4"/>
      <c r="G524" s="5">
        <v>48</v>
      </c>
      <c r="H524" s="5" t="s">
        <v>1877</v>
      </c>
      <c r="I524" s="5" t="s">
        <v>557</v>
      </c>
      <c r="J524" s="6" t="s">
        <v>61</v>
      </c>
      <c r="K524" s="7" t="s">
        <v>68</v>
      </c>
      <c r="L524" s="7" t="s">
        <v>190</v>
      </c>
      <c r="M524" s="52">
        <v>3.416666666666667</v>
      </c>
      <c r="N524" s="8">
        <v>0</v>
      </c>
      <c r="O524" s="52">
        <v>3.416666666666667</v>
      </c>
      <c r="P524" s="60">
        <f t="shared" si="14"/>
        <v>227.37916666666666</v>
      </c>
      <c r="Q524" s="59">
        <v>3.416666666666667</v>
      </c>
      <c r="R524" s="9" t="s">
        <v>7397</v>
      </c>
      <c r="S524" s="10">
        <v>46631</v>
      </c>
      <c r="T524" s="55"/>
      <c r="U524" s="56">
        <f t="shared" si="15"/>
        <v>0</v>
      </c>
      <c r="V524" s="11"/>
    </row>
    <row r="525" spans="1:22">
      <c r="A525" s="36"/>
      <c r="B525" s="2" t="s">
        <v>1881</v>
      </c>
      <c r="C525" s="13" t="s">
        <v>1882</v>
      </c>
      <c r="D525" s="3" t="s">
        <v>86</v>
      </c>
      <c r="E525" s="4" t="s">
        <v>1883</v>
      </c>
      <c r="F525" s="4"/>
      <c r="G525" s="88">
        <v>305</v>
      </c>
      <c r="H525" s="5" t="s">
        <v>910</v>
      </c>
      <c r="I525" s="5" t="s">
        <v>557</v>
      </c>
      <c r="J525" s="6" t="s">
        <v>61</v>
      </c>
      <c r="K525" s="7" t="s">
        <v>68</v>
      </c>
      <c r="L525" s="7" t="s">
        <v>911</v>
      </c>
      <c r="M525" s="52">
        <v>1.7974683544303796</v>
      </c>
      <c r="N525" s="8">
        <v>0.1</v>
      </c>
      <c r="O525" s="52">
        <v>1.6177215189873417</v>
      </c>
      <c r="P525" s="60">
        <f t="shared" si="14"/>
        <v>107.65936708860758</v>
      </c>
      <c r="Q525" s="59">
        <v>1.6177215189873417</v>
      </c>
      <c r="R525" s="9" t="s">
        <v>7397</v>
      </c>
      <c r="S525" s="10">
        <v>46327</v>
      </c>
      <c r="T525" s="55"/>
      <c r="U525" s="56">
        <f t="shared" si="15"/>
        <v>0</v>
      </c>
      <c r="V525" s="11"/>
    </row>
    <row r="526" spans="1:22">
      <c r="A526" s="36"/>
      <c r="B526" s="4" t="s">
        <v>1884</v>
      </c>
      <c r="C526" s="4" t="s">
        <v>1885</v>
      </c>
      <c r="D526" s="3" t="s">
        <v>86</v>
      </c>
      <c r="E526" s="4" t="s">
        <v>1886</v>
      </c>
      <c r="F526" s="2"/>
      <c r="G526" s="88">
        <v>139</v>
      </c>
      <c r="H526" s="5" t="s">
        <v>910</v>
      </c>
      <c r="I526" s="5" t="s">
        <v>557</v>
      </c>
      <c r="J526" s="6" t="s">
        <v>61</v>
      </c>
      <c r="K526" s="5" t="s">
        <v>68</v>
      </c>
      <c r="L526" s="5" t="s">
        <v>190</v>
      </c>
      <c r="M526" s="52">
        <v>3.0253164556962027</v>
      </c>
      <c r="N526" s="8">
        <v>0</v>
      </c>
      <c r="O526" s="52">
        <v>3.0253164556962027</v>
      </c>
      <c r="P526" s="60">
        <f t="shared" si="14"/>
        <v>201.33481012658228</v>
      </c>
      <c r="Q526" s="59">
        <v>3.0253164556962027</v>
      </c>
      <c r="R526" s="9" t="s">
        <v>7397</v>
      </c>
      <c r="S526" s="10">
        <v>46539</v>
      </c>
      <c r="T526" s="55"/>
      <c r="U526" s="56">
        <f t="shared" si="15"/>
        <v>0</v>
      </c>
      <c r="V526" s="11"/>
    </row>
    <row r="527" spans="1:22">
      <c r="A527" s="36"/>
      <c r="B527" s="2" t="s">
        <v>1887</v>
      </c>
      <c r="C527" s="2" t="s">
        <v>1888</v>
      </c>
      <c r="D527" s="3" t="s">
        <v>86</v>
      </c>
      <c r="E527" s="4" t="s">
        <v>1889</v>
      </c>
      <c r="F527" s="4"/>
      <c r="G527" s="88">
        <v>94</v>
      </c>
      <c r="H527" s="5" t="s">
        <v>910</v>
      </c>
      <c r="I527" s="5" t="s">
        <v>557</v>
      </c>
      <c r="J527" s="6" t="s">
        <v>61</v>
      </c>
      <c r="K527" s="5" t="s">
        <v>68</v>
      </c>
      <c r="L527" s="5" t="s">
        <v>190</v>
      </c>
      <c r="M527" s="52">
        <v>3.2531645569620249</v>
      </c>
      <c r="N527" s="8">
        <v>0</v>
      </c>
      <c r="O527" s="52">
        <v>3.2531645569620249</v>
      </c>
      <c r="P527" s="60">
        <f t="shared" ref="P527:P590" si="16">O527*$V$12</f>
        <v>216.49810126582275</v>
      </c>
      <c r="Q527" s="59">
        <v>3.2531645569620249</v>
      </c>
      <c r="R527" s="9" t="s">
        <v>7397</v>
      </c>
      <c r="S527" s="10">
        <v>46569</v>
      </c>
      <c r="T527" s="55"/>
      <c r="U527" s="56">
        <f t="shared" ref="U527:U590" si="17">+T527*Q527</f>
        <v>0</v>
      </c>
      <c r="V527" s="11"/>
    </row>
    <row r="528" spans="1:22">
      <c r="A528" s="36"/>
      <c r="B528" s="4" t="s">
        <v>1890</v>
      </c>
      <c r="C528" s="4" t="s">
        <v>1891</v>
      </c>
      <c r="D528" s="3" t="s">
        <v>86</v>
      </c>
      <c r="E528" s="4" t="s">
        <v>1892</v>
      </c>
      <c r="F528" s="2"/>
      <c r="G528" s="88">
        <v>294</v>
      </c>
      <c r="H528" s="5" t="s">
        <v>910</v>
      </c>
      <c r="I528" s="5" t="s">
        <v>557</v>
      </c>
      <c r="J528" s="6" t="s">
        <v>61</v>
      </c>
      <c r="K528" s="5" t="s">
        <v>68</v>
      </c>
      <c r="L528" s="5" t="s">
        <v>190</v>
      </c>
      <c r="M528" s="52">
        <v>5.9367088607594942</v>
      </c>
      <c r="N528" s="8">
        <v>0</v>
      </c>
      <c r="O528" s="52">
        <v>5.9367088607594942</v>
      </c>
      <c r="P528" s="60">
        <f t="shared" si="16"/>
        <v>395.0879746835443</v>
      </c>
      <c r="Q528" s="59">
        <v>5.9367088607594942</v>
      </c>
      <c r="R528" s="9" t="s">
        <v>7397</v>
      </c>
      <c r="S528" s="10">
        <v>46569</v>
      </c>
      <c r="T528" s="55"/>
      <c r="U528" s="56">
        <f t="shared" si="17"/>
        <v>0</v>
      </c>
      <c r="V528" s="11"/>
    </row>
    <row r="529" spans="1:22">
      <c r="A529" s="36"/>
      <c r="B529" s="4" t="s">
        <v>1893</v>
      </c>
      <c r="C529" s="4" t="s">
        <v>1894</v>
      </c>
      <c r="D529" s="3" t="s">
        <v>86</v>
      </c>
      <c r="E529" s="4" t="s">
        <v>1895</v>
      </c>
      <c r="F529" s="2"/>
      <c r="G529" s="88">
        <v>48</v>
      </c>
      <c r="H529" s="5" t="s">
        <v>1896</v>
      </c>
      <c r="I529" s="5" t="s">
        <v>557</v>
      </c>
      <c r="J529" s="6" t="s">
        <v>61</v>
      </c>
      <c r="K529" s="5" t="s">
        <v>68</v>
      </c>
      <c r="L529" s="5" t="s">
        <v>894</v>
      </c>
      <c r="M529" s="52">
        <v>4.7492857142857146</v>
      </c>
      <c r="N529" s="8">
        <v>0.15</v>
      </c>
      <c r="O529" s="52">
        <v>4.0368928571428571</v>
      </c>
      <c r="P529" s="60">
        <f t="shared" si="16"/>
        <v>268.65521964285711</v>
      </c>
      <c r="Q529" s="59">
        <v>4.0368928571428571</v>
      </c>
      <c r="R529" s="9" t="s">
        <v>7397</v>
      </c>
      <c r="S529" s="10">
        <v>46113</v>
      </c>
      <c r="T529" s="55"/>
      <c r="U529" s="56">
        <f t="shared" si="17"/>
        <v>0</v>
      </c>
      <c r="V529" s="11"/>
    </row>
    <row r="530" spans="1:22">
      <c r="A530" s="77" t="s">
        <v>105</v>
      </c>
      <c r="B530" s="4" t="s">
        <v>1897</v>
      </c>
      <c r="C530" s="2" t="s">
        <v>1898</v>
      </c>
      <c r="D530" s="3" t="s">
        <v>86</v>
      </c>
      <c r="E530" s="79" t="s">
        <v>1899</v>
      </c>
      <c r="F530" s="2"/>
      <c r="G530" s="88">
        <v>116</v>
      </c>
      <c r="H530" s="5" t="s">
        <v>1900</v>
      </c>
      <c r="I530" s="5" t="s">
        <v>138</v>
      </c>
      <c r="J530" s="6" t="s">
        <v>61</v>
      </c>
      <c r="K530" s="5" t="s">
        <v>68</v>
      </c>
      <c r="L530" s="5" t="s">
        <v>190</v>
      </c>
      <c r="M530" s="52">
        <v>3.4126644649782309</v>
      </c>
      <c r="N530" s="8">
        <v>0.05</v>
      </c>
      <c r="O530" s="52">
        <v>3.0771999999999999</v>
      </c>
      <c r="P530" s="60">
        <f t="shared" si="16"/>
        <v>204.78765999999999</v>
      </c>
      <c r="Q530" s="59">
        <v>3.2420312417293191</v>
      </c>
      <c r="R530" s="9" t="s">
        <v>7397</v>
      </c>
      <c r="S530" s="10">
        <v>46143</v>
      </c>
      <c r="T530" s="55"/>
      <c r="U530" s="56">
        <f t="shared" si="17"/>
        <v>0</v>
      </c>
      <c r="V530" s="11"/>
    </row>
    <row r="531" spans="1:22">
      <c r="A531" s="77" t="s">
        <v>105</v>
      </c>
      <c r="B531" s="4" t="s">
        <v>1901</v>
      </c>
      <c r="C531" s="4" t="s">
        <v>1902</v>
      </c>
      <c r="D531" s="3" t="s">
        <v>86</v>
      </c>
      <c r="E531" s="79" t="s">
        <v>1903</v>
      </c>
      <c r="F531" s="2"/>
      <c r="G531" s="88">
        <v>31</v>
      </c>
      <c r="H531" s="5" t="s">
        <v>1900</v>
      </c>
      <c r="I531" s="5" t="s">
        <v>138</v>
      </c>
      <c r="J531" s="6" t="s">
        <v>61</v>
      </c>
      <c r="K531" s="5" t="s">
        <v>68</v>
      </c>
      <c r="L531" s="5" t="s">
        <v>190</v>
      </c>
      <c r="M531" s="52">
        <v>3.2598240960913687</v>
      </c>
      <c r="N531" s="8">
        <v>0.05</v>
      </c>
      <c r="O531" s="52">
        <v>3.5868000000000002</v>
      </c>
      <c r="P531" s="60">
        <f t="shared" si="16"/>
        <v>238.70153999999999</v>
      </c>
      <c r="Q531" s="59">
        <v>3.0968328912867999</v>
      </c>
      <c r="R531" s="9" t="s">
        <v>7397</v>
      </c>
      <c r="S531" s="10">
        <v>46174</v>
      </c>
      <c r="T531" s="55"/>
      <c r="U531" s="56">
        <f t="shared" si="17"/>
        <v>0</v>
      </c>
      <c r="V531" s="11"/>
    </row>
    <row r="532" spans="1:22">
      <c r="A532" s="84" t="s">
        <v>471</v>
      </c>
      <c r="B532" s="4" t="s">
        <v>1904</v>
      </c>
      <c r="C532" s="4" t="s">
        <v>1905</v>
      </c>
      <c r="D532" s="3" t="s">
        <v>86</v>
      </c>
      <c r="E532" s="85" t="s">
        <v>1906</v>
      </c>
      <c r="F532" s="2"/>
      <c r="G532" s="88">
        <v>90</v>
      </c>
      <c r="H532" s="5" t="s">
        <v>1907</v>
      </c>
      <c r="I532" s="5" t="s">
        <v>116</v>
      </c>
      <c r="J532" s="6" t="s">
        <v>61</v>
      </c>
      <c r="K532" s="5" t="s">
        <v>68</v>
      </c>
      <c r="L532" s="5" t="s">
        <v>489</v>
      </c>
      <c r="M532" s="52">
        <v>9.9284810126582261</v>
      </c>
      <c r="N532" s="8">
        <v>0.25</v>
      </c>
      <c r="O532" s="52">
        <v>7.44636075949367</v>
      </c>
      <c r="P532" s="60">
        <f t="shared" si="16"/>
        <v>495.55530854430373</v>
      </c>
      <c r="Q532" s="59">
        <v>7.44636075949367</v>
      </c>
      <c r="R532" s="9" t="s">
        <v>7397</v>
      </c>
      <c r="S532" s="10">
        <v>46419</v>
      </c>
      <c r="T532" s="55"/>
      <c r="U532" s="56">
        <f t="shared" si="17"/>
        <v>0</v>
      </c>
      <c r="V532" s="11"/>
    </row>
    <row r="533" spans="1:22">
      <c r="A533" s="77" t="s">
        <v>105</v>
      </c>
      <c r="B533" s="2" t="s">
        <v>1908</v>
      </c>
      <c r="C533" s="13" t="s">
        <v>1909</v>
      </c>
      <c r="D533" s="3" t="s">
        <v>86</v>
      </c>
      <c r="E533" s="79" t="s">
        <v>1910</v>
      </c>
      <c r="F533" s="4"/>
      <c r="G533" s="88">
        <v>341</v>
      </c>
      <c r="H533" s="5" t="s">
        <v>1907</v>
      </c>
      <c r="I533" s="5" t="s">
        <v>116</v>
      </c>
      <c r="J533" s="6" t="s">
        <v>61</v>
      </c>
      <c r="K533" s="7" t="s">
        <v>68</v>
      </c>
      <c r="L533" s="7" t="s">
        <v>489</v>
      </c>
      <c r="M533" s="52">
        <v>11.688311688311687</v>
      </c>
      <c r="N533" s="8">
        <v>0.15</v>
      </c>
      <c r="O533" s="52">
        <v>7.2519999999999998</v>
      </c>
      <c r="P533" s="60">
        <f t="shared" si="16"/>
        <v>482.62059999999997</v>
      </c>
      <c r="Q533" s="59">
        <v>9.9350649350649345</v>
      </c>
      <c r="R533" s="9" t="s">
        <v>7397</v>
      </c>
      <c r="S533" s="10">
        <v>46174</v>
      </c>
      <c r="T533" s="55"/>
      <c r="U533" s="56">
        <f t="shared" si="17"/>
        <v>0</v>
      </c>
      <c r="V533" s="11"/>
    </row>
    <row r="534" spans="1:22">
      <c r="A534" s="77" t="s">
        <v>105</v>
      </c>
      <c r="B534" s="4" t="s">
        <v>1911</v>
      </c>
      <c r="C534" s="13" t="s">
        <v>1912</v>
      </c>
      <c r="D534" s="3" t="s">
        <v>86</v>
      </c>
      <c r="E534" s="79" t="s">
        <v>1913</v>
      </c>
      <c r="F534" s="4"/>
      <c r="G534" s="88">
        <v>113</v>
      </c>
      <c r="H534" s="5" t="s">
        <v>1907</v>
      </c>
      <c r="I534" s="5" t="s">
        <v>116</v>
      </c>
      <c r="J534" s="6" t="s">
        <v>61</v>
      </c>
      <c r="K534" s="5" t="s">
        <v>68</v>
      </c>
      <c r="L534" s="5" t="s">
        <v>489</v>
      </c>
      <c r="M534" s="52">
        <v>6.9870129870129869</v>
      </c>
      <c r="N534" s="8">
        <v>0</v>
      </c>
      <c r="O534" s="52">
        <v>6.3797999999999995</v>
      </c>
      <c r="P534" s="60">
        <f t="shared" si="16"/>
        <v>424.57568999999995</v>
      </c>
      <c r="Q534" s="59">
        <v>6.9870129870129869</v>
      </c>
      <c r="R534" s="9" t="s">
        <v>7397</v>
      </c>
      <c r="S534" s="10">
        <v>46327</v>
      </c>
      <c r="T534" s="55"/>
      <c r="U534" s="56">
        <f t="shared" si="17"/>
        <v>0</v>
      </c>
      <c r="V534" s="11"/>
    </row>
    <row r="535" spans="1:22">
      <c r="A535" s="77" t="s">
        <v>105</v>
      </c>
      <c r="B535" s="4" t="s">
        <v>1914</v>
      </c>
      <c r="C535" s="4" t="s">
        <v>1915</v>
      </c>
      <c r="D535" s="3" t="s">
        <v>86</v>
      </c>
      <c r="E535" s="79" t="s">
        <v>1916</v>
      </c>
      <c r="F535" s="2"/>
      <c r="G535" s="88">
        <v>200</v>
      </c>
      <c r="H535" s="5" t="s">
        <v>1907</v>
      </c>
      <c r="I535" s="5" t="s">
        <v>116</v>
      </c>
      <c r="J535" s="6" t="s">
        <v>61</v>
      </c>
      <c r="K535" s="5" t="s">
        <v>68</v>
      </c>
      <c r="L535" s="5" t="s">
        <v>489</v>
      </c>
      <c r="M535" s="52">
        <v>8.2346789499496378</v>
      </c>
      <c r="N535" s="8">
        <v>0</v>
      </c>
      <c r="O535" s="52">
        <v>7.0070000000000006</v>
      </c>
      <c r="P535" s="60">
        <f t="shared" si="16"/>
        <v>466.31585000000001</v>
      </c>
      <c r="Q535" s="59">
        <v>8.2346789499496378</v>
      </c>
      <c r="R535" s="9" t="s">
        <v>7397</v>
      </c>
      <c r="S535" s="10">
        <v>46235</v>
      </c>
      <c r="T535" s="55"/>
      <c r="U535" s="56">
        <f t="shared" si="17"/>
        <v>0</v>
      </c>
      <c r="V535" s="11"/>
    </row>
    <row r="536" spans="1:22">
      <c r="A536" s="36"/>
      <c r="B536" s="4" t="s">
        <v>1917</v>
      </c>
      <c r="C536" s="2" t="s">
        <v>1918</v>
      </c>
      <c r="D536" s="3" t="s">
        <v>64</v>
      </c>
      <c r="E536" s="4" t="s">
        <v>1919</v>
      </c>
      <c r="F536" s="2"/>
      <c r="G536" s="88">
        <v>1403</v>
      </c>
      <c r="H536" s="5" t="s">
        <v>1907</v>
      </c>
      <c r="I536" s="5" t="s">
        <v>256</v>
      </c>
      <c r="J536" s="6" t="s">
        <v>61</v>
      </c>
      <c r="K536" s="5" t="s">
        <v>68</v>
      </c>
      <c r="L536" s="5" t="s">
        <v>489</v>
      </c>
      <c r="M536" s="52">
        <v>11.038961038961039</v>
      </c>
      <c r="N536" s="8">
        <v>0</v>
      </c>
      <c r="O536" s="52">
        <v>11.038961038961039</v>
      </c>
      <c r="P536" s="60">
        <f t="shared" si="16"/>
        <v>734.64285714285711</v>
      </c>
      <c r="Q536" s="59">
        <v>11.038961038961039</v>
      </c>
      <c r="R536" s="9" t="s">
        <v>7404</v>
      </c>
      <c r="S536" s="10">
        <v>46357</v>
      </c>
      <c r="T536" s="55"/>
      <c r="U536" s="56">
        <f t="shared" si="17"/>
        <v>0</v>
      </c>
      <c r="V536" s="11"/>
    </row>
    <row r="537" spans="1:22">
      <c r="A537" s="36"/>
      <c r="B537" s="4" t="s">
        <v>1920</v>
      </c>
      <c r="C537" s="4" t="s">
        <v>1921</v>
      </c>
      <c r="D537" s="3" t="s">
        <v>86</v>
      </c>
      <c r="E537" s="4" t="s">
        <v>1922</v>
      </c>
      <c r="F537" s="2"/>
      <c r="G537" s="88">
        <v>16</v>
      </c>
      <c r="H537" s="5" t="s">
        <v>1923</v>
      </c>
      <c r="I537" s="5" t="s">
        <v>922</v>
      </c>
      <c r="J537" s="6" t="s">
        <v>61</v>
      </c>
      <c r="K537" s="5" t="s">
        <v>68</v>
      </c>
      <c r="L537" s="5" t="s">
        <v>1924</v>
      </c>
      <c r="M537" s="52">
        <v>9.5063291139240498</v>
      </c>
      <c r="N537" s="8">
        <v>0.08</v>
      </c>
      <c r="O537" s="52">
        <v>8.7458227848101266</v>
      </c>
      <c r="P537" s="60">
        <f t="shared" si="16"/>
        <v>582.03450632911392</v>
      </c>
      <c r="Q537" s="59">
        <v>8.7458227848101266</v>
      </c>
      <c r="R537" s="9" t="s">
        <v>7397</v>
      </c>
      <c r="S537" s="10">
        <v>46844</v>
      </c>
      <c r="T537" s="55"/>
      <c r="U537" s="56">
        <f t="shared" si="17"/>
        <v>0</v>
      </c>
      <c r="V537" s="11"/>
    </row>
    <row r="538" spans="1:22">
      <c r="A538" s="36"/>
      <c r="B538" s="2" t="s">
        <v>1925</v>
      </c>
      <c r="C538" s="2" t="s">
        <v>1926</v>
      </c>
      <c r="D538" s="3" t="s">
        <v>86</v>
      </c>
      <c r="E538" s="4" t="s">
        <v>1927</v>
      </c>
      <c r="F538" s="2"/>
      <c r="G538" s="88">
        <v>11</v>
      </c>
      <c r="H538" s="5" t="s">
        <v>1923</v>
      </c>
      <c r="I538" s="5" t="s">
        <v>922</v>
      </c>
      <c r="J538" s="6" t="s">
        <v>61</v>
      </c>
      <c r="K538" s="5" t="s">
        <v>68</v>
      </c>
      <c r="L538" s="5" t="s">
        <v>1924</v>
      </c>
      <c r="M538" s="52">
        <v>18.636363636363637</v>
      </c>
      <c r="N538" s="8">
        <v>0.08</v>
      </c>
      <c r="O538" s="52">
        <v>17.145454545454548</v>
      </c>
      <c r="P538" s="60">
        <f t="shared" si="16"/>
        <v>1141.0300000000002</v>
      </c>
      <c r="Q538" s="59">
        <v>17.145454545454548</v>
      </c>
      <c r="R538" s="9" t="s">
        <v>7397</v>
      </c>
      <c r="S538" s="10">
        <v>46997</v>
      </c>
      <c r="T538" s="55"/>
      <c r="U538" s="56">
        <f t="shared" si="17"/>
        <v>0</v>
      </c>
      <c r="V538" s="11"/>
    </row>
    <row r="539" spans="1:22">
      <c r="A539" s="77" t="s">
        <v>105</v>
      </c>
      <c r="B539" s="4" t="s">
        <v>1928</v>
      </c>
      <c r="C539" s="4" t="s">
        <v>1929</v>
      </c>
      <c r="D539" s="3" t="s">
        <v>86</v>
      </c>
      <c r="E539" s="79" t="s">
        <v>1930</v>
      </c>
      <c r="F539" s="2"/>
      <c r="G539" s="88">
        <v>41</v>
      </c>
      <c r="H539" s="5" t="s">
        <v>1931</v>
      </c>
      <c r="I539" s="5" t="s">
        <v>138</v>
      </c>
      <c r="J539" s="6" t="s">
        <v>61</v>
      </c>
      <c r="K539" s="5" t="s">
        <v>68</v>
      </c>
      <c r="L539" s="5" t="s">
        <v>894</v>
      </c>
      <c r="M539" s="52">
        <v>10.350538142585918</v>
      </c>
      <c r="N539" s="8">
        <v>0.05</v>
      </c>
      <c r="O539" s="52">
        <v>9.947000000000001</v>
      </c>
      <c r="P539" s="60">
        <f t="shared" si="16"/>
        <v>661.97284999999999</v>
      </c>
      <c r="Q539" s="59">
        <v>9.8330112354566221</v>
      </c>
      <c r="R539" s="9" t="s">
        <v>7397</v>
      </c>
      <c r="S539" s="10">
        <v>46174</v>
      </c>
      <c r="T539" s="55"/>
      <c r="U539" s="56">
        <f t="shared" si="17"/>
        <v>0</v>
      </c>
      <c r="V539" s="11"/>
    </row>
    <row r="540" spans="1:22">
      <c r="A540" s="77" t="s">
        <v>139</v>
      </c>
      <c r="B540" s="4" t="s">
        <v>1932</v>
      </c>
      <c r="C540" s="4" t="s">
        <v>1933</v>
      </c>
      <c r="D540" s="3" t="s">
        <v>262</v>
      </c>
      <c r="E540" s="79" t="s">
        <v>1934</v>
      </c>
      <c r="F540" s="2"/>
      <c r="G540" s="88">
        <v>10</v>
      </c>
      <c r="H540" s="5" t="s">
        <v>1935</v>
      </c>
      <c r="I540" s="5" t="s">
        <v>147</v>
      </c>
      <c r="J540" s="6" t="s">
        <v>61</v>
      </c>
      <c r="K540" s="5" t="s">
        <v>68</v>
      </c>
      <c r="L540" s="5"/>
      <c r="M540" s="52">
        <v>33.779220779220779</v>
      </c>
      <c r="N540" s="8">
        <v>0</v>
      </c>
      <c r="O540" s="52">
        <v>32.090259740259739</v>
      </c>
      <c r="P540" s="60">
        <f t="shared" si="16"/>
        <v>2135.6067857142857</v>
      </c>
      <c r="Q540" s="59">
        <v>32.090259740259739</v>
      </c>
      <c r="R540" s="9" t="s">
        <v>7401</v>
      </c>
      <c r="S540" s="10">
        <v>46113</v>
      </c>
      <c r="T540" s="55"/>
      <c r="U540" s="56">
        <f t="shared" si="17"/>
        <v>0</v>
      </c>
      <c r="V540" s="11"/>
    </row>
    <row r="541" spans="1:22">
      <c r="A541" s="36"/>
      <c r="B541" s="4" t="s">
        <v>1936</v>
      </c>
      <c r="C541" s="4" t="s">
        <v>1937</v>
      </c>
      <c r="D541" s="3" t="s">
        <v>262</v>
      </c>
      <c r="E541" s="4" t="s">
        <v>1938</v>
      </c>
      <c r="F541" s="4"/>
      <c r="G541" s="88">
        <v>144</v>
      </c>
      <c r="H541" s="5" t="s">
        <v>1939</v>
      </c>
      <c r="I541" s="5" t="s">
        <v>1262</v>
      </c>
      <c r="J541" s="6" t="s">
        <v>265</v>
      </c>
      <c r="K541" s="5" t="s">
        <v>68</v>
      </c>
      <c r="L541" s="5" t="s">
        <v>1414</v>
      </c>
      <c r="M541" s="52">
        <v>2.0111111111111111</v>
      </c>
      <c r="N541" s="8">
        <v>0</v>
      </c>
      <c r="O541" s="52">
        <v>2.0111111111111111</v>
      </c>
      <c r="P541" s="60">
        <f t="shared" si="16"/>
        <v>133.83944444444444</v>
      </c>
      <c r="Q541" s="59">
        <v>2.0111111111111111</v>
      </c>
      <c r="R541" s="9" t="s">
        <v>7398</v>
      </c>
      <c r="S541" s="10">
        <v>46204</v>
      </c>
      <c r="T541" s="55"/>
      <c r="U541" s="56">
        <f t="shared" si="17"/>
        <v>0</v>
      </c>
      <c r="V541" s="11"/>
    </row>
    <row r="542" spans="1:22">
      <c r="A542" s="86" t="s">
        <v>54</v>
      </c>
      <c r="B542" s="4" t="s">
        <v>1940</v>
      </c>
      <c r="C542" s="4" t="s">
        <v>1941</v>
      </c>
      <c r="D542" s="3" t="s">
        <v>57</v>
      </c>
      <c r="E542" s="87" t="s">
        <v>1942</v>
      </c>
      <c r="F542" s="2"/>
      <c r="G542" s="88">
        <v>7</v>
      </c>
      <c r="H542" s="5" t="s">
        <v>59</v>
      </c>
      <c r="I542" s="5" t="s">
        <v>423</v>
      </c>
      <c r="J542" s="6" t="s">
        <v>61</v>
      </c>
      <c r="K542" s="5">
        <v>0.16</v>
      </c>
      <c r="L542" s="5" t="s">
        <v>59</v>
      </c>
      <c r="M542" s="52">
        <v>1.2077922077922079</v>
      </c>
      <c r="N542" s="8">
        <v>0.2</v>
      </c>
      <c r="O542" s="52">
        <v>0.96623376623376633</v>
      </c>
      <c r="P542" s="60">
        <f t="shared" si="16"/>
        <v>64.30285714285715</v>
      </c>
      <c r="Q542" s="59">
        <v>1.120831168831169</v>
      </c>
      <c r="R542" s="9" t="s">
        <v>7401</v>
      </c>
      <c r="S542" s="10">
        <v>46997</v>
      </c>
      <c r="T542" s="55"/>
      <c r="U542" s="56">
        <f t="shared" si="17"/>
        <v>0</v>
      </c>
      <c r="V542" s="11"/>
    </row>
    <row r="543" spans="1:22">
      <c r="A543" s="86" t="s">
        <v>54</v>
      </c>
      <c r="B543" s="4" t="s">
        <v>1943</v>
      </c>
      <c r="C543" s="4" t="s">
        <v>1944</v>
      </c>
      <c r="D543" s="3" t="s">
        <v>64</v>
      </c>
      <c r="E543" s="87" t="s">
        <v>1945</v>
      </c>
      <c r="F543" s="2"/>
      <c r="G543" s="88">
        <v>192</v>
      </c>
      <c r="H543" s="5" t="s">
        <v>1946</v>
      </c>
      <c r="I543" s="5" t="s">
        <v>248</v>
      </c>
      <c r="J543" s="6" t="s">
        <v>249</v>
      </c>
      <c r="K543" s="5" t="s">
        <v>68</v>
      </c>
      <c r="L543" s="5" t="s">
        <v>894</v>
      </c>
      <c r="M543" s="52">
        <v>2.7250000000000001</v>
      </c>
      <c r="N543" s="8">
        <v>0</v>
      </c>
      <c r="O543" s="52">
        <v>2.7250000000000001</v>
      </c>
      <c r="P543" s="60">
        <f t="shared" si="16"/>
        <v>181.34875</v>
      </c>
      <c r="Q543" s="59">
        <v>2.7250000000000001</v>
      </c>
      <c r="R543" s="9" t="s">
        <v>7403</v>
      </c>
      <c r="S543" s="10">
        <v>46357</v>
      </c>
      <c r="T543" s="55"/>
      <c r="U543" s="56">
        <f t="shared" si="17"/>
        <v>0</v>
      </c>
      <c r="V543" s="11"/>
    </row>
    <row r="544" spans="1:22">
      <c r="A544" s="77" t="s">
        <v>105</v>
      </c>
      <c r="B544" s="4" t="s">
        <v>1947</v>
      </c>
      <c r="C544" s="4" t="s">
        <v>1948</v>
      </c>
      <c r="D544" s="3" t="s">
        <v>86</v>
      </c>
      <c r="E544" s="79" t="s">
        <v>1949</v>
      </c>
      <c r="F544" s="2"/>
      <c r="G544" s="88">
        <v>52</v>
      </c>
      <c r="H544" s="5" t="s">
        <v>1485</v>
      </c>
      <c r="I544" s="5" t="s">
        <v>110</v>
      </c>
      <c r="J544" s="6" t="s">
        <v>61</v>
      </c>
      <c r="K544" s="5" t="s">
        <v>68</v>
      </c>
      <c r="L544" s="5" t="s">
        <v>1485</v>
      </c>
      <c r="M544" s="52">
        <v>4.0268156424575716</v>
      </c>
      <c r="N544" s="8">
        <v>0.05</v>
      </c>
      <c r="O544" s="52">
        <v>3.3222</v>
      </c>
      <c r="P544" s="60">
        <f t="shared" si="16"/>
        <v>221.09241</v>
      </c>
      <c r="Q544" s="59">
        <v>3.8254748603346926</v>
      </c>
      <c r="R544" s="9" t="s">
        <v>7397</v>
      </c>
      <c r="S544" s="10">
        <v>46204</v>
      </c>
      <c r="T544" s="55"/>
      <c r="U544" s="56">
        <f t="shared" si="17"/>
        <v>0</v>
      </c>
      <c r="V544" s="11"/>
    </row>
    <row r="545" spans="1:22">
      <c r="A545" s="36"/>
      <c r="B545" s="4" t="s">
        <v>1950</v>
      </c>
      <c r="C545" s="4" t="s">
        <v>1951</v>
      </c>
      <c r="D545" s="3" t="s">
        <v>86</v>
      </c>
      <c r="E545" s="4" t="s">
        <v>1952</v>
      </c>
      <c r="F545" s="2"/>
      <c r="G545" s="88">
        <v>104</v>
      </c>
      <c r="H545" s="5" t="s">
        <v>1953</v>
      </c>
      <c r="I545" s="5" t="s">
        <v>178</v>
      </c>
      <c r="J545" s="6" t="s">
        <v>61</v>
      </c>
      <c r="K545" s="5" t="s">
        <v>68</v>
      </c>
      <c r="L545" s="5" t="s">
        <v>894</v>
      </c>
      <c r="M545" s="52">
        <v>4.8534017460385979</v>
      </c>
      <c r="N545" s="8">
        <v>0</v>
      </c>
      <c r="O545" s="52">
        <v>4.8534017460385979</v>
      </c>
      <c r="P545" s="60">
        <f t="shared" si="16"/>
        <v>322.99388619886867</v>
      </c>
      <c r="Q545" s="59">
        <v>4.8534017460385979</v>
      </c>
      <c r="R545" s="9" t="s">
        <v>7397</v>
      </c>
      <c r="S545" s="10">
        <v>46539</v>
      </c>
      <c r="T545" s="55"/>
      <c r="U545" s="56">
        <f t="shared" si="17"/>
        <v>0</v>
      </c>
      <c r="V545" s="11"/>
    </row>
    <row r="546" spans="1:22">
      <c r="A546" s="86" t="s">
        <v>54</v>
      </c>
      <c r="B546" s="4" t="s">
        <v>1954</v>
      </c>
      <c r="C546" s="4" t="s">
        <v>1955</v>
      </c>
      <c r="D546" s="3" t="s">
        <v>64</v>
      </c>
      <c r="E546" s="87" t="s">
        <v>1956</v>
      </c>
      <c r="F546" s="2"/>
      <c r="G546" s="88">
        <v>47</v>
      </c>
      <c r="H546" s="5" t="s">
        <v>59</v>
      </c>
      <c r="I546" s="5" t="s">
        <v>256</v>
      </c>
      <c r="J546" s="6" t="s">
        <v>249</v>
      </c>
      <c r="K546" s="5" t="s">
        <v>68</v>
      </c>
      <c r="L546" s="5" t="s">
        <v>59</v>
      </c>
      <c r="M546" s="52">
        <v>2.5189873417721516</v>
      </c>
      <c r="N546" s="8">
        <v>0</v>
      </c>
      <c r="O546" s="52">
        <v>2.5189873417721516</v>
      </c>
      <c r="P546" s="60">
        <f t="shared" si="16"/>
        <v>167.63860759493667</v>
      </c>
      <c r="Q546" s="59">
        <v>2.5189873417721516</v>
      </c>
      <c r="R546" s="9"/>
      <c r="S546" s="10">
        <v>46631</v>
      </c>
      <c r="T546" s="55"/>
      <c r="U546" s="56">
        <f t="shared" si="17"/>
        <v>0</v>
      </c>
      <c r="V546" s="11"/>
    </row>
    <row r="547" spans="1:22">
      <c r="A547" s="77" t="s">
        <v>139</v>
      </c>
      <c r="B547" s="4" t="s">
        <v>1957</v>
      </c>
      <c r="C547" s="4" t="s">
        <v>183</v>
      </c>
      <c r="D547" s="3" t="s">
        <v>64</v>
      </c>
      <c r="E547" s="79" t="s">
        <v>1958</v>
      </c>
      <c r="F547" s="2"/>
      <c r="G547" s="88">
        <v>51</v>
      </c>
      <c r="H547" s="5" t="s">
        <v>1959</v>
      </c>
      <c r="I547" s="5" t="s">
        <v>147</v>
      </c>
      <c r="J547" s="6" t="s">
        <v>61</v>
      </c>
      <c r="K547" s="5" t="s">
        <v>68</v>
      </c>
      <c r="L547" s="5"/>
      <c r="M547" s="52">
        <v>5.6103896103896105</v>
      </c>
      <c r="N547" s="8">
        <v>0</v>
      </c>
      <c r="O547" s="52">
        <v>5.3298701298701294</v>
      </c>
      <c r="P547" s="60">
        <f t="shared" si="16"/>
        <v>354.70285714285711</v>
      </c>
      <c r="Q547" s="59">
        <v>5.3298701298701294</v>
      </c>
      <c r="R547" s="9" t="s">
        <v>7401</v>
      </c>
      <c r="S547" s="10">
        <v>46327</v>
      </c>
      <c r="T547" s="55"/>
      <c r="U547" s="56">
        <f t="shared" si="17"/>
        <v>0</v>
      </c>
      <c r="V547" s="11"/>
    </row>
    <row r="548" spans="1:22">
      <c r="A548" s="36"/>
      <c r="B548" s="4" t="s">
        <v>1960</v>
      </c>
      <c r="C548" s="4" t="s">
        <v>1961</v>
      </c>
      <c r="D548" s="3" t="s">
        <v>86</v>
      </c>
      <c r="E548" s="4" t="s">
        <v>1962</v>
      </c>
      <c r="F548" s="2"/>
      <c r="G548" s="88">
        <v>368</v>
      </c>
      <c r="H548" s="5" t="s">
        <v>1963</v>
      </c>
      <c r="I548" s="5" t="s">
        <v>997</v>
      </c>
      <c r="J548" s="6" t="s">
        <v>61</v>
      </c>
      <c r="K548" s="5">
        <v>0.16</v>
      </c>
      <c r="L548" s="5" t="s">
        <v>1964</v>
      </c>
      <c r="M548" s="52">
        <v>10.032151898734176</v>
      </c>
      <c r="N548" s="8">
        <v>0</v>
      </c>
      <c r="O548" s="52">
        <v>10.032151898734176</v>
      </c>
      <c r="P548" s="60">
        <f t="shared" si="16"/>
        <v>667.63970886075936</v>
      </c>
      <c r="Q548" s="59">
        <v>11.637296202531644</v>
      </c>
      <c r="R548" s="9" t="s">
        <v>7397</v>
      </c>
      <c r="S548" s="10">
        <v>46266</v>
      </c>
      <c r="T548" s="55"/>
      <c r="U548" s="56">
        <f t="shared" si="17"/>
        <v>0</v>
      </c>
      <c r="V548" s="11"/>
    </row>
    <row r="549" spans="1:22">
      <c r="A549" s="84" t="s">
        <v>471</v>
      </c>
      <c r="B549" s="14" t="s">
        <v>1965</v>
      </c>
      <c r="C549" s="13" t="s">
        <v>1966</v>
      </c>
      <c r="D549" s="3" t="s">
        <v>64</v>
      </c>
      <c r="E549" s="85" t="s">
        <v>1967</v>
      </c>
      <c r="F549" s="4"/>
      <c r="G549" s="88">
        <v>87</v>
      </c>
      <c r="H549" s="5" t="s">
        <v>1968</v>
      </c>
      <c r="I549" s="5" t="s">
        <v>390</v>
      </c>
      <c r="J549" s="6" t="s">
        <v>61</v>
      </c>
      <c r="K549" s="5" t="s">
        <v>68</v>
      </c>
      <c r="L549" s="5" t="s">
        <v>90</v>
      </c>
      <c r="M549" s="52">
        <v>8.5952380952380949</v>
      </c>
      <c r="N549" s="8">
        <v>0.05</v>
      </c>
      <c r="O549" s="52">
        <v>8.1654761904761894</v>
      </c>
      <c r="P549" s="60">
        <f t="shared" si="16"/>
        <v>543.41244047619034</v>
      </c>
      <c r="Q549" s="59">
        <v>8.1654761904761894</v>
      </c>
      <c r="R549" s="9" t="s">
        <v>7405</v>
      </c>
      <c r="S549" s="10">
        <v>46539</v>
      </c>
      <c r="T549" s="55"/>
      <c r="U549" s="56">
        <f t="shared" si="17"/>
        <v>0</v>
      </c>
      <c r="V549" s="11"/>
    </row>
    <row r="550" spans="1:22">
      <c r="A550" s="77" t="s">
        <v>105</v>
      </c>
      <c r="B550" s="4" t="s">
        <v>1969</v>
      </c>
      <c r="C550" s="4" t="s">
        <v>1970</v>
      </c>
      <c r="D550" s="3" t="s">
        <v>86</v>
      </c>
      <c r="E550" s="79" t="s">
        <v>1971</v>
      </c>
      <c r="F550" s="2"/>
      <c r="G550" s="88">
        <v>77</v>
      </c>
      <c r="H550" s="5" t="s">
        <v>1963</v>
      </c>
      <c r="I550" s="5" t="s">
        <v>116</v>
      </c>
      <c r="J550" s="6" t="s">
        <v>61</v>
      </c>
      <c r="K550" s="5" t="s">
        <v>68</v>
      </c>
      <c r="L550" s="5" t="s">
        <v>385</v>
      </c>
      <c r="M550" s="52">
        <v>9.7879821625933943</v>
      </c>
      <c r="N550" s="8">
        <v>0</v>
      </c>
      <c r="O550" s="52">
        <v>9.7902000000000005</v>
      </c>
      <c r="P550" s="60">
        <f t="shared" si="16"/>
        <v>651.53781000000004</v>
      </c>
      <c r="Q550" s="59">
        <v>9.7879821625933943</v>
      </c>
      <c r="R550" s="9" t="s">
        <v>7397</v>
      </c>
      <c r="S550" s="10">
        <v>46174</v>
      </c>
      <c r="T550" s="55"/>
      <c r="U550" s="56">
        <f t="shared" si="17"/>
        <v>0</v>
      </c>
      <c r="V550" s="11"/>
    </row>
    <row r="551" spans="1:22">
      <c r="A551" s="86" t="s">
        <v>54</v>
      </c>
      <c r="B551" s="4" t="s">
        <v>1972</v>
      </c>
      <c r="C551" s="4" t="s">
        <v>1973</v>
      </c>
      <c r="D551" s="3" t="s">
        <v>64</v>
      </c>
      <c r="E551" s="87" t="s">
        <v>1974</v>
      </c>
      <c r="F551" s="2"/>
      <c r="G551" s="88">
        <v>1</v>
      </c>
      <c r="H551" s="5" t="s">
        <v>1975</v>
      </c>
      <c r="I551" s="5" t="s">
        <v>1976</v>
      </c>
      <c r="J551" s="6" t="s">
        <v>61</v>
      </c>
      <c r="K551" s="5" t="s">
        <v>68</v>
      </c>
      <c r="L551" s="5" t="s">
        <v>90</v>
      </c>
      <c r="M551" s="52">
        <v>20.125</v>
      </c>
      <c r="N551" s="8">
        <v>0</v>
      </c>
      <c r="O551" s="52">
        <v>20.125</v>
      </c>
      <c r="P551" s="60">
        <f t="shared" si="16"/>
        <v>1339.3187499999999</v>
      </c>
      <c r="Q551" s="59">
        <v>20.125</v>
      </c>
      <c r="R551" s="9" t="s">
        <v>7413</v>
      </c>
      <c r="S551" s="10">
        <v>46753</v>
      </c>
      <c r="T551" s="55"/>
      <c r="U551" s="56">
        <f t="shared" si="17"/>
        <v>0</v>
      </c>
      <c r="V551" s="11"/>
    </row>
    <row r="552" spans="1:22">
      <c r="A552" s="77" t="s">
        <v>105</v>
      </c>
      <c r="B552" s="4" t="s">
        <v>1977</v>
      </c>
      <c r="C552" s="4" t="s">
        <v>1978</v>
      </c>
      <c r="D552" s="3" t="s">
        <v>86</v>
      </c>
      <c r="E552" s="79" t="s">
        <v>1979</v>
      </c>
      <c r="F552" s="2"/>
      <c r="G552" s="88">
        <v>43</v>
      </c>
      <c r="H552" s="5" t="s">
        <v>1980</v>
      </c>
      <c r="I552" s="5" t="s">
        <v>110</v>
      </c>
      <c r="J552" s="6" t="s">
        <v>61</v>
      </c>
      <c r="K552" s="5" t="s">
        <v>68</v>
      </c>
      <c r="L552" s="5" t="s">
        <v>1103</v>
      </c>
      <c r="M552" s="52">
        <v>8.8096009577007273</v>
      </c>
      <c r="N552" s="8">
        <v>0.28000000000000003</v>
      </c>
      <c r="O552" s="52">
        <v>5.7231999999999994</v>
      </c>
      <c r="P552" s="60">
        <f t="shared" si="16"/>
        <v>380.87895999999995</v>
      </c>
      <c r="Q552" s="59">
        <v>6.3429126895445238</v>
      </c>
      <c r="R552" s="9" t="s">
        <v>7397</v>
      </c>
      <c r="S552" s="10">
        <v>46235</v>
      </c>
      <c r="T552" s="55"/>
      <c r="U552" s="56">
        <f t="shared" si="17"/>
        <v>0</v>
      </c>
      <c r="V552" s="11"/>
    </row>
    <row r="553" spans="1:22">
      <c r="A553" s="77" t="s">
        <v>105</v>
      </c>
      <c r="B553" s="2" t="s">
        <v>1981</v>
      </c>
      <c r="C553" s="2" t="s">
        <v>1982</v>
      </c>
      <c r="D553" s="3" t="s">
        <v>86</v>
      </c>
      <c r="E553" s="79" t="s">
        <v>1983</v>
      </c>
      <c r="F553" s="2"/>
      <c r="G553" s="88">
        <v>32</v>
      </c>
      <c r="H553" s="5" t="s">
        <v>1980</v>
      </c>
      <c r="I553" s="5" t="s">
        <v>110</v>
      </c>
      <c r="J553" s="6" t="s">
        <v>61</v>
      </c>
      <c r="K553" s="5" t="s">
        <v>68</v>
      </c>
      <c r="L553" s="5" t="s">
        <v>1103</v>
      </c>
      <c r="M553" s="52">
        <v>6.3664521603835436</v>
      </c>
      <c r="N553" s="8">
        <v>0.28000000000000003</v>
      </c>
      <c r="O553" s="52">
        <v>4.2336</v>
      </c>
      <c r="P553" s="60">
        <f t="shared" si="16"/>
        <v>281.74608000000001</v>
      </c>
      <c r="Q553" s="59">
        <v>4.5838455554761515</v>
      </c>
      <c r="R553" s="9" t="s">
        <v>7397</v>
      </c>
      <c r="S553" s="10">
        <v>46235</v>
      </c>
      <c r="T553" s="55"/>
      <c r="U553" s="56">
        <f t="shared" si="17"/>
        <v>0</v>
      </c>
      <c r="V553" s="11"/>
    </row>
    <row r="554" spans="1:22">
      <c r="A554" s="77" t="s">
        <v>105</v>
      </c>
      <c r="B554" s="4" t="s">
        <v>1984</v>
      </c>
      <c r="C554" s="4" t="s">
        <v>1985</v>
      </c>
      <c r="D554" s="3" t="s">
        <v>86</v>
      </c>
      <c r="E554" s="79" t="s">
        <v>1986</v>
      </c>
      <c r="F554" s="2"/>
      <c r="G554" s="88">
        <v>9</v>
      </c>
      <c r="H554" s="5" t="s">
        <v>1980</v>
      </c>
      <c r="I554" s="5" t="s">
        <v>110</v>
      </c>
      <c r="J554" s="6" t="s">
        <v>61</v>
      </c>
      <c r="K554" s="5" t="s">
        <v>68</v>
      </c>
      <c r="L554" s="5" t="s">
        <v>1103</v>
      </c>
      <c r="M554" s="52">
        <v>3.3690476190476191</v>
      </c>
      <c r="N554" s="8">
        <v>0</v>
      </c>
      <c r="O554" s="52">
        <v>3.1752000000000002</v>
      </c>
      <c r="P554" s="60">
        <f t="shared" si="16"/>
        <v>211.30956</v>
      </c>
      <c r="Q554" s="59">
        <v>3.3690476190476191</v>
      </c>
      <c r="R554" s="9" t="s">
        <v>7397</v>
      </c>
      <c r="S554" s="10">
        <v>45931</v>
      </c>
      <c r="T554" s="55"/>
      <c r="U554" s="56">
        <f t="shared" si="17"/>
        <v>0</v>
      </c>
      <c r="V554" s="11"/>
    </row>
    <row r="555" spans="1:22">
      <c r="A555" s="36"/>
      <c r="B555" s="4" t="s">
        <v>1987</v>
      </c>
      <c r="C555" s="4" t="s">
        <v>1988</v>
      </c>
      <c r="D555" s="3" t="s">
        <v>86</v>
      </c>
      <c r="E555" s="4" t="s">
        <v>1989</v>
      </c>
      <c r="F555" s="2"/>
      <c r="G555" s="88">
        <v>308</v>
      </c>
      <c r="H555" s="5" t="s">
        <v>296</v>
      </c>
      <c r="I555" s="5" t="s">
        <v>151</v>
      </c>
      <c r="J555" s="6" t="s">
        <v>61</v>
      </c>
      <c r="K555" s="5" t="s">
        <v>68</v>
      </c>
      <c r="L555" s="5" t="s">
        <v>1990</v>
      </c>
      <c r="M555" s="52">
        <v>9.0136363636363637</v>
      </c>
      <c r="N555" s="8">
        <v>0.2</v>
      </c>
      <c r="O555" s="52">
        <v>7.2109090909090909</v>
      </c>
      <c r="P555" s="60">
        <f t="shared" si="16"/>
        <v>479.88599999999997</v>
      </c>
      <c r="Q555" s="59">
        <v>7.2109090909090909</v>
      </c>
      <c r="R555" s="9" t="s">
        <v>7397</v>
      </c>
      <c r="S555" s="10">
        <v>46508</v>
      </c>
      <c r="T555" s="55"/>
      <c r="U555" s="56">
        <f t="shared" si="17"/>
        <v>0</v>
      </c>
      <c r="V555" s="11"/>
    </row>
    <row r="556" spans="1:22">
      <c r="A556" s="36"/>
      <c r="B556" s="4" t="s">
        <v>1991</v>
      </c>
      <c r="C556" s="4" t="s">
        <v>1992</v>
      </c>
      <c r="D556" s="3" t="s">
        <v>86</v>
      </c>
      <c r="E556" s="4" t="s">
        <v>1993</v>
      </c>
      <c r="F556" s="2"/>
      <c r="G556" s="88">
        <v>451</v>
      </c>
      <c r="H556" s="5" t="s">
        <v>296</v>
      </c>
      <c r="I556" s="5" t="s">
        <v>151</v>
      </c>
      <c r="J556" s="6" t="s">
        <v>61</v>
      </c>
      <c r="K556" s="5" t="s">
        <v>68</v>
      </c>
      <c r="L556" s="5" t="s">
        <v>1990</v>
      </c>
      <c r="M556" s="52">
        <v>3.2337662337662341</v>
      </c>
      <c r="N556" s="8">
        <v>0.1</v>
      </c>
      <c r="O556" s="52">
        <v>2.9103896103896107</v>
      </c>
      <c r="P556" s="60">
        <f t="shared" si="16"/>
        <v>193.68642857142859</v>
      </c>
      <c r="Q556" s="59">
        <v>2.9103896103896107</v>
      </c>
      <c r="R556" s="9" t="s">
        <v>7397</v>
      </c>
      <c r="S556" s="10">
        <v>46692</v>
      </c>
      <c r="T556" s="55"/>
      <c r="U556" s="56">
        <f t="shared" si="17"/>
        <v>0</v>
      </c>
      <c r="V556" s="11"/>
    </row>
    <row r="557" spans="1:22">
      <c r="A557" s="36"/>
      <c r="B557" s="4" t="s">
        <v>1994</v>
      </c>
      <c r="C557" s="4" t="s">
        <v>1995</v>
      </c>
      <c r="D557" s="3" t="s">
        <v>86</v>
      </c>
      <c r="E557" s="4" t="s">
        <v>1996</v>
      </c>
      <c r="F557" s="2"/>
      <c r="G557" s="88">
        <v>46</v>
      </c>
      <c r="H557" s="5" t="s">
        <v>1997</v>
      </c>
      <c r="I557" s="5" t="s">
        <v>1057</v>
      </c>
      <c r="J557" s="6" t="s">
        <v>61</v>
      </c>
      <c r="K557" s="5">
        <v>0.16</v>
      </c>
      <c r="L557" s="5" t="s">
        <v>90</v>
      </c>
      <c r="M557" s="52">
        <v>10.522784810126582</v>
      </c>
      <c r="N557" s="8">
        <v>0.15</v>
      </c>
      <c r="O557" s="52">
        <v>8.9443670886075957</v>
      </c>
      <c r="P557" s="60">
        <f t="shared" si="16"/>
        <v>595.24762974683551</v>
      </c>
      <c r="Q557" s="59">
        <v>10.375465822784811</v>
      </c>
      <c r="R557" s="9" t="s">
        <v>7397</v>
      </c>
      <c r="S557" s="10">
        <v>46204</v>
      </c>
      <c r="T557" s="55"/>
      <c r="U557" s="56">
        <f t="shared" si="17"/>
        <v>0</v>
      </c>
      <c r="V557" s="11"/>
    </row>
    <row r="558" spans="1:22">
      <c r="A558" s="86" t="s">
        <v>54</v>
      </c>
      <c r="B558" s="4" t="s">
        <v>1998</v>
      </c>
      <c r="C558" s="4" t="s">
        <v>1999</v>
      </c>
      <c r="D558" s="3" t="s">
        <v>86</v>
      </c>
      <c r="E558" s="87" t="s">
        <v>2000</v>
      </c>
      <c r="F558" s="2"/>
      <c r="G558" s="88">
        <v>2</v>
      </c>
      <c r="H558" s="5" t="s">
        <v>2001</v>
      </c>
      <c r="I558" s="5" t="s">
        <v>2002</v>
      </c>
      <c r="J558" s="6" t="s">
        <v>61</v>
      </c>
      <c r="K558" s="5" t="s">
        <v>68</v>
      </c>
      <c r="L558" s="5" t="s">
        <v>2003</v>
      </c>
      <c r="M558" s="52">
        <v>4.5555555555555554</v>
      </c>
      <c r="N558" s="8">
        <v>0</v>
      </c>
      <c r="O558" s="52">
        <v>4.5555555555555554</v>
      </c>
      <c r="P558" s="60">
        <f t="shared" si="16"/>
        <v>303.17222222222222</v>
      </c>
      <c r="Q558" s="59">
        <v>4.5555555555555554</v>
      </c>
      <c r="R558" s="9" t="s">
        <v>7397</v>
      </c>
      <c r="S558" s="10">
        <v>45689</v>
      </c>
      <c r="T558" s="55"/>
      <c r="U558" s="56">
        <f t="shared" si="17"/>
        <v>0</v>
      </c>
      <c r="V558" s="11"/>
    </row>
    <row r="559" spans="1:22">
      <c r="A559" s="77" t="s">
        <v>105</v>
      </c>
      <c r="B559" s="4" t="s">
        <v>2004</v>
      </c>
      <c r="C559" s="4" t="s">
        <v>2005</v>
      </c>
      <c r="D559" s="3" t="s">
        <v>86</v>
      </c>
      <c r="E559" s="79" t="s">
        <v>2006</v>
      </c>
      <c r="F559" s="2"/>
      <c r="G559" s="88">
        <v>106</v>
      </c>
      <c r="H559" s="5" t="s">
        <v>2007</v>
      </c>
      <c r="I559" s="5" t="s">
        <v>116</v>
      </c>
      <c r="J559" s="6" t="s">
        <v>61</v>
      </c>
      <c r="K559" s="5" t="s">
        <v>68</v>
      </c>
      <c r="L559" s="5" t="s">
        <v>2008</v>
      </c>
      <c r="M559" s="52">
        <v>1.9428571428571431</v>
      </c>
      <c r="N559" s="8">
        <v>0</v>
      </c>
      <c r="O559" s="52">
        <v>1.9992000000000001</v>
      </c>
      <c r="P559" s="60">
        <f t="shared" si="16"/>
        <v>133.04676000000001</v>
      </c>
      <c r="Q559" s="59">
        <v>1.9428571428571431</v>
      </c>
      <c r="R559" s="9" t="s">
        <v>7397</v>
      </c>
      <c r="S559" s="10">
        <v>46508</v>
      </c>
      <c r="T559" s="55"/>
      <c r="U559" s="56">
        <f t="shared" si="17"/>
        <v>0</v>
      </c>
      <c r="V559" s="11"/>
    </row>
    <row r="560" spans="1:22">
      <c r="A560" s="77" t="s">
        <v>105</v>
      </c>
      <c r="B560" s="4" t="s">
        <v>2009</v>
      </c>
      <c r="C560" s="4" t="s">
        <v>2010</v>
      </c>
      <c r="D560" s="3" t="s">
        <v>86</v>
      </c>
      <c r="E560" s="79" t="s">
        <v>2011</v>
      </c>
      <c r="F560" s="2"/>
      <c r="G560" s="88">
        <v>43</v>
      </c>
      <c r="H560" s="5" t="s">
        <v>1617</v>
      </c>
      <c r="I560" s="5" t="s">
        <v>110</v>
      </c>
      <c r="J560" s="6" t="s">
        <v>61</v>
      </c>
      <c r="K560" s="5" t="s">
        <v>68</v>
      </c>
      <c r="L560" s="5" t="s">
        <v>159</v>
      </c>
      <c r="M560" s="52">
        <v>6.0088961655432156</v>
      </c>
      <c r="N560" s="8">
        <v>0.23</v>
      </c>
      <c r="O560" s="52">
        <v>4.0179999999999998</v>
      </c>
      <c r="P560" s="60">
        <f t="shared" si="16"/>
        <v>267.39789999999999</v>
      </c>
      <c r="Q560" s="59">
        <v>4.6268500474682765</v>
      </c>
      <c r="R560" s="9" t="s">
        <v>7397</v>
      </c>
      <c r="S560" s="10">
        <v>46447</v>
      </c>
      <c r="T560" s="55"/>
      <c r="U560" s="56">
        <f t="shared" si="17"/>
        <v>0</v>
      </c>
      <c r="V560" s="11"/>
    </row>
    <row r="561" spans="1:22">
      <c r="A561" s="77" t="s">
        <v>105</v>
      </c>
      <c r="B561" s="4" t="s">
        <v>2012</v>
      </c>
      <c r="C561" s="4" t="s">
        <v>2013</v>
      </c>
      <c r="D561" s="3" t="s">
        <v>86</v>
      </c>
      <c r="E561" s="79" t="s">
        <v>2014</v>
      </c>
      <c r="F561" s="2"/>
      <c r="G561" s="88">
        <v>80</v>
      </c>
      <c r="H561" s="5" t="s">
        <v>1617</v>
      </c>
      <c r="I561" s="5" t="s">
        <v>110</v>
      </c>
      <c r="J561" s="6" t="s">
        <v>61</v>
      </c>
      <c r="K561" s="5" t="s">
        <v>68</v>
      </c>
      <c r="L561" s="5" t="s">
        <v>159</v>
      </c>
      <c r="M561" s="52">
        <v>5.465283320031169</v>
      </c>
      <c r="N561" s="8">
        <v>0.19</v>
      </c>
      <c r="O561" s="52">
        <v>6.3405999999999993</v>
      </c>
      <c r="P561" s="60">
        <f t="shared" si="16"/>
        <v>421.96692999999993</v>
      </c>
      <c r="Q561" s="59">
        <v>4.4268794892252474</v>
      </c>
      <c r="R561" s="9" t="s">
        <v>7397</v>
      </c>
      <c r="S561" s="10">
        <v>46722</v>
      </c>
      <c r="T561" s="55"/>
      <c r="U561" s="56">
        <f t="shared" si="17"/>
        <v>0</v>
      </c>
      <c r="V561" s="11"/>
    </row>
    <row r="562" spans="1:22">
      <c r="A562" s="80" t="s">
        <v>70</v>
      </c>
      <c r="B562" s="4" t="s">
        <v>2015</v>
      </c>
      <c r="C562" s="4" t="s">
        <v>2016</v>
      </c>
      <c r="D562" s="3" t="s">
        <v>64</v>
      </c>
      <c r="E562" s="82" t="s">
        <v>2017</v>
      </c>
      <c r="F562" s="2"/>
      <c r="G562" s="88">
        <v>52</v>
      </c>
      <c r="H562" s="5" t="s">
        <v>2018</v>
      </c>
      <c r="I562" s="5" t="s">
        <v>75</v>
      </c>
      <c r="J562" s="6" t="s">
        <v>61</v>
      </c>
      <c r="K562" s="5" t="s">
        <v>68</v>
      </c>
      <c r="L562" s="5"/>
      <c r="M562" s="52">
        <v>3.5601696</v>
      </c>
      <c r="N562" s="8">
        <v>0.1</v>
      </c>
      <c r="O562" s="52">
        <v>2.1361017600000003</v>
      </c>
      <c r="P562" s="60">
        <f t="shared" si="16"/>
        <v>142.15757212800003</v>
      </c>
      <c r="Q562" s="59">
        <v>2.1361017600000003</v>
      </c>
      <c r="R562" s="9" t="s">
        <v>7396</v>
      </c>
      <c r="S562" s="10">
        <v>45992</v>
      </c>
      <c r="T562" s="55"/>
      <c r="U562" s="56">
        <f t="shared" si="17"/>
        <v>0</v>
      </c>
      <c r="V562" s="11"/>
    </row>
    <row r="563" spans="1:22">
      <c r="A563" s="36"/>
      <c r="B563" s="4" t="s">
        <v>2019</v>
      </c>
      <c r="C563" s="4" t="s">
        <v>183</v>
      </c>
      <c r="D563" s="3" t="s">
        <v>86</v>
      </c>
      <c r="E563" s="4" t="s">
        <v>2020</v>
      </c>
      <c r="F563" s="2"/>
      <c r="G563" s="88">
        <v>87</v>
      </c>
      <c r="H563" s="5" t="s">
        <v>1742</v>
      </c>
      <c r="I563" s="5" t="s">
        <v>229</v>
      </c>
      <c r="J563" s="6" t="s">
        <v>61</v>
      </c>
      <c r="K563" s="5" t="s">
        <v>68</v>
      </c>
      <c r="L563" s="5" t="s">
        <v>596</v>
      </c>
      <c r="M563" s="52">
        <v>7.518987341772152</v>
      </c>
      <c r="N563" s="8">
        <v>0</v>
      </c>
      <c r="O563" s="52">
        <v>7.518987341772152</v>
      </c>
      <c r="P563" s="60">
        <f t="shared" si="16"/>
        <v>500.38860759493667</v>
      </c>
      <c r="Q563" s="59">
        <v>7.518987341772152</v>
      </c>
      <c r="R563" s="9" t="s">
        <v>7397</v>
      </c>
      <c r="S563" s="10">
        <v>46296</v>
      </c>
      <c r="T563" s="55"/>
      <c r="U563" s="56">
        <f t="shared" si="17"/>
        <v>0</v>
      </c>
      <c r="V563" s="11"/>
    </row>
    <row r="564" spans="1:22">
      <c r="A564" s="36"/>
      <c r="B564" s="4" t="s">
        <v>2021</v>
      </c>
      <c r="C564" s="4" t="s">
        <v>2022</v>
      </c>
      <c r="D564" s="3" t="s">
        <v>86</v>
      </c>
      <c r="E564" s="4" t="s">
        <v>2023</v>
      </c>
      <c r="F564" s="2"/>
      <c r="G564" s="88">
        <v>196</v>
      </c>
      <c r="H564" s="5" t="s">
        <v>1742</v>
      </c>
      <c r="I564" s="5" t="s">
        <v>229</v>
      </c>
      <c r="J564" s="6" t="s">
        <v>61</v>
      </c>
      <c r="K564" s="5" t="s">
        <v>68</v>
      </c>
      <c r="L564" s="5" t="s">
        <v>596</v>
      </c>
      <c r="M564" s="52">
        <v>3.8224615331478482</v>
      </c>
      <c r="N564" s="8">
        <v>0</v>
      </c>
      <c r="O564" s="52">
        <v>3.8224615331478482</v>
      </c>
      <c r="P564" s="60">
        <f t="shared" si="16"/>
        <v>254.38481503098927</v>
      </c>
      <c r="Q564" s="59">
        <v>3.8224615331478482</v>
      </c>
      <c r="R564" s="9" t="s">
        <v>7397</v>
      </c>
      <c r="S564" s="10">
        <v>47300</v>
      </c>
      <c r="T564" s="55"/>
      <c r="U564" s="56">
        <f t="shared" si="17"/>
        <v>0</v>
      </c>
      <c r="V564" s="11"/>
    </row>
    <row r="565" spans="1:22">
      <c r="A565" s="36"/>
      <c r="B565" s="4" t="s">
        <v>2024</v>
      </c>
      <c r="C565" s="4" t="s">
        <v>2025</v>
      </c>
      <c r="D565" s="3" t="s">
        <v>86</v>
      </c>
      <c r="E565" s="4" t="s">
        <v>2026</v>
      </c>
      <c r="F565" s="2"/>
      <c r="G565" s="88">
        <v>68</v>
      </c>
      <c r="H565" s="5" t="s">
        <v>1742</v>
      </c>
      <c r="I565" s="5" t="s">
        <v>229</v>
      </c>
      <c r="J565" s="6" t="s">
        <v>61</v>
      </c>
      <c r="K565" s="5" t="s">
        <v>68</v>
      </c>
      <c r="L565" s="5" t="s">
        <v>596</v>
      </c>
      <c r="M565" s="52">
        <v>16.506493506493506</v>
      </c>
      <c r="N565" s="8">
        <v>0</v>
      </c>
      <c r="O565" s="52">
        <v>16.506493506493506</v>
      </c>
      <c r="P565" s="60">
        <f t="shared" si="16"/>
        <v>1098.5071428571428</v>
      </c>
      <c r="Q565" s="59">
        <v>16.506493506493506</v>
      </c>
      <c r="R565" s="9" t="s">
        <v>7397</v>
      </c>
      <c r="S565" s="10">
        <v>46296</v>
      </c>
      <c r="T565" s="55"/>
      <c r="U565" s="56">
        <f t="shared" si="17"/>
        <v>0</v>
      </c>
      <c r="V565" s="11"/>
    </row>
    <row r="566" spans="1:22">
      <c r="A566" s="36"/>
      <c r="B566" s="4" t="s">
        <v>2027</v>
      </c>
      <c r="C566" s="2" t="s">
        <v>2028</v>
      </c>
      <c r="D566" s="3" t="s">
        <v>86</v>
      </c>
      <c r="E566" s="4" t="s">
        <v>2029</v>
      </c>
      <c r="F566" s="2"/>
      <c r="G566" s="88">
        <v>77</v>
      </c>
      <c r="H566" s="5" t="s">
        <v>1742</v>
      </c>
      <c r="I566" s="5" t="s">
        <v>229</v>
      </c>
      <c r="J566" s="6" t="s">
        <v>61</v>
      </c>
      <c r="K566" s="5" t="s">
        <v>68</v>
      </c>
      <c r="L566" s="5" t="s">
        <v>596</v>
      </c>
      <c r="M566" s="52">
        <v>2.9610389610389607</v>
      </c>
      <c r="N566" s="8">
        <v>0</v>
      </c>
      <c r="O566" s="52">
        <v>2.9610389610389607</v>
      </c>
      <c r="P566" s="60">
        <f t="shared" si="16"/>
        <v>197.05714285714282</v>
      </c>
      <c r="Q566" s="59">
        <v>2.9610389610389607</v>
      </c>
      <c r="R566" s="9" t="s">
        <v>7397</v>
      </c>
      <c r="S566" s="10">
        <v>46935</v>
      </c>
      <c r="T566" s="55"/>
      <c r="U566" s="56">
        <f t="shared" si="17"/>
        <v>0</v>
      </c>
      <c r="V566" s="11"/>
    </row>
    <row r="567" spans="1:22">
      <c r="A567" s="86" t="s">
        <v>54</v>
      </c>
      <c r="B567" s="4" t="s">
        <v>2030</v>
      </c>
      <c r="C567" s="2" t="s">
        <v>2031</v>
      </c>
      <c r="D567" s="3" t="s">
        <v>86</v>
      </c>
      <c r="E567" s="87" t="s">
        <v>2032</v>
      </c>
      <c r="F567" s="2"/>
      <c r="G567" s="88">
        <v>29</v>
      </c>
      <c r="H567" s="16" t="s">
        <v>1742</v>
      </c>
      <c r="I567" s="5" t="s">
        <v>229</v>
      </c>
      <c r="J567" s="6" t="s">
        <v>61</v>
      </c>
      <c r="K567" s="5" t="s">
        <v>68</v>
      </c>
      <c r="L567" s="5" t="s">
        <v>596</v>
      </c>
      <c r="M567" s="52">
        <v>7.2344497607655498</v>
      </c>
      <c r="N567" s="8">
        <v>0</v>
      </c>
      <c r="O567" s="52">
        <v>7.2344497607655498</v>
      </c>
      <c r="P567" s="60">
        <f t="shared" si="16"/>
        <v>481.45263157894732</v>
      </c>
      <c r="Q567" s="59">
        <v>7.2344497607655498</v>
      </c>
      <c r="R567" s="9" t="s">
        <v>7397</v>
      </c>
      <c r="S567" s="10">
        <v>46935</v>
      </c>
      <c r="T567" s="55"/>
      <c r="U567" s="56">
        <f t="shared" si="17"/>
        <v>0</v>
      </c>
      <c r="V567" s="11"/>
    </row>
    <row r="568" spans="1:22">
      <c r="A568" s="86" t="s">
        <v>54</v>
      </c>
      <c r="B568" s="4" t="s">
        <v>2033</v>
      </c>
      <c r="C568" s="4" t="s">
        <v>2034</v>
      </c>
      <c r="D568" s="3" t="s">
        <v>86</v>
      </c>
      <c r="E568" s="87" t="s">
        <v>2035</v>
      </c>
      <c r="F568" s="2"/>
      <c r="G568" s="88">
        <v>33</v>
      </c>
      <c r="H568" s="5" t="s">
        <v>2036</v>
      </c>
      <c r="I568" s="5" t="s">
        <v>229</v>
      </c>
      <c r="J568" s="6" t="s">
        <v>61</v>
      </c>
      <c r="K568" s="5" t="s">
        <v>68</v>
      </c>
      <c r="L568" s="5" t="s">
        <v>596</v>
      </c>
      <c r="M568" s="52">
        <v>9.0129870129870131</v>
      </c>
      <c r="N568" s="8">
        <v>0</v>
      </c>
      <c r="O568" s="52">
        <v>9.0129870129870131</v>
      </c>
      <c r="P568" s="60">
        <f t="shared" si="16"/>
        <v>599.81428571428569</v>
      </c>
      <c r="Q568" s="59">
        <v>9.0129870129870131</v>
      </c>
      <c r="R568" s="9" t="s">
        <v>7397</v>
      </c>
      <c r="S568" s="10">
        <v>47331</v>
      </c>
      <c r="T568" s="55"/>
      <c r="U568" s="56">
        <f t="shared" si="17"/>
        <v>0</v>
      </c>
      <c r="V568" s="11"/>
    </row>
    <row r="569" spans="1:22">
      <c r="A569" s="36"/>
      <c r="B569" s="2" t="s">
        <v>2037</v>
      </c>
      <c r="C569" s="4" t="s">
        <v>2038</v>
      </c>
      <c r="D569" s="3" t="s">
        <v>86</v>
      </c>
      <c r="E569" s="4" t="s">
        <v>2039</v>
      </c>
      <c r="F569" s="2"/>
      <c r="G569" s="88">
        <v>20</v>
      </c>
      <c r="H569" s="5" t="s">
        <v>1742</v>
      </c>
      <c r="I569" s="5" t="s">
        <v>151</v>
      </c>
      <c r="J569" s="6" t="s">
        <v>61</v>
      </c>
      <c r="K569" s="5" t="s">
        <v>68</v>
      </c>
      <c r="L569" s="5" t="s">
        <v>716</v>
      </c>
      <c r="M569" s="52">
        <v>10.683544303797467</v>
      </c>
      <c r="N569" s="8">
        <v>0</v>
      </c>
      <c r="O569" s="52">
        <v>10.683544303797467</v>
      </c>
      <c r="P569" s="60">
        <f t="shared" si="16"/>
        <v>710.98987341772136</v>
      </c>
      <c r="Q569" s="59">
        <v>10.683544303797467</v>
      </c>
      <c r="R569" s="9" t="s">
        <v>7397</v>
      </c>
      <c r="S569" s="10">
        <v>46539</v>
      </c>
      <c r="T569" s="55"/>
      <c r="U569" s="56">
        <f t="shared" si="17"/>
        <v>0</v>
      </c>
      <c r="V569" s="11"/>
    </row>
    <row r="570" spans="1:22">
      <c r="A570" s="77" t="s">
        <v>105</v>
      </c>
      <c r="B570" s="4" t="s">
        <v>2040</v>
      </c>
      <c r="C570" s="2" t="s">
        <v>2041</v>
      </c>
      <c r="D570" s="3" t="s">
        <v>86</v>
      </c>
      <c r="E570" s="79" t="s">
        <v>2042</v>
      </c>
      <c r="F570" s="2"/>
      <c r="G570" s="88">
        <v>188</v>
      </c>
      <c r="H570" s="5" t="s">
        <v>1742</v>
      </c>
      <c r="I570" s="5" t="s">
        <v>138</v>
      </c>
      <c r="J570" s="6" t="s">
        <v>61</v>
      </c>
      <c r="K570" s="5" t="s">
        <v>68</v>
      </c>
      <c r="L570" s="5" t="s">
        <v>716</v>
      </c>
      <c r="M570" s="52">
        <v>3.6031865468930548</v>
      </c>
      <c r="N570" s="8">
        <v>0.15</v>
      </c>
      <c r="O570" s="52">
        <v>3.4202000000000004</v>
      </c>
      <c r="P570" s="60">
        <f t="shared" si="16"/>
        <v>227.61431000000002</v>
      </c>
      <c r="Q570" s="59">
        <v>3.0627085648590966</v>
      </c>
      <c r="R570" s="9" t="s">
        <v>7397</v>
      </c>
      <c r="S570" s="10">
        <v>46204</v>
      </c>
      <c r="T570" s="55"/>
      <c r="U570" s="56">
        <f t="shared" si="17"/>
        <v>0</v>
      </c>
      <c r="V570" s="11"/>
    </row>
    <row r="571" spans="1:22">
      <c r="A571" s="36"/>
      <c r="B571" s="4" t="s">
        <v>2043</v>
      </c>
      <c r="C571" s="2" t="s">
        <v>2044</v>
      </c>
      <c r="D571" s="3" t="s">
        <v>64</v>
      </c>
      <c r="E571" s="4" t="s">
        <v>2045</v>
      </c>
      <c r="F571" s="2"/>
      <c r="G571" s="88">
        <v>19</v>
      </c>
      <c r="H571" s="5" t="s">
        <v>1535</v>
      </c>
      <c r="I571" s="5" t="s">
        <v>291</v>
      </c>
      <c r="J571" s="6" t="s">
        <v>61</v>
      </c>
      <c r="K571" s="5" t="s">
        <v>68</v>
      </c>
      <c r="L571" s="5" t="s">
        <v>111</v>
      </c>
      <c r="M571" s="52">
        <v>2.7272727272727275</v>
      </c>
      <c r="N571" s="8">
        <v>0</v>
      </c>
      <c r="O571" s="52">
        <v>2.7272727272727275</v>
      </c>
      <c r="P571" s="60">
        <f t="shared" si="16"/>
        <v>181.5</v>
      </c>
      <c r="Q571" s="59">
        <v>2.7272727272727275</v>
      </c>
      <c r="R571" s="9" t="s">
        <v>7401</v>
      </c>
      <c r="S571" s="10">
        <v>46296</v>
      </c>
      <c r="T571" s="55"/>
      <c r="U571" s="56">
        <f t="shared" si="17"/>
        <v>0</v>
      </c>
      <c r="V571" s="11"/>
    </row>
    <row r="572" spans="1:22">
      <c r="A572" s="77" t="s">
        <v>139</v>
      </c>
      <c r="B572" s="2" t="s">
        <v>2046</v>
      </c>
      <c r="C572" s="2" t="s">
        <v>2047</v>
      </c>
      <c r="D572" s="3" t="s">
        <v>86</v>
      </c>
      <c r="E572" s="79" t="s">
        <v>2048</v>
      </c>
      <c r="F572" s="2"/>
      <c r="G572" s="88">
        <v>97</v>
      </c>
      <c r="H572" s="5" t="s">
        <v>1742</v>
      </c>
      <c r="I572" s="5" t="s">
        <v>143</v>
      </c>
      <c r="J572" s="6" t="s">
        <v>61</v>
      </c>
      <c r="K572" s="5" t="s">
        <v>68</v>
      </c>
      <c r="L572" s="5"/>
      <c r="M572" s="52">
        <v>2.3766233766233769</v>
      </c>
      <c r="N572" s="8">
        <v>0</v>
      </c>
      <c r="O572" s="52">
        <v>2.2577922077922081</v>
      </c>
      <c r="P572" s="60">
        <f t="shared" si="16"/>
        <v>150.25607142857143</v>
      </c>
      <c r="Q572" s="59">
        <v>2.2577922077922081</v>
      </c>
      <c r="R572" s="9" t="s">
        <v>7397</v>
      </c>
      <c r="S572" s="10">
        <v>46327</v>
      </c>
      <c r="T572" s="55"/>
      <c r="U572" s="56">
        <f t="shared" si="17"/>
        <v>0</v>
      </c>
      <c r="V572" s="11"/>
    </row>
    <row r="573" spans="1:22">
      <c r="A573" s="77" t="s">
        <v>139</v>
      </c>
      <c r="B573" s="2" t="s">
        <v>2049</v>
      </c>
      <c r="C573" s="2" t="s">
        <v>2050</v>
      </c>
      <c r="D573" s="3" t="s">
        <v>86</v>
      </c>
      <c r="E573" s="79" t="s">
        <v>2051</v>
      </c>
      <c r="F573" s="4"/>
      <c r="G573" s="88">
        <v>24</v>
      </c>
      <c r="H573" s="5" t="s">
        <v>1742</v>
      </c>
      <c r="I573" s="5" t="s">
        <v>143</v>
      </c>
      <c r="J573" s="6" t="s">
        <v>61</v>
      </c>
      <c r="K573" s="5" t="s">
        <v>68</v>
      </c>
      <c r="L573" s="5"/>
      <c r="M573" s="52">
        <v>6.2727272727272725</v>
      </c>
      <c r="N573" s="8">
        <v>0</v>
      </c>
      <c r="O573" s="52">
        <v>5.959090909090909</v>
      </c>
      <c r="P573" s="60">
        <f t="shared" si="16"/>
        <v>396.57749999999999</v>
      </c>
      <c r="Q573" s="59">
        <v>5.959090909090909</v>
      </c>
      <c r="R573" s="9" t="s">
        <v>7397</v>
      </c>
      <c r="S573" s="10">
        <v>46327</v>
      </c>
      <c r="T573" s="55"/>
      <c r="U573" s="56">
        <f t="shared" si="17"/>
        <v>0</v>
      </c>
      <c r="V573" s="11"/>
    </row>
    <row r="574" spans="1:22">
      <c r="A574" s="36"/>
      <c r="B574" s="4" t="s">
        <v>2052</v>
      </c>
      <c r="C574" s="4" t="s">
        <v>2053</v>
      </c>
      <c r="D574" s="3" t="s">
        <v>86</v>
      </c>
      <c r="E574" s="4" t="s">
        <v>2054</v>
      </c>
      <c r="F574" s="2"/>
      <c r="G574" s="88">
        <v>75</v>
      </c>
      <c r="H574" s="5" t="s">
        <v>1742</v>
      </c>
      <c r="I574" s="5" t="s">
        <v>151</v>
      </c>
      <c r="J574" s="6" t="s">
        <v>61</v>
      </c>
      <c r="K574" s="5" t="s">
        <v>68</v>
      </c>
      <c r="L574" s="5" t="s">
        <v>716</v>
      </c>
      <c r="M574" s="52">
        <v>6.4284366974457301</v>
      </c>
      <c r="N574" s="8">
        <v>0</v>
      </c>
      <c r="O574" s="52">
        <v>6.4284366974457301</v>
      </c>
      <c r="P574" s="60">
        <f t="shared" si="16"/>
        <v>427.81246221501334</v>
      </c>
      <c r="Q574" s="59">
        <v>6.4284366974457301</v>
      </c>
      <c r="R574" s="9" t="s">
        <v>7397</v>
      </c>
      <c r="S574" s="10">
        <v>46478</v>
      </c>
      <c r="T574" s="55"/>
      <c r="U574" s="56">
        <f t="shared" si="17"/>
        <v>0</v>
      </c>
      <c r="V574" s="11"/>
    </row>
    <row r="575" spans="1:22">
      <c r="A575" s="77" t="s">
        <v>105</v>
      </c>
      <c r="B575" s="4" t="s">
        <v>2055</v>
      </c>
      <c r="C575" s="2" t="s">
        <v>2056</v>
      </c>
      <c r="D575" s="3" t="s">
        <v>86</v>
      </c>
      <c r="E575" s="79" t="s">
        <v>2057</v>
      </c>
      <c r="F575" s="2"/>
      <c r="G575" s="88">
        <v>71</v>
      </c>
      <c r="H575" s="5" t="s">
        <v>1742</v>
      </c>
      <c r="I575" s="5" t="s">
        <v>138</v>
      </c>
      <c r="J575" s="6" t="s">
        <v>61</v>
      </c>
      <c r="K575" s="5" t="s">
        <v>68</v>
      </c>
      <c r="L575" s="5" t="s">
        <v>716</v>
      </c>
      <c r="M575" s="52">
        <v>6.4155844155844157</v>
      </c>
      <c r="N575" s="8">
        <v>0</v>
      </c>
      <c r="O575" s="52">
        <v>5.3115999999999994</v>
      </c>
      <c r="P575" s="60">
        <f t="shared" si="16"/>
        <v>353.48697999999996</v>
      </c>
      <c r="Q575" s="59">
        <v>6.4155844155844157</v>
      </c>
      <c r="R575" s="9" t="s">
        <v>7397</v>
      </c>
      <c r="S575" s="10">
        <v>46204</v>
      </c>
      <c r="T575" s="55"/>
      <c r="U575" s="56">
        <f t="shared" si="17"/>
        <v>0</v>
      </c>
      <c r="V575" s="11"/>
    </row>
    <row r="576" spans="1:22">
      <c r="A576" s="36"/>
      <c r="B576" s="4" t="s">
        <v>2058</v>
      </c>
      <c r="C576" s="4">
        <v>5368105</v>
      </c>
      <c r="D576" s="3" t="s">
        <v>64</v>
      </c>
      <c r="E576" s="4" t="s">
        <v>2059</v>
      </c>
      <c r="F576" s="2"/>
      <c r="G576" s="88">
        <v>5</v>
      </c>
      <c r="H576" s="5" t="s">
        <v>1742</v>
      </c>
      <c r="I576" s="5" t="s">
        <v>300</v>
      </c>
      <c r="J576" s="6" t="s">
        <v>61</v>
      </c>
      <c r="K576" s="5" t="s">
        <v>68</v>
      </c>
      <c r="L576" s="5" t="s">
        <v>716</v>
      </c>
      <c r="M576" s="52">
        <v>18.896103896103895</v>
      </c>
      <c r="N576" s="8">
        <v>0</v>
      </c>
      <c r="O576" s="52">
        <v>18.896103896103895</v>
      </c>
      <c r="P576" s="60">
        <f t="shared" si="16"/>
        <v>1257.5357142857142</v>
      </c>
      <c r="Q576" s="59">
        <v>18.896103896103895</v>
      </c>
      <c r="R576" s="9" t="s">
        <v>248</v>
      </c>
      <c r="S576" s="10">
        <v>46204</v>
      </c>
      <c r="T576" s="55"/>
      <c r="U576" s="56">
        <f t="shared" si="17"/>
        <v>0</v>
      </c>
      <c r="V576" s="11"/>
    </row>
    <row r="577" spans="1:22">
      <c r="A577" s="86" t="s">
        <v>54</v>
      </c>
      <c r="B577" s="4" t="s">
        <v>2060</v>
      </c>
      <c r="C577" s="2" t="s">
        <v>2061</v>
      </c>
      <c r="D577" s="3" t="s">
        <v>86</v>
      </c>
      <c r="E577" s="87" t="s">
        <v>2062</v>
      </c>
      <c r="F577" s="4"/>
      <c r="G577" s="5">
        <v>15</v>
      </c>
      <c r="H577" s="16" t="s">
        <v>2063</v>
      </c>
      <c r="I577" s="5" t="s">
        <v>658</v>
      </c>
      <c r="J577" s="6" t="s">
        <v>61</v>
      </c>
      <c r="K577" s="7" t="s">
        <v>68</v>
      </c>
      <c r="L577" s="7" t="s">
        <v>1094</v>
      </c>
      <c r="M577" s="52">
        <v>5.384050632911392</v>
      </c>
      <c r="N577" s="8">
        <v>0</v>
      </c>
      <c r="O577" s="52">
        <v>5.384050632911392</v>
      </c>
      <c r="P577" s="60">
        <f t="shared" si="16"/>
        <v>358.30856962025314</v>
      </c>
      <c r="Q577" s="59">
        <v>5.384050632911392</v>
      </c>
      <c r="R577" s="9" t="s">
        <v>7397</v>
      </c>
      <c r="S577" s="10">
        <v>46174</v>
      </c>
      <c r="T577" s="55"/>
      <c r="U577" s="56">
        <f t="shared" si="17"/>
        <v>0</v>
      </c>
      <c r="V577" s="11"/>
    </row>
    <row r="578" spans="1:22">
      <c r="A578" s="86" t="s">
        <v>54</v>
      </c>
      <c r="B578" s="4" t="s">
        <v>2064</v>
      </c>
      <c r="C578" s="2" t="s">
        <v>2065</v>
      </c>
      <c r="D578" s="3" t="s">
        <v>86</v>
      </c>
      <c r="E578" s="87" t="s">
        <v>2066</v>
      </c>
      <c r="F578" s="4"/>
      <c r="G578" s="5">
        <v>18</v>
      </c>
      <c r="H578" s="16" t="s">
        <v>2063</v>
      </c>
      <c r="I578" s="5" t="s">
        <v>658</v>
      </c>
      <c r="J578" s="6" t="s">
        <v>61</v>
      </c>
      <c r="K578" s="7" t="s">
        <v>68</v>
      </c>
      <c r="L578" s="7" t="s">
        <v>1094</v>
      </c>
      <c r="M578" s="52">
        <v>7.4844155844155846</v>
      </c>
      <c r="N578" s="8">
        <v>0</v>
      </c>
      <c r="O578" s="52">
        <v>7.4844155844155846</v>
      </c>
      <c r="P578" s="60">
        <f t="shared" si="16"/>
        <v>498.08785714285716</v>
      </c>
      <c r="Q578" s="59">
        <v>7.4844155844155846</v>
      </c>
      <c r="R578" s="9" t="s">
        <v>7397</v>
      </c>
      <c r="S578" s="10">
        <v>46174</v>
      </c>
      <c r="T578" s="55"/>
      <c r="U578" s="56">
        <f t="shared" si="17"/>
        <v>0</v>
      </c>
      <c r="V578" s="11"/>
    </row>
    <row r="579" spans="1:22">
      <c r="A579" s="77" t="s">
        <v>139</v>
      </c>
      <c r="B579" s="4" t="s">
        <v>2067</v>
      </c>
      <c r="C579" s="2" t="s">
        <v>2068</v>
      </c>
      <c r="D579" s="3" t="s">
        <v>86</v>
      </c>
      <c r="E579" s="79" t="s">
        <v>2069</v>
      </c>
      <c r="F579" s="4"/>
      <c r="G579" s="5">
        <v>198</v>
      </c>
      <c r="H579" s="16" t="s">
        <v>2070</v>
      </c>
      <c r="I579" s="5" t="s">
        <v>143</v>
      </c>
      <c r="J579" s="6" t="s">
        <v>61</v>
      </c>
      <c r="K579" s="7" t="s">
        <v>68</v>
      </c>
      <c r="L579" s="7" t="s">
        <v>1703</v>
      </c>
      <c r="M579" s="52">
        <v>14.09090909090909</v>
      </c>
      <c r="N579" s="8">
        <v>0</v>
      </c>
      <c r="O579" s="52">
        <v>13.386363636363635</v>
      </c>
      <c r="P579" s="60">
        <f t="shared" si="16"/>
        <v>890.86249999999984</v>
      </c>
      <c r="Q579" s="59">
        <v>13.386363636363635</v>
      </c>
      <c r="R579" s="9" t="s">
        <v>7397</v>
      </c>
      <c r="S579" s="10">
        <v>46266</v>
      </c>
      <c r="T579" s="55"/>
      <c r="U579" s="56">
        <f t="shared" si="17"/>
        <v>0</v>
      </c>
      <c r="V579" s="11"/>
    </row>
    <row r="580" spans="1:22">
      <c r="A580" s="77" t="s">
        <v>139</v>
      </c>
      <c r="B580" s="4" t="s">
        <v>2071</v>
      </c>
      <c r="C580" s="4" t="s">
        <v>2072</v>
      </c>
      <c r="D580" s="3" t="s">
        <v>86</v>
      </c>
      <c r="E580" s="79" t="s">
        <v>2073</v>
      </c>
      <c r="F580" s="2"/>
      <c r="G580" s="88">
        <v>135</v>
      </c>
      <c r="H580" s="5" t="s">
        <v>2070</v>
      </c>
      <c r="I580" s="5" t="s">
        <v>143</v>
      </c>
      <c r="J580" s="6" t="s">
        <v>61</v>
      </c>
      <c r="K580" s="5" t="s">
        <v>68</v>
      </c>
      <c r="L580" s="5" t="s">
        <v>1703</v>
      </c>
      <c r="M580" s="52">
        <v>15.493506493506493</v>
      </c>
      <c r="N580" s="8">
        <v>0</v>
      </c>
      <c r="O580" s="52">
        <v>14.718831168831167</v>
      </c>
      <c r="P580" s="60">
        <f t="shared" si="16"/>
        <v>979.53821428571416</v>
      </c>
      <c r="Q580" s="59">
        <v>14.718831168831167</v>
      </c>
      <c r="R580" s="9" t="s">
        <v>7397</v>
      </c>
      <c r="S580" s="10">
        <v>46235</v>
      </c>
      <c r="T580" s="55"/>
      <c r="U580" s="56">
        <f t="shared" si="17"/>
        <v>0</v>
      </c>
      <c r="V580" s="11"/>
    </row>
    <row r="581" spans="1:22">
      <c r="A581" s="36"/>
      <c r="B581" s="4" t="s">
        <v>2074</v>
      </c>
      <c r="C581" s="4" t="s">
        <v>2075</v>
      </c>
      <c r="D581" s="3" t="s">
        <v>86</v>
      </c>
      <c r="E581" s="4" t="s">
        <v>2076</v>
      </c>
      <c r="F581" s="2"/>
      <c r="G581" s="88">
        <v>82</v>
      </c>
      <c r="H581" s="5" t="s">
        <v>2077</v>
      </c>
      <c r="I581" s="5" t="s">
        <v>151</v>
      </c>
      <c r="J581" s="6" t="s">
        <v>61</v>
      </c>
      <c r="K581" s="5" t="s">
        <v>68</v>
      </c>
      <c r="L581" s="5" t="s">
        <v>716</v>
      </c>
      <c r="M581" s="52">
        <v>2.7341772151898733</v>
      </c>
      <c r="N581" s="8">
        <v>0</v>
      </c>
      <c r="O581" s="52">
        <v>2.7341772151898733</v>
      </c>
      <c r="P581" s="60">
        <f t="shared" si="16"/>
        <v>181.95949367088608</v>
      </c>
      <c r="Q581" s="59">
        <v>2.7341772151898733</v>
      </c>
      <c r="R581" s="9" t="s">
        <v>7397</v>
      </c>
      <c r="S581" s="10">
        <v>46569</v>
      </c>
      <c r="T581" s="55"/>
      <c r="U581" s="56">
        <f t="shared" si="17"/>
        <v>0</v>
      </c>
      <c r="V581" s="11"/>
    </row>
    <row r="582" spans="1:22">
      <c r="A582" s="36"/>
      <c r="B582" s="4" t="s">
        <v>2078</v>
      </c>
      <c r="C582" s="4" t="s">
        <v>2079</v>
      </c>
      <c r="D582" s="3" t="s">
        <v>64</v>
      </c>
      <c r="E582" s="4" t="s">
        <v>2080</v>
      </c>
      <c r="F582" s="4"/>
      <c r="G582" s="88">
        <v>176</v>
      </c>
      <c r="H582" s="5" t="s">
        <v>2077</v>
      </c>
      <c r="I582" s="5" t="s">
        <v>248</v>
      </c>
      <c r="J582" s="6" t="s">
        <v>249</v>
      </c>
      <c r="K582" s="5" t="s">
        <v>68</v>
      </c>
      <c r="L582" s="5" t="s">
        <v>716</v>
      </c>
      <c r="M582" s="52">
        <v>0.55952380952380953</v>
      </c>
      <c r="N582" s="8">
        <v>0</v>
      </c>
      <c r="O582" s="52">
        <v>0.55952380952380953</v>
      </c>
      <c r="P582" s="60">
        <f t="shared" si="16"/>
        <v>37.236309523809524</v>
      </c>
      <c r="Q582" s="59">
        <v>0.55952380952380953</v>
      </c>
      <c r="R582" s="9" t="s">
        <v>7403</v>
      </c>
      <c r="S582" s="10">
        <v>46235</v>
      </c>
      <c r="T582" s="55"/>
      <c r="U582" s="56">
        <f t="shared" si="17"/>
        <v>0</v>
      </c>
      <c r="V582" s="11"/>
    </row>
    <row r="583" spans="1:22">
      <c r="A583" s="77" t="s">
        <v>105</v>
      </c>
      <c r="B583" s="4" t="s">
        <v>2081</v>
      </c>
      <c r="C583" s="4" t="s">
        <v>2082</v>
      </c>
      <c r="D583" s="3" t="s">
        <v>86</v>
      </c>
      <c r="E583" s="79" t="s">
        <v>2083</v>
      </c>
      <c r="F583" s="4"/>
      <c r="G583" s="88">
        <v>157</v>
      </c>
      <c r="H583" s="5" t="s">
        <v>2077</v>
      </c>
      <c r="I583" s="5" t="s">
        <v>138</v>
      </c>
      <c r="J583" s="6" t="s">
        <v>61</v>
      </c>
      <c r="K583" s="5" t="s">
        <v>68</v>
      </c>
      <c r="L583" s="5" t="s">
        <v>716</v>
      </c>
      <c r="M583" s="52">
        <v>2.4177215189873418</v>
      </c>
      <c r="N583" s="8">
        <v>0</v>
      </c>
      <c r="O583" s="52">
        <v>1.9403999999999999</v>
      </c>
      <c r="P583" s="60">
        <f t="shared" si="16"/>
        <v>129.13361999999998</v>
      </c>
      <c r="Q583" s="59">
        <v>2.4177215189873418</v>
      </c>
      <c r="R583" s="9" t="s">
        <v>7397</v>
      </c>
      <c r="S583" s="10">
        <v>46539</v>
      </c>
      <c r="T583" s="55"/>
      <c r="U583" s="56">
        <f t="shared" si="17"/>
        <v>0</v>
      </c>
      <c r="V583" s="11"/>
    </row>
    <row r="584" spans="1:22">
      <c r="A584" s="77" t="s">
        <v>139</v>
      </c>
      <c r="B584" s="4" t="s">
        <v>2084</v>
      </c>
      <c r="C584" s="2" t="s">
        <v>2085</v>
      </c>
      <c r="D584" s="3" t="s">
        <v>86</v>
      </c>
      <c r="E584" s="79" t="s">
        <v>2086</v>
      </c>
      <c r="F584" s="4"/>
      <c r="G584" s="5">
        <v>116</v>
      </c>
      <c r="H584" s="5" t="s">
        <v>2077</v>
      </c>
      <c r="I584" s="5" t="s">
        <v>143</v>
      </c>
      <c r="J584" s="6" t="s">
        <v>61</v>
      </c>
      <c r="K584" s="7" t="s">
        <v>68</v>
      </c>
      <c r="L584" s="7" t="s">
        <v>716</v>
      </c>
      <c r="M584" s="52">
        <v>2.5844155844155843</v>
      </c>
      <c r="N584" s="8">
        <v>0</v>
      </c>
      <c r="O584" s="52">
        <v>2.4551948051948052</v>
      </c>
      <c r="P584" s="60">
        <f t="shared" si="16"/>
        <v>163.39321428571427</v>
      </c>
      <c r="Q584" s="59">
        <v>2.4551948051948052</v>
      </c>
      <c r="R584" s="9" t="s">
        <v>7397</v>
      </c>
      <c r="S584" s="10">
        <v>46784</v>
      </c>
      <c r="T584" s="55"/>
      <c r="U584" s="56">
        <f t="shared" si="17"/>
        <v>0</v>
      </c>
      <c r="V584" s="11"/>
    </row>
    <row r="585" spans="1:22">
      <c r="A585" s="36"/>
      <c r="B585" s="4" t="s">
        <v>2087</v>
      </c>
      <c r="C585" s="12" t="s">
        <v>2088</v>
      </c>
      <c r="D585" s="3" t="s">
        <v>86</v>
      </c>
      <c r="E585" s="4" t="s">
        <v>2089</v>
      </c>
      <c r="F585" s="4"/>
      <c r="G585" s="88">
        <v>112</v>
      </c>
      <c r="H585" s="5" t="s">
        <v>2077</v>
      </c>
      <c r="I585" s="5" t="s">
        <v>151</v>
      </c>
      <c r="J585" s="6" t="s">
        <v>61</v>
      </c>
      <c r="K585" s="5" t="s">
        <v>68</v>
      </c>
      <c r="L585" s="5" t="s">
        <v>716</v>
      </c>
      <c r="M585" s="52">
        <v>1.4938292522231678</v>
      </c>
      <c r="N585" s="8">
        <v>0</v>
      </c>
      <c r="O585" s="52">
        <v>1.4938292522231678</v>
      </c>
      <c r="P585" s="60">
        <f t="shared" si="16"/>
        <v>99.414336735451812</v>
      </c>
      <c r="Q585" s="59">
        <v>1.4938292522231678</v>
      </c>
      <c r="R585" s="9" t="s">
        <v>7397</v>
      </c>
      <c r="S585" s="10">
        <v>46447</v>
      </c>
      <c r="T585" s="55"/>
      <c r="U585" s="56">
        <f t="shared" si="17"/>
        <v>0</v>
      </c>
      <c r="V585" s="11"/>
    </row>
    <row r="586" spans="1:22">
      <c r="A586" s="36"/>
      <c r="B586" s="2" t="s">
        <v>2090</v>
      </c>
      <c r="C586" s="2" t="s">
        <v>2091</v>
      </c>
      <c r="D586" s="3" t="s">
        <v>86</v>
      </c>
      <c r="E586" s="14" t="s">
        <v>2092</v>
      </c>
      <c r="F586" s="4"/>
      <c r="G586" s="88">
        <v>248</v>
      </c>
      <c r="H586" s="5" t="s">
        <v>2077</v>
      </c>
      <c r="I586" s="5" t="s">
        <v>151</v>
      </c>
      <c r="J586" s="6" t="s">
        <v>61</v>
      </c>
      <c r="K586" s="5" t="s">
        <v>68</v>
      </c>
      <c r="L586" s="5" t="s">
        <v>716</v>
      </c>
      <c r="M586" s="52">
        <v>3.7662337662337659</v>
      </c>
      <c r="N586" s="8">
        <v>0.01</v>
      </c>
      <c r="O586" s="52">
        <v>3.7285714285714282</v>
      </c>
      <c r="P586" s="60">
        <f t="shared" si="16"/>
        <v>248.13642857142852</v>
      </c>
      <c r="Q586" s="59">
        <v>3.7285714285714282</v>
      </c>
      <c r="R586" s="9" t="s">
        <v>7397</v>
      </c>
      <c r="S586" s="10">
        <v>46388</v>
      </c>
      <c r="T586" s="55"/>
      <c r="U586" s="56">
        <f t="shared" si="17"/>
        <v>0</v>
      </c>
      <c r="V586" s="11"/>
    </row>
    <row r="587" spans="1:22">
      <c r="A587" s="77" t="s">
        <v>105</v>
      </c>
      <c r="B587" s="4" t="s">
        <v>2093</v>
      </c>
      <c r="C587" s="2" t="s">
        <v>2094</v>
      </c>
      <c r="D587" s="3" t="s">
        <v>86</v>
      </c>
      <c r="E587" s="79" t="s">
        <v>2095</v>
      </c>
      <c r="F587" s="2"/>
      <c r="G587" s="88">
        <v>22</v>
      </c>
      <c r="H587" s="5" t="s">
        <v>2077</v>
      </c>
      <c r="I587" s="5" t="s">
        <v>138</v>
      </c>
      <c r="J587" s="6" t="s">
        <v>61</v>
      </c>
      <c r="K587" s="5" t="s">
        <v>68</v>
      </c>
      <c r="L587" s="5" t="s">
        <v>716</v>
      </c>
      <c r="M587" s="52">
        <v>2.4935064935064934</v>
      </c>
      <c r="N587" s="8">
        <v>0</v>
      </c>
      <c r="O587" s="52">
        <v>2.3422000000000001</v>
      </c>
      <c r="P587" s="60">
        <f t="shared" si="16"/>
        <v>155.87341000000001</v>
      </c>
      <c r="Q587" s="59">
        <v>2.4935064935064934</v>
      </c>
      <c r="R587" s="9" t="s">
        <v>7397</v>
      </c>
      <c r="S587" s="10">
        <v>46174</v>
      </c>
      <c r="T587" s="55"/>
      <c r="U587" s="56">
        <f t="shared" si="17"/>
        <v>0</v>
      </c>
      <c r="V587" s="11"/>
    </row>
    <row r="588" spans="1:22">
      <c r="A588" s="36"/>
      <c r="B588" s="4" t="s">
        <v>2096</v>
      </c>
      <c r="C588" s="4" t="s">
        <v>2097</v>
      </c>
      <c r="D588" s="3" t="s">
        <v>64</v>
      </c>
      <c r="E588" s="4" t="s">
        <v>2098</v>
      </c>
      <c r="F588" s="2"/>
      <c r="G588" s="88">
        <v>202</v>
      </c>
      <c r="H588" s="5" t="s">
        <v>2099</v>
      </c>
      <c r="I588" s="5" t="s">
        <v>720</v>
      </c>
      <c r="J588" s="6" t="s">
        <v>61</v>
      </c>
      <c r="K588" s="5" t="s">
        <v>68</v>
      </c>
      <c r="L588" s="5" t="s">
        <v>894</v>
      </c>
      <c r="M588" s="52">
        <v>2.3690476190476191</v>
      </c>
      <c r="N588" s="8">
        <v>0</v>
      </c>
      <c r="O588" s="52">
        <v>2.3690476190476191</v>
      </c>
      <c r="P588" s="60">
        <f t="shared" si="16"/>
        <v>157.66011904761905</v>
      </c>
      <c r="Q588" s="59">
        <v>2.3690476190476191</v>
      </c>
      <c r="R588" s="9" t="s">
        <v>7401</v>
      </c>
      <c r="S588" s="10">
        <v>46266</v>
      </c>
      <c r="T588" s="55"/>
      <c r="U588" s="56">
        <f t="shared" si="17"/>
        <v>0</v>
      </c>
      <c r="V588" s="11"/>
    </row>
    <row r="589" spans="1:22">
      <c r="A589" s="77" t="s">
        <v>139</v>
      </c>
      <c r="B589" s="4" t="s">
        <v>2100</v>
      </c>
      <c r="C589" s="4" t="s">
        <v>2101</v>
      </c>
      <c r="D589" s="3" t="s">
        <v>86</v>
      </c>
      <c r="E589" s="79" t="s">
        <v>2102</v>
      </c>
      <c r="F589" s="2"/>
      <c r="G589" s="88">
        <v>18</v>
      </c>
      <c r="H589" s="5" t="s">
        <v>2099</v>
      </c>
      <c r="I589" s="5" t="s">
        <v>143</v>
      </c>
      <c r="J589" s="6" t="s">
        <v>61</v>
      </c>
      <c r="K589" s="5" t="s">
        <v>68</v>
      </c>
      <c r="L589" s="5" t="s">
        <v>117</v>
      </c>
      <c r="M589" s="52">
        <v>7.5714285714285712</v>
      </c>
      <c r="N589" s="8">
        <v>0</v>
      </c>
      <c r="O589" s="52">
        <v>7.1928571428571422</v>
      </c>
      <c r="P589" s="60">
        <f t="shared" si="16"/>
        <v>478.68464285714282</v>
      </c>
      <c r="Q589" s="59">
        <v>7.1928571428571422</v>
      </c>
      <c r="R589" s="9" t="s">
        <v>7397</v>
      </c>
      <c r="S589" s="10">
        <v>47392</v>
      </c>
      <c r="T589" s="55"/>
      <c r="U589" s="56">
        <f t="shared" si="17"/>
        <v>0</v>
      </c>
      <c r="V589" s="11"/>
    </row>
    <row r="590" spans="1:22">
      <c r="A590" s="86" t="s">
        <v>54</v>
      </c>
      <c r="B590" s="4" t="s">
        <v>2103</v>
      </c>
      <c r="C590" s="2" t="s">
        <v>2104</v>
      </c>
      <c r="D590" s="3" t="s">
        <v>86</v>
      </c>
      <c r="E590" s="87" t="s">
        <v>2105</v>
      </c>
      <c r="F590" s="2"/>
      <c r="G590" s="88">
        <v>17</v>
      </c>
      <c r="H590" s="5" t="s">
        <v>2106</v>
      </c>
      <c r="I590" s="5" t="s">
        <v>1057</v>
      </c>
      <c r="J590" s="6" t="s">
        <v>61</v>
      </c>
      <c r="K590" s="5" t="s">
        <v>68</v>
      </c>
      <c r="L590" s="5" t="s">
        <v>1094</v>
      </c>
      <c r="M590" s="52">
        <v>2.7402597402597402</v>
      </c>
      <c r="N590" s="8">
        <v>0.15</v>
      </c>
      <c r="O590" s="52">
        <v>2.3292207792207793</v>
      </c>
      <c r="P590" s="60">
        <f t="shared" si="16"/>
        <v>155.00964285714286</v>
      </c>
      <c r="Q590" s="59">
        <v>2.3292207792207793</v>
      </c>
      <c r="R590" s="9" t="s">
        <v>7397</v>
      </c>
      <c r="S590" s="10">
        <v>46174</v>
      </c>
      <c r="T590" s="55"/>
      <c r="U590" s="56">
        <f t="shared" si="17"/>
        <v>0</v>
      </c>
      <c r="V590" s="11"/>
    </row>
    <row r="591" spans="1:22">
      <c r="A591" s="36"/>
      <c r="B591" s="4" t="s">
        <v>2107</v>
      </c>
      <c r="C591" s="4" t="s">
        <v>2108</v>
      </c>
      <c r="D591" s="3" t="s">
        <v>86</v>
      </c>
      <c r="E591" s="4" t="s">
        <v>2109</v>
      </c>
      <c r="F591" s="2"/>
      <c r="G591" s="88">
        <v>72</v>
      </c>
      <c r="H591" s="5" t="s">
        <v>2106</v>
      </c>
      <c r="I591" s="5" t="s">
        <v>1057</v>
      </c>
      <c r="J591" s="6" t="s">
        <v>61</v>
      </c>
      <c r="K591" s="5" t="s">
        <v>68</v>
      </c>
      <c r="L591" s="5" t="s">
        <v>1094</v>
      </c>
      <c r="M591" s="52">
        <v>8.0909090909090917</v>
      </c>
      <c r="N591" s="8">
        <v>0.15</v>
      </c>
      <c r="O591" s="52">
        <v>6.8772727272727279</v>
      </c>
      <c r="P591" s="60">
        <f t="shared" ref="P591:P654" si="18">O591*$V$12</f>
        <v>457.6825</v>
      </c>
      <c r="Q591" s="59">
        <v>6.8772727272727279</v>
      </c>
      <c r="R591" s="9" t="s">
        <v>7397</v>
      </c>
      <c r="S591" s="10">
        <v>46266</v>
      </c>
      <c r="T591" s="55"/>
      <c r="U591" s="56">
        <f t="shared" ref="U591:U654" si="19">+T591*Q591</f>
        <v>0</v>
      </c>
      <c r="V591" s="11"/>
    </row>
    <row r="592" spans="1:22">
      <c r="A592" s="86" t="s">
        <v>54</v>
      </c>
      <c r="B592" s="4" t="s">
        <v>2110</v>
      </c>
      <c r="C592" s="4" t="s">
        <v>2111</v>
      </c>
      <c r="D592" s="3" t="s">
        <v>86</v>
      </c>
      <c r="E592" s="87" t="s">
        <v>2112</v>
      </c>
      <c r="F592" s="2"/>
      <c r="G592" s="88">
        <v>75</v>
      </c>
      <c r="H592" s="5" t="s">
        <v>2106</v>
      </c>
      <c r="I592" s="5" t="s">
        <v>1057</v>
      </c>
      <c r="J592" s="6" t="s">
        <v>61</v>
      </c>
      <c r="K592" s="5" t="s">
        <v>68</v>
      </c>
      <c r="L592" s="5" t="s">
        <v>1094</v>
      </c>
      <c r="M592" s="52">
        <v>6.0632911392405058</v>
      </c>
      <c r="N592" s="8">
        <v>0.15</v>
      </c>
      <c r="O592" s="52">
        <v>5.1537974683544299</v>
      </c>
      <c r="P592" s="60">
        <f t="shared" si="18"/>
        <v>342.98522151898732</v>
      </c>
      <c r="Q592" s="59">
        <v>5.1537974683544299</v>
      </c>
      <c r="R592" s="9" t="s">
        <v>7397</v>
      </c>
      <c r="S592" s="10">
        <v>46082</v>
      </c>
      <c r="T592" s="55"/>
      <c r="U592" s="56">
        <f t="shared" si="19"/>
        <v>0</v>
      </c>
      <c r="V592" s="11"/>
    </row>
    <row r="593" spans="1:22">
      <c r="A593" s="36"/>
      <c r="B593" s="2" t="s">
        <v>2113</v>
      </c>
      <c r="C593" s="2" t="s">
        <v>183</v>
      </c>
      <c r="D593" s="3" t="s">
        <v>86</v>
      </c>
      <c r="E593" s="4" t="s">
        <v>2114</v>
      </c>
      <c r="F593" s="2"/>
      <c r="G593" s="88">
        <v>11</v>
      </c>
      <c r="H593" s="5" t="s">
        <v>2106</v>
      </c>
      <c r="I593" s="5" t="s">
        <v>1057</v>
      </c>
      <c r="J593" s="6" t="s">
        <v>61</v>
      </c>
      <c r="K593" s="5" t="s">
        <v>68</v>
      </c>
      <c r="L593" s="5" t="s">
        <v>1094</v>
      </c>
      <c r="M593" s="52">
        <v>2.6363636363636362</v>
      </c>
      <c r="N593" s="8">
        <v>0</v>
      </c>
      <c r="O593" s="52">
        <v>2.6363636363636362</v>
      </c>
      <c r="P593" s="60">
        <f t="shared" si="18"/>
        <v>175.45</v>
      </c>
      <c r="Q593" s="59">
        <v>2.6363636363636362</v>
      </c>
      <c r="R593" s="9" t="s">
        <v>7397</v>
      </c>
      <c r="S593" s="10">
        <v>46235</v>
      </c>
      <c r="T593" s="55"/>
      <c r="U593" s="56">
        <f t="shared" si="19"/>
        <v>0</v>
      </c>
      <c r="V593" s="11"/>
    </row>
    <row r="594" spans="1:22">
      <c r="A594" s="36"/>
      <c r="B594" s="4" t="s">
        <v>2115</v>
      </c>
      <c r="C594" s="4" t="s">
        <v>2116</v>
      </c>
      <c r="D594" s="3" t="s">
        <v>64</v>
      </c>
      <c r="E594" s="4" t="s">
        <v>2117</v>
      </c>
      <c r="F594" s="2"/>
      <c r="G594" s="88">
        <v>38</v>
      </c>
      <c r="H594" s="5" t="s">
        <v>2106</v>
      </c>
      <c r="I594" s="5" t="s">
        <v>423</v>
      </c>
      <c r="J594" s="6" t="s">
        <v>61</v>
      </c>
      <c r="K594" s="5" t="s">
        <v>68</v>
      </c>
      <c r="L594" s="5" t="s">
        <v>59</v>
      </c>
      <c r="M594" s="52">
        <v>1.9870129870129869</v>
      </c>
      <c r="N594" s="8">
        <v>0.2</v>
      </c>
      <c r="O594" s="52">
        <v>1.5896103896103897</v>
      </c>
      <c r="P594" s="60">
        <f t="shared" si="18"/>
        <v>105.78857142857143</v>
      </c>
      <c r="Q594" s="59">
        <v>1.5896103896103897</v>
      </c>
      <c r="R594" s="9" t="s">
        <v>7401</v>
      </c>
      <c r="S594" s="10">
        <v>46539</v>
      </c>
      <c r="T594" s="55"/>
      <c r="U594" s="56">
        <f t="shared" si="19"/>
        <v>0</v>
      </c>
      <c r="V594" s="11"/>
    </row>
    <row r="595" spans="1:22">
      <c r="A595" s="86" t="s">
        <v>54</v>
      </c>
      <c r="B595" s="4" t="s">
        <v>2118</v>
      </c>
      <c r="C595" s="4" t="s">
        <v>2119</v>
      </c>
      <c r="D595" s="3" t="s">
        <v>64</v>
      </c>
      <c r="E595" s="87" t="s">
        <v>2120</v>
      </c>
      <c r="F595" s="2"/>
      <c r="G595" s="88">
        <v>5</v>
      </c>
      <c r="H595" s="5" t="s">
        <v>2121</v>
      </c>
      <c r="I595" s="5" t="s">
        <v>198</v>
      </c>
      <c r="J595" s="6" t="s">
        <v>61</v>
      </c>
      <c r="K595" s="5" t="s">
        <v>68</v>
      </c>
      <c r="L595" s="5"/>
      <c r="M595" s="52">
        <v>2.8181818181818179</v>
      </c>
      <c r="N595" s="8">
        <v>0.1</v>
      </c>
      <c r="O595" s="52">
        <v>2.5363636363636362</v>
      </c>
      <c r="P595" s="60">
        <f t="shared" si="18"/>
        <v>168.79499999999999</v>
      </c>
      <c r="Q595" s="59">
        <v>2.5363636363636362</v>
      </c>
      <c r="R595" s="9" t="s">
        <v>7402</v>
      </c>
      <c r="S595" s="10">
        <v>46204</v>
      </c>
      <c r="T595" s="55"/>
      <c r="U595" s="56">
        <f t="shared" si="19"/>
        <v>0</v>
      </c>
      <c r="V595" s="11"/>
    </row>
    <row r="596" spans="1:22">
      <c r="A596" s="36"/>
      <c r="B596" s="4" t="s">
        <v>2122</v>
      </c>
      <c r="C596" s="2" t="s">
        <v>2123</v>
      </c>
      <c r="D596" s="3" t="s">
        <v>86</v>
      </c>
      <c r="E596" s="4" t="s">
        <v>2124</v>
      </c>
      <c r="F596" s="4"/>
      <c r="G596" s="88">
        <v>10</v>
      </c>
      <c r="H596" s="5" t="s">
        <v>296</v>
      </c>
      <c r="I596" s="5" t="s">
        <v>321</v>
      </c>
      <c r="J596" s="6" t="s">
        <v>61</v>
      </c>
      <c r="K596" s="5" t="s">
        <v>68</v>
      </c>
      <c r="L596" s="5" t="s">
        <v>292</v>
      </c>
      <c r="M596" s="52">
        <v>3.8863291139240501</v>
      </c>
      <c r="N596" s="8">
        <v>0.16</v>
      </c>
      <c r="O596" s="52">
        <v>3.2645164556962021</v>
      </c>
      <c r="P596" s="60">
        <f t="shared" si="18"/>
        <v>217.25357012658225</v>
      </c>
      <c r="Q596" s="59">
        <v>3.2645164556962021</v>
      </c>
      <c r="R596" s="9" t="s">
        <v>7397</v>
      </c>
      <c r="S596" s="10">
        <v>46327</v>
      </c>
      <c r="T596" s="55"/>
      <c r="U596" s="56">
        <f t="shared" si="19"/>
        <v>0</v>
      </c>
      <c r="V596" s="11"/>
    </row>
    <row r="597" spans="1:22">
      <c r="A597" s="77" t="s">
        <v>139</v>
      </c>
      <c r="B597" s="4" t="s">
        <v>2125</v>
      </c>
      <c r="C597" s="12" t="s">
        <v>2126</v>
      </c>
      <c r="D597" s="3" t="s">
        <v>86</v>
      </c>
      <c r="E597" s="79" t="s">
        <v>2127</v>
      </c>
      <c r="F597" s="4"/>
      <c r="G597" s="88">
        <v>104</v>
      </c>
      <c r="H597" s="5" t="s">
        <v>2128</v>
      </c>
      <c r="I597" s="5" t="s">
        <v>143</v>
      </c>
      <c r="J597" s="6" t="s">
        <v>61</v>
      </c>
      <c r="K597" s="5" t="s">
        <v>68</v>
      </c>
      <c r="L597" s="5" t="s">
        <v>2129</v>
      </c>
      <c r="M597" s="52">
        <v>6.5822784810126578</v>
      </c>
      <c r="N597" s="8">
        <v>0</v>
      </c>
      <c r="O597" s="52">
        <v>6.2531645569620249</v>
      </c>
      <c r="P597" s="60">
        <f t="shared" si="18"/>
        <v>416.14810126582273</v>
      </c>
      <c r="Q597" s="59">
        <v>6.2531645569620249</v>
      </c>
      <c r="R597" s="9" t="s">
        <v>7397</v>
      </c>
      <c r="S597" s="10">
        <v>46539</v>
      </c>
      <c r="T597" s="55"/>
      <c r="U597" s="56">
        <f t="shared" si="19"/>
        <v>0</v>
      </c>
      <c r="V597" s="11"/>
    </row>
    <row r="598" spans="1:22">
      <c r="A598" s="77" t="s">
        <v>139</v>
      </c>
      <c r="B598" s="4" t="s">
        <v>2130</v>
      </c>
      <c r="C598" s="2" t="s">
        <v>2131</v>
      </c>
      <c r="D598" s="3" t="s">
        <v>86</v>
      </c>
      <c r="E598" s="79" t="s">
        <v>2132</v>
      </c>
      <c r="F598" s="4"/>
      <c r="G598" s="88">
        <v>19</v>
      </c>
      <c r="H598" s="5" t="s">
        <v>59</v>
      </c>
      <c r="I598" s="5" t="s">
        <v>143</v>
      </c>
      <c r="J598" s="6" t="s">
        <v>61</v>
      </c>
      <c r="K598" s="5" t="s">
        <v>68</v>
      </c>
      <c r="L598" s="5" t="s">
        <v>59</v>
      </c>
      <c r="M598" s="52">
        <v>13.871785714285716</v>
      </c>
      <c r="N598" s="8">
        <v>0</v>
      </c>
      <c r="O598" s="52">
        <v>13.178196428571429</v>
      </c>
      <c r="P598" s="60">
        <f t="shared" si="18"/>
        <v>877.00897232142859</v>
      </c>
      <c r="Q598" s="59">
        <v>13.178196428571429</v>
      </c>
      <c r="R598" s="9" t="s">
        <v>7414</v>
      </c>
      <c r="S598" s="10">
        <v>45839</v>
      </c>
      <c r="T598" s="55"/>
      <c r="U598" s="56">
        <f t="shared" si="19"/>
        <v>0</v>
      </c>
      <c r="V598" s="11"/>
    </row>
    <row r="599" spans="1:22">
      <c r="A599" s="77" t="s">
        <v>139</v>
      </c>
      <c r="B599" s="2" t="s">
        <v>2133</v>
      </c>
      <c r="C599" s="2" t="s">
        <v>2134</v>
      </c>
      <c r="D599" s="3" t="s">
        <v>86</v>
      </c>
      <c r="E599" s="79" t="s">
        <v>2135</v>
      </c>
      <c r="F599" s="4"/>
      <c r="G599" s="88">
        <v>93</v>
      </c>
      <c r="H599" s="5" t="s">
        <v>2136</v>
      </c>
      <c r="I599" s="5" t="s">
        <v>143</v>
      </c>
      <c r="J599" s="6" t="s">
        <v>61</v>
      </c>
      <c r="K599" s="5" t="s">
        <v>68</v>
      </c>
      <c r="L599" s="5" t="s">
        <v>385</v>
      </c>
      <c r="M599" s="52">
        <v>6.7907774672621883</v>
      </c>
      <c r="N599" s="8">
        <v>0</v>
      </c>
      <c r="O599" s="52">
        <v>6.4512385938990784</v>
      </c>
      <c r="P599" s="60">
        <f t="shared" si="18"/>
        <v>429.32992842398363</v>
      </c>
      <c r="Q599" s="59">
        <v>6.4512385938990784</v>
      </c>
      <c r="R599" s="9" t="s">
        <v>7397</v>
      </c>
      <c r="S599" s="10">
        <v>46905</v>
      </c>
      <c r="T599" s="55"/>
      <c r="U599" s="56">
        <f t="shared" si="19"/>
        <v>0</v>
      </c>
      <c r="V599" s="11"/>
    </row>
    <row r="600" spans="1:22">
      <c r="A600" s="36"/>
      <c r="B600" s="4" t="s">
        <v>2137</v>
      </c>
      <c r="C600" s="13" t="s">
        <v>2138</v>
      </c>
      <c r="D600" s="3" t="s">
        <v>86</v>
      </c>
      <c r="E600" s="4" t="s">
        <v>2139</v>
      </c>
      <c r="F600" s="4"/>
      <c r="G600" s="88">
        <v>27</v>
      </c>
      <c r="H600" s="5" t="s">
        <v>59</v>
      </c>
      <c r="I600" s="5" t="s">
        <v>1002</v>
      </c>
      <c r="J600" s="6" t="s">
        <v>61</v>
      </c>
      <c r="K600" s="5" t="s">
        <v>68</v>
      </c>
      <c r="L600" s="5" t="s">
        <v>59</v>
      </c>
      <c r="M600" s="52">
        <v>6.5470845481049569</v>
      </c>
      <c r="N600" s="8">
        <v>0</v>
      </c>
      <c r="O600" s="52">
        <v>6.5470845481049569</v>
      </c>
      <c r="P600" s="60">
        <f t="shared" si="18"/>
        <v>435.70847667638486</v>
      </c>
      <c r="Q600" s="59">
        <v>6.5470845481049569</v>
      </c>
      <c r="R600" s="9" t="s">
        <v>7401</v>
      </c>
      <c r="S600" s="10">
        <v>45992</v>
      </c>
      <c r="T600" s="55"/>
      <c r="U600" s="56">
        <f t="shared" si="19"/>
        <v>0</v>
      </c>
      <c r="V600" s="11"/>
    </row>
    <row r="601" spans="1:22">
      <c r="A601" s="86" t="s">
        <v>54</v>
      </c>
      <c r="B601" s="2" t="s">
        <v>2140</v>
      </c>
      <c r="C601" s="13" t="s">
        <v>2141</v>
      </c>
      <c r="D601" s="3" t="s">
        <v>86</v>
      </c>
      <c r="E601" s="87" t="s">
        <v>2142</v>
      </c>
      <c r="F601" s="4"/>
      <c r="G601" s="88">
        <v>74</v>
      </c>
      <c r="H601" s="5" t="s">
        <v>2106</v>
      </c>
      <c r="I601" s="5" t="s">
        <v>151</v>
      </c>
      <c r="J601" s="6" t="s">
        <v>61</v>
      </c>
      <c r="K601" s="7" t="s">
        <v>68</v>
      </c>
      <c r="L601" s="7" t="s">
        <v>1094</v>
      </c>
      <c r="M601" s="52">
        <v>2.4705518039834624</v>
      </c>
      <c r="N601" s="8">
        <v>0</v>
      </c>
      <c r="O601" s="52">
        <v>2.4705518039834624</v>
      </c>
      <c r="P601" s="60">
        <f t="shared" si="18"/>
        <v>164.4152225550994</v>
      </c>
      <c r="Q601" s="59">
        <v>2.4705518039834624</v>
      </c>
      <c r="R601" s="9" t="s">
        <v>7397</v>
      </c>
      <c r="S601" s="10">
        <v>46143</v>
      </c>
      <c r="T601" s="55"/>
      <c r="U601" s="56">
        <f t="shared" si="19"/>
        <v>0</v>
      </c>
      <c r="V601" s="11"/>
    </row>
    <row r="602" spans="1:22">
      <c r="A602" s="36"/>
      <c r="B602" s="4" t="s">
        <v>2143</v>
      </c>
      <c r="C602" s="4" t="s">
        <v>2144</v>
      </c>
      <c r="D602" s="3" t="s">
        <v>86</v>
      </c>
      <c r="E602" s="4" t="s">
        <v>2145</v>
      </c>
      <c r="F602" s="2"/>
      <c r="G602" s="88">
        <v>45</v>
      </c>
      <c r="H602" s="5" t="s">
        <v>2106</v>
      </c>
      <c r="I602" s="5" t="s">
        <v>151</v>
      </c>
      <c r="J602" s="6" t="s">
        <v>61</v>
      </c>
      <c r="K602" s="5" t="s">
        <v>68</v>
      </c>
      <c r="L602" s="5" t="s">
        <v>1094</v>
      </c>
      <c r="M602" s="52">
        <v>4.7402597402597397</v>
      </c>
      <c r="N602" s="8">
        <v>0</v>
      </c>
      <c r="O602" s="52">
        <v>4.7402597402597397</v>
      </c>
      <c r="P602" s="60">
        <f t="shared" si="18"/>
        <v>315.46428571428567</v>
      </c>
      <c r="Q602" s="59">
        <v>4.7402597402597397</v>
      </c>
      <c r="R602" s="9" t="s">
        <v>7397</v>
      </c>
      <c r="S602" s="10">
        <v>46235</v>
      </c>
      <c r="T602" s="55"/>
      <c r="U602" s="56">
        <f t="shared" si="19"/>
        <v>0</v>
      </c>
      <c r="V602" s="11"/>
    </row>
    <row r="603" spans="1:22">
      <c r="A603" s="77" t="s">
        <v>139</v>
      </c>
      <c r="B603" s="4" t="s">
        <v>2146</v>
      </c>
      <c r="C603" s="13" t="s">
        <v>2147</v>
      </c>
      <c r="D603" s="3" t="s">
        <v>86</v>
      </c>
      <c r="E603" s="79" t="s">
        <v>2148</v>
      </c>
      <c r="F603" s="2"/>
      <c r="G603" s="88">
        <v>207</v>
      </c>
      <c r="H603" s="5" t="s">
        <v>2106</v>
      </c>
      <c r="I603" s="5" t="s">
        <v>143</v>
      </c>
      <c r="J603" s="6" t="s">
        <v>61</v>
      </c>
      <c r="K603" s="5" t="s">
        <v>68</v>
      </c>
      <c r="L603" s="5" t="s">
        <v>1094</v>
      </c>
      <c r="M603" s="52">
        <v>2.714285714285714</v>
      </c>
      <c r="N603" s="8">
        <v>0</v>
      </c>
      <c r="O603" s="52">
        <v>2.5785714285714283</v>
      </c>
      <c r="P603" s="60">
        <f t="shared" si="18"/>
        <v>171.60392857142855</v>
      </c>
      <c r="Q603" s="59">
        <v>2.5785714285714283</v>
      </c>
      <c r="R603" s="9" t="s">
        <v>7397</v>
      </c>
      <c r="S603" s="10">
        <v>46143</v>
      </c>
      <c r="T603" s="55"/>
      <c r="U603" s="56">
        <f t="shared" si="19"/>
        <v>0</v>
      </c>
      <c r="V603" s="11"/>
    </row>
    <row r="604" spans="1:22">
      <c r="A604" s="36"/>
      <c r="B604" s="4" t="s">
        <v>2149</v>
      </c>
      <c r="C604" s="13" t="s">
        <v>2150</v>
      </c>
      <c r="D604" s="3" t="s">
        <v>64</v>
      </c>
      <c r="E604" s="4" t="s">
        <v>2151</v>
      </c>
      <c r="F604" s="4"/>
      <c r="G604" s="88">
        <v>23</v>
      </c>
      <c r="H604" s="5" t="s">
        <v>2106</v>
      </c>
      <c r="I604" s="5" t="s">
        <v>198</v>
      </c>
      <c r="J604" s="6" t="s">
        <v>61</v>
      </c>
      <c r="K604" s="5" t="s">
        <v>68</v>
      </c>
      <c r="L604" s="5" t="s">
        <v>716</v>
      </c>
      <c r="M604" s="52">
        <v>0.90909090909090906</v>
      </c>
      <c r="N604" s="8">
        <v>0.1</v>
      </c>
      <c r="O604" s="52">
        <v>0.81818181818181812</v>
      </c>
      <c r="P604" s="60">
        <f t="shared" si="18"/>
        <v>54.449999999999996</v>
      </c>
      <c r="Q604" s="59">
        <v>0.81818181818181812</v>
      </c>
      <c r="R604" s="9" t="s">
        <v>7402</v>
      </c>
      <c r="S604" s="10">
        <v>46174</v>
      </c>
      <c r="T604" s="55"/>
      <c r="U604" s="56">
        <f t="shared" si="19"/>
        <v>0</v>
      </c>
      <c r="V604" s="11"/>
    </row>
    <row r="605" spans="1:22">
      <c r="A605" s="77" t="s">
        <v>139</v>
      </c>
      <c r="B605" s="4" t="s">
        <v>2152</v>
      </c>
      <c r="C605" s="2" t="s">
        <v>2153</v>
      </c>
      <c r="D605" s="3" t="s">
        <v>86</v>
      </c>
      <c r="E605" s="79" t="s">
        <v>2154</v>
      </c>
      <c r="F605" s="4"/>
      <c r="G605" s="5">
        <v>282</v>
      </c>
      <c r="H605" s="5" t="s">
        <v>2106</v>
      </c>
      <c r="I605" s="5" t="s">
        <v>143</v>
      </c>
      <c r="J605" s="6" t="s">
        <v>61</v>
      </c>
      <c r="K605" s="7" t="s">
        <v>68</v>
      </c>
      <c r="L605" s="7" t="s">
        <v>1094</v>
      </c>
      <c r="M605" s="52">
        <v>4.87948051948052</v>
      </c>
      <c r="N605" s="8">
        <v>0</v>
      </c>
      <c r="O605" s="52">
        <v>4.6355064935064938</v>
      </c>
      <c r="P605" s="60">
        <f t="shared" si="18"/>
        <v>308.49295714285716</v>
      </c>
      <c r="Q605" s="59">
        <v>4.6355064935064938</v>
      </c>
      <c r="R605" s="9" t="s">
        <v>7397</v>
      </c>
      <c r="S605" s="10">
        <v>46143</v>
      </c>
      <c r="T605" s="55"/>
      <c r="U605" s="56">
        <f t="shared" si="19"/>
        <v>0</v>
      </c>
      <c r="V605" s="11"/>
    </row>
    <row r="606" spans="1:22">
      <c r="A606" s="36"/>
      <c r="B606" s="4" t="s">
        <v>2155</v>
      </c>
      <c r="C606" s="2" t="s">
        <v>2156</v>
      </c>
      <c r="D606" s="3" t="s">
        <v>86</v>
      </c>
      <c r="E606" s="4" t="s">
        <v>2157</v>
      </c>
      <c r="F606" s="2"/>
      <c r="G606" s="88">
        <v>33</v>
      </c>
      <c r="H606" s="5" t="s">
        <v>2106</v>
      </c>
      <c r="I606" s="5" t="s">
        <v>151</v>
      </c>
      <c r="J606" s="6" t="s">
        <v>61</v>
      </c>
      <c r="K606" s="5" t="s">
        <v>68</v>
      </c>
      <c r="L606" s="5" t="s">
        <v>1094</v>
      </c>
      <c r="M606" s="52">
        <v>5.0886075949367084</v>
      </c>
      <c r="N606" s="8">
        <v>0</v>
      </c>
      <c r="O606" s="52">
        <v>5.0886075949367084</v>
      </c>
      <c r="P606" s="60">
        <f t="shared" si="18"/>
        <v>338.64683544303796</v>
      </c>
      <c r="Q606" s="59">
        <v>5.0886075949367084</v>
      </c>
      <c r="R606" s="9" t="s">
        <v>7397</v>
      </c>
      <c r="S606" s="10">
        <v>46235</v>
      </c>
      <c r="T606" s="55"/>
      <c r="U606" s="56">
        <f t="shared" si="19"/>
        <v>0</v>
      </c>
      <c r="V606" s="11"/>
    </row>
    <row r="607" spans="1:22">
      <c r="A607" s="36"/>
      <c r="B607" s="4" t="s">
        <v>2158</v>
      </c>
      <c r="C607" s="2" t="s">
        <v>2159</v>
      </c>
      <c r="D607" s="3" t="s">
        <v>86</v>
      </c>
      <c r="E607" s="4" t="s">
        <v>2160</v>
      </c>
      <c r="F607" s="2"/>
      <c r="G607" s="88">
        <v>7</v>
      </c>
      <c r="H607" s="5" t="s">
        <v>2106</v>
      </c>
      <c r="I607" s="5" t="s">
        <v>178</v>
      </c>
      <c r="J607" s="6" t="s">
        <v>61</v>
      </c>
      <c r="K607" s="5" t="s">
        <v>68</v>
      </c>
      <c r="L607" s="5" t="s">
        <v>1094</v>
      </c>
      <c r="M607" s="52">
        <v>3.5064935064935066</v>
      </c>
      <c r="N607" s="8">
        <v>0</v>
      </c>
      <c r="O607" s="52">
        <v>3.5064935064935066</v>
      </c>
      <c r="P607" s="60">
        <f t="shared" si="18"/>
        <v>233.35714285714286</v>
      </c>
      <c r="Q607" s="59">
        <v>3.5064935064935066</v>
      </c>
      <c r="R607" s="9" t="s">
        <v>7397</v>
      </c>
      <c r="S607" s="10">
        <v>46508</v>
      </c>
      <c r="T607" s="55"/>
      <c r="U607" s="56">
        <f t="shared" si="19"/>
        <v>0</v>
      </c>
      <c r="V607" s="11"/>
    </row>
    <row r="608" spans="1:22">
      <c r="A608" s="86" t="s">
        <v>54</v>
      </c>
      <c r="B608" s="4" t="s">
        <v>2161</v>
      </c>
      <c r="C608" s="4" t="s">
        <v>2162</v>
      </c>
      <c r="D608" s="3" t="s">
        <v>86</v>
      </c>
      <c r="E608" s="87" t="s">
        <v>2163</v>
      </c>
      <c r="F608" s="2"/>
      <c r="G608" s="88">
        <v>204</v>
      </c>
      <c r="H608" s="5" t="s">
        <v>2106</v>
      </c>
      <c r="I608" s="5" t="s">
        <v>151</v>
      </c>
      <c r="J608" s="6" t="s">
        <v>61</v>
      </c>
      <c r="K608" s="5" t="s">
        <v>68</v>
      </c>
      <c r="L608" s="5" t="s">
        <v>1094</v>
      </c>
      <c r="M608" s="52">
        <v>2.1392405063291138</v>
      </c>
      <c r="N608" s="8">
        <v>0</v>
      </c>
      <c r="O608" s="52">
        <v>2.1392405063291138</v>
      </c>
      <c r="P608" s="60">
        <f t="shared" si="18"/>
        <v>142.36645569620251</v>
      </c>
      <c r="Q608" s="59">
        <v>2.1392405063291138</v>
      </c>
      <c r="R608" s="9" t="s">
        <v>7397</v>
      </c>
      <c r="S608" s="10">
        <v>46113</v>
      </c>
      <c r="T608" s="55"/>
      <c r="U608" s="56">
        <f t="shared" si="19"/>
        <v>0</v>
      </c>
      <c r="V608" s="11"/>
    </row>
    <row r="609" spans="1:22">
      <c r="A609" s="77" t="s">
        <v>139</v>
      </c>
      <c r="B609" s="4" t="s">
        <v>2164</v>
      </c>
      <c r="C609" s="12" t="s">
        <v>2165</v>
      </c>
      <c r="D609" s="3" t="s">
        <v>86</v>
      </c>
      <c r="E609" s="79" t="s">
        <v>2166</v>
      </c>
      <c r="F609" s="4"/>
      <c r="G609" s="88">
        <v>622</v>
      </c>
      <c r="H609" s="5" t="s">
        <v>2106</v>
      </c>
      <c r="I609" s="5" t="s">
        <v>143</v>
      </c>
      <c r="J609" s="6" t="s">
        <v>61</v>
      </c>
      <c r="K609" s="5" t="s">
        <v>68</v>
      </c>
      <c r="L609" s="5" t="s">
        <v>1094</v>
      </c>
      <c r="M609" s="52">
        <v>2.4675324675324672</v>
      </c>
      <c r="N609" s="8">
        <v>0</v>
      </c>
      <c r="O609" s="52">
        <v>2.3441558441558437</v>
      </c>
      <c r="P609" s="60">
        <f t="shared" si="18"/>
        <v>156.00357142857138</v>
      </c>
      <c r="Q609" s="59">
        <v>2.3441558441558437</v>
      </c>
      <c r="R609" s="9" t="s">
        <v>7397</v>
      </c>
      <c r="S609" s="10">
        <v>46082</v>
      </c>
      <c r="T609" s="55"/>
      <c r="U609" s="56">
        <f t="shared" si="19"/>
        <v>0</v>
      </c>
      <c r="V609" s="11"/>
    </row>
    <row r="610" spans="1:22">
      <c r="A610" s="77" t="s">
        <v>139</v>
      </c>
      <c r="B610" s="4" t="s">
        <v>2167</v>
      </c>
      <c r="C610" s="4" t="s">
        <v>2168</v>
      </c>
      <c r="D610" s="3" t="s">
        <v>86</v>
      </c>
      <c r="E610" s="79" t="s">
        <v>2169</v>
      </c>
      <c r="F610" s="2"/>
      <c r="G610" s="88">
        <v>247</v>
      </c>
      <c r="H610" s="5" t="s">
        <v>2106</v>
      </c>
      <c r="I610" s="5" t="s">
        <v>143</v>
      </c>
      <c r="J610" s="6" t="s">
        <v>61</v>
      </c>
      <c r="K610" s="5" t="s">
        <v>68</v>
      </c>
      <c r="L610" s="5" t="s">
        <v>1094</v>
      </c>
      <c r="M610" s="52">
        <v>4.6708860759493671</v>
      </c>
      <c r="N610" s="8">
        <v>0</v>
      </c>
      <c r="O610" s="52">
        <v>4.4373417721518988</v>
      </c>
      <c r="P610" s="60">
        <f t="shared" si="18"/>
        <v>295.30509493670888</v>
      </c>
      <c r="Q610" s="59">
        <v>4.4373417721518988</v>
      </c>
      <c r="R610" s="9" t="s">
        <v>7397</v>
      </c>
      <c r="S610" s="10">
        <v>46266</v>
      </c>
      <c r="T610" s="55"/>
      <c r="U610" s="56">
        <f t="shared" si="19"/>
        <v>0</v>
      </c>
      <c r="V610" s="11"/>
    </row>
    <row r="611" spans="1:22">
      <c r="A611" s="86" t="s">
        <v>54</v>
      </c>
      <c r="B611" s="4" t="s">
        <v>2170</v>
      </c>
      <c r="C611" s="4" t="s">
        <v>2171</v>
      </c>
      <c r="D611" s="3" t="s">
        <v>86</v>
      </c>
      <c r="E611" s="87" t="s">
        <v>2172</v>
      </c>
      <c r="F611" s="2"/>
      <c r="G611" s="88">
        <v>13</v>
      </c>
      <c r="H611" s="5" t="s">
        <v>2106</v>
      </c>
      <c r="I611" s="5" t="s">
        <v>658</v>
      </c>
      <c r="J611" s="6" t="s">
        <v>61</v>
      </c>
      <c r="K611" s="5" t="s">
        <v>68</v>
      </c>
      <c r="L611" s="5" t="s">
        <v>1094</v>
      </c>
      <c r="M611" s="52">
        <v>4.6233766233766236</v>
      </c>
      <c r="N611" s="8">
        <v>0</v>
      </c>
      <c r="O611" s="52">
        <v>4.6233766233766236</v>
      </c>
      <c r="P611" s="60">
        <f t="shared" si="18"/>
        <v>307.68571428571431</v>
      </c>
      <c r="Q611" s="59">
        <v>4.6233766233766236</v>
      </c>
      <c r="R611" s="9" t="s">
        <v>7397</v>
      </c>
      <c r="S611" s="10">
        <v>46266</v>
      </c>
      <c r="T611" s="55"/>
      <c r="U611" s="56">
        <f t="shared" si="19"/>
        <v>0</v>
      </c>
      <c r="V611" s="11"/>
    </row>
    <row r="612" spans="1:22">
      <c r="A612" s="36"/>
      <c r="B612" s="4" t="s">
        <v>2173</v>
      </c>
      <c r="C612" s="4" t="s">
        <v>2174</v>
      </c>
      <c r="D612" s="3" t="s">
        <v>86</v>
      </c>
      <c r="E612" s="4" t="s">
        <v>2175</v>
      </c>
      <c r="F612" s="2"/>
      <c r="G612" s="88">
        <v>82</v>
      </c>
      <c r="H612" s="5" t="s">
        <v>2176</v>
      </c>
      <c r="I612" s="5" t="s">
        <v>604</v>
      </c>
      <c r="J612" s="6" t="s">
        <v>61</v>
      </c>
      <c r="K612" s="5" t="s">
        <v>68</v>
      </c>
      <c r="L612" s="5" t="s">
        <v>385</v>
      </c>
      <c r="M612" s="52">
        <v>5.5844155844155843</v>
      </c>
      <c r="N612" s="8">
        <v>0</v>
      </c>
      <c r="O612" s="52">
        <v>5.5844155844155843</v>
      </c>
      <c r="P612" s="60">
        <f t="shared" si="18"/>
        <v>371.64285714285711</v>
      </c>
      <c r="Q612" s="59">
        <v>5.5844155844155843</v>
      </c>
      <c r="R612" s="9" t="s">
        <v>7397</v>
      </c>
      <c r="S612" s="10">
        <v>46143</v>
      </c>
      <c r="T612" s="55"/>
      <c r="U612" s="56">
        <f t="shared" si="19"/>
        <v>0</v>
      </c>
      <c r="V612" s="11"/>
    </row>
    <row r="613" spans="1:22">
      <c r="A613" s="77" t="s">
        <v>105</v>
      </c>
      <c r="B613" s="4" t="s">
        <v>2177</v>
      </c>
      <c r="C613" s="4" t="s">
        <v>2178</v>
      </c>
      <c r="D613" s="3" t="s">
        <v>86</v>
      </c>
      <c r="E613" s="79" t="s">
        <v>2179</v>
      </c>
      <c r="F613" s="2"/>
      <c r="G613" s="88">
        <v>56</v>
      </c>
      <c r="H613" s="5" t="s">
        <v>2180</v>
      </c>
      <c r="I613" s="5" t="s">
        <v>138</v>
      </c>
      <c r="J613" s="6" t="s">
        <v>61</v>
      </c>
      <c r="K613" s="5" t="s">
        <v>68</v>
      </c>
      <c r="L613" s="5" t="s">
        <v>364</v>
      </c>
      <c r="M613" s="52">
        <v>6.1392405063291129</v>
      </c>
      <c r="N613" s="8">
        <v>0</v>
      </c>
      <c r="O613" s="52">
        <v>6.1392405063291129</v>
      </c>
      <c r="P613" s="60">
        <f t="shared" si="18"/>
        <v>408.56645569620247</v>
      </c>
      <c r="Q613" s="59">
        <v>6.1392405063291129</v>
      </c>
      <c r="R613" s="9" t="s">
        <v>7397</v>
      </c>
      <c r="S613" s="10">
        <v>46174</v>
      </c>
      <c r="T613" s="55"/>
      <c r="U613" s="56">
        <f t="shared" si="19"/>
        <v>0</v>
      </c>
      <c r="V613" s="11"/>
    </row>
    <row r="614" spans="1:22">
      <c r="A614" s="36"/>
      <c r="B614" s="4" t="s">
        <v>2181</v>
      </c>
      <c r="C614" s="4" t="s">
        <v>2182</v>
      </c>
      <c r="D614" s="3" t="s">
        <v>86</v>
      </c>
      <c r="E614" s="4" t="s">
        <v>2183</v>
      </c>
      <c r="F614" s="2"/>
      <c r="G614" s="88">
        <v>109</v>
      </c>
      <c r="H614" s="5" t="s">
        <v>2180</v>
      </c>
      <c r="I614" s="5" t="s">
        <v>151</v>
      </c>
      <c r="J614" s="6" t="s">
        <v>61</v>
      </c>
      <c r="K614" s="5" t="s">
        <v>68</v>
      </c>
      <c r="L614" s="5" t="s">
        <v>364</v>
      </c>
      <c r="M614" s="52">
        <v>5.2025316455696204</v>
      </c>
      <c r="N614" s="8">
        <v>0</v>
      </c>
      <c r="O614" s="52">
        <v>5.2025316455696204</v>
      </c>
      <c r="P614" s="60">
        <f t="shared" si="18"/>
        <v>346.22848101265822</v>
      </c>
      <c r="Q614" s="59">
        <v>5.2025316455696204</v>
      </c>
      <c r="R614" s="9" t="s">
        <v>7397</v>
      </c>
      <c r="S614" s="10">
        <v>46143</v>
      </c>
      <c r="T614" s="55"/>
      <c r="U614" s="56">
        <f t="shared" si="19"/>
        <v>0</v>
      </c>
      <c r="V614" s="11"/>
    </row>
    <row r="615" spans="1:22">
      <c r="A615" s="77" t="s">
        <v>139</v>
      </c>
      <c r="B615" s="4" t="s">
        <v>2184</v>
      </c>
      <c r="C615" s="2" t="s">
        <v>2185</v>
      </c>
      <c r="D615" s="3" t="s">
        <v>262</v>
      </c>
      <c r="E615" s="79" t="s">
        <v>2186</v>
      </c>
      <c r="F615" s="2"/>
      <c r="G615" s="88">
        <v>16</v>
      </c>
      <c r="H615" s="5" t="s">
        <v>2180</v>
      </c>
      <c r="I615" s="5" t="s">
        <v>147</v>
      </c>
      <c r="J615" s="6" t="s">
        <v>61</v>
      </c>
      <c r="K615" s="5" t="s">
        <v>68</v>
      </c>
      <c r="L615" s="5"/>
      <c r="M615" s="52">
        <v>3.3766233766233769</v>
      </c>
      <c r="N615" s="8">
        <v>0</v>
      </c>
      <c r="O615" s="52">
        <v>3.2077922077922079</v>
      </c>
      <c r="P615" s="60">
        <f t="shared" si="18"/>
        <v>213.47857142857143</v>
      </c>
      <c r="Q615" s="59">
        <v>3.2077922077922079</v>
      </c>
      <c r="R615" s="9" t="s">
        <v>7401</v>
      </c>
      <c r="S615" s="10">
        <v>46054</v>
      </c>
      <c r="T615" s="55"/>
      <c r="U615" s="56">
        <f t="shared" si="19"/>
        <v>0</v>
      </c>
      <c r="V615" s="11"/>
    </row>
    <row r="616" spans="1:22">
      <c r="A616" s="77" t="s">
        <v>139</v>
      </c>
      <c r="B616" s="4" t="s">
        <v>2187</v>
      </c>
      <c r="C616" s="4" t="s">
        <v>2188</v>
      </c>
      <c r="D616" s="3" t="s">
        <v>86</v>
      </c>
      <c r="E616" s="79" t="s">
        <v>2189</v>
      </c>
      <c r="F616" s="2"/>
      <c r="G616" s="88">
        <v>59</v>
      </c>
      <c r="H616" s="5" t="s">
        <v>2180</v>
      </c>
      <c r="I616" s="5" t="s">
        <v>143</v>
      </c>
      <c r="J616" s="6" t="s">
        <v>61</v>
      </c>
      <c r="K616" s="5" t="s">
        <v>68</v>
      </c>
      <c r="L616" s="5" t="s">
        <v>364</v>
      </c>
      <c r="M616" s="52">
        <v>7.0259740259740262</v>
      </c>
      <c r="N616" s="8">
        <v>0</v>
      </c>
      <c r="O616" s="52">
        <v>6.6746753246753245</v>
      </c>
      <c r="P616" s="60">
        <f t="shared" si="18"/>
        <v>444.19964285714281</v>
      </c>
      <c r="Q616" s="59">
        <v>6.6746753246753245</v>
      </c>
      <c r="R616" s="9" t="s">
        <v>7397</v>
      </c>
      <c r="S616" s="10">
        <v>46447</v>
      </c>
      <c r="T616" s="55"/>
      <c r="U616" s="56">
        <f t="shared" si="19"/>
        <v>0</v>
      </c>
      <c r="V616" s="11"/>
    </row>
    <row r="617" spans="1:22">
      <c r="A617" s="36"/>
      <c r="B617" s="4" t="s">
        <v>2190</v>
      </c>
      <c r="C617" s="4" t="s">
        <v>2191</v>
      </c>
      <c r="D617" s="3" t="s">
        <v>64</v>
      </c>
      <c r="E617" s="4" t="s">
        <v>2192</v>
      </c>
      <c r="F617" s="2"/>
      <c r="G617" s="88">
        <v>150</v>
      </c>
      <c r="H617" s="5" t="s">
        <v>2180</v>
      </c>
      <c r="I617" s="5" t="s">
        <v>715</v>
      </c>
      <c r="J617" s="6" t="s">
        <v>61</v>
      </c>
      <c r="K617" s="5" t="s">
        <v>68</v>
      </c>
      <c r="L617" s="5" t="s">
        <v>364</v>
      </c>
      <c r="M617" s="52">
        <v>3.2727272727272725</v>
      </c>
      <c r="N617" s="8">
        <v>0</v>
      </c>
      <c r="O617" s="52">
        <v>3.2727272727272725</v>
      </c>
      <c r="P617" s="60">
        <f t="shared" si="18"/>
        <v>217.79999999999998</v>
      </c>
      <c r="Q617" s="59">
        <v>3.2727272727272725</v>
      </c>
      <c r="R617" s="9" t="s">
        <v>7401</v>
      </c>
      <c r="S617" s="10">
        <v>46569</v>
      </c>
      <c r="T617" s="55"/>
      <c r="U617" s="56">
        <f t="shared" si="19"/>
        <v>0</v>
      </c>
      <c r="V617" s="11"/>
    </row>
    <row r="618" spans="1:22">
      <c r="A618" s="77" t="s">
        <v>139</v>
      </c>
      <c r="B618" s="4" t="s">
        <v>2193</v>
      </c>
      <c r="C618" s="4" t="s">
        <v>2194</v>
      </c>
      <c r="D618" s="3" t="s">
        <v>86</v>
      </c>
      <c r="E618" s="79" t="s">
        <v>2195</v>
      </c>
      <c r="F618" s="2"/>
      <c r="G618" s="88">
        <v>459</v>
      </c>
      <c r="H618" s="5" t="s">
        <v>2180</v>
      </c>
      <c r="I618" s="5" t="s">
        <v>143</v>
      </c>
      <c r="J618" s="6" t="s">
        <v>61</v>
      </c>
      <c r="K618" s="5" t="s">
        <v>68</v>
      </c>
      <c r="L618" s="5" t="s">
        <v>364</v>
      </c>
      <c r="M618" s="52">
        <v>6.4457142857142857</v>
      </c>
      <c r="N618" s="8">
        <v>0</v>
      </c>
      <c r="O618" s="52">
        <v>6.1234285714285708</v>
      </c>
      <c r="P618" s="60">
        <f t="shared" si="18"/>
        <v>407.51417142857139</v>
      </c>
      <c r="Q618" s="59">
        <v>6.1234285714285708</v>
      </c>
      <c r="R618" s="9" t="s">
        <v>7397</v>
      </c>
      <c r="S618" s="10">
        <v>46631</v>
      </c>
      <c r="T618" s="55"/>
      <c r="U618" s="56">
        <f t="shared" si="19"/>
        <v>0</v>
      </c>
      <c r="V618" s="11"/>
    </row>
    <row r="619" spans="1:22">
      <c r="A619" s="77" t="s">
        <v>105</v>
      </c>
      <c r="B619" s="4" t="s">
        <v>2196</v>
      </c>
      <c r="C619" s="4" t="s">
        <v>2197</v>
      </c>
      <c r="D619" s="3" t="s">
        <v>86</v>
      </c>
      <c r="E619" s="79" t="s">
        <v>2198</v>
      </c>
      <c r="F619" s="2"/>
      <c r="G619" s="88">
        <v>114</v>
      </c>
      <c r="H619" s="5" t="s">
        <v>2180</v>
      </c>
      <c r="I619" s="5" t="s">
        <v>138</v>
      </c>
      <c r="J619" s="6" t="s">
        <v>61</v>
      </c>
      <c r="K619" s="5" t="s">
        <v>68</v>
      </c>
      <c r="L619" s="5" t="s">
        <v>364</v>
      </c>
      <c r="M619" s="52">
        <v>7.0779220779220777</v>
      </c>
      <c r="N619" s="8">
        <v>0</v>
      </c>
      <c r="O619" s="52">
        <v>7.399</v>
      </c>
      <c r="P619" s="60">
        <f t="shared" si="18"/>
        <v>492.40344999999996</v>
      </c>
      <c r="Q619" s="59">
        <v>7.0779220779220777</v>
      </c>
      <c r="R619" s="9" t="s">
        <v>7397</v>
      </c>
      <c r="S619" s="10">
        <v>46143</v>
      </c>
      <c r="T619" s="55"/>
      <c r="U619" s="56">
        <f t="shared" si="19"/>
        <v>0</v>
      </c>
      <c r="V619" s="11"/>
    </row>
    <row r="620" spans="1:22">
      <c r="A620" s="86" t="s">
        <v>54</v>
      </c>
      <c r="B620" s="4" t="s">
        <v>2199</v>
      </c>
      <c r="C620" s="4" t="s">
        <v>2200</v>
      </c>
      <c r="D620" s="3" t="s">
        <v>64</v>
      </c>
      <c r="E620" s="87" t="s">
        <v>2201</v>
      </c>
      <c r="F620" s="2"/>
      <c r="G620" s="88">
        <v>12</v>
      </c>
      <c r="H620" s="5" t="s">
        <v>2180</v>
      </c>
      <c r="I620" s="5" t="s">
        <v>256</v>
      </c>
      <c r="J620" s="6" t="s">
        <v>61</v>
      </c>
      <c r="K620" s="5" t="s">
        <v>68</v>
      </c>
      <c r="L620" s="5" t="s">
        <v>364</v>
      </c>
      <c r="M620" s="52">
        <v>3.9977142857142858</v>
      </c>
      <c r="N620" s="8">
        <v>0.2</v>
      </c>
      <c r="O620" s="52">
        <v>3.1981714285714289</v>
      </c>
      <c r="P620" s="60">
        <f t="shared" si="18"/>
        <v>212.83830857142857</v>
      </c>
      <c r="Q620" s="59">
        <v>3.1981714285714289</v>
      </c>
      <c r="R620" s="9" t="s">
        <v>7397</v>
      </c>
      <c r="S620" s="10">
        <v>46447</v>
      </c>
      <c r="T620" s="55"/>
      <c r="U620" s="56">
        <f t="shared" si="19"/>
        <v>0</v>
      </c>
      <c r="V620" s="11"/>
    </row>
    <row r="621" spans="1:22">
      <c r="A621" s="36"/>
      <c r="B621" s="4" t="s">
        <v>2202</v>
      </c>
      <c r="C621" s="4" t="s">
        <v>2203</v>
      </c>
      <c r="D621" s="3" t="s">
        <v>86</v>
      </c>
      <c r="E621" s="4" t="s">
        <v>2204</v>
      </c>
      <c r="F621" s="2"/>
      <c r="G621" s="88">
        <v>200</v>
      </c>
      <c r="H621" s="5" t="s">
        <v>2180</v>
      </c>
      <c r="I621" s="5" t="s">
        <v>151</v>
      </c>
      <c r="J621" s="6" t="s">
        <v>61</v>
      </c>
      <c r="K621" s="5" t="s">
        <v>68</v>
      </c>
      <c r="L621" s="5" t="s">
        <v>364</v>
      </c>
      <c r="M621" s="52">
        <v>7.518987341772152</v>
      </c>
      <c r="N621" s="8">
        <v>0</v>
      </c>
      <c r="O621" s="52">
        <v>7.518987341772152</v>
      </c>
      <c r="P621" s="60">
        <f t="shared" si="18"/>
        <v>500.38860759493667</v>
      </c>
      <c r="Q621" s="59">
        <v>7.518987341772152</v>
      </c>
      <c r="R621" s="9" t="s">
        <v>7397</v>
      </c>
      <c r="S621" s="10">
        <v>46296</v>
      </c>
      <c r="T621" s="55"/>
      <c r="U621" s="56">
        <f t="shared" si="19"/>
        <v>0</v>
      </c>
      <c r="V621" s="11"/>
    </row>
    <row r="622" spans="1:22">
      <c r="A622" s="86" t="s">
        <v>54</v>
      </c>
      <c r="B622" s="4" t="s">
        <v>2205</v>
      </c>
      <c r="C622" s="4" t="s">
        <v>2206</v>
      </c>
      <c r="D622" s="3" t="s">
        <v>64</v>
      </c>
      <c r="E622" s="87" t="s">
        <v>2207</v>
      </c>
      <c r="F622" s="2"/>
      <c r="G622" s="88">
        <v>57</v>
      </c>
      <c r="H622" s="5" t="s">
        <v>2180</v>
      </c>
      <c r="I622" s="5" t="s">
        <v>256</v>
      </c>
      <c r="J622" s="6" t="s">
        <v>61</v>
      </c>
      <c r="K622" s="5" t="s">
        <v>68</v>
      </c>
      <c r="L622" s="5" t="s">
        <v>364</v>
      </c>
      <c r="M622" s="52">
        <v>5</v>
      </c>
      <c r="N622" s="8">
        <v>0.2</v>
      </c>
      <c r="O622" s="52">
        <v>4</v>
      </c>
      <c r="P622" s="60">
        <f t="shared" si="18"/>
        <v>266.2</v>
      </c>
      <c r="Q622" s="59">
        <v>4</v>
      </c>
      <c r="R622" s="9" t="s">
        <v>7415</v>
      </c>
      <c r="S622" s="10">
        <v>46082</v>
      </c>
      <c r="T622" s="55"/>
      <c r="U622" s="56">
        <f t="shared" si="19"/>
        <v>0</v>
      </c>
      <c r="V622" s="11"/>
    </row>
    <row r="623" spans="1:22">
      <c r="A623" s="36"/>
      <c r="B623" s="4" t="s">
        <v>2208</v>
      </c>
      <c r="C623" s="2" t="s">
        <v>2209</v>
      </c>
      <c r="D623" s="3" t="s">
        <v>64</v>
      </c>
      <c r="E623" s="4" t="s">
        <v>2210</v>
      </c>
      <c r="F623" s="4"/>
      <c r="G623" s="88">
        <v>120</v>
      </c>
      <c r="H623" s="5" t="s">
        <v>2211</v>
      </c>
      <c r="I623" s="5" t="s">
        <v>715</v>
      </c>
      <c r="J623" s="6" t="s">
        <v>61</v>
      </c>
      <c r="K623" s="5" t="s">
        <v>68</v>
      </c>
      <c r="L623" s="5" t="s">
        <v>364</v>
      </c>
      <c r="M623" s="52">
        <v>3.7272727272727275</v>
      </c>
      <c r="N623" s="8">
        <v>0</v>
      </c>
      <c r="O623" s="52">
        <v>3.7272727272727275</v>
      </c>
      <c r="P623" s="60">
        <f t="shared" si="18"/>
        <v>248.05</v>
      </c>
      <c r="Q623" s="59">
        <v>3.7272727272727275</v>
      </c>
      <c r="R623" s="9" t="s">
        <v>7401</v>
      </c>
      <c r="S623" s="10">
        <v>46204</v>
      </c>
      <c r="T623" s="55"/>
      <c r="U623" s="56">
        <f t="shared" si="19"/>
        <v>0</v>
      </c>
      <c r="V623" s="11"/>
    </row>
    <row r="624" spans="1:22">
      <c r="A624" s="86" t="s">
        <v>54</v>
      </c>
      <c r="B624" s="4" t="s">
        <v>2212</v>
      </c>
      <c r="C624" s="4" t="s">
        <v>2213</v>
      </c>
      <c r="D624" s="3" t="s">
        <v>262</v>
      </c>
      <c r="E624" s="87" t="s">
        <v>2214</v>
      </c>
      <c r="F624" s="4"/>
      <c r="G624" s="88">
        <v>1118</v>
      </c>
      <c r="H624" s="5" t="s">
        <v>2215</v>
      </c>
      <c r="I624" s="5" t="s">
        <v>212</v>
      </c>
      <c r="J624" s="6" t="s">
        <v>265</v>
      </c>
      <c r="K624" s="5" t="s">
        <v>68</v>
      </c>
      <c r="L624" s="5" t="s">
        <v>95</v>
      </c>
      <c r="M624" s="52">
        <v>1.2394936708860758</v>
      </c>
      <c r="N624" s="8">
        <v>0.05</v>
      </c>
      <c r="O624" s="52">
        <v>1.177518987341772</v>
      </c>
      <c r="P624" s="60">
        <f t="shared" si="18"/>
        <v>78.363888607594916</v>
      </c>
      <c r="Q624" s="59">
        <v>1.177518987341772</v>
      </c>
      <c r="R624" s="9" t="s">
        <v>7394</v>
      </c>
      <c r="S624" s="10">
        <v>46327</v>
      </c>
      <c r="T624" s="55"/>
      <c r="U624" s="56">
        <f t="shared" si="19"/>
        <v>0</v>
      </c>
      <c r="V624" s="11"/>
    </row>
    <row r="625" spans="1:22">
      <c r="A625" s="36"/>
      <c r="B625" s="4" t="s">
        <v>2216</v>
      </c>
      <c r="C625" s="4" t="s">
        <v>183</v>
      </c>
      <c r="D625" s="3" t="s">
        <v>262</v>
      </c>
      <c r="E625" s="4" t="s">
        <v>2217</v>
      </c>
      <c r="F625" s="2"/>
      <c r="G625" s="88">
        <v>10</v>
      </c>
      <c r="H625" s="5" t="s">
        <v>2218</v>
      </c>
      <c r="I625" s="5" t="s">
        <v>798</v>
      </c>
      <c r="J625" s="6" t="s">
        <v>61</v>
      </c>
      <c r="K625" s="5" t="s">
        <v>68</v>
      </c>
      <c r="L625" s="5" t="s">
        <v>95</v>
      </c>
      <c r="M625" s="52">
        <v>1.1898734177215189</v>
      </c>
      <c r="N625" s="8">
        <v>0</v>
      </c>
      <c r="O625" s="52">
        <v>1.1898734177215189</v>
      </c>
      <c r="P625" s="60">
        <f t="shared" si="18"/>
        <v>79.18607594936708</v>
      </c>
      <c r="Q625" s="59">
        <v>1.1898734177215189</v>
      </c>
      <c r="R625" s="9" t="s">
        <v>7394</v>
      </c>
      <c r="S625" s="10">
        <v>46296</v>
      </c>
      <c r="T625" s="55"/>
      <c r="U625" s="56">
        <f t="shared" si="19"/>
        <v>0</v>
      </c>
      <c r="V625" s="11"/>
    </row>
    <row r="626" spans="1:22">
      <c r="A626" s="86" t="s">
        <v>54</v>
      </c>
      <c r="B626" s="4" t="s">
        <v>2219</v>
      </c>
      <c r="C626" s="4" t="s">
        <v>2220</v>
      </c>
      <c r="D626" s="3" t="s">
        <v>262</v>
      </c>
      <c r="E626" s="87" t="s">
        <v>2217</v>
      </c>
      <c r="F626" s="2"/>
      <c r="G626" s="88">
        <v>582</v>
      </c>
      <c r="H626" s="5" t="s">
        <v>2218</v>
      </c>
      <c r="I626" s="5" t="s">
        <v>212</v>
      </c>
      <c r="J626" s="6" t="s">
        <v>265</v>
      </c>
      <c r="K626" s="5" t="s">
        <v>68</v>
      </c>
      <c r="L626" s="5" t="s">
        <v>95</v>
      </c>
      <c r="M626" s="52">
        <v>0.79746835443037967</v>
      </c>
      <c r="N626" s="8">
        <v>0.12</v>
      </c>
      <c r="O626" s="52">
        <v>0.7017721518987341</v>
      </c>
      <c r="P626" s="60">
        <f t="shared" si="18"/>
        <v>46.702936708860754</v>
      </c>
      <c r="Q626" s="59">
        <v>0.7017721518987341</v>
      </c>
      <c r="R626" s="9" t="s">
        <v>7394</v>
      </c>
      <c r="S626" s="10">
        <v>46327</v>
      </c>
      <c r="T626" s="55"/>
      <c r="U626" s="56">
        <f t="shared" si="19"/>
        <v>0</v>
      </c>
      <c r="V626" s="11"/>
    </row>
    <row r="627" spans="1:22">
      <c r="A627" s="36"/>
      <c r="B627" s="4" t="s">
        <v>2221</v>
      </c>
      <c r="C627" s="4" t="s">
        <v>2222</v>
      </c>
      <c r="D627" s="3" t="s">
        <v>262</v>
      </c>
      <c r="E627" s="4" t="s">
        <v>2223</v>
      </c>
      <c r="F627" s="2"/>
      <c r="G627" s="88">
        <v>50</v>
      </c>
      <c r="H627" s="5" t="s">
        <v>2224</v>
      </c>
      <c r="I627" s="5" t="s">
        <v>2225</v>
      </c>
      <c r="J627" s="6" t="s">
        <v>265</v>
      </c>
      <c r="K627" s="5" t="s">
        <v>68</v>
      </c>
      <c r="L627" s="5" t="s">
        <v>95</v>
      </c>
      <c r="M627" s="52">
        <v>1.3636363636363635</v>
      </c>
      <c r="N627" s="8">
        <v>0</v>
      </c>
      <c r="O627" s="52">
        <v>1.3636363636363635</v>
      </c>
      <c r="P627" s="60">
        <f t="shared" si="18"/>
        <v>90.749999999999986</v>
      </c>
      <c r="Q627" s="59">
        <v>1.3636363636363635</v>
      </c>
      <c r="R627" s="9" t="s">
        <v>7401</v>
      </c>
      <c r="S627" s="10">
        <v>46204</v>
      </c>
      <c r="T627" s="55"/>
      <c r="U627" s="56">
        <f t="shared" si="19"/>
        <v>0</v>
      </c>
      <c r="V627" s="11"/>
    </row>
    <row r="628" spans="1:22">
      <c r="A628" s="36"/>
      <c r="B628" s="4" t="s">
        <v>2226</v>
      </c>
      <c r="C628" s="4" t="s">
        <v>2227</v>
      </c>
      <c r="D628" s="3" t="s">
        <v>262</v>
      </c>
      <c r="E628" s="4" t="s">
        <v>2228</v>
      </c>
      <c r="F628" s="2"/>
      <c r="G628" s="88">
        <v>30</v>
      </c>
      <c r="H628" s="5" t="s">
        <v>2229</v>
      </c>
      <c r="I628" s="5" t="s">
        <v>212</v>
      </c>
      <c r="J628" s="6" t="s">
        <v>265</v>
      </c>
      <c r="K628" s="5" t="s">
        <v>68</v>
      </c>
      <c r="L628" s="5" t="s">
        <v>95</v>
      </c>
      <c r="M628" s="52">
        <v>1.8441558441558441</v>
      </c>
      <c r="N628" s="8">
        <v>0.12</v>
      </c>
      <c r="O628" s="52">
        <v>1.6228571428571428</v>
      </c>
      <c r="P628" s="60">
        <f t="shared" si="18"/>
        <v>108.00114285714285</v>
      </c>
      <c r="Q628" s="59">
        <v>1.6228571428571428</v>
      </c>
      <c r="R628" s="9" t="s">
        <v>7394</v>
      </c>
      <c r="S628" s="10">
        <v>45992</v>
      </c>
      <c r="T628" s="55"/>
      <c r="U628" s="56">
        <f t="shared" si="19"/>
        <v>0</v>
      </c>
      <c r="V628" s="11"/>
    </row>
    <row r="629" spans="1:22">
      <c r="A629" s="36"/>
      <c r="B629" s="4" t="s">
        <v>2230</v>
      </c>
      <c r="C629" s="13" t="s">
        <v>2231</v>
      </c>
      <c r="D629" s="3" t="s">
        <v>64</v>
      </c>
      <c r="E629" s="4" t="s">
        <v>2232</v>
      </c>
      <c r="F629" s="4"/>
      <c r="G629" s="88">
        <v>100</v>
      </c>
      <c r="H629" s="5" t="s">
        <v>2233</v>
      </c>
      <c r="I629" s="5" t="s">
        <v>2234</v>
      </c>
      <c r="J629" s="6" t="s">
        <v>61</v>
      </c>
      <c r="K629" s="5" t="s">
        <v>68</v>
      </c>
      <c r="L629" s="5" t="s">
        <v>95</v>
      </c>
      <c r="M629" s="52">
        <v>5.0632911392405058</v>
      </c>
      <c r="N629" s="8">
        <v>0</v>
      </c>
      <c r="O629" s="52">
        <v>5.0632911392405058</v>
      </c>
      <c r="P629" s="60">
        <f t="shared" si="18"/>
        <v>336.96202531645565</v>
      </c>
      <c r="Q629" s="59">
        <v>5.0632911392405058</v>
      </c>
      <c r="R629" s="9" t="s">
        <v>7394</v>
      </c>
      <c r="S629" s="10">
        <v>46419</v>
      </c>
      <c r="T629" s="55"/>
      <c r="U629" s="56">
        <f t="shared" si="19"/>
        <v>0</v>
      </c>
      <c r="V629" s="11"/>
    </row>
    <row r="630" spans="1:22">
      <c r="A630" s="86" t="s">
        <v>54</v>
      </c>
      <c r="B630" s="4" t="s">
        <v>2235</v>
      </c>
      <c r="C630" s="4" t="s">
        <v>2236</v>
      </c>
      <c r="D630" s="3" t="s">
        <v>86</v>
      </c>
      <c r="E630" s="87" t="s">
        <v>2237</v>
      </c>
      <c r="F630" s="2"/>
      <c r="G630" s="88">
        <v>40</v>
      </c>
      <c r="H630" s="5" t="s">
        <v>2238</v>
      </c>
      <c r="I630" s="5" t="s">
        <v>595</v>
      </c>
      <c r="J630" s="6" t="s">
        <v>61</v>
      </c>
      <c r="K630" s="5" t="s">
        <v>68</v>
      </c>
      <c r="L630" s="5" t="s">
        <v>2239</v>
      </c>
      <c r="M630" s="52">
        <v>8.7974683544303804</v>
      </c>
      <c r="N630" s="8">
        <v>0</v>
      </c>
      <c r="O630" s="52">
        <v>8.7974683544303804</v>
      </c>
      <c r="P630" s="60">
        <f t="shared" si="18"/>
        <v>585.47151898734182</v>
      </c>
      <c r="Q630" s="59">
        <v>8.7974683544303804</v>
      </c>
      <c r="R630" s="9" t="s">
        <v>7397</v>
      </c>
      <c r="S630" s="10">
        <v>46113</v>
      </c>
      <c r="T630" s="55"/>
      <c r="U630" s="56">
        <f t="shared" si="19"/>
        <v>0</v>
      </c>
      <c r="V630" s="11"/>
    </row>
    <row r="631" spans="1:22">
      <c r="A631" s="86" t="s">
        <v>54</v>
      </c>
      <c r="B631" s="4" t="s">
        <v>2240</v>
      </c>
      <c r="C631" s="4" t="s">
        <v>2241</v>
      </c>
      <c r="D631" s="3" t="s">
        <v>262</v>
      </c>
      <c r="E631" s="87" t="s">
        <v>2242</v>
      </c>
      <c r="F631" s="2"/>
      <c r="G631" s="88">
        <v>310</v>
      </c>
      <c r="H631" s="5" t="s">
        <v>2243</v>
      </c>
      <c r="I631" s="5" t="s">
        <v>212</v>
      </c>
      <c r="J631" s="6" t="s">
        <v>265</v>
      </c>
      <c r="K631" s="5" t="s">
        <v>68</v>
      </c>
      <c r="L631" s="5" t="s">
        <v>95</v>
      </c>
      <c r="M631" s="52">
        <v>3.5714285714285712</v>
      </c>
      <c r="N631" s="8">
        <v>0</v>
      </c>
      <c r="O631" s="52">
        <v>3.5714285714285712</v>
      </c>
      <c r="P631" s="60">
        <f t="shared" si="18"/>
        <v>237.67857142857139</v>
      </c>
      <c r="Q631" s="59">
        <v>3.5714285714285712</v>
      </c>
      <c r="R631" s="9" t="s">
        <v>7394</v>
      </c>
      <c r="S631" s="10">
        <v>46113</v>
      </c>
      <c r="T631" s="55"/>
      <c r="U631" s="56">
        <f t="shared" si="19"/>
        <v>0</v>
      </c>
      <c r="V631" s="11"/>
    </row>
    <row r="632" spans="1:22">
      <c r="A632" s="77" t="s">
        <v>139</v>
      </c>
      <c r="B632" s="4" t="s">
        <v>2244</v>
      </c>
      <c r="C632" s="4" t="s">
        <v>2245</v>
      </c>
      <c r="D632" s="3" t="s">
        <v>86</v>
      </c>
      <c r="E632" s="79" t="s">
        <v>2246</v>
      </c>
      <c r="F632" s="2"/>
      <c r="G632" s="88">
        <v>89</v>
      </c>
      <c r="H632" s="5" t="s">
        <v>2247</v>
      </c>
      <c r="I632" s="5" t="s">
        <v>143</v>
      </c>
      <c r="J632" s="6" t="s">
        <v>61</v>
      </c>
      <c r="K632" s="5" t="s">
        <v>68</v>
      </c>
      <c r="L632" s="5" t="s">
        <v>95</v>
      </c>
      <c r="M632" s="52">
        <v>13.924050632911392</v>
      </c>
      <c r="N632" s="8">
        <v>0</v>
      </c>
      <c r="O632" s="52">
        <v>13.227848101265822</v>
      </c>
      <c r="P632" s="60">
        <f t="shared" si="18"/>
        <v>880.31329113924039</v>
      </c>
      <c r="Q632" s="59">
        <v>13.227848101265822</v>
      </c>
      <c r="R632" s="9" t="s">
        <v>7397</v>
      </c>
      <c r="S632" s="10">
        <v>46631</v>
      </c>
      <c r="T632" s="55"/>
      <c r="U632" s="56">
        <f t="shared" si="19"/>
        <v>0</v>
      </c>
      <c r="V632" s="11"/>
    </row>
    <row r="633" spans="1:22">
      <c r="A633" s="36"/>
      <c r="B633" s="4" t="s">
        <v>2248</v>
      </c>
      <c r="C633" s="4" t="s">
        <v>2249</v>
      </c>
      <c r="D633" s="3" t="s">
        <v>262</v>
      </c>
      <c r="E633" s="4" t="s">
        <v>2250</v>
      </c>
      <c r="F633" s="2"/>
      <c r="G633" s="88">
        <v>438</v>
      </c>
      <c r="H633" s="5" t="s">
        <v>2233</v>
      </c>
      <c r="I633" s="5" t="s">
        <v>256</v>
      </c>
      <c r="J633" s="6" t="s">
        <v>61</v>
      </c>
      <c r="K633" s="5" t="s">
        <v>68</v>
      </c>
      <c r="L633" s="5" t="s">
        <v>95</v>
      </c>
      <c r="M633" s="52">
        <v>6.5443037974683538</v>
      </c>
      <c r="N633" s="8">
        <v>0.15</v>
      </c>
      <c r="O633" s="52">
        <v>5.5626582278481003</v>
      </c>
      <c r="P633" s="60">
        <f t="shared" si="18"/>
        <v>370.19490506329106</v>
      </c>
      <c r="Q633" s="59">
        <v>5.5626582278481003</v>
      </c>
      <c r="R633" s="9" t="s">
        <v>7394</v>
      </c>
      <c r="S633" s="10">
        <v>46082</v>
      </c>
      <c r="T633" s="55"/>
      <c r="U633" s="56">
        <f t="shared" si="19"/>
        <v>0</v>
      </c>
      <c r="V633" s="11"/>
    </row>
    <row r="634" spans="1:22">
      <c r="A634" s="77" t="s">
        <v>139</v>
      </c>
      <c r="B634" s="4" t="s">
        <v>2251</v>
      </c>
      <c r="C634" s="4" t="s">
        <v>2252</v>
      </c>
      <c r="D634" s="3" t="s">
        <v>64</v>
      </c>
      <c r="E634" s="79" t="s">
        <v>2253</v>
      </c>
      <c r="F634" s="2"/>
      <c r="G634" s="88">
        <v>55</v>
      </c>
      <c r="H634" s="5" t="s">
        <v>2243</v>
      </c>
      <c r="I634" s="5" t="s">
        <v>147</v>
      </c>
      <c r="J634" s="6" t="s">
        <v>61</v>
      </c>
      <c r="K634" s="5" t="s">
        <v>68</v>
      </c>
      <c r="L634" s="5"/>
      <c r="M634" s="52">
        <v>1.8701298701298701</v>
      </c>
      <c r="N634" s="8">
        <v>0</v>
      </c>
      <c r="O634" s="52">
        <v>1.7766233766233765</v>
      </c>
      <c r="P634" s="60">
        <f t="shared" si="18"/>
        <v>118.2342857142857</v>
      </c>
      <c r="Q634" s="59">
        <v>1.7766233766233765</v>
      </c>
      <c r="R634" s="9" t="s">
        <v>7401</v>
      </c>
      <c r="S634" s="10">
        <v>46113</v>
      </c>
      <c r="T634" s="55"/>
      <c r="U634" s="56">
        <f t="shared" si="19"/>
        <v>0</v>
      </c>
      <c r="V634" s="11"/>
    </row>
    <row r="635" spans="1:22">
      <c r="A635" s="36"/>
      <c r="B635" s="4" t="s">
        <v>2254</v>
      </c>
      <c r="C635" s="4" t="s">
        <v>2255</v>
      </c>
      <c r="D635" s="3" t="s">
        <v>86</v>
      </c>
      <c r="E635" s="4" t="s">
        <v>2256</v>
      </c>
      <c r="F635" s="2"/>
      <c r="G635" s="88">
        <v>207</v>
      </c>
      <c r="H635" s="5" t="s">
        <v>2257</v>
      </c>
      <c r="I635" s="5" t="s">
        <v>151</v>
      </c>
      <c r="J635" s="6" t="s">
        <v>61</v>
      </c>
      <c r="K635" s="5" t="s">
        <v>68</v>
      </c>
      <c r="L635" s="5" t="s">
        <v>95</v>
      </c>
      <c r="M635" s="52">
        <v>16.506493506493506</v>
      </c>
      <c r="N635" s="8">
        <v>0</v>
      </c>
      <c r="O635" s="52">
        <v>16.506493506493506</v>
      </c>
      <c r="P635" s="60">
        <f t="shared" si="18"/>
        <v>1098.5071428571428</v>
      </c>
      <c r="Q635" s="59">
        <v>16.506493506493506</v>
      </c>
      <c r="R635" s="9" t="s">
        <v>7397</v>
      </c>
      <c r="S635" s="10">
        <v>46174</v>
      </c>
      <c r="T635" s="55"/>
      <c r="U635" s="56">
        <f t="shared" si="19"/>
        <v>0</v>
      </c>
      <c r="V635" s="11"/>
    </row>
    <row r="636" spans="1:22">
      <c r="A636" s="77" t="s">
        <v>139</v>
      </c>
      <c r="B636" s="4" t="s">
        <v>2258</v>
      </c>
      <c r="C636" s="4" t="s">
        <v>2259</v>
      </c>
      <c r="D636" s="3" t="s">
        <v>86</v>
      </c>
      <c r="E636" s="79" t="s">
        <v>2260</v>
      </c>
      <c r="F636" s="2"/>
      <c r="G636" s="88">
        <v>212</v>
      </c>
      <c r="H636" s="5" t="s">
        <v>2247</v>
      </c>
      <c r="I636" s="5" t="s">
        <v>143</v>
      </c>
      <c r="J636" s="6" t="s">
        <v>61</v>
      </c>
      <c r="K636" s="5" t="s">
        <v>68</v>
      </c>
      <c r="L636" s="5" t="s">
        <v>95</v>
      </c>
      <c r="M636" s="52">
        <v>17.662337662337663</v>
      </c>
      <c r="N636" s="8">
        <v>0</v>
      </c>
      <c r="O636" s="52">
        <v>16.779220779220779</v>
      </c>
      <c r="P636" s="60">
        <f t="shared" si="18"/>
        <v>1116.6571428571428</v>
      </c>
      <c r="Q636" s="59">
        <v>16.779220779220779</v>
      </c>
      <c r="R636" s="9" t="s">
        <v>7397</v>
      </c>
      <c r="S636" s="10">
        <v>46235</v>
      </c>
      <c r="T636" s="55"/>
      <c r="U636" s="56">
        <f t="shared" si="19"/>
        <v>0</v>
      </c>
      <c r="V636" s="11"/>
    </row>
    <row r="637" spans="1:22">
      <c r="A637" s="36"/>
      <c r="B637" s="4" t="s">
        <v>2261</v>
      </c>
      <c r="C637" s="2" t="s">
        <v>2262</v>
      </c>
      <c r="D637" s="3" t="s">
        <v>262</v>
      </c>
      <c r="E637" s="4" t="s">
        <v>2263</v>
      </c>
      <c r="F637" s="4"/>
      <c r="G637" s="88">
        <v>50</v>
      </c>
      <c r="H637" s="5" t="s">
        <v>2264</v>
      </c>
      <c r="I637" s="5" t="s">
        <v>2225</v>
      </c>
      <c r="J637" s="6" t="s">
        <v>265</v>
      </c>
      <c r="K637" s="5" t="s">
        <v>68</v>
      </c>
      <c r="L637" s="5" t="s">
        <v>95</v>
      </c>
      <c r="M637" s="52">
        <v>1.3636363636363635</v>
      </c>
      <c r="N637" s="8">
        <v>0</v>
      </c>
      <c r="O637" s="52">
        <v>1.3636363636363635</v>
      </c>
      <c r="P637" s="60">
        <f t="shared" si="18"/>
        <v>90.749999999999986</v>
      </c>
      <c r="Q637" s="59">
        <v>1.3636363636363635</v>
      </c>
      <c r="R637" s="9" t="s">
        <v>7401</v>
      </c>
      <c r="S637" s="10">
        <v>46204</v>
      </c>
      <c r="T637" s="55"/>
      <c r="U637" s="56">
        <f t="shared" si="19"/>
        <v>0</v>
      </c>
      <c r="V637" s="11"/>
    </row>
    <row r="638" spans="1:22">
      <c r="A638" s="36"/>
      <c r="B638" s="2" t="s">
        <v>2265</v>
      </c>
      <c r="C638" s="13" t="s">
        <v>2266</v>
      </c>
      <c r="D638" s="3" t="s">
        <v>86</v>
      </c>
      <c r="E638" s="4" t="s">
        <v>2267</v>
      </c>
      <c r="F638" s="4"/>
      <c r="G638" s="88">
        <v>48</v>
      </c>
      <c r="H638" s="5" t="s">
        <v>2180</v>
      </c>
      <c r="I638" s="5" t="s">
        <v>557</v>
      </c>
      <c r="J638" s="6" t="s">
        <v>61</v>
      </c>
      <c r="K638" s="7" t="s">
        <v>68</v>
      </c>
      <c r="L638" s="7" t="s">
        <v>2268</v>
      </c>
      <c r="M638" s="52">
        <v>7.3078481012658232</v>
      </c>
      <c r="N638" s="8">
        <v>0</v>
      </c>
      <c r="O638" s="52">
        <v>7.3078481012658232</v>
      </c>
      <c r="P638" s="60">
        <f t="shared" si="18"/>
        <v>486.33729113924051</v>
      </c>
      <c r="Q638" s="59">
        <v>7.3078481012658232</v>
      </c>
      <c r="R638" s="9" t="s">
        <v>7397</v>
      </c>
      <c r="S638" s="10">
        <v>46266</v>
      </c>
      <c r="T638" s="55"/>
      <c r="U638" s="56">
        <f t="shared" si="19"/>
        <v>0</v>
      </c>
      <c r="V638" s="11"/>
    </row>
    <row r="639" spans="1:22">
      <c r="A639" s="86" t="s">
        <v>54</v>
      </c>
      <c r="B639" s="4" t="s">
        <v>2269</v>
      </c>
      <c r="C639" s="2" t="s">
        <v>2270</v>
      </c>
      <c r="D639" s="3" t="s">
        <v>64</v>
      </c>
      <c r="E639" s="87" t="s">
        <v>2271</v>
      </c>
      <c r="F639" s="4"/>
      <c r="G639" s="5">
        <v>458</v>
      </c>
      <c r="H639" s="5" t="s">
        <v>2272</v>
      </c>
      <c r="I639" s="5" t="s">
        <v>798</v>
      </c>
      <c r="J639" s="6" t="s">
        <v>249</v>
      </c>
      <c r="K639" s="7" t="s">
        <v>68</v>
      </c>
      <c r="L639" s="7" t="s">
        <v>95</v>
      </c>
      <c r="M639" s="52">
        <v>1.7468354430379744</v>
      </c>
      <c r="N639" s="8">
        <v>0</v>
      </c>
      <c r="O639" s="52">
        <v>1.7468354430379744</v>
      </c>
      <c r="P639" s="60">
        <f t="shared" si="18"/>
        <v>116.25189873417719</v>
      </c>
      <c r="Q639" s="59">
        <v>1.7468354430379744</v>
      </c>
      <c r="R639" s="9" t="s">
        <v>7394</v>
      </c>
      <c r="S639" s="10">
        <v>46296</v>
      </c>
      <c r="T639" s="55"/>
      <c r="U639" s="56">
        <f t="shared" si="19"/>
        <v>0</v>
      </c>
      <c r="V639" s="11"/>
    </row>
    <row r="640" spans="1:22">
      <c r="A640" s="86" t="s">
        <v>54</v>
      </c>
      <c r="B640" s="4" t="s">
        <v>2273</v>
      </c>
      <c r="C640" s="2" t="s">
        <v>2274</v>
      </c>
      <c r="D640" s="3" t="s">
        <v>86</v>
      </c>
      <c r="E640" s="87" t="s">
        <v>2275</v>
      </c>
      <c r="F640" s="4"/>
      <c r="G640" s="5">
        <v>15</v>
      </c>
      <c r="H640" s="16" t="s">
        <v>2180</v>
      </c>
      <c r="I640" s="5" t="s">
        <v>89</v>
      </c>
      <c r="J640" s="6" t="s">
        <v>61</v>
      </c>
      <c r="K640" s="7" t="s">
        <v>68</v>
      </c>
      <c r="L640" s="7" t="s">
        <v>364</v>
      </c>
      <c r="M640" s="52">
        <v>6.1624999999999996</v>
      </c>
      <c r="N640" s="8">
        <v>0.05</v>
      </c>
      <c r="O640" s="52">
        <v>5.8543749999999992</v>
      </c>
      <c r="P640" s="60">
        <f t="shared" si="18"/>
        <v>389.60865624999991</v>
      </c>
      <c r="Q640" s="59">
        <v>5.8543749999999992</v>
      </c>
      <c r="R640" s="9" t="s">
        <v>7400</v>
      </c>
      <c r="S640" s="10">
        <v>46266</v>
      </c>
      <c r="T640" s="55"/>
      <c r="U640" s="56">
        <f t="shared" si="19"/>
        <v>0</v>
      </c>
      <c r="V640" s="11"/>
    </row>
    <row r="641" spans="1:22">
      <c r="A641" s="36"/>
      <c r="B641" s="4" t="s">
        <v>2276</v>
      </c>
      <c r="C641" s="13" t="s">
        <v>183</v>
      </c>
      <c r="D641" s="3" t="s">
        <v>262</v>
      </c>
      <c r="E641" s="4" t="s">
        <v>2277</v>
      </c>
      <c r="F641" s="4"/>
      <c r="G641" s="88">
        <v>460</v>
      </c>
      <c r="H641" s="5" t="s">
        <v>2264</v>
      </c>
      <c r="I641" s="5" t="s">
        <v>798</v>
      </c>
      <c r="J641" s="6" t="s">
        <v>265</v>
      </c>
      <c r="K641" s="5" t="s">
        <v>68</v>
      </c>
      <c r="L641" s="5" t="s">
        <v>95</v>
      </c>
      <c r="M641" s="52">
        <v>0.9285714285714286</v>
      </c>
      <c r="N641" s="8">
        <v>0</v>
      </c>
      <c r="O641" s="52">
        <v>0.9285714285714286</v>
      </c>
      <c r="P641" s="60">
        <f t="shared" si="18"/>
        <v>61.796428571428571</v>
      </c>
      <c r="Q641" s="59">
        <v>0.9285714285714286</v>
      </c>
      <c r="R641" s="9" t="s">
        <v>7394</v>
      </c>
      <c r="S641" s="10">
        <v>46296</v>
      </c>
      <c r="T641" s="55"/>
      <c r="U641" s="56">
        <f t="shared" si="19"/>
        <v>0</v>
      </c>
      <c r="V641" s="11"/>
    </row>
    <row r="642" spans="1:22">
      <c r="A642" s="86" t="s">
        <v>54</v>
      </c>
      <c r="B642" s="4" t="s">
        <v>2278</v>
      </c>
      <c r="C642" s="4" t="s">
        <v>2279</v>
      </c>
      <c r="D642" s="3" t="s">
        <v>262</v>
      </c>
      <c r="E642" s="87" t="s">
        <v>2280</v>
      </c>
      <c r="F642" s="2"/>
      <c r="G642" s="88">
        <v>114</v>
      </c>
      <c r="H642" s="5" t="s">
        <v>2264</v>
      </c>
      <c r="I642" s="5" t="s">
        <v>256</v>
      </c>
      <c r="J642" s="6" t="s">
        <v>265</v>
      </c>
      <c r="K642" s="5" t="s">
        <v>68</v>
      </c>
      <c r="L642" s="5" t="s">
        <v>95</v>
      </c>
      <c r="M642" s="52">
        <v>0.88095238095238093</v>
      </c>
      <c r="N642" s="8">
        <v>0</v>
      </c>
      <c r="O642" s="52">
        <v>0.88095238095238093</v>
      </c>
      <c r="P642" s="60">
        <f t="shared" si="18"/>
        <v>58.627380952380946</v>
      </c>
      <c r="Q642" s="59">
        <v>0.88095238095238093</v>
      </c>
      <c r="R642" s="9" t="s">
        <v>7394</v>
      </c>
      <c r="S642" s="10">
        <v>45748</v>
      </c>
      <c r="T642" s="55"/>
      <c r="U642" s="56">
        <f t="shared" si="19"/>
        <v>0</v>
      </c>
      <c r="V642" s="11"/>
    </row>
    <row r="643" spans="1:22">
      <c r="A643" s="36"/>
      <c r="B643" s="4" t="s">
        <v>2281</v>
      </c>
      <c r="C643" s="4" t="s">
        <v>183</v>
      </c>
      <c r="D643" s="3" t="s">
        <v>262</v>
      </c>
      <c r="E643" s="4" t="s">
        <v>2282</v>
      </c>
      <c r="F643" s="2"/>
      <c r="G643" s="88">
        <v>66</v>
      </c>
      <c r="H643" s="5" t="s">
        <v>2264</v>
      </c>
      <c r="I643" s="5" t="s">
        <v>189</v>
      </c>
      <c r="J643" s="6" t="s">
        <v>61</v>
      </c>
      <c r="K643" s="5" t="s">
        <v>68</v>
      </c>
      <c r="L643" s="5"/>
      <c r="M643" s="52">
        <v>2.0154238312895583</v>
      </c>
      <c r="N643" s="8">
        <v>0</v>
      </c>
      <c r="O643" s="52">
        <v>2.0154238312895583</v>
      </c>
      <c r="P643" s="60">
        <f t="shared" si="18"/>
        <v>134.12645597232009</v>
      </c>
      <c r="Q643" s="59">
        <v>2.0154238312895583</v>
      </c>
      <c r="R643" s="9" t="s">
        <v>7397</v>
      </c>
      <c r="S643" s="10">
        <v>46296</v>
      </c>
      <c r="T643" s="55"/>
      <c r="U643" s="56">
        <f t="shared" si="19"/>
        <v>0</v>
      </c>
      <c r="V643" s="11"/>
    </row>
    <row r="644" spans="1:22">
      <c r="A644" s="86" t="s">
        <v>54</v>
      </c>
      <c r="B644" s="4" t="s">
        <v>2283</v>
      </c>
      <c r="C644" s="4" t="s">
        <v>2284</v>
      </c>
      <c r="D644" s="3" t="s">
        <v>262</v>
      </c>
      <c r="E644" s="87" t="s">
        <v>2285</v>
      </c>
      <c r="F644" s="2"/>
      <c r="G644" s="88">
        <v>2165</v>
      </c>
      <c r="H644" s="5" t="s">
        <v>2264</v>
      </c>
      <c r="I644" s="5" t="s">
        <v>212</v>
      </c>
      <c r="J644" s="6" t="s">
        <v>265</v>
      </c>
      <c r="K644" s="5" t="s">
        <v>68</v>
      </c>
      <c r="L644" s="5" t="s">
        <v>95</v>
      </c>
      <c r="M644" s="52">
        <v>0.65848101265822789</v>
      </c>
      <c r="N644" s="8">
        <v>0.15</v>
      </c>
      <c r="O644" s="52">
        <v>0.55970886075949366</v>
      </c>
      <c r="P644" s="60">
        <f t="shared" si="18"/>
        <v>37.2486246835443</v>
      </c>
      <c r="Q644" s="59">
        <v>0.55970886075949366</v>
      </c>
      <c r="R644" s="9" t="s">
        <v>7394</v>
      </c>
      <c r="S644" s="10">
        <v>45992</v>
      </c>
      <c r="T644" s="55"/>
      <c r="U644" s="56">
        <f t="shared" si="19"/>
        <v>0</v>
      </c>
      <c r="V644" s="11"/>
    </row>
    <row r="645" spans="1:22">
      <c r="A645" s="36"/>
      <c r="B645" s="4" t="s">
        <v>2286</v>
      </c>
      <c r="C645" s="4" t="s">
        <v>183</v>
      </c>
      <c r="D645" s="3" t="s">
        <v>86</v>
      </c>
      <c r="E645" s="4" t="s">
        <v>2287</v>
      </c>
      <c r="F645" s="2"/>
      <c r="G645" s="88">
        <v>58</v>
      </c>
      <c r="H645" s="5" t="s">
        <v>2264</v>
      </c>
      <c r="I645" s="5" t="s">
        <v>189</v>
      </c>
      <c r="J645" s="6" t="s">
        <v>61</v>
      </c>
      <c r="K645" s="5" t="s">
        <v>68</v>
      </c>
      <c r="L645" s="5"/>
      <c r="M645" s="52">
        <v>3.3246753246753245</v>
      </c>
      <c r="N645" s="8">
        <v>0</v>
      </c>
      <c r="O645" s="52">
        <v>3.3246753246753245</v>
      </c>
      <c r="P645" s="60">
        <f t="shared" si="18"/>
        <v>221.25714285714284</v>
      </c>
      <c r="Q645" s="59">
        <v>3.3246753246753245</v>
      </c>
      <c r="R645" s="9" t="s">
        <v>7397</v>
      </c>
      <c r="S645" s="10">
        <v>46357</v>
      </c>
      <c r="T645" s="55"/>
      <c r="U645" s="56">
        <f t="shared" si="19"/>
        <v>0</v>
      </c>
      <c r="V645" s="11"/>
    </row>
    <row r="646" spans="1:22">
      <c r="A646" s="36"/>
      <c r="B646" s="4" t="s">
        <v>2288</v>
      </c>
      <c r="C646" s="12" t="s">
        <v>2289</v>
      </c>
      <c r="D646" s="3" t="s">
        <v>262</v>
      </c>
      <c r="E646" s="4" t="s">
        <v>2290</v>
      </c>
      <c r="F646" s="4"/>
      <c r="G646" s="88">
        <v>2632</v>
      </c>
      <c r="H646" s="5" t="s">
        <v>2291</v>
      </c>
      <c r="I646" s="5" t="s">
        <v>212</v>
      </c>
      <c r="J646" s="6" t="s">
        <v>265</v>
      </c>
      <c r="K646" s="5" t="s">
        <v>68</v>
      </c>
      <c r="L646" s="5" t="s">
        <v>95</v>
      </c>
      <c r="M646" s="52">
        <v>1.3556962025316455</v>
      </c>
      <c r="N646" s="8">
        <v>0.15</v>
      </c>
      <c r="O646" s="52">
        <v>1.1523417721518987</v>
      </c>
      <c r="P646" s="60">
        <f t="shared" si="18"/>
        <v>76.688344936708859</v>
      </c>
      <c r="Q646" s="59">
        <v>1.1523417721518987</v>
      </c>
      <c r="R646" s="9" t="s">
        <v>7394</v>
      </c>
      <c r="S646" s="10">
        <v>45992</v>
      </c>
      <c r="T646" s="55"/>
      <c r="U646" s="56">
        <f t="shared" si="19"/>
        <v>0</v>
      </c>
      <c r="V646" s="11"/>
    </row>
    <row r="647" spans="1:22">
      <c r="A647" s="86" t="s">
        <v>54</v>
      </c>
      <c r="B647" s="4" t="s">
        <v>2292</v>
      </c>
      <c r="C647" s="4" t="s">
        <v>2293</v>
      </c>
      <c r="D647" s="3" t="s">
        <v>64</v>
      </c>
      <c r="E647" s="87" t="s">
        <v>2294</v>
      </c>
      <c r="F647" s="2"/>
      <c r="G647" s="88">
        <v>47</v>
      </c>
      <c r="H647" s="5" t="s">
        <v>2295</v>
      </c>
      <c r="I647" s="5" t="s">
        <v>720</v>
      </c>
      <c r="J647" s="6" t="s">
        <v>61</v>
      </c>
      <c r="K647" s="5">
        <v>0.16</v>
      </c>
      <c r="L647" s="5" t="s">
        <v>385</v>
      </c>
      <c r="M647" s="52">
        <v>6.5589873417721511</v>
      </c>
      <c r="N647" s="8">
        <v>0.3</v>
      </c>
      <c r="O647" s="52">
        <v>4.5912911392405054</v>
      </c>
      <c r="P647" s="60">
        <f t="shared" si="18"/>
        <v>305.55042531645563</v>
      </c>
      <c r="Q647" s="59">
        <v>5.3258977215189862</v>
      </c>
      <c r="R647" s="9"/>
      <c r="S647" s="10">
        <v>45931</v>
      </c>
      <c r="T647" s="55"/>
      <c r="U647" s="56">
        <f t="shared" si="19"/>
        <v>0</v>
      </c>
      <c r="V647" s="11"/>
    </row>
    <row r="648" spans="1:22">
      <c r="A648" s="36"/>
      <c r="B648" s="4" t="s">
        <v>2296</v>
      </c>
      <c r="C648" s="4" t="s">
        <v>2297</v>
      </c>
      <c r="D648" s="3" t="s">
        <v>86</v>
      </c>
      <c r="E648" s="4" t="s">
        <v>2298</v>
      </c>
      <c r="F648" s="2"/>
      <c r="G648" s="88">
        <v>721</v>
      </c>
      <c r="H648" s="5" t="s">
        <v>587</v>
      </c>
      <c r="I648" s="5" t="s">
        <v>134</v>
      </c>
      <c r="J648" s="6" t="s">
        <v>61</v>
      </c>
      <c r="K648" s="5" t="s">
        <v>68</v>
      </c>
      <c r="L648" s="5" t="s">
        <v>579</v>
      </c>
      <c r="M648" s="52">
        <v>2.5058040141872375</v>
      </c>
      <c r="N648" s="8">
        <v>0.15</v>
      </c>
      <c r="O648" s="52">
        <v>2.129933412059152</v>
      </c>
      <c r="P648" s="60">
        <f t="shared" si="18"/>
        <v>141.74706857253656</v>
      </c>
      <c r="Q648" s="59">
        <v>2.129933412059152</v>
      </c>
      <c r="R648" s="9" t="s">
        <v>7397</v>
      </c>
      <c r="S648" s="10">
        <v>46143</v>
      </c>
      <c r="T648" s="55"/>
      <c r="U648" s="56">
        <f t="shared" si="19"/>
        <v>0</v>
      </c>
      <c r="V648" s="11"/>
    </row>
    <row r="649" spans="1:22">
      <c r="A649" s="36"/>
      <c r="B649" s="4" t="s">
        <v>2299</v>
      </c>
      <c r="C649" s="2" t="s">
        <v>2300</v>
      </c>
      <c r="D649" s="3" t="s">
        <v>86</v>
      </c>
      <c r="E649" s="4" t="s">
        <v>2301</v>
      </c>
      <c r="F649" s="2"/>
      <c r="G649" s="88">
        <v>29</v>
      </c>
      <c r="H649" s="16" t="s">
        <v>587</v>
      </c>
      <c r="I649" s="5" t="s">
        <v>134</v>
      </c>
      <c r="J649" s="6" t="s">
        <v>61</v>
      </c>
      <c r="K649" s="5" t="s">
        <v>68</v>
      </c>
      <c r="L649" s="5" t="s">
        <v>579</v>
      </c>
      <c r="M649" s="52">
        <v>2.4067678936981012</v>
      </c>
      <c r="N649" s="8">
        <v>0.1</v>
      </c>
      <c r="O649" s="52">
        <v>2.1660911043282911</v>
      </c>
      <c r="P649" s="60">
        <f t="shared" si="18"/>
        <v>144.15336299304778</v>
      </c>
      <c r="Q649" s="59">
        <v>2.1660911043282911</v>
      </c>
      <c r="R649" s="9" t="s">
        <v>7397</v>
      </c>
      <c r="S649" s="10">
        <v>46143</v>
      </c>
      <c r="T649" s="55"/>
      <c r="U649" s="56">
        <f t="shared" si="19"/>
        <v>0</v>
      </c>
      <c r="V649" s="11"/>
    </row>
    <row r="650" spans="1:22">
      <c r="A650" s="86" t="s">
        <v>54</v>
      </c>
      <c r="B650" s="2" t="s">
        <v>2302</v>
      </c>
      <c r="C650" s="2" t="s">
        <v>2303</v>
      </c>
      <c r="D650" s="3" t="s">
        <v>86</v>
      </c>
      <c r="E650" s="87" t="s">
        <v>2304</v>
      </c>
      <c r="F650" s="4"/>
      <c r="G650" s="88">
        <v>368</v>
      </c>
      <c r="H650" s="5" t="s">
        <v>587</v>
      </c>
      <c r="I650" s="5" t="s">
        <v>134</v>
      </c>
      <c r="J650" s="6" t="s">
        <v>61</v>
      </c>
      <c r="K650" s="5" t="s">
        <v>68</v>
      </c>
      <c r="L650" s="5" t="s">
        <v>579</v>
      </c>
      <c r="M650" s="52">
        <v>3.2410514069104348</v>
      </c>
      <c r="N650" s="8">
        <v>0.1</v>
      </c>
      <c r="O650" s="52">
        <v>2.9169462662193912</v>
      </c>
      <c r="P650" s="60">
        <f t="shared" si="18"/>
        <v>194.12277401690048</v>
      </c>
      <c r="Q650" s="59">
        <v>2.9169462662193912</v>
      </c>
      <c r="R650" s="9" t="s">
        <v>7397</v>
      </c>
      <c r="S650" s="10">
        <v>46174</v>
      </c>
      <c r="T650" s="55"/>
      <c r="U650" s="56">
        <f t="shared" si="19"/>
        <v>0</v>
      </c>
      <c r="V650" s="11"/>
    </row>
    <row r="651" spans="1:22">
      <c r="A651" s="36"/>
      <c r="B651" s="2" t="s">
        <v>2305</v>
      </c>
      <c r="C651" s="2" t="s">
        <v>2306</v>
      </c>
      <c r="D651" s="3" t="s">
        <v>86</v>
      </c>
      <c r="E651" s="4" t="s">
        <v>2307</v>
      </c>
      <c r="F651" s="4"/>
      <c r="G651" s="88">
        <v>18</v>
      </c>
      <c r="H651" s="5" t="s">
        <v>2308</v>
      </c>
      <c r="I651" s="5" t="s">
        <v>189</v>
      </c>
      <c r="J651" s="6" t="s">
        <v>61</v>
      </c>
      <c r="K651" s="5" t="s">
        <v>68</v>
      </c>
      <c r="L651" s="5" t="s">
        <v>1103</v>
      </c>
      <c r="M651" s="52">
        <v>6.4606840628897215</v>
      </c>
      <c r="N651" s="8">
        <v>0</v>
      </c>
      <c r="O651" s="52">
        <v>6.4606840628897215</v>
      </c>
      <c r="P651" s="60">
        <f t="shared" si="18"/>
        <v>429.95852438531097</v>
      </c>
      <c r="Q651" s="59">
        <v>6.4606840628897215</v>
      </c>
      <c r="R651" s="9" t="s">
        <v>7397</v>
      </c>
      <c r="S651" s="10">
        <v>46419</v>
      </c>
      <c r="T651" s="55"/>
      <c r="U651" s="56">
        <f t="shared" si="19"/>
        <v>0</v>
      </c>
      <c r="V651" s="11"/>
    </row>
    <row r="652" spans="1:22">
      <c r="A652" s="36"/>
      <c r="B652" s="2" t="s">
        <v>2309</v>
      </c>
      <c r="C652" s="13" t="s">
        <v>2310</v>
      </c>
      <c r="D652" s="3" t="s">
        <v>64</v>
      </c>
      <c r="E652" s="4" t="s">
        <v>2311</v>
      </c>
      <c r="F652" s="4"/>
      <c r="G652" s="88">
        <v>38</v>
      </c>
      <c r="H652" s="5" t="s">
        <v>2312</v>
      </c>
      <c r="I652" s="5" t="s">
        <v>2313</v>
      </c>
      <c r="J652" s="6" t="s">
        <v>61</v>
      </c>
      <c r="K652" s="7" t="s">
        <v>68</v>
      </c>
      <c r="L652" s="7" t="s">
        <v>2314</v>
      </c>
      <c r="M652" s="52">
        <v>5.1139240506329111</v>
      </c>
      <c r="N652" s="8">
        <v>0.23</v>
      </c>
      <c r="O652" s="52">
        <v>3.9377215189873418</v>
      </c>
      <c r="P652" s="60">
        <f t="shared" si="18"/>
        <v>262.05536708860757</v>
      </c>
      <c r="Q652" s="59">
        <v>3.9377215189873418</v>
      </c>
      <c r="R652" s="9" t="s">
        <v>7401</v>
      </c>
      <c r="S652" s="10">
        <v>46357</v>
      </c>
      <c r="T652" s="55"/>
      <c r="U652" s="56">
        <f t="shared" si="19"/>
        <v>0</v>
      </c>
      <c r="V652" s="11"/>
    </row>
    <row r="653" spans="1:22">
      <c r="A653" s="36"/>
      <c r="B653" s="4" t="s">
        <v>2315</v>
      </c>
      <c r="C653" s="4" t="s">
        <v>183</v>
      </c>
      <c r="D653" s="3" t="s">
        <v>86</v>
      </c>
      <c r="E653" s="4" t="s">
        <v>2316</v>
      </c>
      <c r="F653" s="2"/>
      <c r="G653" s="88">
        <v>21</v>
      </c>
      <c r="H653" s="5" t="s">
        <v>2233</v>
      </c>
      <c r="I653" s="5" t="s">
        <v>658</v>
      </c>
      <c r="J653" s="6" t="s">
        <v>61</v>
      </c>
      <c r="K653" s="5" t="s">
        <v>68</v>
      </c>
      <c r="L653" s="5" t="s">
        <v>95</v>
      </c>
      <c r="M653" s="52">
        <v>10.928571428571429</v>
      </c>
      <c r="N653" s="8">
        <v>0.08</v>
      </c>
      <c r="O653" s="52">
        <v>10.054285714285715</v>
      </c>
      <c r="P653" s="60">
        <f t="shared" si="18"/>
        <v>669.11271428571433</v>
      </c>
      <c r="Q653" s="59">
        <v>10.054285714285715</v>
      </c>
      <c r="R653" s="9" t="s">
        <v>7397</v>
      </c>
      <c r="S653" s="10">
        <v>45778</v>
      </c>
      <c r="T653" s="55"/>
      <c r="U653" s="56">
        <f t="shared" si="19"/>
        <v>0</v>
      </c>
      <c r="V653" s="11"/>
    </row>
    <row r="654" spans="1:22">
      <c r="A654" s="84" t="s">
        <v>471</v>
      </c>
      <c r="B654" s="2" t="s">
        <v>2317</v>
      </c>
      <c r="C654" s="2" t="s">
        <v>2318</v>
      </c>
      <c r="D654" s="3" t="s">
        <v>64</v>
      </c>
      <c r="E654" s="85" t="s">
        <v>2319</v>
      </c>
      <c r="F654" s="4"/>
      <c r="G654" s="88">
        <v>72</v>
      </c>
      <c r="H654" s="5" t="s">
        <v>2320</v>
      </c>
      <c r="I654" s="5" t="s">
        <v>390</v>
      </c>
      <c r="J654" s="6" t="s">
        <v>61</v>
      </c>
      <c r="K654" s="5" t="s">
        <v>68</v>
      </c>
      <c r="L654" s="5" t="s">
        <v>90</v>
      </c>
      <c r="M654" s="52">
        <v>8.4642857142857153</v>
      </c>
      <c r="N654" s="8">
        <v>0.1</v>
      </c>
      <c r="O654" s="52">
        <v>7.6178571428571438</v>
      </c>
      <c r="P654" s="60">
        <f t="shared" si="18"/>
        <v>506.96839285714287</v>
      </c>
      <c r="Q654" s="59">
        <v>7.6178571428571438</v>
      </c>
      <c r="R654" s="9" t="s">
        <v>7405</v>
      </c>
      <c r="S654" s="10">
        <v>46357</v>
      </c>
      <c r="T654" s="55"/>
      <c r="U654" s="56">
        <f t="shared" si="19"/>
        <v>0</v>
      </c>
      <c r="V654" s="11"/>
    </row>
    <row r="655" spans="1:22">
      <c r="A655" s="36"/>
      <c r="B655" s="4" t="s">
        <v>2321</v>
      </c>
      <c r="C655" s="2" t="s">
        <v>2322</v>
      </c>
      <c r="D655" s="3" t="s">
        <v>86</v>
      </c>
      <c r="E655" s="4" t="s">
        <v>2323</v>
      </c>
      <c r="F655" s="4"/>
      <c r="G655" s="5">
        <v>79</v>
      </c>
      <c r="H655" s="5" t="s">
        <v>587</v>
      </c>
      <c r="I655" s="5" t="s">
        <v>604</v>
      </c>
      <c r="J655" s="6" t="s">
        <v>61</v>
      </c>
      <c r="K655" s="7" t="s">
        <v>68</v>
      </c>
      <c r="L655" s="7" t="s">
        <v>579</v>
      </c>
      <c r="M655" s="52">
        <v>2.7372151898734178</v>
      </c>
      <c r="N655" s="8">
        <v>0</v>
      </c>
      <c r="O655" s="52">
        <v>2.7372151898734178</v>
      </c>
      <c r="P655" s="60">
        <f t="shared" ref="P655:P718" si="20">O655*$V$12</f>
        <v>182.16167088607594</v>
      </c>
      <c r="Q655" s="59">
        <v>2.7372151898734178</v>
      </c>
      <c r="R655" s="9" t="s">
        <v>7397</v>
      </c>
      <c r="S655" s="10">
        <v>46388</v>
      </c>
      <c r="T655" s="55"/>
      <c r="U655" s="56">
        <f t="shared" ref="U655:U718" si="21">+T655*Q655</f>
        <v>0</v>
      </c>
      <c r="V655" s="11"/>
    </row>
    <row r="656" spans="1:22">
      <c r="A656" s="36"/>
      <c r="B656" s="4" t="s">
        <v>2324</v>
      </c>
      <c r="C656" s="4" t="s">
        <v>2325</v>
      </c>
      <c r="D656" s="3" t="s">
        <v>64</v>
      </c>
      <c r="E656" s="4" t="s">
        <v>2326</v>
      </c>
      <c r="F656" s="2"/>
      <c r="G656" s="88">
        <v>63</v>
      </c>
      <c r="H656" s="5" t="s">
        <v>2327</v>
      </c>
      <c r="I656" s="5" t="s">
        <v>798</v>
      </c>
      <c r="J656" s="6" t="s">
        <v>61</v>
      </c>
      <c r="K656" s="5" t="s">
        <v>68</v>
      </c>
      <c r="L656" s="5" t="s">
        <v>579</v>
      </c>
      <c r="M656" s="52">
        <v>1.2571428571428571</v>
      </c>
      <c r="N656" s="8">
        <v>0</v>
      </c>
      <c r="O656" s="52">
        <v>1.2571428571428571</v>
      </c>
      <c r="P656" s="60">
        <f t="shared" si="20"/>
        <v>83.662857142857135</v>
      </c>
      <c r="Q656" s="59">
        <v>1.2571428571428571</v>
      </c>
      <c r="R656" s="9" t="s">
        <v>7401</v>
      </c>
      <c r="S656" s="10">
        <v>46357</v>
      </c>
      <c r="T656" s="55"/>
      <c r="U656" s="56">
        <f t="shared" si="21"/>
        <v>0</v>
      </c>
      <c r="V656" s="11"/>
    </row>
    <row r="657" spans="1:22">
      <c r="A657" s="36"/>
      <c r="B657" s="4" t="s">
        <v>2328</v>
      </c>
      <c r="C657" s="4" t="s">
        <v>2329</v>
      </c>
      <c r="D657" s="3" t="s">
        <v>64</v>
      </c>
      <c r="E657" s="4" t="s">
        <v>2330</v>
      </c>
      <c r="F657" s="2"/>
      <c r="G657" s="88">
        <v>324</v>
      </c>
      <c r="H657" s="5" t="s">
        <v>587</v>
      </c>
      <c r="I657" s="5" t="s">
        <v>248</v>
      </c>
      <c r="J657" s="6" t="s">
        <v>61</v>
      </c>
      <c r="K657" s="5" t="s">
        <v>68</v>
      </c>
      <c r="L657" s="5" t="s">
        <v>579</v>
      </c>
      <c r="M657" s="52">
        <v>1.6625000000000001</v>
      </c>
      <c r="N657" s="8">
        <v>0</v>
      </c>
      <c r="O657" s="52">
        <v>1.6625000000000001</v>
      </c>
      <c r="P657" s="60">
        <f t="shared" si="20"/>
        <v>110.639375</v>
      </c>
      <c r="Q657" s="59">
        <v>1.6625000000000001</v>
      </c>
      <c r="R657" s="9" t="s">
        <v>7403</v>
      </c>
      <c r="S657" s="10">
        <v>46357</v>
      </c>
      <c r="T657" s="55"/>
      <c r="U657" s="56">
        <f t="shared" si="21"/>
        <v>0</v>
      </c>
      <c r="V657" s="11"/>
    </row>
    <row r="658" spans="1:22">
      <c r="A658" s="77" t="s">
        <v>105</v>
      </c>
      <c r="B658" s="2" t="s">
        <v>2331</v>
      </c>
      <c r="C658" s="13" t="s">
        <v>2332</v>
      </c>
      <c r="D658" s="3" t="s">
        <v>86</v>
      </c>
      <c r="E658" s="79" t="s">
        <v>2333</v>
      </c>
      <c r="F658" s="4"/>
      <c r="G658" s="88">
        <v>176</v>
      </c>
      <c r="H658" s="5" t="s">
        <v>587</v>
      </c>
      <c r="I658" s="5" t="s">
        <v>138</v>
      </c>
      <c r="J658" s="6" t="s">
        <v>61</v>
      </c>
      <c r="K658" s="7" t="s">
        <v>68</v>
      </c>
      <c r="L658" s="7" t="s">
        <v>579</v>
      </c>
      <c r="M658" s="52">
        <v>1.8654466151738249</v>
      </c>
      <c r="N658" s="8">
        <v>0.38</v>
      </c>
      <c r="O658" s="52">
        <v>0.9506</v>
      </c>
      <c r="P658" s="60">
        <f t="shared" si="20"/>
        <v>63.262429999999995</v>
      </c>
      <c r="Q658" s="59">
        <v>1.1565769014077714</v>
      </c>
      <c r="R658" s="9" t="s">
        <v>7397</v>
      </c>
      <c r="S658" s="10">
        <v>46174</v>
      </c>
      <c r="T658" s="55"/>
      <c r="U658" s="56">
        <f t="shared" si="21"/>
        <v>0</v>
      </c>
      <c r="V658" s="11"/>
    </row>
    <row r="659" spans="1:22">
      <c r="A659" s="77" t="s">
        <v>139</v>
      </c>
      <c r="B659" s="4" t="s">
        <v>2334</v>
      </c>
      <c r="C659" s="2" t="s">
        <v>2335</v>
      </c>
      <c r="D659" s="3" t="s">
        <v>86</v>
      </c>
      <c r="E659" s="79" t="s">
        <v>2336</v>
      </c>
      <c r="F659" s="2"/>
      <c r="G659" s="88">
        <v>1356</v>
      </c>
      <c r="H659" s="5" t="s">
        <v>587</v>
      </c>
      <c r="I659" s="5" t="s">
        <v>143</v>
      </c>
      <c r="J659" s="6" t="s">
        <v>61</v>
      </c>
      <c r="K659" s="5" t="s">
        <v>68</v>
      </c>
      <c r="L659" s="5" t="s">
        <v>579</v>
      </c>
      <c r="M659" s="52">
        <v>1.5844155844155843</v>
      </c>
      <c r="N659" s="8">
        <v>0</v>
      </c>
      <c r="O659" s="52">
        <v>1.505194805194805</v>
      </c>
      <c r="P659" s="60">
        <f t="shared" si="20"/>
        <v>100.17071428571427</v>
      </c>
      <c r="Q659" s="59">
        <v>1.505194805194805</v>
      </c>
      <c r="R659" s="9" t="s">
        <v>7397</v>
      </c>
      <c r="S659" s="10">
        <v>46508</v>
      </c>
      <c r="T659" s="55"/>
      <c r="U659" s="56">
        <f t="shared" si="21"/>
        <v>0</v>
      </c>
      <c r="V659" s="11"/>
    </row>
    <row r="660" spans="1:22">
      <c r="A660" s="77" t="s">
        <v>139</v>
      </c>
      <c r="B660" s="4" t="s">
        <v>2337</v>
      </c>
      <c r="C660" s="2" t="s">
        <v>2338</v>
      </c>
      <c r="D660" s="3" t="s">
        <v>86</v>
      </c>
      <c r="E660" s="79" t="s">
        <v>2339</v>
      </c>
      <c r="F660" s="4"/>
      <c r="G660" s="88">
        <v>228</v>
      </c>
      <c r="H660" s="5" t="s">
        <v>587</v>
      </c>
      <c r="I660" s="5" t="s">
        <v>143</v>
      </c>
      <c r="J660" s="6" t="s">
        <v>61</v>
      </c>
      <c r="K660" s="5" t="s">
        <v>68</v>
      </c>
      <c r="L660" s="5" t="s">
        <v>579</v>
      </c>
      <c r="M660" s="52">
        <v>2.2071428571428573</v>
      </c>
      <c r="N660" s="8">
        <v>0</v>
      </c>
      <c r="O660" s="52">
        <v>2.0967857142857143</v>
      </c>
      <c r="P660" s="60">
        <f t="shared" si="20"/>
        <v>139.54108928571426</v>
      </c>
      <c r="Q660" s="59">
        <v>2.0967857142857143</v>
      </c>
      <c r="R660" s="9" t="s">
        <v>7397</v>
      </c>
      <c r="S660" s="10">
        <v>46143</v>
      </c>
      <c r="T660" s="55"/>
      <c r="U660" s="56">
        <f t="shared" si="21"/>
        <v>0</v>
      </c>
      <c r="V660" s="11"/>
    </row>
    <row r="661" spans="1:22">
      <c r="A661" s="86" t="s">
        <v>54</v>
      </c>
      <c r="B661" s="2" t="s">
        <v>2340</v>
      </c>
      <c r="C661" s="13" t="s">
        <v>2341</v>
      </c>
      <c r="D661" s="3" t="s">
        <v>86</v>
      </c>
      <c r="E661" s="87" t="s">
        <v>2342</v>
      </c>
      <c r="F661" s="4"/>
      <c r="G661" s="88">
        <v>65</v>
      </c>
      <c r="H661" s="5" t="s">
        <v>2327</v>
      </c>
      <c r="I661" s="5" t="s">
        <v>1057</v>
      </c>
      <c r="J661" s="6" t="s">
        <v>61</v>
      </c>
      <c r="K661" s="7" t="s">
        <v>68</v>
      </c>
      <c r="L661" s="7" t="s">
        <v>579</v>
      </c>
      <c r="M661" s="52">
        <v>2.011309523809524</v>
      </c>
      <c r="N661" s="8">
        <v>0.15</v>
      </c>
      <c r="O661" s="52">
        <v>1.7096130952380952</v>
      </c>
      <c r="P661" s="60">
        <f t="shared" si="20"/>
        <v>113.77475148809523</v>
      </c>
      <c r="Q661" s="59">
        <v>1.7096130952380952</v>
      </c>
      <c r="R661" s="9" t="s">
        <v>7397</v>
      </c>
      <c r="S661" s="10">
        <v>46143</v>
      </c>
      <c r="T661" s="55"/>
      <c r="U661" s="56">
        <f t="shared" si="21"/>
        <v>0</v>
      </c>
      <c r="V661" s="11"/>
    </row>
    <row r="662" spans="1:22">
      <c r="A662" s="36"/>
      <c r="B662" s="2" t="s">
        <v>2343</v>
      </c>
      <c r="C662" s="13" t="s">
        <v>2344</v>
      </c>
      <c r="D662" s="3" t="s">
        <v>64</v>
      </c>
      <c r="E662" s="4" t="s">
        <v>2345</v>
      </c>
      <c r="F662" s="4"/>
      <c r="G662" s="88">
        <v>1</v>
      </c>
      <c r="H662" s="5" t="s">
        <v>2327</v>
      </c>
      <c r="I662" s="5" t="s">
        <v>126</v>
      </c>
      <c r="J662" s="6" t="s">
        <v>249</v>
      </c>
      <c r="K662" s="7" t="s">
        <v>68</v>
      </c>
      <c r="L662" s="7" t="s">
        <v>579</v>
      </c>
      <c r="M662" s="52">
        <v>0.62337662337662336</v>
      </c>
      <c r="N662" s="8">
        <v>0</v>
      </c>
      <c r="O662" s="52">
        <v>0.62337662337662336</v>
      </c>
      <c r="P662" s="60">
        <f t="shared" si="20"/>
        <v>41.48571428571428</v>
      </c>
      <c r="Q662" s="59">
        <v>0.62337662337662336</v>
      </c>
      <c r="R662" s="9" t="s">
        <v>7400</v>
      </c>
      <c r="S662" s="10">
        <v>46204</v>
      </c>
      <c r="T662" s="55"/>
      <c r="U662" s="56">
        <f t="shared" si="21"/>
        <v>0</v>
      </c>
      <c r="V662" s="11"/>
    </row>
    <row r="663" spans="1:22">
      <c r="A663" s="86" t="s">
        <v>54</v>
      </c>
      <c r="B663" s="4" t="s">
        <v>2346</v>
      </c>
      <c r="C663" s="4" t="s">
        <v>2347</v>
      </c>
      <c r="D663" s="3" t="s">
        <v>64</v>
      </c>
      <c r="E663" s="87" t="s">
        <v>2348</v>
      </c>
      <c r="F663" s="2"/>
      <c r="G663" s="88">
        <v>17</v>
      </c>
      <c r="H663" s="5" t="s">
        <v>587</v>
      </c>
      <c r="I663" s="5" t="s">
        <v>248</v>
      </c>
      <c r="J663" s="6" t="s">
        <v>61</v>
      </c>
      <c r="K663" s="5" t="s">
        <v>68</v>
      </c>
      <c r="L663" s="5" t="s">
        <v>579</v>
      </c>
      <c r="M663" s="52">
        <v>2.5189873417721516</v>
      </c>
      <c r="N663" s="8">
        <v>0</v>
      </c>
      <c r="O663" s="52">
        <v>2.5189873417721516</v>
      </c>
      <c r="P663" s="60">
        <f t="shared" si="20"/>
        <v>167.63860759493667</v>
      </c>
      <c r="Q663" s="59">
        <v>2.5189873417721516</v>
      </c>
      <c r="R663" s="9" t="s">
        <v>7403</v>
      </c>
      <c r="S663" s="10">
        <v>46054</v>
      </c>
      <c r="T663" s="55"/>
      <c r="U663" s="56">
        <f t="shared" si="21"/>
        <v>0</v>
      </c>
      <c r="V663" s="11"/>
    </row>
    <row r="664" spans="1:22">
      <c r="A664" s="36"/>
      <c r="B664" s="4" t="s">
        <v>2349</v>
      </c>
      <c r="C664" s="2" t="s">
        <v>2350</v>
      </c>
      <c r="D664" s="3" t="s">
        <v>64</v>
      </c>
      <c r="E664" s="4" t="s">
        <v>2351</v>
      </c>
      <c r="F664" s="4"/>
      <c r="G664" s="88">
        <v>57</v>
      </c>
      <c r="H664" s="5" t="s">
        <v>2352</v>
      </c>
      <c r="I664" s="5" t="s">
        <v>67</v>
      </c>
      <c r="J664" s="6" t="s">
        <v>61</v>
      </c>
      <c r="K664" s="5" t="s">
        <v>68</v>
      </c>
      <c r="L664" s="5" t="s">
        <v>1531</v>
      </c>
      <c r="M664" s="52">
        <v>2.5584415584415585</v>
      </c>
      <c r="N664" s="8">
        <v>0</v>
      </c>
      <c r="O664" s="52">
        <v>2.5584415584415585</v>
      </c>
      <c r="P664" s="60">
        <f t="shared" si="20"/>
        <v>170.26428571428571</v>
      </c>
      <c r="Q664" s="59">
        <v>2.5584415584415585</v>
      </c>
      <c r="R664" s="9" t="s">
        <v>7395</v>
      </c>
      <c r="S664" s="10">
        <v>46296</v>
      </c>
      <c r="T664" s="55"/>
      <c r="U664" s="56">
        <f t="shared" si="21"/>
        <v>0</v>
      </c>
      <c r="V664" s="11"/>
    </row>
    <row r="665" spans="1:22">
      <c r="A665" s="77" t="s">
        <v>105</v>
      </c>
      <c r="B665" s="4" t="s">
        <v>2353</v>
      </c>
      <c r="C665" s="2" t="s">
        <v>2354</v>
      </c>
      <c r="D665" s="3" t="s">
        <v>86</v>
      </c>
      <c r="E665" s="79" t="s">
        <v>2355</v>
      </c>
      <c r="F665" s="4"/>
      <c r="G665" s="88">
        <v>4</v>
      </c>
      <c r="H665" s="5" t="s">
        <v>587</v>
      </c>
      <c r="I665" s="5" t="s">
        <v>110</v>
      </c>
      <c r="J665" s="6" t="s">
        <v>61</v>
      </c>
      <c r="K665" s="5" t="s">
        <v>68</v>
      </c>
      <c r="L665" s="5" t="s">
        <v>579</v>
      </c>
      <c r="M665" s="52">
        <v>1.1688311688311688</v>
      </c>
      <c r="N665" s="8">
        <v>0.15</v>
      </c>
      <c r="O665" s="52">
        <v>1.0682</v>
      </c>
      <c r="P665" s="60">
        <f t="shared" si="20"/>
        <v>71.088710000000006</v>
      </c>
      <c r="Q665" s="59">
        <v>0.99350649350649345</v>
      </c>
      <c r="R665" s="9" t="s">
        <v>7397</v>
      </c>
      <c r="S665" s="10">
        <v>46235</v>
      </c>
      <c r="T665" s="55"/>
      <c r="U665" s="56">
        <f t="shared" si="21"/>
        <v>0</v>
      </c>
      <c r="V665" s="11"/>
    </row>
    <row r="666" spans="1:22">
      <c r="A666" s="77" t="s">
        <v>105</v>
      </c>
      <c r="B666" s="4" t="s">
        <v>2356</v>
      </c>
      <c r="C666" s="2" t="s">
        <v>2357</v>
      </c>
      <c r="D666" s="3" t="s">
        <v>86</v>
      </c>
      <c r="E666" s="79" t="s">
        <v>2358</v>
      </c>
      <c r="F666" s="2"/>
      <c r="G666" s="88">
        <v>261</v>
      </c>
      <c r="H666" s="16" t="s">
        <v>587</v>
      </c>
      <c r="I666" s="5" t="s">
        <v>110</v>
      </c>
      <c r="J666" s="6" t="s">
        <v>61</v>
      </c>
      <c r="K666" s="5" t="s">
        <v>68</v>
      </c>
      <c r="L666" s="5" t="s">
        <v>579</v>
      </c>
      <c r="M666" s="52">
        <v>2.3670886075949369</v>
      </c>
      <c r="N666" s="8">
        <v>0.1</v>
      </c>
      <c r="O666" s="52">
        <v>1.9796</v>
      </c>
      <c r="P666" s="60">
        <f t="shared" si="20"/>
        <v>131.74238</v>
      </c>
      <c r="Q666" s="59">
        <v>2.1303797468354433</v>
      </c>
      <c r="R666" s="9" t="s">
        <v>7397</v>
      </c>
      <c r="S666" s="10">
        <v>45748</v>
      </c>
      <c r="T666" s="55"/>
      <c r="U666" s="56">
        <f t="shared" si="21"/>
        <v>0</v>
      </c>
      <c r="V666" s="11"/>
    </row>
    <row r="667" spans="1:22">
      <c r="A667" s="77" t="s">
        <v>105</v>
      </c>
      <c r="B667" s="4" t="s">
        <v>2359</v>
      </c>
      <c r="C667" s="2" t="s">
        <v>2360</v>
      </c>
      <c r="D667" s="3" t="s">
        <v>86</v>
      </c>
      <c r="E667" s="79" t="s">
        <v>2361</v>
      </c>
      <c r="F667" s="2"/>
      <c r="G667" s="88">
        <v>14</v>
      </c>
      <c r="H667" s="5" t="s">
        <v>587</v>
      </c>
      <c r="I667" s="5" t="s">
        <v>110</v>
      </c>
      <c r="J667" s="6" t="s">
        <v>61</v>
      </c>
      <c r="K667" s="5" t="s">
        <v>68</v>
      </c>
      <c r="L667" s="5" t="s">
        <v>579</v>
      </c>
      <c r="M667" s="52">
        <v>3.899240506329114</v>
      </c>
      <c r="N667" s="8">
        <v>0.14000000000000001</v>
      </c>
      <c r="O667" s="52">
        <v>2.7831999999999999</v>
      </c>
      <c r="P667" s="60">
        <f t="shared" si="20"/>
        <v>185.22196</v>
      </c>
      <c r="Q667" s="59">
        <v>3.353346835443038</v>
      </c>
      <c r="R667" s="9" t="s">
        <v>7397</v>
      </c>
      <c r="S667" s="10">
        <v>46266</v>
      </c>
      <c r="T667" s="55"/>
      <c r="U667" s="56">
        <f t="shared" si="21"/>
        <v>0</v>
      </c>
      <c r="V667" s="11"/>
    </row>
    <row r="668" spans="1:22">
      <c r="A668" s="86" t="s">
        <v>54</v>
      </c>
      <c r="B668" s="4" t="s">
        <v>2362</v>
      </c>
      <c r="C668" s="4" t="s">
        <v>2363</v>
      </c>
      <c r="D668" s="3" t="s">
        <v>86</v>
      </c>
      <c r="E668" s="87" t="s">
        <v>2364</v>
      </c>
      <c r="F668" s="2"/>
      <c r="G668" s="88">
        <v>11</v>
      </c>
      <c r="H668" s="5" t="s">
        <v>2365</v>
      </c>
      <c r="I668" s="5" t="s">
        <v>89</v>
      </c>
      <c r="J668" s="6" t="s">
        <v>61</v>
      </c>
      <c r="K668" s="5" t="s">
        <v>68</v>
      </c>
      <c r="L668" s="5" t="s">
        <v>117</v>
      </c>
      <c r="M668" s="52">
        <v>28.647341772151897</v>
      </c>
      <c r="N668" s="8">
        <v>0.05</v>
      </c>
      <c r="O668" s="52">
        <v>27.214974683544302</v>
      </c>
      <c r="P668" s="60">
        <f t="shared" si="20"/>
        <v>1811.1565651898732</v>
      </c>
      <c r="Q668" s="59">
        <v>27.214974683544302</v>
      </c>
      <c r="R668" s="9" t="s">
        <v>7397</v>
      </c>
      <c r="S668" s="10">
        <v>46508</v>
      </c>
      <c r="T668" s="55"/>
      <c r="U668" s="56">
        <f t="shared" si="21"/>
        <v>0</v>
      </c>
      <c r="V668" s="11"/>
    </row>
    <row r="669" spans="1:22">
      <c r="A669" s="36"/>
      <c r="B669" s="4" t="s">
        <v>2366</v>
      </c>
      <c r="C669" s="4" t="s">
        <v>183</v>
      </c>
      <c r="D669" s="3" t="s">
        <v>86</v>
      </c>
      <c r="E669" s="4" t="s">
        <v>2367</v>
      </c>
      <c r="F669" s="2"/>
      <c r="G669" s="88">
        <v>259</v>
      </c>
      <c r="H669" s="5" t="s">
        <v>2368</v>
      </c>
      <c r="I669" s="5" t="s">
        <v>604</v>
      </c>
      <c r="J669" s="6" t="s">
        <v>61</v>
      </c>
      <c r="K669" s="5" t="s">
        <v>68</v>
      </c>
      <c r="L669" s="5" t="s">
        <v>90</v>
      </c>
      <c r="M669" s="52">
        <v>3.962025316455696</v>
      </c>
      <c r="N669" s="8">
        <v>0</v>
      </c>
      <c r="O669" s="52">
        <v>3.962025316455696</v>
      </c>
      <c r="P669" s="60">
        <f t="shared" si="20"/>
        <v>263.67278481012653</v>
      </c>
      <c r="Q669" s="59">
        <v>3.962025316455696</v>
      </c>
      <c r="R669" s="9" t="s">
        <v>7397</v>
      </c>
      <c r="S669" s="10">
        <v>46082</v>
      </c>
      <c r="T669" s="55"/>
      <c r="U669" s="56">
        <f t="shared" si="21"/>
        <v>0</v>
      </c>
      <c r="V669" s="11"/>
    </row>
    <row r="670" spans="1:22">
      <c r="A670" s="86" t="s">
        <v>54</v>
      </c>
      <c r="B670" s="4" t="s">
        <v>2369</v>
      </c>
      <c r="C670" s="4" t="s">
        <v>2370</v>
      </c>
      <c r="D670" s="3" t="s">
        <v>86</v>
      </c>
      <c r="E670" s="87" t="s">
        <v>2371</v>
      </c>
      <c r="F670" s="4"/>
      <c r="G670" s="88">
        <v>169</v>
      </c>
      <c r="H670" s="5" t="s">
        <v>2368</v>
      </c>
      <c r="I670" s="5" t="s">
        <v>604</v>
      </c>
      <c r="J670" s="6" t="s">
        <v>61</v>
      </c>
      <c r="K670" s="5" t="s">
        <v>68</v>
      </c>
      <c r="L670" s="5" t="s">
        <v>90</v>
      </c>
      <c r="M670" s="52">
        <v>6.8540733294817002</v>
      </c>
      <c r="N670" s="8">
        <v>0</v>
      </c>
      <c r="O670" s="52">
        <v>6.8540733294817002</v>
      </c>
      <c r="P670" s="60">
        <f t="shared" si="20"/>
        <v>456.13858007700713</v>
      </c>
      <c r="Q670" s="59">
        <v>6.8540733294817002</v>
      </c>
      <c r="R670" s="9" t="s">
        <v>7397</v>
      </c>
      <c r="S670" s="10">
        <v>46054</v>
      </c>
      <c r="T670" s="55"/>
      <c r="U670" s="56">
        <f t="shared" si="21"/>
        <v>0</v>
      </c>
      <c r="V670" s="11"/>
    </row>
    <row r="671" spans="1:22">
      <c r="A671" s="36"/>
      <c r="B671" s="4" t="s">
        <v>2372</v>
      </c>
      <c r="C671" s="4" t="s">
        <v>2373</v>
      </c>
      <c r="D671" s="3" t="s">
        <v>86</v>
      </c>
      <c r="E671" s="4" t="s">
        <v>2374</v>
      </c>
      <c r="F671" s="2"/>
      <c r="G671" s="88">
        <v>139</v>
      </c>
      <c r="H671" s="5" t="s">
        <v>2375</v>
      </c>
      <c r="I671" s="5" t="s">
        <v>604</v>
      </c>
      <c r="J671" s="6" t="s">
        <v>61</v>
      </c>
      <c r="K671" s="5" t="s">
        <v>68</v>
      </c>
      <c r="L671" s="5" t="s">
        <v>90</v>
      </c>
      <c r="M671" s="52">
        <v>4.8734177215189876</v>
      </c>
      <c r="N671" s="8">
        <v>0</v>
      </c>
      <c r="O671" s="52">
        <v>4.8734177215189876</v>
      </c>
      <c r="P671" s="60">
        <f t="shared" si="20"/>
        <v>324.32594936708858</v>
      </c>
      <c r="Q671" s="59">
        <v>4.8734177215189876</v>
      </c>
      <c r="R671" s="9" t="s">
        <v>7397</v>
      </c>
      <c r="S671" s="10">
        <v>46447</v>
      </c>
      <c r="T671" s="55"/>
      <c r="U671" s="56">
        <f t="shared" si="21"/>
        <v>0</v>
      </c>
      <c r="V671" s="11"/>
    </row>
    <row r="672" spans="1:22">
      <c r="A672" s="36"/>
      <c r="B672" s="4" t="s">
        <v>2376</v>
      </c>
      <c r="C672" s="4" t="s">
        <v>2377</v>
      </c>
      <c r="D672" s="3" t="s">
        <v>86</v>
      </c>
      <c r="E672" s="4" t="s">
        <v>2378</v>
      </c>
      <c r="F672" s="2"/>
      <c r="G672" s="88">
        <v>100</v>
      </c>
      <c r="H672" s="5" t="s">
        <v>2375</v>
      </c>
      <c r="I672" s="5" t="s">
        <v>604</v>
      </c>
      <c r="J672" s="6" t="s">
        <v>61</v>
      </c>
      <c r="K672" s="5" t="s">
        <v>68</v>
      </c>
      <c r="L672" s="5" t="s">
        <v>90</v>
      </c>
      <c r="M672" s="52">
        <v>8.7922077922077921</v>
      </c>
      <c r="N672" s="8">
        <v>0</v>
      </c>
      <c r="O672" s="52">
        <v>8.7922077922077921</v>
      </c>
      <c r="P672" s="60">
        <f t="shared" si="20"/>
        <v>585.12142857142851</v>
      </c>
      <c r="Q672" s="59">
        <v>8.7922077922077921</v>
      </c>
      <c r="R672" s="9" t="s">
        <v>7397</v>
      </c>
      <c r="S672" s="10">
        <v>46539</v>
      </c>
      <c r="T672" s="55"/>
      <c r="U672" s="56">
        <f t="shared" si="21"/>
        <v>0</v>
      </c>
      <c r="V672" s="11"/>
    </row>
    <row r="673" spans="1:22">
      <c r="A673" s="80" t="s">
        <v>70</v>
      </c>
      <c r="B673" s="4" t="s">
        <v>2379</v>
      </c>
      <c r="C673" s="4" t="s">
        <v>2380</v>
      </c>
      <c r="D673" s="3" t="s">
        <v>64</v>
      </c>
      <c r="E673" s="82" t="s">
        <v>2381</v>
      </c>
      <c r="F673" s="2"/>
      <c r="G673" s="88">
        <v>67</v>
      </c>
      <c r="H673" s="5" t="s">
        <v>2382</v>
      </c>
      <c r="I673" s="5" t="s">
        <v>75</v>
      </c>
      <c r="J673" s="6" t="s">
        <v>61</v>
      </c>
      <c r="K673" s="5" t="s">
        <v>68</v>
      </c>
      <c r="L673" s="5" t="s">
        <v>2383</v>
      </c>
      <c r="M673" s="52">
        <v>2.5974025974025974</v>
      </c>
      <c r="N673" s="8">
        <v>0.15</v>
      </c>
      <c r="O673" s="52">
        <v>1.4285714285714286</v>
      </c>
      <c r="P673" s="60">
        <f t="shared" si="20"/>
        <v>95.071428571428569</v>
      </c>
      <c r="Q673" s="59">
        <v>1.4285714285714286</v>
      </c>
      <c r="R673" s="9" t="s">
        <v>7396</v>
      </c>
      <c r="S673" s="10">
        <v>46174</v>
      </c>
      <c r="T673" s="55"/>
      <c r="U673" s="56">
        <f t="shared" si="21"/>
        <v>0</v>
      </c>
      <c r="V673" s="11"/>
    </row>
    <row r="674" spans="1:22">
      <c r="A674" s="77" t="s">
        <v>105</v>
      </c>
      <c r="B674" s="4" t="s">
        <v>2384</v>
      </c>
      <c r="C674" s="4" t="s">
        <v>2385</v>
      </c>
      <c r="D674" s="3" t="s">
        <v>262</v>
      </c>
      <c r="E674" s="79" t="s">
        <v>2386</v>
      </c>
      <c r="F674" s="2"/>
      <c r="G674" s="88">
        <v>10</v>
      </c>
      <c r="H674" s="5" t="s">
        <v>2387</v>
      </c>
      <c r="I674" s="5" t="s">
        <v>110</v>
      </c>
      <c r="J674" s="6" t="s">
        <v>61</v>
      </c>
      <c r="K674" s="5" t="s">
        <v>68</v>
      </c>
      <c r="L674" s="5" t="s">
        <v>1771</v>
      </c>
      <c r="M674" s="52">
        <v>2.9090909090909092</v>
      </c>
      <c r="N674" s="8">
        <v>0.05</v>
      </c>
      <c r="O674" s="52">
        <v>2.4793999999999996</v>
      </c>
      <c r="P674" s="60">
        <f t="shared" si="20"/>
        <v>165.00406999999996</v>
      </c>
      <c r="Q674" s="59">
        <v>2.7636363636363637</v>
      </c>
      <c r="R674" s="9" t="s">
        <v>7399</v>
      </c>
      <c r="S674" s="10">
        <v>46082</v>
      </c>
      <c r="T674" s="55"/>
      <c r="U674" s="56">
        <f t="shared" si="21"/>
        <v>0</v>
      </c>
      <c r="V674" s="11"/>
    </row>
    <row r="675" spans="1:22">
      <c r="A675" s="77" t="s">
        <v>105</v>
      </c>
      <c r="B675" s="4" t="s">
        <v>2388</v>
      </c>
      <c r="C675" s="4" t="s">
        <v>2389</v>
      </c>
      <c r="D675" s="3" t="s">
        <v>262</v>
      </c>
      <c r="E675" s="79" t="s">
        <v>2390</v>
      </c>
      <c r="F675" s="2"/>
      <c r="G675" s="88">
        <v>23</v>
      </c>
      <c r="H675" s="5" t="s">
        <v>2387</v>
      </c>
      <c r="I675" s="5" t="s">
        <v>110</v>
      </c>
      <c r="J675" s="6" t="s">
        <v>61</v>
      </c>
      <c r="K675" s="5" t="s">
        <v>68</v>
      </c>
      <c r="L675" s="5" t="s">
        <v>1771</v>
      </c>
      <c r="M675" s="52">
        <v>26.367300756664552</v>
      </c>
      <c r="N675" s="8">
        <v>0.14000000000000001</v>
      </c>
      <c r="O675" s="52">
        <v>19.1982</v>
      </c>
      <c r="P675" s="60">
        <f t="shared" si="20"/>
        <v>1277.64021</v>
      </c>
      <c r="Q675" s="59">
        <v>22.675878650731516</v>
      </c>
      <c r="R675" s="9" t="s">
        <v>7399</v>
      </c>
      <c r="S675" s="10">
        <v>46082</v>
      </c>
      <c r="T675" s="55"/>
      <c r="U675" s="56">
        <f t="shared" si="21"/>
        <v>0</v>
      </c>
      <c r="V675" s="11"/>
    </row>
    <row r="676" spans="1:22">
      <c r="A676" s="36"/>
      <c r="B676" s="4" t="s">
        <v>2391</v>
      </c>
      <c r="C676" s="4" t="s">
        <v>2392</v>
      </c>
      <c r="D676" s="3" t="s">
        <v>64</v>
      </c>
      <c r="E676" s="4" t="s">
        <v>2393</v>
      </c>
      <c r="F676" s="2"/>
      <c r="G676" s="88">
        <v>1</v>
      </c>
      <c r="H676" s="5" t="s">
        <v>2394</v>
      </c>
      <c r="I676" s="5" t="s">
        <v>2313</v>
      </c>
      <c r="J676" s="6" t="s">
        <v>61</v>
      </c>
      <c r="K676" s="5" t="s">
        <v>68</v>
      </c>
      <c r="L676" s="5" t="s">
        <v>458</v>
      </c>
      <c r="M676" s="52">
        <v>4.5703896103896104</v>
      </c>
      <c r="N676" s="8">
        <v>0.04</v>
      </c>
      <c r="O676" s="52">
        <v>4.3875740259740255</v>
      </c>
      <c r="P676" s="60">
        <f t="shared" si="20"/>
        <v>291.99305142857139</v>
      </c>
      <c r="Q676" s="59">
        <v>4.3875740259740255</v>
      </c>
      <c r="R676" s="9" t="s">
        <v>7401</v>
      </c>
      <c r="S676" s="10">
        <v>46508</v>
      </c>
      <c r="T676" s="55"/>
      <c r="U676" s="56">
        <f t="shared" si="21"/>
        <v>0</v>
      </c>
      <c r="V676" s="11"/>
    </row>
    <row r="677" spans="1:22">
      <c r="A677" s="86" t="s">
        <v>54</v>
      </c>
      <c r="B677" s="4" t="s">
        <v>2395</v>
      </c>
      <c r="C677" s="2" t="s">
        <v>2396</v>
      </c>
      <c r="D677" s="3" t="s">
        <v>262</v>
      </c>
      <c r="E677" s="87" t="s">
        <v>2397</v>
      </c>
      <c r="F677" s="4"/>
      <c r="G677" s="5">
        <v>1</v>
      </c>
      <c r="H677" s="5" t="s">
        <v>2398</v>
      </c>
      <c r="I677" s="5" t="s">
        <v>1002</v>
      </c>
      <c r="J677" s="6" t="s">
        <v>61</v>
      </c>
      <c r="K677" s="7" t="s">
        <v>68</v>
      </c>
      <c r="L677" s="7" t="s">
        <v>1414</v>
      </c>
      <c r="M677" s="52">
        <v>6.4946835443037969</v>
      </c>
      <c r="N677" s="8">
        <v>0.05</v>
      </c>
      <c r="O677" s="52">
        <v>6.1699493670886065</v>
      </c>
      <c r="P677" s="60">
        <f t="shared" si="20"/>
        <v>410.61013037974675</v>
      </c>
      <c r="Q677" s="59">
        <v>6.1699493670886065</v>
      </c>
      <c r="R677" s="9" t="s">
        <v>7397</v>
      </c>
      <c r="S677" s="10">
        <v>46935</v>
      </c>
      <c r="T677" s="55"/>
      <c r="U677" s="56">
        <f t="shared" si="21"/>
        <v>0</v>
      </c>
      <c r="V677" s="11"/>
    </row>
    <row r="678" spans="1:22">
      <c r="A678" s="86" t="s">
        <v>54</v>
      </c>
      <c r="B678" s="4" t="s">
        <v>2399</v>
      </c>
      <c r="C678" s="4" t="s">
        <v>2400</v>
      </c>
      <c r="D678" s="3" t="s">
        <v>262</v>
      </c>
      <c r="E678" s="87" t="s">
        <v>2401</v>
      </c>
      <c r="F678" s="2"/>
      <c r="G678" s="88">
        <v>2</v>
      </c>
      <c r="H678" s="5" t="s">
        <v>2402</v>
      </c>
      <c r="I678" s="5" t="s">
        <v>1002</v>
      </c>
      <c r="J678" s="6" t="s">
        <v>61</v>
      </c>
      <c r="K678" s="5" t="s">
        <v>68</v>
      </c>
      <c r="L678" s="5" t="s">
        <v>1414</v>
      </c>
      <c r="M678" s="52">
        <v>5.1436708860759497</v>
      </c>
      <c r="N678" s="8">
        <v>0</v>
      </c>
      <c r="O678" s="52">
        <v>5.1436708860759497</v>
      </c>
      <c r="P678" s="60">
        <f t="shared" si="20"/>
        <v>342.31129746835444</v>
      </c>
      <c r="Q678" s="59">
        <v>5.1436708860759497</v>
      </c>
      <c r="R678" s="9" t="s">
        <v>7397</v>
      </c>
      <c r="S678" s="10">
        <v>46266</v>
      </c>
      <c r="T678" s="55"/>
      <c r="U678" s="56">
        <f t="shared" si="21"/>
        <v>0</v>
      </c>
      <c r="V678" s="11"/>
    </row>
    <row r="679" spans="1:22">
      <c r="A679" s="36"/>
      <c r="B679" s="4" t="s">
        <v>2403</v>
      </c>
      <c r="C679" s="4" t="s">
        <v>2404</v>
      </c>
      <c r="D679" s="3" t="s">
        <v>86</v>
      </c>
      <c r="E679" s="4" t="s">
        <v>2405</v>
      </c>
      <c r="F679" s="2"/>
      <c r="G679" s="88">
        <v>26</v>
      </c>
      <c r="H679" s="5" t="s">
        <v>1391</v>
      </c>
      <c r="I679" s="5" t="s">
        <v>89</v>
      </c>
      <c r="J679" s="6" t="s">
        <v>61</v>
      </c>
      <c r="K679" s="5" t="s">
        <v>68</v>
      </c>
      <c r="L679" s="5" t="s">
        <v>364</v>
      </c>
      <c r="M679" s="52">
        <v>5.8961038961038961</v>
      </c>
      <c r="N679" s="8">
        <v>0.08</v>
      </c>
      <c r="O679" s="52">
        <v>5.424415584415585</v>
      </c>
      <c r="P679" s="60">
        <f t="shared" si="20"/>
        <v>360.99485714285714</v>
      </c>
      <c r="Q679" s="59">
        <v>5.424415584415585</v>
      </c>
      <c r="R679" s="9" t="s">
        <v>7397</v>
      </c>
      <c r="S679" s="10">
        <v>46266</v>
      </c>
      <c r="T679" s="55"/>
      <c r="U679" s="56">
        <f t="shared" si="21"/>
        <v>0</v>
      </c>
      <c r="V679" s="11"/>
    </row>
    <row r="680" spans="1:22">
      <c r="A680" s="36"/>
      <c r="B680" s="4" t="s">
        <v>2406</v>
      </c>
      <c r="C680" s="4" t="s">
        <v>2407</v>
      </c>
      <c r="D680" s="3" t="s">
        <v>86</v>
      </c>
      <c r="E680" s="4" t="s">
        <v>2408</v>
      </c>
      <c r="F680" s="2"/>
      <c r="G680" s="88">
        <v>28</v>
      </c>
      <c r="H680" s="5" t="s">
        <v>1391</v>
      </c>
      <c r="I680" s="5" t="s">
        <v>89</v>
      </c>
      <c r="J680" s="6" t="s">
        <v>61</v>
      </c>
      <c r="K680" s="5" t="s">
        <v>68</v>
      </c>
      <c r="L680" s="5" t="s">
        <v>364</v>
      </c>
      <c r="M680" s="52">
        <v>7.1298701298701301</v>
      </c>
      <c r="N680" s="8">
        <v>0.08</v>
      </c>
      <c r="O680" s="52">
        <v>6.5594805194805197</v>
      </c>
      <c r="P680" s="60">
        <f t="shared" si="20"/>
        <v>436.53342857142854</v>
      </c>
      <c r="Q680" s="59">
        <v>6.5594805194805197</v>
      </c>
      <c r="R680" s="9" t="s">
        <v>7397</v>
      </c>
      <c r="S680" s="10">
        <v>46569</v>
      </c>
      <c r="T680" s="55"/>
      <c r="U680" s="56">
        <f t="shared" si="21"/>
        <v>0</v>
      </c>
      <c r="V680" s="11"/>
    </row>
    <row r="681" spans="1:22">
      <c r="A681" s="36"/>
      <c r="B681" s="4" t="s">
        <v>2409</v>
      </c>
      <c r="C681" s="4" t="s">
        <v>2410</v>
      </c>
      <c r="D681" s="3" t="s">
        <v>86</v>
      </c>
      <c r="E681" s="4" t="s">
        <v>2411</v>
      </c>
      <c r="F681" s="4"/>
      <c r="G681" s="88">
        <v>40</v>
      </c>
      <c r="H681" s="5" t="s">
        <v>2412</v>
      </c>
      <c r="I681" s="5" t="s">
        <v>595</v>
      </c>
      <c r="J681" s="6" t="s">
        <v>61</v>
      </c>
      <c r="K681" s="5" t="s">
        <v>68</v>
      </c>
      <c r="L681" s="5" t="s">
        <v>1486</v>
      </c>
      <c r="M681" s="52">
        <v>3.8987341772151898</v>
      </c>
      <c r="N681" s="8">
        <v>0</v>
      </c>
      <c r="O681" s="52">
        <v>3.8987341772151898</v>
      </c>
      <c r="P681" s="60">
        <f t="shared" si="20"/>
        <v>259.46075949367088</v>
      </c>
      <c r="Q681" s="59">
        <v>3.8987341772151898</v>
      </c>
      <c r="R681" s="9" t="s">
        <v>7397</v>
      </c>
      <c r="S681" s="10">
        <v>46905</v>
      </c>
      <c r="T681" s="55"/>
      <c r="U681" s="56">
        <f t="shared" si="21"/>
        <v>0</v>
      </c>
      <c r="V681" s="11"/>
    </row>
    <row r="682" spans="1:22">
      <c r="A682" s="36"/>
      <c r="B682" s="4" t="s">
        <v>2413</v>
      </c>
      <c r="C682" s="2" t="s">
        <v>2414</v>
      </c>
      <c r="D682" s="3" t="s">
        <v>86</v>
      </c>
      <c r="E682" s="4" t="s">
        <v>2415</v>
      </c>
      <c r="F682" s="2"/>
      <c r="G682" s="88">
        <v>46</v>
      </c>
      <c r="H682" s="16" t="s">
        <v>2412</v>
      </c>
      <c r="I682" s="5" t="s">
        <v>595</v>
      </c>
      <c r="J682" s="6" t="s">
        <v>61</v>
      </c>
      <c r="K682" s="5" t="s">
        <v>68</v>
      </c>
      <c r="L682" s="5" t="s">
        <v>1486</v>
      </c>
      <c r="M682" s="52">
        <v>4.0632911392405058</v>
      </c>
      <c r="N682" s="8">
        <v>0</v>
      </c>
      <c r="O682" s="52">
        <v>4.0632911392405058</v>
      </c>
      <c r="P682" s="60">
        <f t="shared" si="20"/>
        <v>270.41202531645564</v>
      </c>
      <c r="Q682" s="59">
        <v>4.0632911392405058</v>
      </c>
      <c r="R682" s="9" t="s">
        <v>7397</v>
      </c>
      <c r="S682" s="10">
        <v>46600</v>
      </c>
      <c r="T682" s="55"/>
      <c r="U682" s="56">
        <f t="shared" si="21"/>
        <v>0</v>
      </c>
      <c r="V682" s="11"/>
    </row>
    <row r="683" spans="1:22">
      <c r="A683" s="86" t="s">
        <v>54</v>
      </c>
      <c r="B683" s="4" t="s">
        <v>2416</v>
      </c>
      <c r="C683" s="2" t="s">
        <v>2417</v>
      </c>
      <c r="D683" s="3" t="s">
        <v>86</v>
      </c>
      <c r="E683" s="87" t="s">
        <v>2418</v>
      </c>
      <c r="F683" s="2"/>
      <c r="G683" s="88">
        <v>28</v>
      </c>
      <c r="H683" s="5" t="s">
        <v>2419</v>
      </c>
      <c r="I683" s="5" t="s">
        <v>151</v>
      </c>
      <c r="J683" s="6" t="s">
        <v>61</v>
      </c>
      <c r="K683" s="5" t="s">
        <v>68</v>
      </c>
      <c r="L683" s="5" t="s">
        <v>1486</v>
      </c>
      <c r="M683" s="52">
        <v>1.5414244328033615</v>
      </c>
      <c r="N683" s="8">
        <v>0</v>
      </c>
      <c r="O683" s="52">
        <v>1.5414244328033615</v>
      </c>
      <c r="P683" s="60">
        <f t="shared" si="20"/>
        <v>102.5817960030637</v>
      </c>
      <c r="Q683" s="59">
        <v>1.5414244328033615</v>
      </c>
      <c r="R683" s="9" t="s">
        <v>7397</v>
      </c>
      <c r="S683" s="10">
        <v>46023</v>
      </c>
      <c r="T683" s="55"/>
      <c r="U683" s="56">
        <f t="shared" si="21"/>
        <v>0</v>
      </c>
      <c r="V683" s="11"/>
    </row>
    <row r="684" spans="1:22">
      <c r="A684" s="86" t="s">
        <v>54</v>
      </c>
      <c r="B684" s="4" t="s">
        <v>2420</v>
      </c>
      <c r="C684" s="2" t="s">
        <v>2421</v>
      </c>
      <c r="D684" s="3" t="s">
        <v>57</v>
      </c>
      <c r="E684" s="87" t="s">
        <v>2422</v>
      </c>
      <c r="F684" s="2"/>
      <c r="G684" s="88">
        <v>8</v>
      </c>
      <c r="H684" s="5" t="s">
        <v>59</v>
      </c>
      <c r="I684" s="5" t="s">
        <v>466</v>
      </c>
      <c r="J684" s="6" t="s">
        <v>61</v>
      </c>
      <c r="K684" s="5">
        <v>0.16</v>
      </c>
      <c r="L684" s="5" t="s">
        <v>59</v>
      </c>
      <c r="M684" s="52">
        <v>9.8571428571428559</v>
      </c>
      <c r="N684" s="8">
        <v>0</v>
      </c>
      <c r="O684" s="52">
        <v>9.8571428571428559</v>
      </c>
      <c r="P684" s="60">
        <f t="shared" si="20"/>
        <v>655.99285714285702</v>
      </c>
      <c r="Q684" s="59">
        <v>11.434285714285712</v>
      </c>
      <c r="R684" s="9" t="s">
        <v>7397</v>
      </c>
      <c r="S684" s="10">
        <v>46508</v>
      </c>
      <c r="T684" s="55"/>
      <c r="U684" s="56">
        <f t="shared" si="21"/>
        <v>0</v>
      </c>
      <c r="V684" s="11"/>
    </row>
    <row r="685" spans="1:22">
      <c r="A685" s="36"/>
      <c r="B685" s="4" t="s">
        <v>2423</v>
      </c>
      <c r="C685" s="4" t="s">
        <v>2424</v>
      </c>
      <c r="D685" s="3" t="s">
        <v>57</v>
      </c>
      <c r="E685" s="4" t="s">
        <v>2425</v>
      </c>
      <c r="F685" s="2"/>
      <c r="G685" s="88">
        <v>28</v>
      </c>
      <c r="H685" s="5" t="s">
        <v>2426</v>
      </c>
      <c r="I685" s="5" t="s">
        <v>466</v>
      </c>
      <c r="J685" s="6" t="s">
        <v>61</v>
      </c>
      <c r="K685" s="5">
        <v>0.16</v>
      </c>
      <c r="L685" s="5" t="s">
        <v>59</v>
      </c>
      <c r="M685" s="52">
        <v>10.166666666666666</v>
      </c>
      <c r="N685" s="8">
        <v>0</v>
      </c>
      <c r="O685" s="52">
        <v>10.166666666666666</v>
      </c>
      <c r="P685" s="60">
        <f t="shared" si="20"/>
        <v>676.59166666666658</v>
      </c>
      <c r="Q685" s="59">
        <v>11.793333333333333</v>
      </c>
      <c r="R685" s="9" t="s">
        <v>7397</v>
      </c>
      <c r="S685" s="10">
        <v>46508</v>
      </c>
      <c r="T685" s="55"/>
      <c r="U685" s="56">
        <f t="shared" si="21"/>
        <v>0</v>
      </c>
      <c r="V685" s="11"/>
    </row>
    <row r="686" spans="1:22">
      <c r="A686" s="36"/>
      <c r="B686" s="4" t="s">
        <v>2427</v>
      </c>
      <c r="C686" s="4" t="s">
        <v>183</v>
      </c>
      <c r="D686" s="3" t="s">
        <v>57</v>
      </c>
      <c r="E686" s="4" t="s">
        <v>2428</v>
      </c>
      <c r="F686" s="2"/>
      <c r="G686" s="88">
        <v>10</v>
      </c>
      <c r="H686" s="5" t="s">
        <v>2429</v>
      </c>
      <c r="I686" s="5" t="s">
        <v>466</v>
      </c>
      <c r="J686" s="6" t="s">
        <v>61</v>
      </c>
      <c r="K686" s="5">
        <v>0.16</v>
      </c>
      <c r="L686" s="5" t="s">
        <v>59</v>
      </c>
      <c r="M686" s="52">
        <v>14.940476190476192</v>
      </c>
      <c r="N686" s="8">
        <v>0</v>
      </c>
      <c r="O686" s="52">
        <v>14.940476190476192</v>
      </c>
      <c r="P686" s="60">
        <f t="shared" si="20"/>
        <v>994.28869047619048</v>
      </c>
      <c r="Q686" s="59">
        <v>17.330952380952382</v>
      </c>
      <c r="R686" s="9" t="s">
        <v>7397</v>
      </c>
      <c r="S686" s="10">
        <v>46508</v>
      </c>
      <c r="T686" s="55"/>
      <c r="U686" s="56">
        <f t="shared" si="21"/>
        <v>0</v>
      </c>
      <c r="V686" s="11"/>
    </row>
    <row r="687" spans="1:22">
      <c r="A687" s="77" t="s">
        <v>105</v>
      </c>
      <c r="B687" s="4" t="s">
        <v>2430</v>
      </c>
      <c r="C687" s="4" t="s">
        <v>2431</v>
      </c>
      <c r="D687" s="3" t="s">
        <v>86</v>
      </c>
      <c r="E687" s="79" t="s">
        <v>2432</v>
      </c>
      <c r="F687" s="2"/>
      <c r="G687" s="88">
        <v>28</v>
      </c>
      <c r="H687" s="5" t="s">
        <v>2433</v>
      </c>
      <c r="I687" s="5" t="s">
        <v>138</v>
      </c>
      <c r="J687" s="6" t="s">
        <v>61</v>
      </c>
      <c r="K687" s="5" t="s">
        <v>68</v>
      </c>
      <c r="L687" s="5"/>
      <c r="M687" s="52">
        <v>15.210754518516648</v>
      </c>
      <c r="N687" s="8">
        <v>0.1</v>
      </c>
      <c r="O687" s="52">
        <v>13.719999999999999</v>
      </c>
      <c r="P687" s="60">
        <f t="shared" si="20"/>
        <v>913.06599999999992</v>
      </c>
      <c r="Q687" s="59">
        <v>13.689679066664983</v>
      </c>
      <c r="R687" s="9" t="s">
        <v>7397</v>
      </c>
      <c r="S687" s="10">
        <v>46204</v>
      </c>
      <c r="T687" s="55"/>
      <c r="U687" s="56">
        <f t="shared" si="21"/>
        <v>0</v>
      </c>
      <c r="V687" s="11"/>
    </row>
    <row r="688" spans="1:22">
      <c r="A688" s="36"/>
      <c r="B688" s="4" t="s">
        <v>2434</v>
      </c>
      <c r="C688" s="12" t="s">
        <v>2435</v>
      </c>
      <c r="D688" s="3" t="s">
        <v>86</v>
      </c>
      <c r="E688" s="4" t="s">
        <v>2436</v>
      </c>
      <c r="F688" s="4"/>
      <c r="G688" s="88">
        <v>36</v>
      </c>
      <c r="H688" s="5" t="s">
        <v>1391</v>
      </c>
      <c r="I688" s="5" t="s">
        <v>557</v>
      </c>
      <c r="J688" s="6" t="s">
        <v>61</v>
      </c>
      <c r="K688" s="5" t="s">
        <v>68</v>
      </c>
      <c r="L688" s="5" t="s">
        <v>2268</v>
      </c>
      <c r="M688" s="52">
        <v>4.7402597402597397</v>
      </c>
      <c r="N688" s="8">
        <v>0</v>
      </c>
      <c r="O688" s="52">
        <v>4.7402597402597397</v>
      </c>
      <c r="P688" s="60">
        <f t="shared" si="20"/>
        <v>315.46428571428567</v>
      </c>
      <c r="Q688" s="59">
        <v>4.7402597402597397</v>
      </c>
      <c r="R688" s="9" t="s">
        <v>7397</v>
      </c>
      <c r="S688" s="10">
        <v>46478</v>
      </c>
      <c r="T688" s="55"/>
      <c r="U688" s="56">
        <f t="shared" si="21"/>
        <v>0</v>
      </c>
      <c r="V688" s="11"/>
    </row>
    <row r="689" spans="1:22">
      <c r="A689" s="36"/>
      <c r="B689" s="4" t="s">
        <v>2437</v>
      </c>
      <c r="C689" s="4" t="s">
        <v>2438</v>
      </c>
      <c r="D689" s="3" t="s">
        <v>262</v>
      </c>
      <c r="E689" s="4" t="s">
        <v>2439</v>
      </c>
      <c r="F689" s="2"/>
      <c r="G689" s="88">
        <v>33</v>
      </c>
      <c r="H689" s="5" t="s">
        <v>2440</v>
      </c>
      <c r="I689" s="5" t="s">
        <v>396</v>
      </c>
      <c r="J689" s="6" t="s">
        <v>61</v>
      </c>
      <c r="K689" s="5" t="s">
        <v>68</v>
      </c>
      <c r="L689" s="5" t="s">
        <v>380</v>
      </c>
      <c r="M689" s="52">
        <v>9.3506493506493502</v>
      </c>
      <c r="N689" s="8">
        <v>0</v>
      </c>
      <c r="O689" s="52">
        <v>9.3506493506493502</v>
      </c>
      <c r="P689" s="60">
        <f t="shared" si="20"/>
        <v>622.28571428571422</v>
      </c>
      <c r="Q689" s="59">
        <v>9.3506493506493502</v>
      </c>
      <c r="R689" s="9" t="s">
        <v>7401</v>
      </c>
      <c r="S689" s="10">
        <v>45931</v>
      </c>
      <c r="T689" s="55"/>
      <c r="U689" s="56">
        <f t="shared" si="21"/>
        <v>0</v>
      </c>
      <c r="V689" s="11"/>
    </row>
    <row r="690" spans="1:22">
      <c r="A690" s="36"/>
      <c r="B690" s="4" t="s">
        <v>2441</v>
      </c>
      <c r="C690" s="4" t="s">
        <v>2442</v>
      </c>
      <c r="D690" s="3" t="s">
        <v>64</v>
      </c>
      <c r="E690" s="4" t="s">
        <v>2443</v>
      </c>
      <c r="F690" s="2"/>
      <c r="G690" s="88">
        <v>120</v>
      </c>
      <c r="H690" s="5" t="s">
        <v>1391</v>
      </c>
      <c r="I690" s="5" t="s">
        <v>814</v>
      </c>
      <c r="J690" s="6" t="s">
        <v>61</v>
      </c>
      <c r="K690" s="5" t="s">
        <v>68</v>
      </c>
      <c r="L690" s="5" t="s">
        <v>95</v>
      </c>
      <c r="M690" s="52">
        <v>1.0129870129870131</v>
      </c>
      <c r="N690" s="8">
        <v>0</v>
      </c>
      <c r="O690" s="52">
        <v>1.0129870129870131</v>
      </c>
      <c r="P690" s="60">
        <f t="shared" si="20"/>
        <v>67.414285714285725</v>
      </c>
      <c r="Q690" s="59">
        <v>1.0129870129870131</v>
      </c>
      <c r="R690" s="9" t="s">
        <v>7401</v>
      </c>
      <c r="S690" s="10">
        <v>46447</v>
      </c>
      <c r="T690" s="55"/>
      <c r="U690" s="56">
        <f t="shared" si="21"/>
        <v>0</v>
      </c>
      <c r="V690" s="11"/>
    </row>
    <row r="691" spans="1:22">
      <c r="A691" s="36"/>
      <c r="B691" s="2" t="s">
        <v>2444</v>
      </c>
      <c r="C691" s="13" t="s">
        <v>183</v>
      </c>
      <c r="D691" s="3" t="s">
        <v>262</v>
      </c>
      <c r="E691" s="4" t="s">
        <v>2445</v>
      </c>
      <c r="F691" s="4"/>
      <c r="G691" s="88">
        <v>153</v>
      </c>
      <c r="H691" s="5" t="s">
        <v>1391</v>
      </c>
      <c r="I691" s="5" t="s">
        <v>539</v>
      </c>
      <c r="J691" s="6" t="s">
        <v>265</v>
      </c>
      <c r="K691" s="7" t="s">
        <v>68</v>
      </c>
      <c r="L691" s="7"/>
      <c r="M691" s="52">
        <v>1.9464285714285716</v>
      </c>
      <c r="N691" s="8">
        <v>0</v>
      </c>
      <c r="O691" s="52">
        <v>1.9464285714285716</v>
      </c>
      <c r="P691" s="60">
        <f t="shared" si="20"/>
        <v>129.53482142857143</v>
      </c>
      <c r="Q691" s="59">
        <v>1.9464285714285716</v>
      </c>
      <c r="R691" s="9" t="s">
        <v>7397</v>
      </c>
      <c r="S691" s="10">
        <v>46508</v>
      </c>
      <c r="T691" s="55"/>
      <c r="U691" s="56">
        <f t="shared" si="21"/>
        <v>0</v>
      </c>
      <c r="V691" s="11"/>
    </row>
    <row r="692" spans="1:22">
      <c r="A692" s="86" t="s">
        <v>54</v>
      </c>
      <c r="B692" s="4" t="s">
        <v>2446</v>
      </c>
      <c r="C692" s="4" t="s">
        <v>2447</v>
      </c>
      <c r="D692" s="3" t="s">
        <v>262</v>
      </c>
      <c r="E692" s="87" t="s">
        <v>2448</v>
      </c>
      <c r="F692" s="2"/>
      <c r="G692" s="88">
        <v>360</v>
      </c>
      <c r="H692" s="5" t="s">
        <v>1391</v>
      </c>
      <c r="I692" s="5" t="s">
        <v>256</v>
      </c>
      <c r="J692" s="6" t="s">
        <v>61</v>
      </c>
      <c r="K692" s="5" t="s">
        <v>68</v>
      </c>
      <c r="L692" s="5" t="s">
        <v>95</v>
      </c>
      <c r="M692" s="52">
        <v>1.5547786866517384</v>
      </c>
      <c r="N692" s="8">
        <v>0.3</v>
      </c>
      <c r="O692" s="52">
        <v>1.0883450806562167</v>
      </c>
      <c r="P692" s="60">
        <f t="shared" si="20"/>
        <v>72.429365117671225</v>
      </c>
      <c r="Q692" s="59">
        <v>1.0883450806562167</v>
      </c>
      <c r="R692" s="9" t="s">
        <v>7394</v>
      </c>
      <c r="S692" s="10">
        <v>46174</v>
      </c>
      <c r="T692" s="55"/>
      <c r="U692" s="56">
        <f t="shared" si="21"/>
        <v>0</v>
      </c>
      <c r="V692" s="11"/>
    </row>
    <row r="693" spans="1:22">
      <c r="A693" s="36"/>
      <c r="B693" s="4" t="s">
        <v>2449</v>
      </c>
      <c r="C693" s="13" t="s">
        <v>2450</v>
      </c>
      <c r="D693" s="3" t="s">
        <v>64</v>
      </c>
      <c r="E693" s="4" t="s">
        <v>2451</v>
      </c>
      <c r="F693" s="4"/>
      <c r="G693" s="88">
        <v>112</v>
      </c>
      <c r="H693" s="5" t="s">
        <v>1391</v>
      </c>
      <c r="I693" s="5" t="s">
        <v>720</v>
      </c>
      <c r="J693" s="6" t="s">
        <v>61</v>
      </c>
      <c r="K693" s="5" t="s">
        <v>68</v>
      </c>
      <c r="L693" s="5" t="s">
        <v>95</v>
      </c>
      <c r="M693" s="52">
        <v>2.2531645569620253</v>
      </c>
      <c r="N693" s="8">
        <v>0</v>
      </c>
      <c r="O693" s="52">
        <v>2.2531645569620253</v>
      </c>
      <c r="P693" s="60">
        <f t="shared" si="20"/>
        <v>149.94810126582277</v>
      </c>
      <c r="Q693" s="59">
        <v>2.2531645569620253</v>
      </c>
      <c r="R693" s="9" t="s">
        <v>7401</v>
      </c>
      <c r="S693" s="10">
        <v>46600</v>
      </c>
      <c r="T693" s="55"/>
      <c r="U693" s="56">
        <f t="shared" si="21"/>
        <v>0</v>
      </c>
      <c r="V693" s="11"/>
    </row>
    <row r="694" spans="1:22">
      <c r="A694" s="36"/>
      <c r="B694" s="2" t="s">
        <v>2452</v>
      </c>
      <c r="C694" s="2" t="s">
        <v>816</v>
      </c>
      <c r="D694" s="3" t="s">
        <v>86</v>
      </c>
      <c r="E694" s="4" t="s">
        <v>2453</v>
      </c>
      <c r="F694" s="2"/>
      <c r="G694" s="88">
        <v>33</v>
      </c>
      <c r="H694" s="5" t="s">
        <v>1391</v>
      </c>
      <c r="I694" s="5" t="s">
        <v>673</v>
      </c>
      <c r="J694" s="6" t="s">
        <v>61</v>
      </c>
      <c r="K694" s="5" t="s">
        <v>68</v>
      </c>
      <c r="L694" s="5" t="s">
        <v>95</v>
      </c>
      <c r="M694" s="52">
        <v>3.1038961038961039</v>
      </c>
      <c r="N694" s="8">
        <v>0</v>
      </c>
      <c r="O694" s="52">
        <v>3.1038961038961039</v>
      </c>
      <c r="P694" s="60">
        <f t="shared" si="20"/>
        <v>206.56428571428572</v>
      </c>
      <c r="Q694" s="59">
        <v>3.1038961038961039</v>
      </c>
      <c r="R694" s="9" t="s">
        <v>7397</v>
      </c>
      <c r="S694" s="10">
        <v>46661</v>
      </c>
      <c r="T694" s="55"/>
      <c r="U694" s="56">
        <f t="shared" si="21"/>
        <v>0</v>
      </c>
      <c r="V694" s="11"/>
    </row>
    <row r="695" spans="1:22">
      <c r="A695" s="36"/>
      <c r="B695" s="4" t="s">
        <v>2454</v>
      </c>
      <c r="C695" s="4" t="s">
        <v>2455</v>
      </c>
      <c r="D695" s="3" t="s">
        <v>64</v>
      </c>
      <c r="E695" s="4" t="s">
        <v>2456</v>
      </c>
      <c r="F695" s="2"/>
      <c r="G695" s="88">
        <v>162</v>
      </c>
      <c r="H695" s="5" t="s">
        <v>1391</v>
      </c>
      <c r="I695" s="5" t="s">
        <v>273</v>
      </c>
      <c r="J695" s="6" t="s">
        <v>249</v>
      </c>
      <c r="K695" s="5" t="s">
        <v>68</v>
      </c>
      <c r="L695" s="5" t="s">
        <v>95</v>
      </c>
      <c r="M695" s="52">
        <v>2.2738095238095237</v>
      </c>
      <c r="N695" s="8">
        <v>0</v>
      </c>
      <c r="O695" s="52">
        <v>2.2738095238095237</v>
      </c>
      <c r="P695" s="60">
        <f t="shared" si="20"/>
        <v>151.32202380952378</v>
      </c>
      <c r="Q695" s="59">
        <v>2.2738095238095237</v>
      </c>
      <c r="R695" s="9" t="s">
        <v>7401</v>
      </c>
      <c r="S695" s="10">
        <v>45717</v>
      </c>
      <c r="T695" s="55"/>
      <c r="U695" s="56">
        <f t="shared" si="21"/>
        <v>0</v>
      </c>
      <c r="V695" s="11"/>
    </row>
    <row r="696" spans="1:22">
      <c r="A696" s="86" t="s">
        <v>54</v>
      </c>
      <c r="B696" s="4" t="s">
        <v>2457</v>
      </c>
      <c r="C696" s="4" t="s">
        <v>2458</v>
      </c>
      <c r="D696" s="3" t="s">
        <v>64</v>
      </c>
      <c r="E696" s="87" t="s">
        <v>2459</v>
      </c>
      <c r="F696" s="2"/>
      <c r="G696" s="88">
        <v>124</v>
      </c>
      <c r="H696" s="5" t="s">
        <v>1391</v>
      </c>
      <c r="I696" s="5" t="s">
        <v>256</v>
      </c>
      <c r="J696" s="6" t="s">
        <v>61</v>
      </c>
      <c r="K696" s="5" t="s">
        <v>68</v>
      </c>
      <c r="L696" s="5" t="s">
        <v>95</v>
      </c>
      <c r="M696" s="52">
        <v>1.7974683544303796</v>
      </c>
      <c r="N696" s="8">
        <v>0</v>
      </c>
      <c r="O696" s="52">
        <v>1.7974683544303796</v>
      </c>
      <c r="P696" s="60">
        <f t="shared" si="20"/>
        <v>119.62151898734176</v>
      </c>
      <c r="Q696" s="59">
        <v>1.7974683544303796</v>
      </c>
      <c r="R696" s="9"/>
      <c r="S696" s="10">
        <v>46631</v>
      </c>
      <c r="T696" s="55"/>
      <c r="U696" s="56">
        <f t="shared" si="21"/>
        <v>0</v>
      </c>
      <c r="V696" s="11"/>
    </row>
    <row r="697" spans="1:22">
      <c r="A697" s="77" t="s">
        <v>139</v>
      </c>
      <c r="B697" s="4" t="s">
        <v>2460</v>
      </c>
      <c r="C697" s="12" t="s">
        <v>2461</v>
      </c>
      <c r="D697" s="3" t="s">
        <v>86</v>
      </c>
      <c r="E697" s="79" t="s">
        <v>2462</v>
      </c>
      <c r="F697" s="2"/>
      <c r="G697" s="88">
        <v>361</v>
      </c>
      <c r="H697" s="5" t="s">
        <v>1391</v>
      </c>
      <c r="I697" s="5" t="s">
        <v>143</v>
      </c>
      <c r="J697" s="6" t="s">
        <v>61</v>
      </c>
      <c r="K697" s="5" t="s">
        <v>68</v>
      </c>
      <c r="L697" s="5" t="s">
        <v>95</v>
      </c>
      <c r="M697" s="52">
        <v>4.5844155844155843</v>
      </c>
      <c r="N697" s="8">
        <v>0</v>
      </c>
      <c r="O697" s="52">
        <v>4.3551948051948051</v>
      </c>
      <c r="P697" s="60">
        <f t="shared" si="20"/>
        <v>289.83821428571429</v>
      </c>
      <c r="Q697" s="59">
        <v>4.3551948051948051</v>
      </c>
      <c r="R697" s="9" t="s">
        <v>7397</v>
      </c>
      <c r="S697" s="10">
        <v>46266</v>
      </c>
      <c r="T697" s="55"/>
      <c r="U697" s="56">
        <f t="shared" si="21"/>
        <v>0</v>
      </c>
      <c r="V697" s="11"/>
    </row>
    <row r="698" spans="1:22">
      <c r="A698" s="36"/>
      <c r="B698" s="4" t="s">
        <v>2463</v>
      </c>
      <c r="C698" s="4" t="s">
        <v>2464</v>
      </c>
      <c r="D698" s="3" t="s">
        <v>86</v>
      </c>
      <c r="E698" s="4" t="s">
        <v>2465</v>
      </c>
      <c r="F698" s="2"/>
      <c r="G698" s="88">
        <v>308</v>
      </c>
      <c r="H698" s="5" t="s">
        <v>1391</v>
      </c>
      <c r="I698" s="5" t="s">
        <v>151</v>
      </c>
      <c r="J698" s="6" t="s">
        <v>61</v>
      </c>
      <c r="K698" s="5" t="s">
        <v>68</v>
      </c>
      <c r="L698" s="5" t="s">
        <v>95</v>
      </c>
      <c r="M698" s="52">
        <v>5.5106493506493504</v>
      </c>
      <c r="N698" s="8">
        <v>0.1</v>
      </c>
      <c r="O698" s="52">
        <v>4.9595844155844153</v>
      </c>
      <c r="P698" s="60">
        <f t="shared" si="20"/>
        <v>330.06034285714281</v>
      </c>
      <c r="Q698" s="59">
        <v>4.9595844155844153</v>
      </c>
      <c r="R698" s="9" t="s">
        <v>7397</v>
      </c>
      <c r="S698" s="10">
        <v>46327</v>
      </c>
      <c r="T698" s="55"/>
      <c r="U698" s="56">
        <f t="shared" si="21"/>
        <v>0</v>
      </c>
      <c r="V698" s="11"/>
    </row>
    <row r="699" spans="1:22">
      <c r="A699" s="77" t="s">
        <v>105</v>
      </c>
      <c r="B699" s="2" t="s">
        <v>2466</v>
      </c>
      <c r="C699" s="4" t="s">
        <v>2467</v>
      </c>
      <c r="D699" s="3" t="s">
        <v>86</v>
      </c>
      <c r="E699" s="79" t="s">
        <v>2468</v>
      </c>
      <c r="F699" s="2"/>
      <c r="G699" s="88">
        <v>53</v>
      </c>
      <c r="H699" s="5" t="s">
        <v>1391</v>
      </c>
      <c r="I699" s="5" t="s">
        <v>138</v>
      </c>
      <c r="J699" s="6" t="s">
        <v>61</v>
      </c>
      <c r="K699" s="5" t="s">
        <v>68</v>
      </c>
      <c r="L699" s="5" t="s">
        <v>95</v>
      </c>
      <c r="M699" s="52">
        <v>3.0557005245892022</v>
      </c>
      <c r="N699" s="8">
        <v>0.05</v>
      </c>
      <c r="O699" s="52">
        <v>2.9029154983597421</v>
      </c>
      <c r="P699" s="60">
        <f t="shared" si="20"/>
        <v>193.18902641584083</v>
      </c>
      <c r="Q699" s="59">
        <v>2.9029154983597421</v>
      </c>
      <c r="R699" s="9" t="s">
        <v>7397</v>
      </c>
      <c r="S699" s="10">
        <v>46113</v>
      </c>
      <c r="T699" s="55"/>
      <c r="U699" s="56">
        <f t="shared" si="21"/>
        <v>0</v>
      </c>
      <c r="V699" s="11"/>
    </row>
    <row r="700" spans="1:22">
      <c r="A700" s="36"/>
      <c r="B700" s="4" t="s">
        <v>2441</v>
      </c>
      <c r="C700" s="2" t="s">
        <v>2442</v>
      </c>
      <c r="D700" s="3" t="s">
        <v>262</v>
      </c>
      <c r="E700" s="4" t="s">
        <v>2469</v>
      </c>
      <c r="F700" s="4"/>
      <c r="G700" s="88">
        <v>120</v>
      </c>
      <c r="H700" s="5" t="s">
        <v>1391</v>
      </c>
      <c r="I700" s="5" t="s">
        <v>2225</v>
      </c>
      <c r="J700" s="6" t="s">
        <v>265</v>
      </c>
      <c r="K700" s="5" t="s">
        <v>68</v>
      </c>
      <c r="L700" s="5" t="s">
        <v>95</v>
      </c>
      <c r="M700" s="52">
        <v>1.1727272727272726</v>
      </c>
      <c r="N700" s="8">
        <v>0</v>
      </c>
      <c r="O700" s="52">
        <v>1.1727272727272726</v>
      </c>
      <c r="P700" s="60">
        <f t="shared" si="20"/>
        <v>78.044999999999987</v>
      </c>
      <c r="Q700" s="59">
        <v>1.1727272727272726</v>
      </c>
      <c r="R700" s="9" t="s">
        <v>7401</v>
      </c>
      <c r="S700" s="10">
        <v>46419</v>
      </c>
      <c r="T700" s="55"/>
      <c r="U700" s="56">
        <f t="shared" si="21"/>
        <v>0</v>
      </c>
      <c r="V700" s="11"/>
    </row>
    <row r="701" spans="1:22">
      <c r="A701" s="36"/>
      <c r="B701" s="4" t="s">
        <v>2470</v>
      </c>
      <c r="C701" s="4" t="s">
        <v>2471</v>
      </c>
      <c r="D701" s="3" t="s">
        <v>262</v>
      </c>
      <c r="E701" s="4" t="s">
        <v>2472</v>
      </c>
      <c r="F701" s="2"/>
      <c r="G701" s="88">
        <v>12</v>
      </c>
      <c r="H701" s="5" t="s">
        <v>1391</v>
      </c>
      <c r="I701" s="5" t="s">
        <v>1002</v>
      </c>
      <c r="J701" s="6" t="s">
        <v>61</v>
      </c>
      <c r="K701" s="5" t="s">
        <v>68</v>
      </c>
      <c r="L701" s="5" t="s">
        <v>95</v>
      </c>
      <c r="M701" s="52">
        <v>4.3214285714285712</v>
      </c>
      <c r="N701" s="8">
        <v>0</v>
      </c>
      <c r="O701" s="52">
        <v>4.3214285714285712</v>
      </c>
      <c r="P701" s="60">
        <f t="shared" si="20"/>
        <v>287.59107142857141</v>
      </c>
      <c r="Q701" s="59">
        <v>4.3214285714285712</v>
      </c>
      <c r="R701" s="9" t="s">
        <v>7397</v>
      </c>
      <c r="S701" s="10">
        <v>46113</v>
      </c>
      <c r="T701" s="55"/>
      <c r="U701" s="56">
        <f t="shared" si="21"/>
        <v>0</v>
      </c>
      <c r="V701" s="11"/>
    </row>
    <row r="702" spans="1:22">
      <c r="A702" s="86" t="s">
        <v>54</v>
      </c>
      <c r="B702" s="34" t="s">
        <v>2473</v>
      </c>
      <c r="C702" s="4" t="s">
        <v>2474</v>
      </c>
      <c r="D702" s="3" t="s">
        <v>262</v>
      </c>
      <c r="E702" s="87" t="s">
        <v>2475</v>
      </c>
      <c r="F702" s="2"/>
      <c r="G702" s="88">
        <v>20</v>
      </c>
      <c r="H702" s="5" t="s">
        <v>1391</v>
      </c>
      <c r="I702" s="5" t="s">
        <v>1002</v>
      </c>
      <c r="J702" s="6" t="s">
        <v>61</v>
      </c>
      <c r="K702" s="5" t="s">
        <v>68</v>
      </c>
      <c r="L702" s="5" t="s">
        <v>95</v>
      </c>
      <c r="M702" s="52">
        <v>7.6883116883116882</v>
      </c>
      <c r="N702" s="8">
        <v>0</v>
      </c>
      <c r="O702" s="52">
        <v>7.6883116883116882</v>
      </c>
      <c r="P702" s="60">
        <f t="shared" si="20"/>
        <v>511.65714285714284</v>
      </c>
      <c r="Q702" s="59">
        <v>7.6883116883116882</v>
      </c>
      <c r="R702" s="9" t="s">
        <v>7397</v>
      </c>
      <c r="S702" s="10">
        <v>46054</v>
      </c>
      <c r="T702" s="55"/>
      <c r="U702" s="56">
        <f t="shared" si="21"/>
        <v>0</v>
      </c>
      <c r="V702" s="11"/>
    </row>
    <row r="703" spans="1:22">
      <c r="A703" s="80" t="s">
        <v>70</v>
      </c>
      <c r="B703" s="2" t="s">
        <v>2476</v>
      </c>
      <c r="C703" s="4" t="s">
        <v>2477</v>
      </c>
      <c r="D703" s="3" t="s">
        <v>64</v>
      </c>
      <c r="E703" s="82" t="s">
        <v>2478</v>
      </c>
      <c r="F703" s="2"/>
      <c r="G703" s="88">
        <v>44</v>
      </c>
      <c r="H703" s="5" t="s">
        <v>2479</v>
      </c>
      <c r="I703" s="5" t="s">
        <v>75</v>
      </c>
      <c r="J703" s="6" t="s">
        <v>61</v>
      </c>
      <c r="K703" s="5" t="s">
        <v>68</v>
      </c>
      <c r="L703" s="5" t="s">
        <v>2383</v>
      </c>
      <c r="M703" s="52">
        <v>6.3417721518987333</v>
      </c>
      <c r="N703" s="8">
        <v>0.2</v>
      </c>
      <c r="O703" s="52">
        <v>3.1708860759493667</v>
      </c>
      <c r="P703" s="60">
        <f t="shared" si="20"/>
        <v>211.02246835443034</v>
      </c>
      <c r="Q703" s="59">
        <v>3.1708860759493667</v>
      </c>
      <c r="R703" s="9" t="s">
        <v>7396</v>
      </c>
      <c r="S703" s="10">
        <v>45839</v>
      </c>
      <c r="T703" s="55"/>
      <c r="U703" s="56">
        <f t="shared" si="21"/>
        <v>0</v>
      </c>
      <c r="V703" s="11"/>
    </row>
    <row r="704" spans="1:22">
      <c r="A704" s="36"/>
      <c r="B704" s="4" t="s">
        <v>2480</v>
      </c>
      <c r="C704" s="4" t="s">
        <v>2481</v>
      </c>
      <c r="D704" s="3" t="s">
        <v>64</v>
      </c>
      <c r="E704" s="4" t="s">
        <v>2482</v>
      </c>
      <c r="F704" s="2"/>
      <c r="G704" s="88">
        <v>70</v>
      </c>
      <c r="H704" s="5" t="s">
        <v>2483</v>
      </c>
      <c r="I704" s="5" t="s">
        <v>273</v>
      </c>
      <c r="J704" s="6" t="s">
        <v>61</v>
      </c>
      <c r="K704" s="5" t="s">
        <v>68</v>
      </c>
      <c r="L704" s="5" t="s">
        <v>1771</v>
      </c>
      <c r="M704" s="52">
        <v>8.9285714285714288</v>
      </c>
      <c r="N704" s="8">
        <v>0</v>
      </c>
      <c r="O704" s="52">
        <v>8.9285714285714288</v>
      </c>
      <c r="P704" s="60">
        <f t="shared" si="20"/>
        <v>594.19642857142856</v>
      </c>
      <c r="Q704" s="59">
        <v>8.9285714285714288</v>
      </c>
      <c r="R704" s="9" t="s">
        <v>7401</v>
      </c>
      <c r="S704" s="10">
        <v>46447</v>
      </c>
      <c r="T704" s="55"/>
      <c r="U704" s="56">
        <f t="shared" si="21"/>
        <v>0</v>
      </c>
      <c r="V704" s="11"/>
    </row>
    <row r="705" spans="1:22">
      <c r="A705" s="36"/>
      <c r="B705" s="4" t="s">
        <v>2484</v>
      </c>
      <c r="C705" s="4" t="s">
        <v>2485</v>
      </c>
      <c r="D705" s="3" t="s">
        <v>86</v>
      </c>
      <c r="E705" s="4" t="s">
        <v>2486</v>
      </c>
      <c r="F705" s="2"/>
      <c r="G705" s="88">
        <v>97</v>
      </c>
      <c r="H705" s="5" t="s">
        <v>2487</v>
      </c>
      <c r="I705" s="5" t="s">
        <v>151</v>
      </c>
      <c r="J705" s="6" t="s">
        <v>61</v>
      </c>
      <c r="K705" s="5" t="s">
        <v>68</v>
      </c>
      <c r="L705" s="5" t="s">
        <v>1771</v>
      </c>
      <c r="M705" s="52">
        <v>11.966582278481011</v>
      </c>
      <c r="N705" s="8">
        <v>0</v>
      </c>
      <c r="O705" s="52">
        <v>11.966582278481011</v>
      </c>
      <c r="P705" s="60">
        <f t="shared" si="20"/>
        <v>796.3760506329113</v>
      </c>
      <c r="Q705" s="59">
        <v>11.966582278481011</v>
      </c>
      <c r="R705" s="9" t="s">
        <v>7397</v>
      </c>
      <c r="S705" s="10">
        <v>46753</v>
      </c>
      <c r="T705" s="55"/>
      <c r="U705" s="56">
        <f t="shared" si="21"/>
        <v>0</v>
      </c>
      <c r="V705" s="11"/>
    </row>
    <row r="706" spans="1:22">
      <c r="A706" s="36"/>
      <c r="B706" s="4" t="s">
        <v>2488</v>
      </c>
      <c r="C706" s="2" t="s">
        <v>2489</v>
      </c>
      <c r="D706" s="3" t="s">
        <v>86</v>
      </c>
      <c r="E706" s="4" t="s">
        <v>2490</v>
      </c>
      <c r="F706" s="4"/>
      <c r="G706" s="88">
        <v>200</v>
      </c>
      <c r="H706" s="5" t="s">
        <v>2487</v>
      </c>
      <c r="I706" s="5" t="s">
        <v>151</v>
      </c>
      <c r="J706" s="6" t="s">
        <v>61</v>
      </c>
      <c r="K706" s="5" t="s">
        <v>68</v>
      </c>
      <c r="L706" s="5" t="s">
        <v>1771</v>
      </c>
      <c r="M706" s="52">
        <v>27.860759493670887</v>
      </c>
      <c r="N706" s="8">
        <v>0</v>
      </c>
      <c r="O706" s="52">
        <v>27.860759493670887</v>
      </c>
      <c r="P706" s="60">
        <f t="shared" si="20"/>
        <v>1854.1335443037974</v>
      </c>
      <c r="Q706" s="59">
        <v>27.860759493670887</v>
      </c>
      <c r="R706" s="9" t="s">
        <v>7397</v>
      </c>
      <c r="S706" s="10">
        <v>46692</v>
      </c>
      <c r="T706" s="55"/>
      <c r="U706" s="56">
        <f t="shared" si="21"/>
        <v>0</v>
      </c>
      <c r="V706" s="11"/>
    </row>
    <row r="707" spans="1:22">
      <c r="A707" s="36"/>
      <c r="B707" s="4" t="s">
        <v>2491</v>
      </c>
      <c r="C707" s="2" t="s">
        <v>2492</v>
      </c>
      <c r="D707" s="3" t="s">
        <v>64</v>
      </c>
      <c r="E707" s="4" t="s">
        <v>2493</v>
      </c>
      <c r="F707" s="2"/>
      <c r="G707" s="88">
        <v>14</v>
      </c>
      <c r="H707" s="5" t="s">
        <v>2494</v>
      </c>
      <c r="I707" s="5" t="s">
        <v>396</v>
      </c>
      <c r="J707" s="6" t="s">
        <v>61</v>
      </c>
      <c r="K707" s="5" t="s">
        <v>68</v>
      </c>
      <c r="L707" s="5" t="s">
        <v>380</v>
      </c>
      <c r="M707" s="52">
        <v>6.0389610389610393</v>
      </c>
      <c r="N707" s="8">
        <v>0</v>
      </c>
      <c r="O707" s="52">
        <v>6.0389610389610393</v>
      </c>
      <c r="P707" s="60">
        <f t="shared" si="20"/>
        <v>401.89285714285717</v>
      </c>
      <c r="Q707" s="59">
        <v>6.0389610389610393</v>
      </c>
      <c r="R707" s="9" t="s">
        <v>7401</v>
      </c>
      <c r="S707" s="10">
        <v>45870</v>
      </c>
      <c r="T707" s="55"/>
      <c r="U707" s="56">
        <f t="shared" si="21"/>
        <v>0</v>
      </c>
      <c r="V707" s="11"/>
    </row>
    <row r="708" spans="1:22">
      <c r="A708" s="86" t="s">
        <v>54</v>
      </c>
      <c r="B708" s="4" t="s">
        <v>2495</v>
      </c>
      <c r="C708" s="4" t="s">
        <v>2496</v>
      </c>
      <c r="D708" s="3" t="s">
        <v>86</v>
      </c>
      <c r="E708" s="87" t="s">
        <v>2497</v>
      </c>
      <c r="F708" s="2"/>
      <c r="G708" s="88">
        <v>5</v>
      </c>
      <c r="H708" s="5" t="s">
        <v>2498</v>
      </c>
      <c r="I708" s="5" t="s">
        <v>2499</v>
      </c>
      <c r="J708" s="6" t="s">
        <v>61</v>
      </c>
      <c r="K708" s="5" t="s">
        <v>68</v>
      </c>
      <c r="L708" s="5" t="s">
        <v>385</v>
      </c>
      <c r="M708" s="52">
        <v>7.3116883116883118</v>
      </c>
      <c r="N708" s="8">
        <v>0</v>
      </c>
      <c r="O708" s="52">
        <v>7.3116883116883118</v>
      </c>
      <c r="P708" s="60">
        <f t="shared" si="20"/>
        <v>486.59285714285716</v>
      </c>
      <c r="Q708" s="59">
        <v>7.3116883116883118</v>
      </c>
      <c r="R708" s="9" t="s">
        <v>7397</v>
      </c>
      <c r="S708" s="10">
        <v>46235</v>
      </c>
      <c r="T708" s="55"/>
      <c r="U708" s="56">
        <f t="shared" si="21"/>
        <v>0</v>
      </c>
      <c r="V708" s="11"/>
    </row>
    <row r="709" spans="1:22">
      <c r="A709" s="86" t="s">
        <v>54</v>
      </c>
      <c r="B709" s="4" t="s">
        <v>2500</v>
      </c>
      <c r="C709" s="2" t="s">
        <v>2501</v>
      </c>
      <c r="D709" s="3" t="s">
        <v>86</v>
      </c>
      <c r="E709" s="87" t="s">
        <v>2502</v>
      </c>
      <c r="F709" s="2"/>
      <c r="G709" s="88">
        <v>210</v>
      </c>
      <c r="H709" s="5" t="s">
        <v>2498</v>
      </c>
      <c r="I709" s="5" t="s">
        <v>2503</v>
      </c>
      <c r="J709" s="6" t="s">
        <v>61</v>
      </c>
      <c r="K709" s="5" t="s">
        <v>68</v>
      </c>
      <c r="L709" s="5" t="s">
        <v>663</v>
      </c>
      <c r="M709" s="52">
        <v>17.545454545454543</v>
      </c>
      <c r="N709" s="8">
        <v>0</v>
      </c>
      <c r="O709" s="52">
        <v>17.545454545454543</v>
      </c>
      <c r="P709" s="60">
        <f t="shared" si="20"/>
        <v>1167.6499999999999</v>
      </c>
      <c r="Q709" s="59">
        <v>17.545454545454543</v>
      </c>
      <c r="R709" s="9" t="s">
        <v>7397</v>
      </c>
      <c r="S709" s="10">
        <v>46082</v>
      </c>
      <c r="T709" s="55"/>
      <c r="U709" s="56">
        <f t="shared" si="21"/>
        <v>0</v>
      </c>
      <c r="V709" s="11"/>
    </row>
    <row r="710" spans="1:22">
      <c r="A710" s="36"/>
      <c r="B710" s="4" t="s">
        <v>2504</v>
      </c>
      <c r="C710" s="4" t="s">
        <v>2505</v>
      </c>
      <c r="D710" s="3" t="s">
        <v>86</v>
      </c>
      <c r="E710" s="4" t="s">
        <v>2506</v>
      </c>
      <c r="F710" s="2"/>
      <c r="G710" s="88">
        <v>160</v>
      </c>
      <c r="H710" s="5" t="s">
        <v>2507</v>
      </c>
      <c r="I710" s="5" t="s">
        <v>997</v>
      </c>
      <c r="J710" s="6" t="s">
        <v>61</v>
      </c>
      <c r="K710" s="5" t="s">
        <v>68</v>
      </c>
      <c r="L710" s="5" t="s">
        <v>481</v>
      </c>
      <c r="M710" s="52">
        <v>2.2967857142857144</v>
      </c>
      <c r="N710" s="8">
        <v>0</v>
      </c>
      <c r="O710" s="52">
        <v>2.2967857142857144</v>
      </c>
      <c r="P710" s="60">
        <f t="shared" si="20"/>
        <v>152.85108928571429</v>
      </c>
      <c r="Q710" s="59">
        <v>2.2967857142857144</v>
      </c>
      <c r="R710" s="9" t="s">
        <v>7397</v>
      </c>
      <c r="S710" s="10">
        <v>46113</v>
      </c>
      <c r="T710" s="55"/>
      <c r="U710" s="56">
        <f t="shared" si="21"/>
        <v>0</v>
      </c>
      <c r="V710" s="11"/>
    </row>
    <row r="711" spans="1:22">
      <c r="A711" s="77" t="s">
        <v>105</v>
      </c>
      <c r="B711" s="2" t="s">
        <v>2508</v>
      </c>
      <c r="C711" s="13" t="s">
        <v>2509</v>
      </c>
      <c r="D711" s="3" t="s">
        <v>86</v>
      </c>
      <c r="E711" s="79" t="s">
        <v>2510</v>
      </c>
      <c r="F711" s="4"/>
      <c r="G711" s="88">
        <v>327</v>
      </c>
      <c r="H711" s="5" t="s">
        <v>2511</v>
      </c>
      <c r="I711" s="5" t="s">
        <v>116</v>
      </c>
      <c r="J711" s="6" t="s">
        <v>61</v>
      </c>
      <c r="K711" s="7" t="s">
        <v>68</v>
      </c>
      <c r="L711" s="7" t="s">
        <v>2008</v>
      </c>
      <c r="M711" s="52">
        <v>3.1298701298701301</v>
      </c>
      <c r="N711" s="8">
        <v>0.25</v>
      </c>
      <c r="O711" s="52">
        <v>1.274</v>
      </c>
      <c r="P711" s="60">
        <f t="shared" si="20"/>
        <v>84.784700000000001</v>
      </c>
      <c r="Q711" s="59">
        <v>2.3474025974025974</v>
      </c>
      <c r="R711" s="9" t="s">
        <v>7397</v>
      </c>
      <c r="S711" s="10">
        <v>46663</v>
      </c>
      <c r="T711" s="55"/>
      <c r="U711" s="56">
        <f t="shared" si="21"/>
        <v>0</v>
      </c>
      <c r="V711" s="11"/>
    </row>
    <row r="712" spans="1:22">
      <c r="A712" s="36"/>
      <c r="B712" s="4" t="s">
        <v>2512</v>
      </c>
      <c r="C712" s="2" t="s">
        <v>2513</v>
      </c>
      <c r="D712" s="3" t="s">
        <v>64</v>
      </c>
      <c r="E712" s="4" t="s">
        <v>2514</v>
      </c>
      <c r="F712" s="2"/>
      <c r="G712" s="88">
        <v>22</v>
      </c>
      <c r="H712" s="5" t="s">
        <v>2515</v>
      </c>
      <c r="I712" s="5" t="s">
        <v>273</v>
      </c>
      <c r="J712" s="6" t="s">
        <v>61</v>
      </c>
      <c r="K712" s="5" t="s">
        <v>68</v>
      </c>
      <c r="L712" s="5" t="s">
        <v>364</v>
      </c>
      <c r="M712" s="52">
        <v>5.518987341772152</v>
      </c>
      <c r="N712" s="8">
        <v>0</v>
      </c>
      <c r="O712" s="52">
        <v>5.518987341772152</v>
      </c>
      <c r="P712" s="60">
        <f t="shared" si="20"/>
        <v>367.28860759493671</v>
      </c>
      <c r="Q712" s="59">
        <v>5.518987341772152</v>
      </c>
      <c r="R712" s="9" t="s">
        <v>7397</v>
      </c>
      <c r="S712" s="10">
        <v>45717</v>
      </c>
      <c r="T712" s="55"/>
      <c r="U712" s="56">
        <f t="shared" si="21"/>
        <v>0</v>
      </c>
      <c r="V712" s="11"/>
    </row>
    <row r="713" spans="1:22">
      <c r="A713" s="86" t="s">
        <v>54</v>
      </c>
      <c r="B713" s="4" t="s">
        <v>2516</v>
      </c>
      <c r="C713" s="4" t="s">
        <v>2517</v>
      </c>
      <c r="D713" s="3" t="s">
        <v>64</v>
      </c>
      <c r="E713" s="87" t="s">
        <v>2518</v>
      </c>
      <c r="F713" s="2"/>
      <c r="G713" s="88">
        <v>75</v>
      </c>
      <c r="H713" s="5" t="s">
        <v>2515</v>
      </c>
      <c r="I713" s="5" t="s">
        <v>2519</v>
      </c>
      <c r="J713" s="6" t="s">
        <v>61</v>
      </c>
      <c r="K713" s="5" t="s">
        <v>68</v>
      </c>
      <c r="L713" s="5" t="s">
        <v>364</v>
      </c>
      <c r="M713" s="52">
        <v>7.5696202531645573</v>
      </c>
      <c r="N713" s="8">
        <v>0</v>
      </c>
      <c r="O713" s="52">
        <v>7.5696202531645573</v>
      </c>
      <c r="P713" s="60">
        <f t="shared" si="20"/>
        <v>503.75822784810128</v>
      </c>
      <c r="Q713" s="59">
        <v>7.5696202531645573</v>
      </c>
      <c r="R713" s="9" t="s">
        <v>7401</v>
      </c>
      <c r="S713" s="10">
        <v>46357</v>
      </c>
      <c r="T713" s="55"/>
      <c r="U713" s="56">
        <f t="shared" si="21"/>
        <v>0</v>
      </c>
      <c r="V713" s="11"/>
    </row>
    <row r="714" spans="1:22">
      <c r="A714" s="86" t="s">
        <v>54</v>
      </c>
      <c r="B714" s="4" t="s">
        <v>2520</v>
      </c>
      <c r="C714" s="4" t="s">
        <v>2521</v>
      </c>
      <c r="D714" s="3" t="s">
        <v>262</v>
      </c>
      <c r="E714" s="87" t="s">
        <v>2522</v>
      </c>
      <c r="F714" s="2"/>
      <c r="G714" s="88">
        <v>37</v>
      </c>
      <c r="H714" s="5" t="s">
        <v>2515</v>
      </c>
      <c r="I714" s="5" t="s">
        <v>264</v>
      </c>
      <c r="J714" s="6" t="s">
        <v>61</v>
      </c>
      <c r="K714" s="5" t="s">
        <v>68</v>
      </c>
      <c r="L714" s="5" t="s">
        <v>364</v>
      </c>
      <c r="M714" s="52">
        <v>11.738095238095237</v>
      </c>
      <c r="N714" s="8">
        <v>0</v>
      </c>
      <c r="O714" s="52">
        <v>11.738095238095237</v>
      </c>
      <c r="P714" s="60">
        <f t="shared" si="20"/>
        <v>781.17023809523801</v>
      </c>
      <c r="Q714" s="59">
        <v>11.738095238095237</v>
      </c>
      <c r="R714" s="9" t="s">
        <v>7400</v>
      </c>
      <c r="S714" s="10">
        <v>45870</v>
      </c>
      <c r="T714" s="55"/>
      <c r="U714" s="56">
        <f t="shared" si="21"/>
        <v>0</v>
      </c>
      <c r="V714" s="11"/>
    </row>
    <row r="715" spans="1:22">
      <c r="A715" s="36"/>
      <c r="B715" s="4" t="s">
        <v>2523</v>
      </c>
      <c r="C715" s="4" t="s">
        <v>2524</v>
      </c>
      <c r="D715" s="3" t="s">
        <v>86</v>
      </c>
      <c r="E715" s="4" t="s">
        <v>2525</v>
      </c>
      <c r="F715" s="2"/>
      <c r="G715" s="88">
        <v>56</v>
      </c>
      <c r="H715" s="5" t="s">
        <v>2515</v>
      </c>
      <c r="I715" s="5" t="s">
        <v>604</v>
      </c>
      <c r="J715" s="6" t="s">
        <v>61</v>
      </c>
      <c r="K715" s="5" t="s">
        <v>68</v>
      </c>
      <c r="L715" s="5" t="s">
        <v>364</v>
      </c>
      <c r="M715" s="52">
        <v>8.2762025316455698</v>
      </c>
      <c r="N715" s="8">
        <v>0</v>
      </c>
      <c r="O715" s="52">
        <v>8.2762025316455698</v>
      </c>
      <c r="P715" s="60">
        <f t="shared" si="20"/>
        <v>550.78127848101269</v>
      </c>
      <c r="Q715" s="59">
        <v>8.2762025316455698</v>
      </c>
      <c r="R715" s="9" t="s">
        <v>7397</v>
      </c>
      <c r="S715" s="10">
        <v>46296</v>
      </c>
      <c r="T715" s="55"/>
      <c r="U715" s="56">
        <f t="shared" si="21"/>
        <v>0</v>
      </c>
      <c r="V715" s="11"/>
    </row>
    <row r="716" spans="1:22">
      <c r="A716" s="86" t="s">
        <v>54</v>
      </c>
      <c r="B716" s="4" t="s">
        <v>2526</v>
      </c>
      <c r="C716" s="4" t="s">
        <v>2527</v>
      </c>
      <c r="D716" s="3" t="s">
        <v>64</v>
      </c>
      <c r="E716" s="87" t="s">
        <v>2525</v>
      </c>
      <c r="F716" s="2"/>
      <c r="G716" s="88">
        <v>189</v>
      </c>
      <c r="H716" s="5" t="s">
        <v>2515</v>
      </c>
      <c r="I716" s="5" t="s">
        <v>2519</v>
      </c>
      <c r="J716" s="6" t="s">
        <v>61</v>
      </c>
      <c r="K716" s="5" t="s">
        <v>68</v>
      </c>
      <c r="L716" s="5" t="s">
        <v>364</v>
      </c>
      <c r="M716" s="52">
        <v>7.962025316455696</v>
      </c>
      <c r="N716" s="8">
        <v>0</v>
      </c>
      <c r="O716" s="52">
        <v>7.962025316455696</v>
      </c>
      <c r="P716" s="60">
        <f t="shared" si="20"/>
        <v>529.87278481012652</v>
      </c>
      <c r="Q716" s="59">
        <v>7.962025316455696</v>
      </c>
      <c r="R716" s="9" t="s">
        <v>7401</v>
      </c>
      <c r="S716" s="10">
        <v>45901</v>
      </c>
      <c r="T716" s="55"/>
      <c r="U716" s="56">
        <f t="shared" si="21"/>
        <v>0</v>
      </c>
      <c r="V716" s="11"/>
    </row>
    <row r="717" spans="1:22">
      <c r="A717" s="77" t="s">
        <v>105</v>
      </c>
      <c r="B717" s="4" t="s">
        <v>2528</v>
      </c>
      <c r="C717" s="4" t="s">
        <v>2529</v>
      </c>
      <c r="D717" s="3" t="s">
        <v>86</v>
      </c>
      <c r="E717" s="79" t="s">
        <v>2525</v>
      </c>
      <c r="F717" s="2"/>
      <c r="G717" s="88">
        <v>103</v>
      </c>
      <c r="H717" s="5" t="s">
        <v>2515</v>
      </c>
      <c r="I717" s="5" t="s">
        <v>138</v>
      </c>
      <c r="J717" s="6" t="s">
        <v>61</v>
      </c>
      <c r="K717" s="5" t="s">
        <v>68</v>
      </c>
      <c r="L717" s="5" t="s">
        <v>364</v>
      </c>
      <c r="M717" s="52">
        <v>7.8316388590560946</v>
      </c>
      <c r="N717" s="8">
        <v>0.05</v>
      </c>
      <c r="O717" s="52">
        <v>5.9878</v>
      </c>
      <c r="P717" s="60">
        <f t="shared" si="20"/>
        <v>398.48809</v>
      </c>
      <c r="Q717" s="59">
        <v>7.4400569161032895</v>
      </c>
      <c r="R717" s="9" t="s">
        <v>7397</v>
      </c>
      <c r="S717" s="10">
        <v>46266</v>
      </c>
      <c r="T717" s="55"/>
      <c r="U717" s="56">
        <f t="shared" si="21"/>
        <v>0</v>
      </c>
      <c r="V717" s="11"/>
    </row>
    <row r="718" spans="1:22">
      <c r="A718" s="36"/>
      <c r="B718" s="4" t="s">
        <v>2530</v>
      </c>
      <c r="C718" s="4" t="s">
        <v>2531</v>
      </c>
      <c r="D718" s="3" t="s">
        <v>86</v>
      </c>
      <c r="E718" s="4" t="s">
        <v>2532</v>
      </c>
      <c r="F718" s="2"/>
      <c r="G718" s="88">
        <v>50</v>
      </c>
      <c r="H718" s="5" t="s">
        <v>2515</v>
      </c>
      <c r="I718" s="5" t="s">
        <v>151</v>
      </c>
      <c r="J718" s="6" t="s">
        <v>61</v>
      </c>
      <c r="K718" s="5" t="s">
        <v>68</v>
      </c>
      <c r="L718" s="5" t="s">
        <v>364</v>
      </c>
      <c r="M718" s="52">
        <v>7.0496202531645569</v>
      </c>
      <c r="N718" s="8">
        <v>0</v>
      </c>
      <c r="O718" s="52">
        <v>7.0496202531645569</v>
      </c>
      <c r="P718" s="60">
        <f t="shared" si="20"/>
        <v>469.15222784810123</v>
      </c>
      <c r="Q718" s="59">
        <v>7.0496202531645569</v>
      </c>
      <c r="R718" s="9" t="s">
        <v>7397</v>
      </c>
      <c r="S718" s="10">
        <v>46661</v>
      </c>
      <c r="T718" s="55"/>
      <c r="U718" s="56">
        <f t="shared" si="21"/>
        <v>0</v>
      </c>
      <c r="V718" s="11"/>
    </row>
    <row r="719" spans="1:22">
      <c r="A719" s="77" t="s">
        <v>105</v>
      </c>
      <c r="B719" s="4" t="s">
        <v>2533</v>
      </c>
      <c r="C719" s="4" t="s">
        <v>2534</v>
      </c>
      <c r="D719" s="3" t="s">
        <v>86</v>
      </c>
      <c r="E719" s="79" t="s">
        <v>2535</v>
      </c>
      <c r="F719" s="2"/>
      <c r="G719" s="88">
        <v>139</v>
      </c>
      <c r="H719" s="5" t="s">
        <v>480</v>
      </c>
      <c r="I719" s="5" t="s">
        <v>116</v>
      </c>
      <c r="J719" s="6" t="s">
        <v>61</v>
      </c>
      <c r="K719" s="5" t="s">
        <v>68</v>
      </c>
      <c r="L719" s="5" t="s">
        <v>476</v>
      </c>
      <c r="M719" s="52">
        <v>4.1298701298701301</v>
      </c>
      <c r="N719" s="8">
        <v>0</v>
      </c>
      <c r="O719" s="52">
        <v>3.7239999999999998</v>
      </c>
      <c r="P719" s="60">
        <f t="shared" ref="P719:P782" si="22">O719*$V$12</f>
        <v>247.83219999999997</v>
      </c>
      <c r="Q719" s="59">
        <v>4.1298701298701301</v>
      </c>
      <c r="R719" s="9" t="s">
        <v>7397</v>
      </c>
      <c r="S719" s="10">
        <v>46508</v>
      </c>
      <c r="T719" s="55"/>
      <c r="U719" s="56">
        <f t="shared" ref="U719:U760" si="23">+T719*Q719</f>
        <v>0</v>
      </c>
      <c r="V719" s="11"/>
    </row>
    <row r="720" spans="1:22">
      <c r="A720" s="84" t="s">
        <v>471</v>
      </c>
      <c r="B720" s="4" t="s">
        <v>2536</v>
      </c>
      <c r="C720" s="4"/>
      <c r="D720" s="3" t="s">
        <v>86</v>
      </c>
      <c r="E720" s="85" t="s">
        <v>2537</v>
      </c>
      <c r="F720" s="2"/>
      <c r="G720" s="88">
        <v>48</v>
      </c>
      <c r="H720" s="5" t="s">
        <v>480</v>
      </c>
      <c r="I720" s="5" t="s">
        <v>116</v>
      </c>
      <c r="J720" s="6" t="s">
        <v>61</v>
      </c>
      <c r="K720" s="5" t="s">
        <v>68</v>
      </c>
      <c r="L720" s="5" t="s">
        <v>476</v>
      </c>
      <c r="M720" s="52">
        <v>2.0129870129870131</v>
      </c>
      <c r="N720" s="8">
        <v>0</v>
      </c>
      <c r="O720" s="52">
        <v>2.0129870129870131</v>
      </c>
      <c r="P720" s="60">
        <f t="shared" si="22"/>
        <v>133.96428571428572</v>
      </c>
      <c r="Q720" s="59">
        <v>2.0129870129870131</v>
      </c>
      <c r="R720" s="9" t="s">
        <v>7397</v>
      </c>
      <c r="S720" s="10">
        <v>46661</v>
      </c>
      <c r="T720" s="55"/>
      <c r="U720" s="56">
        <f t="shared" si="23"/>
        <v>0</v>
      </c>
      <c r="V720" s="11"/>
    </row>
    <row r="721" spans="1:22">
      <c r="A721" s="77" t="s">
        <v>105</v>
      </c>
      <c r="B721" s="4" t="s">
        <v>2538</v>
      </c>
      <c r="C721" s="4" t="s">
        <v>2539</v>
      </c>
      <c r="D721" s="3" t="s">
        <v>86</v>
      </c>
      <c r="E721" s="79" t="s">
        <v>2540</v>
      </c>
      <c r="F721" s="2"/>
      <c r="G721" s="88">
        <v>39</v>
      </c>
      <c r="H721" s="5" t="s">
        <v>480</v>
      </c>
      <c r="I721" s="5" t="s">
        <v>116</v>
      </c>
      <c r="J721" s="6" t="s">
        <v>61</v>
      </c>
      <c r="K721" s="5" t="s">
        <v>68</v>
      </c>
      <c r="L721" s="5" t="s">
        <v>476</v>
      </c>
      <c r="M721" s="52">
        <v>4.5147300985296202</v>
      </c>
      <c r="N721" s="8">
        <v>0</v>
      </c>
      <c r="O721" s="52">
        <v>4.3805999999999994</v>
      </c>
      <c r="P721" s="60">
        <f t="shared" si="22"/>
        <v>291.52892999999995</v>
      </c>
      <c r="Q721" s="59">
        <v>4.5147300985296202</v>
      </c>
      <c r="R721" s="9" t="s">
        <v>7397</v>
      </c>
      <c r="S721" s="10">
        <v>46478</v>
      </c>
      <c r="T721" s="55"/>
      <c r="U721" s="56">
        <f t="shared" si="23"/>
        <v>0</v>
      </c>
      <c r="V721" s="11"/>
    </row>
    <row r="722" spans="1:22">
      <c r="A722" s="36"/>
      <c r="B722" s="4" t="s">
        <v>2541</v>
      </c>
      <c r="C722" s="2" t="s">
        <v>2542</v>
      </c>
      <c r="D722" s="3" t="s">
        <v>64</v>
      </c>
      <c r="E722" s="4" t="s">
        <v>2543</v>
      </c>
      <c r="F722" s="2"/>
      <c r="G722" s="88">
        <v>3</v>
      </c>
      <c r="H722" s="5" t="s">
        <v>2544</v>
      </c>
      <c r="I722" s="5" t="s">
        <v>300</v>
      </c>
      <c r="J722" s="6" t="s">
        <v>61</v>
      </c>
      <c r="K722" s="5" t="s">
        <v>68</v>
      </c>
      <c r="L722" s="5" t="s">
        <v>95</v>
      </c>
      <c r="M722" s="52">
        <v>7.0649350649350655</v>
      </c>
      <c r="N722" s="8">
        <v>0</v>
      </c>
      <c r="O722" s="52">
        <v>7.0649350649350655</v>
      </c>
      <c r="P722" s="60">
        <f t="shared" si="22"/>
        <v>470.17142857142858</v>
      </c>
      <c r="Q722" s="59">
        <v>7.0649350649350655</v>
      </c>
      <c r="R722" s="9" t="s">
        <v>248</v>
      </c>
      <c r="S722" s="10">
        <v>46143</v>
      </c>
      <c r="T722" s="55"/>
      <c r="U722" s="56">
        <f t="shared" si="23"/>
        <v>0</v>
      </c>
      <c r="V722" s="11"/>
    </row>
    <row r="723" spans="1:22">
      <c r="A723" s="36"/>
      <c r="B723" s="4" t="s">
        <v>2545</v>
      </c>
      <c r="C723" s="2" t="s">
        <v>2546</v>
      </c>
      <c r="D723" s="3" t="s">
        <v>64</v>
      </c>
      <c r="E723" s="4" t="s">
        <v>2547</v>
      </c>
      <c r="F723" s="2"/>
      <c r="G723" s="88">
        <v>100</v>
      </c>
      <c r="H723" s="5" t="s">
        <v>781</v>
      </c>
      <c r="I723" s="5" t="s">
        <v>2225</v>
      </c>
      <c r="J723" s="6" t="s">
        <v>61</v>
      </c>
      <c r="K723" s="5" t="s">
        <v>68</v>
      </c>
      <c r="L723" s="5" t="s">
        <v>95</v>
      </c>
      <c r="M723" s="52">
        <v>4</v>
      </c>
      <c r="N723" s="8">
        <v>0</v>
      </c>
      <c r="O723" s="52">
        <v>4</v>
      </c>
      <c r="P723" s="60">
        <f t="shared" si="22"/>
        <v>266.2</v>
      </c>
      <c r="Q723" s="59">
        <v>4</v>
      </c>
      <c r="R723" s="9" t="s">
        <v>7401</v>
      </c>
      <c r="S723" s="10">
        <v>46569</v>
      </c>
      <c r="T723" s="55"/>
      <c r="U723" s="56">
        <f t="shared" si="23"/>
        <v>0</v>
      </c>
      <c r="V723" s="11"/>
    </row>
    <row r="724" spans="1:22">
      <c r="A724" s="36"/>
      <c r="B724" s="2" t="s">
        <v>2548</v>
      </c>
      <c r="C724" s="13" t="s">
        <v>2549</v>
      </c>
      <c r="D724" s="3" t="s">
        <v>64</v>
      </c>
      <c r="E724" s="4" t="s">
        <v>2550</v>
      </c>
      <c r="F724" s="4"/>
      <c r="G724" s="88">
        <v>100</v>
      </c>
      <c r="H724" s="5" t="s">
        <v>781</v>
      </c>
      <c r="I724" s="5" t="s">
        <v>2225</v>
      </c>
      <c r="J724" s="6" t="s">
        <v>61</v>
      </c>
      <c r="K724" s="7" t="s">
        <v>68</v>
      </c>
      <c r="L724" s="7" t="s">
        <v>95</v>
      </c>
      <c r="M724" s="52">
        <v>6.4285714285714288</v>
      </c>
      <c r="N724" s="8">
        <v>0</v>
      </c>
      <c r="O724" s="52">
        <v>6.4285714285714288</v>
      </c>
      <c r="P724" s="60">
        <f t="shared" si="22"/>
        <v>427.82142857142856</v>
      </c>
      <c r="Q724" s="59">
        <v>6.4285714285714288</v>
      </c>
      <c r="R724" s="9" t="s">
        <v>7401</v>
      </c>
      <c r="S724" s="10">
        <v>46082</v>
      </c>
      <c r="T724" s="55"/>
      <c r="U724" s="56">
        <f t="shared" si="23"/>
        <v>0</v>
      </c>
      <c r="V724" s="11"/>
    </row>
    <row r="725" spans="1:22">
      <c r="A725" s="36"/>
      <c r="B725" s="4" t="s">
        <v>2551</v>
      </c>
      <c r="C725" s="4" t="s">
        <v>2552</v>
      </c>
      <c r="D725" s="3" t="s">
        <v>64</v>
      </c>
      <c r="E725" s="4" t="s">
        <v>2553</v>
      </c>
      <c r="F725" s="2"/>
      <c r="G725" s="88">
        <v>100</v>
      </c>
      <c r="H725" s="5" t="s">
        <v>781</v>
      </c>
      <c r="I725" s="5" t="s">
        <v>2225</v>
      </c>
      <c r="J725" s="6" t="s">
        <v>61</v>
      </c>
      <c r="K725" s="5" t="s">
        <v>68</v>
      </c>
      <c r="L725" s="5" t="s">
        <v>95</v>
      </c>
      <c r="M725" s="52">
        <v>5.9350649350649354</v>
      </c>
      <c r="N725" s="8">
        <v>0</v>
      </c>
      <c r="O725" s="52">
        <v>5.9350649350649354</v>
      </c>
      <c r="P725" s="60">
        <f t="shared" si="22"/>
        <v>394.97857142857146</v>
      </c>
      <c r="Q725" s="59">
        <v>5.9350649350649354</v>
      </c>
      <c r="R725" s="9" t="s">
        <v>7401</v>
      </c>
      <c r="S725" s="10">
        <v>46478</v>
      </c>
      <c r="T725" s="55"/>
      <c r="U725" s="56">
        <f t="shared" si="23"/>
        <v>0</v>
      </c>
      <c r="V725" s="11"/>
    </row>
    <row r="726" spans="1:22">
      <c r="A726" s="36"/>
      <c r="B726" s="2" t="s">
        <v>2554</v>
      </c>
      <c r="C726" s="13" t="s">
        <v>2555</v>
      </c>
      <c r="D726" s="3" t="s">
        <v>64</v>
      </c>
      <c r="E726" s="4" t="s">
        <v>2556</v>
      </c>
      <c r="F726" s="4"/>
      <c r="G726" s="88">
        <v>100</v>
      </c>
      <c r="H726" s="5" t="s">
        <v>781</v>
      </c>
      <c r="I726" s="5" t="s">
        <v>2225</v>
      </c>
      <c r="J726" s="6" t="s">
        <v>61</v>
      </c>
      <c r="K726" s="7" t="s">
        <v>68</v>
      </c>
      <c r="L726" s="7" t="s">
        <v>95</v>
      </c>
      <c r="M726" s="52">
        <v>7.0129870129870131</v>
      </c>
      <c r="N726" s="8">
        <v>0</v>
      </c>
      <c r="O726" s="52">
        <v>7.0129870129870131</v>
      </c>
      <c r="P726" s="60">
        <f t="shared" si="22"/>
        <v>466.71428571428572</v>
      </c>
      <c r="Q726" s="59">
        <v>7.0129870129870131</v>
      </c>
      <c r="R726" s="9" t="s">
        <v>7401</v>
      </c>
      <c r="S726" s="10">
        <v>46204</v>
      </c>
      <c r="T726" s="55"/>
      <c r="U726" s="56">
        <f t="shared" si="23"/>
        <v>0</v>
      </c>
      <c r="V726" s="11"/>
    </row>
    <row r="727" spans="1:22">
      <c r="A727" s="36"/>
      <c r="B727" s="4" t="s">
        <v>2557</v>
      </c>
      <c r="C727" s="4" t="s">
        <v>2558</v>
      </c>
      <c r="D727" s="3" t="s">
        <v>86</v>
      </c>
      <c r="E727" s="4" t="s">
        <v>2559</v>
      </c>
      <c r="F727" s="2"/>
      <c r="G727" s="88">
        <v>36</v>
      </c>
      <c r="H727" s="5" t="s">
        <v>2560</v>
      </c>
      <c r="I727" s="5" t="s">
        <v>89</v>
      </c>
      <c r="J727" s="6" t="s">
        <v>61</v>
      </c>
      <c r="K727" s="5" t="s">
        <v>68</v>
      </c>
      <c r="L727" s="5" t="s">
        <v>95</v>
      </c>
      <c r="M727" s="52">
        <v>17.207792207792206</v>
      </c>
      <c r="N727" s="8">
        <v>0.08</v>
      </c>
      <c r="O727" s="52">
        <v>15.83116883116883</v>
      </c>
      <c r="P727" s="60">
        <f t="shared" si="22"/>
        <v>1053.5642857142855</v>
      </c>
      <c r="Q727" s="59">
        <v>15.83116883116883</v>
      </c>
      <c r="R727" s="9" t="s">
        <v>7397</v>
      </c>
      <c r="S727" s="10">
        <v>46113</v>
      </c>
      <c r="T727" s="55"/>
      <c r="U727" s="56">
        <f t="shared" si="23"/>
        <v>0</v>
      </c>
      <c r="V727" s="11"/>
    </row>
    <row r="728" spans="1:22">
      <c r="A728" s="86" t="s">
        <v>54</v>
      </c>
      <c r="B728" s="4" t="s">
        <v>2561</v>
      </c>
      <c r="C728" s="15" t="s">
        <v>2562</v>
      </c>
      <c r="D728" s="3" t="s">
        <v>64</v>
      </c>
      <c r="E728" s="87" t="s">
        <v>2563</v>
      </c>
      <c r="F728" s="2"/>
      <c r="G728" s="88">
        <v>28</v>
      </c>
      <c r="H728" s="5" t="s">
        <v>833</v>
      </c>
      <c r="I728" s="5" t="s">
        <v>248</v>
      </c>
      <c r="J728" s="6" t="s">
        <v>61</v>
      </c>
      <c r="K728" s="5" t="s">
        <v>68</v>
      </c>
      <c r="L728" s="5" t="s">
        <v>95</v>
      </c>
      <c r="M728" s="52">
        <v>10.514285714285714</v>
      </c>
      <c r="N728" s="8">
        <v>0</v>
      </c>
      <c r="O728" s="52">
        <v>10.514285714285714</v>
      </c>
      <c r="P728" s="60">
        <f t="shared" si="22"/>
        <v>699.72571428571428</v>
      </c>
      <c r="Q728" s="59">
        <v>10.514285714285714</v>
      </c>
      <c r="R728" s="9" t="s">
        <v>7403</v>
      </c>
      <c r="S728" s="10">
        <v>46143</v>
      </c>
      <c r="T728" s="55"/>
      <c r="U728" s="56">
        <f t="shared" si="23"/>
        <v>0</v>
      </c>
      <c r="V728" s="11"/>
    </row>
    <row r="729" spans="1:22">
      <c r="A729" s="86" t="s">
        <v>54</v>
      </c>
      <c r="B729" s="4" t="s">
        <v>2564</v>
      </c>
      <c r="C729" s="4" t="s">
        <v>2565</v>
      </c>
      <c r="D729" s="3" t="s">
        <v>64</v>
      </c>
      <c r="E729" s="87" t="s">
        <v>2566</v>
      </c>
      <c r="F729" s="2"/>
      <c r="G729" s="88">
        <v>35</v>
      </c>
      <c r="H729" s="5" t="s">
        <v>59</v>
      </c>
      <c r="I729" s="5" t="s">
        <v>60</v>
      </c>
      <c r="J729" s="6" t="s">
        <v>61</v>
      </c>
      <c r="K729" s="5" t="s">
        <v>68</v>
      </c>
      <c r="L729" s="5" t="s">
        <v>59</v>
      </c>
      <c r="M729" s="52">
        <v>4.1727272727272728</v>
      </c>
      <c r="N729" s="8">
        <v>0</v>
      </c>
      <c r="O729" s="52">
        <v>4.1727272727272728</v>
      </c>
      <c r="P729" s="60">
        <f t="shared" si="22"/>
        <v>277.69499999999999</v>
      </c>
      <c r="Q729" s="59">
        <v>4.1727272727272728</v>
      </c>
      <c r="R729" s="9" t="s">
        <v>7394</v>
      </c>
      <c r="S729" s="10">
        <v>46113</v>
      </c>
      <c r="T729" s="55"/>
      <c r="U729" s="56">
        <f t="shared" si="23"/>
        <v>0</v>
      </c>
      <c r="V729" s="11"/>
    </row>
    <row r="730" spans="1:22">
      <c r="A730" s="86" t="s">
        <v>54</v>
      </c>
      <c r="B730" s="4" t="s">
        <v>2567</v>
      </c>
      <c r="C730" s="4" t="s">
        <v>2568</v>
      </c>
      <c r="D730" s="3" t="s">
        <v>86</v>
      </c>
      <c r="E730" s="87" t="s">
        <v>2569</v>
      </c>
      <c r="F730" s="2"/>
      <c r="G730" s="88">
        <v>47</v>
      </c>
      <c r="H730" s="5" t="s">
        <v>1818</v>
      </c>
      <c r="I730" s="5" t="s">
        <v>922</v>
      </c>
      <c r="J730" s="6" t="s">
        <v>61</v>
      </c>
      <c r="K730" s="5" t="s">
        <v>68</v>
      </c>
      <c r="L730" s="5" t="s">
        <v>111</v>
      </c>
      <c r="M730" s="52">
        <v>4.7263291139240504</v>
      </c>
      <c r="N730" s="8">
        <v>0.05</v>
      </c>
      <c r="O730" s="52">
        <v>4.4900126582278475</v>
      </c>
      <c r="P730" s="60">
        <f t="shared" si="22"/>
        <v>298.81034240506324</v>
      </c>
      <c r="Q730" s="59">
        <v>4.4900126582278475</v>
      </c>
      <c r="R730" s="9" t="s">
        <v>7397</v>
      </c>
      <c r="S730" s="10">
        <v>46143</v>
      </c>
      <c r="T730" s="55"/>
      <c r="U730" s="56">
        <f t="shared" si="23"/>
        <v>0</v>
      </c>
      <c r="V730" s="11"/>
    </row>
    <row r="731" spans="1:22">
      <c r="A731" s="36"/>
      <c r="B731" s="4" t="s">
        <v>2570</v>
      </c>
      <c r="C731" s="15" t="s">
        <v>2571</v>
      </c>
      <c r="D731" s="3" t="s">
        <v>86</v>
      </c>
      <c r="E731" s="4" t="s">
        <v>2572</v>
      </c>
      <c r="F731" s="2"/>
      <c r="G731" s="88">
        <v>13</v>
      </c>
      <c r="H731" s="5" t="s">
        <v>1818</v>
      </c>
      <c r="I731" s="5" t="s">
        <v>922</v>
      </c>
      <c r="J731" s="6" t="s">
        <v>61</v>
      </c>
      <c r="K731" s="5" t="s">
        <v>68</v>
      </c>
      <c r="L731" s="5" t="s">
        <v>111</v>
      </c>
      <c r="M731" s="52">
        <v>6.481012658227848</v>
      </c>
      <c r="N731" s="8">
        <v>0.08</v>
      </c>
      <c r="O731" s="52">
        <v>5.9625316455696202</v>
      </c>
      <c r="P731" s="60">
        <f t="shared" si="22"/>
        <v>396.8064810126582</v>
      </c>
      <c r="Q731" s="59">
        <v>5.9625316455696202</v>
      </c>
      <c r="R731" s="9" t="s">
        <v>7397</v>
      </c>
      <c r="S731" s="10">
        <v>46023</v>
      </c>
      <c r="T731" s="55"/>
      <c r="U731" s="56">
        <f t="shared" si="23"/>
        <v>0</v>
      </c>
      <c r="V731" s="11"/>
    </row>
    <row r="732" spans="1:22">
      <c r="A732" s="86" t="s">
        <v>54</v>
      </c>
      <c r="B732" s="4" t="s">
        <v>2573</v>
      </c>
      <c r="C732" s="15" t="s">
        <v>2574</v>
      </c>
      <c r="D732" s="3" t="s">
        <v>86</v>
      </c>
      <c r="E732" s="87" t="s">
        <v>2575</v>
      </c>
      <c r="F732" s="2"/>
      <c r="G732" s="88">
        <v>34</v>
      </c>
      <c r="H732" s="5" t="s">
        <v>1818</v>
      </c>
      <c r="I732" s="5" t="s">
        <v>922</v>
      </c>
      <c r="J732" s="6" t="s">
        <v>61</v>
      </c>
      <c r="K732" s="5" t="s">
        <v>68</v>
      </c>
      <c r="L732" s="5" t="s">
        <v>111</v>
      </c>
      <c r="M732" s="52">
        <v>6.1772151898734169</v>
      </c>
      <c r="N732" s="8">
        <v>0.08</v>
      </c>
      <c r="O732" s="52">
        <v>5.6830379746835442</v>
      </c>
      <c r="P732" s="60">
        <f t="shared" si="22"/>
        <v>378.20617721518983</v>
      </c>
      <c r="Q732" s="59">
        <v>5.6830379746835442</v>
      </c>
      <c r="R732" s="9" t="s">
        <v>7397</v>
      </c>
      <c r="S732" s="10">
        <v>46023</v>
      </c>
      <c r="T732" s="55"/>
      <c r="U732" s="56">
        <f t="shared" si="23"/>
        <v>0</v>
      </c>
      <c r="V732" s="11"/>
    </row>
    <row r="733" spans="1:22">
      <c r="A733" s="86" t="s">
        <v>54</v>
      </c>
      <c r="B733" s="4" t="s">
        <v>2576</v>
      </c>
      <c r="C733" s="2" t="s">
        <v>2577</v>
      </c>
      <c r="D733" s="3" t="s">
        <v>86</v>
      </c>
      <c r="E733" s="87" t="s">
        <v>2578</v>
      </c>
      <c r="F733" s="4"/>
      <c r="G733" s="88">
        <v>41</v>
      </c>
      <c r="H733" s="5" t="s">
        <v>1064</v>
      </c>
      <c r="I733" s="5" t="s">
        <v>922</v>
      </c>
      <c r="J733" s="6" t="s">
        <v>61</v>
      </c>
      <c r="K733" s="5" t="s">
        <v>68</v>
      </c>
      <c r="L733" s="5" t="s">
        <v>674</v>
      </c>
      <c r="M733" s="52">
        <v>4.8321428571428573</v>
      </c>
      <c r="N733" s="8">
        <v>0.08</v>
      </c>
      <c r="O733" s="52">
        <v>4.4455714285714292</v>
      </c>
      <c r="P733" s="60">
        <f t="shared" si="22"/>
        <v>295.85277857142859</v>
      </c>
      <c r="Q733" s="59">
        <v>4.4455714285714292</v>
      </c>
      <c r="R733" s="9" t="s">
        <v>7397</v>
      </c>
      <c r="S733" s="10">
        <v>46174</v>
      </c>
      <c r="T733" s="55"/>
      <c r="U733" s="56">
        <f t="shared" si="23"/>
        <v>0</v>
      </c>
      <c r="V733" s="11"/>
    </row>
    <row r="734" spans="1:22">
      <c r="A734" s="36"/>
      <c r="B734" s="4" t="s">
        <v>2579</v>
      </c>
      <c r="C734" s="2" t="s">
        <v>2580</v>
      </c>
      <c r="D734" s="3" t="s">
        <v>86</v>
      </c>
      <c r="E734" s="4" t="s">
        <v>2581</v>
      </c>
      <c r="F734" s="2"/>
      <c r="G734" s="88">
        <v>26</v>
      </c>
      <c r="H734" s="5" t="s">
        <v>1064</v>
      </c>
      <c r="I734" s="5" t="s">
        <v>922</v>
      </c>
      <c r="J734" s="6" t="s">
        <v>61</v>
      </c>
      <c r="K734" s="5" t="s">
        <v>68</v>
      </c>
      <c r="L734" s="5" t="s">
        <v>674</v>
      </c>
      <c r="M734" s="52">
        <v>7.3465822784810131</v>
      </c>
      <c r="N734" s="8">
        <v>0.08</v>
      </c>
      <c r="O734" s="52">
        <v>6.7588556962025326</v>
      </c>
      <c r="P734" s="60">
        <f t="shared" si="22"/>
        <v>449.80184658227853</v>
      </c>
      <c r="Q734" s="59">
        <v>6.7588556962025326</v>
      </c>
      <c r="R734" s="9" t="s">
        <v>7397</v>
      </c>
      <c r="S734" s="10">
        <v>46023</v>
      </c>
      <c r="T734" s="55"/>
      <c r="U734" s="56">
        <f t="shared" si="23"/>
        <v>0</v>
      </c>
      <c r="V734" s="11"/>
    </row>
    <row r="735" spans="1:22">
      <c r="A735" s="36"/>
      <c r="B735" s="4" t="s">
        <v>2582</v>
      </c>
      <c r="C735" s="12" t="s">
        <v>2583</v>
      </c>
      <c r="D735" s="3" t="s">
        <v>86</v>
      </c>
      <c r="E735" s="4" t="s">
        <v>2584</v>
      </c>
      <c r="F735" s="4"/>
      <c r="G735" s="88">
        <v>22</v>
      </c>
      <c r="H735" s="5" t="s">
        <v>1064</v>
      </c>
      <c r="I735" s="5" t="s">
        <v>922</v>
      </c>
      <c r="J735" s="6" t="s">
        <v>61</v>
      </c>
      <c r="K735" s="5" t="s">
        <v>68</v>
      </c>
      <c r="L735" s="5" t="s">
        <v>674</v>
      </c>
      <c r="M735" s="52">
        <v>7.2303797468354425</v>
      </c>
      <c r="N735" s="8">
        <v>0.08</v>
      </c>
      <c r="O735" s="52">
        <v>6.6519493670886076</v>
      </c>
      <c r="P735" s="60">
        <f t="shared" si="22"/>
        <v>442.68723037974684</v>
      </c>
      <c r="Q735" s="59">
        <v>6.6519493670886076</v>
      </c>
      <c r="R735" s="9" t="s">
        <v>7397</v>
      </c>
      <c r="S735" s="10">
        <v>46023</v>
      </c>
      <c r="T735" s="55"/>
      <c r="U735" s="56">
        <f t="shared" si="23"/>
        <v>0</v>
      </c>
      <c r="V735" s="11"/>
    </row>
    <row r="736" spans="1:22">
      <c r="A736" s="77" t="s">
        <v>139</v>
      </c>
      <c r="B736" s="2" t="s">
        <v>2585</v>
      </c>
      <c r="C736" s="2" t="s">
        <v>2586</v>
      </c>
      <c r="D736" s="3" t="s">
        <v>86</v>
      </c>
      <c r="E736" s="79" t="s">
        <v>2587</v>
      </c>
      <c r="F736" s="2"/>
      <c r="G736" s="88">
        <v>49</v>
      </c>
      <c r="H736" s="5" t="s">
        <v>2588</v>
      </c>
      <c r="I736" s="5" t="s">
        <v>143</v>
      </c>
      <c r="J736" s="6" t="s">
        <v>61</v>
      </c>
      <c r="K736" s="5" t="s">
        <v>68</v>
      </c>
      <c r="L736" s="5" t="s">
        <v>1286</v>
      </c>
      <c r="M736" s="52">
        <v>17.962025316455694</v>
      </c>
      <c r="N736" s="8">
        <v>0</v>
      </c>
      <c r="O736" s="52">
        <v>17.06392405063291</v>
      </c>
      <c r="P736" s="60">
        <f t="shared" si="22"/>
        <v>1135.6041455696202</v>
      </c>
      <c r="Q736" s="59">
        <v>17.06392405063291</v>
      </c>
      <c r="R736" s="9" t="s">
        <v>7397</v>
      </c>
      <c r="S736" s="10">
        <v>46082</v>
      </c>
      <c r="T736" s="55"/>
      <c r="U736" s="56">
        <f t="shared" si="23"/>
        <v>0</v>
      </c>
      <c r="V736" s="11"/>
    </row>
    <row r="737" spans="1:22">
      <c r="A737" s="86" t="s">
        <v>54</v>
      </c>
      <c r="B737" s="4" t="s">
        <v>2589</v>
      </c>
      <c r="C737" s="4" t="s">
        <v>2590</v>
      </c>
      <c r="D737" s="3" t="s">
        <v>64</v>
      </c>
      <c r="E737" s="87" t="s">
        <v>2591</v>
      </c>
      <c r="F737" s="2"/>
      <c r="G737" s="88">
        <v>21</v>
      </c>
      <c r="H737" s="5" t="s">
        <v>2592</v>
      </c>
      <c r="I737" s="5" t="s">
        <v>273</v>
      </c>
      <c r="J737" s="6" t="s">
        <v>61</v>
      </c>
      <c r="K737" s="5" t="s">
        <v>68</v>
      </c>
      <c r="L737" s="5" t="s">
        <v>1517</v>
      </c>
      <c r="M737" s="52">
        <v>4.3246753246753249</v>
      </c>
      <c r="N737" s="8">
        <v>0</v>
      </c>
      <c r="O737" s="52">
        <v>4.3246753246753249</v>
      </c>
      <c r="P737" s="60">
        <f t="shared" si="22"/>
        <v>287.80714285714288</v>
      </c>
      <c r="Q737" s="59">
        <v>4.3246753246753249</v>
      </c>
      <c r="R737" s="9" t="s">
        <v>7401</v>
      </c>
      <c r="S737" s="10">
        <v>46569</v>
      </c>
      <c r="T737" s="55"/>
      <c r="U737" s="56">
        <f t="shared" si="23"/>
        <v>0</v>
      </c>
      <c r="V737" s="11"/>
    </row>
    <row r="738" spans="1:22">
      <c r="A738" s="77" t="s">
        <v>105</v>
      </c>
      <c r="B738" s="4" t="s">
        <v>2593</v>
      </c>
      <c r="C738" s="4" t="s">
        <v>2594</v>
      </c>
      <c r="D738" s="3" t="s">
        <v>86</v>
      </c>
      <c r="E738" s="79" t="s">
        <v>2595</v>
      </c>
      <c r="F738" s="4"/>
      <c r="G738" s="88">
        <v>108</v>
      </c>
      <c r="H738" s="5" t="s">
        <v>2592</v>
      </c>
      <c r="I738" s="5" t="s">
        <v>138</v>
      </c>
      <c r="J738" s="6" t="s">
        <v>61</v>
      </c>
      <c r="K738" s="5" t="s">
        <v>68</v>
      </c>
      <c r="L738" s="5" t="s">
        <v>95</v>
      </c>
      <c r="M738" s="52">
        <v>10.207792207792208</v>
      </c>
      <c r="N738" s="8">
        <v>0</v>
      </c>
      <c r="O738" s="52">
        <v>8.0261999999999993</v>
      </c>
      <c r="P738" s="60">
        <f t="shared" si="22"/>
        <v>534.14360999999997</v>
      </c>
      <c r="Q738" s="59">
        <v>10.207792207792208</v>
      </c>
      <c r="R738" s="9" t="s">
        <v>7397</v>
      </c>
      <c r="S738" s="10">
        <v>46143</v>
      </c>
      <c r="T738" s="55"/>
      <c r="U738" s="56">
        <f t="shared" si="23"/>
        <v>0</v>
      </c>
      <c r="V738" s="11"/>
    </row>
    <row r="739" spans="1:22">
      <c r="A739" s="77" t="s">
        <v>139</v>
      </c>
      <c r="B739" s="4" t="s">
        <v>2596</v>
      </c>
      <c r="C739" s="4" t="s">
        <v>2597</v>
      </c>
      <c r="D739" s="3" t="s">
        <v>86</v>
      </c>
      <c r="E739" s="79" t="s">
        <v>2595</v>
      </c>
      <c r="F739" s="2"/>
      <c r="G739" s="88">
        <v>143</v>
      </c>
      <c r="H739" s="5" t="s">
        <v>2592</v>
      </c>
      <c r="I739" s="5" t="s">
        <v>143</v>
      </c>
      <c r="J739" s="6" t="s">
        <v>61</v>
      </c>
      <c r="K739" s="5" t="s">
        <v>68</v>
      </c>
      <c r="L739" s="5" t="s">
        <v>95</v>
      </c>
      <c r="M739" s="52">
        <v>9.7231168831168819</v>
      </c>
      <c r="N739" s="8">
        <v>0</v>
      </c>
      <c r="O739" s="52">
        <v>9.2369610389610379</v>
      </c>
      <c r="P739" s="60">
        <f t="shared" si="22"/>
        <v>614.71975714285702</v>
      </c>
      <c r="Q739" s="59">
        <v>9.2369610389610379</v>
      </c>
      <c r="R739" s="9" t="s">
        <v>7397</v>
      </c>
      <c r="S739" s="10">
        <v>46174</v>
      </c>
      <c r="T739" s="55"/>
      <c r="U739" s="56">
        <f t="shared" si="23"/>
        <v>0</v>
      </c>
      <c r="V739" s="11"/>
    </row>
    <row r="740" spans="1:22">
      <c r="A740" s="36"/>
      <c r="B740" s="4" t="s">
        <v>2598</v>
      </c>
      <c r="C740" s="2" t="s">
        <v>183</v>
      </c>
      <c r="D740" s="3" t="s">
        <v>64</v>
      </c>
      <c r="E740" s="4" t="s">
        <v>2599</v>
      </c>
      <c r="F740" s="2"/>
      <c r="G740" s="88">
        <v>27</v>
      </c>
      <c r="H740" s="5" t="s">
        <v>2592</v>
      </c>
      <c r="I740" s="5" t="s">
        <v>550</v>
      </c>
      <c r="J740" s="6" t="s">
        <v>249</v>
      </c>
      <c r="K740" s="5" t="s">
        <v>68</v>
      </c>
      <c r="L740" s="5" t="s">
        <v>95</v>
      </c>
      <c r="M740" s="52">
        <v>4.4155844155844157</v>
      </c>
      <c r="N740" s="8">
        <v>0</v>
      </c>
      <c r="O740" s="52">
        <v>4.4155844155844157</v>
      </c>
      <c r="P740" s="60">
        <f t="shared" si="22"/>
        <v>293.85714285714283</v>
      </c>
      <c r="Q740" s="59">
        <v>4.4155844155844157</v>
      </c>
      <c r="R740" s="9" t="s">
        <v>7403</v>
      </c>
      <c r="S740" s="10">
        <v>46174</v>
      </c>
      <c r="T740" s="55"/>
      <c r="U740" s="56">
        <f t="shared" si="23"/>
        <v>0</v>
      </c>
      <c r="V740" s="11"/>
    </row>
    <row r="741" spans="1:22">
      <c r="A741" s="77" t="s">
        <v>139</v>
      </c>
      <c r="B741" s="2" t="s">
        <v>2600</v>
      </c>
      <c r="C741" s="2" t="s">
        <v>2601</v>
      </c>
      <c r="D741" s="3" t="s">
        <v>262</v>
      </c>
      <c r="E741" s="79" t="s">
        <v>2602</v>
      </c>
      <c r="F741" s="4"/>
      <c r="G741" s="88">
        <v>156</v>
      </c>
      <c r="H741" s="5" t="s">
        <v>2592</v>
      </c>
      <c r="I741" s="5" t="s">
        <v>143</v>
      </c>
      <c r="J741" s="6" t="s">
        <v>61</v>
      </c>
      <c r="K741" s="5" t="s">
        <v>68</v>
      </c>
      <c r="L741" s="5" t="s">
        <v>95</v>
      </c>
      <c r="M741" s="52">
        <v>8.3532467532467543</v>
      </c>
      <c r="N741" s="8">
        <v>0</v>
      </c>
      <c r="O741" s="52">
        <v>7.9355844155844162</v>
      </c>
      <c r="P741" s="60">
        <f t="shared" si="22"/>
        <v>528.11314285714286</v>
      </c>
      <c r="Q741" s="59">
        <v>7.9355844155844162</v>
      </c>
      <c r="R741" s="9" t="s">
        <v>7397</v>
      </c>
      <c r="S741" s="10">
        <v>46327</v>
      </c>
      <c r="T741" s="55"/>
      <c r="U741" s="56">
        <f t="shared" si="23"/>
        <v>0</v>
      </c>
      <c r="V741" s="11"/>
    </row>
    <row r="742" spans="1:22">
      <c r="A742" s="86" t="s">
        <v>54</v>
      </c>
      <c r="B742" s="4" t="s">
        <v>2603</v>
      </c>
      <c r="C742" s="2" t="s">
        <v>2604</v>
      </c>
      <c r="D742" s="3" t="s">
        <v>64</v>
      </c>
      <c r="E742" s="87" t="s">
        <v>2605</v>
      </c>
      <c r="F742" s="2"/>
      <c r="G742" s="88">
        <v>157</v>
      </c>
      <c r="H742" s="5" t="s">
        <v>2592</v>
      </c>
      <c r="I742" s="5" t="s">
        <v>2313</v>
      </c>
      <c r="J742" s="6" t="s">
        <v>61</v>
      </c>
      <c r="K742" s="5">
        <v>0.16</v>
      </c>
      <c r="L742" s="5" t="s">
        <v>2314</v>
      </c>
      <c r="M742" s="52">
        <v>6.3291139240506329</v>
      </c>
      <c r="N742" s="8">
        <v>0.2</v>
      </c>
      <c r="O742" s="52">
        <v>5.0632911392405067</v>
      </c>
      <c r="P742" s="60">
        <f t="shared" si="22"/>
        <v>336.96202531645571</v>
      </c>
      <c r="Q742" s="59">
        <v>5.8734177215189876</v>
      </c>
      <c r="R742" s="9" t="s">
        <v>7401</v>
      </c>
      <c r="S742" s="10">
        <v>46327</v>
      </c>
      <c r="T742" s="55"/>
      <c r="U742" s="56">
        <f t="shared" si="23"/>
        <v>0</v>
      </c>
      <c r="V742" s="11"/>
    </row>
    <row r="743" spans="1:22">
      <c r="A743" s="36"/>
      <c r="B743" s="2" t="s">
        <v>2606</v>
      </c>
      <c r="C743" s="2" t="s">
        <v>2607</v>
      </c>
      <c r="D743" s="3" t="s">
        <v>262</v>
      </c>
      <c r="E743" s="4" t="s">
        <v>2608</v>
      </c>
      <c r="F743" s="2"/>
      <c r="G743" s="88">
        <v>367</v>
      </c>
      <c r="H743" s="5" t="s">
        <v>2592</v>
      </c>
      <c r="I743" s="5" t="s">
        <v>1308</v>
      </c>
      <c r="J743" s="6" t="s">
        <v>61</v>
      </c>
      <c r="K743" s="5" t="s">
        <v>68</v>
      </c>
      <c r="L743" s="5" t="s">
        <v>95</v>
      </c>
      <c r="M743" s="52">
        <v>3.5412658227848102</v>
      </c>
      <c r="N743" s="8">
        <v>0</v>
      </c>
      <c r="O743" s="52">
        <v>3.5412658227848102</v>
      </c>
      <c r="P743" s="60">
        <f t="shared" si="22"/>
        <v>235.6712405063291</v>
      </c>
      <c r="Q743" s="59">
        <v>3.5412658227848102</v>
      </c>
      <c r="R743" s="9" t="s">
        <v>7397</v>
      </c>
      <c r="S743" s="10">
        <v>46266</v>
      </c>
      <c r="T743" s="55"/>
      <c r="U743" s="56">
        <f t="shared" si="23"/>
        <v>0</v>
      </c>
      <c r="V743" s="11"/>
    </row>
    <row r="744" spans="1:22">
      <c r="A744" s="86" t="s">
        <v>54</v>
      </c>
      <c r="B744" s="2" t="s">
        <v>2609</v>
      </c>
      <c r="C744" s="2" t="s">
        <v>2610</v>
      </c>
      <c r="D744" s="3" t="s">
        <v>262</v>
      </c>
      <c r="E744" s="87" t="s">
        <v>2611</v>
      </c>
      <c r="F744" s="2"/>
      <c r="G744" s="88">
        <v>18</v>
      </c>
      <c r="H744" s="5" t="s">
        <v>2592</v>
      </c>
      <c r="I744" s="5" t="s">
        <v>1002</v>
      </c>
      <c r="J744" s="6" t="s">
        <v>61</v>
      </c>
      <c r="K744" s="5" t="s">
        <v>68</v>
      </c>
      <c r="L744" s="5" t="s">
        <v>1429</v>
      </c>
      <c r="M744" s="52">
        <v>5.1818181818181825</v>
      </c>
      <c r="N744" s="8">
        <v>0</v>
      </c>
      <c r="O744" s="52">
        <v>5.1818181818181825</v>
      </c>
      <c r="P744" s="60">
        <f t="shared" si="22"/>
        <v>344.85</v>
      </c>
      <c r="Q744" s="59">
        <v>5.1818181818181825</v>
      </c>
      <c r="R744" s="9" t="s">
        <v>7397</v>
      </c>
      <c r="S744" s="10">
        <v>46235</v>
      </c>
      <c r="T744" s="55"/>
      <c r="U744" s="56">
        <f t="shared" si="23"/>
        <v>0</v>
      </c>
      <c r="V744" s="11"/>
    </row>
    <row r="745" spans="1:22">
      <c r="A745" s="36"/>
      <c r="B745" s="4" t="s">
        <v>2612</v>
      </c>
      <c r="C745" s="4" t="s">
        <v>2613</v>
      </c>
      <c r="D745" s="3" t="s">
        <v>262</v>
      </c>
      <c r="E745" s="4" t="s">
        <v>2614</v>
      </c>
      <c r="F745" s="2"/>
      <c r="G745" s="88">
        <v>20</v>
      </c>
      <c r="H745" s="5" t="s">
        <v>2592</v>
      </c>
      <c r="I745" s="5" t="s">
        <v>1002</v>
      </c>
      <c r="J745" s="6" t="s">
        <v>61</v>
      </c>
      <c r="K745" s="5" t="s">
        <v>68</v>
      </c>
      <c r="L745" s="5" t="s">
        <v>2615</v>
      </c>
      <c r="M745" s="52">
        <v>5.1818181818181817</v>
      </c>
      <c r="N745" s="8">
        <v>0.03</v>
      </c>
      <c r="O745" s="52">
        <v>5.0263636363636364</v>
      </c>
      <c r="P745" s="60">
        <f t="shared" si="22"/>
        <v>334.50450000000001</v>
      </c>
      <c r="Q745" s="59">
        <v>5.0263636363636364</v>
      </c>
      <c r="R745" s="9" t="s">
        <v>7397</v>
      </c>
      <c r="S745" s="10">
        <v>46235</v>
      </c>
      <c r="T745" s="55"/>
      <c r="U745" s="56">
        <f t="shared" si="23"/>
        <v>0</v>
      </c>
      <c r="V745" s="11"/>
    </row>
    <row r="746" spans="1:22">
      <c r="A746" s="36"/>
      <c r="B746" s="4" t="s">
        <v>2616</v>
      </c>
      <c r="C746" s="4" t="s">
        <v>2617</v>
      </c>
      <c r="D746" s="3" t="s">
        <v>64</v>
      </c>
      <c r="E746" s="4" t="s">
        <v>2618</v>
      </c>
      <c r="F746" s="2"/>
      <c r="G746" s="88">
        <v>313</v>
      </c>
      <c r="H746" s="5" t="s">
        <v>2619</v>
      </c>
      <c r="I746" s="5" t="s">
        <v>720</v>
      </c>
      <c r="J746" s="6" t="s">
        <v>61</v>
      </c>
      <c r="K746" s="5" t="s">
        <v>68</v>
      </c>
      <c r="L746" s="5" t="s">
        <v>2620</v>
      </c>
      <c r="M746" s="52">
        <v>3.6493506493506493</v>
      </c>
      <c r="N746" s="8">
        <v>0</v>
      </c>
      <c r="O746" s="52">
        <v>3.6493506493506493</v>
      </c>
      <c r="P746" s="60">
        <f t="shared" si="22"/>
        <v>242.8642857142857</v>
      </c>
      <c r="Q746" s="59">
        <v>3.6493506493506493</v>
      </c>
      <c r="R746" s="9" t="s">
        <v>7401</v>
      </c>
      <c r="S746" s="10">
        <v>46419</v>
      </c>
      <c r="T746" s="55"/>
      <c r="U746" s="56">
        <f t="shared" si="23"/>
        <v>0</v>
      </c>
      <c r="V746" s="11"/>
    </row>
    <row r="747" spans="1:22">
      <c r="A747" s="36"/>
      <c r="B747" s="4" t="s">
        <v>2621</v>
      </c>
      <c r="C747" s="4" t="s">
        <v>183</v>
      </c>
      <c r="D747" s="3" t="s">
        <v>86</v>
      </c>
      <c r="E747" s="4" t="s">
        <v>2622</v>
      </c>
      <c r="F747" s="2"/>
      <c r="G747" s="88">
        <v>66</v>
      </c>
      <c r="H747" s="5" t="s">
        <v>2623</v>
      </c>
      <c r="I747" s="5" t="s">
        <v>178</v>
      </c>
      <c r="J747" s="6" t="s">
        <v>61</v>
      </c>
      <c r="K747" s="5" t="s">
        <v>68</v>
      </c>
      <c r="L747" s="5" t="s">
        <v>2129</v>
      </c>
      <c r="M747" s="52">
        <v>2.5595238095238093</v>
      </c>
      <c r="N747" s="8">
        <v>0</v>
      </c>
      <c r="O747" s="52">
        <v>2.5595238095238093</v>
      </c>
      <c r="P747" s="60">
        <f t="shared" si="22"/>
        <v>170.33630952380949</v>
      </c>
      <c r="Q747" s="59">
        <v>2.5595238095238093</v>
      </c>
      <c r="R747" s="9" t="s">
        <v>7397</v>
      </c>
      <c r="S747" s="10">
        <v>46204</v>
      </c>
      <c r="T747" s="55"/>
      <c r="U747" s="56">
        <f t="shared" si="23"/>
        <v>0</v>
      </c>
      <c r="V747" s="11"/>
    </row>
    <row r="748" spans="1:22">
      <c r="A748" s="36"/>
      <c r="B748" s="4" t="s">
        <v>2624</v>
      </c>
      <c r="C748" s="4" t="s">
        <v>2625</v>
      </c>
      <c r="D748" s="3" t="s">
        <v>86</v>
      </c>
      <c r="E748" s="4" t="s">
        <v>2626</v>
      </c>
      <c r="F748" s="4"/>
      <c r="G748" s="88">
        <v>98</v>
      </c>
      <c r="H748" s="5" t="s">
        <v>2627</v>
      </c>
      <c r="I748" s="5" t="s">
        <v>178</v>
      </c>
      <c r="J748" s="6" t="s">
        <v>61</v>
      </c>
      <c r="K748" s="5" t="s">
        <v>68</v>
      </c>
      <c r="L748" s="5" t="s">
        <v>2129</v>
      </c>
      <c r="M748" s="52">
        <v>2.039018497066587</v>
      </c>
      <c r="N748" s="8">
        <v>0</v>
      </c>
      <c r="O748" s="52">
        <v>2.039018497066587</v>
      </c>
      <c r="P748" s="60">
        <f t="shared" si="22"/>
        <v>135.69668097978135</v>
      </c>
      <c r="Q748" s="59">
        <v>2.039018497066587</v>
      </c>
      <c r="R748" s="9" t="s">
        <v>7397</v>
      </c>
      <c r="S748" s="10">
        <v>46054</v>
      </c>
      <c r="T748" s="55"/>
      <c r="U748" s="56">
        <f t="shared" si="23"/>
        <v>0</v>
      </c>
      <c r="V748" s="11"/>
    </row>
    <row r="749" spans="1:22">
      <c r="A749" s="36"/>
      <c r="B749" s="4" t="s">
        <v>2628</v>
      </c>
      <c r="C749" s="4" t="s">
        <v>2629</v>
      </c>
      <c r="D749" s="3" t="s">
        <v>86</v>
      </c>
      <c r="E749" s="4" t="s">
        <v>2630</v>
      </c>
      <c r="F749" s="2"/>
      <c r="G749" s="88">
        <v>37</v>
      </c>
      <c r="H749" s="5" t="s">
        <v>2623</v>
      </c>
      <c r="I749" s="5" t="s">
        <v>178</v>
      </c>
      <c r="J749" s="6" t="s">
        <v>61</v>
      </c>
      <c r="K749" s="5" t="s">
        <v>68</v>
      </c>
      <c r="L749" s="5" t="s">
        <v>2129</v>
      </c>
      <c r="M749" s="52">
        <v>2.9433960324735455</v>
      </c>
      <c r="N749" s="8">
        <v>0</v>
      </c>
      <c r="O749" s="52">
        <v>2.9433960324735455</v>
      </c>
      <c r="P749" s="60">
        <f t="shared" si="22"/>
        <v>195.88300596111443</v>
      </c>
      <c r="Q749" s="59">
        <v>2.9433960324735455</v>
      </c>
      <c r="R749" s="9" t="s">
        <v>7397</v>
      </c>
      <c r="S749" s="10">
        <v>46569</v>
      </c>
      <c r="T749" s="55"/>
      <c r="U749" s="56">
        <f t="shared" si="23"/>
        <v>0</v>
      </c>
      <c r="V749" s="11"/>
    </row>
    <row r="750" spans="1:22">
      <c r="A750" s="78" t="s">
        <v>139</v>
      </c>
      <c r="B750" s="4" t="s">
        <v>2631</v>
      </c>
      <c r="C750" s="4" t="s">
        <v>2632</v>
      </c>
      <c r="D750" s="3" t="s">
        <v>86</v>
      </c>
      <c r="E750" s="79" t="s">
        <v>2633</v>
      </c>
      <c r="F750" s="2"/>
      <c r="G750" s="88">
        <v>292</v>
      </c>
      <c r="H750" s="5" t="s">
        <v>434</v>
      </c>
      <c r="I750" s="5" t="s">
        <v>595</v>
      </c>
      <c r="J750" s="6" t="s">
        <v>61</v>
      </c>
      <c r="K750" s="5" t="s">
        <v>68</v>
      </c>
      <c r="L750" s="5" t="s">
        <v>435</v>
      </c>
      <c r="M750" s="52">
        <v>5.207792207792207</v>
      </c>
      <c r="N750" s="8">
        <v>0</v>
      </c>
      <c r="O750" s="52">
        <v>4.9474025974025961</v>
      </c>
      <c r="P750" s="60">
        <f t="shared" si="22"/>
        <v>329.24964285714276</v>
      </c>
      <c r="Q750" s="59">
        <v>4.9474025974025961</v>
      </c>
      <c r="R750" s="9" t="s">
        <v>7397</v>
      </c>
      <c r="S750" s="10">
        <v>46143</v>
      </c>
      <c r="T750" s="55"/>
      <c r="U750" s="56">
        <f t="shared" si="23"/>
        <v>0</v>
      </c>
      <c r="V750" s="11"/>
    </row>
    <row r="751" spans="1:22">
      <c r="A751" s="86" t="s">
        <v>54</v>
      </c>
      <c r="B751" s="4" t="s">
        <v>2634</v>
      </c>
      <c r="C751" s="4" t="s">
        <v>2635</v>
      </c>
      <c r="D751" s="3" t="s">
        <v>86</v>
      </c>
      <c r="E751" s="87" t="s">
        <v>2636</v>
      </c>
      <c r="F751" s="2"/>
      <c r="G751" s="88">
        <v>108</v>
      </c>
      <c r="H751" s="5" t="s">
        <v>434</v>
      </c>
      <c r="I751" s="5" t="s">
        <v>595</v>
      </c>
      <c r="J751" s="6" t="s">
        <v>61</v>
      </c>
      <c r="K751" s="5" t="s">
        <v>68</v>
      </c>
      <c r="L751" s="5" t="s">
        <v>435</v>
      </c>
      <c r="M751" s="52">
        <v>2.3651898734177217</v>
      </c>
      <c r="N751" s="8">
        <v>0</v>
      </c>
      <c r="O751" s="52">
        <v>2.3651898734177217</v>
      </c>
      <c r="P751" s="60">
        <f t="shared" si="22"/>
        <v>157.40338607594938</v>
      </c>
      <c r="Q751" s="59">
        <v>2.3651898734177217</v>
      </c>
      <c r="R751" s="9" t="s">
        <v>7397</v>
      </c>
      <c r="S751" s="10">
        <v>46569</v>
      </c>
      <c r="T751" s="55"/>
      <c r="U751" s="56">
        <f t="shared" si="23"/>
        <v>0</v>
      </c>
      <c r="V751" s="11"/>
    </row>
    <row r="752" spans="1:22">
      <c r="A752" s="36"/>
      <c r="B752" s="4" t="s">
        <v>2637</v>
      </c>
      <c r="C752" s="4" t="s">
        <v>2638</v>
      </c>
      <c r="D752" s="3" t="s">
        <v>86</v>
      </c>
      <c r="E752" s="4" t="s">
        <v>2639</v>
      </c>
      <c r="F752" s="2"/>
      <c r="G752" s="88">
        <v>172</v>
      </c>
      <c r="H752" s="5" t="s">
        <v>434</v>
      </c>
      <c r="I752" s="5" t="s">
        <v>595</v>
      </c>
      <c r="J752" s="6" t="s">
        <v>61</v>
      </c>
      <c r="K752" s="5" t="s">
        <v>68</v>
      </c>
      <c r="L752" s="5" t="s">
        <v>435</v>
      </c>
      <c r="M752" s="52">
        <v>3.0253164556962027</v>
      </c>
      <c r="N752" s="8">
        <v>0</v>
      </c>
      <c r="O752" s="52">
        <v>3.0253164556962027</v>
      </c>
      <c r="P752" s="60">
        <f t="shared" si="22"/>
        <v>201.33481012658228</v>
      </c>
      <c r="Q752" s="59">
        <v>3.0253164556962027</v>
      </c>
      <c r="R752" s="9" t="s">
        <v>7397</v>
      </c>
      <c r="S752" s="10">
        <v>46266</v>
      </c>
      <c r="T752" s="55"/>
      <c r="U752" s="56">
        <f t="shared" si="23"/>
        <v>0</v>
      </c>
      <c r="V752" s="11"/>
    </row>
    <row r="753" spans="1:22">
      <c r="A753" s="36"/>
      <c r="B753" s="4" t="s">
        <v>2640</v>
      </c>
      <c r="C753" s="4" t="s">
        <v>2641</v>
      </c>
      <c r="D753" s="3" t="s">
        <v>64</v>
      </c>
      <c r="E753" s="4" t="s">
        <v>2642</v>
      </c>
      <c r="F753" s="2"/>
      <c r="G753" s="88">
        <v>91</v>
      </c>
      <c r="H753" s="5" t="s">
        <v>2643</v>
      </c>
      <c r="I753" s="5" t="s">
        <v>2313</v>
      </c>
      <c r="J753" s="6" t="s">
        <v>61</v>
      </c>
      <c r="K753" s="5" t="s">
        <v>68</v>
      </c>
      <c r="L753" s="5" t="s">
        <v>2644</v>
      </c>
      <c r="M753" s="52">
        <v>5.1071428571428577</v>
      </c>
      <c r="N753" s="8">
        <v>0.15</v>
      </c>
      <c r="O753" s="52">
        <v>4.3410714285714285</v>
      </c>
      <c r="P753" s="60">
        <f t="shared" si="22"/>
        <v>288.89830357142853</v>
      </c>
      <c r="Q753" s="59">
        <v>4.3410714285714285</v>
      </c>
      <c r="R753" s="9" t="s">
        <v>7401</v>
      </c>
      <c r="S753" s="10">
        <v>46174</v>
      </c>
      <c r="T753" s="55"/>
      <c r="U753" s="56">
        <f t="shared" si="23"/>
        <v>0</v>
      </c>
      <c r="V753" s="11"/>
    </row>
    <row r="754" spans="1:22">
      <c r="A754" s="36"/>
      <c r="B754" s="4" t="s">
        <v>2645</v>
      </c>
      <c r="C754" s="4" t="s">
        <v>2646</v>
      </c>
      <c r="D754" s="3" t="s">
        <v>262</v>
      </c>
      <c r="E754" s="4" t="s">
        <v>2647</v>
      </c>
      <c r="F754" s="2"/>
      <c r="G754" s="88">
        <v>38</v>
      </c>
      <c r="H754" s="5" t="s">
        <v>2648</v>
      </c>
      <c r="I754" s="5" t="s">
        <v>342</v>
      </c>
      <c r="J754" s="6" t="s">
        <v>61</v>
      </c>
      <c r="K754" s="5" t="s">
        <v>68</v>
      </c>
      <c r="L754" s="5" t="s">
        <v>596</v>
      </c>
      <c r="M754" s="52">
        <v>6.7142857142857144</v>
      </c>
      <c r="N754" s="8">
        <v>0.08</v>
      </c>
      <c r="O754" s="52">
        <v>6.1771428571428579</v>
      </c>
      <c r="P754" s="60">
        <f t="shared" si="22"/>
        <v>411.08885714285719</v>
      </c>
      <c r="Q754" s="59">
        <v>6.1771428571428579</v>
      </c>
      <c r="R754" s="9" t="s">
        <v>7397</v>
      </c>
      <c r="S754" s="10">
        <v>46905</v>
      </c>
      <c r="T754" s="55"/>
      <c r="U754" s="56">
        <f t="shared" si="23"/>
        <v>0</v>
      </c>
      <c r="V754" s="11"/>
    </row>
    <row r="755" spans="1:22">
      <c r="A755" s="36"/>
      <c r="B755" s="4" t="s">
        <v>2649</v>
      </c>
      <c r="C755" s="13" t="s">
        <v>2650</v>
      </c>
      <c r="D755" s="3" t="s">
        <v>262</v>
      </c>
      <c r="E755" s="4" t="s">
        <v>2651</v>
      </c>
      <c r="F755" s="4"/>
      <c r="G755" s="88">
        <v>170</v>
      </c>
      <c r="H755" s="5" t="s">
        <v>2652</v>
      </c>
      <c r="I755" s="5" t="s">
        <v>1262</v>
      </c>
      <c r="J755" s="6" t="s">
        <v>265</v>
      </c>
      <c r="K755" s="5" t="s">
        <v>68</v>
      </c>
      <c r="L755" s="5" t="s">
        <v>1103</v>
      </c>
      <c r="M755" s="52">
        <v>0.38888888888888884</v>
      </c>
      <c r="N755" s="8">
        <v>0</v>
      </c>
      <c r="O755" s="52">
        <v>0.38888888888888884</v>
      </c>
      <c r="P755" s="60">
        <f t="shared" si="22"/>
        <v>25.880555555555553</v>
      </c>
      <c r="Q755" s="59">
        <v>0.38888888888888884</v>
      </c>
      <c r="R755" s="9" t="s">
        <v>7398</v>
      </c>
      <c r="S755" s="10">
        <v>45689</v>
      </c>
      <c r="T755" s="55"/>
      <c r="U755" s="56">
        <f t="shared" si="23"/>
        <v>0</v>
      </c>
      <c r="V755" s="11"/>
    </row>
    <row r="756" spans="1:22">
      <c r="A756" s="36"/>
      <c r="B756" s="4" t="s">
        <v>2653</v>
      </c>
      <c r="C756" s="4" t="s">
        <v>2654</v>
      </c>
      <c r="D756" s="3" t="s">
        <v>64</v>
      </c>
      <c r="E756" s="4" t="s">
        <v>2655</v>
      </c>
      <c r="F756" s="2"/>
      <c r="G756" s="88">
        <v>120</v>
      </c>
      <c r="H756" s="5" t="s">
        <v>2656</v>
      </c>
      <c r="I756" s="5" t="s">
        <v>715</v>
      </c>
      <c r="J756" s="6" t="s">
        <v>61</v>
      </c>
      <c r="K756" s="5" t="s">
        <v>68</v>
      </c>
      <c r="L756" s="5" t="s">
        <v>727</v>
      </c>
      <c r="M756" s="52">
        <v>2.9740259740259738</v>
      </c>
      <c r="N756" s="8">
        <v>0</v>
      </c>
      <c r="O756" s="52">
        <v>2.9740259740259738</v>
      </c>
      <c r="P756" s="60">
        <f t="shared" si="22"/>
        <v>197.92142857142855</v>
      </c>
      <c r="Q756" s="59">
        <v>2.9740259740259738</v>
      </c>
      <c r="R756" s="9" t="s">
        <v>7401</v>
      </c>
      <c r="S756" s="10">
        <v>46569</v>
      </c>
      <c r="T756" s="55"/>
      <c r="U756" s="56">
        <f t="shared" si="23"/>
        <v>0</v>
      </c>
      <c r="V756" s="11"/>
    </row>
    <row r="757" spans="1:22">
      <c r="A757" s="36"/>
      <c r="B757" s="4" t="s">
        <v>2657</v>
      </c>
      <c r="C757" s="13" t="s">
        <v>2658</v>
      </c>
      <c r="D757" s="3" t="s">
        <v>64</v>
      </c>
      <c r="E757" s="4" t="s">
        <v>2659</v>
      </c>
      <c r="F757" s="4"/>
      <c r="G757" s="88">
        <v>15</v>
      </c>
      <c r="H757" s="5" t="s">
        <v>2660</v>
      </c>
      <c r="I757" s="5" t="s">
        <v>720</v>
      </c>
      <c r="J757" s="6" t="s">
        <v>61</v>
      </c>
      <c r="K757" s="5" t="s">
        <v>68</v>
      </c>
      <c r="L757" s="5" t="s">
        <v>727</v>
      </c>
      <c r="M757" s="52">
        <v>1.0476190476190477</v>
      </c>
      <c r="N757" s="8">
        <v>0</v>
      </c>
      <c r="O757" s="52">
        <v>1.0476190476190477</v>
      </c>
      <c r="P757" s="60">
        <f t="shared" si="22"/>
        <v>69.719047619047615</v>
      </c>
      <c r="Q757" s="59">
        <v>1.0476190476190477</v>
      </c>
      <c r="R757" s="9" t="s">
        <v>7401</v>
      </c>
      <c r="S757" s="10">
        <v>45870</v>
      </c>
      <c r="T757" s="55"/>
      <c r="U757" s="56">
        <f t="shared" si="23"/>
        <v>0</v>
      </c>
      <c r="V757" s="11"/>
    </row>
    <row r="758" spans="1:22">
      <c r="A758" s="36"/>
      <c r="B758" s="4" t="s">
        <v>2661</v>
      </c>
      <c r="C758" s="4" t="s">
        <v>2662</v>
      </c>
      <c r="D758" s="3" t="s">
        <v>86</v>
      </c>
      <c r="E758" s="4" t="s">
        <v>2663</v>
      </c>
      <c r="F758" s="2"/>
      <c r="G758" s="88">
        <v>769</v>
      </c>
      <c r="H758" s="5" t="s">
        <v>120</v>
      </c>
      <c r="I758" s="5" t="s">
        <v>134</v>
      </c>
      <c r="J758" s="6" t="s">
        <v>61</v>
      </c>
      <c r="K758" s="5" t="s">
        <v>68</v>
      </c>
      <c r="L758" s="5" t="s">
        <v>127</v>
      </c>
      <c r="M758" s="52">
        <v>3.8351638108047834</v>
      </c>
      <c r="N758" s="8">
        <v>0.1</v>
      </c>
      <c r="O758" s="52">
        <v>3.4516474297243049</v>
      </c>
      <c r="P758" s="60">
        <f t="shared" si="22"/>
        <v>229.70713644815248</v>
      </c>
      <c r="Q758" s="59">
        <v>3.4516474297243049</v>
      </c>
      <c r="R758" s="9" t="s">
        <v>7397</v>
      </c>
      <c r="S758" s="10">
        <v>46935</v>
      </c>
      <c r="T758" s="55"/>
      <c r="U758" s="56">
        <f t="shared" si="23"/>
        <v>0</v>
      </c>
      <c r="V758" s="11"/>
    </row>
    <row r="759" spans="1:22">
      <c r="A759" s="86" t="s">
        <v>54</v>
      </c>
      <c r="B759" s="4" t="s">
        <v>2664</v>
      </c>
      <c r="C759" s="13" t="s">
        <v>2665</v>
      </c>
      <c r="D759" s="3" t="s">
        <v>86</v>
      </c>
      <c r="E759" s="87" t="s">
        <v>2666</v>
      </c>
      <c r="F759" s="4"/>
      <c r="G759" s="88">
        <v>40</v>
      </c>
      <c r="H759" s="5" t="s">
        <v>611</v>
      </c>
      <c r="I759" s="5" t="s">
        <v>134</v>
      </c>
      <c r="J759" s="6" t="s">
        <v>61</v>
      </c>
      <c r="K759" s="5" t="s">
        <v>68</v>
      </c>
      <c r="L759" s="5" t="s">
        <v>612</v>
      </c>
      <c r="M759" s="52">
        <v>19.353303675805066</v>
      </c>
      <c r="N759" s="8">
        <v>0.15</v>
      </c>
      <c r="O759" s="52">
        <v>16.450308124434304</v>
      </c>
      <c r="P759" s="60">
        <f t="shared" si="22"/>
        <v>1094.768005681103</v>
      </c>
      <c r="Q759" s="59">
        <v>16.450308124434304</v>
      </c>
      <c r="R759" s="9" t="s">
        <v>7397</v>
      </c>
      <c r="S759" s="10">
        <v>46508</v>
      </c>
      <c r="T759" s="55"/>
      <c r="U759" s="56">
        <f t="shared" si="23"/>
        <v>0</v>
      </c>
      <c r="V759" s="11"/>
    </row>
    <row r="760" spans="1:22">
      <c r="A760" s="36"/>
      <c r="B760" s="4" t="s">
        <v>2667</v>
      </c>
      <c r="C760" s="13" t="s">
        <v>2668</v>
      </c>
      <c r="D760" s="3" t="s">
        <v>86</v>
      </c>
      <c r="E760" s="4" t="s">
        <v>2669</v>
      </c>
      <c r="F760" s="4"/>
      <c r="G760" s="88">
        <v>697</v>
      </c>
      <c r="H760" s="5" t="s">
        <v>611</v>
      </c>
      <c r="I760" s="5" t="s">
        <v>134</v>
      </c>
      <c r="J760" s="6" t="s">
        <v>61</v>
      </c>
      <c r="K760" s="5" t="s">
        <v>68</v>
      </c>
      <c r="L760" s="5" t="s">
        <v>612</v>
      </c>
      <c r="M760" s="52">
        <v>1.7938652763056557</v>
      </c>
      <c r="N760" s="8">
        <v>0.1</v>
      </c>
      <c r="O760" s="52">
        <v>1.6144787486750902</v>
      </c>
      <c r="P760" s="60">
        <f t="shared" si="22"/>
        <v>107.44356072432726</v>
      </c>
      <c r="Q760" s="59">
        <v>1.6144787486750902</v>
      </c>
      <c r="R760" s="9" t="s">
        <v>7397</v>
      </c>
      <c r="S760" s="10">
        <v>46508</v>
      </c>
      <c r="T760" s="55"/>
      <c r="U760" s="56">
        <f t="shared" si="23"/>
        <v>0</v>
      </c>
      <c r="V760" s="11"/>
    </row>
    <row r="761" spans="1:22">
      <c r="A761" s="36"/>
      <c r="B761" s="4" t="s">
        <v>2670</v>
      </c>
      <c r="C761" s="4" t="s">
        <v>2671</v>
      </c>
      <c r="D761" s="3" t="s">
        <v>86</v>
      </c>
      <c r="E761" s="4" t="s">
        <v>2672</v>
      </c>
      <c r="F761" s="2"/>
      <c r="G761" s="88">
        <v>731</v>
      </c>
      <c r="H761" s="5" t="s">
        <v>611</v>
      </c>
      <c r="I761" s="5" t="s">
        <v>134</v>
      </c>
      <c r="J761" s="6" t="s">
        <v>61</v>
      </c>
      <c r="K761" s="5" t="s">
        <v>68</v>
      </c>
      <c r="L761" s="5" t="s">
        <v>612</v>
      </c>
      <c r="M761" s="52">
        <v>3.005166341564764</v>
      </c>
      <c r="N761" s="8">
        <v>0.1</v>
      </c>
      <c r="O761" s="52">
        <v>2.7046497074082878</v>
      </c>
      <c r="P761" s="60">
        <f t="shared" si="22"/>
        <v>179.99443802802153</v>
      </c>
      <c r="Q761" s="59">
        <v>2.7046497074082878</v>
      </c>
      <c r="R761" s="9" t="s">
        <v>7397</v>
      </c>
      <c r="S761" s="10">
        <v>46569</v>
      </c>
      <c r="T761" s="55"/>
      <c r="U761" s="56">
        <f>+T761*Q761</f>
        <v>0</v>
      </c>
      <c r="V761" s="11"/>
    </row>
    <row r="762" spans="1:22">
      <c r="A762" s="84" t="s">
        <v>471</v>
      </c>
      <c r="B762" s="4" t="s">
        <v>2673</v>
      </c>
      <c r="C762" s="4" t="s">
        <v>2674</v>
      </c>
      <c r="D762" s="3" t="s">
        <v>86</v>
      </c>
      <c r="E762" s="85" t="s">
        <v>2675</v>
      </c>
      <c r="F762" s="2"/>
      <c r="G762" s="88">
        <v>144</v>
      </c>
      <c r="H762" s="5" t="s">
        <v>2368</v>
      </c>
      <c r="I762" s="5" t="s">
        <v>134</v>
      </c>
      <c r="J762" s="6" t="s">
        <v>61</v>
      </c>
      <c r="K762" s="5" t="s">
        <v>68</v>
      </c>
      <c r="L762" s="5" t="s">
        <v>90</v>
      </c>
      <c r="M762" s="52">
        <v>6.867</v>
      </c>
      <c r="N762" s="8">
        <v>0.15</v>
      </c>
      <c r="O762" s="52">
        <v>5.8369499999999999</v>
      </c>
      <c r="P762" s="60">
        <f t="shared" si="22"/>
        <v>388.44902249999996</v>
      </c>
      <c r="Q762" s="59">
        <v>5.8369499999999999</v>
      </c>
      <c r="R762" s="9" t="s">
        <v>7397</v>
      </c>
      <c r="S762" s="10">
        <v>46539</v>
      </c>
      <c r="T762" s="55"/>
      <c r="U762" s="56">
        <f t="shared" ref="U762:U825" si="24">+T762*Q762</f>
        <v>0</v>
      </c>
      <c r="V762" s="11"/>
    </row>
    <row r="763" spans="1:22">
      <c r="A763" s="84" t="s">
        <v>471</v>
      </c>
      <c r="B763" s="4" t="s">
        <v>2676</v>
      </c>
      <c r="C763" s="12" t="s">
        <v>2674</v>
      </c>
      <c r="D763" s="3" t="s">
        <v>86</v>
      </c>
      <c r="E763" s="85" t="s">
        <v>2677</v>
      </c>
      <c r="F763" s="4"/>
      <c r="G763" s="88">
        <v>111</v>
      </c>
      <c r="H763" s="5" t="s">
        <v>2368</v>
      </c>
      <c r="I763" s="5" t="s">
        <v>134</v>
      </c>
      <c r="J763" s="6" t="s">
        <v>61</v>
      </c>
      <c r="K763" s="5" t="s">
        <v>68</v>
      </c>
      <c r="L763" s="5" t="s">
        <v>90</v>
      </c>
      <c r="M763" s="52">
        <v>7.1802380952380958</v>
      </c>
      <c r="N763" s="8">
        <v>0.15</v>
      </c>
      <c r="O763" s="52">
        <v>6.1032023809523812</v>
      </c>
      <c r="P763" s="60">
        <f t="shared" si="22"/>
        <v>406.16811845238095</v>
      </c>
      <c r="Q763" s="59">
        <v>6.1032023809523812</v>
      </c>
      <c r="R763" s="9" t="s">
        <v>7397</v>
      </c>
      <c r="S763" s="10">
        <v>46508</v>
      </c>
      <c r="T763" s="55"/>
      <c r="U763" s="56">
        <f t="shared" si="24"/>
        <v>0</v>
      </c>
      <c r="V763" s="11"/>
    </row>
    <row r="764" spans="1:22">
      <c r="A764" s="84" t="s">
        <v>471</v>
      </c>
      <c r="B764" s="4" t="s">
        <v>2678</v>
      </c>
      <c r="C764" s="4" t="s">
        <v>2679</v>
      </c>
      <c r="D764" s="3" t="s">
        <v>86</v>
      </c>
      <c r="E764" s="85" t="s">
        <v>2680</v>
      </c>
      <c r="F764" s="2"/>
      <c r="G764" s="88">
        <v>96</v>
      </c>
      <c r="H764" s="5" t="s">
        <v>2681</v>
      </c>
      <c r="I764" s="5" t="s">
        <v>134</v>
      </c>
      <c r="J764" s="6" t="s">
        <v>61</v>
      </c>
      <c r="K764" s="5" t="s">
        <v>68</v>
      </c>
      <c r="L764" s="5" t="s">
        <v>612</v>
      </c>
      <c r="M764" s="52">
        <v>2.3670886075949369</v>
      </c>
      <c r="N764" s="8">
        <v>0.13</v>
      </c>
      <c r="O764" s="52">
        <v>2.059367088607595</v>
      </c>
      <c r="P764" s="60">
        <f t="shared" si="22"/>
        <v>137.05087974683545</v>
      </c>
      <c r="Q764" s="59">
        <v>2.059367088607595</v>
      </c>
      <c r="R764" s="9" t="s">
        <v>7397</v>
      </c>
      <c r="S764" s="10">
        <v>46204</v>
      </c>
      <c r="T764" s="55"/>
      <c r="U764" s="56">
        <f t="shared" si="24"/>
        <v>0</v>
      </c>
      <c r="V764" s="11"/>
    </row>
    <row r="765" spans="1:22">
      <c r="A765" s="86" t="s">
        <v>54</v>
      </c>
      <c r="B765" s="4" t="s">
        <v>2682</v>
      </c>
      <c r="C765" s="4" t="s">
        <v>2683</v>
      </c>
      <c r="D765" s="3" t="s">
        <v>262</v>
      </c>
      <c r="E765" s="87" t="s">
        <v>2684</v>
      </c>
      <c r="F765" s="2"/>
      <c r="G765" s="88">
        <v>516</v>
      </c>
      <c r="H765" s="5" t="s">
        <v>2685</v>
      </c>
      <c r="I765" s="5" t="s">
        <v>212</v>
      </c>
      <c r="J765" s="6" t="s">
        <v>265</v>
      </c>
      <c r="K765" s="5" t="s">
        <v>68</v>
      </c>
      <c r="L765" s="5" t="s">
        <v>579</v>
      </c>
      <c r="M765" s="52">
        <v>0.14273809523809525</v>
      </c>
      <c r="N765" s="8">
        <v>0.1</v>
      </c>
      <c r="O765" s="52">
        <v>0.12846428571428573</v>
      </c>
      <c r="P765" s="60">
        <f t="shared" si="22"/>
        <v>8.5492982142857148</v>
      </c>
      <c r="Q765" s="59">
        <v>0.12846428571428573</v>
      </c>
      <c r="R765" s="9" t="s">
        <v>7394</v>
      </c>
      <c r="S765" s="10">
        <v>46388</v>
      </c>
      <c r="T765" s="55"/>
      <c r="U765" s="56">
        <f t="shared" si="24"/>
        <v>0</v>
      </c>
      <c r="V765" s="11"/>
    </row>
    <row r="766" spans="1:22">
      <c r="A766" s="86" t="s">
        <v>54</v>
      </c>
      <c r="B766" s="2" t="s">
        <v>2686</v>
      </c>
      <c r="C766" s="13" t="s">
        <v>2687</v>
      </c>
      <c r="D766" s="3" t="s">
        <v>64</v>
      </c>
      <c r="E766" s="87" t="s">
        <v>2688</v>
      </c>
      <c r="F766" s="4"/>
      <c r="G766" s="88">
        <v>76</v>
      </c>
      <c r="H766" s="5" t="s">
        <v>2689</v>
      </c>
      <c r="I766" s="5" t="s">
        <v>273</v>
      </c>
      <c r="J766" s="6" t="s">
        <v>61</v>
      </c>
      <c r="K766" s="7" t="s">
        <v>68</v>
      </c>
      <c r="L766" s="7" t="s">
        <v>1531</v>
      </c>
      <c r="M766" s="52">
        <v>3.7721518987341769</v>
      </c>
      <c r="N766" s="8">
        <v>0</v>
      </c>
      <c r="O766" s="52">
        <v>3.7721518987341769</v>
      </c>
      <c r="P766" s="60">
        <f t="shared" si="22"/>
        <v>251.03670886075946</v>
      </c>
      <c r="Q766" s="59">
        <v>3.7721518987341769</v>
      </c>
      <c r="R766" s="9" t="s">
        <v>7401</v>
      </c>
      <c r="S766" s="10">
        <v>46054</v>
      </c>
      <c r="T766" s="55"/>
      <c r="U766" s="56">
        <f t="shared" si="24"/>
        <v>0</v>
      </c>
      <c r="V766" s="11"/>
    </row>
    <row r="767" spans="1:22">
      <c r="A767" s="86" t="s">
        <v>54</v>
      </c>
      <c r="B767" s="4" t="s">
        <v>2690</v>
      </c>
      <c r="C767" s="4" t="s">
        <v>2691</v>
      </c>
      <c r="D767" s="3" t="s">
        <v>86</v>
      </c>
      <c r="E767" s="87" t="s">
        <v>2692</v>
      </c>
      <c r="F767" s="2"/>
      <c r="G767" s="88">
        <v>11</v>
      </c>
      <c r="H767" s="5" t="s">
        <v>2693</v>
      </c>
      <c r="I767" s="5" t="s">
        <v>121</v>
      </c>
      <c r="J767" s="6" t="s">
        <v>61</v>
      </c>
      <c r="K767" s="5" t="s">
        <v>68</v>
      </c>
      <c r="L767" s="5" t="s">
        <v>59</v>
      </c>
      <c r="M767" s="52">
        <v>7.1428571428571423</v>
      </c>
      <c r="N767" s="8">
        <v>0</v>
      </c>
      <c r="O767" s="52">
        <v>7.1428571428571423</v>
      </c>
      <c r="P767" s="60">
        <f t="shared" si="22"/>
        <v>475.35714285714278</v>
      </c>
      <c r="Q767" s="59">
        <v>7.1428571428571423</v>
      </c>
      <c r="R767" s="9" t="s">
        <v>7397</v>
      </c>
      <c r="S767" s="10">
        <v>46419</v>
      </c>
      <c r="T767" s="55"/>
      <c r="U767" s="56">
        <f t="shared" si="24"/>
        <v>0</v>
      </c>
      <c r="V767" s="11"/>
    </row>
    <row r="768" spans="1:22">
      <c r="A768" s="86" t="s">
        <v>54</v>
      </c>
      <c r="B768" s="4" t="s">
        <v>2694</v>
      </c>
      <c r="C768" s="13" t="s">
        <v>2695</v>
      </c>
      <c r="D768" s="3" t="s">
        <v>86</v>
      </c>
      <c r="E768" s="87" t="s">
        <v>2696</v>
      </c>
      <c r="F768" s="4"/>
      <c r="G768" s="88">
        <v>12</v>
      </c>
      <c r="H768" s="5" t="s">
        <v>2693</v>
      </c>
      <c r="I768" s="5" t="s">
        <v>121</v>
      </c>
      <c r="J768" s="6" t="s">
        <v>61</v>
      </c>
      <c r="K768" s="5" t="s">
        <v>68</v>
      </c>
      <c r="L768" s="5" t="s">
        <v>59</v>
      </c>
      <c r="M768" s="52">
        <v>5.337662337662338</v>
      </c>
      <c r="N768" s="8">
        <v>0</v>
      </c>
      <c r="O768" s="52">
        <v>5.337662337662338</v>
      </c>
      <c r="P768" s="60">
        <f t="shared" si="22"/>
        <v>355.22142857142859</v>
      </c>
      <c r="Q768" s="59">
        <v>5.337662337662338</v>
      </c>
      <c r="R768" s="9" t="s">
        <v>7397</v>
      </c>
      <c r="S768" s="10">
        <v>46296</v>
      </c>
      <c r="T768" s="55"/>
      <c r="U768" s="56">
        <f t="shared" si="24"/>
        <v>0</v>
      </c>
      <c r="V768" s="11"/>
    </row>
    <row r="769" spans="1:22">
      <c r="A769" s="36"/>
      <c r="B769" s="2" t="s">
        <v>2697</v>
      </c>
      <c r="C769" s="2" t="s">
        <v>2698</v>
      </c>
      <c r="D769" s="3" t="s">
        <v>262</v>
      </c>
      <c r="E769" s="4" t="s">
        <v>2699</v>
      </c>
      <c r="F769" s="2"/>
      <c r="G769" s="88">
        <v>1</v>
      </c>
      <c r="H769" s="5" t="s">
        <v>2700</v>
      </c>
      <c r="I769" s="5" t="s">
        <v>643</v>
      </c>
      <c r="J769" s="6" t="s">
        <v>61</v>
      </c>
      <c r="K769" s="5" t="s">
        <v>68</v>
      </c>
      <c r="L769" s="5" t="s">
        <v>69</v>
      </c>
      <c r="M769" s="52">
        <v>1.6558441558441559</v>
      </c>
      <c r="N769" s="8">
        <v>0</v>
      </c>
      <c r="O769" s="52">
        <v>1.6558441558441559</v>
      </c>
      <c r="P769" s="60">
        <f t="shared" si="22"/>
        <v>110.19642857142857</v>
      </c>
      <c r="Q769" s="59">
        <v>1.6558441558441559</v>
      </c>
      <c r="R769" s="9"/>
      <c r="S769" s="10">
        <v>45931</v>
      </c>
      <c r="T769" s="55"/>
      <c r="U769" s="56">
        <f t="shared" si="24"/>
        <v>0</v>
      </c>
      <c r="V769" s="11"/>
    </row>
    <row r="770" spans="1:22">
      <c r="A770" s="36"/>
      <c r="B770" s="4" t="s">
        <v>2701</v>
      </c>
      <c r="C770" s="4" t="s">
        <v>2702</v>
      </c>
      <c r="D770" s="3" t="s">
        <v>262</v>
      </c>
      <c r="E770" s="4" t="s">
        <v>2703</v>
      </c>
      <c r="F770" s="2"/>
      <c r="G770" s="88">
        <v>72</v>
      </c>
      <c r="H770" s="5" t="s">
        <v>2704</v>
      </c>
      <c r="I770" s="5" t="s">
        <v>643</v>
      </c>
      <c r="J770" s="6" t="s">
        <v>61</v>
      </c>
      <c r="K770" s="5" t="s">
        <v>68</v>
      </c>
      <c r="L770" s="5" t="s">
        <v>69</v>
      </c>
      <c r="M770" s="52">
        <v>1.1904761904761905</v>
      </c>
      <c r="N770" s="8">
        <v>0</v>
      </c>
      <c r="O770" s="52">
        <v>1.1904761904761905</v>
      </c>
      <c r="P770" s="60">
        <f t="shared" si="22"/>
        <v>79.226190476190467</v>
      </c>
      <c r="Q770" s="59">
        <v>1.1904761904761905</v>
      </c>
      <c r="R770" s="9"/>
      <c r="S770" s="10">
        <v>46327</v>
      </c>
      <c r="T770" s="55"/>
      <c r="U770" s="56">
        <f t="shared" si="24"/>
        <v>0</v>
      </c>
      <c r="V770" s="11"/>
    </row>
    <row r="771" spans="1:22">
      <c r="A771" s="36"/>
      <c r="B771" s="4" t="s">
        <v>2705</v>
      </c>
      <c r="C771" s="4" t="s">
        <v>2706</v>
      </c>
      <c r="D771" s="3" t="s">
        <v>262</v>
      </c>
      <c r="E771" s="4" t="s">
        <v>2707</v>
      </c>
      <c r="F771" s="2"/>
      <c r="G771" s="88">
        <v>868</v>
      </c>
      <c r="H771" s="5" t="s">
        <v>2704</v>
      </c>
      <c r="I771" s="5" t="s">
        <v>2225</v>
      </c>
      <c r="J771" s="6" t="s">
        <v>265</v>
      </c>
      <c r="K771" s="5" t="s">
        <v>68</v>
      </c>
      <c r="L771" s="5" t="s">
        <v>69</v>
      </c>
      <c r="M771" s="52">
        <v>1.149113924050633</v>
      </c>
      <c r="N771" s="8">
        <v>0</v>
      </c>
      <c r="O771" s="52">
        <v>1.149113924050633</v>
      </c>
      <c r="P771" s="60">
        <f t="shared" si="22"/>
        <v>76.473531645569622</v>
      </c>
      <c r="Q771" s="59">
        <v>1.149113924050633</v>
      </c>
      <c r="R771" s="9" t="s">
        <v>7401</v>
      </c>
      <c r="S771" s="10">
        <v>46447</v>
      </c>
      <c r="T771" s="55"/>
      <c r="U771" s="56">
        <f t="shared" si="24"/>
        <v>0</v>
      </c>
      <c r="V771" s="11"/>
    </row>
    <row r="772" spans="1:22">
      <c r="A772" s="36"/>
      <c r="B772" s="4" t="s">
        <v>2708</v>
      </c>
      <c r="C772" s="12" t="s">
        <v>2709</v>
      </c>
      <c r="D772" s="3" t="s">
        <v>262</v>
      </c>
      <c r="E772" s="4" t="s">
        <v>2710</v>
      </c>
      <c r="F772" s="2"/>
      <c r="G772" s="88">
        <v>1158</v>
      </c>
      <c r="H772" s="5" t="s">
        <v>2704</v>
      </c>
      <c r="I772" s="5" t="s">
        <v>2225</v>
      </c>
      <c r="J772" s="6" t="s">
        <v>265</v>
      </c>
      <c r="K772" s="5" t="s">
        <v>68</v>
      </c>
      <c r="L772" s="5" t="s">
        <v>69</v>
      </c>
      <c r="M772" s="52">
        <v>1.1620253164556962</v>
      </c>
      <c r="N772" s="8">
        <v>0</v>
      </c>
      <c r="O772" s="52">
        <v>1.1620253164556962</v>
      </c>
      <c r="P772" s="60">
        <f t="shared" si="22"/>
        <v>77.332784810126583</v>
      </c>
      <c r="Q772" s="59">
        <v>1.1620253164556962</v>
      </c>
      <c r="R772" s="9" t="s">
        <v>7401</v>
      </c>
      <c r="S772" s="10">
        <v>46447</v>
      </c>
      <c r="T772" s="55"/>
      <c r="U772" s="56">
        <f t="shared" si="24"/>
        <v>0</v>
      </c>
      <c r="V772" s="11"/>
    </row>
    <row r="773" spans="1:22">
      <c r="A773" s="36"/>
      <c r="B773" s="4" t="s">
        <v>2711</v>
      </c>
      <c r="C773" s="4" t="s">
        <v>2712</v>
      </c>
      <c r="D773" s="3" t="s">
        <v>262</v>
      </c>
      <c r="E773" s="4" t="s">
        <v>2713</v>
      </c>
      <c r="F773" s="2"/>
      <c r="G773" s="88">
        <v>125350</v>
      </c>
      <c r="H773" s="5" t="s">
        <v>2714</v>
      </c>
      <c r="I773" s="5" t="s">
        <v>2715</v>
      </c>
      <c r="J773" s="6" t="s">
        <v>61</v>
      </c>
      <c r="K773" s="5" t="s">
        <v>68</v>
      </c>
      <c r="L773" s="5" t="s">
        <v>2716</v>
      </c>
      <c r="M773" s="52">
        <v>1.2272727272727273</v>
      </c>
      <c r="N773" s="8">
        <v>0</v>
      </c>
      <c r="O773" s="52">
        <v>1.2272727272727273</v>
      </c>
      <c r="P773" s="60">
        <f t="shared" si="22"/>
        <v>81.674999999999997</v>
      </c>
      <c r="Q773" s="59">
        <v>1.2272727272727273</v>
      </c>
      <c r="R773" s="9" t="s">
        <v>7400</v>
      </c>
      <c r="S773" s="10">
        <v>46023</v>
      </c>
      <c r="T773" s="55"/>
      <c r="U773" s="56">
        <f t="shared" si="24"/>
        <v>0</v>
      </c>
      <c r="V773" s="11"/>
    </row>
    <row r="774" spans="1:22">
      <c r="A774" s="36"/>
      <c r="B774" s="2" t="s">
        <v>2717</v>
      </c>
      <c r="C774" s="4" t="s">
        <v>2718</v>
      </c>
      <c r="D774" s="3" t="s">
        <v>262</v>
      </c>
      <c r="E774" s="4" t="s">
        <v>2719</v>
      </c>
      <c r="F774" s="2"/>
      <c r="G774" s="88">
        <v>1</v>
      </c>
      <c r="H774" s="5" t="s">
        <v>2704</v>
      </c>
      <c r="I774" s="5" t="s">
        <v>2720</v>
      </c>
      <c r="J774" s="6" t="s">
        <v>61</v>
      </c>
      <c r="K774" s="5" t="s">
        <v>68</v>
      </c>
      <c r="L774" s="5" t="s">
        <v>69</v>
      </c>
      <c r="M774" s="52">
        <v>0.88607594936708856</v>
      </c>
      <c r="N774" s="8">
        <v>0</v>
      </c>
      <c r="O774" s="52">
        <v>0.88607594936708856</v>
      </c>
      <c r="P774" s="60">
        <f t="shared" si="22"/>
        <v>58.96835443037974</v>
      </c>
      <c r="Q774" s="59">
        <v>0.88607594936708856</v>
      </c>
      <c r="R774" s="9" t="s">
        <v>7397</v>
      </c>
      <c r="S774" s="10">
        <v>46296</v>
      </c>
      <c r="T774" s="55"/>
      <c r="U774" s="56">
        <f t="shared" si="24"/>
        <v>0</v>
      </c>
      <c r="V774" s="11"/>
    </row>
    <row r="775" spans="1:22">
      <c r="A775" s="86" t="s">
        <v>54</v>
      </c>
      <c r="B775" s="4" t="s">
        <v>2721</v>
      </c>
      <c r="C775" s="2" t="s">
        <v>2722</v>
      </c>
      <c r="D775" s="3" t="s">
        <v>64</v>
      </c>
      <c r="E775" s="87" t="s">
        <v>2723</v>
      </c>
      <c r="F775" s="4"/>
      <c r="G775" s="88">
        <v>20</v>
      </c>
      <c r="H775" s="5" t="s">
        <v>2643</v>
      </c>
      <c r="I775" s="5" t="s">
        <v>126</v>
      </c>
      <c r="J775" s="6" t="s">
        <v>61</v>
      </c>
      <c r="K775" s="5" t="s">
        <v>68</v>
      </c>
      <c r="L775" s="5" t="s">
        <v>1429</v>
      </c>
      <c r="M775" s="52">
        <v>2.051948051948052</v>
      </c>
      <c r="N775" s="8">
        <v>0</v>
      </c>
      <c r="O775" s="52">
        <v>2.051948051948052</v>
      </c>
      <c r="P775" s="60">
        <f t="shared" si="22"/>
        <v>136.55714285714285</v>
      </c>
      <c r="Q775" s="59">
        <v>2.051948051948052</v>
      </c>
      <c r="R775" s="9" t="s">
        <v>7400</v>
      </c>
      <c r="S775" s="10">
        <v>46204</v>
      </c>
      <c r="T775" s="55"/>
      <c r="U775" s="56">
        <f t="shared" si="24"/>
        <v>0</v>
      </c>
      <c r="V775" s="11"/>
    </row>
    <row r="776" spans="1:22">
      <c r="A776" s="36"/>
      <c r="B776" s="4" t="s">
        <v>2724</v>
      </c>
      <c r="C776" s="4" t="s">
        <v>2725</v>
      </c>
      <c r="D776" s="3" t="s">
        <v>64</v>
      </c>
      <c r="E776" s="4" t="s">
        <v>2726</v>
      </c>
      <c r="F776" s="2"/>
      <c r="G776" s="88">
        <v>41</v>
      </c>
      <c r="H776" s="5" t="s">
        <v>2643</v>
      </c>
      <c r="I776" s="5" t="s">
        <v>2313</v>
      </c>
      <c r="J776" s="6" t="s">
        <v>61</v>
      </c>
      <c r="K776" s="5" t="s">
        <v>68</v>
      </c>
      <c r="L776" s="5" t="s">
        <v>1429</v>
      </c>
      <c r="M776" s="52">
        <v>3.8961038961038961</v>
      </c>
      <c r="N776" s="8">
        <v>0.11</v>
      </c>
      <c r="O776" s="52">
        <v>3.4675324675324677</v>
      </c>
      <c r="P776" s="60">
        <f t="shared" si="22"/>
        <v>230.76428571428571</v>
      </c>
      <c r="Q776" s="59">
        <v>3.4675324675324677</v>
      </c>
      <c r="R776" s="9" t="s">
        <v>7401</v>
      </c>
      <c r="S776" s="10">
        <v>46235</v>
      </c>
      <c r="T776" s="55"/>
      <c r="U776" s="56">
        <f t="shared" si="24"/>
        <v>0</v>
      </c>
      <c r="V776" s="11"/>
    </row>
    <row r="777" spans="1:22">
      <c r="A777" s="36"/>
      <c r="B777" s="34" t="s">
        <v>2727</v>
      </c>
      <c r="C777" s="4" t="s">
        <v>2728</v>
      </c>
      <c r="D777" s="3" t="s">
        <v>64</v>
      </c>
      <c r="E777" s="4" t="s">
        <v>2729</v>
      </c>
      <c r="F777" s="2"/>
      <c r="G777" s="88">
        <v>111</v>
      </c>
      <c r="H777" s="5" t="s">
        <v>2643</v>
      </c>
      <c r="I777" s="5" t="s">
        <v>720</v>
      </c>
      <c r="J777" s="6" t="s">
        <v>61</v>
      </c>
      <c r="K777" s="5" t="s">
        <v>68</v>
      </c>
      <c r="L777" s="5" t="s">
        <v>1429</v>
      </c>
      <c r="M777" s="52">
        <v>4.9870129870129869</v>
      </c>
      <c r="N777" s="8">
        <v>0</v>
      </c>
      <c r="O777" s="52">
        <v>4.9870129870129869</v>
      </c>
      <c r="P777" s="60">
        <f t="shared" si="22"/>
        <v>331.88571428571424</v>
      </c>
      <c r="Q777" s="59">
        <v>4.9870129870129869</v>
      </c>
      <c r="R777" s="9" t="s">
        <v>7401</v>
      </c>
      <c r="S777" s="10">
        <v>46478</v>
      </c>
      <c r="T777" s="55"/>
      <c r="U777" s="56">
        <f t="shared" si="24"/>
        <v>0</v>
      </c>
      <c r="V777" s="11"/>
    </row>
    <row r="778" spans="1:22">
      <c r="A778" s="77" t="s">
        <v>139</v>
      </c>
      <c r="B778" s="2" t="s">
        <v>2730</v>
      </c>
      <c r="C778" s="4" t="s">
        <v>2731</v>
      </c>
      <c r="D778" s="3" t="s">
        <v>86</v>
      </c>
      <c r="E778" s="79" t="s">
        <v>2732</v>
      </c>
      <c r="F778" s="2"/>
      <c r="G778" s="88">
        <v>172</v>
      </c>
      <c r="H778" s="5" t="s">
        <v>2643</v>
      </c>
      <c r="I778" s="5" t="s">
        <v>143</v>
      </c>
      <c r="J778" s="6" t="s">
        <v>61</v>
      </c>
      <c r="K778" s="5" t="s">
        <v>68</v>
      </c>
      <c r="L778" s="5" t="s">
        <v>1429</v>
      </c>
      <c r="M778" s="52">
        <v>2.879240506329114</v>
      </c>
      <c r="N778" s="8">
        <v>0</v>
      </c>
      <c r="O778" s="52">
        <v>2.7352784810126582</v>
      </c>
      <c r="P778" s="60">
        <f t="shared" si="22"/>
        <v>182.03278291139239</v>
      </c>
      <c r="Q778" s="59">
        <v>2.7352784810126582</v>
      </c>
      <c r="R778" s="9" t="s">
        <v>7397</v>
      </c>
      <c r="S778" s="10">
        <v>46600</v>
      </c>
      <c r="T778" s="55"/>
      <c r="U778" s="56">
        <f t="shared" si="24"/>
        <v>0</v>
      </c>
      <c r="V778" s="11"/>
    </row>
    <row r="779" spans="1:22">
      <c r="A779" s="36"/>
      <c r="B779" s="4" t="s">
        <v>2733</v>
      </c>
      <c r="C779" s="4" t="s">
        <v>2734</v>
      </c>
      <c r="D779" s="3" t="s">
        <v>64</v>
      </c>
      <c r="E779" s="4" t="s">
        <v>2735</v>
      </c>
      <c r="F779" s="2"/>
      <c r="G779" s="88">
        <v>50</v>
      </c>
      <c r="H779" s="5" t="s">
        <v>2643</v>
      </c>
      <c r="I779" s="5" t="s">
        <v>720</v>
      </c>
      <c r="J779" s="6" t="s">
        <v>61</v>
      </c>
      <c r="K779" s="5" t="s">
        <v>68</v>
      </c>
      <c r="L779" s="5" t="s">
        <v>1429</v>
      </c>
      <c r="M779" s="52">
        <v>3.8607594936708858</v>
      </c>
      <c r="N779" s="8">
        <v>0</v>
      </c>
      <c r="O779" s="52">
        <v>3.8607594936708858</v>
      </c>
      <c r="P779" s="60">
        <f t="shared" si="22"/>
        <v>256.93354430379742</v>
      </c>
      <c r="Q779" s="59">
        <v>3.8607594936708858</v>
      </c>
      <c r="R779" s="9" t="s">
        <v>7416</v>
      </c>
      <c r="S779" s="10">
        <v>46844</v>
      </c>
      <c r="T779" s="55"/>
      <c r="U779" s="56">
        <f t="shared" si="24"/>
        <v>0</v>
      </c>
      <c r="V779" s="11"/>
    </row>
    <row r="780" spans="1:22">
      <c r="A780" s="86" t="s">
        <v>54</v>
      </c>
      <c r="B780" s="4" t="s">
        <v>2736</v>
      </c>
      <c r="C780" s="4" t="s">
        <v>2737</v>
      </c>
      <c r="D780" s="3" t="s">
        <v>64</v>
      </c>
      <c r="E780" s="87" t="s">
        <v>2738</v>
      </c>
      <c r="F780" s="2"/>
      <c r="G780" s="88">
        <v>930</v>
      </c>
      <c r="H780" s="5" t="s">
        <v>2643</v>
      </c>
      <c r="I780" s="5" t="s">
        <v>2313</v>
      </c>
      <c r="J780" s="6" t="s">
        <v>61</v>
      </c>
      <c r="K780" s="5" t="s">
        <v>68</v>
      </c>
      <c r="L780" s="5" t="s">
        <v>1429</v>
      </c>
      <c r="M780" s="52">
        <v>2.2727272727272725</v>
      </c>
      <c r="N780" s="8">
        <v>0.13</v>
      </c>
      <c r="O780" s="52">
        <v>1.9772727272727271</v>
      </c>
      <c r="P780" s="60">
        <f t="shared" si="22"/>
        <v>131.58749999999998</v>
      </c>
      <c r="Q780" s="59">
        <v>1.9772727272727271</v>
      </c>
      <c r="R780" s="9" t="s">
        <v>7401</v>
      </c>
      <c r="S780" s="10">
        <v>46478</v>
      </c>
      <c r="T780" s="55"/>
      <c r="U780" s="56">
        <f t="shared" si="24"/>
        <v>0</v>
      </c>
      <c r="V780" s="11"/>
    </row>
    <row r="781" spans="1:22">
      <c r="A781" s="36"/>
      <c r="B781" s="4" t="s">
        <v>2739</v>
      </c>
      <c r="C781" s="2">
        <v>5566047</v>
      </c>
      <c r="D781" s="3" t="s">
        <v>64</v>
      </c>
      <c r="E781" s="4" t="s">
        <v>2740</v>
      </c>
      <c r="F781" s="4"/>
      <c r="G781" s="88">
        <v>11</v>
      </c>
      <c r="H781" s="5" t="s">
        <v>2643</v>
      </c>
      <c r="I781" s="5" t="s">
        <v>300</v>
      </c>
      <c r="J781" s="6" t="s">
        <v>61</v>
      </c>
      <c r="K781" s="5" t="s">
        <v>68</v>
      </c>
      <c r="L781" s="5" t="s">
        <v>1429</v>
      </c>
      <c r="M781" s="52">
        <v>9.6883116883116873</v>
      </c>
      <c r="N781" s="8">
        <v>0</v>
      </c>
      <c r="O781" s="52">
        <v>9.6883116883116873</v>
      </c>
      <c r="P781" s="60">
        <f t="shared" si="22"/>
        <v>644.75714285714275</v>
      </c>
      <c r="Q781" s="59">
        <v>9.6883116883116873</v>
      </c>
      <c r="R781" s="9" t="s">
        <v>248</v>
      </c>
      <c r="S781" s="10">
        <v>46419</v>
      </c>
      <c r="T781" s="55"/>
      <c r="U781" s="56">
        <f t="shared" si="24"/>
        <v>0</v>
      </c>
      <c r="V781" s="11"/>
    </row>
    <row r="782" spans="1:22">
      <c r="A782" s="77" t="s">
        <v>139</v>
      </c>
      <c r="B782" s="4" t="s">
        <v>2741</v>
      </c>
      <c r="C782" s="2" t="s">
        <v>2742</v>
      </c>
      <c r="D782" s="3" t="s">
        <v>86</v>
      </c>
      <c r="E782" s="79" t="s">
        <v>2743</v>
      </c>
      <c r="F782" s="2"/>
      <c r="G782" s="88">
        <v>50</v>
      </c>
      <c r="H782" s="5" t="s">
        <v>2643</v>
      </c>
      <c r="I782" s="5" t="s">
        <v>143</v>
      </c>
      <c r="J782" s="6" t="s">
        <v>61</v>
      </c>
      <c r="K782" s="5" t="s">
        <v>68</v>
      </c>
      <c r="L782" s="5" t="s">
        <v>1429</v>
      </c>
      <c r="M782" s="52">
        <v>3.6753246753246755</v>
      </c>
      <c r="N782" s="8">
        <v>0</v>
      </c>
      <c r="O782" s="52">
        <v>3.4915584415584417</v>
      </c>
      <c r="P782" s="60">
        <f t="shared" si="22"/>
        <v>232.36321428571429</v>
      </c>
      <c r="Q782" s="59">
        <v>3.4915584415584417</v>
      </c>
      <c r="R782" s="9" t="s">
        <v>7397</v>
      </c>
      <c r="S782" s="10">
        <v>46631</v>
      </c>
      <c r="T782" s="55"/>
      <c r="U782" s="56">
        <f t="shared" si="24"/>
        <v>0</v>
      </c>
      <c r="V782" s="11"/>
    </row>
    <row r="783" spans="1:22">
      <c r="A783" s="86" t="s">
        <v>54</v>
      </c>
      <c r="B783" s="4" t="s">
        <v>2744</v>
      </c>
      <c r="C783" s="4" t="s">
        <v>2745</v>
      </c>
      <c r="D783" s="3" t="s">
        <v>64</v>
      </c>
      <c r="E783" s="87" t="s">
        <v>2746</v>
      </c>
      <c r="F783" s="2"/>
      <c r="G783" s="88">
        <v>38</v>
      </c>
      <c r="H783" s="5" t="s">
        <v>2643</v>
      </c>
      <c r="I783" s="5" t="s">
        <v>2313</v>
      </c>
      <c r="J783" s="6" t="s">
        <v>61</v>
      </c>
      <c r="K783" s="5" t="s">
        <v>68</v>
      </c>
      <c r="L783" s="5" t="s">
        <v>1429</v>
      </c>
      <c r="M783" s="52">
        <v>3.1792207792207789</v>
      </c>
      <c r="N783" s="8">
        <v>0</v>
      </c>
      <c r="O783" s="52">
        <v>3.1792207792207789</v>
      </c>
      <c r="P783" s="60">
        <f t="shared" ref="P783:P846" si="25">O783*$V$12</f>
        <v>211.57714285714283</v>
      </c>
      <c r="Q783" s="59">
        <v>3.1792207792207789</v>
      </c>
      <c r="R783" s="9" t="s">
        <v>7401</v>
      </c>
      <c r="S783" s="10">
        <v>46235</v>
      </c>
      <c r="T783" s="55"/>
      <c r="U783" s="56">
        <f t="shared" si="24"/>
        <v>0</v>
      </c>
      <c r="V783" s="11"/>
    </row>
    <row r="784" spans="1:22">
      <c r="A784" s="36"/>
      <c r="B784" s="4" t="s">
        <v>2747</v>
      </c>
      <c r="C784" s="4" t="s">
        <v>2748</v>
      </c>
      <c r="D784" s="3" t="s">
        <v>86</v>
      </c>
      <c r="E784" s="4" t="s">
        <v>2749</v>
      </c>
      <c r="F784" s="2"/>
      <c r="G784" s="88">
        <v>48</v>
      </c>
      <c r="H784" s="5" t="s">
        <v>2643</v>
      </c>
      <c r="I784" s="5" t="s">
        <v>604</v>
      </c>
      <c r="J784" s="6" t="s">
        <v>61</v>
      </c>
      <c r="K784" s="5" t="s">
        <v>68</v>
      </c>
      <c r="L784" s="5" t="s">
        <v>2644</v>
      </c>
      <c r="M784" s="52">
        <v>2.8677380952380953</v>
      </c>
      <c r="N784" s="8">
        <v>0</v>
      </c>
      <c r="O784" s="52">
        <v>2.8677380952380953</v>
      </c>
      <c r="P784" s="60">
        <f t="shared" si="25"/>
        <v>190.84797023809523</v>
      </c>
      <c r="Q784" s="59">
        <v>2.8677380952380953</v>
      </c>
      <c r="R784" s="9" t="s">
        <v>7397</v>
      </c>
      <c r="S784" s="10">
        <v>46692</v>
      </c>
      <c r="T784" s="55"/>
      <c r="U784" s="56">
        <f t="shared" si="24"/>
        <v>0</v>
      </c>
      <c r="V784" s="11"/>
    </row>
    <row r="785" spans="1:22">
      <c r="A785" s="36"/>
      <c r="B785" s="4" t="s">
        <v>2750</v>
      </c>
      <c r="C785" s="12" t="s">
        <v>183</v>
      </c>
      <c r="D785" s="3" t="s">
        <v>64</v>
      </c>
      <c r="E785" s="4" t="s">
        <v>2751</v>
      </c>
      <c r="F785" s="4"/>
      <c r="G785" s="88">
        <v>19</v>
      </c>
      <c r="H785" s="5" t="s">
        <v>2643</v>
      </c>
      <c r="I785" s="5" t="s">
        <v>550</v>
      </c>
      <c r="J785" s="6" t="s">
        <v>61</v>
      </c>
      <c r="K785" s="5" t="s">
        <v>68</v>
      </c>
      <c r="L785" s="5" t="s">
        <v>1429</v>
      </c>
      <c r="M785" s="52">
        <v>1.948051948051948</v>
      </c>
      <c r="N785" s="8">
        <v>0</v>
      </c>
      <c r="O785" s="52">
        <v>1.948051948051948</v>
      </c>
      <c r="P785" s="60">
        <f t="shared" si="25"/>
        <v>129.64285714285714</v>
      </c>
      <c r="Q785" s="59">
        <v>1.948051948051948</v>
      </c>
      <c r="R785" s="9" t="s">
        <v>7403</v>
      </c>
      <c r="S785" s="10">
        <v>46753</v>
      </c>
      <c r="T785" s="55"/>
      <c r="U785" s="56">
        <f t="shared" si="24"/>
        <v>0</v>
      </c>
      <c r="V785" s="11"/>
    </row>
    <row r="786" spans="1:22">
      <c r="A786" s="86" t="s">
        <v>54</v>
      </c>
      <c r="B786" s="4" t="s">
        <v>2752</v>
      </c>
      <c r="C786" s="4" t="s">
        <v>2753</v>
      </c>
      <c r="D786" s="3" t="s">
        <v>86</v>
      </c>
      <c r="E786" s="87" t="s">
        <v>2754</v>
      </c>
      <c r="F786" s="2"/>
      <c r="G786" s="88">
        <v>48</v>
      </c>
      <c r="H786" s="5" t="s">
        <v>1395</v>
      </c>
      <c r="I786" s="5" t="s">
        <v>229</v>
      </c>
      <c r="J786" s="6" t="s">
        <v>61</v>
      </c>
      <c r="K786" s="5" t="s">
        <v>68</v>
      </c>
      <c r="L786" s="5" t="s">
        <v>95</v>
      </c>
      <c r="M786" s="52">
        <v>4.6883116883116882</v>
      </c>
      <c r="N786" s="8">
        <v>0</v>
      </c>
      <c r="O786" s="52">
        <v>4.6883116883116882</v>
      </c>
      <c r="P786" s="60">
        <f t="shared" si="25"/>
        <v>312.00714285714281</v>
      </c>
      <c r="Q786" s="59">
        <v>4.6883116883116882</v>
      </c>
      <c r="R786" s="9" t="s">
        <v>7397</v>
      </c>
      <c r="S786" s="10">
        <v>47331</v>
      </c>
      <c r="T786" s="55"/>
      <c r="U786" s="56">
        <f t="shared" si="24"/>
        <v>0</v>
      </c>
      <c r="V786" s="11"/>
    </row>
    <row r="787" spans="1:22">
      <c r="A787" s="36"/>
      <c r="B787" s="4" t="s">
        <v>2755</v>
      </c>
      <c r="C787" s="4" t="s">
        <v>183</v>
      </c>
      <c r="D787" s="3" t="s">
        <v>86</v>
      </c>
      <c r="E787" s="4" t="s">
        <v>2756</v>
      </c>
      <c r="F787" s="2"/>
      <c r="G787" s="88">
        <v>6</v>
      </c>
      <c r="H787" s="5" t="s">
        <v>2757</v>
      </c>
      <c r="I787" s="5" t="s">
        <v>151</v>
      </c>
      <c r="J787" s="6" t="s">
        <v>61</v>
      </c>
      <c r="K787" s="5" t="s">
        <v>68</v>
      </c>
      <c r="L787" s="5" t="s">
        <v>716</v>
      </c>
      <c r="M787" s="52">
        <v>13.506493506493507</v>
      </c>
      <c r="N787" s="8">
        <v>0</v>
      </c>
      <c r="O787" s="52">
        <v>13.506493506493507</v>
      </c>
      <c r="P787" s="60">
        <f t="shared" si="25"/>
        <v>898.85714285714289</v>
      </c>
      <c r="Q787" s="59">
        <v>13.506493506493507</v>
      </c>
      <c r="R787" s="9" t="s">
        <v>7397</v>
      </c>
      <c r="S787" s="10">
        <v>46143</v>
      </c>
      <c r="T787" s="55"/>
      <c r="U787" s="56">
        <f t="shared" si="24"/>
        <v>0</v>
      </c>
      <c r="V787" s="11"/>
    </row>
    <row r="788" spans="1:22">
      <c r="A788" s="36"/>
      <c r="B788" s="2" t="s">
        <v>2758</v>
      </c>
      <c r="C788" s="13" t="s">
        <v>2759</v>
      </c>
      <c r="D788" s="3" t="s">
        <v>262</v>
      </c>
      <c r="E788" s="4" t="s">
        <v>2760</v>
      </c>
      <c r="F788" s="4"/>
      <c r="G788" s="88">
        <v>3</v>
      </c>
      <c r="H788" s="5" t="s">
        <v>2761</v>
      </c>
      <c r="I788" s="5" t="s">
        <v>1002</v>
      </c>
      <c r="J788" s="6" t="s">
        <v>61</v>
      </c>
      <c r="K788" s="7" t="s">
        <v>68</v>
      </c>
      <c r="L788" s="7" t="s">
        <v>90</v>
      </c>
      <c r="M788" s="52">
        <v>2.5952380952380953</v>
      </c>
      <c r="N788" s="8">
        <v>0</v>
      </c>
      <c r="O788" s="52">
        <v>2.5952380952380953</v>
      </c>
      <c r="P788" s="60">
        <f t="shared" si="25"/>
        <v>172.71309523809524</v>
      </c>
      <c r="Q788" s="59">
        <v>2.5952380952380953</v>
      </c>
      <c r="R788" s="9" t="s">
        <v>7408</v>
      </c>
      <c r="S788" s="10">
        <v>45839</v>
      </c>
      <c r="T788" s="55"/>
      <c r="U788" s="56">
        <f t="shared" si="24"/>
        <v>0</v>
      </c>
      <c r="V788" s="11"/>
    </row>
    <row r="789" spans="1:22">
      <c r="A789" s="36"/>
      <c r="B789" s="4" t="s">
        <v>2762</v>
      </c>
      <c r="C789" s="4" t="s">
        <v>2763</v>
      </c>
      <c r="D789" s="3" t="s">
        <v>262</v>
      </c>
      <c r="E789" s="4" t="s">
        <v>2764</v>
      </c>
      <c r="F789" s="2"/>
      <c r="G789" s="88">
        <v>8</v>
      </c>
      <c r="H789" s="5" t="s">
        <v>2761</v>
      </c>
      <c r="I789" s="5" t="s">
        <v>1002</v>
      </c>
      <c r="J789" s="6" t="s">
        <v>61</v>
      </c>
      <c r="K789" s="5" t="s">
        <v>68</v>
      </c>
      <c r="L789" s="5" t="s">
        <v>90</v>
      </c>
      <c r="M789" s="52">
        <v>6.5</v>
      </c>
      <c r="N789" s="8">
        <v>0</v>
      </c>
      <c r="O789" s="52">
        <v>6.5</v>
      </c>
      <c r="P789" s="60">
        <f t="shared" si="25"/>
        <v>432.57499999999999</v>
      </c>
      <c r="Q789" s="59">
        <v>6.5</v>
      </c>
      <c r="R789" s="9" t="s">
        <v>7408</v>
      </c>
      <c r="S789" s="10">
        <v>45839</v>
      </c>
      <c r="T789" s="55"/>
      <c r="U789" s="56">
        <f t="shared" si="24"/>
        <v>0</v>
      </c>
      <c r="V789" s="11"/>
    </row>
    <row r="790" spans="1:22">
      <c r="A790" s="36"/>
      <c r="B790" s="4" t="s">
        <v>2765</v>
      </c>
      <c r="C790" s="13" t="s">
        <v>2766</v>
      </c>
      <c r="D790" s="3" t="s">
        <v>86</v>
      </c>
      <c r="E790" s="4" t="s">
        <v>2767</v>
      </c>
      <c r="F790" s="4"/>
      <c r="G790" s="88">
        <v>54</v>
      </c>
      <c r="H790" s="5" t="s">
        <v>2768</v>
      </c>
      <c r="I790" s="5" t="s">
        <v>134</v>
      </c>
      <c r="J790" s="6" t="s">
        <v>61</v>
      </c>
      <c r="K790" s="5" t="s">
        <v>68</v>
      </c>
      <c r="L790" s="5" t="s">
        <v>1325</v>
      </c>
      <c r="M790" s="52">
        <v>11.105671830981255</v>
      </c>
      <c r="N790" s="8">
        <v>0.15</v>
      </c>
      <c r="O790" s="52">
        <v>9.4398210563340665</v>
      </c>
      <c r="P790" s="60">
        <f t="shared" si="25"/>
        <v>628.22009129903211</v>
      </c>
      <c r="Q790" s="59">
        <v>9.4398210563340665</v>
      </c>
      <c r="R790" s="9" t="s">
        <v>7397</v>
      </c>
      <c r="S790" s="10">
        <v>46113</v>
      </c>
      <c r="T790" s="55"/>
      <c r="U790" s="56">
        <f t="shared" si="24"/>
        <v>0</v>
      </c>
      <c r="V790" s="11"/>
    </row>
    <row r="791" spans="1:22">
      <c r="A791" s="36"/>
      <c r="B791" s="2" t="s">
        <v>2769</v>
      </c>
      <c r="C791" s="2" t="s">
        <v>2770</v>
      </c>
      <c r="D791" s="3" t="s">
        <v>86</v>
      </c>
      <c r="E791" s="4" t="s">
        <v>2771</v>
      </c>
      <c r="F791" s="2"/>
      <c r="G791" s="88">
        <v>22</v>
      </c>
      <c r="H791" s="5" t="s">
        <v>2768</v>
      </c>
      <c r="I791" s="5" t="s">
        <v>134</v>
      </c>
      <c r="J791" s="6" t="s">
        <v>61</v>
      </c>
      <c r="K791" s="5" t="s">
        <v>68</v>
      </c>
      <c r="L791" s="5" t="s">
        <v>1325</v>
      </c>
      <c r="M791" s="52">
        <v>9.6215136976518973</v>
      </c>
      <c r="N791" s="8">
        <v>0.15</v>
      </c>
      <c r="O791" s="52">
        <v>8.1782866430041121</v>
      </c>
      <c r="P791" s="60">
        <f t="shared" si="25"/>
        <v>544.26497609192359</v>
      </c>
      <c r="Q791" s="59">
        <v>8.1782866430041121</v>
      </c>
      <c r="R791" s="9" t="s">
        <v>7397</v>
      </c>
      <c r="S791" s="10">
        <v>46082</v>
      </c>
      <c r="T791" s="55"/>
      <c r="U791" s="56">
        <f t="shared" si="24"/>
        <v>0</v>
      </c>
      <c r="V791" s="11"/>
    </row>
    <row r="792" spans="1:22">
      <c r="A792" s="36"/>
      <c r="B792" s="4" t="s">
        <v>2772</v>
      </c>
      <c r="C792" s="4" t="s">
        <v>2773</v>
      </c>
      <c r="D792" s="3" t="s">
        <v>86</v>
      </c>
      <c r="E792" s="4" t="s">
        <v>2774</v>
      </c>
      <c r="F792" s="2"/>
      <c r="G792" s="88">
        <v>111</v>
      </c>
      <c r="H792" s="5" t="s">
        <v>59</v>
      </c>
      <c r="I792" s="5" t="s">
        <v>134</v>
      </c>
      <c r="J792" s="6" t="s">
        <v>61</v>
      </c>
      <c r="K792" s="5" t="s">
        <v>68</v>
      </c>
      <c r="L792" s="5" t="s">
        <v>59</v>
      </c>
      <c r="M792" s="52">
        <v>1.9511904761904764</v>
      </c>
      <c r="N792" s="8">
        <v>0.53</v>
      </c>
      <c r="O792" s="52">
        <v>0.91705952380952382</v>
      </c>
      <c r="P792" s="60">
        <f t="shared" si="25"/>
        <v>61.03031130952381</v>
      </c>
      <c r="Q792" s="59">
        <v>0.91705952380952382</v>
      </c>
      <c r="R792" s="9" t="s">
        <v>7397</v>
      </c>
      <c r="S792" s="10">
        <v>46266</v>
      </c>
      <c r="T792" s="55"/>
      <c r="U792" s="56">
        <f t="shared" si="24"/>
        <v>0</v>
      </c>
      <c r="V792" s="11"/>
    </row>
    <row r="793" spans="1:22">
      <c r="A793" s="86" t="s">
        <v>54</v>
      </c>
      <c r="B793" s="4" t="s">
        <v>2775</v>
      </c>
      <c r="C793" s="4" t="s">
        <v>2776</v>
      </c>
      <c r="D793" s="3" t="s">
        <v>86</v>
      </c>
      <c r="E793" s="87" t="s">
        <v>2777</v>
      </c>
      <c r="F793" s="2"/>
      <c r="G793" s="88">
        <v>82</v>
      </c>
      <c r="H793" s="5" t="s">
        <v>2778</v>
      </c>
      <c r="I793" s="5" t="s">
        <v>134</v>
      </c>
      <c r="J793" s="6" t="s">
        <v>61</v>
      </c>
      <c r="K793" s="5" t="s">
        <v>68</v>
      </c>
      <c r="L793" s="5" t="s">
        <v>1610</v>
      </c>
      <c r="M793" s="52">
        <v>5.9974573261564528</v>
      </c>
      <c r="N793" s="8">
        <v>0.1</v>
      </c>
      <c r="O793" s="52">
        <v>5.3977115935408078</v>
      </c>
      <c r="P793" s="60">
        <f t="shared" si="25"/>
        <v>359.21770655014075</v>
      </c>
      <c r="Q793" s="59">
        <v>5.3977115935408078</v>
      </c>
      <c r="R793" s="9" t="s">
        <v>7397</v>
      </c>
      <c r="S793" s="10">
        <v>46143</v>
      </c>
      <c r="T793" s="55"/>
      <c r="U793" s="56">
        <f t="shared" si="24"/>
        <v>0</v>
      </c>
      <c r="V793" s="11"/>
    </row>
    <row r="794" spans="1:22">
      <c r="A794" s="84" t="s">
        <v>471</v>
      </c>
      <c r="B794" s="4" t="s">
        <v>2779</v>
      </c>
      <c r="C794" s="12" t="s">
        <v>2780</v>
      </c>
      <c r="D794" s="3" t="s">
        <v>86</v>
      </c>
      <c r="E794" s="85" t="s">
        <v>2781</v>
      </c>
      <c r="F794" s="2"/>
      <c r="G794" s="88">
        <v>1080</v>
      </c>
      <c r="H794" s="5" t="s">
        <v>650</v>
      </c>
      <c r="I794" s="5" t="s">
        <v>134</v>
      </c>
      <c r="J794" s="6" t="s">
        <v>61</v>
      </c>
      <c r="K794" s="5" t="s">
        <v>68</v>
      </c>
      <c r="L794" s="5" t="s">
        <v>651</v>
      </c>
      <c r="M794" s="52">
        <v>7.0227272727272725</v>
      </c>
      <c r="N794" s="8">
        <v>0.15</v>
      </c>
      <c r="O794" s="52">
        <v>5.9693181818181813</v>
      </c>
      <c r="P794" s="60">
        <f t="shared" si="25"/>
        <v>397.25812499999995</v>
      </c>
      <c r="Q794" s="59">
        <v>5.9693181818181813</v>
      </c>
      <c r="R794" s="9" t="s">
        <v>7397</v>
      </c>
      <c r="S794" s="10">
        <v>46478</v>
      </c>
      <c r="T794" s="55"/>
      <c r="U794" s="56">
        <f t="shared" si="24"/>
        <v>0</v>
      </c>
      <c r="V794" s="11"/>
    </row>
    <row r="795" spans="1:22">
      <c r="A795" s="84" t="s">
        <v>471</v>
      </c>
      <c r="B795" s="4" t="s">
        <v>2782</v>
      </c>
      <c r="C795" s="4" t="s">
        <v>2783</v>
      </c>
      <c r="D795" s="3" t="s">
        <v>86</v>
      </c>
      <c r="E795" s="85" t="s">
        <v>2784</v>
      </c>
      <c r="F795" s="2"/>
      <c r="G795" s="88">
        <v>2160</v>
      </c>
      <c r="H795" s="5" t="s">
        <v>2785</v>
      </c>
      <c r="I795" s="5" t="s">
        <v>134</v>
      </c>
      <c r="J795" s="6" t="s">
        <v>61</v>
      </c>
      <c r="K795" s="5" t="s">
        <v>68</v>
      </c>
      <c r="L795" s="5"/>
      <c r="M795" s="52">
        <v>5.0259740259740262</v>
      </c>
      <c r="N795" s="8">
        <v>0.1</v>
      </c>
      <c r="O795" s="52">
        <v>4.5233766233766239</v>
      </c>
      <c r="P795" s="60">
        <f t="shared" si="25"/>
        <v>301.03071428571428</v>
      </c>
      <c r="Q795" s="59">
        <v>4.5233766233766239</v>
      </c>
      <c r="R795" s="9" t="s">
        <v>7397</v>
      </c>
      <c r="S795" s="10">
        <v>46722</v>
      </c>
      <c r="T795" s="55"/>
      <c r="U795" s="56">
        <f t="shared" si="24"/>
        <v>0</v>
      </c>
      <c r="V795" s="11"/>
    </row>
    <row r="796" spans="1:22">
      <c r="A796" s="36"/>
      <c r="B796" s="2" t="s">
        <v>2786</v>
      </c>
      <c r="C796" s="4" t="s">
        <v>2787</v>
      </c>
      <c r="D796" s="3" t="s">
        <v>86</v>
      </c>
      <c r="E796" s="4" t="s">
        <v>2788</v>
      </c>
      <c r="F796" s="2"/>
      <c r="G796" s="88">
        <v>199</v>
      </c>
      <c r="H796" s="5" t="s">
        <v>1584</v>
      </c>
      <c r="I796" s="5" t="s">
        <v>134</v>
      </c>
      <c r="J796" s="6" t="s">
        <v>61</v>
      </c>
      <c r="K796" s="5" t="s">
        <v>68</v>
      </c>
      <c r="L796" s="5" t="s">
        <v>1610</v>
      </c>
      <c r="M796" s="52">
        <v>3.9200703728663107</v>
      </c>
      <c r="N796" s="8">
        <v>0.05</v>
      </c>
      <c r="O796" s="52">
        <v>3.7240668542229951</v>
      </c>
      <c r="P796" s="60">
        <f t="shared" si="25"/>
        <v>247.83664914854032</v>
      </c>
      <c r="Q796" s="59">
        <v>3.7240668542229951</v>
      </c>
      <c r="R796" s="9" t="s">
        <v>7397</v>
      </c>
      <c r="S796" s="10">
        <v>46235</v>
      </c>
      <c r="T796" s="55"/>
      <c r="U796" s="56">
        <f t="shared" si="24"/>
        <v>0</v>
      </c>
      <c r="V796" s="11"/>
    </row>
    <row r="797" spans="1:22">
      <c r="A797" s="36"/>
      <c r="B797" s="4" t="s">
        <v>2789</v>
      </c>
      <c r="C797" s="2" t="s">
        <v>2790</v>
      </c>
      <c r="D797" s="3" t="s">
        <v>64</v>
      </c>
      <c r="E797" s="4" t="s">
        <v>2791</v>
      </c>
      <c r="F797" s="4"/>
      <c r="G797" s="88">
        <v>37</v>
      </c>
      <c r="H797" s="5" t="s">
        <v>2792</v>
      </c>
      <c r="I797" s="5" t="s">
        <v>390</v>
      </c>
      <c r="J797" s="6" t="s">
        <v>61</v>
      </c>
      <c r="K797" s="5" t="s">
        <v>68</v>
      </c>
      <c r="L797" s="5" t="s">
        <v>90</v>
      </c>
      <c r="M797" s="52">
        <v>8.7326705572906498</v>
      </c>
      <c r="N797" s="8">
        <v>0</v>
      </c>
      <c r="O797" s="52">
        <v>8.7326705572906498</v>
      </c>
      <c r="P797" s="60">
        <f t="shared" si="25"/>
        <v>581.15922558769273</v>
      </c>
      <c r="Q797" s="59">
        <v>8.7326705572906498</v>
      </c>
      <c r="R797" s="9" t="s">
        <v>7405</v>
      </c>
      <c r="S797" s="10">
        <v>46419</v>
      </c>
      <c r="T797" s="55"/>
      <c r="U797" s="56">
        <f t="shared" si="24"/>
        <v>0</v>
      </c>
      <c r="V797" s="11"/>
    </row>
    <row r="798" spans="1:22">
      <c r="A798" s="86" t="s">
        <v>54</v>
      </c>
      <c r="B798" s="4" t="s">
        <v>2793</v>
      </c>
      <c r="C798" s="4" t="s">
        <v>2794</v>
      </c>
      <c r="D798" s="3" t="s">
        <v>64</v>
      </c>
      <c r="E798" s="87" t="s">
        <v>2795</v>
      </c>
      <c r="F798" s="2"/>
      <c r="G798" s="88">
        <v>40</v>
      </c>
      <c r="H798" s="5" t="s">
        <v>2796</v>
      </c>
      <c r="I798" s="5" t="s">
        <v>126</v>
      </c>
      <c r="J798" s="6" t="s">
        <v>61</v>
      </c>
      <c r="K798" s="5" t="s">
        <v>68</v>
      </c>
      <c r="L798" s="5" t="s">
        <v>2797</v>
      </c>
      <c r="M798" s="52">
        <v>3.3116883116883118</v>
      </c>
      <c r="N798" s="8">
        <v>0</v>
      </c>
      <c r="O798" s="52">
        <v>3.3116883116883118</v>
      </c>
      <c r="P798" s="60">
        <f t="shared" si="25"/>
        <v>220.39285714285714</v>
      </c>
      <c r="Q798" s="59">
        <v>3.3116883116883118</v>
      </c>
      <c r="R798" s="9" t="s">
        <v>7400</v>
      </c>
      <c r="S798" s="10">
        <v>46235</v>
      </c>
      <c r="T798" s="55"/>
      <c r="U798" s="56">
        <f t="shared" si="24"/>
        <v>0</v>
      </c>
      <c r="V798" s="11"/>
    </row>
    <row r="799" spans="1:22">
      <c r="A799" s="36"/>
      <c r="B799" s="34" t="s">
        <v>2798</v>
      </c>
      <c r="C799" s="4"/>
      <c r="D799" s="3" t="s">
        <v>57</v>
      </c>
      <c r="E799" s="4" t="s">
        <v>2799</v>
      </c>
      <c r="F799" s="2"/>
      <c r="G799" s="88">
        <v>30</v>
      </c>
      <c r="H799" s="5" t="s">
        <v>59</v>
      </c>
      <c r="I799" s="5" t="s">
        <v>212</v>
      </c>
      <c r="J799" s="6" t="s">
        <v>61</v>
      </c>
      <c r="K799" s="5" t="s">
        <v>68</v>
      </c>
      <c r="L799" s="5" t="s">
        <v>59</v>
      </c>
      <c r="M799" s="52">
        <v>58.428571428571431</v>
      </c>
      <c r="N799" s="8">
        <v>0.08</v>
      </c>
      <c r="O799" s="52">
        <v>53.754285714285722</v>
      </c>
      <c r="P799" s="60">
        <f t="shared" si="25"/>
        <v>3577.3477142857146</v>
      </c>
      <c r="Q799" s="59">
        <v>53.754285714285722</v>
      </c>
      <c r="R799" s="9" t="s">
        <v>7394</v>
      </c>
      <c r="S799" s="10" t="s">
        <v>59</v>
      </c>
      <c r="T799" s="55"/>
      <c r="U799" s="56">
        <f t="shared" si="24"/>
        <v>0</v>
      </c>
      <c r="V799" s="11"/>
    </row>
    <row r="800" spans="1:22">
      <c r="A800" s="36"/>
      <c r="B800" s="2" t="s">
        <v>2800</v>
      </c>
      <c r="C800" s="4" t="s">
        <v>2801</v>
      </c>
      <c r="D800" s="3" t="s">
        <v>262</v>
      </c>
      <c r="E800" s="4" t="s">
        <v>2802</v>
      </c>
      <c r="F800" s="2"/>
      <c r="G800" s="88">
        <v>360</v>
      </c>
      <c r="H800" s="5" t="s">
        <v>2803</v>
      </c>
      <c r="I800" s="5" t="s">
        <v>1308</v>
      </c>
      <c r="J800" s="6" t="s">
        <v>265</v>
      </c>
      <c r="K800" s="5" t="s">
        <v>68</v>
      </c>
      <c r="L800" s="5" t="s">
        <v>2804</v>
      </c>
      <c r="M800" s="52">
        <v>1.3376623376623378</v>
      </c>
      <c r="N800" s="8">
        <v>0</v>
      </c>
      <c r="O800" s="52">
        <v>1.3376623376623378</v>
      </c>
      <c r="P800" s="60">
        <f t="shared" si="25"/>
        <v>89.021428571428572</v>
      </c>
      <c r="Q800" s="59">
        <v>1.3376623376623378</v>
      </c>
      <c r="R800" s="9" t="s">
        <v>7397</v>
      </c>
      <c r="S800" s="10">
        <v>46235</v>
      </c>
      <c r="T800" s="55"/>
      <c r="U800" s="56">
        <f t="shared" si="24"/>
        <v>0</v>
      </c>
      <c r="V800" s="11"/>
    </row>
    <row r="801" spans="1:22">
      <c r="A801" s="84" t="s">
        <v>471</v>
      </c>
      <c r="B801" s="4" t="s">
        <v>2805</v>
      </c>
      <c r="C801" s="4" t="s">
        <v>2806</v>
      </c>
      <c r="D801" s="3" t="s">
        <v>86</v>
      </c>
      <c r="E801" s="85" t="s">
        <v>2807</v>
      </c>
      <c r="F801" s="2"/>
      <c r="G801" s="88">
        <v>48</v>
      </c>
      <c r="H801" s="5" t="s">
        <v>2808</v>
      </c>
      <c r="I801" s="5" t="s">
        <v>134</v>
      </c>
      <c r="J801" s="6" t="s">
        <v>61</v>
      </c>
      <c r="K801" s="5" t="s">
        <v>68</v>
      </c>
      <c r="L801" s="5" t="s">
        <v>1197</v>
      </c>
      <c r="M801" s="52">
        <v>6.9876190476190478</v>
      </c>
      <c r="N801" s="8">
        <v>0.5</v>
      </c>
      <c r="O801" s="52">
        <v>3.4938095238095239</v>
      </c>
      <c r="P801" s="60">
        <f t="shared" si="25"/>
        <v>232.51302380952382</v>
      </c>
      <c r="Q801" s="59">
        <v>3.4938095238095239</v>
      </c>
      <c r="R801" s="9" t="s">
        <v>7397</v>
      </c>
      <c r="S801" s="10">
        <v>45992</v>
      </c>
      <c r="T801" s="55"/>
      <c r="U801" s="56">
        <f t="shared" si="24"/>
        <v>0</v>
      </c>
      <c r="V801" s="11"/>
    </row>
    <row r="802" spans="1:22">
      <c r="A802" s="84" t="s">
        <v>471</v>
      </c>
      <c r="B802" s="4" t="s">
        <v>2809</v>
      </c>
      <c r="C802" s="4" t="s">
        <v>2810</v>
      </c>
      <c r="D802" s="3" t="s">
        <v>86</v>
      </c>
      <c r="E802" s="85" t="s">
        <v>2811</v>
      </c>
      <c r="F802" s="2"/>
      <c r="G802" s="88">
        <v>48</v>
      </c>
      <c r="H802" s="5" t="s">
        <v>2808</v>
      </c>
      <c r="I802" s="5" t="s">
        <v>134</v>
      </c>
      <c r="J802" s="6" t="s">
        <v>61</v>
      </c>
      <c r="K802" s="5" t="s">
        <v>68</v>
      </c>
      <c r="L802" s="5" t="s">
        <v>1197</v>
      </c>
      <c r="M802" s="52">
        <v>10.389493670886075</v>
      </c>
      <c r="N802" s="8">
        <v>0.5</v>
      </c>
      <c r="O802" s="52">
        <v>5.1947468354430377</v>
      </c>
      <c r="P802" s="60">
        <f t="shared" si="25"/>
        <v>345.71040189873412</v>
      </c>
      <c r="Q802" s="59">
        <v>5.1947468354430377</v>
      </c>
      <c r="R802" s="9" t="s">
        <v>7397</v>
      </c>
      <c r="S802" s="10">
        <v>45992</v>
      </c>
      <c r="T802" s="55"/>
      <c r="U802" s="56">
        <f t="shared" si="24"/>
        <v>0</v>
      </c>
      <c r="V802" s="11"/>
    </row>
    <row r="803" spans="1:22">
      <c r="A803" s="36"/>
      <c r="B803" s="4" t="s">
        <v>2812</v>
      </c>
      <c r="C803" s="2" t="s">
        <v>2813</v>
      </c>
      <c r="D803" s="3" t="s">
        <v>86</v>
      </c>
      <c r="E803" s="4" t="s">
        <v>2814</v>
      </c>
      <c r="F803" s="4"/>
      <c r="G803" s="88">
        <v>100</v>
      </c>
      <c r="H803" s="5" t="s">
        <v>2815</v>
      </c>
      <c r="I803" s="5" t="s">
        <v>557</v>
      </c>
      <c r="J803" s="6" t="s">
        <v>61</v>
      </c>
      <c r="K803" s="5" t="s">
        <v>68</v>
      </c>
      <c r="L803" s="5" t="s">
        <v>190</v>
      </c>
      <c r="M803" s="52">
        <v>7.1658227848101257</v>
      </c>
      <c r="N803" s="8">
        <v>0.15</v>
      </c>
      <c r="O803" s="52">
        <v>6.0909493670886068</v>
      </c>
      <c r="P803" s="60">
        <f t="shared" si="25"/>
        <v>405.35268037974674</v>
      </c>
      <c r="Q803" s="59">
        <v>6.0909493670886068</v>
      </c>
      <c r="R803" s="9" t="s">
        <v>7397</v>
      </c>
      <c r="S803" s="10">
        <v>46327</v>
      </c>
      <c r="T803" s="55"/>
      <c r="U803" s="56">
        <f t="shared" si="24"/>
        <v>0</v>
      </c>
      <c r="V803" s="11"/>
    </row>
    <row r="804" spans="1:22">
      <c r="A804" s="77" t="s">
        <v>139</v>
      </c>
      <c r="B804" s="4" t="s">
        <v>2816</v>
      </c>
      <c r="C804" s="2" t="s">
        <v>2817</v>
      </c>
      <c r="D804" s="3" t="s">
        <v>86</v>
      </c>
      <c r="E804" s="79" t="s">
        <v>2818</v>
      </c>
      <c r="F804" s="2"/>
      <c r="G804" s="88">
        <v>24</v>
      </c>
      <c r="H804" s="5" t="s">
        <v>2819</v>
      </c>
      <c r="I804" s="5" t="s">
        <v>143</v>
      </c>
      <c r="J804" s="6" t="s">
        <v>61</v>
      </c>
      <c r="K804" s="5" t="s">
        <v>68</v>
      </c>
      <c r="L804" s="5"/>
      <c r="M804" s="52">
        <v>13.233766233766232</v>
      </c>
      <c r="N804" s="8">
        <v>0</v>
      </c>
      <c r="O804" s="52">
        <v>12.57207792207792</v>
      </c>
      <c r="P804" s="60">
        <f t="shared" si="25"/>
        <v>836.67178571428553</v>
      </c>
      <c r="Q804" s="59">
        <v>12.57207792207792</v>
      </c>
      <c r="R804" s="9" t="s">
        <v>7397</v>
      </c>
      <c r="S804" s="10">
        <v>46266</v>
      </c>
      <c r="T804" s="55"/>
      <c r="U804" s="56">
        <f t="shared" si="24"/>
        <v>0</v>
      </c>
      <c r="V804" s="11"/>
    </row>
    <row r="805" spans="1:22">
      <c r="A805" s="36"/>
      <c r="B805" s="4" t="s">
        <v>2820</v>
      </c>
      <c r="C805" s="4" t="s">
        <v>2821</v>
      </c>
      <c r="D805" s="3" t="s">
        <v>86</v>
      </c>
      <c r="E805" s="4" t="s">
        <v>2822</v>
      </c>
      <c r="F805" s="2"/>
      <c r="G805" s="88">
        <v>18</v>
      </c>
      <c r="H805" s="5" t="s">
        <v>120</v>
      </c>
      <c r="I805" s="5" t="s">
        <v>218</v>
      </c>
      <c r="J805" s="6" t="s">
        <v>61</v>
      </c>
      <c r="K805" s="5" t="s">
        <v>68</v>
      </c>
      <c r="L805" s="5" t="s">
        <v>127</v>
      </c>
      <c r="M805" s="52">
        <v>2.291666666666667</v>
      </c>
      <c r="N805" s="8">
        <v>0.2</v>
      </c>
      <c r="O805" s="52">
        <v>1.8333333333333337</v>
      </c>
      <c r="P805" s="60">
        <f t="shared" si="25"/>
        <v>122.00833333333335</v>
      </c>
      <c r="Q805" s="59">
        <v>1.8333333333333337</v>
      </c>
      <c r="R805" s="9" t="s">
        <v>7397</v>
      </c>
      <c r="S805" s="10">
        <v>45870</v>
      </c>
      <c r="T805" s="55"/>
      <c r="U805" s="56">
        <f t="shared" si="24"/>
        <v>0</v>
      </c>
      <c r="V805" s="11"/>
    </row>
    <row r="806" spans="1:22">
      <c r="A806" s="36"/>
      <c r="B806" s="4" t="s">
        <v>2823</v>
      </c>
      <c r="C806" s="2" t="s">
        <v>2824</v>
      </c>
      <c r="D806" s="3" t="s">
        <v>86</v>
      </c>
      <c r="E806" s="4" t="s">
        <v>2825</v>
      </c>
      <c r="F806" s="2"/>
      <c r="G806" s="88">
        <v>2325</v>
      </c>
      <c r="H806" s="5" t="s">
        <v>1931</v>
      </c>
      <c r="I806" s="5" t="s">
        <v>997</v>
      </c>
      <c r="J806" s="6" t="s">
        <v>61</v>
      </c>
      <c r="K806" s="5" t="s">
        <v>68</v>
      </c>
      <c r="L806" s="5" t="s">
        <v>894</v>
      </c>
      <c r="M806" s="52">
        <v>4.8961038961038961</v>
      </c>
      <c r="N806" s="8">
        <v>0</v>
      </c>
      <c r="O806" s="52">
        <v>4.8961038961038961</v>
      </c>
      <c r="P806" s="60">
        <f t="shared" si="25"/>
        <v>325.83571428571429</v>
      </c>
      <c r="Q806" s="59">
        <v>4.8961038961038961</v>
      </c>
      <c r="R806" s="9" t="s">
        <v>7397</v>
      </c>
      <c r="S806" s="10">
        <v>46692</v>
      </c>
      <c r="T806" s="55"/>
      <c r="U806" s="56">
        <f t="shared" si="24"/>
        <v>0</v>
      </c>
      <c r="V806" s="11"/>
    </row>
    <row r="807" spans="1:22">
      <c r="A807" s="36"/>
      <c r="B807" s="4" t="s">
        <v>2826</v>
      </c>
      <c r="C807" s="4" t="s">
        <v>2827</v>
      </c>
      <c r="D807" s="3" t="s">
        <v>86</v>
      </c>
      <c r="E807" s="4" t="s">
        <v>2828</v>
      </c>
      <c r="F807" s="2"/>
      <c r="G807" s="88">
        <v>452</v>
      </c>
      <c r="H807" s="5" t="s">
        <v>1931</v>
      </c>
      <c r="I807" s="5" t="s">
        <v>997</v>
      </c>
      <c r="J807" s="6" t="s">
        <v>61</v>
      </c>
      <c r="K807" s="5" t="s">
        <v>68</v>
      </c>
      <c r="L807" s="5" t="s">
        <v>894</v>
      </c>
      <c r="M807" s="52">
        <v>14.493506493506493</v>
      </c>
      <c r="N807" s="8">
        <v>0</v>
      </c>
      <c r="O807" s="52">
        <v>14.493506493506493</v>
      </c>
      <c r="P807" s="60">
        <f t="shared" si="25"/>
        <v>964.54285714285709</v>
      </c>
      <c r="Q807" s="59">
        <v>14.493506493506493</v>
      </c>
      <c r="R807" s="9" t="s">
        <v>7397</v>
      </c>
      <c r="S807" s="10">
        <v>46661</v>
      </c>
      <c r="T807" s="55"/>
      <c r="U807" s="56">
        <f t="shared" si="24"/>
        <v>0</v>
      </c>
      <c r="V807" s="11"/>
    </row>
    <row r="808" spans="1:22">
      <c r="A808" s="80" t="s">
        <v>70</v>
      </c>
      <c r="B808" s="2" t="s">
        <v>2829</v>
      </c>
      <c r="C808" s="13" t="s">
        <v>2830</v>
      </c>
      <c r="D808" s="3" t="s">
        <v>64</v>
      </c>
      <c r="E808" s="82" t="s">
        <v>2831</v>
      </c>
      <c r="F808" s="4"/>
      <c r="G808" s="88">
        <v>18</v>
      </c>
      <c r="H808" s="5" t="s">
        <v>2832</v>
      </c>
      <c r="I808" s="5" t="s">
        <v>75</v>
      </c>
      <c r="J808" s="6" t="s">
        <v>61</v>
      </c>
      <c r="K808" s="7" t="s">
        <v>68</v>
      </c>
      <c r="L808" s="7" t="s">
        <v>489</v>
      </c>
      <c r="M808" s="52">
        <v>7.9480519480519476</v>
      </c>
      <c r="N808" s="8">
        <v>0.2</v>
      </c>
      <c r="O808" s="52">
        <v>3.9740259740259738</v>
      </c>
      <c r="P808" s="60">
        <f t="shared" si="25"/>
        <v>264.47142857142853</v>
      </c>
      <c r="Q808" s="59">
        <v>3.9740259740259738</v>
      </c>
      <c r="R808" s="9" t="s">
        <v>7396</v>
      </c>
      <c r="S808" s="10">
        <v>46204</v>
      </c>
      <c r="T808" s="55"/>
      <c r="U808" s="56">
        <f t="shared" si="24"/>
        <v>0</v>
      </c>
      <c r="V808" s="11"/>
    </row>
    <row r="809" spans="1:22">
      <c r="A809" s="36"/>
      <c r="B809" s="4" t="s">
        <v>2833</v>
      </c>
      <c r="C809" s="2" t="s">
        <v>2834</v>
      </c>
      <c r="D809" s="3" t="s">
        <v>57</v>
      </c>
      <c r="E809" s="4" t="s">
        <v>2835</v>
      </c>
      <c r="F809" s="2"/>
      <c r="G809" s="88">
        <v>38</v>
      </c>
      <c r="H809" s="5" t="s">
        <v>59</v>
      </c>
      <c r="I809" s="5" t="s">
        <v>2836</v>
      </c>
      <c r="J809" s="6" t="s">
        <v>2837</v>
      </c>
      <c r="K809" s="5">
        <v>0.16</v>
      </c>
      <c r="L809" s="5" t="s">
        <v>59</v>
      </c>
      <c r="M809" s="52">
        <v>18.987341772151897</v>
      </c>
      <c r="N809" s="8">
        <v>0</v>
      </c>
      <c r="O809" s="52">
        <v>18.987341772151897</v>
      </c>
      <c r="P809" s="60">
        <f t="shared" si="25"/>
        <v>1263.6075949367087</v>
      </c>
      <c r="Q809" s="59">
        <v>22.025316455696199</v>
      </c>
      <c r="R809" s="9"/>
      <c r="S809" s="10" t="s">
        <v>59</v>
      </c>
      <c r="T809" s="55"/>
      <c r="U809" s="56">
        <f t="shared" si="24"/>
        <v>0</v>
      </c>
      <c r="V809" s="11"/>
    </row>
    <row r="810" spans="1:22">
      <c r="A810" s="86" t="s">
        <v>54</v>
      </c>
      <c r="B810" s="4" t="s">
        <v>2838</v>
      </c>
      <c r="C810" s="4" t="s">
        <v>2839</v>
      </c>
      <c r="D810" s="3" t="s">
        <v>262</v>
      </c>
      <c r="E810" s="87" t="s">
        <v>2840</v>
      </c>
      <c r="F810" s="2"/>
      <c r="G810" s="88">
        <v>229</v>
      </c>
      <c r="H810" s="5" t="s">
        <v>2841</v>
      </c>
      <c r="I810" s="5" t="s">
        <v>864</v>
      </c>
      <c r="J810" s="6" t="s">
        <v>265</v>
      </c>
      <c r="K810" s="5" t="s">
        <v>68</v>
      </c>
      <c r="L810" s="5" t="s">
        <v>59</v>
      </c>
      <c r="M810" s="52">
        <v>0.61038961038961037</v>
      </c>
      <c r="N810" s="8">
        <v>0</v>
      </c>
      <c r="O810" s="52">
        <v>0.61038961038961037</v>
      </c>
      <c r="P810" s="60">
        <f t="shared" si="25"/>
        <v>40.621428571428567</v>
      </c>
      <c r="Q810" s="59">
        <v>0.61038961038961037</v>
      </c>
      <c r="R810" s="9" t="s">
        <v>7394</v>
      </c>
      <c r="S810" s="10">
        <v>46357</v>
      </c>
      <c r="T810" s="55"/>
      <c r="U810" s="56">
        <f t="shared" si="24"/>
        <v>0</v>
      </c>
      <c r="V810" s="11"/>
    </row>
    <row r="811" spans="1:22">
      <c r="A811" s="86" t="s">
        <v>54</v>
      </c>
      <c r="B811" s="4" t="s">
        <v>2842</v>
      </c>
      <c r="C811" s="4" t="s">
        <v>2843</v>
      </c>
      <c r="D811" s="3" t="s">
        <v>64</v>
      </c>
      <c r="E811" s="87" t="s">
        <v>2844</v>
      </c>
      <c r="F811" s="2"/>
      <c r="G811" s="88">
        <v>27</v>
      </c>
      <c r="H811" s="5" t="s">
        <v>2845</v>
      </c>
      <c r="I811" s="5" t="s">
        <v>126</v>
      </c>
      <c r="J811" s="6" t="s">
        <v>249</v>
      </c>
      <c r="K811" s="5" t="s">
        <v>68</v>
      </c>
      <c r="L811" s="5" t="s">
        <v>2846</v>
      </c>
      <c r="M811" s="52">
        <v>0.61038961038961037</v>
      </c>
      <c r="N811" s="8">
        <v>0</v>
      </c>
      <c r="O811" s="52">
        <v>0.61038961038961037</v>
      </c>
      <c r="P811" s="60">
        <f t="shared" si="25"/>
        <v>40.621428571428567</v>
      </c>
      <c r="Q811" s="59">
        <v>0.61038961038961037</v>
      </c>
      <c r="R811" s="9" t="s">
        <v>7400</v>
      </c>
      <c r="S811" s="10">
        <v>46204</v>
      </c>
      <c r="T811" s="55"/>
      <c r="U811" s="56">
        <f t="shared" si="24"/>
        <v>0</v>
      </c>
      <c r="V811" s="11"/>
    </row>
    <row r="812" spans="1:22">
      <c r="A812" s="36"/>
      <c r="B812" s="4" t="s">
        <v>2847</v>
      </c>
      <c r="C812" s="4" t="s">
        <v>2848</v>
      </c>
      <c r="D812" s="3" t="s">
        <v>57</v>
      </c>
      <c r="E812" s="4" t="s">
        <v>2849</v>
      </c>
      <c r="F812" s="2"/>
      <c r="G812" s="88">
        <v>428</v>
      </c>
      <c r="H812" s="5" t="s">
        <v>59</v>
      </c>
      <c r="I812" s="5" t="s">
        <v>60</v>
      </c>
      <c r="J812" s="6" t="s">
        <v>61</v>
      </c>
      <c r="K812" s="5">
        <v>0.16</v>
      </c>
      <c r="L812" s="5" t="s">
        <v>59</v>
      </c>
      <c r="M812" s="52">
        <v>5.1558441558441563</v>
      </c>
      <c r="N812" s="8">
        <v>0</v>
      </c>
      <c r="O812" s="52">
        <v>5.1558441558441563</v>
      </c>
      <c r="P812" s="60">
        <f t="shared" si="25"/>
        <v>343.12142857142857</v>
      </c>
      <c r="Q812" s="59">
        <v>5.9807792207792216</v>
      </c>
      <c r="R812" s="9" t="s">
        <v>7394</v>
      </c>
      <c r="S812" s="10">
        <v>46935</v>
      </c>
      <c r="T812" s="55"/>
      <c r="U812" s="56">
        <f t="shared" si="24"/>
        <v>0</v>
      </c>
      <c r="V812" s="11"/>
    </row>
    <row r="813" spans="1:22">
      <c r="A813" s="36"/>
      <c r="B813" s="4" t="s">
        <v>2850</v>
      </c>
      <c r="C813" s="4" t="s">
        <v>183</v>
      </c>
      <c r="D813" s="3" t="s">
        <v>57</v>
      </c>
      <c r="E813" s="4" t="s">
        <v>2851</v>
      </c>
      <c r="F813" s="2"/>
      <c r="G813" s="88">
        <v>2</v>
      </c>
      <c r="H813" s="5" t="s">
        <v>2852</v>
      </c>
      <c r="I813" s="5" t="s">
        <v>462</v>
      </c>
      <c r="J813" s="6" t="s">
        <v>61</v>
      </c>
      <c r="K813" s="5">
        <v>0.16</v>
      </c>
      <c r="L813" s="5" t="s">
        <v>59</v>
      </c>
      <c r="M813" s="52">
        <v>2111.1111111111109</v>
      </c>
      <c r="N813" s="8">
        <v>0</v>
      </c>
      <c r="O813" s="52">
        <v>2111.1111111111109</v>
      </c>
      <c r="P813" s="60">
        <f t="shared" si="25"/>
        <v>140494.44444444441</v>
      </c>
      <c r="Q813" s="59">
        <v>2448.8888888888887</v>
      </c>
      <c r="R813" s="9" t="s">
        <v>7397</v>
      </c>
      <c r="S813" s="10" t="s">
        <v>183</v>
      </c>
      <c r="T813" s="55"/>
      <c r="U813" s="56">
        <f t="shared" si="24"/>
        <v>0</v>
      </c>
      <c r="V813" s="11"/>
    </row>
    <row r="814" spans="1:22">
      <c r="A814" s="84" t="s">
        <v>471</v>
      </c>
      <c r="B814" s="4" t="s">
        <v>2853</v>
      </c>
      <c r="C814" s="4" t="s">
        <v>2854</v>
      </c>
      <c r="D814" s="3" t="s">
        <v>86</v>
      </c>
      <c r="E814" s="85" t="s">
        <v>2855</v>
      </c>
      <c r="F814" s="2"/>
      <c r="G814" s="88">
        <v>72</v>
      </c>
      <c r="H814" s="5" t="s">
        <v>296</v>
      </c>
      <c r="I814" s="5" t="s">
        <v>134</v>
      </c>
      <c r="J814" s="6" t="s">
        <v>61</v>
      </c>
      <c r="K814" s="5" t="s">
        <v>68</v>
      </c>
      <c r="L814" s="5" t="s">
        <v>292</v>
      </c>
      <c r="M814" s="52">
        <v>3.4415584415584415</v>
      </c>
      <c r="N814" s="8">
        <v>0.1</v>
      </c>
      <c r="O814" s="52">
        <v>3.0974025974025974</v>
      </c>
      <c r="P814" s="60">
        <f t="shared" si="25"/>
        <v>206.13214285714284</v>
      </c>
      <c r="Q814" s="59">
        <v>3.0974025974025974</v>
      </c>
      <c r="R814" s="9" t="s">
        <v>7397</v>
      </c>
      <c r="S814" s="10">
        <v>46692</v>
      </c>
      <c r="T814" s="55"/>
      <c r="U814" s="56">
        <f t="shared" si="24"/>
        <v>0</v>
      </c>
      <c r="V814" s="11"/>
    </row>
    <row r="815" spans="1:22">
      <c r="A815" s="77" t="s">
        <v>105</v>
      </c>
      <c r="B815" s="4" t="s">
        <v>2856</v>
      </c>
      <c r="C815" s="4" t="s">
        <v>2857</v>
      </c>
      <c r="D815" s="3" t="s">
        <v>86</v>
      </c>
      <c r="E815" s="79" t="s">
        <v>2858</v>
      </c>
      <c r="F815" s="2"/>
      <c r="G815" s="88">
        <v>311</v>
      </c>
      <c r="H815" s="5" t="s">
        <v>1722</v>
      </c>
      <c r="I815" s="5" t="s">
        <v>110</v>
      </c>
      <c r="J815" s="6" t="s">
        <v>61</v>
      </c>
      <c r="K815" s="5" t="s">
        <v>68</v>
      </c>
      <c r="L815" s="5" t="s">
        <v>101</v>
      </c>
      <c r="M815" s="52">
        <v>4.8585241561722485</v>
      </c>
      <c r="N815" s="8">
        <v>0.23</v>
      </c>
      <c r="O815" s="52">
        <v>4.3120000000000003</v>
      </c>
      <c r="P815" s="60">
        <f t="shared" si="25"/>
        <v>286.96359999999999</v>
      </c>
      <c r="Q815" s="59">
        <v>3.7410636002526316</v>
      </c>
      <c r="R815" s="9" t="s">
        <v>7397</v>
      </c>
      <c r="S815" s="10">
        <v>46266</v>
      </c>
      <c r="T815" s="55"/>
      <c r="U815" s="56">
        <f t="shared" si="24"/>
        <v>0</v>
      </c>
      <c r="V815" s="11"/>
    </row>
    <row r="816" spans="1:22">
      <c r="A816" s="36"/>
      <c r="B816" s="4" t="s">
        <v>2859</v>
      </c>
      <c r="C816" s="4" t="s">
        <v>2860</v>
      </c>
      <c r="D816" s="3" t="s">
        <v>64</v>
      </c>
      <c r="E816" s="4" t="s">
        <v>2861</v>
      </c>
      <c r="F816" s="2"/>
      <c r="G816" s="88">
        <v>5</v>
      </c>
      <c r="H816" s="5" t="s">
        <v>2862</v>
      </c>
      <c r="I816" s="5" t="s">
        <v>198</v>
      </c>
      <c r="J816" s="6" t="s">
        <v>61</v>
      </c>
      <c r="K816" s="5" t="s">
        <v>68</v>
      </c>
      <c r="L816" s="5"/>
      <c r="M816" s="52">
        <v>71.428571428571431</v>
      </c>
      <c r="N816" s="8">
        <v>0.1</v>
      </c>
      <c r="O816" s="52">
        <v>64.285714285714292</v>
      </c>
      <c r="P816" s="60">
        <f t="shared" si="25"/>
        <v>4278.2142857142862</v>
      </c>
      <c r="Q816" s="59">
        <v>64.285714285714292</v>
      </c>
      <c r="R816" s="9" t="s">
        <v>7402</v>
      </c>
      <c r="S816" s="10">
        <v>46753</v>
      </c>
      <c r="T816" s="55"/>
      <c r="U816" s="56">
        <f t="shared" si="24"/>
        <v>0</v>
      </c>
      <c r="V816" s="11"/>
    </row>
    <row r="817" spans="1:22">
      <c r="A817" s="86" t="s">
        <v>54</v>
      </c>
      <c r="B817" s="4" t="s">
        <v>2863</v>
      </c>
      <c r="C817" s="4" t="s">
        <v>2864</v>
      </c>
      <c r="D817" s="3" t="s">
        <v>86</v>
      </c>
      <c r="E817" s="87" t="s">
        <v>2865</v>
      </c>
      <c r="F817" s="2"/>
      <c r="G817" s="88">
        <v>27</v>
      </c>
      <c r="H817" s="5" t="s">
        <v>594</v>
      </c>
      <c r="I817" s="5" t="s">
        <v>2866</v>
      </c>
      <c r="J817" s="6" t="s">
        <v>61</v>
      </c>
      <c r="K817" s="5" t="s">
        <v>68</v>
      </c>
      <c r="L817" s="5" t="s">
        <v>596</v>
      </c>
      <c r="M817" s="52">
        <v>2.4660759493670885</v>
      </c>
      <c r="N817" s="8">
        <v>0.08</v>
      </c>
      <c r="O817" s="52">
        <v>2.2687898734177216</v>
      </c>
      <c r="P817" s="60">
        <f t="shared" si="25"/>
        <v>150.98796607594937</v>
      </c>
      <c r="Q817" s="59">
        <v>2.2687898734177216</v>
      </c>
      <c r="R817" s="9" t="s">
        <v>7397</v>
      </c>
      <c r="S817" s="10">
        <v>46539</v>
      </c>
      <c r="T817" s="55"/>
      <c r="U817" s="56">
        <f t="shared" si="24"/>
        <v>0</v>
      </c>
      <c r="V817" s="11"/>
    </row>
    <row r="818" spans="1:22">
      <c r="A818" s="86" t="s">
        <v>54</v>
      </c>
      <c r="B818" s="4" t="s">
        <v>2867</v>
      </c>
      <c r="C818" s="4" t="s">
        <v>2868</v>
      </c>
      <c r="D818" s="3" t="s">
        <v>86</v>
      </c>
      <c r="E818" s="87" t="s">
        <v>2869</v>
      </c>
      <c r="F818" s="2"/>
      <c r="G818" s="88">
        <v>3</v>
      </c>
      <c r="H818" s="5" t="s">
        <v>594</v>
      </c>
      <c r="I818" s="5" t="s">
        <v>2866</v>
      </c>
      <c r="J818" s="6" t="s">
        <v>61</v>
      </c>
      <c r="K818" s="5" t="s">
        <v>68</v>
      </c>
      <c r="L818" s="5" t="s">
        <v>596</v>
      </c>
      <c r="M818" s="52">
        <v>6.7848101265822782</v>
      </c>
      <c r="N818" s="8">
        <v>0.08</v>
      </c>
      <c r="O818" s="52">
        <v>6.2420253164556962</v>
      </c>
      <c r="P818" s="60">
        <f t="shared" si="25"/>
        <v>415.40678481012657</v>
      </c>
      <c r="Q818" s="59">
        <v>6.2420253164556962</v>
      </c>
      <c r="R818" s="9" t="s">
        <v>7397</v>
      </c>
      <c r="S818" s="10">
        <v>46539</v>
      </c>
      <c r="T818" s="55"/>
      <c r="U818" s="56">
        <f t="shared" si="24"/>
        <v>0</v>
      </c>
      <c r="V818" s="11"/>
    </row>
    <row r="819" spans="1:22">
      <c r="A819" s="86" t="s">
        <v>54</v>
      </c>
      <c r="B819" s="4" t="s">
        <v>2870</v>
      </c>
      <c r="C819" s="2" t="s">
        <v>2871</v>
      </c>
      <c r="D819" s="3" t="s">
        <v>86</v>
      </c>
      <c r="E819" s="87" t="s">
        <v>2872</v>
      </c>
      <c r="F819" s="2"/>
      <c r="G819" s="88">
        <v>31</v>
      </c>
      <c r="H819" s="5" t="s">
        <v>594</v>
      </c>
      <c r="I819" s="5" t="s">
        <v>2866</v>
      </c>
      <c r="J819" s="6" t="s">
        <v>61</v>
      </c>
      <c r="K819" s="5" t="s">
        <v>68</v>
      </c>
      <c r="L819" s="5" t="s">
        <v>596</v>
      </c>
      <c r="M819" s="52">
        <v>3.3635714285714289</v>
      </c>
      <c r="N819" s="8">
        <v>0.08</v>
      </c>
      <c r="O819" s="52">
        <v>3.0944857142857147</v>
      </c>
      <c r="P819" s="60">
        <f t="shared" si="25"/>
        <v>205.93802428571431</v>
      </c>
      <c r="Q819" s="59">
        <v>3.0944857142857147</v>
      </c>
      <c r="R819" s="9" t="s">
        <v>7397</v>
      </c>
      <c r="S819" s="10">
        <v>46266</v>
      </c>
      <c r="T819" s="55"/>
      <c r="U819" s="56">
        <f t="shared" si="24"/>
        <v>0</v>
      </c>
      <c r="V819" s="11"/>
    </row>
    <row r="820" spans="1:22">
      <c r="A820" s="86" t="s">
        <v>54</v>
      </c>
      <c r="B820" s="4" t="s">
        <v>2873</v>
      </c>
      <c r="C820" s="2" t="s">
        <v>2874</v>
      </c>
      <c r="D820" s="3" t="s">
        <v>86</v>
      </c>
      <c r="E820" s="87" t="s">
        <v>2875</v>
      </c>
      <c r="F820" s="2"/>
      <c r="G820" s="88">
        <v>12</v>
      </c>
      <c r="H820" s="5" t="s">
        <v>1742</v>
      </c>
      <c r="I820" s="5" t="s">
        <v>89</v>
      </c>
      <c r="J820" s="6" t="s">
        <v>61</v>
      </c>
      <c r="K820" s="5" t="s">
        <v>68</v>
      </c>
      <c r="L820" s="5" t="s">
        <v>716</v>
      </c>
      <c r="M820" s="52">
        <v>11.55952380952381</v>
      </c>
      <c r="N820" s="8">
        <v>0.08</v>
      </c>
      <c r="O820" s="52">
        <v>10.634761904761906</v>
      </c>
      <c r="P820" s="60">
        <f t="shared" si="25"/>
        <v>707.7434047619048</v>
      </c>
      <c r="Q820" s="59">
        <v>10.634761904761906</v>
      </c>
      <c r="R820" s="9" t="s">
        <v>7397</v>
      </c>
      <c r="S820" s="10">
        <v>46600</v>
      </c>
      <c r="T820" s="55"/>
      <c r="U820" s="56">
        <f t="shared" si="24"/>
        <v>0</v>
      </c>
      <c r="V820" s="11"/>
    </row>
    <row r="821" spans="1:22">
      <c r="A821" s="86" t="s">
        <v>54</v>
      </c>
      <c r="B821" s="2" t="s">
        <v>2876</v>
      </c>
      <c r="C821" s="13" t="s">
        <v>2877</v>
      </c>
      <c r="D821" s="3" t="s">
        <v>86</v>
      </c>
      <c r="E821" s="87" t="s">
        <v>2878</v>
      </c>
      <c r="F821" s="4"/>
      <c r="G821" s="88">
        <v>18</v>
      </c>
      <c r="H821" s="5" t="s">
        <v>1742</v>
      </c>
      <c r="I821" s="5" t="s">
        <v>2866</v>
      </c>
      <c r="J821" s="6" t="s">
        <v>61</v>
      </c>
      <c r="K821" s="7" t="s">
        <v>68</v>
      </c>
      <c r="L821" s="7" t="s">
        <v>716</v>
      </c>
      <c r="M821" s="52">
        <v>2.6468354430379741</v>
      </c>
      <c r="N821" s="8">
        <v>0.05</v>
      </c>
      <c r="O821" s="52">
        <v>2.5144936708860754</v>
      </c>
      <c r="P821" s="60">
        <f t="shared" si="25"/>
        <v>167.33955379746831</v>
      </c>
      <c r="Q821" s="59">
        <v>2.5144936708860754</v>
      </c>
      <c r="R821" s="9" t="s">
        <v>7397</v>
      </c>
      <c r="S821" s="10">
        <v>46447</v>
      </c>
      <c r="T821" s="55"/>
      <c r="U821" s="56">
        <f t="shared" si="24"/>
        <v>0</v>
      </c>
      <c r="V821" s="11"/>
    </row>
    <row r="822" spans="1:22">
      <c r="A822" s="86" t="s">
        <v>54</v>
      </c>
      <c r="B822" s="4" t="s">
        <v>2879</v>
      </c>
      <c r="C822" s="4" t="s">
        <v>2880</v>
      </c>
      <c r="D822" s="3" t="s">
        <v>86</v>
      </c>
      <c r="E822" s="87" t="s">
        <v>2881</v>
      </c>
      <c r="F822" s="2"/>
      <c r="G822" s="88">
        <v>26</v>
      </c>
      <c r="H822" s="5" t="s">
        <v>1742</v>
      </c>
      <c r="I822" s="5" t="s">
        <v>2866</v>
      </c>
      <c r="J822" s="6" t="s">
        <v>61</v>
      </c>
      <c r="K822" s="5" t="s">
        <v>68</v>
      </c>
      <c r="L822" s="5" t="s">
        <v>716</v>
      </c>
      <c r="M822" s="52">
        <v>9.3164556962025316</v>
      </c>
      <c r="N822" s="8">
        <v>0.08</v>
      </c>
      <c r="O822" s="52">
        <v>8.57113924050633</v>
      </c>
      <c r="P822" s="60">
        <f t="shared" si="25"/>
        <v>570.40931645569628</v>
      </c>
      <c r="Q822" s="59">
        <v>8.57113924050633</v>
      </c>
      <c r="R822" s="9" t="s">
        <v>7397</v>
      </c>
      <c r="S822" s="10">
        <v>46631</v>
      </c>
      <c r="T822" s="55"/>
      <c r="U822" s="56">
        <f t="shared" si="24"/>
        <v>0</v>
      </c>
      <c r="V822" s="11"/>
    </row>
    <row r="823" spans="1:22">
      <c r="A823" s="36"/>
      <c r="B823" s="2" t="s">
        <v>2882</v>
      </c>
      <c r="C823" s="13" t="s">
        <v>2883</v>
      </c>
      <c r="D823" s="3" t="s">
        <v>86</v>
      </c>
      <c r="E823" s="4" t="s">
        <v>2884</v>
      </c>
      <c r="F823" s="4"/>
      <c r="G823" s="88">
        <v>77</v>
      </c>
      <c r="H823" s="5" t="s">
        <v>2885</v>
      </c>
      <c r="I823" s="5" t="s">
        <v>604</v>
      </c>
      <c r="J823" s="6" t="s">
        <v>61</v>
      </c>
      <c r="K823" s="7" t="s">
        <v>68</v>
      </c>
      <c r="L823" s="7" t="s">
        <v>1429</v>
      </c>
      <c r="M823" s="52">
        <v>3.129634711452467</v>
      </c>
      <c r="N823" s="8">
        <v>0</v>
      </c>
      <c r="O823" s="52">
        <v>3.129634711452467</v>
      </c>
      <c r="P823" s="60">
        <f t="shared" si="25"/>
        <v>208.27719004716167</v>
      </c>
      <c r="Q823" s="59">
        <v>3.129634711452467</v>
      </c>
      <c r="R823" s="9" t="s">
        <v>7397</v>
      </c>
      <c r="S823" s="10">
        <v>46113</v>
      </c>
      <c r="T823" s="55"/>
      <c r="U823" s="56">
        <f t="shared" si="24"/>
        <v>0</v>
      </c>
      <c r="V823" s="11"/>
    </row>
    <row r="824" spans="1:22">
      <c r="A824" s="77" t="s">
        <v>105</v>
      </c>
      <c r="B824" s="4" t="s">
        <v>2886</v>
      </c>
      <c r="C824" s="4" t="s">
        <v>2887</v>
      </c>
      <c r="D824" s="3" t="s">
        <v>86</v>
      </c>
      <c r="E824" s="79" t="s">
        <v>2888</v>
      </c>
      <c r="F824" s="2"/>
      <c r="G824" s="88">
        <v>23</v>
      </c>
      <c r="H824" s="5" t="s">
        <v>2889</v>
      </c>
      <c r="I824" s="5" t="s">
        <v>116</v>
      </c>
      <c r="J824" s="6" t="s">
        <v>61</v>
      </c>
      <c r="K824" s="5" t="s">
        <v>68</v>
      </c>
      <c r="L824" s="5" t="s">
        <v>476</v>
      </c>
      <c r="M824" s="52">
        <v>6.2388806771454686</v>
      </c>
      <c r="N824" s="8">
        <v>0.05</v>
      </c>
      <c r="O824" s="52">
        <v>5.3410000000000002</v>
      </c>
      <c r="P824" s="60">
        <f t="shared" si="25"/>
        <v>355.44355000000002</v>
      </c>
      <c r="Q824" s="59">
        <v>5.9269366432881947</v>
      </c>
      <c r="R824" s="9" t="s">
        <v>7397</v>
      </c>
      <c r="S824" s="10">
        <v>46266</v>
      </c>
      <c r="T824" s="55"/>
      <c r="U824" s="56">
        <f t="shared" si="24"/>
        <v>0</v>
      </c>
      <c r="V824" s="11"/>
    </row>
    <row r="825" spans="1:22">
      <c r="A825" s="86" t="s">
        <v>54</v>
      </c>
      <c r="B825" s="4" t="s">
        <v>2890</v>
      </c>
      <c r="C825" s="15" t="s">
        <v>2891</v>
      </c>
      <c r="D825" s="3" t="s">
        <v>86</v>
      </c>
      <c r="E825" s="87" t="s">
        <v>2892</v>
      </c>
      <c r="F825" s="2"/>
      <c r="G825" s="88">
        <v>46</v>
      </c>
      <c r="H825" s="5" t="s">
        <v>1395</v>
      </c>
      <c r="I825" s="5" t="s">
        <v>229</v>
      </c>
      <c r="J825" s="6" t="s">
        <v>61</v>
      </c>
      <c r="K825" s="5" t="s">
        <v>68</v>
      </c>
      <c r="L825" s="5" t="s">
        <v>95</v>
      </c>
      <c r="M825" s="52">
        <v>3.4142015259139047</v>
      </c>
      <c r="N825" s="8">
        <v>0</v>
      </c>
      <c r="O825" s="52">
        <v>3.4142015259139047</v>
      </c>
      <c r="P825" s="60">
        <f t="shared" si="25"/>
        <v>227.21511154957034</v>
      </c>
      <c r="Q825" s="59">
        <v>3.4142015259139047</v>
      </c>
      <c r="R825" s="9" t="s">
        <v>7397</v>
      </c>
      <c r="S825" s="10">
        <v>46447</v>
      </c>
      <c r="T825" s="55"/>
      <c r="U825" s="56">
        <f t="shared" si="24"/>
        <v>0</v>
      </c>
      <c r="V825" s="11"/>
    </row>
    <row r="826" spans="1:22">
      <c r="A826" s="77" t="s">
        <v>139</v>
      </c>
      <c r="B826" s="4" t="s">
        <v>2893</v>
      </c>
      <c r="C826" s="4" t="s">
        <v>2894</v>
      </c>
      <c r="D826" s="3" t="s">
        <v>86</v>
      </c>
      <c r="E826" s="79" t="s">
        <v>2895</v>
      </c>
      <c r="F826" s="2"/>
      <c r="G826" s="88">
        <v>34</v>
      </c>
      <c r="H826" s="5" t="s">
        <v>2106</v>
      </c>
      <c r="I826" s="5" t="s">
        <v>143</v>
      </c>
      <c r="J826" s="6" t="s">
        <v>61</v>
      </c>
      <c r="K826" s="5" t="s">
        <v>68</v>
      </c>
      <c r="L826" s="5" t="s">
        <v>1094</v>
      </c>
      <c r="M826" s="52">
        <v>2.9285714285714288</v>
      </c>
      <c r="N826" s="8">
        <v>0</v>
      </c>
      <c r="O826" s="52">
        <v>2.7821428571428575</v>
      </c>
      <c r="P826" s="60">
        <f t="shared" si="25"/>
        <v>185.15160714285716</v>
      </c>
      <c r="Q826" s="59">
        <v>2.7821428571428575</v>
      </c>
      <c r="R826" s="9" t="s">
        <v>7397</v>
      </c>
      <c r="S826" s="10">
        <v>46023</v>
      </c>
      <c r="T826" s="55"/>
      <c r="U826" s="56">
        <f t="shared" ref="U826:U889" si="26">+T826*Q826</f>
        <v>0</v>
      </c>
      <c r="V826" s="11"/>
    </row>
    <row r="827" spans="1:22">
      <c r="A827" s="77" t="s">
        <v>139</v>
      </c>
      <c r="B827" s="4" t="s">
        <v>2896</v>
      </c>
      <c r="C827" s="4" t="s">
        <v>2897</v>
      </c>
      <c r="D827" s="3" t="s">
        <v>86</v>
      </c>
      <c r="E827" s="79" t="s">
        <v>2898</v>
      </c>
      <c r="F827" s="2"/>
      <c r="G827" s="88">
        <v>98</v>
      </c>
      <c r="H827" s="5" t="s">
        <v>2106</v>
      </c>
      <c r="I827" s="5" t="s">
        <v>143</v>
      </c>
      <c r="J827" s="6" t="s">
        <v>61</v>
      </c>
      <c r="K827" s="5" t="s">
        <v>68</v>
      </c>
      <c r="L827" s="5" t="s">
        <v>1094</v>
      </c>
      <c r="M827" s="52">
        <v>9.2987012987012978</v>
      </c>
      <c r="N827" s="8">
        <v>0</v>
      </c>
      <c r="O827" s="52">
        <v>8.8337662337662319</v>
      </c>
      <c r="P827" s="60">
        <f t="shared" si="25"/>
        <v>587.88714285714275</v>
      </c>
      <c r="Q827" s="59">
        <v>8.8337662337662319</v>
      </c>
      <c r="R827" s="9" t="s">
        <v>7397</v>
      </c>
      <c r="S827" s="10">
        <v>46235</v>
      </c>
      <c r="T827" s="55"/>
      <c r="U827" s="56">
        <f t="shared" si="26"/>
        <v>0</v>
      </c>
      <c r="V827" s="11"/>
    </row>
    <row r="828" spans="1:22">
      <c r="A828" s="77" t="s">
        <v>139</v>
      </c>
      <c r="B828" s="4" t="s">
        <v>2899</v>
      </c>
      <c r="C828" s="15" t="s">
        <v>2900</v>
      </c>
      <c r="D828" s="3" t="s">
        <v>86</v>
      </c>
      <c r="E828" s="79" t="s">
        <v>2901</v>
      </c>
      <c r="F828" s="2"/>
      <c r="G828" s="88">
        <v>123</v>
      </c>
      <c r="H828" s="5" t="s">
        <v>2106</v>
      </c>
      <c r="I828" s="5" t="s">
        <v>143</v>
      </c>
      <c r="J828" s="6" t="s">
        <v>61</v>
      </c>
      <c r="K828" s="5" t="s">
        <v>68</v>
      </c>
      <c r="L828" s="5" t="s">
        <v>1094</v>
      </c>
      <c r="M828" s="52">
        <v>11.949367088607593</v>
      </c>
      <c r="N828" s="8">
        <v>0</v>
      </c>
      <c r="O828" s="52">
        <v>11.351898734177214</v>
      </c>
      <c r="P828" s="60">
        <f t="shared" si="25"/>
        <v>755.46886075949351</v>
      </c>
      <c r="Q828" s="59">
        <v>11.351898734177214</v>
      </c>
      <c r="R828" s="9" t="s">
        <v>7397</v>
      </c>
      <c r="S828" s="10">
        <v>46235</v>
      </c>
      <c r="T828" s="55"/>
      <c r="U828" s="56">
        <f t="shared" si="26"/>
        <v>0</v>
      </c>
      <c r="V828" s="11"/>
    </row>
    <row r="829" spans="1:22">
      <c r="A829" s="77" t="s">
        <v>139</v>
      </c>
      <c r="B829" s="4" t="s">
        <v>2902</v>
      </c>
      <c r="C829" s="15" t="s">
        <v>2903</v>
      </c>
      <c r="D829" s="3" t="s">
        <v>86</v>
      </c>
      <c r="E829" s="79" t="s">
        <v>2904</v>
      </c>
      <c r="F829" s="2"/>
      <c r="G829" s="88">
        <v>72</v>
      </c>
      <c r="H829" s="5" t="s">
        <v>2106</v>
      </c>
      <c r="I829" s="5" t="s">
        <v>143</v>
      </c>
      <c r="J829" s="6" t="s">
        <v>61</v>
      </c>
      <c r="K829" s="5" t="s">
        <v>68</v>
      </c>
      <c r="L829" s="5" t="s">
        <v>1094</v>
      </c>
      <c r="M829" s="52">
        <v>2.3756697897717327</v>
      </c>
      <c r="N829" s="8">
        <v>0</v>
      </c>
      <c r="O829" s="52">
        <v>2.2568863002831461</v>
      </c>
      <c r="P829" s="60">
        <f t="shared" si="25"/>
        <v>150.19578328384335</v>
      </c>
      <c r="Q829" s="59">
        <v>2.2568863002831461</v>
      </c>
      <c r="R829" s="9" t="s">
        <v>7397</v>
      </c>
      <c r="S829" s="10">
        <v>45962</v>
      </c>
      <c r="T829" s="55"/>
      <c r="U829" s="56">
        <f t="shared" si="26"/>
        <v>0</v>
      </c>
      <c r="V829" s="11"/>
    </row>
    <row r="830" spans="1:22">
      <c r="A830" s="77" t="s">
        <v>139</v>
      </c>
      <c r="B830" s="4" t="s">
        <v>2905</v>
      </c>
      <c r="C830" s="2" t="s">
        <v>2906</v>
      </c>
      <c r="D830" s="3" t="s">
        <v>86</v>
      </c>
      <c r="E830" s="79" t="s">
        <v>2907</v>
      </c>
      <c r="F830" s="4"/>
      <c r="G830" s="88">
        <v>140</v>
      </c>
      <c r="H830" s="5" t="s">
        <v>2106</v>
      </c>
      <c r="I830" s="5" t="s">
        <v>143</v>
      </c>
      <c r="J830" s="6" t="s">
        <v>61</v>
      </c>
      <c r="K830" s="5" t="s">
        <v>68</v>
      </c>
      <c r="L830" s="5" t="s">
        <v>1094</v>
      </c>
      <c r="M830" s="52">
        <v>6.8354430379746836</v>
      </c>
      <c r="N830" s="8">
        <v>0</v>
      </c>
      <c r="O830" s="52">
        <v>6.4936708860759493</v>
      </c>
      <c r="P830" s="60">
        <f t="shared" si="25"/>
        <v>432.15379746835441</v>
      </c>
      <c r="Q830" s="59">
        <v>6.4936708860759493</v>
      </c>
      <c r="R830" s="9" t="s">
        <v>7397</v>
      </c>
      <c r="S830" s="10">
        <v>46204</v>
      </c>
      <c r="T830" s="55"/>
      <c r="U830" s="56">
        <f t="shared" si="26"/>
        <v>0</v>
      </c>
      <c r="V830" s="11"/>
    </row>
    <row r="831" spans="1:22">
      <c r="A831" s="36"/>
      <c r="B831" s="4" t="s">
        <v>2908</v>
      </c>
      <c r="C831" s="2" t="s">
        <v>2909</v>
      </c>
      <c r="D831" s="3" t="s">
        <v>86</v>
      </c>
      <c r="E831" s="4" t="s">
        <v>2910</v>
      </c>
      <c r="F831" s="2"/>
      <c r="G831" s="88">
        <v>66</v>
      </c>
      <c r="H831" s="5" t="s">
        <v>2911</v>
      </c>
      <c r="I831" s="5" t="s">
        <v>997</v>
      </c>
      <c r="J831" s="6" t="s">
        <v>61</v>
      </c>
      <c r="K831" s="5" t="s">
        <v>68</v>
      </c>
      <c r="L831" s="5" t="s">
        <v>1703</v>
      </c>
      <c r="M831" s="52">
        <v>8.1950632911392418</v>
      </c>
      <c r="N831" s="8">
        <v>0</v>
      </c>
      <c r="O831" s="52">
        <v>8.1950632911392418</v>
      </c>
      <c r="P831" s="60">
        <f t="shared" si="25"/>
        <v>545.38146202531652</v>
      </c>
      <c r="Q831" s="59">
        <v>8.1950632911392418</v>
      </c>
      <c r="R831" s="9" t="s">
        <v>7397</v>
      </c>
      <c r="S831" s="10">
        <v>46296</v>
      </c>
      <c r="T831" s="55"/>
      <c r="U831" s="56">
        <f t="shared" si="26"/>
        <v>0</v>
      </c>
      <c r="V831" s="11"/>
    </row>
    <row r="832" spans="1:22">
      <c r="A832" s="36"/>
      <c r="B832" s="4" t="s">
        <v>2912</v>
      </c>
      <c r="C832" s="12" t="s">
        <v>2913</v>
      </c>
      <c r="D832" s="3" t="s">
        <v>86</v>
      </c>
      <c r="E832" s="4" t="s">
        <v>2914</v>
      </c>
      <c r="F832" s="4"/>
      <c r="G832" s="88">
        <v>9</v>
      </c>
      <c r="H832" s="5" t="s">
        <v>2915</v>
      </c>
      <c r="I832" s="5" t="s">
        <v>1819</v>
      </c>
      <c r="J832" s="6" t="s">
        <v>61</v>
      </c>
      <c r="K832" s="5" t="s">
        <v>68</v>
      </c>
      <c r="L832" s="5" t="s">
        <v>2916</v>
      </c>
      <c r="M832" s="52">
        <v>17.311904761904763</v>
      </c>
      <c r="N832" s="8">
        <v>0.15</v>
      </c>
      <c r="O832" s="52">
        <v>14.715119047619048</v>
      </c>
      <c r="P832" s="60">
        <f t="shared" si="25"/>
        <v>979.29117261904764</v>
      </c>
      <c r="Q832" s="59">
        <v>14.715119047619048</v>
      </c>
      <c r="R832" s="9" t="s">
        <v>7397</v>
      </c>
      <c r="S832" s="10">
        <v>45962</v>
      </c>
      <c r="T832" s="55"/>
      <c r="U832" s="56">
        <f t="shared" si="26"/>
        <v>0</v>
      </c>
      <c r="V832" s="11"/>
    </row>
    <row r="833" spans="1:22">
      <c r="A833" s="77" t="s">
        <v>105</v>
      </c>
      <c r="B833" s="2" t="s">
        <v>2917</v>
      </c>
      <c r="C833" s="2" t="s">
        <v>2918</v>
      </c>
      <c r="D833" s="3" t="s">
        <v>86</v>
      </c>
      <c r="E833" s="79" t="s">
        <v>2919</v>
      </c>
      <c r="F833" s="2"/>
      <c r="G833" s="88">
        <v>36</v>
      </c>
      <c r="H833" s="5" t="s">
        <v>2920</v>
      </c>
      <c r="I833" s="5" t="s">
        <v>116</v>
      </c>
      <c r="J833" s="6" t="s">
        <v>61</v>
      </c>
      <c r="K833" s="5" t="s">
        <v>68</v>
      </c>
      <c r="L833" s="5" t="s">
        <v>380</v>
      </c>
      <c r="M833" s="52">
        <v>3.5057777777777779</v>
      </c>
      <c r="N833" s="8">
        <v>0</v>
      </c>
      <c r="O833" s="52">
        <v>3.5181999999999998</v>
      </c>
      <c r="P833" s="60">
        <f t="shared" si="25"/>
        <v>234.13620999999998</v>
      </c>
      <c r="Q833" s="59">
        <v>3.5057777777777779</v>
      </c>
      <c r="R833" s="9" t="s">
        <v>7397</v>
      </c>
      <c r="S833" s="10">
        <v>45809</v>
      </c>
      <c r="T833" s="55"/>
      <c r="U833" s="56">
        <f t="shared" si="26"/>
        <v>0</v>
      </c>
      <c r="V833" s="11"/>
    </row>
    <row r="834" spans="1:22">
      <c r="A834" s="86" t="s">
        <v>54</v>
      </c>
      <c r="B834" s="4" t="s">
        <v>2921</v>
      </c>
      <c r="C834" s="4" t="s">
        <v>2922</v>
      </c>
      <c r="D834" s="3" t="s">
        <v>86</v>
      </c>
      <c r="E834" s="87" t="s">
        <v>2923</v>
      </c>
      <c r="F834" s="2"/>
      <c r="G834" s="88">
        <v>8</v>
      </c>
      <c r="H834" s="5" t="s">
        <v>2924</v>
      </c>
      <c r="I834" s="5" t="s">
        <v>604</v>
      </c>
      <c r="J834" s="6" t="s">
        <v>61</v>
      </c>
      <c r="K834" s="5" t="s">
        <v>68</v>
      </c>
      <c r="L834" s="5" t="s">
        <v>95</v>
      </c>
      <c r="M834" s="52">
        <v>24.785714285714288</v>
      </c>
      <c r="N834" s="8">
        <v>0</v>
      </c>
      <c r="O834" s="52">
        <v>24.785714285714288</v>
      </c>
      <c r="P834" s="60">
        <f t="shared" si="25"/>
        <v>1649.4892857142859</v>
      </c>
      <c r="Q834" s="59">
        <v>24.785714285714288</v>
      </c>
      <c r="R834" s="9" t="s">
        <v>7397</v>
      </c>
      <c r="S834" s="10">
        <v>46357</v>
      </c>
      <c r="T834" s="55"/>
      <c r="U834" s="56">
        <f t="shared" si="26"/>
        <v>0</v>
      </c>
      <c r="V834" s="11"/>
    </row>
    <row r="835" spans="1:22">
      <c r="A835" s="86" t="s">
        <v>54</v>
      </c>
      <c r="B835" s="4" t="s">
        <v>2925</v>
      </c>
      <c r="C835" s="4" t="s">
        <v>2926</v>
      </c>
      <c r="D835" s="3" t="s">
        <v>86</v>
      </c>
      <c r="E835" s="87" t="s">
        <v>2927</v>
      </c>
      <c r="F835" s="4"/>
      <c r="G835" s="88">
        <v>27</v>
      </c>
      <c r="H835" s="5" t="s">
        <v>2643</v>
      </c>
      <c r="I835" s="5" t="s">
        <v>658</v>
      </c>
      <c r="J835" s="6" t="s">
        <v>61</v>
      </c>
      <c r="K835" s="5" t="s">
        <v>68</v>
      </c>
      <c r="L835" s="5" t="s">
        <v>1429</v>
      </c>
      <c r="M835" s="52">
        <v>4.2791111111111109</v>
      </c>
      <c r="N835" s="8">
        <v>0</v>
      </c>
      <c r="O835" s="52">
        <v>4.2791111111111109</v>
      </c>
      <c r="P835" s="60">
        <f t="shared" si="25"/>
        <v>284.7748444444444</v>
      </c>
      <c r="Q835" s="59">
        <v>4.2791111111111109</v>
      </c>
      <c r="R835" s="9" t="s">
        <v>7397</v>
      </c>
      <c r="S835" s="10">
        <v>46174</v>
      </c>
      <c r="T835" s="55"/>
      <c r="U835" s="56">
        <f t="shared" si="26"/>
        <v>0</v>
      </c>
      <c r="V835" s="11"/>
    </row>
    <row r="836" spans="1:22">
      <c r="A836" s="86" t="s">
        <v>54</v>
      </c>
      <c r="B836" s="4" t="s">
        <v>2928</v>
      </c>
      <c r="C836" s="4" t="s">
        <v>2929</v>
      </c>
      <c r="D836" s="3" t="s">
        <v>57</v>
      </c>
      <c r="E836" s="87" t="s">
        <v>2930</v>
      </c>
      <c r="F836" s="2"/>
      <c r="G836" s="88">
        <v>14</v>
      </c>
      <c r="H836" s="5" t="s">
        <v>2931</v>
      </c>
      <c r="I836" s="5" t="s">
        <v>406</v>
      </c>
      <c r="J836" s="6" t="s">
        <v>61</v>
      </c>
      <c r="K836" s="5">
        <v>0.16</v>
      </c>
      <c r="L836" s="5" t="s">
        <v>59</v>
      </c>
      <c r="M836" s="52">
        <v>4.5324675324675328</v>
      </c>
      <c r="N836" s="8">
        <v>0</v>
      </c>
      <c r="O836" s="52">
        <v>4.5324675324675328</v>
      </c>
      <c r="P836" s="60">
        <f t="shared" si="25"/>
        <v>301.6357142857143</v>
      </c>
      <c r="Q836" s="59">
        <v>5.2576623376623379</v>
      </c>
      <c r="R836" s="9" t="s">
        <v>7406</v>
      </c>
      <c r="S836" s="10">
        <v>47150</v>
      </c>
      <c r="T836" s="55"/>
      <c r="U836" s="56">
        <f t="shared" si="26"/>
        <v>0</v>
      </c>
      <c r="V836" s="11"/>
    </row>
    <row r="837" spans="1:22">
      <c r="A837" s="86" t="s">
        <v>54</v>
      </c>
      <c r="B837" s="4" t="s">
        <v>2932</v>
      </c>
      <c r="C837" s="2" t="s">
        <v>2933</v>
      </c>
      <c r="D837" s="3" t="s">
        <v>57</v>
      </c>
      <c r="E837" s="87" t="s">
        <v>2934</v>
      </c>
      <c r="F837" s="2"/>
      <c r="G837" s="88">
        <v>8</v>
      </c>
      <c r="H837" s="5" t="s">
        <v>2931</v>
      </c>
      <c r="I837" s="5" t="s">
        <v>406</v>
      </c>
      <c r="J837" s="6" t="s">
        <v>61</v>
      </c>
      <c r="K837" s="5">
        <v>0.16</v>
      </c>
      <c r="L837" s="5" t="s">
        <v>59</v>
      </c>
      <c r="M837" s="52">
        <v>2.0129870129870131</v>
      </c>
      <c r="N837" s="8">
        <v>0</v>
      </c>
      <c r="O837" s="52">
        <v>2.0129870129870131</v>
      </c>
      <c r="P837" s="60">
        <f t="shared" si="25"/>
        <v>133.96428571428572</v>
      </c>
      <c r="Q837" s="59">
        <v>2.3350649350649353</v>
      </c>
      <c r="R837" s="9" t="s">
        <v>7406</v>
      </c>
      <c r="S837" s="10">
        <v>47027</v>
      </c>
      <c r="T837" s="55"/>
      <c r="U837" s="56">
        <f t="shared" si="26"/>
        <v>0</v>
      </c>
      <c r="V837" s="11"/>
    </row>
    <row r="838" spans="1:22">
      <c r="A838" s="86" t="s">
        <v>54</v>
      </c>
      <c r="B838" s="2" t="s">
        <v>2935</v>
      </c>
      <c r="C838" s="2" t="s">
        <v>2936</v>
      </c>
      <c r="D838" s="3" t="s">
        <v>57</v>
      </c>
      <c r="E838" s="87" t="s">
        <v>2937</v>
      </c>
      <c r="F838" s="4"/>
      <c r="G838" s="88">
        <v>14</v>
      </c>
      <c r="H838" s="5" t="s">
        <v>2931</v>
      </c>
      <c r="I838" s="5" t="s">
        <v>406</v>
      </c>
      <c r="J838" s="6" t="s">
        <v>61</v>
      </c>
      <c r="K838" s="5">
        <v>0.16</v>
      </c>
      <c r="L838" s="5" t="s">
        <v>59</v>
      </c>
      <c r="M838" s="52">
        <v>2.2207792207792205</v>
      </c>
      <c r="N838" s="8">
        <v>0</v>
      </c>
      <c r="O838" s="52">
        <v>2.2207792207792205</v>
      </c>
      <c r="P838" s="60">
        <f t="shared" si="25"/>
        <v>147.79285714285712</v>
      </c>
      <c r="Q838" s="59">
        <v>2.5761038961038958</v>
      </c>
      <c r="R838" s="9" t="s">
        <v>7406</v>
      </c>
      <c r="S838" s="10">
        <v>46478</v>
      </c>
      <c r="T838" s="55"/>
      <c r="U838" s="56">
        <f t="shared" si="26"/>
        <v>0</v>
      </c>
      <c r="V838" s="11"/>
    </row>
    <row r="839" spans="1:22">
      <c r="A839" s="86" t="s">
        <v>54</v>
      </c>
      <c r="B839" s="4" t="s">
        <v>2938</v>
      </c>
      <c r="C839" s="2" t="s">
        <v>2939</v>
      </c>
      <c r="D839" s="3" t="s">
        <v>86</v>
      </c>
      <c r="E839" s="87" t="s">
        <v>2940</v>
      </c>
      <c r="F839" s="2"/>
      <c r="G839" s="88">
        <v>9</v>
      </c>
      <c r="H839" s="5" t="s">
        <v>2106</v>
      </c>
      <c r="I839" s="5" t="s">
        <v>922</v>
      </c>
      <c r="J839" s="6" t="s">
        <v>61</v>
      </c>
      <c r="K839" s="5" t="s">
        <v>68</v>
      </c>
      <c r="L839" s="5" t="s">
        <v>1094</v>
      </c>
      <c r="M839" s="52">
        <v>8.9350649350649345</v>
      </c>
      <c r="N839" s="8">
        <v>0.05</v>
      </c>
      <c r="O839" s="52">
        <v>8.488311688311688</v>
      </c>
      <c r="P839" s="60">
        <f t="shared" si="25"/>
        <v>564.89714285714285</v>
      </c>
      <c r="Q839" s="59">
        <v>8.488311688311688</v>
      </c>
      <c r="R839" s="9" t="s">
        <v>7397</v>
      </c>
      <c r="S839" s="10">
        <v>46539</v>
      </c>
      <c r="T839" s="55"/>
      <c r="U839" s="56">
        <f t="shared" si="26"/>
        <v>0</v>
      </c>
      <c r="V839" s="11"/>
    </row>
    <row r="840" spans="1:22">
      <c r="A840" s="36"/>
      <c r="B840" s="2" t="s">
        <v>2941</v>
      </c>
      <c r="C840" s="2" t="s">
        <v>2942</v>
      </c>
      <c r="D840" s="3" t="s">
        <v>86</v>
      </c>
      <c r="E840" s="4" t="s">
        <v>2943</v>
      </c>
      <c r="F840" s="2"/>
      <c r="G840" s="88">
        <v>2</v>
      </c>
      <c r="H840" s="5" t="s">
        <v>2106</v>
      </c>
      <c r="I840" s="5" t="s">
        <v>922</v>
      </c>
      <c r="J840" s="6" t="s">
        <v>61</v>
      </c>
      <c r="K840" s="5" t="s">
        <v>68</v>
      </c>
      <c r="L840" s="5" t="s">
        <v>1094</v>
      </c>
      <c r="M840" s="52">
        <v>4.0990067217578581</v>
      </c>
      <c r="N840" s="8">
        <v>0.03</v>
      </c>
      <c r="O840" s="52">
        <v>3.9760365201051222</v>
      </c>
      <c r="P840" s="60">
        <f t="shared" si="25"/>
        <v>264.60523041299587</v>
      </c>
      <c r="Q840" s="59">
        <v>3.9760365201051222</v>
      </c>
      <c r="R840" s="9" t="s">
        <v>7397</v>
      </c>
      <c r="S840" s="10">
        <v>45809</v>
      </c>
      <c r="T840" s="55"/>
      <c r="U840" s="56">
        <f t="shared" si="26"/>
        <v>0</v>
      </c>
      <c r="V840" s="11"/>
    </row>
    <row r="841" spans="1:22">
      <c r="A841" s="36"/>
      <c r="B841" s="2" t="s">
        <v>2944</v>
      </c>
      <c r="C841" s="2" t="s">
        <v>2945</v>
      </c>
      <c r="D841" s="3" t="s">
        <v>86</v>
      </c>
      <c r="E841" s="4" t="s">
        <v>2946</v>
      </c>
      <c r="F841" s="2"/>
      <c r="G841" s="88">
        <v>17</v>
      </c>
      <c r="H841" s="5" t="s">
        <v>2106</v>
      </c>
      <c r="I841" s="5" t="s">
        <v>922</v>
      </c>
      <c r="J841" s="6" t="s">
        <v>61</v>
      </c>
      <c r="K841" s="5" t="s">
        <v>68</v>
      </c>
      <c r="L841" s="5" t="s">
        <v>1094</v>
      </c>
      <c r="M841" s="52">
        <v>7.8227848101265813</v>
      </c>
      <c r="N841" s="8">
        <v>0.05</v>
      </c>
      <c r="O841" s="52">
        <v>7.4316455696202519</v>
      </c>
      <c r="P841" s="60">
        <f t="shared" si="25"/>
        <v>494.57601265822774</v>
      </c>
      <c r="Q841" s="59">
        <v>7.4316455696202519</v>
      </c>
      <c r="R841" s="9" t="s">
        <v>7397</v>
      </c>
      <c r="S841" s="10">
        <v>46266</v>
      </c>
      <c r="T841" s="55"/>
      <c r="U841" s="56">
        <f t="shared" si="26"/>
        <v>0</v>
      </c>
      <c r="V841" s="11"/>
    </row>
    <row r="842" spans="1:22">
      <c r="A842" s="36"/>
      <c r="B842" s="4" t="s">
        <v>2947</v>
      </c>
      <c r="C842" s="4" t="s">
        <v>2948</v>
      </c>
      <c r="D842" s="3" t="s">
        <v>86</v>
      </c>
      <c r="E842" s="4" t="s">
        <v>2949</v>
      </c>
      <c r="F842" s="2"/>
      <c r="G842" s="88">
        <v>9</v>
      </c>
      <c r="H842" s="5" t="s">
        <v>2106</v>
      </c>
      <c r="I842" s="5" t="s">
        <v>922</v>
      </c>
      <c r="J842" s="6" t="s">
        <v>61</v>
      </c>
      <c r="K842" s="5" t="s">
        <v>68</v>
      </c>
      <c r="L842" s="5" t="s">
        <v>1094</v>
      </c>
      <c r="M842" s="52">
        <v>3.1309523809523809</v>
      </c>
      <c r="N842" s="8">
        <v>0.15</v>
      </c>
      <c r="O842" s="52">
        <v>2.6613095238095239</v>
      </c>
      <c r="P842" s="60">
        <f t="shared" si="25"/>
        <v>177.11014880952382</v>
      </c>
      <c r="Q842" s="59">
        <v>2.6613095238095239</v>
      </c>
      <c r="R842" s="9" t="s">
        <v>7397</v>
      </c>
      <c r="S842" s="10">
        <v>46569</v>
      </c>
      <c r="T842" s="55"/>
      <c r="U842" s="56">
        <f t="shared" si="26"/>
        <v>0</v>
      </c>
      <c r="V842" s="11"/>
    </row>
    <row r="843" spans="1:22">
      <c r="A843" s="36"/>
      <c r="B843" s="4" t="s">
        <v>2950</v>
      </c>
      <c r="C843" s="4" t="s">
        <v>2951</v>
      </c>
      <c r="D843" s="3" t="s">
        <v>86</v>
      </c>
      <c r="E843" s="4" t="s">
        <v>2952</v>
      </c>
      <c r="F843" s="2"/>
      <c r="G843" s="88">
        <v>99</v>
      </c>
      <c r="H843" s="5" t="s">
        <v>2953</v>
      </c>
      <c r="I843" s="5" t="s">
        <v>604</v>
      </c>
      <c r="J843" s="6" t="s">
        <v>61</v>
      </c>
      <c r="K843" s="5" t="s">
        <v>68</v>
      </c>
      <c r="L843" s="5" t="s">
        <v>1517</v>
      </c>
      <c r="M843" s="52">
        <v>23.662337662337659</v>
      </c>
      <c r="N843" s="8">
        <v>0</v>
      </c>
      <c r="O843" s="52">
        <v>23.662337662337659</v>
      </c>
      <c r="P843" s="60">
        <f t="shared" si="25"/>
        <v>1574.7285714285711</v>
      </c>
      <c r="Q843" s="59">
        <v>23.662337662337659</v>
      </c>
      <c r="R843" s="9" t="s">
        <v>7397</v>
      </c>
      <c r="S843" s="10">
        <v>46631</v>
      </c>
      <c r="T843" s="55"/>
      <c r="U843" s="56">
        <f t="shared" si="26"/>
        <v>0</v>
      </c>
      <c r="V843" s="11"/>
    </row>
    <row r="844" spans="1:22">
      <c r="A844" s="36"/>
      <c r="B844" s="4" t="s">
        <v>2954</v>
      </c>
      <c r="C844" s="4" t="s">
        <v>2955</v>
      </c>
      <c r="D844" s="3" t="s">
        <v>86</v>
      </c>
      <c r="E844" s="4" t="s">
        <v>2956</v>
      </c>
      <c r="F844" s="2"/>
      <c r="G844" s="88">
        <v>57</v>
      </c>
      <c r="H844" s="5" t="s">
        <v>2957</v>
      </c>
      <c r="I844" s="5" t="s">
        <v>595</v>
      </c>
      <c r="J844" s="6" t="s">
        <v>61</v>
      </c>
      <c r="K844" s="5" t="s">
        <v>68</v>
      </c>
      <c r="L844" s="5" t="s">
        <v>1197</v>
      </c>
      <c r="M844" s="52">
        <v>3.8607594936708858</v>
      </c>
      <c r="N844" s="8">
        <v>0</v>
      </c>
      <c r="O844" s="52">
        <v>3.8607594936708858</v>
      </c>
      <c r="P844" s="60">
        <f t="shared" si="25"/>
        <v>256.93354430379742</v>
      </c>
      <c r="Q844" s="59">
        <v>3.8607594936708858</v>
      </c>
      <c r="R844" s="9" t="s">
        <v>7397</v>
      </c>
      <c r="S844" s="10">
        <v>46508</v>
      </c>
      <c r="T844" s="55"/>
      <c r="U844" s="56">
        <f t="shared" si="26"/>
        <v>0</v>
      </c>
      <c r="V844" s="11"/>
    </row>
    <row r="845" spans="1:22">
      <c r="A845" s="36"/>
      <c r="B845" s="4" t="s">
        <v>2958</v>
      </c>
      <c r="C845" s="4" t="s">
        <v>2959</v>
      </c>
      <c r="D845" s="3" t="s">
        <v>86</v>
      </c>
      <c r="E845" s="4" t="s">
        <v>2960</v>
      </c>
      <c r="F845" s="4"/>
      <c r="G845" s="88">
        <v>84</v>
      </c>
      <c r="H845" s="5" t="s">
        <v>2957</v>
      </c>
      <c r="I845" s="5" t="s">
        <v>595</v>
      </c>
      <c r="J845" s="6" t="s">
        <v>61</v>
      </c>
      <c r="K845" s="5" t="s">
        <v>68</v>
      </c>
      <c r="L845" s="5" t="s">
        <v>1197</v>
      </c>
      <c r="M845" s="52">
        <v>3.8101265822784804</v>
      </c>
      <c r="N845" s="8">
        <v>0</v>
      </c>
      <c r="O845" s="52">
        <v>3.8101265822784804</v>
      </c>
      <c r="P845" s="60">
        <f t="shared" si="25"/>
        <v>253.56392405063286</v>
      </c>
      <c r="Q845" s="59">
        <v>3.8101265822784804</v>
      </c>
      <c r="R845" s="9" t="s">
        <v>7397</v>
      </c>
      <c r="S845" s="10">
        <v>46054</v>
      </c>
      <c r="T845" s="55"/>
      <c r="U845" s="56">
        <f t="shared" si="26"/>
        <v>0</v>
      </c>
      <c r="V845" s="11"/>
    </row>
    <row r="846" spans="1:22">
      <c r="A846" s="36"/>
      <c r="B846" s="4" t="s">
        <v>2961</v>
      </c>
      <c r="C846" s="4" t="s">
        <v>2962</v>
      </c>
      <c r="D846" s="3" t="s">
        <v>64</v>
      </c>
      <c r="E846" s="4" t="s">
        <v>2963</v>
      </c>
      <c r="F846" s="2"/>
      <c r="G846" s="88">
        <v>7</v>
      </c>
      <c r="H846" s="5" t="s">
        <v>2964</v>
      </c>
      <c r="I846" s="5" t="s">
        <v>2965</v>
      </c>
      <c r="J846" s="6" t="s">
        <v>61</v>
      </c>
      <c r="K846" s="5" t="s">
        <v>68</v>
      </c>
      <c r="L846" s="5" t="s">
        <v>292</v>
      </c>
      <c r="M846" s="52">
        <v>6.5595238095238093</v>
      </c>
      <c r="N846" s="8">
        <v>0</v>
      </c>
      <c r="O846" s="52">
        <v>6.5595238095238093</v>
      </c>
      <c r="P846" s="60">
        <f t="shared" si="25"/>
        <v>436.53630952380951</v>
      </c>
      <c r="Q846" s="59">
        <v>6.5595238095238093</v>
      </c>
      <c r="R846" s="9" t="s">
        <v>7401</v>
      </c>
      <c r="S846" s="10">
        <v>45839</v>
      </c>
      <c r="T846" s="55"/>
      <c r="U846" s="56">
        <f t="shared" si="26"/>
        <v>0</v>
      </c>
      <c r="V846" s="11"/>
    </row>
    <row r="847" spans="1:22">
      <c r="A847" s="37"/>
      <c r="B847" s="4" t="s">
        <v>2966</v>
      </c>
      <c r="C847" s="4" t="s">
        <v>2967</v>
      </c>
      <c r="D847" s="3" t="s">
        <v>64</v>
      </c>
      <c r="E847" s="4" t="s">
        <v>2968</v>
      </c>
      <c r="F847" s="2"/>
      <c r="G847" s="88">
        <v>6</v>
      </c>
      <c r="H847" s="5" t="s">
        <v>2964</v>
      </c>
      <c r="I847" s="5" t="s">
        <v>2965</v>
      </c>
      <c r="J847" s="6" t="s">
        <v>61</v>
      </c>
      <c r="K847" s="5" t="s">
        <v>68</v>
      </c>
      <c r="L847" s="5" t="s">
        <v>292</v>
      </c>
      <c r="M847" s="52">
        <v>4.2444444444444445</v>
      </c>
      <c r="N847" s="8">
        <v>0</v>
      </c>
      <c r="O847" s="52">
        <v>4.2444444444444445</v>
      </c>
      <c r="P847" s="60">
        <f t="shared" ref="P847:P910" si="27">O847*$V$12</f>
        <v>282.46777777777777</v>
      </c>
      <c r="Q847" s="59">
        <v>4.2444444444444445</v>
      </c>
      <c r="R847" s="9" t="s">
        <v>7401</v>
      </c>
      <c r="S847" s="10">
        <v>45839</v>
      </c>
      <c r="T847" s="55"/>
      <c r="U847" s="56">
        <f t="shared" si="26"/>
        <v>0</v>
      </c>
      <c r="V847" s="11"/>
    </row>
    <row r="848" spans="1:22">
      <c r="A848" s="36"/>
      <c r="B848" s="4" t="s">
        <v>2969</v>
      </c>
      <c r="C848" s="4" t="s">
        <v>2970</v>
      </c>
      <c r="D848" s="3" t="s">
        <v>86</v>
      </c>
      <c r="E848" s="4" t="s">
        <v>2971</v>
      </c>
      <c r="F848" s="2"/>
      <c r="G848" s="88">
        <v>16</v>
      </c>
      <c r="H848" s="5" t="s">
        <v>2964</v>
      </c>
      <c r="I848" s="5" t="s">
        <v>189</v>
      </c>
      <c r="J848" s="6" t="s">
        <v>61</v>
      </c>
      <c r="K848" s="5" t="s">
        <v>68</v>
      </c>
      <c r="L848" s="5" t="s">
        <v>292</v>
      </c>
      <c r="M848" s="52">
        <v>8.2857142857142847</v>
      </c>
      <c r="N848" s="8">
        <v>0</v>
      </c>
      <c r="O848" s="52">
        <v>8.2857142857142847</v>
      </c>
      <c r="P848" s="60">
        <f t="shared" si="27"/>
        <v>551.4142857142856</v>
      </c>
      <c r="Q848" s="59">
        <v>8.2857142857142847</v>
      </c>
      <c r="R848" s="9" t="s">
        <v>7397</v>
      </c>
      <c r="S848" s="10">
        <v>46082</v>
      </c>
      <c r="T848" s="55"/>
      <c r="U848" s="56">
        <f t="shared" si="26"/>
        <v>0</v>
      </c>
      <c r="V848" s="11"/>
    </row>
    <row r="849" spans="1:22">
      <c r="A849" s="36"/>
      <c r="B849" s="4" t="s">
        <v>2972</v>
      </c>
      <c r="C849" s="4" t="s">
        <v>2973</v>
      </c>
      <c r="D849" s="3" t="s">
        <v>86</v>
      </c>
      <c r="E849" s="4" t="s">
        <v>2974</v>
      </c>
      <c r="F849" s="2"/>
      <c r="G849" s="88">
        <v>23</v>
      </c>
      <c r="H849" s="5" t="s">
        <v>2975</v>
      </c>
      <c r="I849" s="5" t="s">
        <v>134</v>
      </c>
      <c r="J849" s="6" t="s">
        <v>61</v>
      </c>
      <c r="K849" s="5" t="s">
        <v>68</v>
      </c>
      <c r="L849" s="5" t="s">
        <v>716</v>
      </c>
      <c r="M849" s="52">
        <v>8.0389610389610393</v>
      </c>
      <c r="N849" s="8">
        <v>0</v>
      </c>
      <c r="O849" s="52">
        <v>8.0389610389610393</v>
      </c>
      <c r="P849" s="60">
        <f t="shared" si="27"/>
        <v>534.99285714285713</v>
      </c>
      <c r="Q849" s="59">
        <v>8.0389610389610393</v>
      </c>
      <c r="R849" s="9" t="s">
        <v>7399</v>
      </c>
      <c r="S849" s="10">
        <v>46204</v>
      </c>
      <c r="T849" s="55"/>
      <c r="U849" s="56">
        <f t="shared" si="26"/>
        <v>0</v>
      </c>
      <c r="V849" s="11"/>
    </row>
    <row r="850" spans="1:22">
      <c r="A850" s="36"/>
      <c r="B850" s="4" t="s">
        <v>2976</v>
      </c>
      <c r="C850" s="4" t="s">
        <v>2977</v>
      </c>
      <c r="D850" s="3" t="s">
        <v>86</v>
      </c>
      <c r="E850" s="4" t="s">
        <v>2978</v>
      </c>
      <c r="F850" s="2"/>
      <c r="G850" s="88">
        <v>116</v>
      </c>
      <c r="H850" s="5" t="s">
        <v>2975</v>
      </c>
      <c r="I850" s="5" t="s">
        <v>134</v>
      </c>
      <c r="J850" s="6" t="s">
        <v>61</v>
      </c>
      <c r="K850" s="5" t="s">
        <v>68</v>
      </c>
      <c r="L850" s="5" t="s">
        <v>716</v>
      </c>
      <c r="M850" s="52">
        <v>5.6883116883116882</v>
      </c>
      <c r="N850" s="8">
        <v>0</v>
      </c>
      <c r="O850" s="52">
        <v>5.6883116883116882</v>
      </c>
      <c r="P850" s="60">
        <f t="shared" si="27"/>
        <v>378.55714285714282</v>
      </c>
      <c r="Q850" s="59">
        <v>5.6883116883116882</v>
      </c>
      <c r="R850" s="9" t="s">
        <v>7399</v>
      </c>
      <c r="S850" s="10">
        <v>45839</v>
      </c>
      <c r="T850" s="55"/>
      <c r="U850" s="56">
        <f t="shared" si="26"/>
        <v>0</v>
      </c>
      <c r="V850" s="11"/>
    </row>
    <row r="851" spans="1:22">
      <c r="A851" s="77" t="s">
        <v>105</v>
      </c>
      <c r="B851" s="4" t="s">
        <v>2979</v>
      </c>
      <c r="C851" s="4" t="s">
        <v>2980</v>
      </c>
      <c r="D851" s="3" t="s">
        <v>86</v>
      </c>
      <c r="E851" s="79" t="s">
        <v>2981</v>
      </c>
      <c r="F851" s="2"/>
      <c r="G851" s="88">
        <v>38</v>
      </c>
      <c r="H851" s="5" t="s">
        <v>2982</v>
      </c>
      <c r="I851" s="5" t="s">
        <v>138</v>
      </c>
      <c r="J851" s="6" t="s">
        <v>61</v>
      </c>
      <c r="K851" s="5" t="s">
        <v>68</v>
      </c>
      <c r="L851" s="5" t="s">
        <v>518</v>
      </c>
      <c r="M851" s="52">
        <v>2.5268068686562679</v>
      </c>
      <c r="N851" s="8">
        <v>0.1</v>
      </c>
      <c r="O851" s="52">
        <v>2.4010000000000002</v>
      </c>
      <c r="P851" s="60">
        <f t="shared" si="27"/>
        <v>159.78655000000001</v>
      </c>
      <c r="Q851" s="59">
        <v>2.2741261817906411</v>
      </c>
      <c r="R851" s="9" t="s">
        <v>7397</v>
      </c>
      <c r="S851" s="10">
        <v>46327</v>
      </c>
      <c r="T851" s="55"/>
      <c r="U851" s="56">
        <f t="shared" si="26"/>
        <v>0</v>
      </c>
      <c r="V851" s="11"/>
    </row>
    <row r="852" spans="1:22">
      <c r="A852" s="36"/>
      <c r="B852" s="4" t="s">
        <v>2983</v>
      </c>
      <c r="C852" s="13" t="s">
        <v>2984</v>
      </c>
      <c r="D852" s="3" t="s">
        <v>86</v>
      </c>
      <c r="E852" s="4" t="s">
        <v>2985</v>
      </c>
      <c r="F852" s="4"/>
      <c r="G852" s="88">
        <v>31</v>
      </c>
      <c r="H852" s="5" t="s">
        <v>2986</v>
      </c>
      <c r="I852" s="5" t="s">
        <v>595</v>
      </c>
      <c r="J852" s="6" t="s">
        <v>61</v>
      </c>
      <c r="K852" s="5" t="s">
        <v>68</v>
      </c>
      <c r="L852" s="5" t="s">
        <v>1517</v>
      </c>
      <c r="M852" s="52">
        <v>7.0779220779220777</v>
      </c>
      <c r="N852" s="8">
        <v>0</v>
      </c>
      <c r="O852" s="52">
        <v>7.0779220779220777</v>
      </c>
      <c r="P852" s="60">
        <f t="shared" si="27"/>
        <v>471.03571428571428</v>
      </c>
      <c r="Q852" s="59">
        <v>7.0779220779220777</v>
      </c>
      <c r="R852" s="9" t="s">
        <v>7397</v>
      </c>
      <c r="S852" s="10">
        <v>46082</v>
      </c>
      <c r="T852" s="55"/>
      <c r="U852" s="56">
        <f t="shared" si="26"/>
        <v>0</v>
      </c>
      <c r="V852" s="11"/>
    </row>
    <row r="853" spans="1:22">
      <c r="A853" s="36"/>
      <c r="B853" s="4" t="s">
        <v>2987</v>
      </c>
      <c r="C853" s="4" t="s">
        <v>2988</v>
      </c>
      <c r="D853" s="3" t="s">
        <v>86</v>
      </c>
      <c r="E853" s="4" t="s">
        <v>2989</v>
      </c>
      <c r="F853" s="2"/>
      <c r="G853" s="88">
        <v>5</v>
      </c>
      <c r="H853" s="5" t="s">
        <v>2990</v>
      </c>
      <c r="I853" s="5" t="s">
        <v>1057</v>
      </c>
      <c r="J853" s="6" t="s">
        <v>61</v>
      </c>
      <c r="K853" s="5" t="s">
        <v>68</v>
      </c>
      <c r="L853" s="5" t="s">
        <v>2991</v>
      </c>
      <c r="M853" s="52">
        <v>7.2207792207792201</v>
      </c>
      <c r="N853" s="8">
        <v>0.15</v>
      </c>
      <c r="O853" s="52">
        <v>6.1376623376623369</v>
      </c>
      <c r="P853" s="60">
        <f t="shared" si="27"/>
        <v>408.46142857142848</v>
      </c>
      <c r="Q853" s="59">
        <v>6.1376623376623369</v>
      </c>
      <c r="R853" s="9" t="s">
        <v>7397</v>
      </c>
      <c r="S853" s="10">
        <v>46204</v>
      </c>
      <c r="T853" s="55"/>
      <c r="U853" s="56">
        <f t="shared" si="26"/>
        <v>0</v>
      </c>
      <c r="V853" s="11"/>
    </row>
    <row r="854" spans="1:22">
      <c r="A854" s="36"/>
      <c r="B854" s="4" t="s">
        <v>2992</v>
      </c>
      <c r="C854" s="13" t="s">
        <v>2993</v>
      </c>
      <c r="D854" s="3" t="s">
        <v>86</v>
      </c>
      <c r="E854" s="4" t="s">
        <v>2994</v>
      </c>
      <c r="F854" s="4"/>
      <c r="G854" s="88">
        <v>121</v>
      </c>
      <c r="H854" s="5" t="s">
        <v>2995</v>
      </c>
      <c r="I854" s="5" t="s">
        <v>658</v>
      </c>
      <c r="J854" s="6" t="s">
        <v>61</v>
      </c>
      <c r="K854" s="5" t="s">
        <v>68</v>
      </c>
      <c r="L854" s="5" t="s">
        <v>90</v>
      </c>
      <c r="M854" s="52">
        <v>6.3075324675324671</v>
      </c>
      <c r="N854" s="8">
        <v>0.25</v>
      </c>
      <c r="O854" s="52">
        <v>4.7306493506493501</v>
      </c>
      <c r="P854" s="60">
        <f t="shared" si="27"/>
        <v>314.82471428571421</v>
      </c>
      <c r="Q854" s="59">
        <v>4.7306493506493501</v>
      </c>
      <c r="R854" s="9" t="s">
        <v>7397</v>
      </c>
      <c r="S854" s="10">
        <v>46054</v>
      </c>
      <c r="T854" s="55"/>
      <c r="U854" s="56">
        <f t="shared" si="26"/>
        <v>0</v>
      </c>
      <c r="V854" s="11"/>
    </row>
    <row r="855" spans="1:22">
      <c r="A855" s="36"/>
      <c r="B855" s="4" t="s">
        <v>2996</v>
      </c>
      <c r="C855" s="4" t="s">
        <v>2997</v>
      </c>
      <c r="D855" s="3" t="s">
        <v>86</v>
      </c>
      <c r="E855" s="4" t="s">
        <v>2998</v>
      </c>
      <c r="F855" s="2"/>
      <c r="G855" s="88">
        <v>96</v>
      </c>
      <c r="H855" s="5" t="s">
        <v>2995</v>
      </c>
      <c r="I855" s="5" t="s">
        <v>658</v>
      </c>
      <c r="J855" s="6" t="s">
        <v>61</v>
      </c>
      <c r="K855" s="5" t="s">
        <v>68</v>
      </c>
      <c r="L855" s="5" t="s">
        <v>90</v>
      </c>
      <c r="M855" s="52">
        <v>9.3116883116883109</v>
      </c>
      <c r="N855" s="8">
        <v>0.1</v>
      </c>
      <c r="O855" s="52">
        <v>8.3805194805194798</v>
      </c>
      <c r="P855" s="60">
        <f t="shared" si="27"/>
        <v>557.7235714285714</v>
      </c>
      <c r="Q855" s="59">
        <v>8.3805194805194798</v>
      </c>
      <c r="R855" s="9" t="s">
        <v>7397</v>
      </c>
      <c r="S855" s="10">
        <v>46054</v>
      </c>
      <c r="T855" s="55"/>
      <c r="U855" s="56">
        <f t="shared" si="26"/>
        <v>0</v>
      </c>
      <c r="V855" s="11"/>
    </row>
    <row r="856" spans="1:22">
      <c r="A856" s="36"/>
      <c r="B856" s="4" t="s">
        <v>2999</v>
      </c>
      <c r="C856" s="13" t="s">
        <v>3000</v>
      </c>
      <c r="D856" s="3" t="s">
        <v>86</v>
      </c>
      <c r="E856" s="4" t="s">
        <v>3001</v>
      </c>
      <c r="F856" s="4"/>
      <c r="G856" s="88">
        <v>31</v>
      </c>
      <c r="H856" s="5" t="s">
        <v>1074</v>
      </c>
      <c r="I856" s="5" t="s">
        <v>89</v>
      </c>
      <c r="J856" s="6" t="s">
        <v>61</v>
      </c>
      <c r="K856" s="5" t="s">
        <v>68</v>
      </c>
      <c r="L856" s="5" t="s">
        <v>1075</v>
      </c>
      <c r="M856" s="52">
        <v>6.8571428571428577</v>
      </c>
      <c r="N856" s="8">
        <v>0.08</v>
      </c>
      <c r="O856" s="52">
        <v>6.3085714285714296</v>
      </c>
      <c r="P856" s="60">
        <f t="shared" si="27"/>
        <v>419.83542857142862</v>
      </c>
      <c r="Q856" s="59">
        <v>6.3085714285714296</v>
      </c>
      <c r="R856" s="9" t="s">
        <v>7397</v>
      </c>
      <c r="S856" s="10">
        <v>46539</v>
      </c>
      <c r="T856" s="55"/>
      <c r="U856" s="56">
        <f t="shared" si="26"/>
        <v>0</v>
      </c>
      <c r="V856" s="11"/>
    </row>
    <row r="857" spans="1:22">
      <c r="A857" s="36"/>
      <c r="B857" s="4" t="s">
        <v>3002</v>
      </c>
      <c r="C857" s="13" t="s">
        <v>3003</v>
      </c>
      <c r="D857" s="3" t="s">
        <v>86</v>
      </c>
      <c r="E857" s="4" t="s">
        <v>3004</v>
      </c>
      <c r="F857" s="4"/>
      <c r="G857" s="88">
        <v>185</v>
      </c>
      <c r="H857" s="5" t="s">
        <v>3005</v>
      </c>
      <c r="I857" s="5" t="s">
        <v>604</v>
      </c>
      <c r="J857" s="6" t="s">
        <v>61</v>
      </c>
      <c r="K857" s="5" t="s">
        <v>68</v>
      </c>
      <c r="L857" s="5" t="s">
        <v>946</v>
      </c>
      <c r="M857" s="52">
        <v>4.6708860759493671</v>
      </c>
      <c r="N857" s="8">
        <v>0</v>
      </c>
      <c r="O857" s="52">
        <v>4.6708860759493671</v>
      </c>
      <c r="P857" s="60">
        <f t="shared" si="27"/>
        <v>310.84746835443036</v>
      </c>
      <c r="Q857" s="59">
        <v>4.6708860759493671</v>
      </c>
      <c r="R857" s="9" t="s">
        <v>7397</v>
      </c>
      <c r="S857" s="10">
        <v>45901</v>
      </c>
      <c r="T857" s="55"/>
      <c r="U857" s="56">
        <f t="shared" si="26"/>
        <v>0</v>
      </c>
      <c r="V857" s="11"/>
    </row>
    <row r="858" spans="1:22">
      <c r="A858" s="86" t="s">
        <v>54</v>
      </c>
      <c r="B858" s="2" t="s">
        <v>3006</v>
      </c>
      <c r="C858" s="13" t="s">
        <v>3007</v>
      </c>
      <c r="D858" s="3" t="s">
        <v>86</v>
      </c>
      <c r="E858" s="87" t="s">
        <v>3008</v>
      </c>
      <c r="F858" s="4"/>
      <c r="G858" s="88">
        <v>6</v>
      </c>
      <c r="H858" s="5" t="s">
        <v>3005</v>
      </c>
      <c r="I858" s="5" t="s">
        <v>604</v>
      </c>
      <c r="J858" s="6" t="s">
        <v>61</v>
      </c>
      <c r="K858" s="7" t="s">
        <v>68</v>
      </c>
      <c r="L858" s="7" t="s">
        <v>946</v>
      </c>
      <c r="M858" s="52">
        <v>6.0506329113924053</v>
      </c>
      <c r="N858" s="8">
        <v>0</v>
      </c>
      <c r="O858" s="52">
        <v>6.0506329113924053</v>
      </c>
      <c r="P858" s="60">
        <f t="shared" si="27"/>
        <v>402.66962025316457</v>
      </c>
      <c r="Q858" s="59">
        <v>6.0506329113924053</v>
      </c>
      <c r="R858" s="9" t="s">
        <v>7397</v>
      </c>
      <c r="S858" s="10">
        <v>45778</v>
      </c>
      <c r="T858" s="55"/>
      <c r="U858" s="56">
        <f t="shared" si="26"/>
        <v>0</v>
      </c>
      <c r="V858" s="11"/>
    </row>
    <row r="859" spans="1:22">
      <c r="A859" s="36"/>
      <c r="B859" s="4" t="s">
        <v>3009</v>
      </c>
      <c r="C859" s="4" t="s">
        <v>3010</v>
      </c>
      <c r="D859" s="3" t="s">
        <v>86</v>
      </c>
      <c r="E859" s="4" t="s">
        <v>3011</v>
      </c>
      <c r="F859" s="2"/>
      <c r="G859" s="88">
        <v>80</v>
      </c>
      <c r="H859" s="5" t="s">
        <v>3005</v>
      </c>
      <c r="I859" s="5" t="s">
        <v>604</v>
      </c>
      <c r="J859" s="6" t="s">
        <v>61</v>
      </c>
      <c r="K859" s="5" t="s">
        <v>68</v>
      </c>
      <c r="L859" s="5" t="s">
        <v>946</v>
      </c>
      <c r="M859" s="52">
        <v>4.7929514504164556</v>
      </c>
      <c r="N859" s="8">
        <v>0</v>
      </c>
      <c r="O859" s="52">
        <v>4.7929514504164556</v>
      </c>
      <c r="P859" s="60">
        <f t="shared" si="27"/>
        <v>318.9709190252151</v>
      </c>
      <c r="Q859" s="59">
        <v>4.7929514504164556</v>
      </c>
      <c r="R859" s="9" t="s">
        <v>7397</v>
      </c>
      <c r="S859" s="10">
        <v>45931</v>
      </c>
      <c r="T859" s="55"/>
      <c r="U859" s="56">
        <f t="shared" si="26"/>
        <v>0</v>
      </c>
      <c r="V859" s="11"/>
    </row>
    <row r="860" spans="1:22">
      <c r="A860" s="77" t="s">
        <v>139</v>
      </c>
      <c r="B860" s="4" t="s">
        <v>3012</v>
      </c>
      <c r="C860" s="4" t="s">
        <v>3013</v>
      </c>
      <c r="D860" s="3" t="s">
        <v>86</v>
      </c>
      <c r="E860" s="79" t="s">
        <v>3014</v>
      </c>
      <c r="F860" s="2"/>
      <c r="G860" s="88">
        <v>60</v>
      </c>
      <c r="H860" s="5" t="s">
        <v>2815</v>
      </c>
      <c r="I860" s="5" t="s">
        <v>143</v>
      </c>
      <c r="J860" s="6" t="s">
        <v>61</v>
      </c>
      <c r="K860" s="5" t="s">
        <v>68</v>
      </c>
      <c r="L860" s="5" t="s">
        <v>2991</v>
      </c>
      <c r="M860" s="52">
        <v>3.7766666666666668</v>
      </c>
      <c r="N860" s="8">
        <v>0</v>
      </c>
      <c r="O860" s="52">
        <v>3.5878333333333332</v>
      </c>
      <c r="P860" s="60">
        <f t="shared" si="27"/>
        <v>238.7703083333333</v>
      </c>
      <c r="Q860" s="59">
        <v>3.5878333333333332</v>
      </c>
      <c r="R860" s="9" t="s">
        <v>7397</v>
      </c>
      <c r="S860" s="10">
        <v>46204</v>
      </c>
      <c r="T860" s="55"/>
      <c r="U860" s="56">
        <f t="shared" si="26"/>
        <v>0</v>
      </c>
      <c r="V860" s="11"/>
    </row>
    <row r="861" spans="1:22">
      <c r="A861" s="77" t="s">
        <v>139</v>
      </c>
      <c r="B861" s="2" t="s">
        <v>3015</v>
      </c>
      <c r="C861" s="2" t="s">
        <v>3016</v>
      </c>
      <c r="D861" s="3" t="s">
        <v>86</v>
      </c>
      <c r="E861" s="79" t="s">
        <v>3017</v>
      </c>
      <c r="F861" s="2"/>
      <c r="G861" s="88">
        <v>29</v>
      </c>
      <c r="H861" s="5" t="s">
        <v>2815</v>
      </c>
      <c r="I861" s="5" t="s">
        <v>143</v>
      </c>
      <c r="J861" s="6" t="s">
        <v>61</v>
      </c>
      <c r="K861" s="5" t="s">
        <v>68</v>
      </c>
      <c r="L861" s="5" t="s">
        <v>2991</v>
      </c>
      <c r="M861" s="52">
        <v>8.1298701298701292</v>
      </c>
      <c r="N861" s="8">
        <v>0</v>
      </c>
      <c r="O861" s="52">
        <v>7.7233766233766223</v>
      </c>
      <c r="P861" s="60">
        <f t="shared" si="27"/>
        <v>513.99071428571415</v>
      </c>
      <c r="Q861" s="59">
        <v>7.7233766233766223</v>
      </c>
      <c r="R861" s="9" t="s">
        <v>7397</v>
      </c>
      <c r="S861" s="10">
        <v>46204</v>
      </c>
      <c r="T861" s="55"/>
      <c r="U861" s="56">
        <f t="shared" si="26"/>
        <v>0</v>
      </c>
      <c r="V861" s="11"/>
    </row>
    <row r="862" spans="1:22">
      <c r="A862" s="36"/>
      <c r="B862" s="4" t="s">
        <v>3018</v>
      </c>
      <c r="C862" s="4" t="s">
        <v>183</v>
      </c>
      <c r="D862" s="3" t="s">
        <v>262</v>
      </c>
      <c r="E862" s="4" t="s">
        <v>3019</v>
      </c>
      <c r="F862" s="2"/>
      <c r="G862" s="88">
        <v>5</v>
      </c>
      <c r="H862" s="5" t="s">
        <v>3020</v>
      </c>
      <c r="I862" s="5" t="s">
        <v>1057</v>
      </c>
      <c r="J862" s="6" t="s">
        <v>61</v>
      </c>
      <c r="K862" s="5" t="s">
        <v>68</v>
      </c>
      <c r="L862" s="5"/>
      <c r="M862" s="52">
        <v>2.9870129870129869</v>
      </c>
      <c r="N862" s="8">
        <v>0</v>
      </c>
      <c r="O862" s="52">
        <v>2.9870129870129869</v>
      </c>
      <c r="P862" s="60">
        <f t="shared" si="27"/>
        <v>198.78571428571428</v>
      </c>
      <c r="Q862" s="59">
        <v>2.9870129870129869</v>
      </c>
      <c r="R862" s="9" t="s">
        <v>7397</v>
      </c>
      <c r="S862" s="10">
        <v>46082</v>
      </c>
      <c r="T862" s="55"/>
      <c r="U862" s="56">
        <f t="shared" si="26"/>
        <v>0</v>
      </c>
      <c r="V862" s="11"/>
    </row>
    <row r="863" spans="1:22">
      <c r="A863" s="86" t="s">
        <v>54</v>
      </c>
      <c r="B863" s="4" t="s">
        <v>3021</v>
      </c>
      <c r="C863" s="4" t="s">
        <v>3022</v>
      </c>
      <c r="D863" s="3" t="s">
        <v>86</v>
      </c>
      <c r="E863" s="87" t="s">
        <v>3023</v>
      </c>
      <c r="F863" s="2"/>
      <c r="G863" s="88">
        <v>158</v>
      </c>
      <c r="H863" s="5" t="s">
        <v>1595</v>
      </c>
      <c r="I863" s="5" t="s">
        <v>151</v>
      </c>
      <c r="J863" s="6" t="s">
        <v>61</v>
      </c>
      <c r="K863" s="5" t="s">
        <v>68</v>
      </c>
      <c r="L863" s="5" t="s">
        <v>1084</v>
      </c>
      <c r="M863" s="52">
        <v>7.923163800598144</v>
      </c>
      <c r="N863" s="8">
        <v>0</v>
      </c>
      <c r="O863" s="52">
        <v>7.923163800598144</v>
      </c>
      <c r="P863" s="60">
        <f t="shared" si="27"/>
        <v>527.28655092980648</v>
      </c>
      <c r="Q863" s="59">
        <v>7.923163800598144</v>
      </c>
      <c r="R863" s="9" t="s">
        <v>7397</v>
      </c>
      <c r="S863" s="10">
        <v>46539</v>
      </c>
      <c r="T863" s="55"/>
      <c r="U863" s="56">
        <f t="shared" si="26"/>
        <v>0</v>
      </c>
      <c r="V863" s="11"/>
    </row>
    <row r="864" spans="1:22">
      <c r="A864" s="36"/>
      <c r="B864" s="4" t="s">
        <v>3024</v>
      </c>
      <c r="C864" s="2" t="s">
        <v>3025</v>
      </c>
      <c r="D864" s="3" t="s">
        <v>86</v>
      </c>
      <c r="E864" s="4" t="s">
        <v>3026</v>
      </c>
      <c r="F864" s="2"/>
      <c r="G864" s="88">
        <v>113</v>
      </c>
      <c r="H864" s="5" t="s">
        <v>1595</v>
      </c>
      <c r="I864" s="5" t="s">
        <v>151</v>
      </c>
      <c r="J864" s="6" t="s">
        <v>61</v>
      </c>
      <c r="K864" s="5" t="s">
        <v>68</v>
      </c>
      <c r="L864" s="5" t="s">
        <v>1084</v>
      </c>
      <c r="M864" s="52">
        <v>18.896103896103895</v>
      </c>
      <c r="N864" s="8">
        <v>0</v>
      </c>
      <c r="O864" s="52">
        <v>18.896103896103895</v>
      </c>
      <c r="P864" s="60">
        <f t="shared" si="27"/>
        <v>1257.5357142857142</v>
      </c>
      <c r="Q864" s="59">
        <v>18.896103896103895</v>
      </c>
      <c r="R864" s="9" t="s">
        <v>7397</v>
      </c>
      <c r="S864" s="10">
        <v>46266</v>
      </c>
      <c r="T864" s="55"/>
      <c r="U864" s="56">
        <f t="shared" si="26"/>
        <v>0</v>
      </c>
      <c r="V864" s="11"/>
    </row>
    <row r="865" spans="1:22">
      <c r="A865" s="36"/>
      <c r="B865" s="4" t="s">
        <v>3027</v>
      </c>
      <c r="C865" s="4" t="s">
        <v>3028</v>
      </c>
      <c r="D865" s="3" t="s">
        <v>86</v>
      </c>
      <c r="E865" s="4" t="s">
        <v>3029</v>
      </c>
      <c r="F865" s="2"/>
      <c r="G865" s="88">
        <v>100</v>
      </c>
      <c r="H865" s="5" t="s">
        <v>1595</v>
      </c>
      <c r="I865" s="5" t="s">
        <v>151</v>
      </c>
      <c r="J865" s="6" t="s">
        <v>61</v>
      </c>
      <c r="K865" s="5" t="s">
        <v>68</v>
      </c>
      <c r="L865" s="5" t="s">
        <v>1084</v>
      </c>
      <c r="M865" s="52">
        <v>6.3896103896103895</v>
      </c>
      <c r="N865" s="8">
        <v>0</v>
      </c>
      <c r="O865" s="52">
        <v>6.3896103896103895</v>
      </c>
      <c r="P865" s="60">
        <f t="shared" si="27"/>
        <v>425.2285714285714</v>
      </c>
      <c r="Q865" s="59">
        <v>6.3896103896103895</v>
      </c>
      <c r="R865" s="9" t="s">
        <v>7397</v>
      </c>
      <c r="S865" s="10">
        <v>46419</v>
      </c>
      <c r="T865" s="55"/>
      <c r="U865" s="56">
        <f t="shared" si="26"/>
        <v>0</v>
      </c>
      <c r="V865" s="11"/>
    </row>
    <row r="866" spans="1:22">
      <c r="A866" s="36"/>
      <c r="B866" s="4" t="s">
        <v>3030</v>
      </c>
      <c r="C866" s="4" t="s">
        <v>3031</v>
      </c>
      <c r="D866" s="3" t="s">
        <v>64</v>
      </c>
      <c r="E866" s="4" t="s">
        <v>3032</v>
      </c>
      <c r="F866" s="2"/>
      <c r="G866" s="88">
        <v>62</v>
      </c>
      <c r="H866" s="5" t="s">
        <v>1595</v>
      </c>
      <c r="I866" s="5" t="s">
        <v>3033</v>
      </c>
      <c r="J866" s="6" t="s">
        <v>61</v>
      </c>
      <c r="K866" s="5" t="s">
        <v>68</v>
      </c>
      <c r="L866" s="5" t="s">
        <v>1084</v>
      </c>
      <c r="M866" s="52">
        <v>4.4155844155844157</v>
      </c>
      <c r="N866" s="8">
        <v>0</v>
      </c>
      <c r="O866" s="52">
        <v>4.4155844155844157</v>
      </c>
      <c r="P866" s="60">
        <f t="shared" si="27"/>
        <v>293.85714285714283</v>
      </c>
      <c r="Q866" s="59">
        <v>4.4155844155844157</v>
      </c>
      <c r="R866" s="9" t="s">
        <v>7401</v>
      </c>
      <c r="S866" s="10">
        <v>46478</v>
      </c>
      <c r="T866" s="55"/>
      <c r="U866" s="56">
        <f t="shared" si="26"/>
        <v>0</v>
      </c>
      <c r="V866" s="11"/>
    </row>
    <row r="867" spans="1:22">
      <c r="A867" s="36"/>
      <c r="B867" s="4" t="s">
        <v>3034</v>
      </c>
      <c r="C867" s="4" t="s">
        <v>3035</v>
      </c>
      <c r="D867" s="3" t="s">
        <v>64</v>
      </c>
      <c r="E867" s="4" t="s">
        <v>3036</v>
      </c>
      <c r="F867" s="2"/>
      <c r="G867" s="88">
        <v>2</v>
      </c>
      <c r="H867" s="5" t="s">
        <v>3020</v>
      </c>
      <c r="I867" s="5" t="s">
        <v>300</v>
      </c>
      <c r="J867" s="6" t="s">
        <v>61</v>
      </c>
      <c r="K867" s="5" t="s">
        <v>68</v>
      </c>
      <c r="L867" s="5" t="s">
        <v>213</v>
      </c>
      <c r="M867" s="52">
        <v>5.6883116883116882</v>
      </c>
      <c r="N867" s="8">
        <v>0</v>
      </c>
      <c r="O867" s="52">
        <v>5.6883116883116882</v>
      </c>
      <c r="P867" s="60">
        <f t="shared" si="27"/>
        <v>378.55714285714282</v>
      </c>
      <c r="Q867" s="59">
        <v>5.6883116883116882</v>
      </c>
      <c r="R867" s="9" t="s">
        <v>248</v>
      </c>
      <c r="S867" s="10">
        <v>46419</v>
      </c>
      <c r="T867" s="55"/>
      <c r="U867" s="56">
        <f t="shared" si="26"/>
        <v>0</v>
      </c>
      <c r="V867" s="11"/>
    </row>
    <row r="868" spans="1:22">
      <c r="A868" s="77" t="s">
        <v>139</v>
      </c>
      <c r="B868" s="4" t="s">
        <v>3037</v>
      </c>
      <c r="C868" s="2" t="s">
        <v>3038</v>
      </c>
      <c r="D868" s="3" t="s">
        <v>86</v>
      </c>
      <c r="E868" s="79" t="s">
        <v>3039</v>
      </c>
      <c r="F868" s="2"/>
      <c r="G868" s="88">
        <v>1</v>
      </c>
      <c r="H868" s="5" t="s">
        <v>3040</v>
      </c>
      <c r="I868" s="5" t="s">
        <v>143</v>
      </c>
      <c r="J868" s="6" t="s">
        <v>61</v>
      </c>
      <c r="K868" s="5" t="s">
        <v>68</v>
      </c>
      <c r="L868" s="5" t="s">
        <v>509</v>
      </c>
      <c r="M868" s="52">
        <v>24.088607594936708</v>
      </c>
      <c r="N868" s="8">
        <v>0</v>
      </c>
      <c r="O868" s="52">
        <v>22.884177215189872</v>
      </c>
      <c r="P868" s="60">
        <f t="shared" si="27"/>
        <v>1522.9419936708859</v>
      </c>
      <c r="Q868" s="59">
        <v>22.884177215189872</v>
      </c>
      <c r="R868" s="9" t="s">
        <v>7397</v>
      </c>
      <c r="S868" s="10">
        <v>47239</v>
      </c>
      <c r="T868" s="55"/>
      <c r="U868" s="56">
        <f t="shared" si="26"/>
        <v>0</v>
      </c>
      <c r="V868" s="11"/>
    </row>
    <row r="869" spans="1:22">
      <c r="A869" s="77" t="s">
        <v>139</v>
      </c>
      <c r="B869" s="4" t="s">
        <v>3041</v>
      </c>
      <c r="C869" s="4" t="s">
        <v>3042</v>
      </c>
      <c r="D869" s="3" t="s">
        <v>86</v>
      </c>
      <c r="E869" s="79" t="s">
        <v>3043</v>
      </c>
      <c r="F869" s="2"/>
      <c r="G869" s="88">
        <v>80</v>
      </c>
      <c r="H869" s="5" t="s">
        <v>3040</v>
      </c>
      <c r="I869" s="5" t="s">
        <v>143</v>
      </c>
      <c r="J869" s="6" t="s">
        <v>61</v>
      </c>
      <c r="K869" s="5" t="s">
        <v>68</v>
      </c>
      <c r="L869" s="5" t="s">
        <v>509</v>
      </c>
      <c r="M869" s="52">
        <v>12.928831168831168</v>
      </c>
      <c r="N869" s="8">
        <v>0</v>
      </c>
      <c r="O869" s="52">
        <v>12.282389610389609</v>
      </c>
      <c r="P869" s="60">
        <f t="shared" si="27"/>
        <v>817.39302857142843</v>
      </c>
      <c r="Q869" s="59">
        <v>12.282389610389609</v>
      </c>
      <c r="R869" s="9" t="s">
        <v>7397</v>
      </c>
      <c r="S869" s="10">
        <v>46296</v>
      </c>
      <c r="T869" s="55"/>
      <c r="U869" s="56">
        <f t="shared" si="26"/>
        <v>0</v>
      </c>
      <c r="V869" s="11"/>
    </row>
    <row r="870" spans="1:22">
      <c r="A870" s="36"/>
      <c r="B870" s="4" t="s">
        <v>3044</v>
      </c>
      <c r="C870" s="4" t="s">
        <v>3045</v>
      </c>
      <c r="D870" s="3" t="s">
        <v>86</v>
      </c>
      <c r="E870" s="4" t="s">
        <v>3046</v>
      </c>
      <c r="F870" s="2"/>
      <c r="G870" s="88">
        <v>8</v>
      </c>
      <c r="H870" s="5" t="s">
        <v>3047</v>
      </c>
      <c r="I870" s="5" t="s">
        <v>2866</v>
      </c>
      <c r="J870" s="6" t="s">
        <v>61</v>
      </c>
      <c r="K870" s="5" t="s">
        <v>68</v>
      </c>
      <c r="L870" s="5" t="s">
        <v>596</v>
      </c>
      <c r="M870" s="52">
        <v>9.9870129870129869</v>
      </c>
      <c r="N870" s="8">
        <v>0.08</v>
      </c>
      <c r="O870" s="52">
        <v>9.1880519480519478</v>
      </c>
      <c r="P870" s="60">
        <f t="shared" si="27"/>
        <v>611.46485714285711</v>
      </c>
      <c r="Q870" s="59">
        <v>9.1880519480519478</v>
      </c>
      <c r="R870" s="9" t="s">
        <v>7397</v>
      </c>
      <c r="S870" s="10">
        <v>46966</v>
      </c>
      <c r="T870" s="55"/>
      <c r="U870" s="56">
        <f t="shared" si="26"/>
        <v>0</v>
      </c>
      <c r="V870" s="11"/>
    </row>
    <row r="871" spans="1:22">
      <c r="A871" s="86" t="s">
        <v>54</v>
      </c>
      <c r="B871" s="4" t="s">
        <v>3048</v>
      </c>
      <c r="C871" s="4" t="s">
        <v>3049</v>
      </c>
      <c r="D871" s="3" t="s">
        <v>86</v>
      </c>
      <c r="E871" s="87" t="s">
        <v>3050</v>
      </c>
      <c r="F871" s="2"/>
      <c r="G871" s="88">
        <v>20</v>
      </c>
      <c r="H871" s="5" t="s">
        <v>3047</v>
      </c>
      <c r="I871" s="5" t="s">
        <v>1057</v>
      </c>
      <c r="J871" s="6" t="s">
        <v>61</v>
      </c>
      <c r="K871" s="5" t="s">
        <v>68</v>
      </c>
      <c r="L871" s="5" t="s">
        <v>1084</v>
      </c>
      <c r="M871" s="52">
        <v>4.5357142857142856</v>
      </c>
      <c r="N871" s="8">
        <v>0.15</v>
      </c>
      <c r="O871" s="52">
        <v>3.8553571428571427</v>
      </c>
      <c r="P871" s="60">
        <f t="shared" si="27"/>
        <v>256.57401785714285</v>
      </c>
      <c r="Q871" s="59">
        <v>3.8553571428571427</v>
      </c>
      <c r="R871" s="9" t="s">
        <v>7397</v>
      </c>
      <c r="S871" s="10">
        <v>46174</v>
      </c>
      <c r="T871" s="55"/>
      <c r="U871" s="56">
        <f t="shared" si="26"/>
        <v>0</v>
      </c>
      <c r="V871" s="11"/>
    </row>
    <row r="872" spans="1:22">
      <c r="A872" s="36"/>
      <c r="B872" s="4" t="s">
        <v>3051</v>
      </c>
      <c r="C872" s="4" t="s">
        <v>3052</v>
      </c>
      <c r="D872" s="3" t="s">
        <v>86</v>
      </c>
      <c r="E872" s="4" t="s">
        <v>3053</v>
      </c>
      <c r="F872" s="2"/>
      <c r="G872" s="88">
        <v>24</v>
      </c>
      <c r="H872" s="5" t="s">
        <v>2619</v>
      </c>
      <c r="I872" s="5" t="s">
        <v>1516</v>
      </c>
      <c r="J872" s="6" t="s">
        <v>61</v>
      </c>
      <c r="K872" s="5" t="s">
        <v>68</v>
      </c>
      <c r="L872" s="5" t="s">
        <v>2620</v>
      </c>
      <c r="M872" s="52">
        <v>12.077922077922079</v>
      </c>
      <c r="N872" s="8">
        <v>0.08</v>
      </c>
      <c r="O872" s="52">
        <v>11.111688311688313</v>
      </c>
      <c r="P872" s="60">
        <f t="shared" si="27"/>
        <v>739.48285714285726</v>
      </c>
      <c r="Q872" s="59">
        <v>11.111688311688313</v>
      </c>
      <c r="R872" s="9" t="s">
        <v>7397</v>
      </c>
      <c r="S872" s="10">
        <v>46844</v>
      </c>
      <c r="T872" s="55"/>
      <c r="U872" s="56">
        <f t="shared" si="26"/>
        <v>0</v>
      </c>
      <c r="V872" s="11"/>
    </row>
    <row r="873" spans="1:22">
      <c r="A873" s="36"/>
      <c r="B873" s="4" t="s">
        <v>3054</v>
      </c>
      <c r="C873" s="4" t="s">
        <v>3055</v>
      </c>
      <c r="D873" s="3" t="s">
        <v>86</v>
      </c>
      <c r="E873" s="4" t="s">
        <v>3056</v>
      </c>
      <c r="F873" s="2"/>
      <c r="G873" s="88">
        <v>1</v>
      </c>
      <c r="H873" s="5" t="s">
        <v>3057</v>
      </c>
      <c r="I873" s="5" t="s">
        <v>1516</v>
      </c>
      <c r="J873" s="6" t="s">
        <v>61</v>
      </c>
      <c r="K873" s="5" t="s">
        <v>68</v>
      </c>
      <c r="L873" s="5" t="s">
        <v>1084</v>
      </c>
      <c r="M873" s="52">
        <v>8.4683544303797476</v>
      </c>
      <c r="N873" s="8">
        <v>0.08</v>
      </c>
      <c r="O873" s="52">
        <v>7.7908860759493681</v>
      </c>
      <c r="P873" s="60">
        <f t="shared" si="27"/>
        <v>518.48346835443044</v>
      </c>
      <c r="Q873" s="59">
        <v>7.7908860759493681</v>
      </c>
      <c r="R873" s="9" t="s">
        <v>7397</v>
      </c>
      <c r="S873" s="10">
        <v>46935</v>
      </c>
      <c r="T873" s="55"/>
      <c r="U873" s="56">
        <f t="shared" si="26"/>
        <v>0</v>
      </c>
      <c r="V873" s="11"/>
    </row>
    <row r="874" spans="1:22">
      <c r="A874" s="36"/>
      <c r="B874" s="4" t="s">
        <v>3058</v>
      </c>
      <c r="C874" s="4" t="s">
        <v>3059</v>
      </c>
      <c r="D874" s="3" t="s">
        <v>86</v>
      </c>
      <c r="E874" s="4" t="s">
        <v>3060</v>
      </c>
      <c r="F874" s="2"/>
      <c r="G874" s="88">
        <v>8</v>
      </c>
      <c r="H874" s="16" t="s">
        <v>3057</v>
      </c>
      <c r="I874" s="5" t="s">
        <v>1516</v>
      </c>
      <c r="J874" s="6" t="s">
        <v>61</v>
      </c>
      <c r="K874" s="5" t="s">
        <v>68</v>
      </c>
      <c r="L874" s="5" t="s">
        <v>1084</v>
      </c>
      <c r="M874" s="52">
        <v>10.857142857142856</v>
      </c>
      <c r="N874" s="8">
        <v>0.08</v>
      </c>
      <c r="O874" s="52">
        <v>9.9885714285714275</v>
      </c>
      <c r="P874" s="60">
        <f t="shared" si="27"/>
        <v>664.73942857142845</v>
      </c>
      <c r="Q874" s="59">
        <v>9.9885714285714275</v>
      </c>
      <c r="R874" s="9" t="s">
        <v>7397</v>
      </c>
      <c r="S874" s="10">
        <v>46631</v>
      </c>
      <c r="T874" s="55"/>
      <c r="U874" s="56">
        <f t="shared" si="26"/>
        <v>0</v>
      </c>
      <c r="V874" s="11"/>
    </row>
    <row r="875" spans="1:22">
      <c r="A875" s="86" t="s">
        <v>54</v>
      </c>
      <c r="B875" s="2" t="s">
        <v>3061</v>
      </c>
      <c r="C875" s="13" t="s">
        <v>3062</v>
      </c>
      <c r="D875" s="3" t="s">
        <v>86</v>
      </c>
      <c r="E875" s="87" t="s">
        <v>3063</v>
      </c>
      <c r="F875" s="4"/>
      <c r="G875" s="88">
        <v>31</v>
      </c>
      <c r="H875" s="5" t="s">
        <v>3057</v>
      </c>
      <c r="I875" s="5" t="s">
        <v>1516</v>
      </c>
      <c r="J875" s="6" t="s">
        <v>61</v>
      </c>
      <c r="K875" s="7" t="s">
        <v>68</v>
      </c>
      <c r="L875" s="7" t="s">
        <v>1084</v>
      </c>
      <c r="M875" s="52">
        <v>11.164556962025316</v>
      </c>
      <c r="N875" s="8">
        <v>0.08</v>
      </c>
      <c r="O875" s="52">
        <v>10.27139240506329</v>
      </c>
      <c r="P875" s="60">
        <f t="shared" si="27"/>
        <v>683.5611645569619</v>
      </c>
      <c r="Q875" s="59">
        <v>10.27139240506329</v>
      </c>
      <c r="R875" s="9" t="s">
        <v>7397</v>
      </c>
      <c r="S875" s="10">
        <v>46447</v>
      </c>
      <c r="T875" s="55"/>
      <c r="U875" s="56">
        <f t="shared" si="26"/>
        <v>0</v>
      </c>
      <c r="V875" s="11"/>
    </row>
    <row r="876" spans="1:22">
      <c r="A876" s="86" t="s">
        <v>54</v>
      </c>
      <c r="B876" s="4" t="s">
        <v>3064</v>
      </c>
      <c r="C876" s="2" t="s">
        <v>3065</v>
      </c>
      <c r="D876" s="3" t="s">
        <v>86</v>
      </c>
      <c r="E876" s="87" t="s">
        <v>3066</v>
      </c>
      <c r="F876" s="4"/>
      <c r="G876" s="88">
        <v>19</v>
      </c>
      <c r="H876" s="16" t="s">
        <v>3067</v>
      </c>
      <c r="I876" s="5" t="s">
        <v>604</v>
      </c>
      <c r="J876" s="6" t="s">
        <v>61</v>
      </c>
      <c r="K876" s="5" t="s">
        <v>68</v>
      </c>
      <c r="L876" s="5" t="s">
        <v>90</v>
      </c>
      <c r="M876" s="52">
        <v>2.3333333333333335</v>
      </c>
      <c r="N876" s="8">
        <v>0</v>
      </c>
      <c r="O876" s="52">
        <v>2.3333333333333335</v>
      </c>
      <c r="P876" s="60">
        <f t="shared" si="27"/>
        <v>155.28333333333333</v>
      </c>
      <c r="Q876" s="59">
        <v>2.3333333333333335</v>
      </c>
      <c r="R876" s="9" t="s">
        <v>7397</v>
      </c>
      <c r="S876" s="10">
        <v>46174</v>
      </c>
      <c r="T876" s="55"/>
      <c r="U876" s="56">
        <f t="shared" si="26"/>
        <v>0</v>
      </c>
      <c r="V876" s="11"/>
    </row>
    <row r="877" spans="1:22">
      <c r="A877" s="77" t="s">
        <v>105</v>
      </c>
      <c r="B877" s="2" t="s">
        <v>3068</v>
      </c>
      <c r="C877" s="2" t="s">
        <v>3069</v>
      </c>
      <c r="D877" s="3" t="s">
        <v>86</v>
      </c>
      <c r="E877" s="79" t="s">
        <v>3070</v>
      </c>
      <c r="F877" s="2"/>
      <c r="G877" s="88">
        <v>47</v>
      </c>
      <c r="H877" s="5" t="s">
        <v>3071</v>
      </c>
      <c r="I877" s="5" t="s">
        <v>138</v>
      </c>
      <c r="J877" s="6" t="s">
        <v>61</v>
      </c>
      <c r="K877" s="5" t="s">
        <v>68</v>
      </c>
      <c r="L877" s="5" t="s">
        <v>481</v>
      </c>
      <c r="M877" s="52">
        <v>2.7634008360227078</v>
      </c>
      <c r="N877" s="8">
        <v>0.05</v>
      </c>
      <c r="O877" s="52">
        <v>2.1461999999999999</v>
      </c>
      <c r="P877" s="60">
        <f t="shared" si="27"/>
        <v>142.82960999999997</v>
      </c>
      <c r="Q877" s="59">
        <v>2.6252307942215722</v>
      </c>
      <c r="R877" s="9" t="s">
        <v>7397</v>
      </c>
      <c r="S877" s="10">
        <v>46023</v>
      </c>
      <c r="T877" s="55"/>
      <c r="U877" s="56">
        <f t="shared" si="26"/>
        <v>0</v>
      </c>
      <c r="V877" s="11"/>
    </row>
    <row r="878" spans="1:22">
      <c r="A878" s="77" t="s">
        <v>105</v>
      </c>
      <c r="B878" s="4" t="s">
        <v>3072</v>
      </c>
      <c r="C878" s="4" t="s">
        <v>3073</v>
      </c>
      <c r="D878" s="3" t="s">
        <v>86</v>
      </c>
      <c r="E878" s="79" t="s">
        <v>3074</v>
      </c>
      <c r="F878" s="2"/>
      <c r="G878" s="88">
        <v>15</v>
      </c>
      <c r="H878" s="5" t="s">
        <v>3075</v>
      </c>
      <c r="I878" s="5" t="s">
        <v>138</v>
      </c>
      <c r="J878" s="6" t="s">
        <v>61</v>
      </c>
      <c r="K878" s="5" t="s">
        <v>68</v>
      </c>
      <c r="L878" s="5" t="s">
        <v>579</v>
      </c>
      <c r="M878" s="52">
        <v>2.7974683544303796</v>
      </c>
      <c r="N878" s="8">
        <v>0.1</v>
      </c>
      <c r="O878" s="52">
        <v>1.8619999999999999</v>
      </c>
      <c r="P878" s="60">
        <f t="shared" si="27"/>
        <v>123.91609999999999</v>
      </c>
      <c r="Q878" s="59">
        <v>2.5177215189873419</v>
      </c>
      <c r="R878" s="9" t="s">
        <v>7397</v>
      </c>
      <c r="S878" s="10">
        <v>46235</v>
      </c>
      <c r="T878" s="55"/>
      <c r="U878" s="56">
        <f t="shared" si="26"/>
        <v>0</v>
      </c>
      <c r="V878" s="11"/>
    </row>
    <row r="879" spans="1:22">
      <c r="A879" s="77" t="s">
        <v>105</v>
      </c>
      <c r="B879" s="2" t="s">
        <v>3076</v>
      </c>
      <c r="C879" s="13" t="s">
        <v>3077</v>
      </c>
      <c r="D879" s="3" t="s">
        <v>86</v>
      </c>
      <c r="E879" s="79" t="s">
        <v>3078</v>
      </c>
      <c r="F879" s="4"/>
      <c r="G879" s="88">
        <v>115</v>
      </c>
      <c r="H879" s="5" t="s">
        <v>3075</v>
      </c>
      <c r="I879" s="5" t="s">
        <v>138</v>
      </c>
      <c r="J879" s="6" t="s">
        <v>61</v>
      </c>
      <c r="K879" s="7" t="s">
        <v>68</v>
      </c>
      <c r="L879" s="7" t="s">
        <v>579</v>
      </c>
      <c r="M879" s="52">
        <v>4.7012987012987013</v>
      </c>
      <c r="N879" s="8">
        <v>0</v>
      </c>
      <c r="O879" s="52">
        <v>3.4495999999999998</v>
      </c>
      <c r="P879" s="60">
        <f t="shared" si="27"/>
        <v>229.57087999999999</v>
      </c>
      <c r="Q879" s="59">
        <v>4.7012987012987013</v>
      </c>
      <c r="R879" s="9" t="s">
        <v>7397</v>
      </c>
      <c r="S879" s="10">
        <v>46143</v>
      </c>
      <c r="T879" s="55"/>
      <c r="U879" s="56">
        <f t="shared" si="26"/>
        <v>0</v>
      </c>
      <c r="V879" s="11"/>
    </row>
    <row r="880" spans="1:22">
      <c r="A880" s="77" t="s">
        <v>105</v>
      </c>
      <c r="B880" s="2" t="s">
        <v>3079</v>
      </c>
      <c r="C880" s="13" t="s">
        <v>3080</v>
      </c>
      <c r="D880" s="3" t="s">
        <v>86</v>
      </c>
      <c r="E880" s="79" t="s">
        <v>3081</v>
      </c>
      <c r="F880" s="4"/>
      <c r="G880" s="88">
        <v>21</v>
      </c>
      <c r="H880" s="5" t="s">
        <v>3075</v>
      </c>
      <c r="I880" s="5" t="s">
        <v>138</v>
      </c>
      <c r="J880" s="6" t="s">
        <v>61</v>
      </c>
      <c r="K880" s="7" t="s">
        <v>68</v>
      </c>
      <c r="L880" s="7" t="s">
        <v>579</v>
      </c>
      <c r="M880" s="52">
        <v>10</v>
      </c>
      <c r="N880" s="8">
        <v>0</v>
      </c>
      <c r="O880" s="52">
        <v>10</v>
      </c>
      <c r="P880" s="60">
        <f t="shared" si="27"/>
        <v>665.5</v>
      </c>
      <c r="Q880" s="59">
        <v>10</v>
      </c>
      <c r="R880" s="9" t="s">
        <v>7397</v>
      </c>
      <c r="S880" s="10">
        <v>46082</v>
      </c>
      <c r="T880" s="55"/>
      <c r="U880" s="56">
        <f t="shared" si="26"/>
        <v>0</v>
      </c>
      <c r="V880" s="11"/>
    </row>
    <row r="881" spans="1:22">
      <c r="A881" s="77" t="s">
        <v>105</v>
      </c>
      <c r="B881" s="4" t="s">
        <v>3082</v>
      </c>
      <c r="C881" s="4" t="s">
        <v>3083</v>
      </c>
      <c r="D881" s="3" t="s">
        <v>86</v>
      </c>
      <c r="E881" s="79" t="s">
        <v>3084</v>
      </c>
      <c r="F881" s="2"/>
      <c r="G881" s="88">
        <v>15</v>
      </c>
      <c r="H881" s="5" t="s">
        <v>3075</v>
      </c>
      <c r="I881" s="5" t="s">
        <v>138</v>
      </c>
      <c r="J881" s="6" t="s">
        <v>61</v>
      </c>
      <c r="K881" s="5" t="s">
        <v>68</v>
      </c>
      <c r="L881" s="5" t="s">
        <v>579</v>
      </c>
      <c r="M881" s="52">
        <v>4.9305192937655464</v>
      </c>
      <c r="N881" s="8">
        <v>0.2</v>
      </c>
      <c r="O881" s="52">
        <v>3.9984000000000002</v>
      </c>
      <c r="P881" s="60">
        <f t="shared" si="27"/>
        <v>266.09352000000001</v>
      </c>
      <c r="Q881" s="59">
        <v>3.9444154350124374</v>
      </c>
      <c r="R881" s="9" t="s">
        <v>7397</v>
      </c>
      <c r="S881" s="10">
        <v>46082</v>
      </c>
      <c r="T881" s="55"/>
      <c r="U881" s="56">
        <f t="shared" si="26"/>
        <v>0</v>
      </c>
      <c r="V881" s="11"/>
    </row>
    <row r="882" spans="1:22">
      <c r="A882" s="77" t="s">
        <v>105</v>
      </c>
      <c r="B882" s="4" t="s">
        <v>3085</v>
      </c>
      <c r="C882" s="4" t="s">
        <v>3086</v>
      </c>
      <c r="D882" s="3" t="s">
        <v>86</v>
      </c>
      <c r="E882" s="79" t="s">
        <v>3087</v>
      </c>
      <c r="F882" s="2"/>
      <c r="G882" s="88">
        <v>21</v>
      </c>
      <c r="H882" s="5" t="s">
        <v>3075</v>
      </c>
      <c r="I882" s="5" t="s">
        <v>138</v>
      </c>
      <c r="J882" s="6" t="s">
        <v>61</v>
      </c>
      <c r="K882" s="5" t="s">
        <v>68</v>
      </c>
      <c r="L882" s="5" t="s">
        <v>579</v>
      </c>
      <c r="M882" s="52">
        <v>9.1111199708455004</v>
      </c>
      <c r="N882" s="8">
        <v>0.2</v>
      </c>
      <c r="O882" s="52">
        <v>6.5463999999999993</v>
      </c>
      <c r="P882" s="60">
        <f t="shared" si="27"/>
        <v>435.66291999999993</v>
      </c>
      <c r="Q882" s="59">
        <v>7.2888959766764003</v>
      </c>
      <c r="R882" s="9" t="s">
        <v>7397</v>
      </c>
      <c r="S882" s="10">
        <v>46113</v>
      </c>
      <c r="T882" s="55"/>
      <c r="U882" s="56">
        <f t="shared" si="26"/>
        <v>0</v>
      </c>
      <c r="V882" s="11"/>
    </row>
    <row r="883" spans="1:22">
      <c r="A883" s="77" t="s">
        <v>105</v>
      </c>
      <c r="B883" s="4" t="s">
        <v>3088</v>
      </c>
      <c r="C883" s="4" t="s">
        <v>3089</v>
      </c>
      <c r="D883" s="3" t="s">
        <v>86</v>
      </c>
      <c r="E883" s="79" t="s">
        <v>3090</v>
      </c>
      <c r="F883" s="2"/>
      <c r="G883" s="88">
        <v>80</v>
      </c>
      <c r="H883" s="5" t="s">
        <v>3075</v>
      </c>
      <c r="I883" s="5" t="s">
        <v>138</v>
      </c>
      <c r="J883" s="6" t="s">
        <v>61</v>
      </c>
      <c r="K883" s="5" t="s">
        <v>68</v>
      </c>
      <c r="L883" s="5" t="s">
        <v>579</v>
      </c>
      <c r="M883" s="52">
        <v>8.0909090909090917</v>
      </c>
      <c r="N883" s="8">
        <v>0</v>
      </c>
      <c r="O883" s="52">
        <v>4.0473999999999997</v>
      </c>
      <c r="P883" s="60">
        <f t="shared" si="27"/>
        <v>269.35446999999999</v>
      </c>
      <c r="Q883" s="59">
        <v>8.0909090909090917</v>
      </c>
      <c r="R883" s="9" t="s">
        <v>7397</v>
      </c>
      <c r="S883" s="10">
        <v>46143</v>
      </c>
      <c r="T883" s="55"/>
      <c r="U883" s="56">
        <f t="shared" si="26"/>
        <v>0</v>
      </c>
      <c r="V883" s="11"/>
    </row>
    <row r="884" spans="1:22">
      <c r="A884" s="36"/>
      <c r="B884" s="4" t="s">
        <v>3091</v>
      </c>
      <c r="C884" s="4" t="s">
        <v>3092</v>
      </c>
      <c r="D884" s="3" t="s">
        <v>64</v>
      </c>
      <c r="E884" s="4" t="s">
        <v>3093</v>
      </c>
      <c r="F884" s="2"/>
      <c r="G884" s="88">
        <v>19</v>
      </c>
      <c r="H884" s="5" t="s">
        <v>3094</v>
      </c>
      <c r="I884" s="5" t="s">
        <v>423</v>
      </c>
      <c r="J884" s="6" t="s">
        <v>61</v>
      </c>
      <c r="K884" s="5" t="s">
        <v>68</v>
      </c>
      <c r="L884" s="5" t="s">
        <v>59</v>
      </c>
      <c r="M884" s="52">
        <v>1.9610389610389609</v>
      </c>
      <c r="N884" s="8">
        <v>0.2</v>
      </c>
      <c r="O884" s="52">
        <v>1.5688311688311689</v>
      </c>
      <c r="P884" s="60">
        <f t="shared" si="27"/>
        <v>104.40571428571428</v>
      </c>
      <c r="Q884" s="59">
        <v>1.5688311688311689</v>
      </c>
      <c r="R884" s="9" t="s">
        <v>7401</v>
      </c>
      <c r="S884" s="10">
        <v>46204</v>
      </c>
      <c r="T884" s="55"/>
      <c r="U884" s="56">
        <f t="shared" si="26"/>
        <v>0</v>
      </c>
      <c r="V884" s="11"/>
    </row>
    <row r="885" spans="1:22">
      <c r="A885" s="77" t="s">
        <v>105</v>
      </c>
      <c r="B885" s="4" t="s">
        <v>3095</v>
      </c>
      <c r="C885" s="4" t="s">
        <v>3096</v>
      </c>
      <c r="D885" s="3" t="s">
        <v>86</v>
      </c>
      <c r="E885" s="79" t="s">
        <v>3097</v>
      </c>
      <c r="F885" s="2"/>
      <c r="G885" s="88">
        <v>37</v>
      </c>
      <c r="H885" s="5" t="s">
        <v>3071</v>
      </c>
      <c r="I885" s="5" t="s">
        <v>116</v>
      </c>
      <c r="J885" s="6" t="s">
        <v>61</v>
      </c>
      <c r="K885" s="5" t="s">
        <v>68</v>
      </c>
      <c r="L885" s="5"/>
      <c r="M885" s="52">
        <v>3.1898734177215187</v>
      </c>
      <c r="N885" s="8">
        <v>0</v>
      </c>
      <c r="O885" s="52">
        <v>2.6949999999999998</v>
      </c>
      <c r="P885" s="60">
        <f t="shared" si="27"/>
        <v>179.35224999999997</v>
      </c>
      <c r="Q885" s="59">
        <v>3.1898734177215187</v>
      </c>
      <c r="R885" s="9" t="s">
        <v>7397</v>
      </c>
      <c r="S885" s="10">
        <v>46204</v>
      </c>
      <c r="T885" s="55"/>
      <c r="U885" s="56">
        <f t="shared" si="26"/>
        <v>0</v>
      </c>
      <c r="V885" s="11"/>
    </row>
    <row r="886" spans="1:22">
      <c r="A886" s="77" t="s">
        <v>105</v>
      </c>
      <c r="B886" s="4" t="s">
        <v>3098</v>
      </c>
      <c r="C886" s="2" t="s">
        <v>3099</v>
      </c>
      <c r="D886" s="3" t="s">
        <v>86</v>
      </c>
      <c r="E886" s="79" t="s">
        <v>3100</v>
      </c>
      <c r="F886" s="4"/>
      <c r="G886" s="88">
        <v>80</v>
      </c>
      <c r="H886" s="5" t="s">
        <v>3071</v>
      </c>
      <c r="I886" s="5" t="s">
        <v>116</v>
      </c>
      <c r="J886" s="6" t="s">
        <v>61</v>
      </c>
      <c r="K886" s="5" t="s">
        <v>68</v>
      </c>
      <c r="L886" s="5" t="s">
        <v>481</v>
      </c>
      <c r="M886" s="52">
        <v>3.714285714285714</v>
      </c>
      <c r="N886" s="8">
        <v>0</v>
      </c>
      <c r="O886" s="52">
        <v>3.234</v>
      </c>
      <c r="P886" s="60">
        <f t="shared" si="27"/>
        <v>215.2227</v>
      </c>
      <c r="Q886" s="59">
        <v>3.714285714285714</v>
      </c>
      <c r="R886" s="9" t="s">
        <v>7397</v>
      </c>
      <c r="S886" s="10">
        <v>45901</v>
      </c>
      <c r="T886" s="55"/>
      <c r="U886" s="56">
        <f t="shared" si="26"/>
        <v>0</v>
      </c>
      <c r="V886" s="11"/>
    </row>
    <row r="887" spans="1:22">
      <c r="A887" s="77" t="s">
        <v>105</v>
      </c>
      <c r="B887" s="4" t="s">
        <v>3101</v>
      </c>
      <c r="C887" s="4" t="s">
        <v>3102</v>
      </c>
      <c r="D887" s="3" t="s">
        <v>86</v>
      </c>
      <c r="E887" s="79" t="s">
        <v>3103</v>
      </c>
      <c r="F887" s="2"/>
      <c r="G887" s="88">
        <v>228</v>
      </c>
      <c r="H887" s="5" t="s">
        <v>3071</v>
      </c>
      <c r="I887" s="5" t="s">
        <v>116</v>
      </c>
      <c r="J887" s="6" t="s">
        <v>61</v>
      </c>
      <c r="K887" s="5" t="s">
        <v>68</v>
      </c>
      <c r="L887" s="5" t="s">
        <v>481</v>
      </c>
      <c r="M887" s="52">
        <v>2.1038961038961039</v>
      </c>
      <c r="N887" s="8">
        <v>0</v>
      </c>
      <c r="O887" s="52">
        <v>1.5680000000000001</v>
      </c>
      <c r="P887" s="60">
        <f t="shared" si="27"/>
        <v>104.35039999999999</v>
      </c>
      <c r="Q887" s="59">
        <v>2.1038961038961039</v>
      </c>
      <c r="R887" s="9" t="s">
        <v>7397</v>
      </c>
      <c r="S887" s="10">
        <v>45992</v>
      </c>
      <c r="T887" s="55"/>
      <c r="U887" s="56">
        <f t="shared" si="26"/>
        <v>0</v>
      </c>
      <c r="V887" s="11"/>
    </row>
    <row r="888" spans="1:22">
      <c r="A888" s="77" t="s">
        <v>139</v>
      </c>
      <c r="B888" s="4" t="s">
        <v>3104</v>
      </c>
      <c r="C888" s="2" t="s">
        <v>3105</v>
      </c>
      <c r="D888" s="3" t="s">
        <v>86</v>
      </c>
      <c r="E888" s="79" t="s">
        <v>3106</v>
      </c>
      <c r="F888" s="2"/>
      <c r="G888" s="88">
        <v>158</v>
      </c>
      <c r="H888" s="5" t="s">
        <v>3071</v>
      </c>
      <c r="I888" s="5" t="s">
        <v>143</v>
      </c>
      <c r="J888" s="6" t="s">
        <v>61</v>
      </c>
      <c r="K888" s="5" t="s">
        <v>68</v>
      </c>
      <c r="L888" s="5" t="s">
        <v>481</v>
      </c>
      <c r="M888" s="52">
        <v>3.051948051948052</v>
      </c>
      <c r="N888" s="8">
        <v>0</v>
      </c>
      <c r="O888" s="52">
        <v>2.8993506493506493</v>
      </c>
      <c r="P888" s="60">
        <f t="shared" si="27"/>
        <v>192.95178571428571</v>
      </c>
      <c r="Q888" s="59">
        <v>2.8993506493506493</v>
      </c>
      <c r="R888" s="9" t="s">
        <v>7397</v>
      </c>
      <c r="S888" s="10">
        <v>46204</v>
      </c>
      <c r="T888" s="55"/>
      <c r="U888" s="56">
        <f t="shared" si="26"/>
        <v>0</v>
      </c>
      <c r="V888" s="11"/>
    </row>
    <row r="889" spans="1:22">
      <c r="A889" s="77" t="s">
        <v>105</v>
      </c>
      <c r="B889" s="4" t="s">
        <v>3107</v>
      </c>
      <c r="C889" s="2" t="s">
        <v>3108</v>
      </c>
      <c r="D889" s="3" t="s">
        <v>86</v>
      </c>
      <c r="E889" s="79" t="s">
        <v>3109</v>
      </c>
      <c r="F889" s="4"/>
      <c r="G889" s="5">
        <v>7</v>
      </c>
      <c r="H889" s="5" t="s">
        <v>3071</v>
      </c>
      <c r="I889" s="5" t="s">
        <v>138</v>
      </c>
      <c r="J889" s="6" t="s">
        <v>61</v>
      </c>
      <c r="K889" s="7" t="s">
        <v>68</v>
      </c>
      <c r="L889" s="7" t="s">
        <v>481</v>
      </c>
      <c r="M889" s="52">
        <v>3.2973292057670376</v>
      </c>
      <c r="N889" s="8">
        <v>0.2</v>
      </c>
      <c r="O889" s="52">
        <v>2.2343999999999999</v>
      </c>
      <c r="P889" s="60">
        <f t="shared" si="27"/>
        <v>148.69932</v>
      </c>
      <c r="Q889" s="59">
        <v>2.6378633646136302</v>
      </c>
      <c r="R889" s="9" t="s">
        <v>7397</v>
      </c>
      <c r="S889" s="10">
        <v>46235</v>
      </c>
      <c r="T889" s="55"/>
      <c r="U889" s="56">
        <f t="shared" si="26"/>
        <v>0</v>
      </c>
      <c r="V889" s="11"/>
    </row>
    <row r="890" spans="1:22">
      <c r="A890" s="77" t="s">
        <v>105</v>
      </c>
      <c r="B890" s="4" t="s">
        <v>3110</v>
      </c>
      <c r="C890" s="2" t="s">
        <v>3111</v>
      </c>
      <c r="D890" s="3" t="s">
        <v>86</v>
      </c>
      <c r="E890" s="79" t="s">
        <v>3112</v>
      </c>
      <c r="F890" s="4"/>
      <c r="G890" s="5">
        <v>55</v>
      </c>
      <c r="H890" s="5" t="s">
        <v>3071</v>
      </c>
      <c r="I890" s="5" t="s">
        <v>110</v>
      </c>
      <c r="J890" s="6" t="s">
        <v>61</v>
      </c>
      <c r="K890" s="7" t="s">
        <v>68</v>
      </c>
      <c r="L890" s="7" t="s">
        <v>481</v>
      </c>
      <c r="M890" s="52">
        <v>5.9318967810583345</v>
      </c>
      <c r="N890" s="8">
        <v>0.33</v>
      </c>
      <c r="O890" s="52">
        <v>3.0282</v>
      </c>
      <c r="P890" s="60">
        <f t="shared" si="27"/>
        <v>201.52670999999998</v>
      </c>
      <c r="Q890" s="59">
        <v>3.9743708433090839</v>
      </c>
      <c r="R890" s="9" t="s">
        <v>7397</v>
      </c>
      <c r="S890" s="10">
        <v>46204</v>
      </c>
      <c r="T890" s="55"/>
      <c r="U890" s="56">
        <f t="shared" ref="U890:U953" si="28">+T890*Q890</f>
        <v>0</v>
      </c>
      <c r="V890" s="11"/>
    </row>
    <row r="891" spans="1:22">
      <c r="A891" s="36"/>
      <c r="B891" s="4" t="s">
        <v>3113</v>
      </c>
      <c r="C891" s="2" t="s">
        <v>3114</v>
      </c>
      <c r="D891" s="3" t="s">
        <v>86</v>
      </c>
      <c r="E891" s="4" t="s">
        <v>3115</v>
      </c>
      <c r="F891" s="2"/>
      <c r="G891" s="88">
        <v>95</v>
      </c>
      <c r="H891" s="5" t="s">
        <v>3075</v>
      </c>
      <c r="I891" s="5" t="s">
        <v>151</v>
      </c>
      <c r="J891" s="6" t="s">
        <v>61</v>
      </c>
      <c r="K891" s="5" t="s">
        <v>68</v>
      </c>
      <c r="L891" s="5" t="s">
        <v>481</v>
      </c>
      <c r="M891" s="52">
        <v>10.187857142857144</v>
      </c>
      <c r="N891" s="8">
        <v>0</v>
      </c>
      <c r="O891" s="52">
        <v>10.187857142857144</v>
      </c>
      <c r="P891" s="60">
        <f t="shared" si="27"/>
        <v>678.00189285714293</v>
      </c>
      <c r="Q891" s="59">
        <v>10.187857142857144</v>
      </c>
      <c r="R891" s="9" t="s">
        <v>7397</v>
      </c>
      <c r="S891" s="10">
        <v>46174</v>
      </c>
      <c r="T891" s="55"/>
      <c r="U891" s="56">
        <f t="shared" si="28"/>
        <v>0</v>
      </c>
      <c r="V891" s="11"/>
    </row>
    <row r="892" spans="1:22">
      <c r="A892" s="77" t="s">
        <v>139</v>
      </c>
      <c r="B892" s="4" t="s">
        <v>3116</v>
      </c>
      <c r="C892" s="4" t="s">
        <v>3117</v>
      </c>
      <c r="D892" s="3" t="s">
        <v>86</v>
      </c>
      <c r="E892" s="79" t="s">
        <v>3118</v>
      </c>
      <c r="F892" s="4"/>
      <c r="G892" s="88">
        <v>279</v>
      </c>
      <c r="H892" s="5" t="s">
        <v>3071</v>
      </c>
      <c r="I892" s="5" t="s">
        <v>143</v>
      </c>
      <c r="J892" s="6" t="s">
        <v>61</v>
      </c>
      <c r="K892" s="5" t="s">
        <v>68</v>
      </c>
      <c r="L892" s="5" t="s">
        <v>481</v>
      </c>
      <c r="M892" s="52">
        <v>1.7594936708860758</v>
      </c>
      <c r="N892" s="8">
        <v>0</v>
      </c>
      <c r="O892" s="52">
        <v>1.671518987341772</v>
      </c>
      <c r="P892" s="60">
        <f t="shared" si="27"/>
        <v>111.23958860759492</v>
      </c>
      <c r="Q892" s="59">
        <v>1.671518987341772</v>
      </c>
      <c r="R892" s="9" t="s">
        <v>7397</v>
      </c>
      <c r="S892" s="10">
        <v>46143</v>
      </c>
      <c r="T892" s="55"/>
      <c r="U892" s="56">
        <f t="shared" si="28"/>
        <v>0</v>
      </c>
      <c r="V892" s="11"/>
    </row>
    <row r="893" spans="1:22">
      <c r="A893" s="36"/>
      <c r="B893" s="4" t="s">
        <v>3119</v>
      </c>
      <c r="C893" s="2" t="s">
        <v>3120</v>
      </c>
      <c r="D893" s="3" t="s">
        <v>86</v>
      </c>
      <c r="E893" s="4" t="s">
        <v>3118</v>
      </c>
      <c r="F893" s="4"/>
      <c r="G893" s="5">
        <v>482</v>
      </c>
      <c r="H893" s="5" t="s">
        <v>3071</v>
      </c>
      <c r="I893" s="5" t="s">
        <v>151</v>
      </c>
      <c r="J893" s="6" t="s">
        <v>61</v>
      </c>
      <c r="K893" s="7" t="s">
        <v>68</v>
      </c>
      <c r="L893" s="7" t="s">
        <v>481</v>
      </c>
      <c r="M893" s="52">
        <v>1.8987341772151898</v>
      </c>
      <c r="N893" s="8">
        <v>0.02</v>
      </c>
      <c r="O893" s="52">
        <v>1.860759493670886</v>
      </c>
      <c r="P893" s="60">
        <f t="shared" si="27"/>
        <v>123.83354430379745</v>
      </c>
      <c r="Q893" s="59">
        <v>1.860759493670886</v>
      </c>
      <c r="R893" s="9" t="s">
        <v>7397</v>
      </c>
      <c r="S893" s="10">
        <v>46600</v>
      </c>
      <c r="T893" s="55"/>
      <c r="U893" s="56">
        <f t="shared" si="28"/>
        <v>0</v>
      </c>
      <c r="V893" s="11"/>
    </row>
    <row r="894" spans="1:22">
      <c r="A894" s="80" t="s">
        <v>70</v>
      </c>
      <c r="B894" s="4" t="s">
        <v>3121</v>
      </c>
      <c r="C894" s="4" t="s">
        <v>3122</v>
      </c>
      <c r="D894" s="3" t="s">
        <v>64</v>
      </c>
      <c r="E894" s="82" t="s">
        <v>3123</v>
      </c>
      <c r="F894" s="2"/>
      <c r="G894" s="88">
        <v>37</v>
      </c>
      <c r="H894" s="5" t="s">
        <v>3124</v>
      </c>
      <c r="I894" s="5" t="s">
        <v>75</v>
      </c>
      <c r="J894" s="6" t="s">
        <v>61</v>
      </c>
      <c r="K894" s="5" t="s">
        <v>68</v>
      </c>
      <c r="L894" s="5" t="s">
        <v>481</v>
      </c>
      <c r="M894" s="52">
        <v>1.6883116883116884</v>
      </c>
      <c r="N894" s="8">
        <v>0.15</v>
      </c>
      <c r="O894" s="52">
        <v>0.92857142857142871</v>
      </c>
      <c r="P894" s="60">
        <f t="shared" si="27"/>
        <v>61.796428571428578</v>
      </c>
      <c r="Q894" s="59">
        <v>0.92857142857142871</v>
      </c>
      <c r="R894" s="9" t="s">
        <v>7396</v>
      </c>
      <c r="S894" s="10">
        <v>46204</v>
      </c>
      <c r="T894" s="55"/>
      <c r="U894" s="56">
        <f t="shared" si="28"/>
        <v>0</v>
      </c>
      <c r="V894" s="11"/>
    </row>
    <row r="895" spans="1:22">
      <c r="A895" s="80" t="s">
        <v>70</v>
      </c>
      <c r="B895" s="4" t="s">
        <v>3125</v>
      </c>
      <c r="C895" s="13" t="s">
        <v>3126</v>
      </c>
      <c r="D895" s="3" t="s">
        <v>64</v>
      </c>
      <c r="E895" s="82" t="s">
        <v>3127</v>
      </c>
      <c r="F895" s="4"/>
      <c r="G895" s="88">
        <v>27</v>
      </c>
      <c r="H895" s="5" t="s">
        <v>3128</v>
      </c>
      <c r="I895" s="5" t="s">
        <v>75</v>
      </c>
      <c r="J895" s="6" t="s">
        <v>61</v>
      </c>
      <c r="K895" s="5" t="s">
        <v>68</v>
      </c>
      <c r="L895" s="5"/>
      <c r="M895" s="52">
        <v>8.4415584415584419</v>
      </c>
      <c r="N895" s="8">
        <v>0.4</v>
      </c>
      <c r="O895" s="52">
        <v>2.5324675324675323</v>
      </c>
      <c r="P895" s="60">
        <f t="shared" si="27"/>
        <v>168.53571428571428</v>
      </c>
      <c r="Q895" s="59">
        <v>2.5324675324675323</v>
      </c>
      <c r="R895" s="9" t="s">
        <v>7396</v>
      </c>
      <c r="S895" s="10">
        <v>46478</v>
      </c>
      <c r="T895" s="55"/>
      <c r="U895" s="56">
        <f t="shared" si="28"/>
        <v>0</v>
      </c>
      <c r="V895" s="11"/>
    </row>
    <row r="896" spans="1:22">
      <c r="A896" s="36"/>
      <c r="B896" s="4" t="s">
        <v>3129</v>
      </c>
      <c r="C896" s="13" t="s">
        <v>3130</v>
      </c>
      <c r="D896" s="3" t="s">
        <v>262</v>
      </c>
      <c r="E896" s="4" t="s">
        <v>3131</v>
      </c>
      <c r="F896" s="4"/>
      <c r="G896" s="88">
        <v>34</v>
      </c>
      <c r="H896" s="5" t="s">
        <v>3020</v>
      </c>
      <c r="I896" s="5" t="s">
        <v>1002</v>
      </c>
      <c r="J896" s="6" t="s">
        <v>61</v>
      </c>
      <c r="K896" s="5" t="s">
        <v>68</v>
      </c>
      <c r="L896" s="5" t="s">
        <v>3020</v>
      </c>
      <c r="M896" s="52">
        <v>3.1428571428571428</v>
      </c>
      <c r="N896" s="8">
        <v>0</v>
      </c>
      <c r="O896" s="52">
        <v>3.1428571428571428</v>
      </c>
      <c r="P896" s="60">
        <f t="shared" si="27"/>
        <v>209.15714285714284</v>
      </c>
      <c r="Q896" s="59">
        <v>3.1428571428571428</v>
      </c>
      <c r="R896" s="9" t="s">
        <v>7397</v>
      </c>
      <c r="S896" s="10">
        <v>46569</v>
      </c>
      <c r="T896" s="55"/>
      <c r="U896" s="56">
        <f t="shared" si="28"/>
        <v>0</v>
      </c>
      <c r="V896" s="11"/>
    </row>
    <row r="897" spans="1:22">
      <c r="A897" s="86" t="s">
        <v>54</v>
      </c>
      <c r="B897" s="4" t="s">
        <v>3132</v>
      </c>
      <c r="C897" s="2" t="s">
        <v>3133</v>
      </c>
      <c r="D897" s="3" t="s">
        <v>262</v>
      </c>
      <c r="E897" s="87" t="s">
        <v>3134</v>
      </c>
      <c r="F897" s="2"/>
      <c r="G897" s="88">
        <v>30</v>
      </c>
      <c r="H897" s="5" t="s">
        <v>3020</v>
      </c>
      <c r="I897" s="5" t="s">
        <v>264</v>
      </c>
      <c r="J897" s="6" t="s">
        <v>265</v>
      </c>
      <c r="K897" s="5" t="s">
        <v>68</v>
      </c>
      <c r="L897" s="5" t="s">
        <v>579</v>
      </c>
      <c r="M897" s="52">
        <v>0.38961038961038957</v>
      </c>
      <c r="N897" s="8">
        <v>0</v>
      </c>
      <c r="O897" s="52">
        <v>0.38961038961038957</v>
      </c>
      <c r="P897" s="60">
        <f t="shared" si="27"/>
        <v>25.928571428571423</v>
      </c>
      <c r="Q897" s="59">
        <v>0.38961038961038957</v>
      </c>
      <c r="R897" s="9" t="s">
        <v>7397</v>
      </c>
      <c r="S897" s="10">
        <v>45992</v>
      </c>
      <c r="T897" s="55"/>
      <c r="U897" s="56">
        <f t="shared" si="28"/>
        <v>0</v>
      </c>
      <c r="V897" s="11"/>
    </row>
    <row r="898" spans="1:22">
      <c r="A898" s="86" t="s">
        <v>54</v>
      </c>
      <c r="B898" s="4" t="s">
        <v>3135</v>
      </c>
      <c r="C898" s="13" t="s">
        <v>3136</v>
      </c>
      <c r="D898" s="3" t="s">
        <v>262</v>
      </c>
      <c r="E898" s="87" t="s">
        <v>3137</v>
      </c>
      <c r="F898" s="4"/>
      <c r="G898" s="88">
        <v>88</v>
      </c>
      <c r="H898" s="5" t="s">
        <v>3138</v>
      </c>
      <c r="I898" s="5" t="s">
        <v>864</v>
      </c>
      <c r="J898" s="6" t="s">
        <v>61</v>
      </c>
      <c r="K898" s="5" t="s">
        <v>68</v>
      </c>
      <c r="L898" s="5" t="s">
        <v>3139</v>
      </c>
      <c r="M898" s="52">
        <v>7.9113924050632907</v>
      </c>
      <c r="N898" s="8">
        <v>0</v>
      </c>
      <c r="O898" s="52">
        <v>7.9113924050632907</v>
      </c>
      <c r="P898" s="60">
        <f t="shared" si="27"/>
        <v>526.50316455696202</v>
      </c>
      <c r="Q898" s="59">
        <v>7.9113924050632907</v>
      </c>
      <c r="R898" s="9" t="s">
        <v>7398</v>
      </c>
      <c r="S898" s="10">
        <v>46478</v>
      </c>
      <c r="T898" s="55"/>
      <c r="U898" s="56">
        <f t="shared" si="28"/>
        <v>0</v>
      </c>
      <c r="V898" s="11"/>
    </row>
    <row r="899" spans="1:22">
      <c r="A899" s="36"/>
      <c r="B899" s="4" t="s">
        <v>3140</v>
      </c>
      <c r="C899" s="4" t="s">
        <v>3141</v>
      </c>
      <c r="D899" s="3" t="s">
        <v>86</v>
      </c>
      <c r="E899" s="4" t="s">
        <v>3142</v>
      </c>
      <c r="F899" s="2"/>
      <c r="G899" s="88">
        <v>43</v>
      </c>
      <c r="H899" s="5" t="s">
        <v>3071</v>
      </c>
      <c r="I899" s="5" t="s">
        <v>178</v>
      </c>
      <c r="J899" s="6" t="s">
        <v>61</v>
      </c>
      <c r="K899" s="5" t="s">
        <v>68</v>
      </c>
      <c r="L899" s="5" t="s">
        <v>481</v>
      </c>
      <c r="M899" s="52">
        <v>2.4404761904761902</v>
      </c>
      <c r="N899" s="8">
        <v>0</v>
      </c>
      <c r="O899" s="52">
        <v>2.4404761904761902</v>
      </c>
      <c r="P899" s="60">
        <f t="shared" si="27"/>
        <v>162.41369047619045</v>
      </c>
      <c r="Q899" s="59">
        <v>2.4404761904761902</v>
      </c>
      <c r="R899" s="9" t="s">
        <v>7397</v>
      </c>
      <c r="S899" s="10">
        <v>46054</v>
      </c>
      <c r="T899" s="55"/>
      <c r="U899" s="56">
        <f t="shared" si="28"/>
        <v>0</v>
      </c>
      <c r="V899" s="11"/>
    </row>
    <row r="900" spans="1:22">
      <c r="A900" s="36"/>
      <c r="B900" s="4" t="s">
        <v>3143</v>
      </c>
      <c r="C900" s="4" t="s">
        <v>3144</v>
      </c>
      <c r="D900" s="3" t="s">
        <v>86</v>
      </c>
      <c r="E900" s="4" t="s">
        <v>3145</v>
      </c>
      <c r="F900" s="2"/>
      <c r="G900" s="88">
        <v>46</v>
      </c>
      <c r="H900" s="5" t="s">
        <v>3071</v>
      </c>
      <c r="I900" s="5" t="s">
        <v>178</v>
      </c>
      <c r="J900" s="6" t="s">
        <v>61</v>
      </c>
      <c r="K900" s="5" t="s">
        <v>68</v>
      </c>
      <c r="L900" s="5" t="s">
        <v>481</v>
      </c>
      <c r="M900" s="52">
        <v>2.4345456157097849</v>
      </c>
      <c r="N900" s="8">
        <v>0</v>
      </c>
      <c r="O900" s="52">
        <v>2.4345456157097849</v>
      </c>
      <c r="P900" s="60">
        <f t="shared" si="27"/>
        <v>162.01901072548617</v>
      </c>
      <c r="Q900" s="59">
        <v>2.4345456157097849</v>
      </c>
      <c r="R900" s="9" t="s">
        <v>7397</v>
      </c>
      <c r="S900" s="10">
        <v>46174</v>
      </c>
      <c r="T900" s="55"/>
      <c r="U900" s="56">
        <f t="shared" si="28"/>
        <v>0</v>
      </c>
      <c r="V900" s="11"/>
    </row>
    <row r="901" spans="1:22">
      <c r="A901" s="36"/>
      <c r="B901" s="4" t="s">
        <v>3146</v>
      </c>
      <c r="C901" s="4" t="s">
        <v>3147</v>
      </c>
      <c r="D901" s="3" t="s">
        <v>86</v>
      </c>
      <c r="E901" s="4" t="s">
        <v>3148</v>
      </c>
      <c r="F901" s="4"/>
      <c r="G901" s="88">
        <v>54</v>
      </c>
      <c r="H901" s="5" t="s">
        <v>3071</v>
      </c>
      <c r="I901" s="5" t="s">
        <v>178</v>
      </c>
      <c r="J901" s="6" t="s">
        <v>61</v>
      </c>
      <c r="K901" s="5" t="s">
        <v>68</v>
      </c>
      <c r="L901" s="5" t="s">
        <v>481</v>
      </c>
      <c r="M901" s="52">
        <v>1.5367311439809523</v>
      </c>
      <c r="N901" s="8">
        <v>0</v>
      </c>
      <c r="O901" s="52">
        <v>1.5367311439809523</v>
      </c>
      <c r="P901" s="60">
        <f t="shared" si="27"/>
        <v>102.26945763193237</v>
      </c>
      <c r="Q901" s="59">
        <v>1.5367311439809523</v>
      </c>
      <c r="R901" s="9" t="s">
        <v>7397</v>
      </c>
      <c r="S901" s="10">
        <v>45962</v>
      </c>
      <c r="T901" s="55"/>
      <c r="U901" s="56">
        <f t="shared" si="28"/>
        <v>0</v>
      </c>
      <c r="V901" s="11"/>
    </row>
    <row r="902" spans="1:22">
      <c r="A902" s="36"/>
      <c r="B902" s="4" t="s">
        <v>3149</v>
      </c>
      <c r="C902" s="13" t="s">
        <v>3150</v>
      </c>
      <c r="D902" s="3" t="s">
        <v>86</v>
      </c>
      <c r="E902" s="4" t="s">
        <v>3151</v>
      </c>
      <c r="F902" s="4"/>
      <c r="G902" s="88">
        <v>29</v>
      </c>
      <c r="H902" s="5" t="s">
        <v>3152</v>
      </c>
      <c r="I902" s="5" t="s">
        <v>178</v>
      </c>
      <c r="J902" s="6" t="s">
        <v>61</v>
      </c>
      <c r="K902" s="5" t="s">
        <v>68</v>
      </c>
      <c r="L902" s="5" t="s">
        <v>111</v>
      </c>
      <c r="M902" s="52">
        <v>3.6329113924050631</v>
      </c>
      <c r="N902" s="8">
        <v>0</v>
      </c>
      <c r="O902" s="52">
        <v>3.6329113924050631</v>
      </c>
      <c r="P902" s="60">
        <f t="shared" si="27"/>
        <v>241.77025316455695</v>
      </c>
      <c r="Q902" s="59">
        <v>3.6329113924050631</v>
      </c>
      <c r="R902" s="9" t="s">
        <v>7397</v>
      </c>
      <c r="S902" s="10">
        <v>46174</v>
      </c>
      <c r="T902" s="55"/>
      <c r="U902" s="56">
        <f t="shared" si="28"/>
        <v>0</v>
      </c>
      <c r="V902" s="11"/>
    </row>
    <row r="903" spans="1:22">
      <c r="A903" s="36"/>
      <c r="B903" s="2" t="s">
        <v>3153</v>
      </c>
      <c r="C903" s="2">
        <v>5663646</v>
      </c>
      <c r="D903" s="3" t="s">
        <v>64</v>
      </c>
      <c r="E903" s="4" t="s">
        <v>3154</v>
      </c>
      <c r="F903" s="4"/>
      <c r="G903" s="5">
        <v>12</v>
      </c>
      <c r="H903" s="5" t="s">
        <v>3155</v>
      </c>
      <c r="I903" s="5" t="s">
        <v>300</v>
      </c>
      <c r="J903" s="6" t="s">
        <v>61</v>
      </c>
      <c r="K903" s="7" t="s">
        <v>68</v>
      </c>
      <c r="L903" s="7" t="s">
        <v>579</v>
      </c>
      <c r="M903" s="52">
        <v>6.8961038961038952</v>
      </c>
      <c r="N903" s="8">
        <v>0</v>
      </c>
      <c r="O903" s="52">
        <v>6.8961038961038952</v>
      </c>
      <c r="P903" s="60">
        <f t="shared" si="27"/>
        <v>458.9357142857142</v>
      </c>
      <c r="Q903" s="59">
        <v>6.8961038961038952</v>
      </c>
      <c r="R903" s="9" t="s">
        <v>248</v>
      </c>
      <c r="S903" s="10">
        <v>45931</v>
      </c>
      <c r="T903" s="55"/>
      <c r="U903" s="56">
        <f t="shared" si="28"/>
        <v>0</v>
      </c>
      <c r="V903" s="11"/>
    </row>
    <row r="904" spans="1:22">
      <c r="A904" s="36"/>
      <c r="B904" s="4" t="s">
        <v>3156</v>
      </c>
      <c r="C904" s="13" t="s">
        <v>183</v>
      </c>
      <c r="D904" s="3" t="s">
        <v>262</v>
      </c>
      <c r="E904" s="4" t="s">
        <v>3157</v>
      </c>
      <c r="F904" s="4"/>
      <c r="G904" s="88">
        <v>12</v>
      </c>
      <c r="H904" s="5"/>
      <c r="I904" s="5" t="s">
        <v>1002</v>
      </c>
      <c r="J904" s="6" t="s">
        <v>61</v>
      </c>
      <c r="K904" s="5" t="s">
        <v>68</v>
      </c>
      <c r="L904" s="5"/>
      <c r="M904" s="52">
        <v>4.2857142857142856</v>
      </c>
      <c r="N904" s="8">
        <v>0</v>
      </c>
      <c r="O904" s="52">
        <v>4.2857142857142856</v>
      </c>
      <c r="P904" s="60">
        <f t="shared" si="27"/>
        <v>285.21428571428567</v>
      </c>
      <c r="Q904" s="59">
        <v>4.2857142857142856</v>
      </c>
      <c r="R904" s="9" t="s">
        <v>7397</v>
      </c>
      <c r="S904" s="10">
        <v>45931</v>
      </c>
      <c r="T904" s="55"/>
      <c r="U904" s="56">
        <f t="shared" si="28"/>
        <v>0</v>
      </c>
      <c r="V904" s="11"/>
    </row>
    <row r="905" spans="1:22">
      <c r="A905" s="36"/>
      <c r="B905" s="4" t="s">
        <v>3158</v>
      </c>
      <c r="C905" s="4" t="s">
        <v>3159</v>
      </c>
      <c r="D905" s="3" t="s">
        <v>262</v>
      </c>
      <c r="E905" s="4" t="s">
        <v>3160</v>
      </c>
      <c r="F905" s="4"/>
      <c r="G905" s="88">
        <v>1</v>
      </c>
      <c r="H905" s="5" t="s">
        <v>3161</v>
      </c>
      <c r="I905" s="5" t="s">
        <v>2225</v>
      </c>
      <c r="J905" s="6" t="s">
        <v>61</v>
      </c>
      <c r="K905" s="5" t="s">
        <v>68</v>
      </c>
      <c r="L905" s="5" t="s">
        <v>69</v>
      </c>
      <c r="M905" s="52">
        <v>1.2337662337662336</v>
      </c>
      <c r="N905" s="8">
        <v>0</v>
      </c>
      <c r="O905" s="52">
        <v>1.2337662337662336</v>
      </c>
      <c r="P905" s="60">
        <f t="shared" si="27"/>
        <v>82.107142857142847</v>
      </c>
      <c r="Q905" s="59">
        <v>1.2337662337662336</v>
      </c>
      <c r="R905" s="9" t="s">
        <v>7401</v>
      </c>
      <c r="S905" s="10">
        <v>46327</v>
      </c>
      <c r="T905" s="55"/>
      <c r="U905" s="56">
        <f t="shared" si="28"/>
        <v>0</v>
      </c>
      <c r="V905" s="11"/>
    </row>
    <row r="906" spans="1:22">
      <c r="A906" s="36"/>
      <c r="B906" s="2" t="s">
        <v>3162</v>
      </c>
      <c r="C906" s="2" t="s">
        <v>3163</v>
      </c>
      <c r="D906" s="3" t="s">
        <v>64</v>
      </c>
      <c r="E906" s="4" t="s">
        <v>3164</v>
      </c>
      <c r="F906" s="4"/>
      <c r="G906" s="5">
        <v>47</v>
      </c>
      <c r="H906" s="5" t="s">
        <v>517</v>
      </c>
      <c r="I906" s="5" t="s">
        <v>256</v>
      </c>
      <c r="J906" s="6" t="s">
        <v>61</v>
      </c>
      <c r="K906" s="7" t="s">
        <v>68</v>
      </c>
      <c r="L906" s="7" t="s">
        <v>518</v>
      </c>
      <c r="M906" s="52">
        <v>2.5048101265822784</v>
      </c>
      <c r="N906" s="8">
        <v>0.3</v>
      </c>
      <c r="O906" s="52">
        <v>1.7533670886075947</v>
      </c>
      <c r="P906" s="60">
        <f t="shared" si="27"/>
        <v>116.68657974683542</v>
      </c>
      <c r="Q906" s="59">
        <v>1.7533670886075947</v>
      </c>
      <c r="R906" s="9" t="s">
        <v>7415</v>
      </c>
      <c r="S906" s="10">
        <v>46143</v>
      </c>
      <c r="T906" s="55"/>
      <c r="U906" s="56">
        <f t="shared" si="28"/>
        <v>0</v>
      </c>
      <c r="V906" s="11"/>
    </row>
    <row r="907" spans="1:22">
      <c r="A907" s="36"/>
      <c r="B907" s="2" t="s">
        <v>3165</v>
      </c>
      <c r="C907" s="13" t="s">
        <v>3166</v>
      </c>
      <c r="D907" s="3" t="s">
        <v>64</v>
      </c>
      <c r="E907" s="4" t="s">
        <v>3167</v>
      </c>
      <c r="F907" s="4"/>
      <c r="G907" s="88">
        <v>83</v>
      </c>
      <c r="H907" s="5" t="s">
        <v>3168</v>
      </c>
      <c r="I907" s="5" t="s">
        <v>256</v>
      </c>
      <c r="J907" s="6" t="s">
        <v>61</v>
      </c>
      <c r="K907" s="7" t="s">
        <v>68</v>
      </c>
      <c r="L907" s="7" t="s">
        <v>3169</v>
      </c>
      <c r="M907" s="52">
        <v>7.0636363636363635</v>
      </c>
      <c r="N907" s="8">
        <v>0.3</v>
      </c>
      <c r="O907" s="52">
        <v>4.9445454545454544</v>
      </c>
      <c r="P907" s="60">
        <f t="shared" si="27"/>
        <v>329.05949999999996</v>
      </c>
      <c r="Q907" s="59">
        <v>4.9445454545454544</v>
      </c>
      <c r="R907" s="9" t="s">
        <v>7394</v>
      </c>
      <c r="S907" s="10">
        <v>46204</v>
      </c>
      <c r="T907" s="55"/>
      <c r="U907" s="56">
        <f t="shared" si="28"/>
        <v>0</v>
      </c>
      <c r="V907" s="11"/>
    </row>
    <row r="908" spans="1:22">
      <c r="A908" s="86" t="s">
        <v>54</v>
      </c>
      <c r="B908" s="4" t="s">
        <v>3170</v>
      </c>
      <c r="C908" s="4" t="s">
        <v>3171</v>
      </c>
      <c r="D908" s="3" t="s">
        <v>86</v>
      </c>
      <c r="E908" s="87" t="s">
        <v>3172</v>
      </c>
      <c r="F908" s="2"/>
      <c r="G908" s="88">
        <v>24</v>
      </c>
      <c r="H908" s="5" t="s">
        <v>434</v>
      </c>
      <c r="I908" s="5" t="s">
        <v>1057</v>
      </c>
      <c r="J908" s="6" t="s">
        <v>61</v>
      </c>
      <c r="K908" s="5" t="s">
        <v>68</v>
      </c>
      <c r="L908" s="5" t="s">
        <v>435</v>
      </c>
      <c r="M908" s="52">
        <v>5.9136708860759493</v>
      </c>
      <c r="N908" s="8">
        <v>0.15</v>
      </c>
      <c r="O908" s="52">
        <v>5.0266202531645572</v>
      </c>
      <c r="P908" s="60">
        <f t="shared" si="27"/>
        <v>334.52157784810129</v>
      </c>
      <c r="Q908" s="59">
        <v>5.0266202531645572</v>
      </c>
      <c r="R908" s="9" t="s">
        <v>7397</v>
      </c>
      <c r="S908" s="10">
        <v>46143</v>
      </c>
      <c r="T908" s="55"/>
      <c r="U908" s="56">
        <f t="shared" si="28"/>
        <v>0</v>
      </c>
      <c r="V908" s="11"/>
    </row>
    <row r="909" spans="1:22">
      <c r="A909" s="36"/>
      <c r="B909" s="2" t="s">
        <v>3173</v>
      </c>
      <c r="C909" s="2" t="s">
        <v>183</v>
      </c>
      <c r="D909" s="3" t="s">
        <v>86</v>
      </c>
      <c r="E909" s="4" t="s">
        <v>3174</v>
      </c>
      <c r="F909" s="4"/>
      <c r="G909" s="88">
        <v>33</v>
      </c>
      <c r="H909" s="5" t="s">
        <v>434</v>
      </c>
      <c r="I909" s="5" t="s">
        <v>1057</v>
      </c>
      <c r="J909" s="6" t="s">
        <v>61</v>
      </c>
      <c r="K909" s="5" t="s">
        <v>68</v>
      </c>
      <c r="L909" s="5" t="s">
        <v>435</v>
      </c>
      <c r="M909" s="52">
        <v>4.7532467532467537</v>
      </c>
      <c r="N909" s="8">
        <v>0</v>
      </c>
      <c r="O909" s="52">
        <v>4.7532467532467537</v>
      </c>
      <c r="P909" s="60">
        <f t="shared" si="27"/>
        <v>316.32857142857142</v>
      </c>
      <c r="Q909" s="59">
        <v>4.7532467532467537</v>
      </c>
      <c r="R909" s="9" t="s">
        <v>7397</v>
      </c>
      <c r="S909" s="10">
        <v>46143</v>
      </c>
      <c r="T909" s="55"/>
      <c r="U909" s="56">
        <f t="shared" si="28"/>
        <v>0</v>
      </c>
      <c r="V909" s="11"/>
    </row>
    <row r="910" spans="1:22">
      <c r="A910" s="36"/>
      <c r="B910" s="4" t="s">
        <v>3175</v>
      </c>
      <c r="C910" s="4" t="s">
        <v>183</v>
      </c>
      <c r="D910" s="3" t="s">
        <v>86</v>
      </c>
      <c r="E910" s="4" t="s">
        <v>3176</v>
      </c>
      <c r="F910" s="2"/>
      <c r="G910" s="88">
        <v>68</v>
      </c>
      <c r="H910" s="5" t="s">
        <v>434</v>
      </c>
      <c r="I910" s="5" t="s">
        <v>1057</v>
      </c>
      <c r="J910" s="6" t="s">
        <v>61</v>
      </c>
      <c r="K910" s="5" t="s">
        <v>68</v>
      </c>
      <c r="L910" s="5" t="s">
        <v>435</v>
      </c>
      <c r="M910" s="52">
        <v>5.9870129870129869</v>
      </c>
      <c r="N910" s="8">
        <v>0</v>
      </c>
      <c r="O910" s="52">
        <v>5.9870129870129869</v>
      </c>
      <c r="P910" s="60">
        <f t="shared" si="27"/>
        <v>398.43571428571425</v>
      </c>
      <c r="Q910" s="59">
        <v>5.9870129870129869</v>
      </c>
      <c r="R910" s="9" t="s">
        <v>7397</v>
      </c>
      <c r="S910" s="10">
        <v>46174</v>
      </c>
      <c r="T910" s="55"/>
      <c r="U910" s="56">
        <f t="shared" si="28"/>
        <v>0</v>
      </c>
      <c r="V910" s="11"/>
    </row>
    <row r="911" spans="1:22">
      <c r="A911" s="36"/>
      <c r="B911" s="4" t="s">
        <v>3177</v>
      </c>
      <c r="C911" s="4" t="s">
        <v>3178</v>
      </c>
      <c r="D911" s="3" t="s">
        <v>86</v>
      </c>
      <c r="E911" s="4" t="s">
        <v>3179</v>
      </c>
      <c r="F911" s="2"/>
      <c r="G911" s="88">
        <v>24</v>
      </c>
      <c r="H911" s="5" t="s">
        <v>434</v>
      </c>
      <c r="I911" s="5" t="s">
        <v>1057</v>
      </c>
      <c r="J911" s="6" t="s">
        <v>61</v>
      </c>
      <c r="K911" s="5" t="s">
        <v>68</v>
      </c>
      <c r="L911" s="5" t="s">
        <v>435</v>
      </c>
      <c r="M911" s="52">
        <v>11.185476190476189</v>
      </c>
      <c r="N911" s="8">
        <v>0.15</v>
      </c>
      <c r="O911" s="52">
        <v>9.5076547619047602</v>
      </c>
      <c r="P911" s="60">
        <f t="shared" ref="P911:P974" si="29">O911*$V$12</f>
        <v>632.73442440476174</v>
      </c>
      <c r="Q911" s="59">
        <v>9.5076547619047602</v>
      </c>
      <c r="R911" s="9" t="s">
        <v>7397</v>
      </c>
      <c r="S911" s="10">
        <v>46174</v>
      </c>
      <c r="T911" s="55"/>
      <c r="U911" s="56">
        <f t="shared" si="28"/>
        <v>0</v>
      </c>
      <c r="V911" s="11"/>
    </row>
    <row r="912" spans="1:22">
      <c r="A912" s="36"/>
      <c r="B912" s="4" t="s">
        <v>3180</v>
      </c>
      <c r="C912" s="2" t="s">
        <v>3181</v>
      </c>
      <c r="D912" s="3" t="s">
        <v>64</v>
      </c>
      <c r="E912" s="4" t="s">
        <v>3182</v>
      </c>
      <c r="F912" s="2"/>
      <c r="G912" s="88">
        <v>818</v>
      </c>
      <c r="H912" s="5" t="s">
        <v>3183</v>
      </c>
      <c r="I912" s="5" t="s">
        <v>256</v>
      </c>
      <c r="J912" s="6" t="s">
        <v>61</v>
      </c>
      <c r="K912" s="5" t="s">
        <v>68</v>
      </c>
      <c r="L912" s="5" t="s">
        <v>117</v>
      </c>
      <c r="M912" s="52">
        <v>15.922077922077921</v>
      </c>
      <c r="N912" s="8">
        <v>0</v>
      </c>
      <c r="O912" s="52">
        <v>15.922077922077921</v>
      </c>
      <c r="P912" s="60">
        <f t="shared" si="29"/>
        <v>1059.6142857142856</v>
      </c>
      <c r="Q912" s="59">
        <v>15.922077922077921</v>
      </c>
      <c r="R912" s="9" t="s">
        <v>7415</v>
      </c>
      <c r="S912" s="10">
        <v>46235</v>
      </c>
      <c r="T912" s="55"/>
      <c r="U912" s="56">
        <f t="shared" si="28"/>
        <v>0</v>
      </c>
      <c r="V912" s="11"/>
    </row>
    <row r="913" spans="1:22">
      <c r="A913" s="36"/>
      <c r="B913" s="4" t="s">
        <v>3184</v>
      </c>
      <c r="C913" s="4" t="s">
        <v>3185</v>
      </c>
      <c r="D913" s="3" t="s">
        <v>64</v>
      </c>
      <c r="E913" s="4" t="s">
        <v>3186</v>
      </c>
      <c r="F913" s="2"/>
      <c r="G913" s="88">
        <v>131</v>
      </c>
      <c r="H913" s="5" t="s">
        <v>3183</v>
      </c>
      <c r="I913" s="5" t="s">
        <v>256</v>
      </c>
      <c r="J913" s="6" t="s">
        <v>61</v>
      </c>
      <c r="K913" s="5" t="s">
        <v>68</v>
      </c>
      <c r="L913" s="5" t="s">
        <v>117</v>
      </c>
      <c r="M913" s="52">
        <v>10.102272727272727</v>
      </c>
      <c r="N913" s="8">
        <v>0</v>
      </c>
      <c r="O913" s="52">
        <v>10.102272727272727</v>
      </c>
      <c r="P913" s="60">
        <f t="shared" si="29"/>
        <v>672.30624999999998</v>
      </c>
      <c r="Q913" s="59">
        <v>10.102272727272727</v>
      </c>
      <c r="R913" s="9" t="s">
        <v>7394</v>
      </c>
      <c r="S913" s="10">
        <v>46174</v>
      </c>
      <c r="T913" s="55"/>
      <c r="U913" s="56">
        <f t="shared" si="28"/>
        <v>0</v>
      </c>
      <c r="V913" s="11"/>
    </row>
    <row r="914" spans="1:22">
      <c r="A914" s="36"/>
      <c r="B914" s="4" t="s">
        <v>3187</v>
      </c>
      <c r="C914" s="4" t="s">
        <v>3188</v>
      </c>
      <c r="D914" s="3" t="s">
        <v>64</v>
      </c>
      <c r="E914" s="4" t="s">
        <v>3189</v>
      </c>
      <c r="F914" s="2"/>
      <c r="G914" s="88">
        <v>1</v>
      </c>
      <c r="H914" s="5" t="s">
        <v>3190</v>
      </c>
      <c r="I914" s="5" t="s">
        <v>256</v>
      </c>
      <c r="J914" s="6" t="s">
        <v>61</v>
      </c>
      <c r="K914" s="5" t="s">
        <v>68</v>
      </c>
      <c r="L914" s="5" t="s">
        <v>716</v>
      </c>
      <c r="M914" s="52">
        <v>6.0513924050632903</v>
      </c>
      <c r="N914" s="8">
        <v>0</v>
      </c>
      <c r="O914" s="52">
        <v>6.0513924050632903</v>
      </c>
      <c r="P914" s="60">
        <f t="shared" si="29"/>
        <v>402.72016455696195</v>
      </c>
      <c r="Q914" s="59">
        <v>6.0513924050632903</v>
      </c>
      <c r="R914" s="9" t="s">
        <v>7394</v>
      </c>
      <c r="S914" s="10">
        <v>46478</v>
      </c>
      <c r="T914" s="55"/>
      <c r="U914" s="56">
        <f t="shared" si="28"/>
        <v>0</v>
      </c>
      <c r="V914" s="11"/>
    </row>
    <row r="915" spans="1:22">
      <c r="A915" s="86" t="s">
        <v>54</v>
      </c>
      <c r="B915" s="2" t="s">
        <v>3191</v>
      </c>
      <c r="C915" s="13" t="s">
        <v>3192</v>
      </c>
      <c r="D915" s="3" t="s">
        <v>64</v>
      </c>
      <c r="E915" s="87" t="s">
        <v>3193</v>
      </c>
      <c r="F915" s="4"/>
      <c r="G915" s="88">
        <v>20</v>
      </c>
      <c r="H915" s="5" t="s">
        <v>59</v>
      </c>
      <c r="I915" s="5" t="s">
        <v>256</v>
      </c>
      <c r="J915" s="6" t="s">
        <v>61</v>
      </c>
      <c r="K915" s="7" t="s">
        <v>68</v>
      </c>
      <c r="L915" s="7" t="s">
        <v>59</v>
      </c>
      <c r="M915" s="52">
        <v>5.964006904487916</v>
      </c>
      <c r="N915" s="8">
        <v>0.15</v>
      </c>
      <c r="O915" s="52">
        <v>5.0694058688147283</v>
      </c>
      <c r="P915" s="60">
        <f t="shared" si="29"/>
        <v>337.36896056962013</v>
      </c>
      <c r="Q915" s="59">
        <v>5.0694058688147283</v>
      </c>
      <c r="R915" s="9" t="s">
        <v>7394</v>
      </c>
      <c r="S915" s="10">
        <v>46539</v>
      </c>
      <c r="T915" s="55"/>
      <c r="U915" s="56">
        <f t="shared" si="28"/>
        <v>0</v>
      </c>
      <c r="V915" s="11"/>
    </row>
    <row r="916" spans="1:22">
      <c r="A916" s="86" t="s">
        <v>54</v>
      </c>
      <c r="B916" s="4" t="s">
        <v>3194</v>
      </c>
      <c r="C916" s="13" t="s">
        <v>3195</v>
      </c>
      <c r="D916" s="3" t="s">
        <v>86</v>
      </c>
      <c r="E916" s="87" t="s">
        <v>3196</v>
      </c>
      <c r="F916" s="4"/>
      <c r="G916" s="88">
        <v>11</v>
      </c>
      <c r="H916" s="5" t="s">
        <v>3197</v>
      </c>
      <c r="I916" s="5" t="s">
        <v>922</v>
      </c>
      <c r="J916" s="6" t="s">
        <v>61</v>
      </c>
      <c r="K916" s="5" t="s">
        <v>68</v>
      </c>
      <c r="L916" s="5" t="s">
        <v>458</v>
      </c>
      <c r="M916" s="52">
        <v>13.892857142857144</v>
      </c>
      <c r="N916" s="8">
        <v>0</v>
      </c>
      <c r="O916" s="52">
        <v>13.892857142857144</v>
      </c>
      <c r="P916" s="60">
        <f t="shared" si="29"/>
        <v>924.56964285714287</v>
      </c>
      <c r="Q916" s="59">
        <v>13.892857142857144</v>
      </c>
      <c r="R916" s="9" t="s">
        <v>7397</v>
      </c>
      <c r="S916" s="10">
        <v>45992</v>
      </c>
      <c r="T916" s="55"/>
      <c r="U916" s="56">
        <f t="shared" si="28"/>
        <v>0</v>
      </c>
      <c r="V916" s="11"/>
    </row>
    <row r="917" spans="1:22">
      <c r="A917" s="36"/>
      <c r="B917" s="4" t="s">
        <v>3198</v>
      </c>
      <c r="C917" s="4" t="s">
        <v>3199</v>
      </c>
      <c r="D917" s="3" t="s">
        <v>86</v>
      </c>
      <c r="E917" s="4" t="s">
        <v>3200</v>
      </c>
      <c r="F917" s="2"/>
      <c r="G917" s="88">
        <v>13</v>
      </c>
      <c r="H917" s="5" t="s">
        <v>3197</v>
      </c>
      <c r="I917" s="5" t="s">
        <v>922</v>
      </c>
      <c r="J917" s="6" t="s">
        <v>61</v>
      </c>
      <c r="K917" s="5" t="s">
        <v>68</v>
      </c>
      <c r="L917" s="5" t="s">
        <v>458</v>
      </c>
      <c r="M917" s="52">
        <v>15.107142857142858</v>
      </c>
      <c r="N917" s="8">
        <v>0</v>
      </c>
      <c r="O917" s="52">
        <v>15.107142857142858</v>
      </c>
      <c r="P917" s="60">
        <f t="shared" si="29"/>
        <v>1005.3803571428572</v>
      </c>
      <c r="Q917" s="59">
        <v>15.107142857142858</v>
      </c>
      <c r="R917" s="9" t="s">
        <v>7397</v>
      </c>
      <c r="S917" s="10">
        <v>45962</v>
      </c>
      <c r="T917" s="55"/>
      <c r="U917" s="56">
        <f t="shared" si="28"/>
        <v>0</v>
      </c>
      <c r="V917" s="11"/>
    </row>
    <row r="918" spans="1:22">
      <c r="A918" s="77" t="s">
        <v>105</v>
      </c>
      <c r="B918" s="4" t="s">
        <v>3201</v>
      </c>
      <c r="C918" s="2" t="s">
        <v>3202</v>
      </c>
      <c r="D918" s="3" t="s">
        <v>86</v>
      </c>
      <c r="E918" s="79" t="s">
        <v>3203</v>
      </c>
      <c r="F918" s="2"/>
      <c r="G918" s="88">
        <v>169</v>
      </c>
      <c r="H918" s="5" t="s">
        <v>3204</v>
      </c>
      <c r="I918" s="5" t="s">
        <v>138</v>
      </c>
      <c r="J918" s="6" t="s">
        <v>61</v>
      </c>
      <c r="K918" s="5" t="s">
        <v>68</v>
      </c>
      <c r="L918" s="5" t="s">
        <v>1003</v>
      </c>
      <c r="M918" s="52">
        <v>8.9090909090909101</v>
      </c>
      <c r="N918" s="8">
        <v>0.1</v>
      </c>
      <c r="O918" s="52">
        <v>7.3205999999999998</v>
      </c>
      <c r="P918" s="60">
        <f t="shared" si="29"/>
        <v>487.18592999999998</v>
      </c>
      <c r="Q918" s="59">
        <v>8.0181818181818194</v>
      </c>
      <c r="R918" s="9" t="s">
        <v>7397</v>
      </c>
      <c r="S918" s="10">
        <v>46113</v>
      </c>
      <c r="T918" s="55"/>
      <c r="U918" s="56">
        <f t="shared" si="28"/>
        <v>0</v>
      </c>
      <c r="V918" s="11"/>
    </row>
    <row r="919" spans="1:22">
      <c r="A919" s="36"/>
      <c r="B919" s="4" t="s">
        <v>3205</v>
      </c>
      <c r="C919" s="4" t="s">
        <v>3206</v>
      </c>
      <c r="D919" s="3" t="s">
        <v>86</v>
      </c>
      <c r="E919" s="4" t="s">
        <v>3207</v>
      </c>
      <c r="F919" s="2"/>
      <c r="G919" s="88">
        <v>194</v>
      </c>
      <c r="H919" s="5" t="s">
        <v>434</v>
      </c>
      <c r="I919" s="5" t="s">
        <v>178</v>
      </c>
      <c r="J919" s="6" t="s">
        <v>61</v>
      </c>
      <c r="K919" s="5" t="s">
        <v>68</v>
      </c>
      <c r="L919" s="5" t="s">
        <v>435</v>
      </c>
      <c r="M919" s="52">
        <v>1.3119151409097722</v>
      </c>
      <c r="N919" s="8">
        <v>0.05</v>
      </c>
      <c r="O919" s="52">
        <v>1.2463193838642836</v>
      </c>
      <c r="P919" s="60">
        <f t="shared" si="29"/>
        <v>82.94255499616807</v>
      </c>
      <c r="Q919" s="59">
        <v>1.2463193838642836</v>
      </c>
      <c r="R919" s="9" t="s">
        <v>7397</v>
      </c>
      <c r="S919" s="10">
        <v>46569</v>
      </c>
      <c r="T919" s="55"/>
      <c r="U919" s="56">
        <f t="shared" si="28"/>
        <v>0</v>
      </c>
      <c r="V919" s="11"/>
    </row>
    <row r="920" spans="1:22">
      <c r="A920" s="36"/>
      <c r="B920" s="2" t="s">
        <v>3208</v>
      </c>
      <c r="C920" s="2" t="s">
        <v>3209</v>
      </c>
      <c r="D920" s="3" t="s">
        <v>86</v>
      </c>
      <c r="E920" s="4" t="s">
        <v>3210</v>
      </c>
      <c r="F920" s="2"/>
      <c r="G920" s="88">
        <v>215</v>
      </c>
      <c r="H920" s="5" t="s">
        <v>434</v>
      </c>
      <c r="I920" s="5" t="s">
        <v>178</v>
      </c>
      <c r="J920" s="6" t="s">
        <v>61</v>
      </c>
      <c r="K920" s="5" t="s">
        <v>68</v>
      </c>
      <c r="L920" s="5" t="s">
        <v>435</v>
      </c>
      <c r="M920" s="52">
        <v>0.74799567392842969</v>
      </c>
      <c r="N920" s="8">
        <v>0.05</v>
      </c>
      <c r="O920" s="52">
        <v>0.7105958902320082</v>
      </c>
      <c r="P920" s="60">
        <f t="shared" si="29"/>
        <v>47.290156494940142</v>
      </c>
      <c r="Q920" s="59">
        <v>0.7105958902320082</v>
      </c>
      <c r="R920" s="9" t="s">
        <v>7397</v>
      </c>
      <c r="S920" s="10">
        <v>46569</v>
      </c>
      <c r="T920" s="55"/>
      <c r="U920" s="56">
        <f t="shared" si="28"/>
        <v>0</v>
      </c>
      <c r="V920" s="11"/>
    </row>
    <row r="921" spans="1:22">
      <c r="A921" s="77" t="s">
        <v>105</v>
      </c>
      <c r="B921" s="4" t="s">
        <v>3211</v>
      </c>
      <c r="C921" s="4" t="s">
        <v>3212</v>
      </c>
      <c r="D921" s="3" t="s">
        <v>86</v>
      </c>
      <c r="E921" s="79" t="s">
        <v>3213</v>
      </c>
      <c r="F921" s="2"/>
      <c r="G921" s="88">
        <v>99</v>
      </c>
      <c r="H921" s="5" t="s">
        <v>434</v>
      </c>
      <c r="I921" s="5" t="s">
        <v>116</v>
      </c>
      <c r="J921" s="6" t="s">
        <v>61</v>
      </c>
      <c r="K921" s="5" t="s">
        <v>68</v>
      </c>
      <c r="L921" s="5" t="s">
        <v>435</v>
      </c>
      <c r="M921" s="52">
        <v>1.0671428571428572</v>
      </c>
      <c r="N921" s="8">
        <v>0.7</v>
      </c>
      <c r="O921" s="52">
        <v>0.29399999999999998</v>
      </c>
      <c r="P921" s="60">
        <f t="shared" si="29"/>
        <v>19.5657</v>
      </c>
      <c r="Q921" s="59">
        <v>0.32014285714285717</v>
      </c>
      <c r="R921" s="9" t="s">
        <v>7397</v>
      </c>
      <c r="S921" s="10">
        <v>46143</v>
      </c>
      <c r="T921" s="55"/>
      <c r="U921" s="56">
        <f t="shared" si="28"/>
        <v>0</v>
      </c>
      <c r="V921" s="11"/>
    </row>
    <row r="922" spans="1:22">
      <c r="A922" s="36"/>
      <c r="B922" s="4" t="s">
        <v>3214</v>
      </c>
      <c r="C922" s="4" t="s">
        <v>3215</v>
      </c>
      <c r="D922" s="3" t="s">
        <v>64</v>
      </c>
      <c r="E922" s="4" t="s">
        <v>3216</v>
      </c>
      <c r="F922" s="2"/>
      <c r="G922" s="88">
        <v>820</v>
      </c>
      <c r="H922" s="5" t="s">
        <v>434</v>
      </c>
      <c r="I922" s="5" t="s">
        <v>198</v>
      </c>
      <c r="J922" s="6" t="s">
        <v>61</v>
      </c>
      <c r="K922" s="5" t="s">
        <v>68</v>
      </c>
      <c r="L922" s="5" t="s">
        <v>435</v>
      </c>
      <c r="M922" s="52">
        <v>0.14285714285714285</v>
      </c>
      <c r="N922" s="8">
        <v>0</v>
      </c>
      <c r="O922" s="52">
        <v>0.14285714285714285</v>
      </c>
      <c r="P922" s="60">
        <f t="shared" si="29"/>
        <v>9.5071428571428562</v>
      </c>
      <c r="Q922" s="59">
        <v>0.14285714285714285</v>
      </c>
      <c r="R922" s="9" t="s">
        <v>7402</v>
      </c>
      <c r="S922" s="10">
        <v>46266</v>
      </c>
      <c r="T922" s="55"/>
      <c r="U922" s="56">
        <f t="shared" si="28"/>
        <v>0</v>
      </c>
      <c r="V922" s="11"/>
    </row>
    <row r="923" spans="1:22">
      <c r="A923" s="86" t="s">
        <v>54</v>
      </c>
      <c r="B923" s="4" t="s">
        <v>3217</v>
      </c>
      <c r="C923" s="4" t="s">
        <v>3218</v>
      </c>
      <c r="D923" s="3" t="s">
        <v>64</v>
      </c>
      <c r="E923" s="87" t="s">
        <v>3219</v>
      </c>
      <c r="F923" s="4"/>
      <c r="G923" s="88">
        <v>174</v>
      </c>
      <c r="H923" s="5" t="s">
        <v>3220</v>
      </c>
      <c r="I923" s="5" t="s">
        <v>212</v>
      </c>
      <c r="J923" s="6" t="s">
        <v>61</v>
      </c>
      <c r="K923" s="5" t="s">
        <v>68</v>
      </c>
      <c r="L923" s="5" t="s">
        <v>159</v>
      </c>
      <c r="M923" s="52">
        <v>2.2597402597402598</v>
      </c>
      <c r="N923" s="8">
        <v>0.1</v>
      </c>
      <c r="O923" s="52">
        <v>2.0337662337662339</v>
      </c>
      <c r="P923" s="60">
        <f t="shared" si="29"/>
        <v>135.34714285714287</v>
      </c>
      <c r="Q923" s="59">
        <v>2.0337662337662339</v>
      </c>
      <c r="R923" s="9" t="s">
        <v>7394</v>
      </c>
      <c r="S923" s="10">
        <v>46113</v>
      </c>
      <c r="T923" s="55"/>
      <c r="U923" s="56">
        <f t="shared" si="28"/>
        <v>0</v>
      </c>
      <c r="V923" s="11"/>
    </row>
    <row r="924" spans="1:22">
      <c r="A924" s="36"/>
      <c r="B924" s="4" t="s">
        <v>3221</v>
      </c>
      <c r="C924" s="4" t="s">
        <v>3222</v>
      </c>
      <c r="D924" s="3" t="s">
        <v>64</v>
      </c>
      <c r="E924" s="4" t="s">
        <v>3223</v>
      </c>
      <c r="F924" s="2"/>
      <c r="G924" s="88">
        <v>611</v>
      </c>
      <c r="H924" s="5" t="s">
        <v>3220</v>
      </c>
      <c r="I924" s="5" t="s">
        <v>212</v>
      </c>
      <c r="J924" s="6" t="s">
        <v>61</v>
      </c>
      <c r="K924" s="5" t="s">
        <v>68</v>
      </c>
      <c r="L924" s="5" t="s">
        <v>159</v>
      </c>
      <c r="M924" s="52">
        <v>2.0259740259740262</v>
      </c>
      <c r="N924" s="8">
        <v>0.1</v>
      </c>
      <c r="O924" s="52">
        <v>1.8233766233766235</v>
      </c>
      <c r="P924" s="60">
        <f t="shared" si="29"/>
        <v>121.34571428571429</v>
      </c>
      <c r="Q924" s="59">
        <v>1.8233766233766235</v>
      </c>
      <c r="R924" s="9" t="s">
        <v>7394</v>
      </c>
      <c r="S924" s="10">
        <v>46478</v>
      </c>
      <c r="T924" s="55"/>
      <c r="U924" s="56">
        <f t="shared" si="28"/>
        <v>0</v>
      </c>
      <c r="V924" s="11"/>
    </row>
    <row r="925" spans="1:22">
      <c r="A925" s="36"/>
      <c r="B925" s="4" t="s">
        <v>3224</v>
      </c>
      <c r="C925" s="4" t="s">
        <v>3225</v>
      </c>
      <c r="D925" s="3" t="s">
        <v>64</v>
      </c>
      <c r="E925" s="4" t="s">
        <v>3226</v>
      </c>
      <c r="F925" s="2"/>
      <c r="G925" s="88">
        <v>11</v>
      </c>
      <c r="H925" s="5" t="s">
        <v>434</v>
      </c>
      <c r="I925" s="5" t="s">
        <v>720</v>
      </c>
      <c r="J925" s="6" t="s">
        <v>61</v>
      </c>
      <c r="K925" s="5" t="s">
        <v>68</v>
      </c>
      <c r="L925" s="5" t="s">
        <v>435</v>
      </c>
      <c r="M925" s="52">
        <v>0.73417721518987333</v>
      </c>
      <c r="N925" s="8">
        <v>0</v>
      </c>
      <c r="O925" s="52">
        <v>0.73417721518987333</v>
      </c>
      <c r="P925" s="60">
        <f t="shared" si="29"/>
        <v>48.859493670886067</v>
      </c>
      <c r="Q925" s="59">
        <v>0.73417721518987333</v>
      </c>
      <c r="R925" s="9" t="s">
        <v>7401</v>
      </c>
      <c r="S925" s="10">
        <v>45901</v>
      </c>
      <c r="T925" s="55"/>
      <c r="U925" s="56">
        <f t="shared" si="28"/>
        <v>0</v>
      </c>
      <c r="V925" s="11"/>
    </row>
    <row r="926" spans="1:22">
      <c r="A926" s="36"/>
      <c r="B926" s="4" t="s">
        <v>3227</v>
      </c>
      <c r="C926" s="4" t="s">
        <v>3228</v>
      </c>
      <c r="D926" s="3" t="s">
        <v>64</v>
      </c>
      <c r="E926" s="4" t="s">
        <v>3229</v>
      </c>
      <c r="F926" s="2"/>
      <c r="G926" s="88">
        <v>10</v>
      </c>
      <c r="H926" s="5" t="s">
        <v>434</v>
      </c>
      <c r="I926" s="5" t="s">
        <v>256</v>
      </c>
      <c r="J926" s="6" t="s">
        <v>249</v>
      </c>
      <c r="K926" s="5" t="s">
        <v>68</v>
      </c>
      <c r="L926" s="5" t="s">
        <v>435</v>
      </c>
      <c r="M926" s="52">
        <v>0.36363636363636365</v>
      </c>
      <c r="N926" s="8">
        <v>0</v>
      </c>
      <c r="O926" s="52">
        <v>0.36363636363636365</v>
      </c>
      <c r="P926" s="60">
        <f t="shared" si="29"/>
        <v>24.2</v>
      </c>
      <c r="Q926" s="59">
        <v>0.36363636363636365</v>
      </c>
      <c r="R926" s="9" t="s">
        <v>7394</v>
      </c>
      <c r="S926" s="10">
        <v>45658</v>
      </c>
      <c r="T926" s="55"/>
      <c r="U926" s="56">
        <f t="shared" si="28"/>
        <v>0</v>
      </c>
      <c r="V926" s="11"/>
    </row>
    <row r="927" spans="1:22">
      <c r="A927" s="77" t="s">
        <v>139</v>
      </c>
      <c r="B927" s="4" t="s">
        <v>3230</v>
      </c>
      <c r="C927" s="4" t="s">
        <v>3231</v>
      </c>
      <c r="D927" s="3" t="s">
        <v>86</v>
      </c>
      <c r="E927" s="79" t="s">
        <v>3232</v>
      </c>
      <c r="F927" s="2"/>
      <c r="G927" s="88">
        <v>2941</v>
      </c>
      <c r="H927" s="5" t="s">
        <v>434</v>
      </c>
      <c r="I927" s="5" t="s">
        <v>143</v>
      </c>
      <c r="J927" s="6" t="s">
        <v>61</v>
      </c>
      <c r="K927" s="5" t="s">
        <v>68</v>
      </c>
      <c r="L927" s="5" t="s">
        <v>435</v>
      </c>
      <c r="M927" s="52">
        <v>0.38961038961038957</v>
      </c>
      <c r="N927" s="8">
        <v>0</v>
      </c>
      <c r="O927" s="52">
        <v>0.37012987012987009</v>
      </c>
      <c r="P927" s="60">
        <f t="shared" si="29"/>
        <v>24.632142857142853</v>
      </c>
      <c r="Q927" s="59">
        <v>0.37012987012987009</v>
      </c>
      <c r="R927" s="9" t="s">
        <v>7397</v>
      </c>
      <c r="S927" s="10">
        <v>46296</v>
      </c>
      <c r="T927" s="55"/>
      <c r="U927" s="56">
        <f t="shared" si="28"/>
        <v>0</v>
      </c>
      <c r="V927" s="11"/>
    </row>
    <row r="928" spans="1:22">
      <c r="A928" s="36"/>
      <c r="B928" s="4" t="s">
        <v>3233</v>
      </c>
      <c r="C928" s="4" t="s">
        <v>3234</v>
      </c>
      <c r="D928" s="3" t="s">
        <v>86</v>
      </c>
      <c r="E928" s="4" t="s">
        <v>3235</v>
      </c>
      <c r="F928" s="2"/>
      <c r="G928" s="88">
        <v>250</v>
      </c>
      <c r="H928" s="5" t="s">
        <v>434</v>
      </c>
      <c r="I928" s="5" t="s">
        <v>151</v>
      </c>
      <c r="J928" s="6" t="s">
        <v>61</v>
      </c>
      <c r="K928" s="5" t="s">
        <v>68</v>
      </c>
      <c r="L928" s="5" t="s">
        <v>435</v>
      </c>
      <c r="M928" s="52">
        <v>0.69214285714285706</v>
      </c>
      <c r="N928" s="8">
        <v>0</v>
      </c>
      <c r="O928" s="52">
        <v>0.69214285714285706</v>
      </c>
      <c r="P928" s="60">
        <f t="shared" si="29"/>
        <v>46.062107142857137</v>
      </c>
      <c r="Q928" s="59">
        <v>0.69214285714285706</v>
      </c>
      <c r="R928" s="9" t="s">
        <v>7397</v>
      </c>
      <c r="S928" s="10">
        <v>46539</v>
      </c>
      <c r="T928" s="55"/>
      <c r="U928" s="56">
        <f t="shared" si="28"/>
        <v>0</v>
      </c>
      <c r="V928" s="11"/>
    </row>
    <row r="929" spans="1:22">
      <c r="A929" s="77" t="s">
        <v>105</v>
      </c>
      <c r="B929" s="4" t="s">
        <v>3236</v>
      </c>
      <c r="C929" s="4" t="s">
        <v>3237</v>
      </c>
      <c r="D929" s="3" t="s">
        <v>86</v>
      </c>
      <c r="E929" s="79" t="s">
        <v>3235</v>
      </c>
      <c r="F929" s="2"/>
      <c r="G929" s="88">
        <v>2565</v>
      </c>
      <c r="H929" s="5" t="s">
        <v>434</v>
      </c>
      <c r="I929" s="5" t="s">
        <v>138</v>
      </c>
      <c r="J929" s="6" t="s">
        <v>61</v>
      </c>
      <c r="K929" s="5" t="s">
        <v>68</v>
      </c>
      <c r="L929" s="5" t="s">
        <v>435</v>
      </c>
      <c r="M929" s="52">
        <v>0.76623376623376616</v>
      </c>
      <c r="N929" s="8">
        <v>0.4</v>
      </c>
      <c r="O929" s="52">
        <v>0.39200000000000002</v>
      </c>
      <c r="P929" s="60">
        <f t="shared" si="29"/>
        <v>26.087599999999998</v>
      </c>
      <c r="Q929" s="59">
        <v>0.45974025974025967</v>
      </c>
      <c r="R929" s="9" t="s">
        <v>7397</v>
      </c>
      <c r="S929" s="10">
        <v>46266</v>
      </c>
      <c r="T929" s="55"/>
      <c r="U929" s="56">
        <f t="shared" si="28"/>
        <v>0</v>
      </c>
      <c r="V929" s="11"/>
    </row>
    <row r="930" spans="1:22">
      <c r="A930" s="36"/>
      <c r="B930" s="4" t="s">
        <v>3238</v>
      </c>
      <c r="C930" s="4" t="s">
        <v>3239</v>
      </c>
      <c r="D930" s="3" t="s">
        <v>86</v>
      </c>
      <c r="E930" s="4" t="s">
        <v>3240</v>
      </c>
      <c r="F930" s="2"/>
      <c r="G930" s="88">
        <v>1333</v>
      </c>
      <c r="H930" s="5" t="s">
        <v>434</v>
      </c>
      <c r="I930" s="5" t="s">
        <v>151</v>
      </c>
      <c r="J930" s="6" t="s">
        <v>61</v>
      </c>
      <c r="K930" s="5" t="s">
        <v>68</v>
      </c>
      <c r="L930" s="5" t="s">
        <v>435</v>
      </c>
      <c r="M930" s="52">
        <v>1.2278481012658227</v>
      </c>
      <c r="N930" s="8">
        <v>0.03</v>
      </c>
      <c r="O930" s="52">
        <v>1.191012658227848</v>
      </c>
      <c r="P930" s="60">
        <f t="shared" si="29"/>
        <v>79.261892405063278</v>
      </c>
      <c r="Q930" s="59">
        <v>1.191012658227848</v>
      </c>
      <c r="R930" s="9" t="s">
        <v>7397</v>
      </c>
      <c r="S930" s="10">
        <v>46447</v>
      </c>
      <c r="T930" s="55"/>
      <c r="U930" s="56">
        <f t="shared" si="28"/>
        <v>0</v>
      </c>
      <c r="V930" s="11"/>
    </row>
    <row r="931" spans="1:22">
      <c r="A931" s="77" t="s">
        <v>139</v>
      </c>
      <c r="B931" s="14" t="s">
        <v>3241</v>
      </c>
      <c r="C931" s="13" t="s">
        <v>3242</v>
      </c>
      <c r="D931" s="3" t="s">
        <v>86</v>
      </c>
      <c r="E931" s="79" t="s">
        <v>3243</v>
      </c>
      <c r="F931" s="4"/>
      <c r="G931" s="88">
        <v>1223</v>
      </c>
      <c r="H931" s="5" t="s">
        <v>434</v>
      </c>
      <c r="I931" s="5" t="s">
        <v>143</v>
      </c>
      <c r="J931" s="6" t="s">
        <v>61</v>
      </c>
      <c r="K931" s="5" t="s">
        <v>68</v>
      </c>
      <c r="L931" s="5" t="s">
        <v>435</v>
      </c>
      <c r="M931" s="52">
        <v>1.1337662337662338</v>
      </c>
      <c r="N931" s="8">
        <v>0</v>
      </c>
      <c r="O931" s="52">
        <v>1.0770779220779221</v>
      </c>
      <c r="P931" s="60">
        <f t="shared" si="29"/>
        <v>71.679535714285706</v>
      </c>
      <c r="Q931" s="59">
        <v>1.0770779220779221</v>
      </c>
      <c r="R931" s="9" t="s">
        <v>7397</v>
      </c>
      <c r="S931" s="10">
        <v>46419</v>
      </c>
      <c r="T931" s="55"/>
      <c r="U931" s="56">
        <f t="shared" si="28"/>
        <v>0</v>
      </c>
      <c r="V931" s="11"/>
    </row>
    <row r="932" spans="1:22">
      <c r="A932" s="36"/>
      <c r="B932" s="4" t="s">
        <v>3244</v>
      </c>
      <c r="C932" s="4" t="s">
        <v>3245</v>
      </c>
      <c r="D932" s="3" t="s">
        <v>64</v>
      </c>
      <c r="E932" s="4" t="s">
        <v>3246</v>
      </c>
      <c r="F932" s="2"/>
      <c r="G932" s="88">
        <v>10</v>
      </c>
      <c r="H932" s="5" t="s">
        <v>1617</v>
      </c>
      <c r="I932" s="5" t="s">
        <v>300</v>
      </c>
      <c r="J932" s="6" t="s">
        <v>61</v>
      </c>
      <c r="K932" s="5" t="s">
        <v>68</v>
      </c>
      <c r="L932" s="5" t="s">
        <v>911</v>
      </c>
      <c r="M932" s="52">
        <v>3.7922077922077921</v>
      </c>
      <c r="N932" s="8">
        <v>0</v>
      </c>
      <c r="O932" s="52">
        <v>3.7922077922077921</v>
      </c>
      <c r="P932" s="60">
        <f t="shared" si="29"/>
        <v>252.37142857142857</v>
      </c>
      <c r="Q932" s="59">
        <v>3.7922077922077921</v>
      </c>
      <c r="R932" s="9" t="s">
        <v>248</v>
      </c>
      <c r="S932" s="10">
        <v>45992</v>
      </c>
      <c r="T932" s="55"/>
      <c r="U932" s="56">
        <f t="shared" si="28"/>
        <v>0</v>
      </c>
      <c r="V932" s="11"/>
    </row>
    <row r="933" spans="1:22">
      <c r="A933" s="77" t="s">
        <v>139</v>
      </c>
      <c r="B933" s="4" t="s">
        <v>3247</v>
      </c>
      <c r="C933" s="4" t="s">
        <v>3248</v>
      </c>
      <c r="D933" s="3" t="s">
        <v>86</v>
      </c>
      <c r="E933" s="79" t="s">
        <v>3249</v>
      </c>
      <c r="F933" s="2"/>
      <c r="G933" s="88">
        <v>144</v>
      </c>
      <c r="H933" s="5" t="s">
        <v>1617</v>
      </c>
      <c r="I933" s="5" t="s">
        <v>143</v>
      </c>
      <c r="J933" s="6" t="s">
        <v>61</v>
      </c>
      <c r="K933" s="5" t="s">
        <v>68</v>
      </c>
      <c r="L933" s="5" t="s">
        <v>159</v>
      </c>
      <c r="M933" s="52">
        <v>1.1592911392405063</v>
      </c>
      <c r="N933" s="8">
        <v>0</v>
      </c>
      <c r="O933" s="52">
        <v>1.101326582278481</v>
      </c>
      <c r="P933" s="60">
        <f t="shared" si="29"/>
        <v>73.293284050632906</v>
      </c>
      <c r="Q933" s="59">
        <v>1.101326582278481</v>
      </c>
      <c r="R933" s="9" t="s">
        <v>7397</v>
      </c>
      <c r="S933" s="10">
        <v>46935</v>
      </c>
      <c r="T933" s="55"/>
      <c r="U933" s="56">
        <f t="shared" si="28"/>
        <v>0</v>
      </c>
      <c r="V933" s="11"/>
    </row>
    <row r="934" spans="1:22">
      <c r="A934" s="77" t="s">
        <v>105</v>
      </c>
      <c r="B934" s="4" t="s">
        <v>3250</v>
      </c>
      <c r="C934" s="4" t="s">
        <v>3251</v>
      </c>
      <c r="D934" s="3" t="s">
        <v>86</v>
      </c>
      <c r="E934" s="79" t="s">
        <v>3252</v>
      </c>
      <c r="F934" s="2"/>
      <c r="G934" s="88">
        <v>17</v>
      </c>
      <c r="H934" s="5" t="s">
        <v>1617</v>
      </c>
      <c r="I934" s="5" t="s">
        <v>138</v>
      </c>
      <c r="J934" s="6" t="s">
        <v>61</v>
      </c>
      <c r="K934" s="5" t="s">
        <v>68</v>
      </c>
      <c r="L934" s="5" t="s">
        <v>435</v>
      </c>
      <c r="M934" s="52">
        <v>1.9083998943149525</v>
      </c>
      <c r="N934" s="8">
        <v>0.05</v>
      </c>
      <c r="O934" s="52">
        <v>1.7052</v>
      </c>
      <c r="P934" s="60">
        <f t="shared" si="29"/>
        <v>113.48106</v>
      </c>
      <c r="Q934" s="59">
        <v>1.8129798995992048</v>
      </c>
      <c r="R934" s="9" t="s">
        <v>7397</v>
      </c>
      <c r="S934" s="10">
        <v>46447</v>
      </c>
      <c r="T934" s="55"/>
      <c r="U934" s="56">
        <f t="shared" si="28"/>
        <v>0</v>
      </c>
      <c r="V934" s="11"/>
    </row>
    <row r="935" spans="1:22">
      <c r="A935" s="86" t="s">
        <v>54</v>
      </c>
      <c r="B935" s="2" t="s">
        <v>3253</v>
      </c>
      <c r="C935" s="2" t="s">
        <v>3254</v>
      </c>
      <c r="D935" s="3" t="s">
        <v>262</v>
      </c>
      <c r="E935" s="87" t="s">
        <v>3255</v>
      </c>
      <c r="F935" s="2"/>
      <c r="G935" s="88">
        <v>5067</v>
      </c>
      <c r="H935" s="5" t="s">
        <v>1617</v>
      </c>
      <c r="I935" s="5" t="s">
        <v>798</v>
      </c>
      <c r="J935" s="6" t="s">
        <v>265</v>
      </c>
      <c r="K935" s="5" t="s">
        <v>68</v>
      </c>
      <c r="L935" s="5" t="s">
        <v>159</v>
      </c>
      <c r="M935" s="52">
        <v>0.24285714285714283</v>
      </c>
      <c r="N935" s="8">
        <v>0</v>
      </c>
      <c r="O935" s="52">
        <v>0.24285714285714283</v>
      </c>
      <c r="P935" s="60">
        <f t="shared" si="29"/>
        <v>16.162142857142854</v>
      </c>
      <c r="Q935" s="59">
        <v>0.24285714285714283</v>
      </c>
      <c r="R935" s="9" t="s">
        <v>7394</v>
      </c>
      <c r="S935" s="10">
        <v>46327</v>
      </c>
      <c r="T935" s="55"/>
      <c r="U935" s="56">
        <f t="shared" si="28"/>
        <v>0</v>
      </c>
      <c r="V935" s="11"/>
    </row>
    <row r="936" spans="1:22">
      <c r="A936" s="86" t="s">
        <v>54</v>
      </c>
      <c r="B936" s="4" t="s">
        <v>3256</v>
      </c>
      <c r="C936" s="4" t="s">
        <v>3254</v>
      </c>
      <c r="D936" s="3" t="s">
        <v>262</v>
      </c>
      <c r="E936" s="87" t="s">
        <v>3257</v>
      </c>
      <c r="F936" s="2"/>
      <c r="G936" s="88">
        <v>1130</v>
      </c>
      <c r="H936" s="5" t="s">
        <v>3220</v>
      </c>
      <c r="I936" s="5" t="s">
        <v>212</v>
      </c>
      <c r="J936" s="6" t="s">
        <v>265</v>
      </c>
      <c r="K936" s="5" t="s">
        <v>68</v>
      </c>
      <c r="L936" s="5" t="s">
        <v>159</v>
      </c>
      <c r="M936" s="52">
        <v>0.10126582278481013</v>
      </c>
      <c r="N936" s="8">
        <v>0.25</v>
      </c>
      <c r="O936" s="52">
        <v>7.5949367088607597E-2</v>
      </c>
      <c r="P936" s="60">
        <f t="shared" si="29"/>
        <v>5.0544303797468357</v>
      </c>
      <c r="Q936" s="59">
        <v>7.5949367088607597E-2</v>
      </c>
      <c r="R936" s="9" t="s">
        <v>7394</v>
      </c>
      <c r="S936" s="10">
        <v>45992</v>
      </c>
      <c r="T936" s="55"/>
      <c r="U936" s="56">
        <f t="shared" si="28"/>
        <v>0</v>
      </c>
      <c r="V936" s="11"/>
    </row>
    <row r="937" spans="1:22">
      <c r="A937" s="36"/>
      <c r="B937" s="4" t="s">
        <v>3258</v>
      </c>
      <c r="C937" s="4" t="s">
        <v>3259</v>
      </c>
      <c r="D937" s="3" t="s">
        <v>64</v>
      </c>
      <c r="E937" s="4" t="s">
        <v>3260</v>
      </c>
      <c r="F937" s="2"/>
      <c r="G937" s="88">
        <v>16</v>
      </c>
      <c r="H937" s="5" t="s">
        <v>1617</v>
      </c>
      <c r="I937" s="5" t="s">
        <v>550</v>
      </c>
      <c r="J937" s="6" t="s">
        <v>61</v>
      </c>
      <c r="K937" s="5" t="s">
        <v>68</v>
      </c>
      <c r="L937" s="5" t="s">
        <v>190</v>
      </c>
      <c r="M937" s="52">
        <v>1.5194805194805194</v>
      </c>
      <c r="N937" s="8">
        <v>0</v>
      </c>
      <c r="O937" s="52">
        <v>1.5194805194805194</v>
      </c>
      <c r="P937" s="60">
        <f t="shared" si="29"/>
        <v>101.12142857142857</v>
      </c>
      <c r="Q937" s="59">
        <v>1.5194805194805194</v>
      </c>
      <c r="R937" s="9" t="s">
        <v>7403</v>
      </c>
      <c r="S937" s="10">
        <v>46388</v>
      </c>
      <c r="T937" s="55"/>
      <c r="U937" s="56">
        <f t="shared" si="28"/>
        <v>0</v>
      </c>
      <c r="V937" s="11"/>
    </row>
    <row r="938" spans="1:22">
      <c r="A938" s="36"/>
      <c r="B938" s="4" t="s">
        <v>3261</v>
      </c>
      <c r="C938" s="4" t="s">
        <v>3262</v>
      </c>
      <c r="D938" s="3" t="s">
        <v>86</v>
      </c>
      <c r="E938" s="4" t="s">
        <v>3263</v>
      </c>
      <c r="F938" s="2"/>
      <c r="G938" s="88">
        <v>55</v>
      </c>
      <c r="H938" s="5" t="s">
        <v>872</v>
      </c>
      <c r="I938" s="5" t="s">
        <v>604</v>
      </c>
      <c r="J938" s="6" t="s">
        <v>61</v>
      </c>
      <c r="K938" s="5" t="s">
        <v>68</v>
      </c>
      <c r="L938" s="5"/>
      <c r="M938" s="52">
        <v>1.9350649350649349</v>
      </c>
      <c r="N938" s="8">
        <v>0</v>
      </c>
      <c r="O938" s="52">
        <v>1.9350649350649349</v>
      </c>
      <c r="P938" s="60">
        <f t="shared" si="29"/>
        <v>128.77857142857141</v>
      </c>
      <c r="Q938" s="59">
        <v>1.9350649350649349</v>
      </c>
      <c r="R938" s="9" t="s">
        <v>7411</v>
      </c>
      <c r="S938" s="10">
        <v>45809</v>
      </c>
      <c r="T938" s="55"/>
      <c r="U938" s="56">
        <f t="shared" si="28"/>
        <v>0</v>
      </c>
      <c r="V938" s="11"/>
    </row>
    <row r="939" spans="1:22">
      <c r="A939" s="36"/>
      <c r="B939" s="4" t="s">
        <v>3264</v>
      </c>
      <c r="C939" s="4" t="s">
        <v>3265</v>
      </c>
      <c r="D939" s="3" t="s">
        <v>64</v>
      </c>
      <c r="E939" s="4" t="s">
        <v>3266</v>
      </c>
      <c r="F939" s="2"/>
      <c r="G939" s="88">
        <v>17</v>
      </c>
      <c r="H939" s="5" t="s">
        <v>3267</v>
      </c>
      <c r="I939" s="5" t="s">
        <v>248</v>
      </c>
      <c r="J939" s="6" t="s">
        <v>61</v>
      </c>
      <c r="K939" s="5" t="s">
        <v>68</v>
      </c>
      <c r="L939" s="5" t="s">
        <v>435</v>
      </c>
      <c r="M939" s="52">
        <v>2.8499999999999996</v>
      </c>
      <c r="N939" s="8">
        <v>0</v>
      </c>
      <c r="O939" s="52">
        <v>2.8499999999999996</v>
      </c>
      <c r="P939" s="60">
        <f t="shared" si="29"/>
        <v>189.66749999999996</v>
      </c>
      <c r="Q939" s="59">
        <v>2.8499999999999996</v>
      </c>
      <c r="R939" s="9" t="s">
        <v>7403</v>
      </c>
      <c r="S939" s="10">
        <v>46753</v>
      </c>
      <c r="T939" s="55"/>
      <c r="U939" s="56">
        <f t="shared" si="28"/>
        <v>0</v>
      </c>
      <c r="V939" s="11"/>
    </row>
    <row r="940" spans="1:22">
      <c r="A940" s="36"/>
      <c r="B940" s="4" t="s">
        <v>3268</v>
      </c>
      <c r="C940" s="4" t="s">
        <v>3269</v>
      </c>
      <c r="D940" s="3" t="s">
        <v>64</v>
      </c>
      <c r="E940" s="4" t="s">
        <v>3270</v>
      </c>
      <c r="F940" s="2"/>
      <c r="G940" s="88">
        <v>48</v>
      </c>
      <c r="H940" s="5" t="s">
        <v>1617</v>
      </c>
      <c r="I940" s="5" t="s">
        <v>2225</v>
      </c>
      <c r="J940" s="6" t="s">
        <v>61</v>
      </c>
      <c r="K940" s="5" t="s">
        <v>68</v>
      </c>
      <c r="L940" s="5" t="s">
        <v>69</v>
      </c>
      <c r="M940" s="52">
        <v>2.5844155844155843</v>
      </c>
      <c r="N940" s="8">
        <v>0</v>
      </c>
      <c r="O940" s="52">
        <v>2.5844155844155843</v>
      </c>
      <c r="P940" s="60">
        <f t="shared" si="29"/>
        <v>171.99285714285713</v>
      </c>
      <c r="Q940" s="59">
        <v>2.5844155844155843</v>
      </c>
      <c r="R940" s="9" t="s">
        <v>7401</v>
      </c>
      <c r="S940" s="10">
        <v>46204</v>
      </c>
      <c r="T940" s="55"/>
      <c r="U940" s="56">
        <f t="shared" si="28"/>
        <v>0</v>
      </c>
      <c r="V940" s="11"/>
    </row>
    <row r="941" spans="1:22">
      <c r="A941" s="77" t="s">
        <v>105</v>
      </c>
      <c r="B941" s="4" t="s">
        <v>3271</v>
      </c>
      <c r="C941" s="4" t="s">
        <v>3272</v>
      </c>
      <c r="D941" s="3" t="s">
        <v>86</v>
      </c>
      <c r="E941" s="79" t="s">
        <v>3273</v>
      </c>
      <c r="F941" s="2"/>
      <c r="G941" s="88">
        <v>101</v>
      </c>
      <c r="H941" s="5" t="s">
        <v>434</v>
      </c>
      <c r="I941" s="5" t="s">
        <v>116</v>
      </c>
      <c r="J941" s="6" t="s">
        <v>61</v>
      </c>
      <c r="K941" s="5" t="s">
        <v>68</v>
      </c>
      <c r="L941" s="5" t="s">
        <v>435</v>
      </c>
      <c r="M941" s="52">
        <v>5.8181818181818183</v>
      </c>
      <c r="N941" s="8">
        <v>0</v>
      </c>
      <c r="O941" s="52">
        <v>4.6550000000000002</v>
      </c>
      <c r="P941" s="60">
        <f t="shared" si="29"/>
        <v>309.79025000000001</v>
      </c>
      <c r="Q941" s="59">
        <v>5.8181818181818183</v>
      </c>
      <c r="R941" s="9" t="s">
        <v>7397</v>
      </c>
      <c r="S941" s="10">
        <v>46054</v>
      </c>
      <c r="T941" s="55"/>
      <c r="U941" s="56">
        <f t="shared" si="28"/>
        <v>0</v>
      </c>
      <c r="V941" s="11"/>
    </row>
    <row r="942" spans="1:22">
      <c r="A942" s="77" t="s">
        <v>105</v>
      </c>
      <c r="B942" s="4" t="s">
        <v>3274</v>
      </c>
      <c r="C942" s="4" t="s">
        <v>3275</v>
      </c>
      <c r="D942" s="3" t="s">
        <v>86</v>
      </c>
      <c r="E942" s="79" t="s">
        <v>3276</v>
      </c>
      <c r="F942" s="2"/>
      <c r="G942" s="88">
        <v>28</v>
      </c>
      <c r="H942" s="5" t="s">
        <v>3071</v>
      </c>
      <c r="I942" s="5" t="s">
        <v>138</v>
      </c>
      <c r="J942" s="6" t="s">
        <v>61</v>
      </c>
      <c r="K942" s="5" t="s">
        <v>68</v>
      </c>
      <c r="L942" s="5"/>
      <c r="M942" s="52">
        <v>6.9740259740259738</v>
      </c>
      <c r="N942" s="8">
        <v>0</v>
      </c>
      <c r="O942" s="52">
        <v>4.7824</v>
      </c>
      <c r="P942" s="60">
        <f t="shared" si="29"/>
        <v>318.26871999999997</v>
      </c>
      <c r="Q942" s="59">
        <v>6.9740259740259738</v>
      </c>
      <c r="R942" s="9" t="s">
        <v>7397</v>
      </c>
      <c r="S942" s="10">
        <v>46082</v>
      </c>
      <c r="T942" s="55"/>
      <c r="U942" s="56">
        <f t="shared" si="28"/>
        <v>0</v>
      </c>
      <c r="V942" s="11"/>
    </row>
    <row r="943" spans="1:22">
      <c r="A943" s="77" t="s">
        <v>105</v>
      </c>
      <c r="B943" s="4" t="s">
        <v>3277</v>
      </c>
      <c r="C943" s="4" t="s">
        <v>3278</v>
      </c>
      <c r="D943" s="3" t="s">
        <v>86</v>
      </c>
      <c r="E943" s="79" t="s">
        <v>3279</v>
      </c>
      <c r="F943" s="2"/>
      <c r="G943" s="88">
        <v>30</v>
      </c>
      <c r="H943" s="5" t="s">
        <v>3280</v>
      </c>
      <c r="I943" s="5" t="s">
        <v>138</v>
      </c>
      <c r="J943" s="6" t="s">
        <v>61</v>
      </c>
      <c r="K943" s="5" t="s">
        <v>68</v>
      </c>
      <c r="L943" s="5"/>
      <c r="M943" s="52">
        <v>16.402597402597404</v>
      </c>
      <c r="N943" s="8">
        <v>0</v>
      </c>
      <c r="O943" s="52">
        <v>16.402597402597404</v>
      </c>
      <c r="P943" s="60">
        <f t="shared" si="29"/>
        <v>1091.5928571428572</v>
      </c>
      <c r="Q943" s="59">
        <v>16.402597402597404</v>
      </c>
      <c r="R943" s="9" t="s">
        <v>7397</v>
      </c>
      <c r="S943" s="10">
        <v>45689</v>
      </c>
      <c r="T943" s="55"/>
      <c r="U943" s="56">
        <f t="shared" si="28"/>
        <v>0</v>
      </c>
      <c r="V943" s="11"/>
    </row>
    <row r="944" spans="1:22">
      <c r="A944" s="86" t="s">
        <v>54</v>
      </c>
      <c r="B944" s="4" t="s">
        <v>3281</v>
      </c>
      <c r="C944" s="4" t="s">
        <v>3282</v>
      </c>
      <c r="D944" s="3" t="s">
        <v>64</v>
      </c>
      <c r="E944" s="87" t="s">
        <v>3283</v>
      </c>
      <c r="F944" s="2"/>
      <c r="G944" s="88">
        <v>4</v>
      </c>
      <c r="H944" s="5" t="s">
        <v>1591</v>
      </c>
      <c r="I944" s="5" t="s">
        <v>256</v>
      </c>
      <c r="J944" s="6" t="s">
        <v>61</v>
      </c>
      <c r="K944" s="5" t="s">
        <v>68</v>
      </c>
      <c r="L944" s="5" t="s">
        <v>117</v>
      </c>
      <c r="M944" s="52">
        <v>5.6547619047619051</v>
      </c>
      <c r="N944" s="8">
        <v>0</v>
      </c>
      <c r="O944" s="52">
        <v>5.6547619047619051</v>
      </c>
      <c r="P944" s="60">
        <f t="shared" si="29"/>
        <v>376.32440476190476</v>
      </c>
      <c r="Q944" s="59">
        <v>5.6547619047619051</v>
      </c>
      <c r="R944" s="9" t="s">
        <v>7394</v>
      </c>
      <c r="S944" s="10">
        <v>46600</v>
      </c>
      <c r="T944" s="55"/>
      <c r="U944" s="56">
        <f t="shared" si="28"/>
        <v>0</v>
      </c>
      <c r="V944" s="11"/>
    </row>
    <row r="945" spans="1:22">
      <c r="A945" s="86" t="s">
        <v>54</v>
      </c>
      <c r="B945" s="4" t="s">
        <v>3284</v>
      </c>
      <c r="C945" s="4" t="s">
        <v>3285</v>
      </c>
      <c r="D945" s="3" t="s">
        <v>86</v>
      </c>
      <c r="E945" s="87" t="s">
        <v>3286</v>
      </c>
      <c r="F945" s="2"/>
      <c r="G945" s="88">
        <v>28</v>
      </c>
      <c r="H945" s="5" t="s">
        <v>3287</v>
      </c>
      <c r="I945" s="5" t="s">
        <v>1057</v>
      </c>
      <c r="J945" s="6" t="s">
        <v>61</v>
      </c>
      <c r="K945" s="5" t="s">
        <v>68</v>
      </c>
      <c r="L945" s="5" t="s">
        <v>1924</v>
      </c>
      <c r="M945" s="52">
        <v>5.4935064935064943</v>
      </c>
      <c r="N945" s="8">
        <v>0.15</v>
      </c>
      <c r="O945" s="52">
        <v>4.66948051948052</v>
      </c>
      <c r="P945" s="60">
        <f t="shared" si="29"/>
        <v>310.75392857142862</v>
      </c>
      <c r="Q945" s="59">
        <v>4.66948051948052</v>
      </c>
      <c r="R945" s="9" t="s">
        <v>7397</v>
      </c>
      <c r="S945" s="10">
        <v>46600</v>
      </c>
      <c r="T945" s="55"/>
      <c r="U945" s="56">
        <f t="shared" si="28"/>
        <v>0</v>
      </c>
      <c r="V945" s="11"/>
    </row>
    <row r="946" spans="1:22">
      <c r="A946" s="77" t="s">
        <v>105</v>
      </c>
      <c r="B946" s="4" t="s">
        <v>3288</v>
      </c>
      <c r="C946" s="4" t="s">
        <v>3289</v>
      </c>
      <c r="D946" s="3" t="s">
        <v>86</v>
      </c>
      <c r="E946" s="79" t="s">
        <v>3290</v>
      </c>
      <c r="F946" s="2"/>
      <c r="G946" s="88">
        <v>72</v>
      </c>
      <c r="H946" s="5" t="s">
        <v>3291</v>
      </c>
      <c r="I946" s="5" t="s">
        <v>110</v>
      </c>
      <c r="J946" s="6" t="s">
        <v>61</v>
      </c>
      <c r="K946" s="5" t="s">
        <v>68</v>
      </c>
      <c r="L946" s="5" t="s">
        <v>190</v>
      </c>
      <c r="M946" s="52">
        <v>3.5833114778033623</v>
      </c>
      <c r="N946" s="8">
        <v>0.28000000000000003</v>
      </c>
      <c r="O946" s="52">
        <v>2.548</v>
      </c>
      <c r="P946" s="60">
        <f t="shared" si="29"/>
        <v>169.5694</v>
      </c>
      <c r="Q946" s="59">
        <v>2.579984264018421</v>
      </c>
      <c r="R946" s="9" t="s">
        <v>7397</v>
      </c>
      <c r="S946" s="10">
        <v>46327</v>
      </c>
      <c r="T946" s="55"/>
      <c r="U946" s="56">
        <f t="shared" si="28"/>
        <v>0</v>
      </c>
      <c r="V946" s="11"/>
    </row>
    <row r="947" spans="1:22">
      <c r="A947" s="77" t="s">
        <v>105</v>
      </c>
      <c r="B947" s="4" t="s">
        <v>3292</v>
      </c>
      <c r="C947" s="4" t="s">
        <v>3293</v>
      </c>
      <c r="D947" s="3" t="s">
        <v>86</v>
      </c>
      <c r="E947" s="79" t="s">
        <v>3294</v>
      </c>
      <c r="F947" s="2"/>
      <c r="G947" s="88">
        <v>67</v>
      </c>
      <c r="H947" s="5" t="s">
        <v>3291</v>
      </c>
      <c r="I947" s="5" t="s">
        <v>110</v>
      </c>
      <c r="J947" s="6" t="s">
        <v>61</v>
      </c>
      <c r="K947" s="5" t="s">
        <v>68</v>
      </c>
      <c r="L947" s="5" t="s">
        <v>190</v>
      </c>
      <c r="M947" s="52">
        <v>6.400664000792097</v>
      </c>
      <c r="N947" s="8">
        <v>0.28000000000000003</v>
      </c>
      <c r="O947" s="52">
        <v>4.4687999999999999</v>
      </c>
      <c r="P947" s="60">
        <f t="shared" si="29"/>
        <v>297.39864</v>
      </c>
      <c r="Q947" s="59">
        <v>4.6084780805703094</v>
      </c>
      <c r="R947" s="9" t="s">
        <v>7397</v>
      </c>
      <c r="S947" s="10">
        <v>45870</v>
      </c>
      <c r="T947" s="55"/>
      <c r="U947" s="56">
        <f t="shared" si="28"/>
        <v>0</v>
      </c>
      <c r="V947" s="11"/>
    </row>
    <row r="948" spans="1:22">
      <c r="A948" s="36"/>
      <c r="B948" s="4" t="s">
        <v>3295</v>
      </c>
      <c r="C948" s="2" t="s">
        <v>3296</v>
      </c>
      <c r="D948" s="3" t="s">
        <v>86</v>
      </c>
      <c r="E948" s="4" t="s">
        <v>3297</v>
      </c>
      <c r="F948" s="2"/>
      <c r="G948" s="88">
        <v>98</v>
      </c>
      <c r="H948" s="5" t="s">
        <v>1617</v>
      </c>
      <c r="I948" s="5" t="s">
        <v>595</v>
      </c>
      <c r="J948" s="6" t="s">
        <v>61</v>
      </c>
      <c r="K948" s="5" t="s">
        <v>68</v>
      </c>
      <c r="L948" s="5" t="s">
        <v>159</v>
      </c>
      <c r="M948" s="52">
        <v>4.8481012658227849</v>
      </c>
      <c r="N948" s="8">
        <v>0</v>
      </c>
      <c r="O948" s="52">
        <v>4.8481012658227849</v>
      </c>
      <c r="P948" s="60">
        <f t="shared" si="29"/>
        <v>322.64113924050633</v>
      </c>
      <c r="Q948" s="59">
        <v>4.8481012658227849</v>
      </c>
      <c r="R948" s="9" t="s">
        <v>7397</v>
      </c>
      <c r="S948" s="10">
        <v>46569</v>
      </c>
      <c r="T948" s="55"/>
      <c r="U948" s="56">
        <f t="shared" si="28"/>
        <v>0</v>
      </c>
      <c r="V948" s="11"/>
    </row>
    <row r="949" spans="1:22">
      <c r="A949" s="36"/>
      <c r="B949" s="4" t="s">
        <v>3298</v>
      </c>
      <c r="C949" s="2" t="s">
        <v>3299</v>
      </c>
      <c r="D949" s="3" t="s">
        <v>86</v>
      </c>
      <c r="E949" s="4" t="s">
        <v>3300</v>
      </c>
      <c r="F949" s="2"/>
      <c r="G949" s="88">
        <v>117</v>
      </c>
      <c r="H949" s="16" t="s">
        <v>1617</v>
      </c>
      <c r="I949" s="5" t="s">
        <v>595</v>
      </c>
      <c r="J949" s="6" t="s">
        <v>61</v>
      </c>
      <c r="K949" s="5" t="s">
        <v>68</v>
      </c>
      <c r="L949" s="5" t="s">
        <v>159</v>
      </c>
      <c r="M949" s="52">
        <v>3.8734177215189871</v>
      </c>
      <c r="N949" s="8">
        <v>0</v>
      </c>
      <c r="O949" s="52">
        <v>3.8734177215189871</v>
      </c>
      <c r="P949" s="60">
        <f t="shared" si="29"/>
        <v>257.77594936708857</v>
      </c>
      <c r="Q949" s="59">
        <v>3.8734177215189871</v>
      </c>
      <c r="R949" s="9" t="s">
        <v>7397</v>
      </c>
      <c r="S949" s="10">
        <v>46174</v>
      </c>
      <c r="T949" s="55"/>
      <c r="U949" s="56">
        <f t="shared" si="28"/>
        <v>0</v>
      </c>
      <c r="V949" s="11"/>
    </row>
    <row r="950" spans="1:22">
      <c r="A950" s="36"/>
      <c r="B950" s="4" t="s">
        <v>3301</v>
      </c>
      <c r="C950" s="4" t="s">
        <v>3302</v>
      </c>
      <c r="D950" s="3" t="s">
        <v>86</v>
      </c>
      <c r="E950" s="4" t="s">
        <v>3303</v>
      </c>
      <c r="F950" s="2"/>
      <c r="G950" s="88">
        <v>16</v>
      </c>
      <c r="H950" s="5" t="s">
        <v>3303</v>
      </c>
      <c r="I950" s="5" t="s">
        <v>189</v>
      </c>
      <c r="J950" s="6" t="s">
        <v>61</v>
      </c>
      <c r="K950" s="5" t="s">
        <v>68</v>
      </c>
      <c r="L950" s="5" t="s">
        <v>3304</v>
      </c>
      <c r="M950" s="52">
        <v>2.5595238095238093</v>
      </c>
      <c r="N950" s="8">
        <v>0</v>
      </c>
      <c r="O950" s="52">
        <v>2.5595238095238093</v>
      </c>
      <c r="P950" s="60">
        <f t="shared" si="29"/>
        <v>170.33630952380949</v>
      </c>
      <c r="Q950" s="59">
        <v>2.5595238095238093</v>
      </c>
      <c r="R950" s="9" t="s">
        <v>7397</v>
      </c>
      <c r="S950" s="10">
        <v>46569</v>
      </c>
      <c r="T950" s="55"/>
      <c r="U950" s="56">
        <f t="shared" si="28"/>
        <v>0</v>
      </c>
      <c r="V950" s="11"/>
    </row>
    <row r="951" spans="1:22">
      <c r="A951" s="36"/>
      <c r="B951" s="2" t="s">
        <v>3305</v>
      </c>
      <c r="C951" s="4" t="s">
        <v>3306</v>
      </c>
      <c r="D951" s="3" t="s">
        <v>64</v>
      </c>
      <c r="E951" s="4" t="s">
        <v>3307</v>
      </c>
      <c r="F951" s="2"/>
      <c r="G951" s="88">
        <v>7</v>
      </c>
      <c r="H951" s="5" t="s">
        <v>59</v>
      </c>
      <c r="I951" s="5" t="s">
        <v>256</v>
      </c>
      <c r="J951" s="6" t="s">
        <v>61</v>
      </c>
      <c r="K951" s="5" t="s">
        <v>68</v>
      </c>
      <c r="L951" s="5" t="s">
        <v>59</v>
      </c>
      <c r="M951" s="52">
        <v>7.9625000000000004</v>
      </c>
      <c r="N951" s="8">
        <v>0.2</v>
      </c>
      <c r="O951" s="52">
        <v>6.370000000000001</v>
      </c>
      <c r="P951" s="60">
        <f t="shared" si="29"/>
        <v>423.92350000000005</v>
      </c>
      <c r="Q951" s="59">
        <v>6.370000000000001</v>
      </c>
      <c r="R951" s="9" t="s">
        <v>7394</v>
      </c>
      <c r="S951" s="10">
        <v>46174</v>
      </c>
      <c r="T951" s="55"/>
      <c r="U951" s="56">
        <f t="shared" si="28"/>
        <v>0</v>
      </c>
      <c r="V951" s="11"/>
    </row>
    <row r="952" spans="1:22">
      <c r="A952" s="86" t="s">
        <v>54</v>
      </c>
      <c r="B952" s="4" t="s">
        <v>3308</v>
      </c>
      <c r="C952" s="2" t="s">
        <v>3309</v>
      </c>
      <c r="D952" s="3" t="s">
        <v>64</v>
      </c>
      <c r="E952" s="87" t="s">
        <v>3310</v>
      </c>
      <c r="F952" s="2"/>
      <c r="G952" s="88">
        <v>8</v>
      </c>
      <c r="H952" s="5" t="s">
        <v>59</v>
      </c>
      <c r="I952" s="5" t="s">
        <v>256</v>
      </c>
      <c r="J952" s="6" t="s">
        <v>61</v>
      </c>
      <c r="K952" s="5" t="s">
        <v>68</v>
      </c>
      <c r="L952" s="5" t="s">
        <v>59</v>
      </c>
      <c r="M952" s="52">
        <v>5.8999999999999995</v>
      </c>
      <c r="N952" s="8">
        <v>0</v>
      </c>
      <c r="O952" s="52">
        <v>5.8999999999999995</v>
      </c>
      <c r="P952" s="60">
        <f t="shared" si="29"/>
        <v>392.64499999999992</v>
      </c>
      <c r="Q952" s="59">
        <v>5.8999999999999995</v>
      </c>
      <c r="R952" s="9" t="s">
        <v>7394</v>
      </c>
      <c r="S952" s="10">
        <v>46174</v>
      </c>
      <c r="T952" s="55"/>
      <c r="U952" s="56">
        <f t="shared" si="28"/>
        <v>0</v>
      </c>
      <c r="V952" s="11"/>
    </row>
    <row r="953" spans="1:22">
      <c r="A953" s="77" t="s">
        <v>139</v>
      </c>
      <c r="B953" s="4" t="s">
        <v>3311</v>
      </c>
      <c r="C953" s="2" t="s">
        <v>3312</v>
      </c>
      <c r="D953" s="3" t="s">
        <v>86</v>
      </c>
      <c r="E953" s="79" t="s">
        <v>3313</v>
      </c>
      <c r="F953" s="2"/>
      <c r="G953" s="88">
        <v>176</v>
      </c>
      <c r="H953" s="5" t="s">
        <v>3067</v>
      </c>
      <c r="I953" s="5" t="s">
        <v>143</v>
      </c>
      <c r="J953" s="6" t="s">
        <v>61</v>
      </c>
      <c r="K953" s="5" t="s">
        <v>68</v>
      </c>
      <c r="L953" s="5" t="s">
        <v>90</v>
      </c>
      <c r="M953" s="52">
        <v>5.2862337662337664</v>
      </c>
      <c r="N953" s="8">
        <v>0</v>
      </c>
      <c r="O953" s="52">
        <v>5.0219220779220777</v>
      </c>
      <c r="P953" s="60">
        <f t="shared" si="29"/>
        <v>334.20891428571423</v>
      </c>
      <c r="Q953" s="59">
        <v>5.0219220779220777</v>
      </c>
      <c r="R953" s="9" t="s">
        <v>7397</v>
      </c>
      <c r="S953" s="10">
        <v>46174</v>
      </c>
      <c r="T953" s="55"/>
      <c r="U953" s="56">
        <f t="shared" si="28"/>
        <v>0</v>
      </c>
      <c r="V953" s="11"/>
    </row>
    <row r="954" spans="1:22">
      <c r="A954" s="77" t="s">
        <v>139</v>
      </c>
      <c r="B954" s="2" t="s">
        <v>3314</v>
      </c>
      <c r="C954" s="2" t="s">
        <v>3315</v>
      </c>
      <c r="D954" s="3" t="s">
        <v>86</v>
      </c>
      <c r="E954" s="79" t="s">
        <v>3316</v>
      </c>
      <c r="F954" s="2"/>
      <c r="G954" s="88">
        <v>166</v>
      </c>
      <c r="H954" s="5" t="s">
        <v>434</v>
      </c>
      <c r="I954" s="5" t="s">
        <v>143</v>
      </c>
      <c r="J954" s="6" t="s">
        <v>61</v>
      </c>
      <c r="K954" s="5" t="s">
        <v>68</v>
      </c>
      <c r="L954" s="5" t="s">
        <v>435</v>
      </c>
      <c r="M954" s="52">
        <v>4.9967088607594938</v>
      </c>
      <c r="N954" s="8">
        <v>0</v>
      </c>
      <c r="O954" s="52">
        <v>4.7468734177215186</v>
      </c>
      <c r="P954" s="60">
        <f t="shared" si="29"/>
        <v>315.90442594936707</v>
      </c>
      <c r="Q954" s="59">
        <v>4.7468734177215186</v>
      </c>
      <c r="R954" s="9" t="s">
        <v>7397</v>
      </c>
      <c r="S954" s="10">
        <v>46327</v>
      </c>
      <c r="T954" s="55"/>
      <c r="U954" s="56">
        <f t="shared" ref="U954:U1017" si="30">+T954*Q954</f>
        <v>0</v>
      </c>
      <c r="V954" s="11"/>
    </row>
    <row r="955" spans="1:22">
      <c r="A955" s="77" t="s">
        <v>139</v>
      </c>
      <c r="B955" s="2" t="s">
        <v>3317</v>
      </c>
      <c r="C955" s="2" t="s">
        <v>3318</v>
      </c>
      <c r="D955" s="3" t="s">
        <v>86</v>
      </c>
      <c r="E955" s="79" t="s">
        <v>3319</v>
      </c>
      <c r="F955" s="4"/>
      <c r="G955" s="88">
        <v>179</v>
      </c>
      <c r="H955" s="5" t="s">
        <v>434</v>
      </c>
      <c r="I955" s="5" t="s">
        <v>143</v>
      </c>
      <c r="J955" s="6" t="s">
        <v>61</v>
      </c>
      <c r="K955" s="5" t="s">
        <v>68</v>
      </c>
      <c r="L955" s="5" t="s">
        <v>435</v>
      </c>
      <c r="M955" s="52">
        <v>6.4307594936708865</v>
      </c>
      <c r="N955" s="8">
        <v>0</v>
      </c>
      <c r="O955" s="52">
        <v>6.1092215189873418</v>
      </c>
      <c r="P955" s="60">
        <f t="shared" si="29"/>
        <v>406.56869208860758</v>
      </c>
      <c r="Q955" s="59">
        <v>6.1092215189873418</v>
      </c>
      <c r="R955" s="9" t="s">
        <v>7397</v>
      </c>
      <c r="S955" s="10">
        <v>46113</v>
      </c>
      <c r="T955" s="55"/>
      <c r="U955" s="56">
        <f t="shared" si="30"/>
        <v>0</v>
      </c>
      <c r="V955" s="11"/>
    </row>
    <row r="956" spans="1:22">
      <c r="A956" s="77" t="s">
        <v>139</v>
      </c>
      <c r="B956" s="4" t="s">
        <v>3320</v>
      </c>
      <c r="C956" s="4" t="s">
        <v>3321</v>
      </c>
      <c r="D956" s="3" t="s">
        <v>86</v>
      </c>
      <c r="E956" s="79" t="s">
        <v>3322</v>
      </c>
      <c r="F956" s="2"/>
      <c r="G956" s="88">
        <v>1003</v>
      </c>
      <c r="H956" s="5" t="s">
        <v>434</v>
      </c>
      <c r="I956" s="5" t="s">
        <v>143</v>
      </c>
      <c r="J956" s="6" t="s">
        <v>61</v>
      </c>
      <c r="K956" s="5" t="s">
        <v>68</v>
      </c>
      <c r="L956" s="5" t="s">
        <v>435</v>
      </c>
      <c r="M956" s="52">
        <v>0.45454545454545453</v>
      </c>
      <c r="N956" s="8">
        <v>0</v>
      </c>
      <c r="O956" s="52">
        <v>0.43181818181818177</v>
      </c>
      <c r="P956" s="60">
        <f t="shared" si="29"/>
        <v>28.737499999999997</v>
      </c>
      <c r="Q956" s="59">
        <v>0.43181818181818177</v>
      </c>
      <c r="R956" s="9" t="s">
        <v>7397</v>
      </c>
      <c r="S956" s="10">
        <v>46600</v>
      </c>
      <c r="T956" s="55"/>
      <c r="U956" s="56">
        <f t="shared" si="30"/>
        <v>0</v>
      </c>
      <c r="V956" s="11"/>
    </row>
    <row r="957" spans="1:22">
      <c r="A957" s="77" t="s">
        <v>139</v>
      </c>
      <c r="B957" s="4" t="s">
        <v>3323</v>
      </c>
      <c r="C957" s="2" t="s">
        <v>3324</v>
      </c>
      <c r="D957" s="3" t="s">
        <v>262</v>
      </c>
      <c r="E957" s="79" t="s">
        <v>3325</v>
      </c>
      <c r="F957" s="2"/>
      <c r="G957" s="88">
        <v>52</v>
      </c>
      <c r="H957" s="5" t="s">
        <v>434</v>
      </c>
      <c r="I957" s="5" t="s">
        <v>143</v>
      </c>
      <c r="J957" s="6" t="s">
        <v>61</v>
      </c>
      <c r="K957" s="5" t="s">
        <v>68</v>
      </c>
      <c r="L957" s="5" t="s">
        <v>435</v>
      </c>
      <c r="M957" s="52">
        <v>5.8577587385056784</v>
      </c>
      <c r="N957" s="8">
        <v>0</v>
      </c>
      <c r="O957" s="52">
        <v>5.564870801580394</v>
      </c>
      <c r="P957" s="60">
        <f t="shared" si="29"/>
        <v>370.34215184517518</v>
      </c>
      <c r="Q957" s="59">
        <v>5.564870801580394</v>
      </c>
      <c r="R957" s="9" t="s">
        <v>7397</v>
      </c>
      <c r="S957" s="10">
        <v>46235</v>
      </c>
      <c r="T957" s="55"/>
      <c r="U957" s="56">
        <f t="shared" si="30"/>
        <v>0</v>
      </c>
      <c r="V957" s="11"/>
    </row>
    <row r="958" spans="1:22">
      <c r="A958" s="77" t="s">
        <v>139</v>
      </c>
      <c r="B958" s="4" t="s">
        <v>3326</v>
      </c>
      <c r="C958" s="4" t="s">
        <v>3327</v>
      </c>
      <c r="D958" s="3" t="s">
        <v>86</v>
      </c>
      <c r="E958" s="79" t="s">
        <v>3328</v>
      </c>
      <c r="F958" s="2"/>
      <c r="G958" s="88">
        <v>57</v>
      </c>
      <c r="H958" s="5" t="s">
        <v>434</v>
      </c>
      <c r="I958" s="5" t="s">
        <v>143</v>
      </c>
      <c r="J958" s="6" t="s">
        <v>61</v>
      </c>
      <c r="K958" s="5" t="s">
        <v>68</v>
      </c>
      <c r="L958" s="5" t="s">
        <v>435</v>
      </c>
      <c r="M958" s="52">
        <v>7.9407466681779031</v>
      </c>
      <c r="N958" s="8">
        <v>0</v>
      </c>
      <c r="O958" s="52">
        <v>7.5437093347690078</v>
      </c>
      <c r="P958" s="60">
        <f t="shared" si="29"/>
        <v>502.03385622887743</v>
      </c>
      <c r="Q958" s="59">
        <v>7.5437093347690078</v>
      </c>
      <c r="R958" s="9" t="s">
        <v>7397</v>
      </c>
      <c r="S958" s="10">
        <v>46113</v>
      </c>
      <c r="T958" s="55"/>
      <c r="U958" s="56">
        <f t="shared" si="30"/>
        <v>0</v>
      </c>
      <c r="V958" s="11"/>
    </row>
    <row r="959" spans="1:22">
      <c r="A959" s="77" t="s">
        <v>139</v>
      </c>
      <c r="B959" s="4" t="s">
        <v>3329</v>
      </c>
      <c r="C959" s="2" t="s">
        <v>3330</v>
      </c>
      <c r="D959" s="3" t="s">
        <v>86</v>
      </c>
      <c r="E959" s="79" t="s">
        <v>3331</v>
      </c>
      <c r="F959" s="4"/>
      <c r="G959" s="5">
        <v>53</v>
      </c>
      <c r="H959" s="16" t="s">
        <v>434</v>
      </c>
      <c r="I959" s="5" t="s">
        <v>143</v>
      </c>
      <c r="J959" s="6" t="s">
        <v>61</v>
      </c>
      <c r="K959" s="7" t="s">
        <v>68</v>
      </c>
      <c r="L959" s="7" t="s">
        <v>435</v>
      </c>
      <c r="M959" s="52">
        <v>9.113924050632912</v>
      </c>
      <c r="N959" s="8">
        <v>0</v>
      </c>
      <c r="O959" s="52">
        <v>8.6582278481012658</v>
      </c>
      <c r="P959" s="60">
        <f t="shared" si="29"/>
        <v>576.20506329113925</v>
      </c>
      <c r="Q959" s="59">
        <v>8.6582278481012658</v>
      </c>
      <c r="R959" s="9" t="s">
        <v>7397</v>
      </c>
      <c r="S959" s="10">
        <v>46419</v>
      </c>
      <c r="T959" s="55"/>
      <c r="U959" s="56">
        <f t="shared" si="30"/>
        <v>0</v>
      </c>
      <c r="V959" s="11"/>
    </row>
    <row r="960" spans="1:22">
      <c r="A960" s="86" t="s">
        <v>54</v>
      </c>
      <c r="B960" s="4" t="s">
        <v>3332</v>
      </c>
      <c r="C960" s="2" t="s">
        <v>3333</v>
      </c>
      <c r="D960" s="3" t="s">
        <v>64</v>
      </c>
      <c r="E960" s="87" t="s">
        <v>3334</v>
      </c>
      <c r="F960" s="4"/>
      <c r="G960" s="5">
        <v>2</v>
      </c>
      <c r="H960" s="16" t="s">
        <v>3335</v>
      </c>
      <c r="I960" s="5" t="s">
        <v>256</v>
      </c>
      <c r="J960" s="6" t="s">
        <v>61</v>
      </c>
      <c r="K960" s="7" t="s">
        <v>68</v>
      </c>
      <c r="L960" s="7" t="s">
        <v>1380</v>
      </c>
      <c r="M960" s="52">
        <v>4.9837251356238701</v>
      </c>
      <c r="N960" s="8">
        <v>0</v>
      </c>
      <c r="O960" s="52">
        <v>4.9837251356238701</v>
      </c>
      <c r="P960" s="60">
        <f t="shared" si="29"/>
        <v>331.66690777576855</v>
      </c>
      <c r="Q960" s="59">
        <v>4.9837251356238701</v>
      </c>
      <c r="R960" s="9" t="s">
        <v>7415</v>
      </c>
      <c r="S960" s="10">
        <v>46174</v>
      </c>
      <c r="T960" s="55"/>
      <c r="U960" s="56">
        <f t="shared" si="30"/>
        <v>0</v>
      </c>
      <c r="V960" s="11"/>
    </row>
    <row r="961" spans="1:22">
      <c r="A961" s="36"/>
      <c r="B961" s="4" t="s">
        <v>3336</v>
      </c>
      <c r="C961" s="2" t="s">
        <v>3337</v>
      </c>
      <c r="D961" s="3" t="s">
        <v>86</v>
      </c>
      <c r="E961" s="4" t="s">
        <v>3338</v>
      </c>
      <c r="F961" s="4"/>
      <c r="G961" s="5">
        <v>123</v>
      </c>
      <c r="H961" s="16" t="s">
        <v>714</v>
      </c>
      <c r="I961" s="5" t="s">
        <v>595</v>
      </c>
      <c r="J961" s="6" t="s">
        <v>61</v>
      </c>
      <c r="K961" s="7" t="s">
        <v>68</v>
      </c>
      <c r="L961" s="7" t="s">
        <v>727</v>
      </c>
      <c r="M961" s="52">
        <v>1.8457142857142856</v>
      </c>
      <c r="N961" s="8">
        <v>0</v>
      </c>
      <c r="O961" s="52">
        <v>1.8457142857142856</v>
      </c>
      <c r="P961" s="60">
        <f t="shared" si="29"/>
        <v>122.8322857142857</v>
      </c>
      <c r="Q961" s="59">
        <v>1.8457142857142856</v>
      </c>
      <c r="R961" s="9" t="s">
        <v>7397</v>
      </c>
      <c r="S961" s="10">
        <v>46447</v>
      </c>
      <c r="T961" s="55"/>
      <c r="U961" s="56">
        <f t="shared" si="30"/>
        <v>0</v>
      </c>
      <c r="V961" s="11"/>
    </row>
    <row r="962" spans="1:22">
      <c r="A962" s="77" t="s">
        <v>139</v>
      </c>
      <c r="B962" s="4" t="s">
        <v>3339</v>
      </c>
      <c r="C962" s="4" t="s">
        <v>3340</v>
      </c>
      <c r="D962" s="3" t="s">
        <v>86</v>
      </c>
      <c r="E962" s="79" t="s">
        <v>3341</v>
      </c>
      <c r="F962" s="2"/>
      <c r="G962" s="88">
        <v>53</v>
      </c>
      <c r="H962" s="5" t="s">
        <v>3342</v>
      </c>
      <c r="I962" s="5" t="s">
        <v>143</v>
      </c>
      <c r="J962" s="6" t="s">
        <v>61</v>
      </c>
      <c r="K962" s="5" t="s">
        <v>68</v>
      </c>
      <c r="L962" s="5" t="s">
        <v>1703</v>
      </c>
      <c r="M962" s="52">
        <v>27.544303797468356</v>
      </c>
      <c r="N962" s="8">
        <v>0</v>
      </c>
      <c r="O962" s="52">
        <v>26.167088607594938</v>
      </c>
      <c r="P962" s="60">
        <f t="shared" si="29"/>
        <v>1741.419746835443</v>
      </c>
      <c r="Q962" s="59">
        <v>26.167088607594938</v>
      </c>
      <c r="R962" s="9" t="s">
        <v>7397</v>
      </c>
      <c r="S962" s="10">
        <v>46296</v>
      </c>
      <c r="T962" s="55"/>
      <c r="U962" s="56">
        <f t="shared" si="30"/>
        <v>0</v>
      </c>
      <c r="V962" s="11"/>
    </row>
    <row r="963" spans="1:22">
      <c r="A963" s="86" t="s">
        <v>54</v>
      </c>
      <c r="B963" s="4" t="s">
        <v>3343</v>
      </c>
      <c r="C963" s="4" t="s">
        <v>3344</v>
      </c>
      <c r="D963" s="3" t="s">
        <v>64</v>
      </c>
      <c r="E963" s="87" t="s">
        <v>3345</v>
      </c>
      <c r="F963" s="2"/>
      <c r="G963" s="88">
        <v>652</v>
      </c>
      <c r="H963" s="5" t="s">
        <v>3075</v>
      </c>
      <c r="I963" s="5" t="s">
        <v>256</v>
      </c>
      <c r="J963" s="6" t="s">
        <v>61</v>
      </c>
      <c r="K963" s="5" t="s">
        <v>68</v>
      </c>
      <c r="L963" s="5" t="s">
        <v>579</v>
      </c>
      <c r="M963" s="52">
        <v>0.30987341772151894</v>
      </c>
      <c r="N963" s="8">
        <v>0</v>
      </c>
      <c r="O963" s="52">
        <v>0.30987341772151894</v>
      </c>
      <c r="P963" s="60">
        <f t="shared" si="29"/>
        <v>20.622075949367083</v>
      </c>
      <c r="Q963" s="59">
        <v>0.30987341772151894</v>
      </c>
      <c r="R963" s="9" t="s">
        <v>7394</v>
      </c>
      <c r="S963" s="10">
        <v>46113</v>
      </c>
      <c r="T963" s="55"/>
      <c r="U963" s="56">
        <f t="shared" si="30"/>
        <v>0</v>
      </c>
      <c r="V963" s="11"/>
    </row>
    <row r="964" spans="1:22">
      <c r="A964" s="36"/>
      <c r="B964" s="4" t="s">
        <v>3346</v>
      </c>
      <c r="C964" s="4" t="s">
        <v>3347</v>
      </c>
      <c r="D964" s="3" t="s">
        <v>64</v>
      </c>
      <c r="E964" s="4" t="s">
        <v>3348</v>
      </c>
      <c r="F964" s="4"/>
      <c r="G964" s="88">
        <v>626</v>
      </c>
      <c r="H964" s="5" t="s">
        <v>3349</v>
      </c>
      <c r="I964" s="5" t="s">
        <v>256</v>
      </c>
      <c r="J964" s="6" t="s">
        <v>61</v>
      </c>
      <c r="K964" s="5" t="s">
        <v>68</v>
      </c>
      <c r="L964" s="5" t="s">
        <v>3350</v>
      </c>
      <c r="M964" s="52">
        <v>13.025974025974024</v>
      </c>
      <c r="N964" s="8">
        <v>0</v>
      </c>
      <c r="O964" s="52">
        <v>13.025974025974024</v>
      </c>
      <c r="P964" s="60">
        <f t="shared" si="29"/>
        <v>866.87857142857126</v>
      </c>
      <c r="Q964" s="59">
        <v>13.025974025974024</v>
      </c>
      <c r="R964" s="9" t="s">
        <v>7394</v>
      </c>
      <c r="S964" s="10">
        <v>46478</v>
      </c>
      <c r="T964" s="55"/>
      <c r="U964" s="56">
        <f t="shared" si="30"/>
        <v>0</v>
      </c>
      <c r="V964" s="11"/>
    </row>
    <row r="965" spans="1:22">
      <c r="A965" s="36"/>
      <c r="B965" s="4" t="s">
        <v>3351</v>
      </c>
      <c r="C965" s="4" t="s">
        <v>3352</v>
      </c>
      <c r="D965" s="3" t="s">
        <v>64</v>
      </c>
      <c r="E965" s="4" t="s">
        <v>3353</v>
      </c>
      <c r="F965" s="4"/>
      <c r="G965" s="88">
        <v>4</v>
      </c>
      <c r="H965" s="5" t="s">
        <v>3354</v>
      </c>
      <c r="I965" s="5" t="s">
        <v>2234</v>
      </c>
      <c r="J965" s="6" t="s">
        <v>61</v>
      </c>
      <c r="K965" s="5" t="s">
        <v>68</v>
      </c>
      <c r="L965" s="5" t="s">
        <v>3350</v>
      </c>
      <c r="M965" s="52">
        <v>7.5949367088607591</v>
      </c>
      <c r="N965" s="8">
        <v>0</v>
      </c>
      <c r="O965" s="52">
        <v>7.5949367088607591</v>
      </c>
      <c r="P965" s="60">
        <f t="shared" si="29"/>
        <v>505.44303797468348</v>
      </c>
      <c r="Q965" s="59">
        <v>7.5949367088607591</v>
      </c>
      <c r="R965" s="9" t="s">
        <v>7394</v>
      </c>
      <c r="S965" s="10">
        <v>46419</v>
      </c>
      <c r="T965" s="55"/>
      <c r="U965" s="56">
        <f t="shared" si="30"/>
        <v>0</v>
      </c>
      <c r="V965" s="11"/>
    </row>
    <row r="966" spans="1:22">
      <c r="A966" s="36"/>
      <c r="B966" s="4" t="s">
        <v>3355</v>
      </c>
      <c r="C966" s="2" t="s">
        <v>3356</v>
      </c>
      <c r="D966" s="3" t="s">
        <v>64</v>
      </c>
      <c r="E966" s="4" t="s">
        <v>3357</v>
      </c>
      <c r="F966" s="4"/>
      <c r="G966" s="5">
        <v>224</v>
      </c>
      <c r="H966" s="5" t="s">
        <v>3358</v>
      </c>
      <c r="I966" s="5" t="s">
        <v>212</v>
      </c>
      <c r="J966" s="6" t="s">
        <v>61</v>
      </c>
      <c r="K966" s="7" t="s">
        <v>68</v>
      </c>
      <c r="L966" s="7" t="s">
        <v>159</v>
      </c>
      <c r="M966" s="52">
        <v>4.0909090909090908</v>
      </c>
      <c r="N966" s="8">
        <v>0.05</v>
      </c>
      <c r="O966" s="52">
        <v>3.8863636363636362</v>
      </c>
      <c r="P966" s="60">
        <f t="shared" si="29"/>
        <v>258.63749999999999</v>
      </c>
      <c r="Q966" s="59">
        <v>3.8863636363636362</v>
      </c>
      <c r="R966" s="9" t="s">
        <v>7394</v>
      </c>
      <c r="S966" s="10">
        <v>46478</v>
      </c>
      <c r="T966" s="55"/>
      <c r="U966" s="56">
        <f t="shared" si="30"/>
        <v>0</v>
      </c>
      <c r="V966" s="11"/>
    </row>
    <row r="967" spans="1:22">
      <c r="A967" s="36"/>
      <c r="B967" s="4" t="s">
        <v>3359</v>
      </c>
      <c r="C967" s="12" t="s">
        <v>3356</v>
      </c>
      <c r="D967" s="3" t="s">
        <v>64</v>
      </c>
      <c r="E967" s="4" t="s">
        <v>3360</v>
      </c>
      <c r="F967" s="4"/>
      <c r="G967" s="88">
        <v>151</v>
      </c>
      <c r="H967" s="5" t="s">
        <v>3358</v>
      </c>
      <c r="I967" s="5" t="s">
        <v>212</v>
      </c>
      <c r="J967" s="6" t="s">
        <v>61</v>
      </c>
      <c r="K967" s="5" t="s">
        <v>68</v>
      </c>
      <c r="L967" s="5" t="s">
        <v>159</v>
      </c>
      <c r="M967" s="52">
        <v>10.961038961038961</v>
      </c>
      <c r="N967" s="8">
        <v>0.08</v>
      </c>
      <c r="O967" s="52">
        <v>10.084155844155845</v>
      </c>
      <c r="P967" s="60">
        <f t="shared" si="29"/>
        <v>671.10057142857147</v>
      </c>
      <c r="Q967" s="59">
        <v>10.084155844155845</v>
      </c>
      <c r="R967" s="9" t="s">
        <v>7394</v>
      </c>
      <c r="S967" s="10">
        <v>46478</v>
      </c>
      <c r="T967" s="55"/>
      <c r="U967" s="56">
        <f t="shared" si="30"/>
        <v>0</v>
      </c>
      <c r="V967" s="11"/>
    </row>
    <row r="968" spans="1:22">
      <c r="A968" s="86" t="s">
        <v>54</v>
      </c>
      <c r="B968" s="2" t="s">
        <v>3361</v>
      </c>
      <c r="C968" s="2" t="s">
        <v>3362</v>
      </c>
      <c r="D968" s="3" t="s">
        <v>262</v>
      </c>
      <c r="E968" s="87" t="s">
        <v>3363</v>
      </c>
      <c r="F968" s="4"/>
      <c r="G968" s="88">
        <v>115</v>
      </c>
      <c r="H968" s="5" t="s">
        <v>1463</v>
      </c>
      <c r="I968" s="5" t="s">
        <v>1002</v>
      </c>
      <c r="J968" s="6" t="s">
        <v>265</v>
      </c>
      <c r="K968" s="5" t="s">
        <v>68</v>
      </c>
      <c r="L968" s="5" t="s">
        <v>83</v>
      </c>
      <c r="M968" s="52">
        <v>1.9616666666666669</v>
      </c>
      <c r="N968" s="8">
        <v>0</v>
      </c>
      <c r="O968" s="52">
        <v>1.9616666666666669</v>
      </c>
      <c r="P968" s="60">
        <f t="shared" si="29"/>
        <v>130.54891666666668</v>
      </c>
      <c r="Q968" s="59">
        <v>1.9616666666666669</v>
      </c>
      <c r="R968" s="9" t="s">
        <v>7397</v>
      </c>
      <c r="S968" s="10">
        <v>46054</v>
      </c>
      <c r="T968" s="55"/>
      <c r="U968" s="56">
        <f t="shared" si="30"/>
        <v>0</v>
      </c>
      <c r="V968" s="11"/>
    </row>
    <row r="969" spans="1:22">
      <c r="A969" s="36"/>
      <c r="B969" s="4" t="s">
        <v>3364</v>
      </c>
      <c r="C969" s="2" t="s">
        <v>3365</v>
      </c>
      <c r="D969" s="3" t="s">
        <v>262</v>
      </c>
      <c r="E969" s="4" t="s">
        <v>3366</v>
      </c>
      <c r="F969" s="2"/>
      <c r="G969" s="88">
        <v>414</v>
      </c>
      <c r="H969" s="5" t="s">
        <v>1463</v>
      </c>
      <c r="I969" s="5" t="s">
        <v>189</v>
      </c>
      <c r="J969" s="6" t="s">
        <v>61</v>
      </c>
      <c r="K969" s="5" t="s">
        <v>68</v>
      </c>
      <c r="L969" s="5" t="s">
        <v>83</v>
      </c>
      <c r="M969" s="52">
        <v>1.4805194805194803</v>
      </c>
      <c r="N969" s="8">
        <v>0</v>
      </c>
      <c r="O969" s="52">
        <v>1.4805194805194803</v>
      </c>
      <c r="P969" s="60">
        <f t="shared" si="29"/>
        <v>98.528571428571411</v>
      </c>
      <c r="Q969" s="59">
        <v>1.4805194805194803</v>
      </c>
      <c r="R969" s="9" t="s">
        <v>7397</v>
      </c>
      <c r="S969" s="10">
        <v>46357</v>
      </c>
      <c r="T969" s="55"/>
      <c r="U969" s="56">
        <f t="shared" si="30"/>
        <v>0</v>
      </c>
      <c r="V969" s="11"/>
    </row>
    <row r="970" spans="1:22">
      <c r="A970" s="36"/>
      <c r="B970" s="4" t="s">
        <v>3367</v>
      </c>
      <c r="C970" s="4" t="s">
        <v>3368</v>
      </c>
      <c r="D970" s="3" t="s">
        <v>86</v>
      </c>
      <c r="E970" s="4" t="s">
        <v>3369</v>
      </c>
      <c r="F970" s="2"/>
      <c r="G970" s="88">
        <v>15</v>
      </c>
      <c r="H970" s="5" t="s">
        <v>3370</v>
      </c>
      <c r="I970" s="5" t="s">
        <v>957</v>
      </c>
      <c r="J970" s="6" t="s">
        <v>61</v>
      </c>
      <c r="K970" s="5" t="s">
        <v>68</v>
      </c>
      <c r="L970" s="5" t="s">
        <v>101</v>
      </c>
      <c r="M970" s="52">
        <v>9.0569650171146598</v>
      </c>
      <c r="N970" s="8">
        <v>0</v>
      </c>
      <c r="O970" s="52">
        <v>9.0569650171146598</v>
      </c>
      <c r="P970" s="60">
        <f t="shared" si="29"/>
        <v>602.74102188898064</v>
      </c>
      <c r="Q970" s="59">
        <v>9.0569650171146598</v>
      </c>
      <c r="R970" s="9" t="s">
        <v>7397</v>
      </c>
      <c r="S970" s="10">
        <v>46204</v>
      </c>
      <c r="T970" s="55"/>
      <c r="U970" s="56">
        <f t="shared" si="30"/>
        <v>0</v>
      </c>
      <c r="V970" s="11"/>
    </row>
    <row r="971" spans="1:22">
      <c r="A971" s="86" t="s">
        <v>54</v>
      </c>
      <c r="B971" s="4" t="s">
        <v>3371</v>
      </c>
      <c r="C971" s="4" t="s">
        <v>3372</v>
      </c>
      <c r="D971" s="3" t="s">
        <v>64</v>
      </c>
      <c r="E971" s="87" t="s">
        <v>3373</v>
      </c>
      <c r="F971" s="2"/>
      <c r="G971" s="88">
        <v>106</v>
      </c>
      <c r="H971" s="5" t="s">
        <v>2643</v>
      </c>
      <c r="I971" s="5" t="s">
        <v>256</v>
      </c>
      <c r="J971" s="6" t="s">
        <v>61</v>
      </c>
      <c r="K971" s="5" t="s">
        <v>68</v>
      </c>
      <c r="L971" s="5" t="s">
        <v>1429</v>
      </c>
      <c r="M971" s="52">
        <v>3.7814385614385615</v>
      </c>
      <c r="N971" s="8">
        <v>0</v>
      </c>
      <c r="O971" s="52">
        <v>3.7814385614385615</v>
      </c>
      <c r="P971" s="60">
        <f t="shared" si="29"/>
        <v>251.65473626373625</v>
      </c>
      <c r="Q971" s="59">
        <v>3.7814385614385615</v>
      </c>
      <c r="R971" s="9" t="s">
        <v>7394</v>
      </c>
      <c r="S971" s="10">
        <v>46174</v>
      </c>
      <c r="T971" s="55"/>
      <c r="U971" s="56">
        <f t="shared" si="30"/>
        <v>0</v>
      </c>
      <c r="V971" s="11"/>
    </row>
    <row r="972" spans="1:22">
      <c r="A972" s="36"/>
      <c r="B972" s="4" t="s">
        <v>3374</v>
      </c>
      <c r="C972" s="2" t="s">
        <v>3375</v>
      </c>
      <c r="D972" s="3" t="s">
        <v>64</v>
      </c>
      <c r="E972" s="4" t="s">
        <v>3376</v>
      </c>
      <c r="F972" s="2"/>
      <c r="G972" s="88">
        <v>78</v>
      </c>
      <c r="H972" s="5" t="s">
        <v>59</v>
      </c>
      <c r="I972" s="5" t="s">
        <v>256</v>
      </c>
      <c r="J972" s="6" t="s">
        <v>61</v>
      </c>
      <c r="K972" s="5" t="s">
        <v>68</v>
      </c>
      <c r="L972" s="5" t="s">
        <v>59</v>
      </c>
      <c r="M972" s="52">
        <v>4.9007936507936503</v>
      </c>
      <c r="N972" s="8">
        <v>0</v>
      </c>
      <c r="O972" s="52">
        <v>4.9007936507936503</v>
      </c>
      <c r="P972" s="60">
        <f t="shared" si="29"/>
        <v>326.14781746031741</v>
      </c>
      <c r="Q972" s="59">
        <v>4.9007936507936503</v>
      </c>
      <c r="R972" s="9" t="s">
        <v>7394</v>
      </c>
      <c r="S972" s="10">
        <v>46296</v>
      </c>
      <c r="T972" s="55"/>
      <c r="U972" s="56">
        <f t="shared" si="30"/>
        <v>0</v>
      </c>
      <c r="V972" s="11"/>
    </row>
    <row r="973" spans="1:22">
      <c r="A973" s="36"/>
      <c r="B973" s="4" t="s">
        <v>3377</v>
      </c>
      <c r="C973" s="4" t="s">
        <v>3378</v>
      </c>
      <c r="D973" s="3" t="s">
        <v>64</v>
      </c>
      <c r="E973" s="4" t="s">
        <v>3379</v>
      </c>
      <c r="F973" s="2"/>
      <c r="G973" s="88">
        <v>36</v>
      </c>
      <c r="H973" s="5" t="s">
        <v>59</v>
      </c>
      <c r="I973" s="5" t="s">
        <v>256</v>
      </c>
      <c r="J973" s="6" t="s">
        <v>61</v>
      </c>
      <c r="K973" s="5" t="s">
        <v>68</v>
      </c>
      <c r="L973" s="5" t="s">
        <v>59</v>
      </c>
      <c r="M973" s="52">
        <v>3.115412186379928</v>
      </c>
      <c r="N973" s="8">
        <v>0</v>
      </c>
      <c r="O973" s="52">
        <v>3.115412186379928</v>
      </c>
      <c r="P973" s="60">
        <f t="shared" si="29"/>
        <v>207.3306810035842</v>
      </c>
      <c r="Q973" s="59">
        <v>3.115412186379928</v>
      </c>
      <c r="R973" s="9" t="s">
        <v>7394</v>
      </c>
      <c r="S973" s="10">
        <v>46143</v>
      </c>
      <c r="T973" s="55"/>
      <c r="U973" s="56">
        <f t="shared" si="30"/>
        <v>0</v>
      </c>
      <c r="V973" s="11"/>
    </row>
    <row r="974" spans="1:22">
      <c r="A974" s="86" t="s">
        <v>54</v>
      </c>
      <c r="B974" s="4" t="s">
        <v>3380</v>
      </c>
      <c r="C974" s="4" t="s">
        <v>3381</v>
      </c>
      <c r="D974" s="3" t="s">
        <v>64</v>
      </c>
      <c r="E974" s="87" t="s">
        <v>3382</v>
      </c>
      <c r="F974" s="2"/>
      <c r="G974" s="88">
        <v>53</v>
      </c>
      <c r="H974" s="5" t="s">
        <v>59</v>
      </c>
      <c r="I974" s="5" t="s">
        <v>256</v>
      </c>
      <c r="J974" s="6" t="s">
        <v>61</v>
      </c>
      <c r="K974" s="5" t="s">
        <v>68</v>
      </c>
      <c r="L974" s="5" t="s">
        <v>59</v>
      </c>
      <c r="M974" s="52">
        <v>2.4983199999999997</v>
      </c>
      <c r="N974" s="8">
        <v>0.3</v>
      </c>
      <c r="O974" s="52">
        <v>1.7488239999999997</v>
      </c>
      <c r="P974" s="60">
        <f t="shared" si="29"/>
        <v>116.38423719999997</v>
      </c>
      <c r="Q974" s="59">
        <v>1.7488239999999997</v>
      </c>
      <c r="R974" s="9" t="s">
        <v>7394</v>
      </c>
      <c r="S974" s="10">
        <v>46143</v>
      </c>
      <c r="T974" s="55"/>
      <c r="U974" s="56">
        <f t="shared" si="30"/>
        <v>0</v>
      </c>
      <c r="V974" s="11"/>
    </row>
    <row r="975" spans="1:22">
      <c r="A975" s="36"/>
      <c r="B975" s="2" t="s">
        <v>3383</v>
      </c>
      <c r="C975" s="2" t="s">
        <v>3384</v>
      </c>
      <c r="D975" s="3" t="s">
        <v>64</v>
      </c>
      <c r="E975" s="4" t="s">
        <v>3385</v>
      </c>
      <c r="F975" s="2"/>
      <c r="G975" s="88">
        <v>191</v>
      </c>
      <c r="H975" s="5" t="s">
        <v>59</v>
      </c>
      <c r="I975" s="5" t="s">
        <v>256</v>
      </c>
      <c r="J975" s="6" t="s">
        <v>61</v>
      </c>
      <c r="K975" s="5" t="s">
        <v>68</v>
      </c>
      <c r="L975" s="5" t="s">
        <v>59</v>
      </c>
      <c r="M975" s="52">
        <v>2.7066973532796315</v>
      </c>
      <c r="N975" s="8">
        <v>0.15</v>
      </c>
      <c r="O975" s="52">
        <v>2.3006927502876868</v>
      </c>
      <c r="P975" s="60">
        <f t="shared" ref="P975:P1038" si="31">O975*$V$12</f>
        <v>153.11110253164554</v>
      </c>
      <c r="Q975" s="59">
        <v>2.3006927502876868</v>
      </c>
      <c r="R975" s="9" t="s">
        <v>7394</v>
      </c>
      <c r="S975" s="10">
        <v>46143</v>
      </c>
      <c r="T975" s="55"/>
      <c r="U975" s="56">
        <f t="shared" si="30"/>
        <v>0</v>
      </c>
      <c r="V975" s="11"/>
    </row>
    <row r="976" spans="1:22">
      <c r="A976" s="86" t="s">
        <v>54</v>
      </c>
      <c r="B976" s="4" t="s">
        <v>3386</v>
      </c>
      <c r="C976" s="4" t="s">
        <v>3387</v>
      </c>
      <c r="D976" s="3" t="s">
        <v>64</v>
      </c>
      <c r="E976" s="87" t="s">
        <v>3388</v>
      </c>
      <c r="F976" s="2"/>
      <c r="G976" s="88">
        <v>48</v>
      </c>
      <c r="H976" s="5" t="s">
        <v>3389</v>
      </c>
      <c r="I976" s="5" t="s">
        <v>256</v>
      </c>
      <c r="J976" s="6" t="s">
        <v>61</v>
      </c>
      <c r="K976" s="5" t="s">
        <v>68</v>
      </c>
      <c r="L976" s="5" t="s">
        <v>894</v>
      </c>
      <c r="M976" s="52">
        <v>4.40506329113924</v>
      </c>
      <c r="N976" s="8">
        <v>0</v>
      </c>
      <c r="O976" s="52">
        <v>4.40506329113924</v>
      </c>
      <c r="P976" s="60">
        <f t="shared" si="31"/>
        <v>293.15696202531643</v>
      </c>
      <c r="Q976" s="59">
        <v>4.40506329113924</v>
      </c>
      <c r="R976" s="9" t="s">
        <v>7394</v>
      </c>
      <c r="S976" s="10">
        <v>46631</v>
      </c>
      <c r="T976" s="55"/>
      <c r="U976" s="56">
        <f t="shared" si="30"/>
        <v>0</v>
      </c>
      <c r="V976" s="11"/>
    </row>
    <row r="977" spans="1:22">
      <c r="A977" s="86" t="s">
        <v>54</v>
      </c>
      <c r="B977" s="4" t="s">
        <v>3390</v>
      </c>
      <c r="C977" s="4" t="s">
        <v>3391</v>
      </c>
      <c r="D977" s="3" t="s">
        <v>64</v>
      </c>
      <c r="E977" s="87" t="s">
        <v>3392</v>
      </c>
      <c r="F977" s="2"/>
      <c r="G977" s="88">
        <v>107</v>
      </c>
      <c r="H977" s="5" t="s">
        <v>3393</v>
      </c>
      <c r="I977" s="5" t="s">
        <v>256</v>
      </c>
      <c r="J977" s="6" t="s">
        <v>61</v>
      </c>
      <c r="K977" s="5" t="s">
        <v>68</v>
      </c>
      <c r="L977" s="5" t="s">
        <v>894</v>
      </c>
      <c r="M977" s="52">
        <v>3.6344303797468354</v>
      </c>
      <c r="N977" s="8">
        <v>0</v>
      </c>
      <c r="O977" s="52">
        <v>3.6344303797468354</v>
      </c>
      <c r="P977" s="60">
        <f t="shared" si="31"/>
        <v>241.87134177215188</v>
      </c>
      <c r="Q977" s="59">
        <v>3.6344303797468354</v>
      </c>
      <c r="R977" s="9" t="s">
        <v>7394</v>
      </c>
      <c r="S977" s="10">
        <v>46174</v>
      </c>
      <c r="T977" s="55"/>
      <c r="U977" s="56">
        <f t="shared" si="30"/>
        <v>0</v>
      </c>
      <c r="V977" s="11"/>
    </row>
    <row r="978" spans="1:22">
      <c r="A978" s="36"/>
      <c r="B978" s="4" t="s">
        <v>3394</v>
      </c>
      <c r="C978" s="2" t="s">
        <v>3395</v>
      </c>
      <c r="D978" s="3" t="s">
        <v>64</v>
      </c>
      <c r="E978" s="4" t="s">
        <v>3396</v>
      </c>
      <c r="F978" s="4"/>
      <c r="G978" s="88">
        <v>55</v>
      </c>
      <c r="H978" s="5" t="s">
        <v>2365</v>
      </c>
      <c r="I978" s="5" t="s">
        <v>256</v>
      </c>
      <c r="J978" s="6" t="s">
        <v>61</v>
      </c>
      <c r="K978" s="5" t="s">
        <v>68</v>
      </c>
      <c r="L978" s="5" t="s">
        <v>117</v>
      </c>
      <c r="M978" s="52">
        <v>16.403819989534274</v>
      </c>
      <c r="N978" s="8">
        <v>0.3</v>
      </c>
      <c r="O978" s="52">
        <v>11.482673992673991</v>
      </c>
      <c r="P978" s="60">
        <f t="shared" si="31"/>
        <v>764.17195421245412</v>
      </c>
      <c r="Q978" s="59">
        <v>11.482673992673991</v>
      </c>
      <c r="R978" s="9" t="s">
        <v>7415</v>
      </c>
      <c r="S978" s="10">
        <v>45717</v>
      </c>
      <c r="T978" s="55"/>
      <c r="U978" s="56">
        <f t="shared" si="30"/>
        <v>0</v>
      </c>
      <c r="V978" s="11"/>
    </row>
    <row r="979" spans="1:22">
      <c r="A979" s="86" t="s">
        <v>54</v>
      </c>
      <c r="B979" s="4" t="s">
        <v>3397</v>
      </c>
      <c r="C979" s="12" t="s">
        <v>3398</v>
      </c>
      <c r="D979" s="3" t="s">
        <v>64</v>
      </c>
      <c r="E979" s="87" t="s">
        <v>3399</v>
      </c>
      <c r="F979" s="4"/>
      <c r="G979" s="88">
        <v>128</v>
      </c>
      <c r="H979" s="5" t="s">
        <v>2643</v>
      </c>
      <c r="I979" s="5" t="s">
        <v>256</v>
      </c>
      <c r="J979" s="6" t="s">
        <v>61</v>
      </c>
      <c r="K979" s="5" t="s">
        <v>68</v>
      </c>
      <c r="L979" s="5" t="s">
        <v>1429</v>
      </c>
      <c r="M979" s="52">
        <v>3.6524733323851515</v>
      </c>
      <c r="N979" s="8">
        <v>0</v>
      </c>
      <c r="O979" s="52">
        <v>3.6524733323851515</v>
      </c>
      <c r="P979" s="60">
        <f t="shared" si="31"/>
        <v>243.07210027023183</v>
      </c>
      <c r="Q979" s="59">
        <v>3.6524733323851515</v>
      </c>
      <c r="R979" s="9" t="s">
        <v>7394</v>
      </c>
      <c r="S979" s="10">
        <v>46174</v>
      </c>
      <c r="T979" s="55"/>
      <c r="U979" s="56">
        <f t="shared" si="30"/>
        <v>0</v>
      </c>
      <c r="V979" s="11"/>
    </row>
    <row r="980" spans="1:22">
      <c r="A980" s="86" t="s">
        <v>54</v>
      </c>
      <c r="B980" s="4" t="s">
        <v>3400</v>
      </c>
      <c r="C980" s="2" t="s">
        <v>3401</v>
      </c>
      <c r="D980" s="3" t="s">
        <v>64</v>
      </c>
      <c r="E980" s="87" t="s">
        <v>3402</v>
      </c>
      <c r="F980" s="4"/>
      <c r="G980" s="88">
        <v>58</v>
      </c>
      <c r="H980" s="5" t="s">
        <v>59</v>
      </c>
      <c r="I980" s="5" t="s">
        <v>256</v>
      </c>
      <c r="J980" s="6" t="s">
        <v>61</v>
      </c>
      <c r="K980" s="5" t="s">
        <v>68</v>
      </c>
      <c r="L980" s="5" t="s">
        <v>59</v>
      </c>
      <c r="M980" s="52">
        <v>10.911392405063289</v>
      </c>
      <c r="N980" s="8">
        <v>0</v>
      </c>
      <c r="O980" s="52">
        <v>10.911392405063289</v>
      </c>
      <c r="P980" s="60">
        <f t="shared" si="31"/>
        <v>726.15316455696188</v>
      </c>
      <c r="Q980" s="59">
        <v>10.911392405063289</v>
      </c>
      <c r="R980" s="9" t="s">
        <v>7394</v>
      </c>
      <c r="S980" s="10">
        <v>46174</v>
      </c>
      <c r="T980" s="55"/>
      <c r="U980" s="56">
        <f t="shared" si="30"/>
        <v>0</v>
      </c>
      <c r="V980" s="11"/>
    </row>
    <row r="981" spans="1:22">
      <c r="A981" s="36"/>
      <c r="B981" s="2" t="s">
        <v>3403</v>
      </c>
      <c r="C981" s="2" t="s">
        <v>3404</v>
      </c>
      <c r="D981" s="3" t="s">
        <v>64</v>
      </c>
      <c r="E981" s="4" t="s">
        <v>3405</v>
      </c>
      <c r="F981" s="4"/>
      <c r="G981" s="88">
        <v>45</v>
      </c>
      <c r="H981" s="5" t="s">
        <v>59</v>
      </c>
      <c r="I981" s="5" t="s">
        <v>256</v>
      </c>
      <c r="J981" s="6" t="s">
        <v>61</v>
      </c>
      <c r="K981" s="5" t="s">
        <v>68</v>
      </c>
      <c r="L981" s="5" t="s">
        <v>59</v>
      </c>
      <c r="M981" s="52">
        <v>5.0595238095238093</v>
      </c>
      <c r="N981" s="8">
        <v>0</v>
      </c>
      <c r="O981" s="52">
        <v>5.0595238095238093</v>
      </c>
      <c r="P981" s="60">
        <f t="shared" si="31"/>
        <v>336.71130952380952</v>
      </c>
      <c r="Q981" s="59">
        <v>5.0595238095238093</v>
      </c>
      <c r="R981" s="9" t="s">
        <v>7394</v>
      </c>
      <c r="S981" s="10">
        <v>45962</v>
      </c>
      <c r="T981" s="55"/>
      <c r="U981" s="56">
        <f t="shared" si="30"/>
        <v>0</v>
      </c>
      <c r="V981" s="11"/>
    </row>
    <row r="982" spans="1:22">
      <c r="A982" s="36"/>
      <c r="B982" s="4" t="s">
        <v>3406</v>
      </c>
      <c r="C982" s="13" t="s">
        <v>3407</v>
      </c>
      <c r="D982" s="3" t="s">
        <v>262</v>
      </c>
      <c r="E982" s="4" t="s">
        <v>3408</v>
      </c>
      <c r="F982" s="4"/>
      <c r="G982" s="88">
        <v>223</v>
      </c>
      <c r="H982" s="5" t="s">
        <v>434</v>
      </c>
      <c r="I982" s="5" t="s">
        <v>256</v>
      </c>
      <c r="J982" s="6" t="s">
        <v>61</v>
      </c>
      <c r="K982" s="5" t="s">
        <v>68</v>
      </c>
      <c r="L982" s="5" t="s">
        <v>435</v>
      </c>
      <c r="M982" s="52">
        <v>10.61038961038961</v>
      </c>
      <c r="N982" s="8">
        <v>0.25</v>
      </c>
      <c r="O982" s="52">
        <v>7.9577922077922079</v>
      </c>
      <c r="P982" s="60">
        <f t="shared" si="31"/>
        <v>529.59107142857135</v>
      </c>
      <c r="Q982" s="59">
        <v>7.9577922077922079</v>
      </c>
      <c r="R982" s="9" t="s">
        <v>7401</v>
      </c>
      <c r="S982" s="10">
        <v>45901</v>
      </c>
      <c r="T982" s="55"/>
      <c r="U982" s="56">
        <f t="shared" si="30"/>
        <v>0</v>
      </c>
      <c r="V982" s="11"/>
    </row>
    <row r="983" spans="1:22">
      <c r="A983" s="36"/>
      <c r="B983" s="2" t="s">
        <v>3409</v>
      </c>
      <c r="C983" s="13" t="s">
        <v>3410</v>
      </c>
      <c r="D983" s="3" t="s">
        <v>64</v>
      </c>
      <c r="E983" s="4" t="s">
        <v>3411</v>
      </c>
      <c r="F983" s="4"/>
      <c r="G983" s="88">
        <v>193</v>
      </c>
      <c r="H983" s="5" t="s">
        <v>3412</v>
      </c>
      <c r="I983" s="5" t="s">
        <v>256</v>
      </c>
      <c r="J983" s="6" t="s">
        <v>61</v>
      </c>
      <c r="K983" s="7" t="s">
        <v>68</v>
      </c>
      <c r="L983" s="7" t="s">
        <v>435</v>
      </c>
      <c r="M983" s="52">
        <v>3.3363186928674859</v>
      </c>
      <c r="N983" s="8">
        <v>0</v>
      </c>
      <c r="O983" s="52">
        <v>3.3363186928674859</v>
      </c>
      <c r="P983" s="60">
        <f t="shared" si="31"/>
        <v>222.03200901033119</v>
      </c>
      <c r="Q983" s="59">
        <v>3.3363186928674859</v>
      </c>
      <c r="R983" s="9" t="s">
        <v>7415</v>
      </c>
      <c r="S983" s="10">
        <v>46508</v>
      </c>
      <c r="T983" s="55"/>
      <c r="U983" s="56">
        <f t="shared" si="30"/>
        <v>0</v>
      </c>
      <c r="V983" s="11"/>
    </row>
    <row r="984" spans="1:22">
      <c r="A984" s="36"/>
      <c r="B984" s="4" t="s">
        <v>3413</v>
      </c>
      <c r="C984" s="4" t="s">
        <v>3414</v>
      </c>
      <c r="D984" s="3" t="s">
        <v>64</v>
      </c>
      <c r="E984" s="4" t="s">
        <v>3415</v>
      </c>
      <c r="F984" s="2"/>
      <c r="G984" s="88">
        <v>818</v>
      </c>
      <c r="H984" s="5" t="s">
        <v>434</v>
      </c>
      <c r="I984" s="5" t="s">
        <v>256</v>
      </c>
      <c r="J984" s="6" t="s">
        <v>61</v>
      </c>
      <c r="K984" s="5" t="s">
        <v>68</v>
      </c>
      <c r="L984" s="5" t="s">
        <v>435</v>
      </c>
      <c r="M984" s="52">
        <v>0.78216898028328075</v>
      </c>
      <c r="N984" s="8">
        <v>0.1</v>
      </c>
      <c r="O984" s="52">
        <v>0.70395208225495265</v>
      </c>
      <c r="P984" s="60">
        <f t="shared" si="31"/>
        <v>46.848011074067095</v>
      </c>
      <c r="Q984" s="59">
        <v>0.70395208225495265</v>
      </c>
      <c r="R984" s="9" t="s">
        <v>7415</v>
      </c>
      <c r="S984" s="10">
        <v>45748</v>
      </c>
      <c r="T984" s="55"/>
      <c r="U984" s="56">
        <f t="shared" si="30"/>
        <v>0</v>
      </c>
      <c r="V984" s="11"/>
    </row>
    <row r="985" spans="1:22">
      <c r="A985" s="36"/>
      <c r="B985" s="4" t="s">
        <v>3416</v>
      </c>
      <c r="C985" s="13" t="s">
        <v>3417</v>
      </c>
      <c r="D985" s="3" t="s">
        <v>86</v>
      </c>
      <c r="E985" s="4" t="s">
        <v>3418</v>
      </c>
      <c r="F985" s="2"/>
      <c r="G985" s="88">
        <v>2</v>
      </c>
      <c r="H985" s="5" t="s">
        <v>3419</v>
      </c>
      <c r="I985" s="5" t="s">
        <v>283</v>
      </c>
      <c r="J985" s="6" t="s">
        <v>61</v>
      </c>
      <c r="K985" s="5" t="s">
        <v>68</v>
      </c>
      <c r="L985" s="5" t="s">
        <v>1003</v>
      </c>
      <c r="M985" s="52">
        <v>16.25</v>
      </c>
      <c r="N985" s="8">
        <v>0</v>
      </c>
      <c r="O985" s="52">
        <v>16.25</v>
      </c>
      <c r="P985" s="60">
        <f t="shared" si="31"/>
        <v>1081.4375</v>
      </c>
      <c r="Q985" s="59">
        <v>16.25</v>
      </c>
      <c r="R985" s="9" t="s">
        <v>7397</v>
      </c>
      <c r="S985" s="10">
        <v>46388</v>
      </c>
      <c r="T985" s="55"/>
      <c r="U985" s="56">
        <f t="shared" si="30"/>
        <v>0</v>
      </c>
      <c r="V985" s="11"/>
    </row>
    <row r="986" spans="1:22">
      <c r="A986" s="36"/>
      <c r="B986" s="4" t="s">
        <v>3420</v>
      </c>
      <c r="C986" s="13" t="s">
        <v>3421</v>
      </c>
      <c r="D986" s="3" t="s">
        <v>64</v>
      </c>
      <c r="E986" s="4" t="s">
        <v>3422</v>
      </c>
      <c r="F986" s="4"/>
      <c r="G986" s="88">
        <v>29</v>
      </c>
      <c r="H986" s="5" t="s">
        <v>3423</v>
      </c>
      <c r="I986" s="5" t="s">
        <v>256</v>
      </c>
      <c r="J986" s="6" t="s">
        <v>61</v>
      </c>
      <c r="K986" s="5" t="s">
        <v>68</v>
      </c>
      <c r="L986" s="5" t="s">
        <v>117</v>
      </c>
      <c r="M986" s="52">
        <v>11.443037974683543</v>
      </c>
      <c r="N986" s="8">
        <v>0</v>
      </c>
      <c r="O986" s="52">
        <v>11.443037974683543</v>
      </c>
      <c r="P986" s="60">
        <f t="shared" si="31"/>
        <v>761.53417721518974</v>
      </c>
      <c r="Q986" s="59">
        <v>11.443037974683543</v>
      </c>
      <c r="R986" s="9" t="s">
        <v>7394</v>
      </c>
      <c r="S986" s="10">
        <v>45717</v>
      </c>
      <c r="T986" s="55"/>
      <c r="U986" s="56">
        <f t="shared" si="30"/>
        <v>0</v>
      </c>
      <c r="V986" s="11"/>
    </row>
    <row r="987" spans="1:22">
      <c r="A987" s="86" t="s">
        <v>54</v>
      </c>
      <c r="B987" s="4" t="s">
        <v>3424</v>
      </c>
      <c r="C987" s="2" t="s">
        <v>3425</v>
      </c>
      <c r="D987" s="3" t="s">
        <v>64</v>
      </c>
      <c r="E987" s="87" t="s">
        <v>3426</v>
      </c>
      <c r="F987" s="4"/>
      <c r="G987" s="5">
        <v>48</v>
      </c>
      <c r="H987" s="5" t="s">
        <v>1535</v>
      </c>
      <c r="I987" s="5" t="s">
        <v>256</v>
      </c>
      <c r="J987" s="6" t="s">
        <v>61</v>
      </c>
      <c r="K987" s="7" t="s">
        <v>68</v>
      </c>
      <c r="L987" s="7" t="s">
        <v>111</v>
      </c>
      <c r="M987" s="52">
        <v>2.3506493506493507</v>
      </c>
      <c r="N987" s="8">
        <v>0</v>
      </c>
      <c r="O987" s="52">
        <v>2.3506493506493507</v>
      </c>
      <c r="P987" s="60">
        <f t="shared" si="31"/>
        <v>156.43571428571428</v>
      </c>
      <c r="Q987" s="59">
        <v>2.3506493506493507</v>
      </c>
      <c r="R987" s="9" t="s">
        <v>7394</v>
      </c>
      <c r="S987" s="10">
        <v>46600</v>
      </c>
      <c r="T987" s="55"/>
      <c r="U987" s="56">
        <f t="shared" si="30"/>
        <v>0</v>
      </c>
      <c r="V987" s="11"/>
    </row>
    <row r="988" spans="1:22">
      <c r="A988" s="86" t="s">
        <v>54</v>
      </c>
      <c r="B988" s="4" t="s">
        <v>3427</v>
      </c>
      <c r="C988" s="2" t="s">
        <v>3428</v>
      </c>
      <c r="D988" s="3" t="s">
        <v>64</v>
      </c>
      <c r="E988" s="87" t="s">
        <v>3429</v>
      </c>
      <c r="F988" s="2"/>
      <c r="G988" s="88">
        <v>96</v>
      </c>
      <c r="H988" s="5" t="s">
        <v>1535</v>
      </c>
      <c r="I988" s="5" t="s">
        <v>256</v>
      </c>
      <c r="J988" s="6" t="s">
        <v>61</v>
      </c>
      <c r="K988" s="5" t="s">
        <v>68</v>
      </c>
      <c r="L988" s="5" t="s">
        <v>111</v>
      </c>
      <c r="M988" s="52">
        <v>2.3325569620253166</v>
      </c>
      <c r="N988" s="8">
        <v>0.2</v>
      </c>
      <c r="O988" s="52">
        <v>1.8660455696202534</v>
      </c>
      <c r="P988" s="60">
        <f t="shared" si="31"/>
        <v>124.18533265822785</v>
      </c>
      <c r="Q988" s="59">
        <v>1.8660455696202534</v>
      </c>
      <c r="R988" s="9" t="s">
        <v>7394</v>
      </c>
      <c r="S988" s="10">
        <v>46143</v>
      </c>
      <c r="T988" s="55"/>
      <c r="U988" s="56">
        <f t="shared" si="30"/>
        <v>0</v>
      </c>
      <c r="V988" s="11"/>
    </row>
    <row r="989" spans="1:22">
      <c r="A989" s="36"/>
      <c r="B989" s="4" t="s">
        <v>3430</v>
      </c>
      <c r="C989" s="2" t="s">
        <v>183</v>
      </c>
      <c r="D989" s="3" t="s">
        <v>64</v>
      </c>
      <c r="E989" s="4" t="s">
        <v>3431</v>
      </c>
      <c r="F989" s="2"/>
      <c r="G989" s="88">
        <v>613</v>
      </c>
      <c r="H989" s="5" t="s">
        <v>3432</v>
      </c>
      <c r="I989" s="5" t="s">
        <v>256</v>
      </c>
      <c r="J989" s="6" t="s">
        <v>61</v>
      </c>
      <c r="K989" s="5" t="s">
        <v>68</v>
      </c>
      <c r="L989" s="5" t="s">
        <v>1675</v>
      </c>
      <c r="M989" s="52">
        <v>3.7272727272727275</v>
      </c>
      <c r="N989" s="8">
        <v>0</v>
      </c>
      <c r="O989" s="52">
        <v>3.7272727272727275</v>
      </c>
      <c r="P989" s="60">
        <f t="shared" si="31"/>
        <v>248.05</v>
      </c>
      <c r="Q989" s="59">
        <v>3.7272727272727275</v>
      </c>
      <c r="R989" s="9" t="s">
        <v>7394</v>
      </c>
      <c r="S989" s="10">
        <v>46478</v>
      </c>
      <c r="T989" s="55"/>
      <c r="U989" s="56">
        <f t="shared" si="30"/>
        <v>0</v>
      </c>
      <c r="V989" s="11"/>
    </row>
    <row r="990" spans="1:22">
      <c r="A990" s="86" t="s">
        <v>54</v>
      </c>
      <c r="B990" s="4" t="s">
        <v>3433</v>
      </c>
      <c r="C990" s="4" t="s">
        <v>3434</v>
      </c>
      <c r="D990" s="3" t="s">
        <v>64</v>
      </c>
      <c r="E990" s="87" t="s">
        <v>3435</v>
      </c>
      <c r="F990" s="2"/>
      <c r="G990" s="88">
        <v>39</v>
      </c>
      <c r="H990" s="5" t="s">
        <v>59</v>
      </c>
      <c r="I990" s="5" t="s">
        <v>256</v>
      </c>
      <c r="J990" s="6" t="s">
        <v>61</v>
      </c>
      <c r="K990" s="5" t="s">
        <v>68</v>
      </c>
      <c r="L990" s="5" t="s">
        <v>59</v>
      </c>
      <c r="M990" s="52">
        <v>9.1011904761904763</v>
      </c>
      <c r="N990" s="8">
        <v>0.3</v>
      </c>
      <c r="O990" s="52">
        <v>6.3708333333333327</v>
      </c>
      <c r="P990" s="60">
        <f t="shared" si="31"/>
        <v>423.97895833333325</v>
      </c>
      <c r="Q990" s="59">
        <v>6.3708333333333327</v>
      </c>
      <c r="R990" s="9" t="s">
        <v>7394</v>
      </c>
      <c r="S990" s="10">
        <v>46143</v>
      </c>
      <c r="T990" s="55"/>
      <c r="U990" s="56">
        <f t="shared" si="30"/>
        <v>0</v>
      </c>
      <c r="V990" s="11"/>
    </row>
    <row r="991" spans="1:22">
      <c r="A991" s="36"/>
      <c r="B991" s="4" t="s">
        <v>3436</v>
      </c>
      <c r="C991" s="12" t="s">
        <v>3437</v>
      </c>
      <c r="D991" s="3" t="s">
        <v>64</v>
      </c>
      <c r="E991" s="4" t="s">
        <v>3438</v>
      </c>
      <c r="F991" s="4"/>
      <c r="G991" s="88">
        <v>35</v>
      </c>
      <c r="H991" s="5" t="s">
        <v>120</v>
      </c>
      <c r="I991" s="5" t="s">
        <v>256</v>
      </c>
      <c r="J991" s="6" t="s">
        <v>61</v>
      </c>
      <c r="K991" s="5" t="s">
        <v>68</v>
      </c>
      <c r="L991" s="5" t="s">
        <v>83</v>
      </c>
      <c r="M991" s="52">
        <v>2.3964285714285718</v>
      </c>
      <c r="N991" s="8">
        <v>0</v>
      </c>
      <c r="O991" s="52">
        <v>2.3964285714285718</v>
      </c>
      <c r="P991" s="60">
        <f t="shared" si="31"/>
        <v>159.48232142857145</v>
      </c>
      <c r="Q991" s="59">
        <v>2.3964285714285718</v>
      </c>
      <c r="R991" s="9" t="s">
        <v>7394</v>
      </c>
      <c r="S991" s="10">
        <v>46113</v>
      </c>
      <c r="T991" s="55"/>
      <c r="U991" s="56">
        <f t="shared" si="30"/>
        <v>0</v>
      </c>
      <c r="V991" s="11"/>
    </row>
    <row r="992" spans="1:22">
      <c r="A992" s="36"/>
      <c r="B992" s="4" t="s">
        <v>3439</v>
      </c>
      <c r="C992" s="4" t="s">
        <v>3440</v>
      </c>
      <c r="D992" s="3" t="s">
        <v>64</v>
      </c>
      <c r="E992" s="4" t="s">
        <v>3441</v>
      </c>
      <c r="F992" s="2"/>
      <c r="G992" s="88">
        <v>41</v>
      </c>
      <c r="H992" s="5" t="s">
        <v>120</v>
      </c>
      <c r="I992" s="5" t="s">
        <v>256</v>
      </c>
      <c r="J992" s="6" t="s">
        <v>61</v>
      </c>
      <c r="K992" s="5" t="s">
        <v>68</v>
      </c>
      <c r="L992" s="5" t="s">
        <v>83</v>
      </c>
      <c r="M992" s="52">
        <v>2.6640418851660712</v>
      </c>
      <c r="N992" s="8">
        <v>0</v>
      </c>
      <c r="O992" s="52">
        <v>2.6640418851660712</v>
      </c>
      <c r="P992" s="60">
        <f t="shared" si="31"/>
        <v>177.29198745780204</v>
      </c>
      <c r="Q992" s="59">
        <v>2.6640418851660712</v>
      </c>
      <c r="R992" s="9" t="s">
        <v>7394</v>
      </c>
      <c r="S992" s="10">
        <v>46388</v>
      </c>
      <c r="T992" s="55"/>
      <c r="U992" s="56">
        <f t="shared" si="30"/>
        <v>0</v>
      </c>
      <c r="V992" s="11"/>
    </row>
    <row r="993" spans="1:22">
      <c r="A993" s="86" t="s">
        <v>54</v>
      </c>
      <c r="B993" s="4" t="s">
        <v>3442</v>
      </c>
      <c r="C993" s="4" t="s">
        <v>3443</v>
      </c>
      <c r="D993" s="3" t="s">
        <v>64</v>
      </c>
      <c r="E993" s="87" t="s">
        <v>3444</v>
      </c>
      <c r="F993" s="2"/>
      <c r="G993" s="88">
        <v>102</v>
      </c>
      <c r="H993" s="5" t="s">
        <v>3445</v>
      </c>
      <c r="I993" s="5" t="s">
        <v>256</v>
      </c>
      <c r="J993" s="6" t="s">
        <v>61</v>
      </c>
      <c r="K993" s="5" t="s">
        <v>68</v>
      </c>
      <c r="L993" s="5" t="s">
        <v>90</v>
      </c>
      <c r="M993" s="52">
        <v>5.2782982045277134</v>
      </c>
      <c r="N993" s="8">
        <v>0</v>
      </c>
      <c r="O993" s="52">
        <v>5.2782982045277134</v>
      </c>
      <c r="P993" s="60">
        <f t="shared" si="31"/>
        <v>351.27074551131932</v>
      </c>
      <c r="Q993" s="59">
        <v>5.2782982045277134</v>
      </c>
      <c r="R993" s="9"/>
      <c r="S993" s="10">
        <v>46388</v>
      </c>
      <c r="T993" s="55"/>
      <c r="U993" s="56">
        <f t="shared" si="30"/>
        <v>0</v>
      </c>
      <c r="V993" s="11"/>
    </row>
    <row r="994" spans="1:22">
      <c r="A994" s="36"/>
      <c r="B994" s="4" t="s">
        <v>3446</v>
      </c>
      <c r="C994" s="4" t="s">
        <v>3447</v>
      </c>
      <c r="D994" s="3" t="s">
        <v>64</v>
      </c>
      <c r="E994" s="4" t="s">
        <v>3448</v>
      </c>
      <c r="F994" s="2"/>
      <c r="G994" s="88">
        <v>383</v>
      </c>
      <c r="H994" s="5" t="s">
        <v>59</v>
      </c>
      <c r="I994" s="5" t="s">
        <v>256</v>
      </c>
      <c r="J994" s="6" t="s">
        <v>61</v>
      </c>
      <c r="K994" s="5" t="s">
        <v>68</v>
      </c>
      <c r="L994" s="5" t="s">
        <v>59</v>
      </c>
      <c r="M994" s="52">
        <v>3.0967532467532464</v>
      </c>
      <c r="N994" s="8">
        <v>0</v>
      </c>
      <c r="O994" s="52">
        <v>3.0967532467532464</v>
      </c>
      <c r="P994" s="60">
        <f t="shared" si="31"/>
        <v>206.08892857142854</v>
      </c>
      <c r="Q994" s="59">
        <v>3.0967532467532464</v>
      </c>
      <c r="R994" s="9" t="s">
        <v>7394</v>
      </c>
      <c r="S994" s="10">
        <v>46143</v>
      </c>
      <c r="T994" s="55"/>
      <c r="U994" s="56">
        <f t="shared" si="30"/>
        <v>0</v>
      </c>
      <c r="V994" s="11"/>
    </row>
    <row r="995" spans="1:22">
      <c r="A995" s="36"/>
      <c r="B995" s="4" t="s">
        <v>3449</v>
      </c>
      <c r="C995" s="4" t="s">
        <v>3450</v>
      </c>
      <c r="D995" s="3" t="s">
        <v>64</v>
      </c>
      <c r="E995" s="4" t="s">
        <v>3451</v>
      </c>
      <c r="F995" s="2"/>
      <c r="G995" s="88">
        <v>3</v>
      </c>
      <c r="H995" s="5" t="s">
        <v>3452</v>
      </c>
      <c r="I995" s="5" t="s">
        <v>256</v>
      </c>
      <c r="J995" s="6" t="s">
        <v>61</v>
      </c>
      <c r="K995" s="5" t="s">
        <v>68</v>
      </c>
      <c r="L995" s="5" t="s">
        <v>707</v>
      </c>
      <c r="M995" s="52">
        <v>6.5</v>
      </c>
      <c r="N995" s="8">
        <v>0</v>
      </c>
      <c r="O995" s="52">
        <v>6.5</v>
      </c>
      <c r="P995" s="60">
        <f t="shared" si="31"/>
        <v>432.57499999999999</v>
      </c>
      <c r="Q995" s="59">
        <v>6.5</v>
      </c>
      <c r="R995" s="9" t="s">
        <v>7394</v>
      </c>
      <c r="S995" s="10">
        <v>46600</v>
      </c>
      <c r="T995" s="55"/>
      <c r="U995" s="56">
        <f t="shared" si="30"/>
        <v>0</v>
      </c>
      <c r="V995" s="11"/>
    </row>
    <row r="996" spans="1:22">
      <c r="A996" s="86" t="s">
        <v>54</v>
      </c>
      <c r="B996" s="4" t="s">
        <v>3453</v>
      </c>
      <c r="C996" s="4" t="s">
        <v>3454</v>
      </c>
      <c r="D996" s="3" t="s">
        <v>64</v>
      </c>
      <c r="E996" s="87" t="s">
        <v>3455</v>
      </c>
      <c r="F996" s="2"/>
      <c r="G996" s="88">
        <v>21</v>
      </c>
      <c r="H996" s="5" t="s">
        <v>3456</v>
      </c>
      <c r="I996" s="5" t="s">
        <v>256</v>
      </c>
      <c r="J996" s="6" t="s">
        <v>61</v>
      </c>
      <c r="K996" s="5" t="s">
        <v>68</v>
      </c>
      <c r="L996" s="5" t="s">
        <v>101</v>
      </c>
      <c r="M996" s="52">
        <v>4.7892486255337507</v>
      </c>
      <c r="N996" s="8">
        <v>0</v>
      </c>
      <c r="O996" s="52">
        <v>4.7892486255337507</v>
      </c>
      <c r="P996" s="60">
        <f t="shared" si="31"/>
        <v>318.72449602927111</v>
      </c>
      <c r="Q996" s="59">
        <v>4.7892486255337507</v>
      </c>
      <c r="R996" s="9" t="s">
        <v>7394</v>
      </c>
      <c r="S996" s="10">
        <v>46508</v>
      </c>
      <c r="T996" s="55"/>
      <c r="U996" s="56">
        <f t="shared" si="30"/>
        <v>0</v>
      </c>
      <c r="V996" s="11"/>
    </row>
    <row r="997" spans="1:22">
      <c r="A997" s="36"/>
      <c r="B997" s="4" t="s">
        <v>3457</v>
      </c>
      <c r="C997" s="2" t="s">
        <v>3458</v>
      </c>
      <c r="D997" s="3" t="s">
        <v>64</v>
      </c>
      <c r="E997" s="4" t="s">
        <v>3459</v>
      </c>
      <c r="F997" s="2"/>
      <c r="G997" s="88">
        <v>228</v>
      </c>
      <c r="H997" s="5" t="s">
        <v>3460</v>
      </c>
      <c r="I997" s="5" t="s">
        <v>256</v>
      </c>
      <c r="J997" s="6" t="s">
        <v>61</v>
      </c>
      <c r="K997" s="5" t="s">
        <v>68</v>
      </c>
      <c r="L997" s="5" t="s">
        <v>3461</v>
      </c>
      <c r="M997" s="52">
        <v>7.6301298701298697</v>
      </c>
      <c r="N997" s="8">
        <v>0</v>
      </c>
      <c r="O997" s="52">
        <v>7.6301298701298697</v>
      </c>
      <c r="P997" s="60">
        <f t="shared" si="31"/>
        <v>507.78514285714283</v>
      </c>
      <c r="Q997" s="59">
        <v>7.6301298701298697</v>
      </c>
      <c r="R997" s="9" t="s">
        <v>7405</v>
      </c>
      <c r="S997" s="10">
        <v>46661</v>
      </c>
      <c r="T997" s="55"/>
      <c r="U997" s="56">
        <f t="shared" si="30"/>
        <v>0</v>
      </c>
      <c r="V997" s="11"/>
    </row>
    <row r="998" spans="1:22">
      <c r="A998" s="36"/>
      <c r="B998" s="4" t="s">
        <v>3462</v>
      </c>
      <c r="C998" s="4" t="s">
        <v>3463</v>
      </c>
      <c r="D998" s="3" t="s">
        <v>64</v>
      </c>
      <c r="E998" s="4" t="s">
        <v>3464</v>
      </c>
      <c r="F998" s="2"/>
      <c r="G998" s="88">
        <v>53</v>
      </c>
      <c r="H998" s="5" t="s">
        <v>59</v>
      </c>
      <c r="I998" s="5" t="s">
        <v>256</v>
      </c>
      <c r="J998" s="6" t="s">
        <v>61</v>
      </c>
      <c r="K998" s="5" t="s">
        <v>68</v>
      </c>
      <c r="L998" s="5" t="s">
        <v>59</v>
      </c>
      <c r="M998" s="52">
        <v>9.6785714285714306</v>
      </c>
      <c r="N998" s="8">
        <v>0.15</v>
      </c>
      <c r="O998" s="52">
        <v>8.2267857142857164</v>
      </c>
      <c r="P998" s="60">
        <f t="shared" si="31"/>
        <v>547.49258928571442</v>
      </c>
      <c r="Q998" s="59">
        <v>8.2267857142857164</v>
      </c>
      <c r="R998" s="9" t="s">
        <v>7394</v>
      </c>
      <c r="S998" s="10">
        <v>46143</v>
      </c>
      <c r="T998" s="55"/>
      <c r="U998" s="56">
        <f t="shared" si="30"/>
        <v>0</v>
      </c>
      <c r="V998" s="11"/>
    </row>
    <row r="999" spans="1:22">
      <c r="A999" s="36"/>
      <c r="B999" s="4" t="s">
        <v>3465</v>
      </c>
      <c r="C999" s="4" t="s">
        <v>3466</v>
      </c>
      <c r="D999" s="3" t="s">
        <v>64</v>
      </c>
      <c r="E999" s="4" t="s">
        <v>3467</v>
      </c>
      <c r="F999" s="2"/>
      <c r="G999" s="88">
        <v>73</v>
      </c>
      <c r="H999" s="5"/>
      <c r="I999" s="5" t="s">
        <v>256</v>
      </c>
      <c r="J999" s="6" t="s">
        <v>61</v>
      </c>
      <c r="K999" s="5" t="s">
        <v>68</v>
      </c>
      <c r="L999" s="5"/>
      <c r="M999" s="52">
        <v>4.4556962025316453</v>
      </c>
      <c r="N999" s="8">
        <v>0</v>
      </c>
      <c r="O999" s="52">
        <v>4.4556962025316453</v>
      </c>
      <c r="P999" s="60">
        <f t="shared" si="31"/>
        <v>296.52658227848099</v>
      </c>
      <c r="Q999" s="59">
        <v>4.4556962025316453</v>
      </c>
      <c r="R999" s="9" t="s">
        <v>7394</v>
      </c>
      <c r="S999" s="10">
        <v>46419</v>
      </c>
      <c r="T999" s="55"/>
      <c r="U999" s="56">
        <f t="shared" si="30"/>
        <v>0</v>
      </c>
      <c r="V999" s="11"/>
    </row>
    <row r="1000" spans="1:22">
      <c r="A1000" s="86" t="s">
        <v>54</v>
      </c>
      <c r="B1000" s="4" t="s">
        <v>3468</v>
      </c>
      <c r="C1000" s="4" t="s">
        <v>3469</v>
      </c>
      <c r="D1000" s="3" t="s">
        <v>64</v>
      </c>
      <c r="E1000" s="87" t="s">
        <v>3470</v>
      </c>
      <c r="F1000" s="2"/>
      <c r="G1000" s="88">
        <v>78</v>
      </c>
      <c r="H1000" s="5" t="s">
        <v>59</v>
      </c>
      <c r="I1000" s="5" t="s">
        <v>256</v>
      </c>
      <c r="J1000" s="6" t="s">
        <v>61</v>
      </c>
      <c r="K1000" s="5" t="s">
        <v>68</v>
      </c>
      <c r="L1000" s="5" t="s">
        <v>59</v>
      </c>
      <c r="M1000" s="52">
        <v>3.4556962025316453</v>
      </c>
      <c r="N1000" s="8">
        <v>0</v>
      </c>
      <c r="O1000" s="52">
        <v>3.4556962025316453</v>
      </c>
      <c r="P1000" s="60">
        <f t="shared" si="31"/>
        <v>229.97658227848098</v>
      </c>
      <c r="Q1000" s="59">
        <v>3.4556962025316453</v>
      </c>
      <c r="R1000" s="9" t="s">
        <v>7394</v>
      </c>
      <c r="S1000" s="10">
        <v>46204</v>
      </c>
      <c r="T1000" s="55"/>
      <c r="U1000" s="56">
        <f t="shared" si="30"/>
        <v>0</v>
      </c>
      <c r="V1000" s="11"/>
    </row>
    <row r="1001" spans="1:22">
      <c r="A1001" s="86" t="s">
        <v>54</v>
      </c>
      <c r="B1001" s="4" t="s">
        <v>3471</v>
      </c>
      <c r="C1001" s="4" t="s">
        <v>3472</v>
      </c>
      <c r="D1001" s="3" t="s">
        <v>64</v>
      </c>
      <c r="E1001" s="87" t="s">
        <v>3473</v>
      </c>
      <c r="F1001" s="2"/>
      <c r="G1001" s="88">
        <v>173</v>
      </c>
      <c r="H1001" s="5" t="s">
        <v>3474</v>
      </c>
      <c r="I1001" s="5" t="s">
        <v>256</v>
      </c>
      <c r="J1001" s="6" t="s">
        <v>61</v>
      </c>
      <c r="K1001" s="5" t="s">
        <v>68</v>
      </c>
      <c r="L1001" s="5" t="s">
        <v>111</v>
      </c>
      <c r="M1001" s="52">
        <v>2.7721518987341769</v>
      </c>
      <c r="N1001" s="8">
        <v>0</v>
      </c>
      <c r="O1001" s="52">
        <v>2.7721518987341769</v>
      </c>
      <c r="P1001" s="60">
        <f t="shared" si="31"/>
        <v>184.48670886075948</v>
      </c>
      <c r="Q1001" s="59">
        <v>2.7721518987341769</v>
      </c>
      <c r="R1001" s="9" t="s">
        <v>7394</v>
      </c>
      <c r="S1001" s="10">
        <v>46388</v>
      </c>
      <c r="T1001" s="55"/>
      <c r="U1001" s="56">
        <f t="shared" si="30"/>
        <v>0</v>
      </c>
      <c r="V1001" s="11"/>
    </row>
    <row r="1002" spans="1:22">
      <c r="A1002" s="86" t="s">
        <v>54</v>
      </c>
      <c r="B1002" s="4" t="s">
        <v>3475</v>
      </c>
      <c r="C1002" s="4" t="s">
        <v>3476</v>
      </c>
      <c r="D1002" s="3" t="s">
        <v>86</v>
      </c>
      <c r="E1002" s="87" t="s">
        <v>3477</v>
      </c>
      <c r="F1002" s="2"/>
      <c r="G1002" s="88">
        <v>32</v>
      </c>
      <c r="H1002" s="5" t="s">
        <v>1617</v>
      </c>
      <c r="I1002" s="5" t="s">
        <v>229</v>
      </c>
      <c r="J1002" s="6" t="s">
        <v>61</v>
      </c>
      <c r="K1002" s="5" t="s">
        <v>68</v>
      </c>
      <c r="L1002" s="5" t="s">
        <v>159</v>
      </c>
      <c r="M1002" s="52">
        <v>1.5176915734926664</v>
      </c>
      <c r="N1002" s="8">
        <v>0</v>
      </c>
      <c r="O1002" s="52">
        <v>1.5176915734926664</v>
      </c>
      <c r="P1002" s="60">
        <f t="shared" si="31"/>
        <v>101.00237421593694</v>
      </c>
      <c r="Q1002" s="59">
        <v>1.5176915734926664</v>
      </c>
      <c r="R1002" s="9" t="s">
        <v>7397</v>
      </c>
      <c r="S1002" s="10">
        <v>46113</v>
      </c>
      <c r="T1002" s="55"/>
      <c r="U1002" s="56">
        <f t="shared" si="30"/>
        <v>0</v>
      </c>
      <c r="V1002" s="11"/>
    </row>
    <row r="1003" spans="1:22">
      <c r="A1003" s="86" t="s">
        <v>54</v>
      </c>
      <c r="B1003" s="4" t="s">
        <v>3478</v>
      </c>
      <c r="C1003" s="4" t="s">
        <v>3479</v>
      </c>
      <c r="D1003" s="3" t="s">
        <v>86</v>
      </c>
      <c r="E1003" s="87" t="s">
        <v>3480</v>
      </c>
      <c r="F1003" s="2"/>
      <c r="G1003" s="88">
        <v>26</v>
      </c>
      <c r="H1003" s="5" t="s">
        <v>1617</v>
      </c>
      <c r="I1003" s="5" t="s">
        <v>229</v>
      </c>
      <c r="J1003" s="6" t="s">
        <v>61</v>
      </c>
      <c r="K1003" s="5" t="s">
        <v>68</v>
      </c>
      <c r="L1003" s="5" t="s">
        <v>159</v>
      </c>
      <c r="M1003" s="52">
        <v>4.0952380952380949</v>
      </c>
      <c r="N1003" s="8">
        <v>0</v>
      </c>
      <c r="O1003" s="52">
        <v>4.0952380952380949</v>
      </c>
      <c r="P1003" s="60">
        <f t="shared" si="31"/>
        <v>272.5380952380952</v>
      </c>
      <c r="Q1003" s="59">
        <v>4.0952380952380949</v>
      </c>
      <c r="R1003" s="9" t="s">
        <v>7397</v>
      </c>
      <c r="S1003" s="10">
        <v>46235</v>
      </c>
      <c r="T1003" s="55"/>
      <c r="U1003" s="56">
        <f t="shared" si="30"/>
        <v>0</v>
      </c>
      <c r="V1003" s="11"/>
    </row>
    <row r="1004" spans="1:22">
      <c r="A1004" s="36"/>
      <c r="B1004" s="4" t="s">
        <v>3481</v>
      </c>
      <c r="C1004" s="4" t="s">
        <v>3482</v>
      </c>
      <c r="D1004" s="3" t="s">
        <v>64</v>
      </c>
      <c r="E1004" s="4" t="s">
        <v>3483</v>
      </c>
      <c r="F1004" s="2"/>
      <c r="G1004" s="88">
        <v>273</v>
      </c>
      <c r="H1004" s="5" t="s">
        <v>59</v>
      </c>
      <c r="I1004" s="5" t="s">
        <v>256</v>
      </c>
      <c r="J1004" s="6" t="s">
        <v>61</v>
      </c>
      <c r="K1004" s="5" t="s">
        <v>68</v>
      </c>
      <c r="L1004" s="5" t="s">
        <v>59</v>
      </c>
      <c r="M1004" s="52">
        <v>8.3659976387249113</v>
      </c>
      <c r="N1004" s="8">
        <v>0</v>
      </c>
      <c r="O1004" s="52">
        <v>8.3659976387249113</v>
      </c>
      <c r="P1004" s="60">
        <f t="shared" si="31"/>
        <v>556.75714285714287</v>
      </c>
      <c r="Q1004" s="59">
        <v>8.3659976387249113</v>
      </c>
      <c r="R1004" s="9" t="s">
        <v>7394</v>
      </c>
      <c r="S1004" s="10">
        <v>46054</v>
      </c>
      <c r="T1004" s="55"/>
      <c r="U1004" s="56">
        <f t="shared" si="30"/>
        <v>0</v>
      </c>
      <c r="V1004" s="11"/>
    </row>
    <row r="1005" spans="1:22">
      <c r="A1005" s="36"/>
      <c r="B1005" s="4" t="s">
        <v>3484</v>
      </c>
      <c r="C1005" s="2" t="s">
        <v>3381</v>
      </c>
      <c r="D1005" s="3" t="s">
        <v>64</v>
      </c>
      <c r="E1005" s="4" t="s">
        <v>3485</v>
      </c>
      <c r="F1005" s="4"/>
      <c r="G1005" s="88">
        <v>78</v>
      </c>
      <c r="H1005" s="5" t="s">
        <v>59</v>
      </c>
      <c r="I1005" s="5" t="s">
        <v>256</v>
      </c>
      <c r="J1005" s="6" t="s">
        <v>61</v>
      </c>
      <c r="K1005" s="5" t="s">
        <v>68</v>
      </c>
      <c r="L1005" s="5" t="s">
        <v>59</v>
      </c>
      <c r="M1005" s="52">
        <v>4.2588454232164557</v>
      </c>
      <c r="N1005" s="8">
        <v>0</v>
      </c>
      <c r="O1005" s="52">
        <v>4.2588454232164557</v>
      </c>
      <c r="P1005" s="60">
        <f t="shared" si="31"/>
        <v>283.4261629150551</v>
      </c>
      <c r="Q1005" s="59">
        <v>4.2588454232164557</v>
      </c>
      <c r="R1005" s="9" t="s">
        <v>7394</v>
      </c>
      <c r="S1005" s="10">
        <v>46143</v>
      </c>
      <c r="T1005" s="55"/>
      <c r="U1005" s="56">
        <f t="shared" si="30"/>
        <v>0</v>
      </c>
      <c r="V1005" s="11"/>
    </row>
    <row r="1006" spans="1:22">
      <c r="A1006" s="36"/>
      <c r="B1006" s="4" t="s">
        <v>3486</v>
      </c>
      <c r="C1006" s="4" t="s">
        <v>3487</v>
      </c>
      <c r="D1006" s="3" t="s">
        <v>64</v>
      </c>
      <c r="E1006" s="4" t="s">
        <v>3488</v>
      </c>
      <c r="F1006" s="4"/>
      <c r="G1006" s="88">
        <v>46</v>
      </c>
      <c r="H1006" s="5" t="s">
        <v>59</v>
      </c>
      <c r="I1006" s="5" t="s">
        <v>256</v>
      </c>
      <c r="J1006" s="6" t="s">
        <v>61</v>
      </c>
      <c r="K1006" s="5" t="s">
        <v>68</v>
      </c>
      <c r="L1006" s="5" t="s">
        <v>59</v>
      </c>
      <c r="M1006" s="52">
        <v>3.0146835443037969</v>
      </c>
      <c r="N1006" s="8">
        <v>0.1</v>
      </c>
      <c r="O1006" s="52">
        <v>2.7132151898734174</v>
      </c>
      <c r="P1006" s="60">
        <f t="shared" si="31"/>
        <v>180.56447088607592</v>
      </c>
      <c r="Q1006" s="59">
        <v>2.7132151898734174</v>
      </c>
      <c r="R1006" s="9" t="s">
        <v>7394</v>
      </c>
      <c r="S1006" s="10">
        <v>46143</v>
      </c>
      <c r="T1006" s="55"/>
      <c r="U1006" s="56">
        <f t="shared" si="30"/>
        <v>0</v>
      </c>
      <c r="V1006" s="11"/>
    </row>
    <row r="1007" spans="1:22">
      <c r="A1007" s="86" t="s">
        <v>54</v>
      </c>
      <c r="B1007" s="4" t="s">
        <v>3489</v>
      </c>
      <c r="C1007" s="4" t="s">
        <v>3490</v>
      </c>
      <c r="D1007" s="3" t="s">
        <v>64</v>
      </c>
      <c r="E1007" s="87" t="s">
        <v>3491</v>
      </c>
      <c r="F1007" s="2"/>
      <c r="G1007" s="88">
        <v>80</v>
      </c>
      <c r="H1007" s="5" t="s">
        <v>59</v>
      </c>
      <c r="I1007" s="5" t="s">
        <v>256</v>
      </c>
      <c r="J1007" s="6" t="s">
        <v>61</v>
      </c>
      <c r="K1007" s="5" t="s">
        <v>68</v>
      </c>
      <c r="L1007" s="5" t="s">
        <v>59</v>
      </c>
      <c r="M1007" s="52">
        <v>2.6471428571428581</v>
      </c>
      <c r="N1007" s="8">
        <v>0</v>
      </c>
      <c r="O1007" s="52">
        <v>2.6471428571428581</v>
      </c>
      <c r="P1007" s="60">
        <f t="shared" si="31"/>
        <v>176.16735714285721</v>
      </c>
      <c r="Q1007" s="59">
        <v>2.6471428571428581</v>
      </c>
      <c r="R1007" s="9"/>
      <c r="S1007" s="10">
        <v>46327</v>
      </c>
      <c r="T1007" s="55"/>
      <c r="U1007" s="56">
        <f t="shared" si="30"/>
        <v>0</v>
      </c>
      <c r="V1007" s="11"/>
    </row>
    <row r="1008" spans="1:22">
      <c r="A1008" s="36"/>
      <c r="B1008" s="4" t="s">
        <v>3492</v>
      </c>
      <c r="C1008" s="4" t="s">
        <v>3493</v>
      </c>
      <c r="D1008" s="3" t="s">
        <v>64</v>
      </c>
      <c r="E1008" s="4" t="s">
        <v>3494</v>
      </c>
      <c r="F1008" s="2"/>
      <c r="G1008" s="88">
        <v>120</v>
      </c>
      <c r="H1008" s="5" t="s">
        <v>611</v>
      </c>
      <c r="I1008" s="5" t="s">
        <v>256</v>
      </c>
      <c r="J1008" s="6" t="s">
        <v>61</v>
      </c>
      <c r="K1008" s="5" t="s">
        <v>68</v>
      </c>
      <c r="L1008" s="5" t="s">
        <v>612</v>
      </c>
      <c r="M1008" s="52">
        <v>2.0642857142857141</v>
      </c>
      <c r="N1008" s="8">
        <v>0</v>
      </c>
      <c r="O1008" s="52">
        <v>2.0642857142857141</v>
      </c>
      <c r="P1008" s="60">
        <f t="shared" si="31"/>
        <v>137.37821428571428</v>
      </c>
      <c r="Q1008" s="59">
        <v>2.0642857142857141</v>
      </c>
      <c r="R1008" s="9" t="s">
        <v>7394</v>
      </c>
      <c r="S1008" s="10">
        <v>46478</v>
      </c>
      <c r="T1008" s="55"/>
      <c r="U1008" s="56">
        <f t="shared" si="30"/>
        <v>0</v>
      </c>
      <c r="V1008" s="11"/>
    </row>
    <row r="1009" spans="1:22">
      <c r="A1009" s="77" t="s">
        <v>105</v>
      </c>
      <c r="B1009" s="4" t="s">
        <v>3495</v>
      </c>
      <c r="C1009" s="4" t="s">
        <v>3496</v>
      </c>
      <c r="D1009" s="3" t="s">
        <v>86</v>
      </c>
      <c r="E1009" s="79" t="s">
        <v>3497</v>
      </c>
      <c r="F1009" s="2"/>
      <c r="G1009" s="88">
        <v>148</v>
      </c>
      <c r="H1009" s="5" t="s">
        <v>2768</v>
      </c>
      <c r="I1009" s="5" t="s">
        <v>116</v>
      </c>
      <c r="J1009" s="6" t="s">
        <v>61</v>
      </c>
      <c r="K1009" s="5" t="s">
        <v>68</v>
      </c>
      <c r="L1009" s="5" t="s">
        <v>1325</v>
      </c>
      <c r="M1009" s="52">
        <v>9.7272727272727266</v>
      </c>
      <c r="N1009" s="8">
        <v>0</v>
      </c>
      <c r="O1009" s="52">
        <v>9.8686000000000007</v>
      </c>
      <c r="P1009" s="60">
        <f t="shared" si="31"/>
        <v>656.75533000000007</v>
      </c>
      <c r="Q1009" s="59">
        <v>9.7272727272727266</v>
      </c>
      <c r="R1009" s="9" t="s">
        <v>7397</v>
      </c>
      <c r="S1009" s="10">
        <v>46174</v>
      </c>
      <c r="T1009" s="55"/>
      <c r="U1009" s="56">
        <f t="shared" si="30"/>
        <v>0</v>
      </c>
      <c r="V1009" s="11"/>
    </row>
    <row r="1010" spans="1:22">
      <c r="A1010" s="77" t="s">
        <v>139</v>
      </c>
      <c r="B1010" s="4" t="s">
        <v>3498</v>
      </c>
      <c r="C1010" s="4" t="s">
        <v>3499</v>
      </c>
      <c r="D1010" s="3" t="s">
        <v>86</v>
      </c>
      <c r="E1010" s="79" t="s">
        <v>3500</v>
      </c>
      <c r="F1010" s="2"/>
      <c r="G1010" s="88">
        <v>96</v>
      </c>
      <c r="H1010" s="5" t="s">
        <v>3501</v>
      </c>
      <c r="I1010" s="5" t="s">
        <v>143</v>
      </c>
      <c r="J1010" s="6" t="s">
        <v>61</v>
      </c>
      <c r="K1010" s="5" t="s">
        <v>68</v>
      </c>
      <c r="L1010" s="5" t="s">
        <v>3502</v>
      </c>
      <c r="M1010" s="52">
        <v>4.7215189873417716</v>
      </c>
      <c r="N1010" s="8">
        <v>0</v>
      </c>
      <c r="O1010" s="52">
        <v>4.485443037974683</v>
      </c>
      <c r="P1010" s="60">
        <f t="shared" si="31"/>
        <v>298.50623417721516</v>
      </c>
      <c r="Q1010" s="59">
        <v>4.485443037974683</v>
      </c>
      <c r="R1010" s="9" t="s">
        <v>7397</v>
      </c>
      <c r="S1010" s="10">
        <v>46631</v>
      </c>
      <c r="T1010" s="55"/>
      <c r="U1010" s="56">
        <f t="shared" si="30"/>
        <v>0</v>
      </c>
      <c r="V1010" s="11"/>
    </row>
    <row r="1011" spans="1:22">
      <c r="A1011" s="77" t="s">
        <v>139</v>
      </c>
      <c r="B1011" s="4" t="s">
        <v>3503</v>
      </c>
      <c r="C1011" s="13" t="s">
        <v>3504</v>
      </c>
      <c r="D1011" s="3" t="s">
        <v>86</v>
      </c>
      <c r="E1011" s="79" t="s">
        <v>3505</v>
      </c>
      <c r="F1011" s="4"/>
      <c r="G1011" s="88">
        <v>53</v>
      </c>
      <c r="H1011" s="5" t="s">
        <v>3501</v>
      </c>
      <c r="I1011" s="5" t="s">
        <v>143</v>
      </c>
      <c r="J1011" s="6" t="s">
        <v>61</v>
      </c>
      <c r="K1011" s="5" t="s">
        <v>68</v>
      </c>
      <c r="L1011" s="5" t="s">
        <v>3502</v>
      </c>
      <c r="M1011" s="52">
        <v>11.571428571428571</v>
      </c>
      <c r="N1011" s="8">
        <v>0</v>
      </c>
      <c r="O1011" s="52">
        <v>10.992857142857142</v>
      </c>
      <c r="P1011" s="60">
        <f t="shared" si="31"/>
        <v>731.57464285714275</v>
      </c>
      <c r="Q1011" s="59">
        <v>10.992857142857142</v>
      </c>
      <c r="R1011" s="9" t="s">
        <v>7397</v>
      </c>
      <c r="S1011" s="10">
        <v>46539</v>
      </c>
      <c r="T1011" s="55"/>
      <c r="U1011" s="56">
        <f t="shared" si="30"/>
        <v>0</v>
      </c>
      <c r="V1011" s="11"/>
    </row>
    <row r="1012" spans="1:22">
      <c r="A1012" s="36"/>
      <c r="B1012" s="4" t="s">
        <v>3506</v>
      </c>
      <c r="C1012" s="4" t="s">
        <v>3507</v>
      </c>
      <c r="D1012" s="3" t="s">
        <v>262</v>
      </c>
      <c r="E1012" s="4" t="s">
        <v>3508</v>
      </c>
      <c r="F1012" s="2"/>
      <c r="G1012" s="88">
        <v>221</v>
      </c>
      <c r="H1012" s="5" t="s">
        <v>3509</v>
      </c>
      <c r="I1012" s="5" t="s">
        <v>1262</v>
      </c>
      <c r="J1012" s="6" t="s">
        <v>61</v>
      </c>
      <c r="K1012" s="5" t="s">
        <v>68</v>
      </c>
      <c r="L1012" s="5" t="s">
        <v>1507</v>
      </c>
      <c r="M1012" s="52">
        <v>6.5388888888888879</v>
      </c>
      <c r="N1012" s="8">
        <v>0</v>
      </c>
      <c r="O1012" s="52">
        <v>6.5388888888888879</v>
      </c>
      <c r="P1012" s="60">
        <f t="shared" si="31"/>
        <v>435.16305555555545</v>
      </c>
      <c r="Q1012" s="59">
        <v>6.5388888888888879</v>
      </c>
      <c r="R1012" s="9" t="s">
        <v>7398</v>
      </c>
      <c r="S1012" s="10">
        <v>46204</v>
      </c>
      <c r="T1012" s="55"/>
      <c r="U1012" s="56">
        <f t="shared" si="30"/>
        <v>0</v>
      </c>
      <c r="V1012" s="11"/>
    </row>
    <row r="1013" spans="1:22">
      <c r="A1013" s="77" t="s">
        <v>105</v>
      </c>
      <c r="B1013" s="4" t="s">
        <v>3510</v>
      </c>
      <c r="C1013" s="4" t="s">
        <v>3511</v>
      </c>
      <c r="D1013" s="3" t="s">
        <v>86</v>
      </c>
      <c r="E1013" s="79" t="s">
        <v>3512</v>
      </c>
      <c r="F1013" s="2"/>
      <c r="G1013" s="88">
        <v>45</v>
      </c>
      <c r="H1013" s="5" t="s">
        <v>3513</v>
      </c>
      <c r="I1013" s="5" t="s">
        <v>110</v>
      </c>
      <c r="J1013" s="6" t="s">
        <v>61</v>
      </c>
      <c r="K1013" s="5" t="s">
        <v>68</v>
      </c>
      <c r="L1013" s="5" t="s">
        <v>90</v>
      </c>
      <c r="M1013" s="52">
        <v>9.5848509032857141</v>
      </c>
      <c r="N1013" s="8">
        <v>0.05</v>
      </c>
      <c r="O1013" s="52">
        <v>8.4475999999999996</v>
      </c>
      <c r="P1013" s="60">
        <f t="shared" si="31"/>
        <v>562.18777999999998</v>
      </c>
      <c r="Q1013" s="59">
        <v>9.1056083581214278</v>
      </c>
      <c r="R1013" s="9" t="s">
        <v>7397</v>
      </c>
      <c r="S1013" s="10">
        <v>46054</v>
      </c>
      <c r="T1013" s="55"/>
      <c r="U1013" s="56">
        <f t="shared" si="30"/>
        <v>0</v>
      </c>
      <c r="V1013" s="11"/>
    </row>
    <row r="1014" spans="1:22">
      <c r="A1014" s="36"/>
      <c r="B1014" s="4" t="s">
        <v>3514</v>
      </c>
      <c r="C1014" s="4" t="s">
        <v>3515</v>
      </c>
      <c r="D1014" s="3" t="s">
        <v>86</v>
      </c>
      <c r="E1014" s="4" t="s">
        <v>3516</v>
      </c>
      <c r="F1014" s="2"/>
      <c r="G1014" s="88">
        <v>4</v>
      </c>
      <c r="H1014" s="5" t="s">
        <v>3291</v>
      </c>
      <c r="I1014" s="5" t="s">
        <v>151</v>
      </c>
      <c r="J1014" s="6" t="s">
        <v>61</v>
      </c>
      <c r="K1014" s="5" t="s">
        <v>68</v>
      </c>
      <c r="L1014" s="5" t="s">
        <v>127</v>
      </c>
      <c r="M1014" s="52">
        <v>14.894303797468355</v>
      </c>
      <c r="N1014" s="8">
        <v>0</v>
      </c>
      <c r="O1014" s="52">
        <v>14.894303797468355</v>
      </c>
      <c r="P1014" s="60">
        <f t="shared" si="31"/>
        <v>991.21591772151896</v>
      </c>
      <c r="Q1014" s="59">
        <v>14.894303797468355</v>
      </c>
      <c r="R1014" s="9" t="s">
        <v>7397</v>
      </c>
      <c r="S1014" s="10">
        <v>46631</v>
      </c>
      <c r="T1014" s="55"/>
      <c r="U1014" s="56">
        <f t="shared" si="30"/>
        <v>0</v>
      </c>
      <c r="V1014" s="11"/>
    </row>
    <row r="1015" spans="1:22">
      <c r="A1015" s="36"/>
      <c r="B1015" s="4" t="s">
        <v>3517</v>
      </c>
      <c r="C1015" s="4" t="s">
        <v>3518</v>
      </c>
      <c r="D1015" s="3" t="s">
        <v>86</v>
      </c>
      <c r="E1015" s="4" t="s">
        <v>3519</v>
      </c>
      <c r="F1015" s="2"/>
      <c r="G1015" s="88">
        <v>173</v>
      </c>
      <c r="H1015" s="5" t="s">
        <v>3291</v>
      </c>
      <c r="I1015" s="5" t="s">
        <v>151</v>
      </c>
      <c r="J1015" s="6" t="s">
        <v>61</v>
      </c>
      <c r="K1015" s="5" t="s">
        <v>68</v>
      </c>
      <c r="L1015" s="5" t="s">
        <v>190</v>
      </c>
      <c r="M1015" s="52">
        <v>2.208447508576584</v>
      </c>
      <c r="N1015" s="8">
        <v>0.1</v>
      </c>
      <c r="O1015" s="52">
        <v>1.9876027577189257</v>
      </c>
      <c r="P1015" s="60">
        <f t="shared" si="31"/>
        <v>132.27496352619451</v>
      </c>
      <c r="Q1015" s="59">
        <v>1.9876027577189257</v>
      </c>
      <c r="R1015" s="9" t="s">
        <v>7397</v>
      </c>
      <c r="S1015" s="10">
        <v>46082</v>
      </c>
      <c r="T1015" s="55"/>
      <c r="U1015" s="56">
        <f t="shared" si="30"/>
        <v>0</v>
      </c>
      <c r="V1015" s="11"/>
    </row>
    <row r="1016" spans="1:22">
      <c r="A1016" s="36"/>
      <c r="B1016" s="4" t="s">
        <v>3520</v>
      </c>
      <c r="C1016" s="4" t="s">
        <v>3521</v>
      </c>
      <c r="D1016" s="3" t="s">
        <v>86</v>
      </c>
      <c r="E1016" s="4" t="s">
        <v>3522</v>
      </c>
      <c r="F1016" s="2"/>
      <c r="G1016" s="88">
        <v>525</v>
      </c>
      <c r="H1016" s="5" t="s">
        <v>3291</v>
      </c>
      <c r="I1016" s="5" t="s">
        <v>151</v>
      </c>
      <c r="J1016" s="6" t="s">
        <v>61</v>
      </c>
      <c r="K1016" s="5" t="s">
        <v>68</v>
      </c>
      <c r="L1016" s="5" t="s">
        <v>190</v>
      </c>
      <c r="M1016" s="52">
        <v>3.0759493670886076</v>
      </c>
      <c r="N1016" s="8">
        <v>0.11</v>
      </c>
      <c r="O1016" s="52">
        <v>2.7375949367088608</v>
      </c>
      <c r="P1016" s="60">
        <f t="shared" si="31"/>
        <v>182.18694303797469</v>
      </c>
      <c r="Q1016" s="59">
        <v>2.7375949367088608</v>
      </c>
      <c r="R1016" s="9" t="s">
        <v>7397</v>
      </c>
      <c r="S1016" s="10">
        <v>46054</v>
      </c>
      <c r="T1016" s="55"/>
      <c r="U1016" s="56">
        <f t="shared" si="30"/>
        <v>0</v>
      </c>
      <c r="V1016" s="11"/>
    </row>
    <row r="1017" spans="1:22">
      <c r="A1017" s="36"/>
      <c r="B1017" s="4" t="s">
        <v>3523</v>
      </c>
      <c r="C1017" s="4" t="s">
        <v>3524</v>
      </c>
      <c r="D1017" s="3" t="s">
        <v>86</v>
      </c>
      <c r="E1017" s="4" t="s">
        <v>3525</v>
      </c>
      <c r="F1017" s="2"/>
      <c r="G1017" s="88">
        <v>5</v>
      </c>
      <c r="H1017" s="5" t="s">
        <v>3526</v>
      </c>
      <c r="I1017" s="5" t="s">
        <v>151</v>
      </c>
      <c r="J1017" s="6" t="s">
        <v>61</v>
      </c>
      <c r="K1017" s="5" t="s">
        <v>68</v>
      </c>
      <c r="L1017" s="5" t="s">
        <v>190</v>
      </c>
      <c r="M1017" s="52">
        <v>5.4936708860759493</v>
      </c>
      <c r="N1017" s="8">
        <v>0</v>
      </c>
      <c r="O1017" s="52">
        <v>5.4936708860759493</v>
      </c>
      <c r="P1017" s="60">
        <f t="shared" si="31"/>
        <v>365.6037974683544</v>
      </c>
      <c r="Q1017" s="59">
        <v>5.4936708860759493</v>
      </c>
      <c r="R1017" s="9" t="s">
        <v>7397</v>
      </c>
      <c r="S1017" s="10">
        <v>46235</v>
      </c>
      <c r="T1017" s="55"/>
      <c r="U1017" s="56">
        <f t="shared" si="30"/>
        <v>0</v>
      </c>
      <c r="V1017" s="11"/>
    </row>
    <row r="1018" spans="1:22">
      <c r="A1018" s="36"/>
      <c r="B1018" s="4" t="s">
        <v>3527</v>
      </c>
      <c r="C1018" s="4" t="s">
        <v>3528</v>
      </c>
      <c r="D1018" s="3" t="s">
        <v>86</v>
      </c>
      <c r="E1018" s="4" t="s">
        <v>3529</v>
      </c>
      <c r="F1018" s="2"/>
      <c r="G1018" s="88">
        <v>20</v>
      </c>
      <c r="H1018" s="5" t="s">
        <v>120</v>
      </c>
      <c r="I1018" s="5" t="s">
        <v>151</v>
      </c>
      <c r="J1018" s="6" t="s">
        <v>61</v>
      </c>
      <c r="K1018" s="5" t="s">
        <v>68</v>
      </c>
      <c r="L1018" s="5" t="s">
        <v>127</v>
      </c>
      <c r="M1018" s="52">
        <v>3.0842857142857145</v>
      </c>
      <c r="N1018" s="8">
        <v>0</v>
      </c>
      <c r="O1018" s="52">
        <v>3.0842857142857145</v>
      </c>
      <c r="P1018" s="60">
        <f t="shared" si="31"/>
        <v>205.25921428571428</v>
      </c>
      <c r="Q1018" s="59">
        <v>3.0842857142857145</v>
      </c>
      <c r="R1018" s="9" t="s">
        <v>7397</v>
      </c>
      <c r="S1018" s="10">
        <v>46357</v>
      </c>
      <c r="T1018" s="55"/>
      <c r="U1018" s="56">
        <f t="shared" ref="U1018:U1081" si="32">+T1018*Q1018</f>
        <v>0</v>
      </c>
      <c r="V1018" s="11"/>
    </row>
    <row r="1019" spans="1:22">
      <c r="A1019" s="36"/>
      <c r="B1019" s="4" t="s">
        <v>3530</v>
      </c>
      <c r="C1019" s="2" t="s">
        <v>3531</v>
      </c>
      <c r="D1019" s="3" t="s">
        <v>86</v>
      </c>
      <c r="E1019" s="4" t="s">
        <v>3532</v>
      </c>
      <c r="F1019" s="4"/>
      <c r="G1019" s="88">
        <v>2</v>
      </c>
      <c r="H1019" s="5" t="s">
        <v>3291</v>
      </c>
      <c r="I1019" s="5" t="s">
        <v>151</v>
      </c>
      <c r="J1019" s="6" t="s">
        <v>61</v>
      </c>
      <c r="K1019" s="5" t="s">
        <v>68</v>
      </c>
      <c r="L1019" s="5" t="s">
        <v>190</v>
      </c>
      <c r="M1019" s="52">
        <v>17.042151898734176</v>
      </c>
      <c r="N1019" s="8">
        <v>0</v>
      </c>
      <c r="O1019" s="52">
        <v>17.042151898734176</v>
      </c>
      <c r="P1019" s="60">
        <f t="shared" si="31"/>
        <v>1134.1552088607593</v>
      </c>
      <c r="Q1019" s="59">
        <v>17.042151898734176</v>
      </c>
      <c r="R1019" s="9" t="s">
        <v>7397</v>
      </c>
      <c r="S1019" s="10">
        <v>46569</v>
      </c>
      <c r="T1019" s="55"/>
      <c r="U1019" s="56">
        <f t="shared" si="32"/>
        <v>0</v>
      </c>
      <c r="V1019" s="11"/>
    </row>
    <row r="1020" spans="1:22">
      <c r="A1020" s="36"/>
      <c r="B1020" s="2" t="s">
        <v>3533</v>
      </c>
      <c r="C1020" s="13" t="s">
        <v>3534</v>
      </c>
      <c r="D1020" s="3" t="s">
        <v>86</v>
      </c>
      <c r="E1020" s="4" t="s">
        <v>3535</v>
      </c>
      <c r="F1020" s="4"/>
      <c r="G1020" s="88">
        <v>193</v>
      </c>
      <c r="H1020" s="5" t="s">
        <v>3291</v>
      </c>
      <c r="I1020" s="5" t="s">
        <v>151</v>
      </c>
      <c r="J1020" s="6" t="s">
        <v>61</v>
      </c>
      <c r="K1020" s="7" t="s">
        <v>68</v>
      </c>
      <c r="L1020" s="7" t="s">
        <v>190</v>
      </c>
      <c r="M1020" s="52">
        <v>2.4025974025974026</v>
      </c>
      <c r="N1020" s="8">
        <v>0.1</v>
      </c>
      <c r="O1020" s="52">
        <v>2.1623376623376624</v>
      </c>
      <c r="P1020" s="60">
        <f t="shared" si="31"/>
        <v>143.90357142857144</v>
      </c>
      <c r="Q1020" s="59">
        <v>2.1623376623376624</v>
      </c>
      <c r="R1020" s="9" t="s">
        <v>7397</v>
      </c>
      <c r="S1020" s="10">
        <v>46569</v>
      </c>
      <c r="T1020" s="55"/>
      <c r="U1020" s="56">
        <f t="shared" si="32"/>
        <v>0</v>
      </c>
      <c r="V1020" s="11"/>
    </row>
    <row r="1021" spans="1:22">
      <c r="A1021" s="36"/>
      <c r="B1021" s="4" t="s">
        <v>3536</v>
      </c>
      <c r="C1021" s="2" t="s">
        <v>3537</v>
      </c>
      <c r="D1021" s="3" t="s">
        <v>86</v>
      </c>
      <c r="E1021" s="4" t="s">
        <v>3538</v>
      </c>
      <c r="F1021" s="4"/>
      <c r="G1021" s="5">
        <v>229</v>
      </c>
      <c r="H1021" s="5" t="s">
        <v>3291</v>
      </c>
      <c r="I1021" s="5" t="s">
        <v>151</v>
      </c>
      <c r="J1021" s="6" t="s">
        <v>61</v>
      </c>
      <c r="K1021" s="7" t="s">
        <v>68</v>
      </c>
      <c r="L1021" s="7" t="s">
        <v>190</v>
      </c>
      <c r="M1021" s="52">
        <v>3.7327647394952512</v>
      </c>
      <c r="N1021" s="8">
        <v>0.15</v>
      </c>
      <c r="O1021" s="52">
        <v>3.1728500285709633</v>
      </c>
      <c r="P1021" s="60">
        <f t="shared" si="31"/>
        <v>211.15316940139761</v>
      </c>
      <c r="Q1021" s="59">
        <v>3.1728500285709633</v>
      </c>
      <c r="R1021" s="9" t="s">
        <v>7397</v>
      </c>
      <c r="S1021" s="10">
        <v>46600</v>
      </c>
      <c r="T1021" s="55"/>
      <c r="U1021" s="56">
        <f t="shared" si="32"/>
        <v>0</v>
      </c>
      <c r="V1021" s="11"/>
    </row>
    <row r="1022" spans="1:22">
      <c r="A1022" s="77" t="s">
        <v>139</v>
      </c>
      <c r="B1022" s="4" t="s">
        <v>3539</v>
      </c>
      <c r="C1022" s="2" t="s">
        <v>3540</v>
      </c>
      <c r="D1022" s="3" t="s">
        <v>86</v>
      </c>
      <c r="E1022" s="79" t="s">
        <v>3541</v>
      </c>
      <c r="F1022" s="4"/>
      <c r="G1022" s="5">
        <v>594</v>
      </c>
      <c r="H1022" s="16" t="s">
        <v>3542</v>
      </c>
      <c r="I1022" s="5" t="s">
        <v>595</v>
      </c>
      <c r="J1022" s="6" t="s">
        <v>61</v>
      </c>
      <c r="K1022" s="7" t="s">
        <v>68</v>
      </c>
      <c r="L1022" s="7" t="s">
        <v>1103</v>
      </c>
      <c r="M1022" s="52">
        <v>3.6233766233766231</v>
      </c>
      <c r="N1022" s="8">
        <v>0</v>
      </c>
      <c r="O1022" s="52">
        <v>3.4422077922077916</v>
      </c>
      <c r="P1022" s="60">
        <f t="shared" si="31"/>
        <v>229.07892857142852</v>
      </c>
      <c r="Q1022" s="59">
        <v>3.4422077922077916</v>
      </c>
      <c r="R1022" s="9" t="s">
        <v>7397</v>
      </c>
      <c r="S1022" s="10">
        <v>46174</v>
      </c>
      <c r="T1022" s="55"/>
      <c r="U1022" s="56">
        <f t="shared" si="32"/>
        <v>0</v>
      </c>
      <c r="V1022" s="11"/>
    </row>
    <row r="1023" spans="1:22">
      <c r="A1023" s="77" t="s">
        <v>139</v>
      </c>
      <c r="B1023" s="4" t="s">
        <v>3543</v>
      </c>
      <c r="C1023" s="13" t="s">
        <v>3544</v>
      </c>
      <c r="D1023" s="3" t="s">
        <v>86</v>
      </c>
      <c r="E1023" s="79" t="s">
        <v>3545</v>
      </c>
      <c r="F1023" s="4"/>
      <c r="G1023" s="88">
        <v>529</v>
      </c>
      <c r="H1023" s="5" t="s">
        <v>3542</v>
      </c>
      <c r="I1023" s="5" t="s">
        <v>595</v>
      </c>
      <c r="J1023" s="6" t="s">
        <v>61</v>
      </c>
      <c r="K1023" s="5" t="s">
        <v>68</v>
      </c>
      <c r="L1023" s="5" t="s">
        <v>1103</v>
      </c>
      <c r="M1023" s="52">
        <v>5.3896103896103895</v>
      </c>
      <c r="N1023" s="8">
        <v>0</v>
      </c>
      <c r="O1023" s="52">
        <v>5.1201298701298699</v>
      </c>
      <c r="P1023" s="60">
        <f t="shared" si="31"/>
        <v>340.74464285714282</v>
      </c>
      <c r="Q1023" s="59">
        <v>5.1201298701298699</v>
      </c>
      <c r="R1023" s="9" t="s">
        <v>7397</v>
      </c>
      <c r="S1023" s="10">
        <v>46266</v>
      </c>
      <c r="T1023" s="55"/>
      <c r="U1023" s="56">
        <f t="shared" si="32"/>
        <v>0</v>
      </c>
      <c r="V1023" s="11"/>
    </row>
    <row r="1024" spans="1:22">
      <c r="A1024" s="77" t="s">
        <v>139</v>
      </c>
      <c r="B1024" s="4" t="s">
        <v>3546</v>
      </c>
      <c r="C1024" s="4" t="s">
        <v>3547</v>
      </c>
      <c r="D1024" s="3" t="s">
        <v>86</v>
      </c>
      <c r="E1024" s="79" t="s">
        <v>3548</v>
      </c>
      <c r="F1024" s="2"/>
      <c r="G1024" s="88">
        <v>382</v>
      </c>
      <c r="H1024" s="5" t="s">
        <v>3542</v>
      </c>
      <c r="I1024" s="5" t="s">
        <v>595</v>
      </c>
      <c r="J1024" s="6" t="s">
        <v>61</v>
      </c>
      <c r="K1024" s="5" t="s">
        <v>68</v>
      </c>
      <c r="L1024" s="5" t="s">
        <v>1103</v>
      </c>
      <c r="M1024" s="52">
        <v>4.8181818181818183</v>
      </c>
      <c r="N1024" s="8">
        <v>0</v>
      </c>
      <c r="O1024" s="52">
        <v>4.5772727272727272</v>
      </c>
      <c r="P1024" s="60">
        <f t="shared" si="31"/>
        <v>304.61750000000001</v>
      </c>
      <c r="Q1024" s="59">
        <v>4.5772727272727272</v>
      </c>
      <c r="R1024" s="9" t="s">
        <v>7397</v>
      </c>
      <c r="S1024" s="10">
        <v>46143</v>
      </c>
      <c r="T1024" s="55"/>
      <c r="U1024" s="56">
        <f t="shared" si="32"/>
        <v>0</v>
      </c>
      <c r="V1024" s="11"/>
    </row>
    <row r="1025" spans="1:22">
      <c r="A1025" s="36"/>
      <c r="B1025" s="4" t="s">
        <v>3549</v>
      </c>
      <c r="C1025" s="4" t="s">
        <v>3550</v>
      </c>
      <c r="D1025" s="3" t="s">
        <v>86</v>
      </c>
      <c r="E1025" s="4" t="s">
        <v>3551</v>
      </c>
      <c r="F1025" s="2"/>
      <c r="G1025" s="88">
        <v>20</v>
      </c>
      <c r="H1025" s="5" t="s">
        <v>3542</v>
      </c>
      <c r="I1025" s="5" t="s">
        <v>595</v>
      </c>
      <c r="J1025" s="6" t="s">
        <v>61</v>
      </c>
      <c r="K1025" s="5" t="s">
        <v>68</v>
      </c>
      <c r="L1025" s="5" t="s">
        <v>1103</v>
      </c>
      <c r="M1025" s="52">
        <v>4.3506493506493511</v>
      </c>
      <c r="N1025" s="8">
        <v>0</v>
      </c>
      <c r="O1025" s="52">
        <v>4.3506493506493511</v>
      </c>
      <c r="P1025" s="60">
        <f t="shared" si="31"/>
        <v>289.53571428571428</v>
      </c>
      <c r="Q1025" s="59">
        <v>4.3506493506493511</v>
      </c>
      <c r="R1025" s="9" t="s">
        <v>7397</v>
      </c>
      <c r="S1025" s="10">
        <v>46204</v>
      </c>
      <c r="T1025" s="55"/>
      <c r="U1025" s="56">
        <f t="shared" si="32"/>
        <v>0</v>
      </c>
      <c r="V1025" s="11"/>
    </row>
    <row r="1026" spans="1:22">
      <c r="A1026" s="86" t="s">
        <v>54</v>
      </c>
      <c r="B1026" s="4" t="s">
        <v>3552</v>
      </c>
      <c r="C1026" s="4" t="s">
        <v>3553</v>
      </c>
      <c r="D1026" s="3" t="s">
        <v>86</v>
      </c>
      <c r="E1026" s="87" t="s">
        <v>3554</v>
      </c>
      <c r="F1026" s="2"/>
      <c r="G1026" s="88">
        <v>19</v>
      </c>
      <c r="H1026" s="5" t="s">
        <v>434</v>
      </c>
      <c r="I1026" s="5" t="s">
        <v>89</v>
      </c>
      <c r="J1026" s="6" t="s">
        <v>61</v>
      </c>
      <c r="K1026" s="5" t="s">
        <v>68</v>
      </c>
      <c r="L1026" s="5" t="s">
        <v>435</v>
      </c>
      <c r="M1026" s="52">
        <v>5.9220779220779214</v>
      </c>
      <c r="N1026" s="8">
        <v>0.08</v>
      </c>
      <c r="O1026" s="52">
        <v>5.448311688311688</v>
      </c>
      <c r="P1026" s="60">
        <f t="shared" si="31"/>
        <v>362.58514285714284</v>
      </c>
      <c r="Q1026" s="59">
        <v>5.448311688311688</v>
      </c>
      <c r="R1026" s="9" t="s">
        <v>7397</v>
      </c>
      <c r="S1026" s="10">
        <v>46235</v>
      </c>
      <c r="T1026" s="55"/>
      <c r="U1026" s="56">
        <f t="shared" si="32"/>
        <v>0</v>
      </c>
      <c r="V1026" s="11"/>
    </row>
    <row r="1027" spans="1:22">
      <c r="A1027" s="36"/>
      <c r="B1027" s="4" t="s">
        <v>3555</v>
      </c>
      <c r="C1027" s="4" t="s">
        <v>3556</v>
      </c>
      <c r="D1027" s="3" t="s">
        <v>86</v>
      </c>
      <c r="E1027" s="4" t="s">
        <v>3557</v>
      </c>
      <c r="F1027" s="2"/>
      <c r="G1027" s="88">
        <v>7</v>
      </c>
      <c r="H1027" s="5" t="s">
        <v>434</v>
      </c>
      <c r="I1027" s="5" t="s">
        <v>89</v>
      </c>
      <c r="J1027" s="6" t="s">
        <v>61</v>
      </c>
      <c r="K1027" s="5" t="s">
        <v>68</v>
      </c>
      <c r="L1027" s="5" t="s">
        <v>435</v>
      </c>
      <c r="M1027" s="52">
        <v>4.7922077922077921</v>
      </c>
      <c r="N1027" s="8">
        <v>0.08</v>
      </c>
      <c r="O1027" s="52">
        <v>4.4088311688311688</v>
      </c>
      <c r="P1027" s="60">
        <f t="shared" si="31"/>
        <v>293.40771428571429</v>
      </c>
      <c r="Q1027" s="59">
        <v>4.4088311688311688</v>
      </c>
      <c r="R1027" s="9" t="s">
        <v>7397</v>
      </c>
      <c r="S1027" s="10">
        <v>46235</v>
      </c>
      <c r="T1027" s="55"/>
      <c r="U1027" s="56">
        <f t="shared" si="32"/>
        <v>0</v>
      </c>
      <c r="V1027" s="11"/>
    </row>
    <row r="1028" spans="1:22">
      <c r="A1028" s="86" t="s">
        <v>54</v>
      </c>
      <c r="B1028" s="4" t="s">
        <v>3558</v>
      </c>
      <c r="C1028" s="12" t="s">
        <v>3559</v>
      </c>
      <c r="D1028" s="3" t="s">
        <v>86</v>
      </c>
      <c r="E1028" s="87" t="s">
        <v>3560</v>
      </c>
      <c r="F1028" s="4"/>
      <c r="G1028" s="88">
        <v>35</v>
      </c>
      <c r="H1028" s="5" t="s">
        <v>3561</v>
      </c>
      <c r="I1028" s="5" t="s">
        <v>151</v>
      </c>
      <c r="J1028" s="6" t="s">
        <v>61</v>
      </c>
      <c r="K1028" s="5" t="s">
        <v>68</v>
      </c>
      <c r="L1028" s="5" t="s">
        <v>894</v>
      </c>
      <c r="M1028" s="52">
        <v>4.1309523809523814</v>
      </c>
      <c r="N1028" s="8">
        <v>0</v>
      </c>
      <c r="O1028" s="52">
        <v>4.1309523809523814</v>
      </c>
      <c r="P1028" s="60">
        <f t="shared" si="31"/>
        <v>274.91488095238094</v>
      </c>
      <c r="Q1028" s="59">
        <v>4.1309523809523814</v>
      </c>
      <c r="R1028" s="9" t="s">
        <v>7397</v>
      </c>
      <c r="S1028" s="10">
        <v>46174</v>
      </c>
      <c r="T1028" s="55"/>
      <c r="U1028" s="56">
        <f t="shared" si="32"/>
        <v>0</v>
      </c>
      <c r="V1028" s="11"/>
    </row>
    <row r="1029" spans="1:22">
      <c r="A1029" s="36"/>
      <c r="B1029" s="4" t="s">
        <v>3562</v>
      </c>
      <c r="C1029" s="4" t="s">
        <v>3563</v>
      </c>
      <c r="D1029" s="3" t="s">
        <v>86</v>
      </c>
      <c r="E1029" s="4" t="s">
        <v>3564</v>
      </c>
      <c r="F1029" s="2"/>
      <c r="G1029" s="88">
        <v>49</v>
      </c>
      <c r="H1029" s="5" t="s">
        <v>619</v>
      </c>
      <c r="I1029" s="5" t="s">
        <v>151</v>
      </c>
      <c r="J1029" s="6" t="s">
        <v>61</v>
      </c>
      <c r="K1029" s="5" t="s">
        <v>68</v>
      </c>
      <c r="L1029" s="5" t="s">
        <v>612</v>
      </c>
      <c r="M1029" s="52">
        <v>1.9620253164556962</v>
      </c>
      <c r="N1029" s="8">
        <v>0</v>
      </c>
      <c r="O1029" s="52">
        <v>1.9620253164556962</v>
      </c>
      <c r="P1029" s="60">
        <f t="shared" si="31"/>
        <v>130.57278481012659</v>
      </c>
      <c r="Q1029" s="59">
        <v>1.9620253164556962</v>
      </c>
      <c r="R1029" s="9" t="s">
        <v>7397</v>
      </c>
      <c r="S1029" s="10">
        <v>46508</v>
      </c>
      <c r="T1029" s="55"/>
      <c r="U1029" s="56">
        <f t="shared" si="32"/>
        <v>0</v>
      </c>
      <c r="V1029" s="11"/>
    </row>
    <row r="1030" spans="1:22">
      <c r="A1030" s="77" t="s">
        <v>139</v>
      </c>
      <c r="B1030" s="4" t="s">
        <v>3565</v>
      </c>
      <c r="C1030" s="4" t="s">
        <v>3566</v>
      </c>
      <c r="D1030" s="3" t="s">
        <v>86</v>
      </c>
      <c r="E1030" s="79" t="s">
        <v>3567</v>
      </c>
      <c r="F1030" s="2"/>
      <c r="G1030" s="88">
        <v>254</v>
      </c>
      <c r="H1030" s="5" t="s">
        <v>1602</v>
      </c>
      <c r="I1030" s="5" t="s">
        <v>595</v>
      </c>
      <c r="J1030" s="6" t="s">
        <v>61</v>
      </c>
      <c r="K1030" s="5" t="s">
        <v>68</v>
      </c>
      <c r="L1030" s="5" t="s">
        <v>3568</v>
      </c>
      <c r="M1030" s="52">
        <v>5.1428571428571423</v>
      </c>
      <c r="N1030" s="8">
        <v>0</v>
      </c>
      <c r="O1030" s="52">
        <v>4.8857142857142852</v>
      </c>
      <c r="P1030" s="60">
        <f t="shared" si="31"/>
        <v>325.14428571428567</v>
      </c>
      <c r="Q1030" s="59">
        <v>4.8857142857142852</v>
      </c>
      <c r="R1030" s="9" t="s">
        <v>7397</v>
      </c>
      <c r="S1030" s="10">
        <v>46235</v>
      </c>
      <c r="T1030" s="55"/>
      <c r="U1030" s="56">
        <f t="shared" si="32"/>
        <v>0</v>
      </c>
      <c r="V1030" s="11"/>
    </row>
    <row r="1031" spans="1:22">
      <c r="A1031" s="86" t="s">
        <v>54</v>
      </c>
      <c r="B1031" s="4" t="s">
        <v>3569</v>
      </c>
      <c r="C1031" s="2" t="s">
        <v>3570</v>
      </c>
      <c r="D1031" s="3" t="s">
        <v>64</v>
      </c>
      <c r="E1031" s="87" t="s">
        <v>3571</v>
      </c>
      <c r="F1031" s="2"/>
      <c r="G1031" s="88">
        <v>84</v>
      </c>
      <c r="H1031" s="16" t="s">
        <v>3572</v>
      </c>
      <c r="I1031" s="5" t="s">
        <v>550</v>
      </c>
      <c r="J1031" s="6" t="s">
        <v>249</v>
      </c>
      <c r="K1031" s="5" t="s">
        <v>68</v>
      </c>
      <c r="L1031" s="5" t="s">
        <v>435</v>
      </c>
      <c r="M1031" s="52">
        <v>3.6202531645569618</v>
      </c>
      <c r="N1031" s="8">
        <v>0</v>
      </c>
      <c r="O1031" s="52">
        <v>3.6202531645569618</v>
      </c>
      <c r="P1031" s="60">
        <f t="shared" si="31"/>
        <v>240.92784810126579</v>
      </c>
      <c r="Q1031" s="59">
        <v>3.6202531645569618</v>
      </c>
      <c r="R1031" s="9" t="s">
        <v>7403</v>
      </c>
      <c r="S1031" s="10">
        <v>46174</v>
      </c>
      <c r="T1031" s="55"/>
      <c r="U1031" s="56">
        <f t="shared" si="32"/>
        <v>0</v>
      </c>
      <c r="V1031" s="11"/>
    </row>
    <row r="1032" spans="1:22">
      <c r="A1032" s="36"/>
      <c r="B1032" s="2" t="s">
        <v>3573</v>
      </c>
      <c r="C1032" s="2" t="s">
        <v>3574</v>
      </c>
      <c r="D1032" s="3" t="s">
        <v>64</v>
      </c>
      <c r="E1032" s="4" t="s">
        <v>3575</v>
      </c>
      <c r="F1032" s="4"/>
      <c r="G1032" s="88">
        <v>8</v>
      </c>
      <c r="H1032" s="5" t="s">
        <v>3576</v>
      </c>
      <c r="I1032" s="5" t="s">
        <v>273</v>
      </c>
      <c r="J1032" s="6" t="s">
        <v>61</v>
      </c>
      <c r="K1032" s="5" t="s">
        <v>68</v>
      </c>
      <c r="L1032" s="5" t="s">
        <v>2129</v>
      </c>
      <c r="M1032" s="52">
        <v>1.875</v>
      </c>
      <c r="N1032" s="8">
        <v>0</v>
      </c>
      <c r="O1032" s="52">
        <v>1.875</v>
      </c>
      <c r="P1032" s="60">
        <f t="shared" si="31"/>
        <v>124.78125</v>
      </c>
      <c r="Q1032" s="59">
        <v>1.875</v>
      </c>
      <c r="R1032" s="9" t="s">
        <v>7401</v>
      </c>
      <c r="S1032" s="10">
        <v>45566</v>
      </c>
      <c r="T1032" s="55"/>
      <c r="U1032" s="56">
        <f t="shared" si="32"/>
        <v>0</v>
      </c>
      <c r="V1032" s="11"/>
    </row>
    <row r="1033" spans="1:22">
      <c r="A1033" s="36"/>
      <c r="B1033" s="2" t="s">
        <v>3577</v>
      </c>
      <c r="C1033" s="2" t="s">
        <v>3578</v>
      </c>
      <c r="D1033" s="3" t="s">
        <v>86</v>
      </c>
      <c r="E1033" s="4" t="s">
        <v>3579</v>
      </c>
      <c r="F1033" s="4"/>
      <c r="G1033" s="88">
        <v>23</v>
      </c>
      <c r="H1033" s="5" t="s">
        <v>3576</v>
      </c>
      <c r="I1033" s="5" t="s">
        <v>595</v>
      </c>
      <c r="J1033" s="6" t="s">
        <v>61</v>
      </c>
      <c r="K1033" s="5" t="s">
        <v>68</v>
      </c>
      <c r="L1033" s="5" t="s">
        <v>2129</v>
      </c>
      <c r="M1033" s="52">
        <v>3.4683544303797471</v>
      </c>
      <c r="N1033" s="8">
        <v>0</v>
      </c>
      <c r="O1033" s="52">
        <v>3.4683544303797471</v>
      </c>
      <c r="P1033" s="60">
        <f t="shared" si="31"/>
        <v>230.81898734177216</v>
      </c>
      <c r="Q1033" s="59">
        <v>3.4683544303797471</v>
      </c>
      <c r="R1033" s="9" t="s">
        <v>7397</v>
      </c>
      <c r="S1033" s="10">
        <v>46266</v>
      </c>
      <c r="T1033" s="55"/>
      <c r="U1033" s="56">
        <f t="shared" si="32"/>
        <v>0</v>
      </c>
      <c r="V1033" s="11"/>
    </row>
    <row r="1034" spans="1:22">
      <c r="A1034" s="36"/>
      <c r="B1034" s="2" t="s">
        <v>3580</v>
      </c>
      <c r="C1034" s="13" t="s">
        <v>3581</v>
      </c>
      <c r="D1034" s="3" t="s">
        <v>86</v>
      </c>
      <c r="E1034" s="4" t="s">
        <v>3582</v>
      </c>
      <c r="F1034" s="4"/>
      <c r="G1034" s="88">
        <v>74</v>
      </c>
      <c r="H1034" s="5" t="s">
        <v>3576</v>
      </c>
      <c r="I1034" s="5" t="s">
        <v>595</v>
      </c>
      <c r="J1034" s="6" t="s">
        <v>61</v>
      </c>
      <c r="K1034" s="7" t="s">
        <v>68</v>
      </c>
      <c r="L1034" s="7" t="s">
        <v>2129</v>
      </c>
      <c r="M1034" s="52">
        <v>6.1265822784810124</v>
      </c>
      <c r="N1034" s="8">
        <v>0</v>
      </c>
      <c r="O1034" s="52">
        <v>6.1265822784810124</v>
      </c>
      <c r="P1034" s="60">
        <f t="shared" si="31"/>
        <v>407.72405063291137</v>
      </c>
      <c r="Q1034" s="59">
        <v>6.1265822784810124</v>
      </c>
      <c r="R1034" s="9" t="s">
        <v>7397</v>
      </c>
      <c r="S1034" s="10">
        <v>45901</v>
      </c>
      <c r="T1034" s="55"/>
      <c r="U1034" s="56">
        <f t="shared" si="32"/>
        <v>0</v>
      </c>
      <c r="V1034" s="11"/>
    </row>
    <row r="1035" spans="1:22">
      <c r="A1035" s="36"/>
      <c r="B1035" s="4" t="s">
        <v>3583</v>
      </c>
      <c r="C1035" s="4" t="s">
        <v>3584</v>
      </c>
      <c r="D1035" s="3" t="s">
        <v>86</v>
      </c>
      <c r="E1035" s="4" t="s">
        <v>3585</v>
      </c>
      <c r="F1035" s="2"/>
      <c r="G1035" s="88">
        <v>76</v>
      </c>
      <c r="H1035" s="5" t="s">
        <v>3586</v>
      </c>
      <c r="I1035" s="5" t="s">
        <v>2866</v>
      </c>
      <c r="J1035" s="6" t="s">
        <v>61</v>
      </c>
      <c r="K1035" s="5" t="s">
        <v>68</v>
      </c>
      <c r="L1035" s="5" t="s">
        <v>1084</v>
      </c>
      <c r="M1035" s="52">
        <v>12.272727272727272</v>
      </c>
      <c r="N1035" s="8">
        <v>0.15</v>
      </c>
      <c r="O1035" s="52">
        <v>10.43181818181818</v>
      </c>
      <c r="P1035" s="60">
        <f t="shared" si="31"/>
        <v>694.23749999999984</v>
      </c>
      <c r="Q1035" s="59">
        <v>10.43181818181818</v>
      </c>
      <c r="R1035" s="9" t="s">
        <v>7397</v>
      </c>
      <c r="S1035" s="10">
        <v>46966</v>
      </c>
      <c r="T1035" s="55"/>
      <c r="U1035" s="56">
        <f t="shared" si="32"/>
        <v>0</v>
      </c>
      <c r="V1035" s="11"/>
    </row>
    <row r="1036" spans="1:22">
      <c r="A1036" s="80" t="s">
        <v>70</v>
      </c>
      <c r="B1036" s="2" t="s">
        <v>3587</v>
      </c>
      <c r="C1036" s="2" t="s">
        <v>3588</v>
      </c>
      <c r="D1036" s="3" t="s">
        <v>64</v>
      </c>
      <c r="E1036" s="82" t="s">
        <v>3589</v>
      </c>
      <c r="F1036" s="4"/>
      <c r="G1036" s="88">
        <v>30</v>
      </c>
      <c r="H1036" s="5" t="s">
        <v>3590</v>
      </c>
      <c r="I1036" s="5" t="s">
        <v>75</v>
      </c>
      <c r="J1036" s="6" t="s">
        <v>61</v>
      </c>
      <c r="K1036" s="5" t="s">
        <v>68</v>
      </c>
      <c r="L1036" s="5" t="s">
        <v>1325</v>
      </c>
      <c r="M1036" s="52">
        <v>10.379746835443036</v>
      </c>
      <c r="N1036" s="8">
        <v>0.35</v>
      </c>
      <c r="O1036" s="52">
        <v>3.6329113924050631</v>
      </c>
      <c r="P1036" s="60">
        <f t="shared" si="31"/>
        <v>241.77025316455695</v>
      </c>
      <c r="Q1036" s="59">
        <v>3.6329113924050631</v>
      </c>
      <c r="R1036" s="9" t="s">
        <v>7396</v>
      </c>
      <c r="S1036" s="10">
        <v>46113</v>
      </c>
      <c r="T1036" s="55"/>
      <c r="U1036" s="56">
        <f t="shared" si="32"/>
        <v>0</v>
      </c>
      <c r="V1036" s="11"/>
    </row>
    <row r="1037" spans="1:22">
      <c r="A1037" s="36"/>
      <c r="B1037" s="4" t="s">
        <v>3591</v>
      </c>
      <c r="C1037" s="2" t="s">
        <v>3592</v>
      </c>
      <c r="D1037" s="3" t="s">
        <v>86</v>
      </c>
      <c r="E1037" s="4" t="s">
        <v>3593</v>
      </c>
      <c r="F1037" s="4"/>
      <c r="G1037" s="5">
        <v>4</v>
      </c>
      <c r="H1037" s="5" t="s">
        <v>434</v>
      </c>
      <c r="I1037" s="5" t="s">
        <v>997</v>
      </c>
      <c r="J1037" s="6" t="s">
        <v>61</v>
      </c>
      <c r="K1037" s="7" t="s">
        <v>68</v>
      </c>
      <c r="L1037" s="7" t="s">
        <v>435</v>
      </c>
      <c r="M1037" s="52">
        <v>8.5</v>
      </c>
      <c r="N1037" s="8">
        <v>0</v>
      </c>
      <c r="O1037" s="52">
        <v>8.5</v>
      </c>
      <c r="P1037" s="60">
        <f t="shared" si="31"/>
        <v>565.67499999999995</v>
      </c>
      <c r="Q1037" s="59">
        <v>8.5</v>
      </c>
      <c r="R1037" s="9" t="s">
        <v>7397</v>
      </c>
      <c r="S1037" s="10">
        <v>45901</v>
      </c>
      <c r="T1037" s="55"/>
      <c r="U1037" s="56">
        <f t="shared" si="32"/>
        <v>0</v>
      </c>
      <c r="V1037" s="11"/>
    </row>
    <row r="1038" spans="1:22">
      <c r="A1038" s="36"/>
      <c r="B1038" s="4" t="s">
        <v>3594</v>
      </c>
      <c r="C1038" s="4" t="s">
        <v>3595</v>
      </c>
      <c r="D1038" s="3" t="s">
        <v>86</v>
      </c>
      <c r="E1038" s="4" t="s">
        <v>3596</v>
      </c>
      <c r="F1038" s="2"/>
      <c r="G1038" s="88">
        <v>5</v>
      </c>
      <c r="H1038" s="5" t="s">
        <v>434</v>
      </c>
      <c r="I1038" s="5" t="s">
        <v>997</v>
      </c>
      <c r="J1038" s="6" t="s">
        <v>61</v>
      </c>
      <c r="K1038" s="5" t="s">
        <v>68</v>
      </c>
      <c r="L1038" s="5" t="s">
        <v>435</v>
      </c>
      <c r="M1038" s="52">
        <v>3.4728571428571429</v>
      </c>
      <c r="N1038" s="8">
        <v>0</v>
      </c>
      <c r="O1038" s="52">
        <v>3.4728571428571429</v>
      </c>
      <c r="P1038" s="60">
        <f t="shared" si="31"/>
        <v>231.11864285714285</v>
      </c>
      <c r="Q1038" s="59">
        <v>3.4728571428571429</v>
      </c>
      <c r="R1038" s="9" t="s">
        <v>7397</v>
      </c>
      <c r="S1038" s="10">
        <v>45962</v>
      </c>
      <c r="T1038" s="55"/>
      <c r="U1038" s="56">
        <f t="shared" si="32"/>
        <v>0</v>
      </c>
      <c r="V1038" s="11"/>
    </row>
    <row r="1039" spans="1:22">
      <c r="A1039" s="36"/>
      <c r="B1039" s="4" t="s">
        <v>3597</v>
      </c>
      <c r="C1039" s="4" t="s">
        <v>3598</v>
      </c>
      <c r="D1039" s="3" t="s">
        <v>86</v>
      </c>
      <c r="E1039" s="4" t="s">
        <v>3599</v>
      </c>
      <c r="F1039" s="2"/>
      <c r="G1039" s="88">
        <v>40</v>
      </c>
      <c r="H1039" s="5" t="s">
        <v>2845</v>
      </c>
      <c r="I1039" s="5" t="s">
        <v>194</v>
      </c>
      <c r="J1039" s="6" t="s">
        <v>61</v>
      </c>
      <c r="K1039" s="5" t="s">
        <v>68</v>
      </c>
      <c r="L1039" s="5" t="s">
        <v>90</v>
      </c>
      <c r="M1039" s="52">
        <v>3.6883116883116882</v>
      </c>
      <c r="N1039" s="8">
        <v>0.2</v>
      </c>
      <c r="O1039" s="52">
        <v>2.9506493506493507</v>
      </c>
      <c r="P1039" s="60">
        <f t="shared" ref="P1039:P1102" si="33">O1039*$V$12</f>
        <v>196.36571428571429</v>
      </c>
      <c r="Q1039" s="59">
        <v>2.9506493506493507</v>
      </c>
      <c r="R1039" s="9" t="s">
        <v>7397</v>
      </c>
      <c r="S1039" s="10">
        <v>45992</v>
      </c>
      <c r="T1039" s="55"/>
      <c r="U1039" s="56">
        <f t="shared" si="32"/>
        <v>0</v>
      </c>
      <c r="V1039" s="11"/>
    </row>
    <row r="1040" spans="1:22">
      <c r="A1040" s="36"/>
      <c r="B1040" s="2" t="s">
        <v>3600</v>
      </c>
      <c r="C1040" s="13" t="s">
        <v>3601</v>
      </c>
      <c r="D1040" s="3" t="s">
        <v>64</v>
      </c>
      <c r="E1040" s="4" t="s">
        <v>3602</v>
      </c>
      <c r="F1040" s="4"/>
      <c r="G1040" s="88">
        <v>23</v>
      </c>
      <c r="H1040" s="5" t="s">
        <v>833</v>
      </c>
      <c r="I1040" s="5" t="s">
        <v>256</v>
      </c>
      <c r="J1040" s="6" t="s">
        <v>61</v>
      </c>
      <c r="K1040" s="7" t="s">
        <v>68</v>
      </c>
      <c r="L1040" s="7" t="s">
        <v>95</v>
      </c>
      <c r="M1040" s="52">
        <v>7.9113924050632907</v>
      </c>
      <c r="N1040" s="8">
        <v>0.2</v>
      </c>
      <c r="O1040" s="52">
        <v>6.3291139240506329</v>
      </c>
      <c r="P1040" s="60">
        <f t="shared" si="33"/>
        <v>421.20253164556959</v>
      </c>
      <c r="Q1040" s="59">
        <v>6.3291139240506329</v>
      </c>
      <c r="R1040" s="9" t="s">
        <v>7415</v>
      </c>
      <c r="S1040" s="10">
        <v>46143</v>
      </c>
      <c r="T1040" s="55"/>
      <c r="U1040" s="56">
        <f t="shared" si="32"/>
        <v>0</v>
      </c>
      <c r="V1040" s="11"/>
    </row>
    <row r="1041" spans="1:22">
      <c r="A1041" s="77" t="s">
        <v>139</v>
      </c>
      <c r="B1041" s="4" t="s">
        <v>3603</v>
      </c>
      <c r="C1041" s="2" t="s">
        <v>3604</v>
      </c>
      <c r="D1041" s="3" t="s">
        <v>86</v>
      </c>
      <c r="E1041" s="79" t="s">
        <v>3605</v>
      </c>
      <c r="F1041" s="2"/>
      <c r="G1041" s="88">
        <v>1</v>
      </c>
      <c r="H1041" s="5" t="s">
        <v>3606</v>
      </c>
      <c r="I1041" s="5" t="s">
        <v>143</v>
      </c>
      <c r="J1041" s="6" t="s">
        <v>61</v>
      </c>
      <c r="K1041" s="5" t="s">
        <v>68</v>
      </c>
      <c r="L1041" s="5" t="s">
        <v>3607</v>
      </c>
      <c r="M1041" s="52">
        <v>12.831168831168831</v>
      </c>
      <c r="N1041" s="8">
        <v>0</v>
      </c>
      <c r="O1041" s="52">
        <v>12.189610389610388</v>
      </c>
      <c r="P1041" s="60">
        <f t="shared" si="33"/>
        <v>811.21857142857129</v>
      </c>
      <c r="Q1041" s="59">
        <v>12.189610389610388</v>
      </c>
      <c r="R1041" s="9" t="s">
        <v>7397</v>
      </c>
      <c r="S1041" s="10">
        <v>47239</v>
      </c>
      <c r="T1041" s="55"/>
      <c r="U1041" s="56">
        <f t="shared" si="32"/>
        <v>0</v>
      </c>
      <c r="V1041" s="11"/>
    </row>
    <row r="1042" spans="1:22">
      <c r="A1042" s="86" t="s">
        <v>54</v>
      </c>
      <c r="B1042" s="4" t="s">
        <v>3608</v>
      </c>
      <c r="C1042" s="2" t="s">
        <v>3609</v>
      </c>
      <c r="D1042" s="3" t="s">
        <v>64</v>
      </c>
      <c r="E1042" s="87" t="s">
        <v>3610</v>
      </c>
      <c r="F1042" s="4"/>
      <c r="G1042" s="88">
        <v>25</v>
      </c>
      <c r="H1042" s="5" t="s">
        <v>3197</v>
      </c>
      <c r="I1042" s="5" t="s">
        <v>406</v>
      </c>
      <c r="J1042" s="6" t="s">
        <v>61</v>
      </c>
      <c r="K1042" s="5" t="s">
        <v>68</v>
      </c>
      <c r="L1042" s="5" t="s">
        <v>458</v>
      </c>
      <c r="M1042" s="52">
        <v>9.0375000000000014</v>
      </c>
      <c r="N1042" s="8">
        <v>0</v>
      </c>
      <c r="O1042" s="52">
        <v>9.0375000000000014</v>
      </c>
      <c r="P1042" s="60">
        <f t="shared" si="33"/>
        <v>601.44562500000006</v>
      </c>
      <c r="Q1042" s="59">
        <v>9.0375000000000014</v>
      </c>
      <c r="R1042" s="9" t="s">
        <v>7401</v>
      </c>
      <c r="S1042" s="10">
        <v>46054</v>
      </c>
      <c r="T1042" s="55"/>
      <c r="U1042" s="56">
        <f t="shared" si="32"/>
        <v>0</v>
      </c>
      <c r="V1042" s="11"/>
    </row>
    <row r="1043" spans="1:22">
      <c r="A1043" s="36"/>
      <c r="B1043" s="2" t="s">
        <v>3611</v>
      </c>
      <c r="C1043" s="13" t="s">
        <v>3612</v>
      </c>
      <c r="D1043" s="3" t="s">
        <v>86</v>
      </c>
      <c r="E1043" s="4" t="s">
        <v>3613</v>
      </c>
      <c r="F1043" s="4"/>
      <c r="G1043" s="88">
        <v>70</v>
      </c>
      <c r="H1043" s="5" t="s">
        <v>1178</v>
      </c>
      <c r="I1043" s="5" t="s">
        <v>595</v>
      </c>
      <c r="J1043" s="6" t="s">
        <v>61</v>
      </c>
      <c r="K1043" s="7" t="s">
        <v>68</v>
      </c>
      <c r="L1043" s="7" t="s">
        <v>1179</v>
      </c>
      <c r="M1043" s="52">
        <v>10.935064935064934</v>
      </c>
      <c r="N1043" s="8">
        <v>0</v>
      </c>
      <c r="O1043" s="52">
        <v>10.935064935064934</v>
      </c>
      <c r="P1043" s="60">
        <f t="shared" si="33"/>
        <v>727.7285714285714</v>
      </c>
      <c r="Q1043" s="59">
        <v>10.935064935064934</v>
      </c>
      <c r="R1043" s="9" t="s">
        <v>7397</v>
      </c>
      <c r="S1043" s="10">
        <v>46143</v>
      </c>
      <c r="T1043" s="55"/>
      <c r="U1043" s="56">
        <f t="shared" si="32"/>
        <v>0</v>
      </c>
      <c r="V1043" s="11"/>
    </row>
    <row r="1044" spans="1:22">
      <c r="A1044" s="77" t="s">
        <v>139</v>
      </c>
      <c r="B1044" s="2" t="s">
        <v>3614</v>
      </c>
      <c r="C1044" s="13" t="s">
        <v>3615</v>
      </c>
      <c r="D1044" s="3" t="s">
        <v>86</v>
      </c>
      <c r="E1044" s="79" t="s">
        <v>3616</v>
      </c>
      <c r="F1044" s="4"/>
      <c r="G1044" s="88">
        <v>449</v>
      </c>
      <c r="H1044" s="5" t="s">
        <v>1178</v>
      </c>
      <c r="I1044" s="5" t="s">
        <v>595</v>
      </c>
      <c r="J1044" s="6" t="s">
        <v>61</v>
      </c>
      <c r="K1044" s="7" t="s">
        <v>68</v>
      </c>
      <c r="L1044" s="7" t="s">
        <v>1179</v>
      </c>
      <c r="M1044" s="52">
        <v>18.896103896103895</v>
      </c>
      <c r="N1044" s="8">
        <v>0</v>
      </c>
      <c r="O1044" s="52">
        <v>17.9512987012987</v>
      </c>
      <c r="P1044" s="60">
        <f t="shared" si="33"/>
        <v>1194.6589285714285</v>
      </c>
      <c r="Q1044" s="59">
        <v>17.9512987012987</v>
      </c>
      <c r="R1044" s="9" t="s">
        <v>7397</v>
      </c>
      <c r="S1044" s="10">
        <v>46143</v>
      </c>
      <c r="T1044" s="55"/>
      <c r="U1044" s="56">
        <f t="shared" si="32"/>
        <v>0</v>
      </c>
      <c r="V1044" s="11"/>
    </row>
    <row r="1045" spans="1:22">
      <c r="A1045" s="77" t="s">
        <v>105</v>
      </c>
      <c r="B1045" s="4" t="s">
        <v>3617</v>
      </c>
      <c r="C1045" s="4" t="s">
        <v>3618</v>
      </c>
      <c r="D1045" s="3" t="s">
        <v>86</v>
      </c>
      <c r="E1045" s="79" t="s">
        <v>3619</v>
      </c>
      <c r="F1045" s="2"/>
      <c r="G1045" s="88">
        <v>99</v>
      </c>
      <c r="H1045" s="5" t="s">
        <v>3620</v>
      </c>
      <c r="I1045" s="5" t="s">
        <v>116</v>
      </c>
      <c r="J1045" s="6" t="s">
        <v>61</v>
      </c>
      <c r="K1045" s="5" t="s">
        <v>68</v>
      </c>
      <c r="L1045" s="5" t="s">
        <v>489</v>
      </c>
      <c r="M1045" s="52">
        <v>14.98902565166234</v>
      </c>
      <c r="N1045" s="8">
        <v>0</v>
      </c>
      <c r="O1045" s="52">
        <v>12.74</v>
      </c>
      <c r="P1045" s="60">
        <f t="shared" si="33"/>
        <v>847.84699999999998</v>
      </c>
      <c r="Q1045" s="59">
        <v>14.98902565166234</v>
      </c>
      <c r="R1045" s="9" t="s">
        <v>7397</v>
      </c>
      <c r="S1045" s="10">
        <v>46296</v>
      </c>
      <c r="T1045" s="55"/>
      <c r="U1045" s="56">
        <f t="shared" si="32"/>
        <v>0</v>
      </c>
      <c r="V1045" s="11"/>
    </row>
    <row r="1046" spans="1:22">
      <c r="A1046" s="86" t="s">
        <v>54</v>
      </c>
      <c r="B1046" s="4" t="s">
        <v>3621</v>
      </c>
      <c r="C1046" s="2" t="s">
        <v>3622</v>
      </c>
      <c r="D1046" s="3" t="s">
        <v>262</v>
      </c>
      <c r="E1046" s="87" t="s">
        <v>3623</v>
      </c>
      <c r="F1046" s="4"/>
      <c r="G1046" s="88">
        <v>48</v>
      </c>
      <c r="H1046" s="5" t="s">
        <v>3624</v>
      </c>
      <c r="I1046" s="5" t="s">
        <v>1002</v>
      </c>
      <c r="J1046" s="6" t="s">
        <v>61</v>
      </c>
      <c r="K1046" s="5" t="s">
        <v>68</v>
      </c>
      <c r="L1046" s="5" t="s">
        <v>59</v>
      </c>
      <c r="M1046" s="52">
        <v>7.2371428571428575</v>
      </c>
      <c r="N1046" s="8">
        <v>0</v>
      </c>
      <c r="O1046" s="52">
        <v>7.2371428571428575</v>
      </c>
      <c r="P1046" s="60">
        <f t="shared" si="33"/>
        <v>481.63185714285714</v>
      </c>
      <c r="Q1046" s="59">
        <v>7.2371428571428575</v>
      </c>
      <c r="R1046" s="9" t="s">
        <v>7397</v>
      </c>
      <c r="S1046" s="10">
        <v>46419</v>
      </c>
      <c r="T1046" s="55"/>
      <c r="U1046" s="56">
        <f t="shared" si="32"/>
        <v>0</v>
      </c>
      <c r="V1046" s="11"/>
    </row>
    <row r="1047" spans="1:22">
      <c r="A1047" s="84" t="s">
        <v>471</v>
      </c>
      <c r="B1047" s="4" t="s">
        <v>3625</v>
      </c>
      <c r="C1047" s="2" t="s">
        <v>3626</v>
      </c>
      <c r="D1047" s="3" t="s">
        <v>86</v>
      </c>
      <c r="E1047" s="85" t="s">
        <v>3627</v>
      </c>
      <c r="F1047" s="4"/>
      <c r="G1047" s="88">
        <v>360</v>
      </c>
      <c r="H1047" s="5" t="s">
        <v>3628</v>
      </c>
      <c r="I1047" s="5" t="s">
        <v>134</v>
      </c>
      <c r="J1047" s="6" t="s">
        <v>61</v>
      </c>
      <c r="K1047" s="5" t="s">
        <v>68</v>
      </c>
      <c r="L1047" s="5" t="s">
        <v>401</v>
      </c>
      <c r="M1047" s="52">
        <v>4.40506329113924</v>
      </c>
      <c r="N1047" s="8">
        <v>0.1</v>
      </c>
      <c r="O1047" s="52">
        <v>3.9645569620253163</v>
      </c>
      <c r="P1047" s="60">
        <f t="shared" si="33"/>
        <v>263.84126582278481</v>
      </c>
      <c r="Q1047" s="59">
        <v>3.9645569620253163</v>
      </c>
      <c r="R1047" s="9" t="s">
        <v>7397</v>
      </c>
      <c r="S1047" s="10">
        <v>46692</v>
      </c>
      <c r="T1047" s="55"/>
      <c r="U1047" s="56">
        <f t="shared" si="32"/>
        <v>0</v>
      </c>
      <c r="V1047" s="11"/>
    </row>
    <row r="1048" spans="1:22">
      <c r="A1048" s="86" t="s">
        <v>54</v>
      </c>
      <c r="B1048" s="4" t="s">
        <v>3629</v>
      </c>
      <c r="C1048" s="2" t="s">
        <v>3630</v>
      </c>
      <c r="D1048" s="3" t="s">
        <v>86</v>
      </c>
      <c r="E1048" s="87" t="s">
        <v>3631</v>
      </c>
      <c r="F1048" s="2"/>
      <c r="G1048" s="88">
        <v>35</v>
      </c>
      <c r="H1048" s="16" t="s">
        <v>400</v>
      </c>
      <c r="I1048" s="5" t="s">
        <v>229</v>
      </c>
      <c r="J1048" s="6" t="s">
        <v>61</v>
      </c>
      <c r="K1048" s="5" t="s">
        <v>68</v>
      </c>
      <c r="L1048" s="5" t="s">
        <v>401</v>
      </c>
      <c r="M1048" s="52">
        <v>1.9616883116883117</v>
      </c>
      <c r="N1048" s="8">
        <v>0</v>
      </c>
      <c r="O1048" s="52">
        <v>1.9616883116883117</v>
      </c>
      <c r="P1048" s="60">
        <f t="shared" si="33"/>
        <v>130.55035714285714</v>
      </c>
      <c r="Q1048" s="59">
        <v>1.9616883116883117</v>
      </c>
      <c r="R1048" s="9" t="s">
        <v>7397</v>
      </c>
      <c r="S1048" s="10">
        <v>46966</v>
      </c>
      <c r="T1048" s="55"/>
      <c r="U1048" s="56">
        <f t="shared" si="32"/>
        <v>0</v>
      </c>
      <c r="V1048" s="11"/>
    </row>
    <row r="1049" spans="1:22">
      <c r="A1049" s="86" t="s">
        <v>54</v>
      </c>
      <c r="B1049" s="4" t="s">
        <v>3632</v>
      </c>
      <c r="C1049" s="2" t="s">
        <v>3633</v>
      </c>
      <c r="D1049" s="3" t="s">
        <v>86</v>
      </c>
      <c r="E1049" s="87" t="s">
        <v>3634</v>
      </c>
      <c r="F1049" s="2"/>
      <c r="G1049" s="88">
        <v>63</v>
      </c>
      <c r="H1049" s="5" t="s">
        <v>59</v>
      </c>
      <c r="I1049" s="5" t="s">
        <v>229</v>
      </c>
      <c r="J1049" s="6" t="s">
        <v>61</v>
      </c>
      <c r="K1049" s="5" t="s">
        <v>68</v>
      </c>
      <c r="L1049" s="5" t="s">
        <v>401</v>
      </c>
      <c r="M1049" s="52">
        <v>2.5212544870583784</v>
      </c>
      <c r="N1049" s="8">
        <v>0</v>
      </c>
      <c r="O1049" s="52">
        <v>2.5212544870583784</v>
      </c>
      <c r="P1049" s="60">
        <f t="shared" si="33"/>
        <v>167.78948611373508</v>
      </c>
      <c r="Q1049" s="59">
        <v>2.5212544870583784</v>
      </c>
      <c r="R1049" s="9" t="s">
        <v>7397</v>
      </c>
      <c r="S1049" s="10">
        <v>47058</v>
      </c>
      <c r="T1049" s="55"/>
      <c r="U1049" s="56">
        <f t="shared" si="32"/>
        <v>0</v>
      </c>
      <c r="V1049" s="11"/>
    </row>
    <row r="1050" spans="1:22">
      <c r="A1050" s="36"/>
      <c r="B1050" s="4" t="s">
        <v>3635</v>
      </c>
      <c r="C1050" s="4" t="s">
        <v>3636</v>
      </c>
      <c r="D1050" s="3" t="s">
        <v>86</v>
      </c>
      <c r="E1050" s="4" t="s">
        <v>3637</v>
      </c>
      <c r="F1050" s="2"/>
      <c r="G1050" s="88">
        <v>1731</v>
      </c>
      <c r="H1050" s="5" t="s">
        <v>400</v>
      </c>
      <c r="I1050" s="5" t="s">
        <v>229</v>
      </c>
      <c r="J1050" s="6" t="s">
        <v>61</v>
      </c>
      <c r="K1050" s="5" t="s">
        <v>68</v>
      </c>
      <c r="L1050" s="5" t="s">
        <v>401</v>
      </c>
      <c r="M1050" s="52">
        <v>1.0909090909090908</v>
      </c>
      <c r="N1050" s="8">
        <v>0</v>
      </c>
      <c r="O1050" s="52">
        <v>1.0909090909090908</v>
      </c>
      <c r="P1050" s="60">
        <f t="shared" si="33"/>
        <v>72.599999999999994</v>
      </c>
      <c r="Q1050" s="59">
        <v>1.0909090909090908</v>
      </c>
      <c r="R1050" s="9" t="s">
        <v>7397</v>
      </c>
      <c r="S1050" s="10">
        <v>47239</v>
      </c>
      <c r="T1050" s="55"/>
      <c r="U1050" s="56">
        <f t="shared" si="32"/>
        <v>0</v>
      </c>
      <c r="V1050" s="11"/>
    </row>
    <row r="1051" spans="1:22">
      <c r="A1051" s="86" t="s">
        <v>54</v>
      </c>
      <c r="B1051" s="4" t="s">
        <v>3638</v>
      </c>
      <c r="C1051" s="4" t="s">
        <v>3639</v>
      </c>
      <c r="D1051" s="3" t="s">
        <v>86</v>
      </c>
      <c r="E1051" s="87" t="s">
        <v>3640</v>
      </c>
      <c r="F1051" s="2"/>
      <c r="G1051" s="88">
        <v>65</v>
      </c>
      <c r="H1051" s="5" t="s">
        <v>400</v>
      </c>
      <c r="I1051" s="5" t="s">
        <v>229</v>
      </c>
      <c r="J1051" s="6" t="s">
        <v>61</v>
      </c>
      <c r="K1051" s="5" t="s">
        <v>68</v>
      </c>
      <c r="L1051" s="5" t="s">
        <v>401</v>
      </c>
      <c r="M1051" s="52">
        <v>8.2387012987012973</v>
      </c>
      <c r="N1051" s="8">
        <v>0</v>
      </c>
      <c r="O1051" s="52">
        <v>8.2387012987012973</v>
      </c>
      <c r="P1051" s="60">
        <f t="shared" si="33"/>
        <v>548.2855714285713</v>
      </c>
      <c r="Q1051" s="59">
        <v>8.2387012987012973</v>
      </c>
      <c r="R1051" s="9" t="s">
        <v>7397</v>
      </c>
      <c r="S1051" s="10">
        <v>46935</v>
      </c>
      <c r="T1051" s="55"/>
      <c r="U1051" s="56">
        <f t="shared" si="32"/>
        <v>0</v>
      </c>
      <c r="V1051" s="11"/>
    </row>
    <row r="1052" spans="1:22">
      <c r="A1052" s="86" t="s">
        <v>54</v>
      </c>
      <c r="B1052" s="4" t="s">
        <v>3641</v>
      </c>
      <c r="C1052" s="4" t="s">
        <v>3642</v>
      </c>
      <c r="D1052" s="3" t="s">
        <v>86</v>
      </c>
      <c r="E1052" s="87" t="s">
        <v>3643</v>
      </c>
      <c r="F1052" s="4"/>
      <c r="G1052" s="88">
        <v>128</v>
      </c>
      <c r="H1052" s="5" t="s">
        <v>400</v>
      </c>
      <c r="I1052" s="5" t="s">
        <v>229</v>
      </c>
      <c r="J1052" s="6" t="s">
        <v>61</v>
      </c>
      <c r="K1052" s="5" t="s">
        <v>68</v>
      </c>
      <c r="L1052" s="5" t="s">
        <v>401</v>
      </c>
      <c r="M1052" s="52">
        <v>2.5371682916490039</v>
      </c>
      <c r="N1052" s="8">
        <v>0</v>
      </c>
      <c r="O1052" s="52">
        <v>2.5371682916490039</v>
      </c>
      <c r="P1052" s="60">
        <f t="shared" si="33"/>
        <v>168.84854980924121</v>
      </c>
      <c r="Q1052" s="59">
        <v>2.5371682916490039</v>
      </c>
      <c r="R1052" s="9" t="s">
        <v>7397</v>
      </c>
      <c r="S1052" s="10">
        <v>46935</v>
      </c>
      <c r="T1052" s="55"/>
      <c r="U1052" s="56">
        <f t="shared" si="32"/>
        <v>0</v>
      </c>
      <c r="V1052" s="11"/>
    </row>
    <row r="1053" spans="1:22">
      <c r="A1053" s="36"/>
      <c r="B1053" s="4" t="s">
        <v>3644</v>
      </c>
      <c r="C1053" s="4" t="s">
        <v>3645</v>
      </c>
      <c r="D1053" s="3" t="s">
        <v>86</v>
      </c>
      <c r="E1053" s="4" t="s">
        <v>3646</v>
      </c>
      <c r="F1053" s="2"/>
      <c r="G1053" s="88">
        <v>10</v>
      </c>
      <c r="H1053" s="5" t="s">
        <v>3647</v>
      </c>
      <c r="I1053" s="5" t="s">
        <v>321</v>
      </c>
      <c r="J1053" s="6" t="s">
        <v>61</v>
      </c>
      <c r="K1053" s="5" t="s">
        <v>68</v>
      </c>
      <c r="L1053" s="5" t="s">
        <v>3648</v>
      </c>
      <c r="M1053" s="52">
        <v>11.194177215189873</v>
      </c>
      <c r="N1053" s="8">
        <v>0.02</v>
      </c>
      <c r="O1053" s="52">
        <v>10.970293670886075</v>
      </c>
      <c r="P1053" s="60">
        <f t="shared" si="33"/>
        <v>730.07304379746824</v>
      </c>
      <c r="Q1053" s="59">
        <v>10.970293670886075</v>
      </c>
      <c r="R1053" s="9" t="s">
        <v>7397</v>
      </c>
      <c r="S1053" s="10">
        <v>47392</v>
      </c>
      <c r="T1053" s="55"/>
      <c r="U1053" s="56">
        <f t="shared" si="32"/>
        <v>0</v>
      </c>
      <c r="V1053" s="11"/>
    </row>
    <row r="1054" spans="1:22">
      <c r="A1054" s="86" t="s">
        <v>54</v>
      </c>
      <c r="B1054" s="4" t="s">
        <v>3649</v>
      </c>
      <c r="C1054" s="4" t="s">
        <v>3650</v>
      </c>
      <c r="D1054" s="3" t="s">
        <v>262</v>
      </c>
      <c r="E1054" s="87" t="s">
        <v>3651</v>
      </c>
      <c r="F1054" s="2"/>
      <c r="G1054" s="88">
        <v>19</v>
      </c>
      <c r="H1054" s="5" t="s">
        <v>3652</v>
      </c>
      <c r="I1054" s="5" t="s">
        <v>1819</v>
      </c>
      <c r="J1054" s="6" t="s">
        <v>61</v>
      </c>
      <c r="K1054" s="5" t="s">
        <v>68</v>
      </c>
      <c r="L1054" s="5" t="s">
        <v>3350</v>
      </c>
      <c r="M1054" s="52">
        <v>8.4404761904761898</v>
      </c>
      <c r="N1054" s="8">
        <v>0</v>
      </c>
      <c r="O1054" s="52">
        <v>8.4404761904761898</v>
      </c>
      <c r="P1054" s="60">
        <f t="shared" si="33"/>
        <v>561.71369047619044</v>
      </c>
      <c r="Q1054" s="59">
        <v>8.4404761904761898</v>
      </c>
      <c r="R1054" s="9" t="s">
        <v>7397</v>
      </c>
      <c r="S1054" s="10">
        <v>46296</v>
      </c>
      <c r="T1054" s="55"/>
      <c r="U1054" s="56">
        <f t="shared" si="32"/>
        <v>0</v>
      </c>
      <c r="V1054" s="11"/>
    </row>
    <row r="1055" spans="1:22">
      <c r="A1055" s="77" t="s">
        <v>105</v>
      </c>
      <c r="B1055" s="4" t="s">
        <v>3653</v>
      </c>
      <c r="C1055" s="4" t="s">
        <v>3654</v>
      </c>
      <c r="D1055" s="3" t="s">
        <v>86</v>
      </c>
      <c r="E1055" s="79" t="s">
        <v>3655</v>
      </c>
      <c r="F1055" s="2"/>
      <c r="G1055" s="88">
        <v>1</v>
      </c>
      <c r="H1055" s="5" t="s">
        <v>3656</v>
      </c>
      <c r="I1055" s="5" t="s">
        <v>116</v>
      </c>
      <c r="J1055" s="6" t="s">
        <v>61</v>
      </c>
      <c r="K1055" s="5" t="s">
        <v>68</v>
      </c>
      <c r="L1055" s="5" t="s">
        <v>1325</v>
      </c>
      <c r="M1055" s="52">
        <v>12.379746835443036</v>
      </c>
      <c r="N1055" s="8">
        <v>0</v>
      </c>
      <c r="O1055" s="52">
        <v>12.379746835443036</v>
      </c>
      <c r="P1055" s="60">
        <f t="shared" si="33"/>
        <v>823.87215189873405</v>
      </c>
      <c r="Q1055" s="59">
        <v>12.379746835443036</v>
      </c>
      <c r="R1055" s="9" t="s">
        <v>7397</v>
      </c>
      <c r="S1055" s="10">
        <v>45689</v>
      </c>
      <c r="T1055" s="55"/>
      <c r="U1055" s="56">
        <f t="shared" si="32"/>
        <v>0</v>
      </c>
      <c r="V1055" s="11"/>
    </row>
    <row r="1056" spans="1:22">
      <c r="A1056" s="36"/>
      <c r="B1056" s="4" t="s">
        <v>3657</v>
      </c>
      <c r="C1056" s="4" t="s">
        <v>183</v>
      </c>
      <c r="D1056" s="3" t="s">
        <v>64</v>
      </c>
      <c r="E1056" s="4" t="s">
        <v>3658</v>
      </c>
      <c r="F1056" s="2"/>
      <c r="G1056" s="88">
        <v>38</v>
      </c>
      <c r="H1056" s="5" t="s">
        <v>59</v>
      </c>
      <c r="I1056" s="5" t="s">
        <v>256</v>
      </c>
      <c r="J1056" s="6" t="s">
        <v>61</v>
      </c>
      <c r="K1056" s="5" t="s">
        <v>68</v>
      </c>
      <c r="L1056" s="5" t="s">
        <v>59</v>
      </c>
      <c r="M1056" s="52">
        <v>9.0227848101265806</v>
      </c>
      <c r="N1056" s="8">
        <v>0</v>
      </c>
      <c r="O1056" s="52">
        <v>9.0227848101265806</v>
      </c>
      <c r="P1056" s="60">
        <f t="shared" si="33"/>
        <v>600.46632911392396</v>
      </c>
      <c r="Q1056" s="59">
        <v>9.0227848101265806</v>
      </c>
      <c r="R1056" s="9"/>
      <c r="S1056" s="10">
        <v>46388</v>
      </c>
      <c r="T1056" s="55"/>
      <c r="U1056" s="56">
        <f t="shared" si="32"/>
        <v>0</v>
      </c>
      <c r="V1056" s="11"/>
    </row>
    <row r="1057" spans="1:22">
      <c r="A1057" s="86" t="s">
        <v>54</v>
      </c>
      <c r="B1057" s="4" t="s">
        <v>3659</v>
      </c>
      <c r="C1057" s="4" t="s">
        <v>3660</v>
      </c>
      <c r="D1057" s="3" t="s">
        <v>64</v>
      </c>
      <c r="E1057" s="87" t="s">
        <v>3661</v>
      </c>
      <c r="F1057" s="2"/>
      <c r="G1057" s="88">
        <v>29</v>
      </c>
      <c r="H1057" s="5" t="s">
        <v>2643</v>
      </c>
      <c r="I1057" s="5" t="s">
        <v>256</v>
      </c>
      <c r="J1057" s="6" t="s">
        <v>61</v>
      </c>
      <c r="K1057" s="5" t="s">
        <v>68</v>
      </c>
      <c r="L1057" s="5" t="s">
        <v>1429</v>
      </c>
      <c r="M1057" s="52">
        <v>2.4155844155844157</v>
      </c>
      <c r="N1057" s="8">
        <v>0</v>
      </c>
      <c r="O1057" s="52">
        <v>2.4155844155844157</v>
      </c>
      <c r="P1057" s="60">
        <f t="shared" si="33"/>
        <v>160.75714285714287</v>
      </c>
      <c r="Q1057" s="59">
        <v>2.4155844155844157</v>
      </c>
      <c r="R1057" s="9"/>
      <c r="S1057" s="10">
        <v>46508</v>
      </c>
      <c r="T1057" s="55"/>
      <c r="U1057" s="56">
        <f t="shared" si="32"/>
        <v>0</v>
      </c>
      <c r="V1057" s="11"/>
    </row>
    <row r="1058" spans="1:22">
      <c r="A1058" s="36"/>
      <c r="B1058" s="4" t="s">
        <v>3662</v>
      </c>
      <c r="C1058" s="4" t="s">
        <v>3663</v>
      </c>
      <c r="D1058" s="3" t="s">
        <v>64</v>
      </c>
      <c r="E1058" s="4" t="s">
        <v>3664</v>
      </c>
      <c r="F1058" s="2"/>
      <c r="G1058" s="88">
        <v>118</v>
      </c>
      <c r="H1058" s="5" t="s">
        <v>2643</v>
      </c>
      <c r="I1058" s="5" t="s">
        <v>256</v>
      </c>
      <c r="J1058" s="6" t="s">
        <v>61</v>
      </c>
      <c r="K1058" s="5" t="s">
        <v>68</v>
      </c>
      <c r="L1058" s="5" t="s">
        <v>1429</v>
      </c>
      <c r="M1058" s="52">
        <v>2.5844155844155843</v>
      </c>
      <c r="N1058" s="8">
        <v>0</v>
      </c>
      <c r="O1058" s="52">
        <v>2.5844155844155843</v>
      </c>
      <c r="P1058" s="60">
        <f t="shared" si="33"/>
        <v>171.99285714285713</v>
      </c>
      <c r="Q1058" s="59">
        <v>2.5844155844155843</v>
      </c>
      <c r="R1058" s="9"/>
      <c r="S1058" s="10">
        <v>46508</v>
      </c>
      <c r="T1058" s="55"/>
      <c r="U1058" s="56">
        <f t="shared" si="32"/>
        <v>0</v>
      </c>
      <c r="V1058" s="11"/>
    </row>
    <row r="1059" spans="1:22">
      <c r="A1059" s="86" t="s">
        <v>54</v>
      </c>
      <c r="B1059" s="4" t="s">
        <v>3665</v>
      </c>
      <c r="C1059" s="2" t="s">
        <v>3666</v>
      </c>
      <c r="D1059" s="3" t="s">
        <v>64</v>
      </c>
      <c r="E1059" s="87" t="s">
        <v>3667</v>
      </c>
      <c r="F1059" s="4"/>
      <c r="G1059" s="5">
        <v>121</v>
      </c>
      <c r="H1059" s="5" t="s">
        <v>2643</v>
      </c>
      <c r="I1059" s="5" t="s">
        <v>256</v>
      </c>
      <c r="J1059" s="6" t="s">
        <v>61</v>
      </c>
      <c r="K1059" s="7" t="s">
        <v>68</v>
      </c>
      <c r="L1059" s="7" t="s">
        <v>1429</v>
      </c>
      <c r="M1059" s="52">
        <v>3.8227848101265822</v>
      </c>
      <c r="N1059" s="8">
        <v>0</v>
      </c>
      <c r="O1059" s="52">
        <v>3.8227848101265822</v>
      </c>
      <c r="P1059" s="60">
        <f t="shared" si="33"/>
        <v>254.40632911392404</v>
      </c>
      <c r="Q1059" s="59">
        <v>3.8227848101265822</v>
      </c>
      <c r="R1059" s="9"/>
      <c r="S1059" s="10">
        <v>46357</v>
      </c>
      <c r="T1059" s="55"/>
      <c r="U1059" s="56">
        <f t="shared" si="32"/>
        <v>0</v>
      </c>
      <c r="V1059" s="11"/>
    </row>
    <row r="1060" spans="1:22">
      <c r="A1060" s="86" t="s">
        <v>54</v>
      </c>
      <c r="B1060" s="4" t="s">
        <v>3668</v>
      </c>
      <c r="C1060" s="4" t="s">
        <v>3669</v>
      </c>
      <c r="D1060" s="3" t="s">
        <v>64</v>
      </c>
      <c r="E1060" s="87" t="s">
        <v>3670</v>
      </c>
      <c r="F1060" s="2"/>
      <c r="G1060" s="88">
        <v>17</v>
      </c>
      <c r="H1060" s="5" t="s">
        <v>3671</v>
      </c>
      <c r="I1060" s="5" t="s">
        <v>256</v>
      </c>
      <c r="J1060" s="6" t="s">
        <v>61</v>
      </c>
      <c r="K1060" s="5" t="s">
        <v>68</v>
      </c>
      <c r="L1060" s="5" t="s">
        <v>1429</v>
      </c>
      <c r="M1060" s="52">
        <v>4.1038961038961039</v>
      </c>
      <c r="N1060" s="8">
        <v>0</v>
      </c>
      <c r="O1060" s="52">
        <v>4.1038961038961039</v>
      </c>
      <c r="P1060" s="60">
        <f t="shared" si="33"/>
        <v>273.1142857142857</v>
      </c>
      <c r="Q1060" s="59">
        <v>4.1038961038961039</v>
      </c>
      <c r="R1060" s="9" t="s">
        <v>7404</v>
      </c>
      <c r="S1060" s="10">
        <v>46388</v>
      </c>
      <c r="T1060" s="55"/>
      <c r="U1060" s="56">
        <f t="shared" si="32"/>
        <v>0</v>
      </c>
      <c r="V1060" s="11"/>
    </row>
    <row r="1061" spans="1:22">
      <c r="A1061" s="86" t="s">
        <v>54</v>
      </c>
      <c r="B1061" s="4" t="s">
        <v>3672</v>
      </c>
      <c r="C1061" s="4" t="s">
        <v>3673</v>
      </c>
      <c r="D1061" s="3" t="s">
        <v>64</v>
      </c>
      <c r="E1061" s="87" t="s">
        <v>3674</v>
      </c>
      <c r="F1061" s="2"/>
      <c r="G1061" s="88">
        <v>65</v>
      </c>
      <c r="H1061" s="5" t="s">
        <v>59</v>
      </c>
      <c r="I1061" s="5" t="s">
        <v>256</v>
      </c>
      <c r="J1061" s="6" t="s">
        <v>61</v>
      </c>
      <c r="K1061" s="5" t="s">
        <v>68</v>
      </c>
      <c r="L1061" s="5" t="s">
        <v>59</v>
      </c>
      <c r="M1061" s="52">
        <v>6.4373417721518988</v>
      </c>
      <c r="N1061" s="8">
        <v>0</v>
      </c>
      <c r="O1061" s="52">
        <v>6.4373417721518988</v>
      </c>
      <c r="P1061" s="60">
        <f t="shared" si="33"/>
        <v>428.40509493670885</v>
      </c>
      <c r="Q1061" s="59">
        <v>6.4373417721518988</v>
      </c>
      <c r="R1061" s="9" t="s">
        <v>7394</v>
      </c>
      <c r="S1061" s="10">
        <v>46113</v>
      </c>
      <c r="T1061" s="55"/>
      <c r="U1061" s="56">
        <f t="shared" si="32"/>
        <v>0</v>
      </c>
      <c r="V1061" s="11"/>
    </row>
    <row r="1062" spans="1:22">
      <c r="A1062" s="86" t="s">
        <v>54</v>
      </c>
      <c r="B1062" s="4" t="s">
        <v>3675</v>
      </c>
      <c r="C1062" s="4" t="s">
        <v>3676</v>
      </c>
      <c r="D1062" s="3" t="s">
        <v>64</v>
      </c>
      <c r="E1062" s="87" t="s">
        <v>3677</v>
      </c>
      <c r="F1062" s="2"/>
      <c r="G1062" s="88">
        <v>2</v>
      </c>
      <c r="H1062" s="5" t="s">
        <v>3678</v>
      </c>
      <c r="I1062" s="5" t="s">
        <v>1976</v>
      </c>
      <c r="J1062" s="6" t="s">
        <v>61</v>
      </c>
      <c r="K1062" s="5" t="s">
        <v>68</v>
      </c>
      <c r="L1062" s="5" t="s">
        <v>90</v>
      </c>
      <c r="M1062" s="52">
        <v>25.547619047619051</v>
      </c>
      <c r="N1062" s="8">
        <v>0</v>
      </c>
      <c r="O1062" s="52">
        <v>25.547619047619051</v>
      </c>
      <c r="P1062" s="60">
        <f t="shared" si="33"/>
        <v>1700.1940476190478</v>
      </c>
      <c r="Q1062" s="59">
        <v>25.547619047619051</v>
      </c>
      <c r="R1062" s="9" t="s">
        <v>7413</v>
      </c>
      <c r="S1062" s="10">
        <v>45931</v>
      </c>
      <c r="T1062" s="55"/>
      <c r="U1062" s="56">
        <f t="shared" si="32"/>
        <v>0</v>
      </c>
      <c r="V1062" s="11"/>
    </row>
    <row r="1063" spans="1:22">
      <c r="A1063" s="36"/>
      <c r="B1063" s="4" t="s">
        <v>3679</v>
      </c>
      <c r="C1063" s="4" t="s">
        <v>3680</v>
      </c>
      <c r="D1063" s="3" t="s">
        <v>86</v>
      </c>
      <c r="E1063" s="4" t="s">
        <v>3681</v>
      </c>
      <c r="F1063" s="4"/>
      <c r="G1063" s="88">
        <v>23</v>
      </c>
      <c r="H1063" s="5" t="s">
        <v>296</v>
      </c>
      <c r="I1063" s="5" t="s">
        <v>604</v>
      </c>
      <c r="J1063" s="6" t="s">
        <v>61</v>
      </c>
      <c r="K1063" s="5" t="s">
        <v>68</v>
      </c>
      <c r="L1063" s="5"/>
      <c r="M1063" s="52">
        <v>17.177215189873419</v>
      </c>
      <c r="N1063" s="8">
        <v>0</v>
      </c>
      <c r="O1063" s="52">
        <v>17.177215189873419</v>
      </c>
      <c r="P1063" s="60">
        <f t="shared" si="33"/>
        <v>1143.1436708860761</v>
      </c>
      <c r="Q1063" s="59">
        <v>17.177215189873419</v>
      </c>
      <c r="R1063" s="9" t="s">
        <v>7397</v>
      </c>
      <c r="S1063" s="10">
        <v>45809</v>
      </c>
      <c r="T1063" s="55"/>
      <c r="U1063" s="56">
        <f t="shared" si="32"/>
        <v>0</v>
      </c>
      <c r="V1063" s="11"/>
    </row>
    <row r="1064" spans="1:22">
      <c r="A1064" s="86" t="s">
        <v>54</v>
      </c>
      <c r="B1064" s="4" t="s">
        <v>3682</v>
      </c>
      <c r="C1064" s="2" t="s">
        <v>3683</v>
      </c>
      <c r="D1064" s="3" t="s">
        <v>262</v>
      </c>
      <c r="E1064" s="87" t="s">
        <v>3684</v>
      </c>
      <c r="F1064" s="2"/>
      <c r="G1064" s="88">
        <v>162</v>
      </c>
      <c r="H1064" s="16" t="s">
        <v>3685</v>
      </c>
      <c r="I1064" s="5" t="s">
        <v>1262</v>
      </c>
      <c r="J1064" s="6" t="s">
        <v>265</v>
      </c>
      <c r="K1064" s="5" t="s">
        <v>68</v>
      </c>
      <c r="L1064" s="5" t="s">
        <v>489</v>
      </c>
      <c r="M1064" s="52">
        <v>4.3376623376623371</v>
      </c>
      <c r="N1064" s="8">
        <v>0</v>
      </c>
      <c r="O1064" s="52">
        <v>4.3376623376623371</v>
      </c>
      <c r="P1064" s="60">
        <f t="shared" si="33"/>
        <v>288.67142857142852</v>
      </c>
      <c r="Q1064" s="59">
        <v>4.3376623376623371</v>
      </c>
      <c r="R1064" s="9" t="s">
        <v>7398</v>
      </c>
      <c r="S1064" s="10">
        <v>46966</v>
      </c>
      <c r="T1064" s="55"/>
      <c r="U1064" s="56">
        <f t="shared" si="32"/>
        <v>0</v>
      </c>
      <c r="V1064" s="11"/>
    </row>
    <row r="1065" spans="1:22">
      <c r="A1065" s="86" t="s">
        <v>54</v>
      </c>
      <c r="B1065" s="4" t="s">
        <v>3686</v>
      </c>
      <c r="C1065" s="2" t="s">
        <v>3687</v>
      </c>
      <c r="D1065" s="3" t="s">
        <v>86</v>
      </c>
      <c r="E1065" s="87" t="s">
        <v>3688</v>
      </c>
      <c r="F1065" s="2"/>
      <c r="G1065" s="88">
        <v>10</v>
      </c>
      <c r="H1065" s="5" t="s">
        <v>3689</v>
      </c>
      <c r="I1065" s="5" t="s">
        <v>1057</v>
      </c>
      <c r="J1065" s="6" t="s">
        <v>61</v>
      </c>
      <c r="K1065" s="5">
        <v>0.16</v>
      </c>
      <c r="L1065" s="5" t="s">
        <v>90</v>
      </c>
      <c r="M1065" s="52">
        <v>8.3154761904761898</v>
      </c>
      <c r="N1065" s="8">
        <v>0.15</v>
      </c>
      <c r="O1065" s="52">
        <v>7.0681547619047613</v>
      </c>
      <c r="P1065" s="60">
        <f t="shared" si="33"/>
        <v>470.38569940476185</v>
      </c>
      <c r="Q1065" s="59">
        <v>8.1990595238095239</v>
      </c>
      <c r="R1065" s="9" t="s">
        <v>7397</v>
      </c>
      <c r="S1065" s="10">
        <v>46235</v>
      </c>
      <c r="T1065" s="55"/>
      <c r="U1065" s="56">
        <f t="shared" si="32"/>
        <v>0</v>
      </c>
      <c r="V1065" s="11"/>
    </row>
    <row r="1066" spans="1:22">
      <c r="A1066" s="36"/>
      <c r="B1066" s="4" t="s">
        <v>3690</v>
      </c>
      <c r="C1066" s="2" t="s">
        <v>3691</v>
      </c>
      <c r="D1066" s="3" t="s">
        <v>64</v>
      </c>
      <c r="E1066" s="4" t="s">
        <v>3692</v>
      </c>
      <c r="F1066" s="2"/>
      <c r="G1066" s="88">
        <v>146</v>
      </c>
      <c r="H1066" s="5" t="s">
        <v>3693</v>
      </c>
      <c r="I1066" s="5" t="s">
        <v>720</v>
      </c>
      <c r="J1066" s="6" t="s">
        <v>61</v>
      </c>
      <c r="K1066" s="5" t="s">
        <v>68</v>
      </c>
      <c r="L1066" s="5" t="s">
        <v>3694</v>
      </c>
      <c r="M1066" s="52">
        <v>7.4756962025316458</v>
      </c>
      <c r="N1066" s="8">
        <v>0</v>
      </c>
      <c r="O1066" s="52">
        <v>7.4756962025316458</v>
      </c>
      <c r="P1066" s="60">
        <f t="shared" si="33"/>
        <v>497.50758227848098</v>
      </c>
      <c r="Q1066" s="59">
        <v>7.4756962025316458</v>
      </c>
      <c r="R1066" s="9" t="s">
        <v>7401</v>
      </c>
      <c r="S1066" s="10">
        <v>46143</v>
      </c>
      <c r="T1066" s="55"/>
      <c r="U1066" s="56">
        <f t="shared" si="32"/>
        <v>0</v>
      </c>
      <c r="V1066" s="11"/>
    </row>
    <row r="1067" spans="1:22">
      <c r="A1067" s="36"/>
      <c r="B1067" s="4" t="s">
        <v>3695</v>
      </c>
      <c r="C1067" s="4" t="s">
        <v>3696</v>
      </c>
      <c r="D1067" s="3" t="s">
        <v>64</v>
      </c>
      <c r="E1067" s="4" t="s">
        <v>3697</v>
      </c>
      <c r="F1067" s="2"/>
      <c r="G1067" s="88">
        <v>56</v>
      </c>
      <c r="H1067" s="5" t="s">
        <v>3693</v>
      </c>
      <c r="I1067" s="5" t="s">
        <v>720</v>
      </c>
      <c r="J1067" s="6" t="s">
        <v>61</v>
      </c>
      <c r="K1067" s="5" t="s">
        <v>68</v>
      </c>
      <c r="L1067" s="5" t="s">
        <v>3694</v>
      </c>
      <c r="M1067" s="52">
        <v>9.0714285714285712</v>
      </c>
      <c r="N1067" s="8">
        <v>0</v>
      </c>
      <c r="O1067" s="52">
        <v>9.0714285714285712</v>
      </c>
      <c r="P1067" s="60">
        <f t="shared" si="33"/>
        <v>603.70357142857142</v>
      </c>
      <c r="Q1067" s="59">
        <v>9.0714285714285712</v>
      </c>
      <c r="R1067" s="9" t="s">
        <v>7401</v>
      </c>
      <c r="S1067" s="10">
        <v>46508</v>
      </c>
      <c r="T1067" s="55"/>
      <c r="U1067" s="56">
        <f t="shared" si="32"/>
        <v>0</v>
      </c>
      <c r="V1067" s="11"/>
    </row>
    <row r="1068" spans="1:22">
      <c r="A1068" s="36"/>
      <c r="B1068" s="4" t="s">
        <v>3698</v>
      </c>
      <c r="C1068" s="4" t="s">
        <v>3699</v>
      </c>
      <c r="D1068" s="3" t="s">
        <v>86</v>
      </c>
      <c r="E1068" s="4" t="s">
        <v>3700</v>
      </c>
      <c r="F1068" s="2"/>
      <c r="G1068" s="88">
        <v>8</v>
      </c>
      <c r="H1068" s="5" t="s">
        <v>1674</v>
      </c>
      <c r="I1068" s="5" t="s">
        <v>189</v>
      </c>
      <c r="J1068" s="6" t="s">
        <v>61</v>
      </c>
      <c r="K1068" s="5" t="s">
        <v>68</v>
      </c>
      <c r="L1068" s="5" t="s">
        <v>90</v>
      </c>
      <c r="M1068" s="52">
        <v>4.220779220779221</v>
      </c>
      <c r="N1068" s="8">
        <v>0</v>
      </c>
      <c r="O1068" s="52">
        <v>4.220779220779221</v>
      </c>
      <c r="P1068" s="60">
        <f t="shared" si="33"/>
        <v>280.89285714285717</v>
      </c>
      <c r="Q1068" s="59">
        <v>4.220779220779221</v>
      </c>
      <c r="R1068" s="9" t="s">
        <v>7397</v>
      </c>
      <c r="S1068" s="10">
        <v>45992</v>
      </c>
      <c r="T1068" s="55"/>
      <c r="U1068" s="56">
        <f t="shared" si="32"/>
        <v>0</v>
      </c>
      <c r="V1068" s="11"/>
    </row>
    <row r="1069" spans="1:22">
      <c r="A1069" s="36"/>
      <c r="B1069" s="4" t="s">
        <v>3701</v>
      </c>
      <c r="C1069" s="4" t="s">
        <v>3702</v>
      </c>
      <c r="D1069" s="3" t="s">
        <v>64</v>
      </c>
      <c r="E1069" s="4" t="s">
        <v>3703</v>
      </c>
      <c r="F1069" s="2"/>
      <c r="G1069" s="88">
        <v>6</v>
      </c>
      <c r="H1069" s="5" t="s">
        <v>3704</v>
      </c>
      <c r="I1069" s="5" t="s">
        <v>256</v>
      </c>
      <c r="J1069" s="6" t="s">
        <v>61</v>
      </c>
      <c r="K1069" s="5" t="s">
        <v>68</v>
      </c>
      <c r="L1069" s="5" t="s">
        <v>95</v>
      </c>
      <c r="M1069" s="52">
        <v>13.038961038961038</v>
      </c>
      <c r="N1069" s="8">
        <v>0</v>
      </c>
      <c r="O1069" s="52">
        <v>13.038961038961038</v>
      </c>
      <c r="P1069" s="60">
        <f t="shared" si="33"/>
        <v>867.74285714285702</v>
      </c>
      <c r="Q1069" s="59">
        <v>13.038961038961038</v>
      </c>
      <c r="R1069" s="9" t="s">
        <v>7410</v>
      </c>
      <c r="S1069" s="10">
        <v>46661</v>
      </c>
      <c r="T1069" s="55"/>
      <c r="U1069" s="56">
        <f t="shared" si="32"/>
        <v>0</v>
      </c>
      <c r="V1069" s="11"/>
    </row>
    <row r="1070" spans="1:22">
      <c r="A1070" s="36"/>
      <c r="B1070" s="4" t="s">
        <v>3705</v>
      </c>
      <c r="C1070" s="12" t="s">
        <v>3706</v>
      </c>
      <c r="D1070" s="3" t="s">
        <v>64</v>
      </c>
      <c r="E1070" s="4" t="s">
        <v>3707</v>
      </c>
      <c r="F1070" s="4"/>
      <c r="G1070" s="88">
        <v>12</v>
      </c>
      <c r="H1070" s="5" t="s">
        <v>3704</v>
      </c>
      <c r="I1070" s="5" t="s">
        <v>256</v>
      </c>
      <c r="J1070" s="6" t="s">
        <v>61</v>
      </c>
      <c r="K1070" s="5" t="s">
        <v>68</v>
      </c>
      <c r="L1070" s="5" t="s">
        <v>95</v>
      </c>
      <c r="M1070" s="52">
        <v>20.870129870129869</v>
      </c>
      <c r="N1070" s="8">
        <v>0</v>
      </c>
      <c r="O1070" s="52">
        <v>20.870129870129869</v>
      </c>
      <c r="P1070" s="60">
        <f t="shared" si="33"/>
        <v>1388.9071428571426</v>
      </c>
      <c r="Q1070" s="59">
        <v>20.870129870129869</v>
      </c>
      <c r="R1070" s="9" t="s">
        <v>7410</v>
      </c>
      <c r="S1070" s="10">
        <v>46661</v>
      </c>
      <c r="T1070" s="55"/>
      <c r="U1070" s="56">
        <f t="shared" si="32"/>
        <v>0</v>
      </c>
      <c r="V1070" s="11"/>
    </row>
    <row r="1071" spans="1:22">
      <c r="A1071" s="86" t="s">
        <v>54</v>
      </c>
      <c r="B1071" s="4" t="s">
        <v>3708</v>
      </c>
      <c r="C1071" s="4" t="s">
        <v>3709</v>
      </c>
      <c r="D1071" s="3" t="s">
        <v>86</v>
      </c>
      <c r="E1071" s="87" t="s">
        <v>3710</v>
      </c>
      <c r="F1071" s="2"/>
      <c r="G1071" s="88">
        <v>10</v>
      </c>
      <c r="H1071" s="5" t="s">
        <v>3711</v>
      </c>
      <c r="I1071" s="5" t="s">
        <v>121</v>
      </c>
      <c r="J1071" s="6" t="s">
        <v>61</v>
      </c>
      <c r="K1071" s="5" t="s">
        <v>68</v>
      </c>
      <c r="L1071" s="5" t="s">
        <v>59</v>
      </c>
      <c r="M1071" s="52">
        <v>5.4935064935064943</v>
      </c>
      <c r="N1071" s="8">
        <v>0</v>
      </c>
      <c r="O1071" s="52">
        <v>5.4935064935064943</v>
      </c>
      <c r="P1071" s="60">
        <f t="shared" si="33"/>
        <v>365.59285714285716</v>
      </c>
      <c r="Q1071" s="59">
        <v>5.4935064935064943</v>
      </c>
      <c r="R1071" s="9" t="s">
        <v>7397</v>
      </c>
      <c r="S1071" s="10">
        <v>46082</v>
      </c>
      <c r="T1071" s="55"/>
      <c r="U1071" s="56">
        <f t="shared" si="32"/>
        <v>0</v>
      </c>
      <c r="V1071" s="11"/>
    </row>
    <row r="1072" spans="1:22">
      <c r="A1072" s="36"/>
      <c r="B1072" s="4" t="s">
        <v>3712</v>
      </c>
      <c r="C1072" s="4" t="s">
        <v>3713</v>
      </c>
      <c r="D1072" s="3" t="s">
        <v>64</v>
      </c>
      <c r="E1072" s="4" t="s">
        <v>3714</v>
      </c>
      <c r="F1072" s="2"/>
      <c r="G1072" s="88">
        <v>82</v>
      </c>
      <c r="H1072" s="5" t="s">
        <v>3715</v>
      </c>
      <c r="I1072" s="5" t="s">
        <v>550</v>
      </c>
      <c r="J1072" s="6" t="s">
        <v>249</v>
      </c>
      <c r="K1072" s="5" t="s">
        <v>68</v>
      </c>
      <c r="L1072" s="5" t="s">
        <v>716</v>
      </c>
      <c r="M1072" s="52">
        <v>0.53749999999999998</v>
      </c>
      <c r="N1072" s="8">
        <v>0</v>
      </c>
      <c r="O1072" s="52">
        <v>0.53749999999999998</v>
      </c>
      <c r="P1072" s="60">
        <f t="shared" si="33"/>
        <v>35.770624999999995</v>
      </c>
      <c r="Q1072" s="59">
        <v>0.53749999999999998</v>
      </c>
      <c r="R1072" s="9" t="s">
        <v>7403</v>
      </c>
      <c r="S1072" s="10">
        <v>45931</v>
      </c>
      <c r="T1072" s="55"/>
      <c r="U1072" s="56">
        <f t="shared" si="32"/>
        <v>0</v>
      </c>
      <c r="V1072" s="11"/>
    </row>
    <row r="1073" spans="1:22">
      <c r="A1073" s="77" t="s">
        <v>105</v>
      </c>
      <c r="B1073" s="2" t="s">
        <v>3716</v>
      </c>
      <c r="C1073" s="13" t="s">
        <v>3717</v>
      </c>
      <c r="D1073" s="3" t="s">
        <v>86</v>
      </c>
      <c r="E1073" s="79" t="s">
        <v>3718</v>
      </c>
      <c r="F1073" s="4"/>
      <c r="G1073" s="88">
        <v>76</v>
      </c>
      <c r="H1073" s="5" t="s">
        <v>3715</v>
      </c>
      <c r="I1073" s="5" t="s">
        <v>138</v>
      </c>
      <c r="J1073" s="6" t="s">
        <v>61</v>
      </c>
      <c r="K1073" s="7" t="s">
        <v>68</v>
      </c>
      <c r="L1073" s="7" t="s">
        <v>716</v>
      </c>
      <c r="M1073" s="52">
        <v>1.2755920243062902</v>
      </c>
      <c r="N1073" s="8">
        <v>0.05</v>
      </c>
      <c r="O1073" s="52">
        <v>1.0682</v>
      </c>
      <c r="P1073" s="60">
        <f t="shared" si="33"/>
        <v>71.088710000000006</v>
      </c>
      <c r="Q1073" s="59">
        <v>1.2118124230909755</v>
      </c>
      <c r="R1073" s="9" t="s">
        <v>7397</v>
      </c>
      <c r="S1073" s="10">
        <v>46143</v>
      </c>
      <c r="T1073" s="55"/>
      <c r="U1073" s="56">
        <f t="shared" si="32"/>
        <v>0</v>
      </c>
      <c r="V1073" s="11"/>
    </row>
    <row r="1074" spans="1:22">
      <c r="A1074" s="77" t="s">
        <v>105</v>
      </c>
      <c r="B1074" s="4" t="s">
        <v>3719</v>
      </c>
      <c r="C1074" s="4" t="s">
        <v>3720</v>
      </c>
      <c r="D1074" s="3" t="s">
        <v>86</v>
      </c>
      <c r="E1074" s="79" t="s">
        <v>3721</v>
      </c>
      <c r="F1074" s="2"/>
      <c r="G1074" s="88">
        <v>73</v>
      </c>
      <c r="H1074" s="5" t="s">
        <v>3715</v>
      </c>
      <c r="I1074" s="5" t="s">
        <v>138</v>
      </c>
      <c r="J1074" s="6" t="s">
        <v>61</v>
      </c>
      <c r="K1074" s="5" t="s">
        <v>68</v>
      </c>
      <c r="L1074" s="5" t="s">
        <v>716</v>
      </c>
      <c r="M1074" s="52">
        <v>2.0506329113924049</v>
      </c>
      <c r="N1074" s="8">
        <v>0</v>
      </c>
      <c r="O1074" s="52">
        <v>1.3719999999999999</v>
      </c>
      <c r="P1074" s="60">
        <f t="shared" si="33"/>
        <v>91.306599999999989</v>
      </c>
      <c r="Q1074" s="59">
        <v>2.0506329113924049</v>
      </c>
      <c r="R1074" s="9" t="s">
        <v>7397</v>
      </c>
      <c r="S1074" s="10">
        <v>46631</v>
      </c>
      <c r="T1074" s="55"/>
      <c r="U1074" s="56">
        <f t="shared" si="32"/>
        <v>0</v>
      </c>
      <c r="V1074" s="11"/>
    </row>
    <row r="1075" spans="1:22">
      <c r="A1075" s="77" t="s">
        <v>139</v>
      </c>
      <c r="B1075" s="4" t="s">
        <v>3722</v>
      </c>
      <c r="C1075" s="13" t="s">
        <v>3723</v>
      </c>
      <c r="D1075" s="3" t="s">
        <v>86</v>
      </c>
      <c r="E1075" s="79" t="s">
        <v>3724</v>
      </c>
      <c r="F1075" s="4"/>
      <c r="G1075" s="88">
        <v>1</v>
      </c>
      <c r="H1075" s="5" t="s">
        <v>3715</v>
      </c>
      <c r="I1075" s="5" t="s">
        <v>143</v>
      </c>
      <c r="J1075" s="6" t="s">
        <v>61</v>
      </c>
      <c r="K1075" s="5" t="s">
        <v>68</v>
      </c>
      <c r="L1075" s="5" t="s">
        <v>716</v>
      </c>
      <c r="M1075" s="52">
        <v>2.4415584415584415</v>
      </c>
      <c r="N1075" s="8">
        <v>0</v>
      </c>
      <c r="O1075" s="52">
        <v>2.3194805194805195</v>
      </c>
      <c r="P1075" s="60">
        <f t="shared" si="33"/>
        <v>154.36142857142858</v>
      </c>
      <c r="Q1075" s="59">
        <v>2.3194805194805195</v>
      </c>
      <c r="R1075" s="9" t="s">
        <v>7397</v>
      </c>
      <c r="S1075" s="10">
        <v>46204</v>
      </c>
      <c r="T1075" s="55"/>
      <c r="U1075" s="56">
        <f t="shared" si="32"/>
        <v>0</v>
      </c>
      <c r="V1075" s="11"/>
    </row>
    <row r="1076" spans="1:22">
      <c r="A1076" s="77" t="s">
        <v>105</v>
      </c>
      <c r="B1076" s="2" t="s">
        <v>3725</v>
      </c>
      <c r="C1076" s="2" t="s">
        <v>3726</v>
      </c>
      <c r="D1076" s="3" t="s">
        <v>86</v>
      </c>
      <c r="E1076" s="79" t="s">
        <v>3727</v>
      </c>
      <c r="F1076" s="2"/>
      <c r="G1076" s="88">
        <v>24</v>
      </c>
      <c r="H1076" s="5" t="s">
        <v>3715</v>
      </c>
      <c r="I1076" s="5" t="s">
        <v>138</v>
      </c>
      <c r="J1076" s="6" t="s">
        <v>61</v>
      </c>
      <c r="K1076" s="5" t="s">
        <v>68</v>
      </c>
      <c r="L1076" s="5" t="s">
        <v>716</v>
      </c>
      <c r="M1076" s="52">
        <v>2.3797468354430378</v>
      </c>
      <c r="N1076" s="8">
        <v>0</v>
      </c>
      <c r="O1076" s="52">
        <v>1.9893999999999998</v>
      </c>
      <c r="P1076" s="60">
        <f t="shared" si="33"/>
        <v>132.39456999999999</v>
      </c>
      <c r="Q1076" s="59">
        <v>2.3797468354430378</v>
      </c>
      <c r="R1076" s="9" t="s">
        <v>7397</v>
      </c>
      <c r="S1076" s="10">
        <v>46508</v>
      </c>
      <c r="T1076" s="55"/>
      <c r="U1076" s="56">
        <f t="shared" si="32"/>
        <v>0</v>
      </c>
      <c r="V1076" s="11"/>
    </row>
    <row r="1077" spans="1:22">
      <c r="A1077" s="77" t="s">
        <v>139</v>
      </c>
      <c r="B1077" s="4" t="s">
        <v>3728</v>
      </c>
      <c r="C1077" s="4" t="s">
        <v>3729</v>
      </c>
      <c r="D1077" s="3" t="s">
        <v>86</v>
      </c>
      <c r="E1077" s="79" t="s">
        <v>3730</v>
      </c>
      <c r="F1077" s="2"/>
      <c r="G1077" s="88">
        <v>72</v>
      </c>
      <c r="H1077" s="5" t="s">
        <v>3715</v>
      </c>
      <c r="I1077" s="5" t="s">
        <v>143</v>
      </c>
      <c r="J1077" s="6" t="s">
        <v>61</v>
      </c>
      <c r="K1077" s="5" t="s">
        <v>68</v>
      </c>
      <c r="L1077" s="5" t="s">
        <v>716</v>
      </c>
      <c r="M1077" s="52">
        <v>1.7479999999999998</v>
      </c>
      <c r="N1077" s="8">
        <v>0</v>
      </c>
      <c r="O1077" s="52">
        <v>1.6605999999999996</v>
      </c>
      <c r="P1077" s="60">
        <f t="shared" si="33"/>
        <v>110.51292999999997</v>
      </c>
      <c r="Q1077" s="59">
        <v>1.6605999999999996</v>
      </c>
      <c r="R1077" s="9" t="s">
        <v>7397</v>
      </c>
      <c r="S1077" s="10">
        <v>46113</v>
      </c>
      <c r="T1077" s="55"/>
      <c r="U1077" s="56">
        <f t="shared" si="32"/>
        <v>0</v>
      </c>
      <c r="V1077" s="11"/>
    </row>
    <row r="1078" spans="1:22">
      <c r="A1078" s="36"/>
      <c r="B1078" s="4" t="s">
        <v>3731</v>
      </c>
      <c r="C1078" s="4" t="s">
        <v>3732</v>
      </c>
      <c r="D1078" s="3" t="s">
        <v>86</v>
      </c>
      <c r="E1078" s="4" t="s">
        <v>3733</v>
      </c>
      <c r="F1078" s="2"/>
      <c r="G1078" s="88">
        <v>17</v>
      </c>
      <c r="H1078" s="5" t="s">
        <v>3734</v>
      </c>
      <c r="I1078" s="5" t="s">
        <v>178</v>
      </c>
      <c r="J1078" s="6" t="s">
        <v>61</v>
      </c>
      <c r="K1078" s="5" t="s">
        <v>68</v>
      </c>
      <c r="L1078" s="5" t="s">
        <v>716</v>
      </c>
      <c r="M1078" s="52">
        <v>1.8461587857088608</v>
      </c>
      <c r="N1078" s="8">
        <v>0</v>
      </c>
      <c r="O1078" s="52">
        <v>1.8461587857088608</v>
      </c>
      <c r="P1078" s="60">
        <f t="shared" si="33"/>
        <v>122.86186718892468</v>
      </c>
      <c r="Q1078" s="59">
        <v>1.8461587857088608</v>
      </c>
      <c r="R1078" s="9" t="s">
        <v>7397</v>
      </c>
      <c r="S1078" s="10">
        <v>46113</v>
      </c>
      <c r="T1078" s="55"/>
      <c r="U1078" s="56">
        <f t="shared" si="32"/>
        <v>0</v>
      </c>
      <c r="V1078" s="11"/>
    </row>
    <row r="1079" spans="1:22">
      <c r="A1079" s="36"/>
      <c r="B1079" s="4" t="s">
        <v>3735</v>
      </c>
      <c r="C1079" s="12" t="s">
        <v>3736</v>
      </c>
      <c r="D1079" s="3" t="s">
        <v>64</v>
      </c>
      <c r="E1079" s="4" t="s">
        <v>3737</v>
      </c>
      <c r="F1079" s="2"/>
      <c r="G1079" s="88">
        <v>240</v>
      </c>
      <c r="H1079" s="5" t="s">
        <v>3738</v>
      </c>
      <c r="I1079" s="5" t="s">
        <v>273</v>
      </c>
      <c r="J1079" s="6" t="s">
        <v>61</v>
      </c>
      <c r="K1079" s="5" t="s">
        <v>68</v>
      </c>
      <c r="L1079" s="5"/>
      <c r="M1079" s="52">
        <v>6.4935064935064934</v>
      </c>
      <c r="N1079" s="8">
        <v>0</v>
      </c>
      <c r="O1079" s="52">
        <v>6.4935064935064934</v>
      </c>
      <c r="P1079" s="60">
        <f t="shared" si="33"/>
        <v>432.14285714285711</v>
      </c>
      <c r="Q1079" s="59">
        <v>6.4935064935064934</v>
      </c>
      <c r="R1079" s="9" t="s">
        <v>7401</v>
      </c>
      <c r="S1079" s="10">
        <v>46447</v>
      </c>
      <c r="T1079" s="55"/>
      <c r="U1079" s="56">
        <f t="shared" si="32"/>
        <v>0</v>
      </c>
      <c r="V1079" s="11"/>
    </row>
    <row r="1080" spans="1:22">
      <c r="A1080" s="86" t="s">
        <v>54</v>
      </c>
      <c r="B1080" s="4" t="s">
        <v>3739</v>
      </c>
      <c r="C1080" s="4" t="s">
        <v>3740</v>
      </c>
      <c r="D1080" s="3" t="s">
        <v>64</v>
      </c>
      <c r="E1080" s="87" t="s">
        <v>3741</v>
      </c>
      <c r="F1080" s="2"/>
      <c r="G1080" s="88">
        <v>30</v>
      </c>
      <c r="H1080" s="5" t="s">
        <v>3742</v>
      </c>
      <c r="I1080" s="5" t="s">
        <v>126</v>
      </c>
      <c r="J1080" s="6" t="s">
        <v>249</v>
      </c>
      <c r="K1080" s="5" t="s">
        <v>68</v>
      </c>
      <c r="L1080" s="5"/>
      <c r="M1080" s="52">
        <v>3.1688311688311686</v>
      </c>
      <c r="N1080" s="8">
        <v>0</v>
      </c>
      <c r="O1080" s="52">
        <v>3.1688311688311686</v>
      </c>
      <c r="P1080" s="60">
        <f t="shared" si="33"/>
        <v>210.88571428571427</v>
      </c>
      <c r="Q1080" s="59">
        <v>3.1688311688311686</v>
      </c>
      <c r="R1080" s="9" t="s">
        <v>7400</v>
      </c>
      <c r="S1080" s="10">
        <v>46235</v>
      </c>
      <c r="T1080" s="55"/>
      <c r="U1080" s="56">
        <f t="shared" si="32"/>
        <v>0</v>
      </c>
      <c r="V1080" s="11"/>
    </row>
    <row r="1081" spans="1:22">
      <c r="A1081" s="86" t="s">
        <v>54</v>
      </c>
      <c r="B1081" s="2" t="s">
        <v>3743</v>
      </c>
      <c r="C1081" s="4" t="s">
        <v>3744</v>
      </c>
      <c r="D1081" s="3" t="s">
        <v>86</v>
      </c>
      <c r="E1081" s="87" t="s">
        <v>3745</v>
      </c>
      <c r="F1081" s="2"/>
      <c r="G1081" s="88">
        <v>6</v>
      </c>
      <c r="H1081" s="5" t="s">
        <v>3746</v>
      </c>
      <c r="I1081" s="5" t="s">
        <v>229</v>
      </c>
      <c r="J1081" s="6" t="s">
        <v>61</v>
      </c>
      <c r="K1081" s="5" t="s">
        <v>68</v>
      </c>
      <c r="L1081" s="5" t="s">
        <v>117</v>
      </c>
      <c r="M1081" s="52">
        <v>6.3924050632911387</v>
      </c>
      <c r="N1081" s="8">
        <v>0</v>
      </c>
      <c r="O1081" s="52">
        <v>6.3924050632911387</v>
      </c>
      <c r="P1081" s="60">
        <f t="shared" si="33"/>
        <v>425.41455696202524</v>
      </c>
      <c r="Q1081" s="59">
        <v>6.3924050632911387</v>
      </c>
      <c r="R1081" s="9" t="s">
        <v>7397</v>
      </c>
      <c r="S1081" s="10">
        <v>46296</v>
      </c>
      <c r="T1081" s="55"/>
      <c r="U1081" s="56">
        <f t="shared" si="32"/>
        <v>0</v>
      </c>
      <c r="V1081" s="11"/>
    </row>
    <row r="1082" spans="1:22">
      <c r="A1082" s="77" t="s">
        <v>105</v>
      </c>
      <c r="B1082" s="4" t="s">
        <v>3747</v>
      </c>
      <c r="C1082" s="2" t="s">
        <v>3748</v>
      </c>
      <c r="D1082" s="3" t="s">
        <v>86</v>
      </c>
      <c r="E1082" s="79" t="s">
        <v>3749</v>
      </c>
      <c r="F1082" s="4"/>
      <c r="G1082" s="88">
        <v>13</v>
      </c>
      <c r="H1082" s="5" t="s">
        <v>3750</v>
      </c>
      <c r="I1082" s="5" t="s">
        <v>110</v>
      </c>
      <c r="J1082" s="6" t="s">
        <v>61</v>
      </c>
      <c r="K1082" s="5" t="s">
        <v>68</v>
      </c>
      <c r="L1082" s="5" t="s">
        <v>3751</v>
      </c>
      <c r="M1082" s="52">
        <v>6.7111659290428571</v>
      </c>
      <c r="N1082" s="8">
        <v>0.05</v>
      </c>
      <c r="O1082" s="52">
        <v>5.1841999999999997</v>
      </c>
      <c r="P1082" s="60">
        <f t="shared" si="33"/>
        <v>345.00850999999994</v>
      </c>
      <c r="Q1082" s="59">
        <v>6.3756076325907136</v>
      </c>
      <c r="R1082" s="9" t="s">
        <v>7397</v>
      </c>
      <c r="S1082" s="10">
        <v>46266</v>
      </c>
      <c r="T1082" s="55"/>
      <c r="U1082" s="56">
        <f t="shared" ref="U1082:U1145" si="34">+T1082*Q1082</f>
        <v>0</v>
      </c>
      <c r="V1082" s="11"/>
    </row>
    <row r="1083" spans="1:22">
      <c r="A1083" s="36"/>
      <c r="B1083" s="4" t="s">
        <v>3752</v>
      </c>
      <c r="C1083" s="4" t="s">
        <v>183</v>
      </c>
      <c r="D1083" s="3" t="s">
        <v>262</v>
      </c>
      <c r="E1083" s="4" t="s">
        <v>3753</v>
      </c>
      <c r="F1083" s="2"/>
      <c r="G1083" s="88">
        <v>91</v>
      </c>
      <c r="H1083" s="5" t="s">
        <v>3754</v>
      </c>
      <c r="I1083" s="5" t="s">
        <v>1262</v>
      </c>
      <c r="J1083" s="6" t="s">
        <v>265</v>
      </c>
      <c r="K1083" s="5" t="s">
        <v>68</v>
      </c>
      <c r="L1083" s="5" t="s">
        <v>3648</v>
      </c>
      <c r="M1083" s="52">
        <v>0.72111111111111115</v>
      </c>
      <c r="N1083" s="8">
        <v>0</v>
      </c>
      <c r="O1083" s="52">
        <v>0.72111111111111115</v>
      </c>
      <c r="P1083" s="60">
        <f t="shared" si="33"/>
        <v>47.989944444444447</v>
      </c>
      <c r="Q1083" s="59">
        <v>0.72111111111111115</v>
      </c>
      <c r="R1083" s="9" t="s">
        <v>7398</v>
      </c>
      <c r="S1083" s="10">
        <v>45748</v>
      </c>
      <c r="T1083" s="55"/>
      <c r="U1083" s="56">
        <f t="shared" si="34"/>
        <v>0</v>
      </c>
      <c r="V1083" s="11"/>
    </row>
    <row r="1084" spans="1:22">
      <c r="A1084" s="86" t="s">
        <v>54</v>
      </c>
      <c r="B1084" s="34" t="s">
        <v>3755</v>
      </c>
      <c r="C1084" s="4" t="s">
        <v>3756</v>
      </c>
      <c r="D1084" s="3" t="s">
        <v>86</v>
      </c>
      <c r="E1084" s="87" t="s">
        <v>3757</v>
      </c>
      <c r="F1084" s="2"/>
      <c r="G1084" s="88">
        <v>6</v>
      </c>
      <c r="H1084" s="5" t="s">
        <v>3057</v>
      </c>
      <c r="I1084" s="5" t="s">
        <v>1057</v>
      </c>
      <c r="J1084" s="6" t="s">
        <v>61</v>
      </c>
      <c r="K1084" s="5" t="s">
        <v>68</v>
      </c>
      <c r="L1084" s="5" t="s">
        <v>1084</v>
      </c>
      <c r="M1084" s="52">
        <v>6.7261904761904772</v>
      </c>
      <c r="N1084" s="8">
        <v>0.1</v>
      </c>
      <c r="O1084" s="52">
        <v>6.0535714285714297</v>
      </c>
      <c r="P1084" s="60">
        <f t="shared" si="33"/>
        <v>402.86517857142866</v>
      </c>
      <c r="Q1084" s="59">
        <v>6.0535714285714297</v>
      </c>
      <c r="R1084" s="9" t="s">
        <v>7397</v>
      </c>
      <c r="S1084" s="10">
        <v>46508</v>
      </c>
      <c r="T1084" s="55"/>
      <c r="U1084" s="56">
        <f t="shared" si="34"/>
        <v>0</v>
      </c>
      <c r="V1084" s="11"/>
    </row>
    <row r="1085" spans="1:22">
      <c r="A1085" s="36"/>
      <c r="B1085" s="2" t="s">
        <v>3758</v>
      </c>
      <c r="C1085" s="4" t="s">
        <v>3759</v>
      </c>
      <c r="D1085" s="3" t="s">
        <v>86</v>
      </c>
      <c r="E1085" s="4" t="s">
        <v>3760</v>
      </c>
      <c r="F1085" s="2"/>
      <c r="G1085" s="88">
        <v>151</v>
      </c>
      <c r="H1085" s="5" t="s">
        <v>3761</v>
      </c>
      <c r="I1085" s="5" t="s">
        <v>151</v>
      </c>
      <c r="J1085" s="6" t="s">
        <v>61</v>
      </c>
      <c r="K1085" s="5" t="s">
        <v>68</v>
      </c>
      <c r="L1085" s="5" t="s">
        <v>2383</v>
      </c>
      <c r="M1085" s="52">
        <v>8.3896103896103895</v>
      </c>
      <c r="N1085" s="8">
        <v>0</v>
      </c>
      <c r="O1085" s="52">
        <v>8.3896103896103895</v>
      </c>
      <c r="P1085" s="60">
        <f t="shared" si="33"/>
        <v>558.32857142857142</v>
      </c>
      <c r="Q1085" s="59">
        <v>8.3896103896103895</v>
      </c>
      <c r="R1085" s="9" t="s">
        <v>7397</v>
      </c>
      <c r="S1085" s="10">
        <v>46296</v>
      </c>
      <c r="T1085" s="55"/>
      <c r="U1085" s="56">
        <f t="shared" si="34"/>
        <v>0</v>
      </c>
      <c r="V1085" s="11"/>
    </row>
    <row r="1086" spans="1:22">
      <c r="A1086" s="36"/>
      <c r="B1086" s="4" t="s">
        <v>3762</v>
      </c>
      <c r="C1086" s="4">
        <v>5306568</v>
      </c>
      <c r="D1086" s="3" t="s">
        <v>64</v>
      </c>
      <c r="E1086" s="4" t="s">
        <v>3763</v>
      </c>
      <c r="F1086" s="2"/>
      <c r="G1086" s="88">
        <v>9</v>
      </c>
      <c r="H1086" s="5" t="s">
        <v>3761</v>
      </c>
      <c r="I1086" s="5" t="s">
        <v>300</v>
      </c>
      <c r="J1086" s="6" t="s">
        <v>61</v>
      </c>
      <c r="K1086" s="5" t="s">
        <v>68</v>
      </c>
      <c r="L1086" s="5" t="s">
        <v>2383</v>
      </c>
      <c r="M1086" s="52">
        <v>13.09090909090909</v>
      </c>
      <c r="N1086" s="8">
        <v>0</v>
      </c>
      <c r="O1086" s="52">
        <v>13.09090909090909</v>
      </c>
      <c r="P1086" s="60">
        <f t="shared" si="33"/>
        <v>871.19999999999993</v>
      </c>
      <c r="Q1086" s="59">
        <v>13.09090909090909</v>
      </c>
      <c r="R1086" s="9" t="s">
        <v>248</v>
      </c>
      <c r="S1086" s="10">
        <v>45962</v>
      </c>
      <c r="T1086" s="55"/>
      <c r="U1086" s="56">
        <f t="shared" si="34"/>
        <v>0</v>
      </c>
      <c r="V1086" s="11"/>
    </row>
    <row r="1087" spans="1:22">
      <c r="A1087" s="77" t="s">
        <v>105</v>
      </c>
      <c r="B1087" s="4" t="s">
        <v>3764</v>
      </c>
      <c r="C1087" s="4" t="s">
        <v>3765</v>
      </c>
      <c r="D1087" s="3" t="s">
        <v>86</v>
      </c>
      <c r="E1087" s="79" t="s">
        <v>3766</v>
      </c>
      <c r="F1087" s="2"/>
      <c r="G1087" s="88">
        <v>8</v>
      </c>
      <c r="H1087" s="5" t="s">
        <v>3761</v>
      </c>
      <c r="I1087" s="5" t="s">
        <v>138</v>
      </c>
      <c r="J1087" s="6" t="s">
        <v>61</v>
      </c>
      <c r="K1087" s="5" t="s">
        <v>68</v>
      </c>
      <c r="L1087" s="5" t="s">
        <v>2383</v>
      </c>
      <c r="M1087" s="52">
        <v>8.3766233766233764</v>
      </c>
      <c r="N1087" s="8">
        <v>0</v>
      </c>
      <c r="O1087" s="52">
        <v>8.3766233766233764</v>
      </c>
      <c r="P1087" s="60">
        <f t="shared" si="33"/>
        <v>557.46428571428567</v>
      </c>
      <c r="Q1087" s="59">
        <v>8.3766233766233764</v>
      </c>
      <c r="R1087" s="9" t="s">
        <v>7397</v>
      </c>
      <c r="S1087" s="10">
        <v>46266</v>
      </c>
      <c r="T1087" s="55"/>
      <c r="U1087" s="56">
        <f t="shared" si="34"/>
        <v>0</v>
      </c>
      <c r="V1087" s="11"/>
    </row>
    <row r="1088" spans="1:22">
      <c r="A1088" s="36"/>
      <c r="B1088" s="4" t="s">
        <v>3767</v>
      </c>
      <c r="C1088" s="2" t="s">
        <v>3768</v>
      </c>
      <c r="D1088" s="3" t="s">
        <v>86</v>
      </c>
      <c r="E1088" s="4" t="s">
        <v>3769</v>
      </c>
      <c r="F1088" s="4"/>
      <c r="G1088" s="88">
        <v>135</v>
      </c>
      <c r="H1088" s="5" t="s">
        <v>3761</v>
      </c>
      <c r="I1088" s="5" t="s">
        <v>151</v>
      </c>
      <c r="J1088" s="6" t="s">
        <v>61</v>
      </c>
      <c r="K1088" s="5" t="s">
        <v>68</v>
      </c>
      <c r="L1088" s="5" t="s">
        <v>2383</v>
      </c>
      <c r="M1088" s="52">
        <v>6.0126582278481013</v>
      </c>
      <c r="N1088" s="8">
        <v>0</v>
      </c>
      <c r="O1088" s="52">
        <v>6.0126582278481013</v>
      </c>
      <c r="P1088" s="60">
        <f t="shared" si="33"/>
        <v>400.14240506329111</v>
      </c>
      <c r="Q1088" s="59">
        <v>6.0126582278481013</v>
      </c>
      <c r="R1088" s="9" t="s">
        <v>7397</v>
      </c>
      <c r="S1088" s="10">
        <v>46204</v>
      </c>
      <c r="T1088" s="55"/>
      <c r="U1088" s="56">
        <f t="shared" si="34"/>
        <v>0</v>
      </c>
      <c r="V1088" s="11"/>
    </row>
    <row r="1089" spans="1:22">
      <c r="A1089" s="36"/>
      <c r="B1089" s="4" t="s">
        <v>3770</v>
      </c>
      <c r="C1089" s="2" t="s">
        <v>3771</v>
      </c>
      <c r="D1089" s="3" t="s">
        <v>86</v>
      </c>
      <c r="E1089" s="4" t="s">
        <v>3772</v>
      </c>
      <c r="F1089" s="2"/>
      <c r="G1089" s="88">
        <v>3</v>
      </c>
      <c r="H1089" s="5" t="s">
        <v>3432</v>
      </c>
      <c r="I1089" s="5" t="s">
        <v>604</v>
      </c>
      <c r="J1089" s="6" t="s">
        <v>61</v>
      </c>
      <c r="K1089" s="5" t="s">
        <v>68</v>
      </c>
      <c r="L1089" s="5" t="s">
        <v>1675</v>
      </c>
      <c r="M1089" s="52">
        <v>3.5533333333333337</v>
      </c>
      <c r="N1089" s="8">
        <v>0</v>
      </c>
      <c r="O1089" s="52">
        <v>3.5533333333333337</v>
      </c>
      <c r="P1089" s="60">
        <f t="shared" si="33"/>
        <v>236.47433333333333</v>
      </c>
      <c r="Q1089" s="59">
        <v>3.5533333333333337</v>
      </c>
      <c r="R1089" s="9" t="s">
        <v>7397</v>
      </c>
      <c r="S1089" s="10">
        <v>46204</v>
      </c>
      <c r="T1089" s="55"/>
      <c r="U1089" s="56">
        <f t="shared" si="34"/>
        <v>0</v>
      </c>
      <c r="V1089" s="11"/>
    </row>
    <row r="1090" spans="1:22">
      <c r="A1090" s="36"/>
      <c r="B1090" s="4" t="s">
        <v>3773</v>
      </c>
      <c r="C1090" s="4" t="s">
        <v>3774</v>
      </c>
      <c r="D1090" s="3" t="s">
        <v>64</v>
      </c>
      <c r="E1090" s="4" t="s">
        <v>3775</v>
      </c>
      <c r="F1090" s="2"/>
      <c r="G1090" s="88">
        <v>76</v>
      </c>
      <c r="H1090" s="5" t="s">
        <v>3432</v>
      </c>
      <c r="I1090" s="5" t="s">
        <v>720</v>
      </c>
      <c r="J1090" s="6" t="s">
        <v>61</v>
      </c>
      <c r="K1090" s="5" t="s">
        <v>68</v>
      </c>
      <c r="L1090" s="5" t="s">
        <v>1675</v>
      </c>
      <c r="M1090" s="52">
        <v>1.7974683544303796</v>
      </c>
      <c r="N1090" s="8">
        <v>0</v>
      </c>
      <c r="O1090" s="52">
        <v>1.7974683544303796</v>
      </c>
      <c r="P1090" s="60">
        <f t="shared" si="33"/>
        <v>119.62151898734176</v>
      </c>
      <c r="Q1090" s="59">
        <v>1.7974683544303796</v>
      </c>
      <c r="R1090" s="9" t="s">
        <v>7401</v>
      </c>
      <c r="S1090" s="10">
        <v>46054</v>
      </c>
      <c r="T1090" s="55"/>
      <c r="U1090" s="56">
        <f t="shared" si="34"/>
        <v>0</v>
      </c>
      <c r="V1090" s="11"/>
    </row>
    <row r="1091" spans="1:22">
      <c r="A1091" s="36"/>
      <c r="B1091" s="4" t="s">
        <v>3776</v>
      </c>
      <c r="C1091" s="2" t="s">
        <v>3777</v>
      </c>
      <c r="D1091" s="3" t="s">
        <v>64</v>
      </c>
      <c r="E1091" s="4" t="s">
        <v>3778</v>
      </c>
      <c r="F1091" s="2"/>
      <c r="G1091" s="88">
        <v>100</v>
      </c>
      <c r="H1091" s="5" t="s">
        <v>3432</v>
      </c>
      <c r="I1091" s="5" t="s">
        <v>273</v>
      </c>
      <c r="J1091" s="6" t="s">
        <v>61</v>
      </c>
      <c r="K1091" s="5" t="s">
        <v>68</v>
      </c>
      <c r="L1091" s="5" t="s">
        <v>1325</v>
      </c>
      <c r="M1091" s="52">
        <v>2.5714285714285712</v>
      </c>
      <c r="N1091" s="8">
        <v>0</v>
      </c>
      <c r="O1091" s="52">
        <v>2.5714285714285712</v>
      </c>
      <c r="P1091" s="60">
        <f t="shared" si="33"/>
        <v>171.12857142857141</v>
      </c>
      <c r="Q1091" s="59">
        <v>2.5714285714285712</v>
      </c>
      <c r="R1091" s="9" t="s">
        <v>7399</v>
      </c>
      <c r="S1091" s="10">
        <v>46568</v>
      </c>
      <c r="T1091" s="55"/>
      <c r="U1091" s="56">
        <f t="shared" si="34"/>
        <v>0</v>
      </c>
      <c r="V1091" s="11"/>
    </row>
    <row r="1092" spans="1:22">
      <c r="A1092" s="86" t="s">
        <v>54</v>
      </c>
      <c r="B1092" s="4" t="s">
        <v>3779</v>
      </c>
      <c r="C1092" s="4" t="s">
        <v>3780</v>
      </c>
      <c r="D1092" s="3" t="s">
        <v>64</v>
      </c>
      <c r="E1092" s="87" t="s">
        <v>3781</v>
      </c>
      <c r="F1092" s="2"/>
      <c r="G1092" s="88">
        <v>21</v>
      </c>
      <c r="H1092" s="5" t="s">
        <v>3432</v>
      </c>
      <c r="I1092" s="5" t="s">
        <v>212</v>
      </c>
      <c r="J1092" s="6" t="s">
        <v>61</v>
      </c>
      <c r="K1092" s="5" t="s">
        <v>68</v>
      </c>
      <c r="L1092" s="5" t="s">
        <v>159</v>
      </c>
      <c r="M1092" s="52">
        <v>1.6233766233766234</v>
      </c>
      <c r="N1092" s="8">
        <v>0.08</v>
      </c>
      <c r="O1092" s="52">
        <v>1.4935064935064934</v>
      </c>
      <c r="P1092" s="60">
        <f t="shared" si="33"/>
        <v>99.392857142857139</v>
      </c>
      <c r="Q1092" s="59">
        <v>1.4935064935064934</v>
      </c>
      <c r="R1092" s="9" t="s">
        <v>7394</v>
      </c>
      <c r="S1092" s="10">
        <v>46478</v>
      </c>
      <c r="T1092" s="55"/>
      <c r="U1092" s="56">
        <f t="shared" si="34"/>
        <v>0</v>
      </c>
      <c r="V1092" s="11"/>
    </row>
    <row r="1093" spans="1:22">
      <c r="A1093" s="36"/>
      <c r="B1093" s="2" t="s">
        <v>3782</v>
      </c>
      <c r="C1093" s="13">
        <v>5470067</v>
      </c>
      <c r="D1093" s="3" t="s">
        <v>262</v>
      </c>
      <c r="E1093" s="4" t="s">
        <v>3783</v>
      </c>
      <c r="F1093" s="4"/>
      <c r="G1093" s="88">
        <v>23</v>
      </c>
      <c r="H1093" s="5" t="s">
        <v>3432</v>
      </c>
      <c r="I1093" s="5" t="s">
        <v>300</v>
      </c>
      <c r="J1093" s="6" t="s">
        <v>265</v>
      </c>
      <c r="K1093" s="7" t="s">
        <v>68</v>
      </c>
      <c r="L1093" s="7" t="s">
        <v>1675</v>
      </c>
      <c r="M1093" s="52">
        <v>3.1038961038961039</v>
      </c>
      <c r="N1093" s="8">
        <v>0</v>
      </c>
      <c r="O1093" s="52">
        <v>3.1038961038961039</v>
      </c>
      <c r="P1093" s="60">
        <f t="shared" si="33"/>
        <v>206.56428571428572</v>
      </c>
      <c r="Q1093" s="59">
        <v>3.1038961038961039</v>
      </c>
      <c r="R1093" s="9" t="s">
        <v>248</v>
      </c>
      <c r="S1093" s="10">
        <v>46054</v>
      </c>
      <c r="T1093" s="55"/>
      <c r="U1093" s="56">
        <f t="shared" si="34"/>
        <v>0</v>
      </c>
      <c r="V1093" s="11"/>
    </row>
    <row r="1094" spans="1:22">
      <c r="A1094" s="36"/>
      <c r="B1094" s="4" t="s">
        <v>3784</v>
      </c>
      <c r="C1094" s="2" t="s">
        <v>3785</v>
      </c>
      <c r="D1094" s="3" t="s">
        <v>86</v>
      </c>
      <c r="E1094" s="4" t="s">
        <v>3786</v>
      </c>
      <c r="F1094" s="2"/>
      <c r="G1094" s="88">
        <v>12</v>
      </c>
      <c r="H1094" s="5" t="s">
        <v>3432</v>
      </c>
      <c r="I1094" s="5" t="s">
        <v>604</v>
      </c>
      <c r="J1094" s="6" t="s">
        <v>61</v>
      </c>
      <c r="K1094" s="5" t="s">
        <v>68</v>
      </c>
      <c r="L1094" s="5" t="s">
        <v>1675</v>
      </c>
      <c r="M1094" s="52">
        <v>7.3797468354430373</v>
      </c>
      <c r="N1094" s="8">
        <v>0</v>
      </c>
      <c r="O1094" s="52">
        <v>7.3797468354430373</v>
      </c>
      <c r="P1094" s="60">
        <f t="shared" si="33"/>
        <v>491.1221518987341</v>
      </c>
      <c r="Q1094" s="59">
        <v>7.3797468354430373</v>
      </c>
      <c r="R1094" s="9" t="s">
        <v>7397</v>
      </c>
      <c r="S1094" s="10">
        <v>45992</v>
      </c>
      <c r="T1094" s="55"/>
      <c r="U1094" s="56">
        <f t="shared" si="34"/>
        <v>0</v>
      </c>
      <c r="V1094" s="11"/>
    </row>
    <row r="1095" spans="1:22">
      <c r="A1095" s="86" t="s">
        <v>54</v>
      </c>
      <c r="B1095" s="4" t="s">
        <v>3787</v>
      </c>
      <c r="C1095" s="4" t="s">
        <v>3788</v>
      </c>
      <c r="D1095" s="3" t="s">
        <v>262</v>
      </c>
      <c r="E1095" s="87" t="s">
        <v>3789</v>
      </c>
      <c r="F1095" s="2"/>
      <c r="G1095" s="88">
        <v>805</v>
      </c>
      <c r="H1095" s="5" t="s">
        <v>3432</v>
      </c>
      <c r="I1095" s="5" t="s">
        <v>212</v>
      </c>
      <c r="J1095" s="6" t="s">
        <v>265</v>
      </c>
      <c r="K1095" s="5" t="s">
        <v>68</v>
      </c>
      <c r="L1095" s="5" t="s">
        <v>1675</v>
      </c>
      <c r="M1095" s="52">
        <v>1.6883116883116884</v>
      </c>
      <c r="N1095" s="8">
        <v>0.1</v>
      </c>
      <c r="O1095" s="52">
        <v>1.5194805194805197</v>
      </c>
      <c r="P1095" s="60">
        <f t="shared" si="33"/>
        <v>101.12142857142858</v>
      </c>
      <c r="Q1095" s="59">
        <v>1.5194805194805197</v>
      </c>
      <c r="R1095" s="9" t="s">
        <v>7394</v>
      </c>
      <c r="S1095" s="10">
        <v>46327</v>
      </c>
      <c r="T1095" s="55"/>
      <c r="U1095" s="56">
        <f t="shared" si="34"/>
        <v>0</v>
      </c>
      <c r="V1095" s="11"/>
    </row>
    <row r="1096" spans="1:22">
      <c r="A1096" s="36"/>
      <c r="B1096" s="4" t="s">
        <v>3790</v>
      </c>
      <c r="C1096" s="4" t="s">
        <v>3791</v>
      </c>
      <c r="D1096" s="3" t="s">
        <v>64</v>
      </c>
      <c r="E1096" s="4" t="s">
        <v>3792</v>
      </c>
      <c r="F1096" s="2"/>
      <c r="G1096" s="88">
        <v>231</v>
      </c>
      <c r="H1096" s="5" t="s">
        <v>3793</v>
      </c>
      <c r="I1096" s="5" t="s">
        <v>3033</v>
      </c>
      <c r="J1096" s="6" t="s">
        <v>61</v>
      </c>
      <c r="K1096" s="5" t="s">
        <v>68</v>
      </c>
      <c r="L1096" s="5" t="s">
        <v>1675</v>
      </c>
      <c r="M1096" s="52">
        <v>4.8441558441558437</v>
      </c>
      <c r="N1096" s="8">
        <v>0</v>
      </c>
      <c r="O1096" s="52">
        <v>4.8441558441558437</v>
      </c>
      <c r="P1096" s="60">
        <f t="shared" si="33"/>
        <v>322.37857142857138</v>
      </c>
      <c r="Q1096" s="59">
        <v>4.8441558441558437</v>
      </c>
      <c r="R1096" s="9" t="s">
        <v>7401</v>
      </c>
      <c r="S1096" s="10">
        <v>46419</v>
      </c>
      <c r="T1096" s="55"/>
      <c r="U1096" s="56">
        <f t="shared" si="34"/>
        <v>0</v>
      </c>
      <c r="V1096" s="11"/>
    </row>
    <row r="1097" spans="1:22">
      <c r="A1097" s="36"/>
      <c r="B1097" s="4" t="s">
        <v>3794</v>
      </c>
      <c r="C1097" s="4" t="s">
        <v>3795</v>
      </c>
      <c r="D1097" s="3" t="s">
        <v>64</v>
      </c>
      <c r="E1097" s="4" t="s">
        <v>3796</v>
      </c>
      <c r="F1097" s="2"/>
      <c r="G1097" s="88">
        <v>331</v>
      </c>
      <c r="H1097" s="5" t="s">
        <v>3793</v>
      </c>
      <c r="I1097" s="5" t="s">
        <v>3033</v>
      </c>
      <c r="J1097" s="6" t="s">
        <v>61</v>
      </c>
      <c r="K1097" s="5" t="s">
        <v>68</v>
      </c>
      <c r="L1097" s="5" t="s">
        <v>1675</v>
      </c>
      <c r="M1097" s="52">
        <v>5.9740259740259738</v>
      </c>
      <c r="N1097" s="8">
        <v>0</v>
      </c>
      <c r="O1097" s="52">
        <v>5.9740259740259738</v>
      </c>
      <c r="P1097" s="60">
        <f t="shared" si="33"/>
        <v>397.57142857142856</v>
      </c>
      <c r="Q1097" s="59">
        <v>5.9740259740259738</v>
      </c>
      <c r="R1097" s="9" t="s">
        <v>7401</v>
      </c>
      <c r="S1097" s="10">
        <v>46419</v>
      </c>
      <c r="T1097" s="55"/>
      <c r="U1097" s="56">
        <f t="shared" si="34"/>
        <v>0</v>
      </c>
      <c r="V1097" s="11"/>
    </row>
    <row r="1098" spans="1:22">
      <c r="A1098" s="77" t="s">
        <v>105</v>
      </c>
      <c r="B1098" s="4" t="s">
        <v>3797</v>
      </c>
      <c r="C1098" s="4" t="s">
        <v>3798</v>
      </c>
      <c r="D1098" s="3" t="s">
        <v>86</v>
      </c>
      <c r="E1098" s="79" t="s">
        <v>3799</v>
      </c>
      <c r="F1098" s="2"/>
      <c r="G1098" s="88">
        <v>32</v>
      </c>
      <c r="H1098" s="5" t="s">
        <v>3432</v>
      </c>
      <c r="I1098" s="5" t="s">
        <v>138</v>
      </c>
      <c r="J1098" s="6" t="s">
        <v>61</v>
      </c>
      <c r="K1098" s="5" t="s">
        <v>68</v>
      </c>
      <c r="L1098" s="5" t="s">
        <v>1675</v>
      </c>
      <c r="M1098" s="52">
        <v>3.0238095238095242</v>
      </c>
      <c r="N1098" s="8">
        <v>0</v>
      </c>
      <c r="O1098" s="52">
        <v>2.8615999999999997</v>
      </c>
      <c r="P1098" s="60">
        <f t="shared" si="33"/>
        <v>190.43947999999997</v>
      </c>
      <c r="Q1098" s="59">
        <v>3.0238095238095242</v>
      </c>
      <c r="R1098" s="9" t="s">
        <v>7397</v>
      </c>
      <c r="S1098" s="10">
        <v>46143</v>
      </c>
      <c r="T1098" s="55"/>
      <c r="U1098" s="56">
        <f t="shared" si="34"/>
        <v>0</v>
      </c>
      <c r="V1098" s="11"/>
    </row>
    <row r="1099" spans="1:22">
      <c r="A1099" s="77" t="s">
        <v>105</v>
      </c>
      <c r="B1099" s="4" t="s">
        <v>3800</v>
      </c>
      <c r="C1099" s="4" t="s">
        <v>3801</v>
      </c>
      <c r="D1099" s="3" t="s">
        <v>86</v>
      </c>
      <c r="E1099" s="79" t="s">
        <v>3802</v>
      </c>
      <c r="F1099" s="2"/>
      <c r="G1099" s="88">
        <v>19</v>
      </c>
      <c r="H1099" s="5" t="s">
        <v>3803</v>
      </c>
      <c r="I1099" s="5" t="s">
        <v>138</v>
      </c>
      <c r="J1099" s="6" t="s">
        <v>61</v>
      </c>
      <c r="K1099" s="5" t="s">
        <v>68</v>
      </c>
      <c r="L1099" s="5" t="s">
        <v>3804</v>
      </c>
      <c r="M1099" s="52">
        <v>41.734177215189867</v>
      </c>
      <c r="N1099" s="8">
        <v>0</v>
      </c>
      <c r="O1099" s="52">
        <v>41.734177215189867</v>
      </c>
      <c r="P1099" s="60">
        <f t="shared" si="33"/>
        <v>2777.4094936708857</v>
      </c>
      <c r="Q1099" s="59">
        <v>41.734177215189867</v>
      </c>
      <c r="R1099" s="9" t="s">
        <v>7397</v>
      </c>
      <c r="S1099" s="10">
        <v>46023</v>
      </c>
      <c r="T1099" s="55"/>
      <c r="U1099" s="56">
        <f t="shared" si="34"/>
        <v>0</v>
      </c>
      <c r="V1099" s="11"/>
    </row>
    <row r="1100" spans="1:22">
      <c r="A1100" s="77" t="s">
        <v>105</v>
      </c>
      <c r="B1100" s="4" t="s">
        <v>3805</v>
      </c>
      <c r="C1100" s="4" t="s">
        <v>3806</v>
      </c>
      <c r="D1100" s="3" t="s">
        <v>86</v>
      </c>
      <c r="E1100" s="79" t="s">
        <v>3807</v>
      </c>
      <c r="F1100" s="2"/>
      <c r="G1100" s="88">
        <v>7</v>
      </c>
      <c r="H1100" s="5"/>
      <c r="I1100" s="5" t="s">
        <v>138</v>
      </c>
      <c r="J1100" s="6" t="s">
        <v>61</v>
      </c>
      <c r="K1100" s="5" t="s">
        <v>68</v>
      </c>
      <c r="L1100" s="5"/>
      <c r="M1100" s="52">
        <v>34.831168831168831</v>
      </c>
      <c r="N1100" s="8">
        <v>0</v>
      </c>
      <c r="O1100" s="52">
        <v>34.831168831168831</v>
      </c>
      <c r="P1100" s="60">
        <f t="shared" si="33"/>
        <v>2318.0142857142855</v>
      </c>
      <c r="Q1100" s="59">
        <v>34.831168831168831</v>
      </c>
      <c r="R1100" s="9" t="s">
        <v>7397</v>
      </c>
      <c r="S1100" s="10">
        <v>46023</v>
      </c>
      <c r="T1100" s="55"/>
      <c r="U1100" s="56">
        <f t="shared" si="34"/>
        <v>0</v>
      </c>
      <c r="V1100" s="11"/>
    </row>
    <row r="1101" spans="1:22">
      <c r="A1101" s="36"/>
      <c r="B1101" s="4" t="s">
        <v>3808</v>
      </c>
      <c r="C1101" s="4" t="s">
        <v>3809</v>
      </c>
      <c r="D1101" s="3" t="s">
        <v>64</v>
      </c>
      <c r="E1101" s="4" t="s">
        <v>3810</v>
      </c>
      <c r="F1101" s="2"/>
      <c r="G1101" s="88">
        <v>5</v>
      </c>
      <c r="H1101" s="5" t="s">
        <v>3811</v>
      </c>
      <c r="I1101" s="5" t="s">
        <v>198</v>
      </c>
      <c r="J1101" s="6" t="s">
        <v>61</v>
      </c>
      <c r="K1101" s="5" t="s">
        <v>68</v>
      </c>
      <c r="L1101" s="5" t="s">
        <v>716</v>
      </c>
      <c r="M1101" s="52">
        <v>1.2207792207792207</v>
      </c>
      <c r="N1101" s="8">
        <v>0.1</v>
      </c>
      <c r="O1101" s="52">
        <v>1.0987012987012987</v>
      </c>
      <c r="P1101" s="60">
        <f t="shared" si="33"/>
        <v>73.118571428571428</v>
      </c>
      <c r="Q1101" s="59">
        <v>1.0987012987012987</v>
      </c>
      <c r="R1101" s="9" t="s">
        <v>7402</v>
      </c>
      <c r="S1101" s="10">
        <v>46296</v>
      </c>
      <c r="T1101" s="55"/>
      <c r="U1101" s="56">
        <f t="shared" si="34"/>
        <v>0</v>
      </c>
      <c r="V1101" s="11"/>
    </row>
    <row r="1102" spans="1:22">
      <c r="A1102" s="36"/>
      <c r="B1102" s="4" t="s">
        <v>3812</v>
      </c>
      <c r="C1102" s="4" t="s">
        <v>3813</v>
      </c>
      <c r="D1102" s="3" t="s">
        <v>64</v>
      </c>
      <c r="E1102" s="4" t="s">
        <v>3814</v>
      </c>
      <c r="F1102" s="2"/>
      <c r="G1102" s="88">
        <v>122</v>
      </c>
      <c r="H1102" s="5" t="s">
        <v>3815</v>
      </c>
      <c r="I1102" s="5" t="s">
        <v>126</v>
      </c>
      <c r="J1102" s="6" t="s">
        <v>249</v>
      </c>
      <c r="K1102" s="5" t="s">
        <v>68</v>
      </c>
      <c r="L1102" s="5" t="s">
        <v>716</v>
      </c>
      <c r="M1102" s="52">
        <v>3.2467532467532467</v>
      </c>
      <c r="N1102" s="8">
        <v>0</v>
      </c>
      <c r="O1102" s="52">
        <v>3.2467532467532467</v>
      </c>
      <c r="P1102" s="60">
        <f t="shared" si="33"/>
        <v>216.07142857142856</v>
      </c>
      <c r="Q1102" s="59">
        <v>3.2467532467532467</v>
      </c>
      <c r="R1102" s="9" t="s">
        <v>7400</v>
      </c>
      <c r="S1102" s="10">
        <v>46204</v>
      </c>
      <c r="T1102" s="55"/>
      <c r="U1102" s="56">
        <f t="shared" si="34"/>
        <v>0</v>
      </c>
      <c r="V1102" s="11"/>
    </row>
    <row r="1103" spans="1:22">
      <c r="A1103" s="86" t="s">
        <v>54</v>
      </c>
      <c r="B1103" s="4" t="s">
        <v>3816</v>
      </c>
      <c r="C1103" s="4" t="s">
        <v>3817</v>
      </c>
      <c r="D1103" s="3" t="s">
        <v>86</v>
      </c>
      <c r="E1103" s="87" t="s">
        <v>3818</v>
      </c>
      <c r="F1103" s="2"/>
      <c r="G1103" s="88">
        <v>75</v>
      </c>
      <c r="H1103" s="5" t="s">
        <v>3819</v>
      </c>
      <c r="I1103" s="5" t="s">
        <v>229</v>
      </c>
      <c r="J1103" s="6" t="s">
        <v>61</v>
      </c>
      <c r="K1103" s="5" t="s">
        <v>68</v>
      </c>
      <c r="L1103" s="5" t="s">
        <v>1179</v>
      </c>
      <c r="M1103" s="52">
        <v>6.3766233766233764</v>
      </c>
      <c r="N1103" s="8">
        <v>0</v>
      </c>
      <c r="O1103" s="52">
        <v>6.3766233766233764</v>
      </c>
      <c r="P1103" s="60">
        <f t="shared" ref="P1103:P1166" si="35">O1103*$V$12</f>
        <v>424.3642857142857</v>
      </c>
      <c r="Q1103" s="59">
        <v>6.3766233766233764</v>
      </c>
      <c r="R1103" s="9" t="s">
        <v>7397</v>
      </c>
      <c r="S1103" s="10">
        <v>47416</v>
      </c>
      <c r="T1103" s="55"/>
      <c r="U1103" s="56">
        <f t="shared" si="34"/>
        <v>0</v>
      </c>
      <c r="V1103" s="11"/>
    </row>
    <row r="1104" spans="1:22">
      <c r="A1104" s="36"/>
      <c r="B1104" s="4" t="s">
        <v>3820</v>
      </c>
      <c r="C1104" s="2" t="s">
        <v>3821</v>
      </c>
      <c r="D1104" s="3" t="s">
        <v>86</v>
      </c>
      <c r="E1104" s="4" t="s">
        <v>3822</v>
      </c>
      <c r="F1104" s="2"/>
      <c r="G1104" s="88">
        <v>33</v>
      </c>
      <c r="H1104" s="5" t="s">
        <v>3819</v>
      </c>
      <c r="I1104" s="5" t="s">
        <v>229</v>
      </c>
      <c r="J1104" s="6" t="s">
        <v>61</v>
      </c>
      <c r="K1104" s="5" t="s">
        <v>68</v>
      </c>
      <c r="L1104" s="5" t="s">
        <v>1179</v>
      </c>
      <c r="M1104" s="52">
        <v>7.7532467532467528</v>
      </c>
      <c r="N1104" s="8">
        <v>0</v>
      </c>
      <c r="O1104" s="52">
        <v>7.7532467532467528</v>
      </c>
      <c r="P1104" s="60">
        <f t="shared" si="35"/>
        <v>515.9785714285714</v>
      </c>
      <c r="Q1104" s="59">
        <v>7.7532467532467528</v>
      </c>
      <c r="R1104" s="9" t="s">
        <v>7397</v>
      </c>
      <c r="S1104" s="10">
        <v>47209</v>
      </c>
      <c r="T1104" s="55"/>
      <c r="U1104" s="56">
        <f t="shared" si="34"/>
        <v>0</v>
      </c>
      <c r="V1104" s="11"/>
    </row>
    <row r="1105" spans="1:22">
      <c r="A1105" s="36"/>
      <c r="B1105" s="4" t="s">
        <v>3823</v>
      </c>
      <c r="C1105" s="2" t="s">
        <v>3824</v>
      </c>
      <c r="D1105" s="3" t="s">
        <v>86</v>
      </c>
      <c r="E1105" s="4" t="s">
        <v>3825</v>
      </c>
      <c r="F1105" s="2"/>
      <c r="G1105" s="88">
        <v>56</v>
      </c>
      <c r="H1105" s="5" t="s">
        <v>3826</v>
      </c>
      <c r="I1105" s="5" t="s">
        <v>189</v>
      </c>
      <c r="J1105" s="6" t="s">
        <v>61</v>
      </c>
      <c r="K1105" s="5" t="s">
        <v>68</v>
      </c>
      <c r="L1105" s="5" t="s">
        <v>190</v>
      </c>
      <c r="M1105" s="52">
        <v>6.1376276294240499</v>
      </c>
      <c r="N1105" s="8">
        <v>0</v>
      </c>
      <c r="O1105" s="52">
        <v>6.1376276294240499</v>
      </c>
      <c r="P1105" s="60">
        <f t="shared" si="35"/>
        <v>408.4591187381705</v>
      </c>
      <c r="Q1105" s="59">
        <v>6.1376276294240499</v>
      </c>
      <c r="R1105" s="9" t="s">
        <v>7397</v>
      </c>
      <c r="S1105" s="10">
        <v>46266</v>
      </c>
      <c r="T1105" s="55"/>
      <c r="U1105" s="56">
        <f t="shared" si="34"/>
        <v>0</v>
      </c>
      <c r="V1105" s="11"/>
    </row>
    <row r="1106" spans="1:22">
      <c r="A1106" s="36"/>
      <c r="B1106" s="2" t="s">
        <v>3827</v>
      </c>
      <c r="C1106" s="13" t="s">
        <v>3828</v>
      </c>
      <c r="D1106" s="3" t="s">
        <v>86</v>
      </c>
      <c r="E1106" s="4" t="s">
        <v>3829</v>
      </c>
      <c r="F1106" s="4"/>
      <c r="G1106" s="88">
        <v>38</v>
      </c>
      <c r="H1106" s="5" t="s">
        <v>3826</v>
      </c>
      <c r="I1106" s="5" t="s">
        <v>151</v>
      </c>
      <c r="J1106" s="6" t="s">
        <v>61</v>
      </c>
      <c r="K1106" s="7" t="s">
        <v>68</v>
      </c>
      <c r="L1106" s="7" t="s">
        <v>190</v>
      </c>
      <c r="M1106" s="52">
        <v>6.962025316455696</v>
      </c>
      <c r="N1106" s="8">
        <v>0</v>
      </c>
      <c r="O1106" s="52">
        <v>6.962025316455696</v>
      </c>
      <c r="P1106" s="60">
        <f t="shared" si="35"/>
        <v>463.32278481012656</v>
      </c>
      <c r="Q1106" s="59">
        <v>6.962025316455696</v>
      </c>
      <c r="R1106" s="9" t="s">
        <v>7397</v>
      </c>
      <c r="S1106" s="10">
        <v>46692</v>
      </c>
      <c r="T1106" s="55"/>
      <c r="U1106" s="56">
        <f t="shared" si="34"/>
        <v>0</v>
      </c>
      <c r="V1106" s="11"/>
    </row>
    <row r="1107" spans="1:22">
      <c r="A1107" s="86" t="s">
        <v>54</v>
      </c>
      <c r="B1107" s="4" t="s">
        <v>3830</v>
      </c>
      <c r="C1107" s="4" t="s">
        <v>3831</v>
      </c>
      <c r="D1107" s="3" t="s">
        <v>262</v>
      </c>
      <c r="E1107" s="87" t="s">
        <v>3832</v>
      </c>
      <c r="F1107" s="2"/>
      <c r="G1107" s="88">
        <v>340</v>
      </c>
      <c r="H1107" s="5" t="s">
        <v>2803</v>
      </c>
      <c r="I1107" s="5" t="s">
        <v>134</v>
      </c>
      <c r="J1107" s="6" t="s">
        <v>61</v>
      </c>
      <c r="K1107" s="5" t="s">
        <v>68</v>
      </c>
      <c r="L1107" s="5" t="s">
        <v>2804</v>
      </c>
      <c r="M1107" s="52">
        <v>3.1914846977024056</v>
      </c>
      <c r="N1107" s="8">
        <v>0.1</v>
      </c>
      <c r="O1107" s="52">
        <v>2.8723362279321649</v>
      </c>
      <c r="P1107" s="60">
        <f t="shared" si="35"/>
        <v>191.15397596888556</v>
      </c>
      <c r="Q1107" s="59">
        <v>2.8723362279321649</v>
      </c>
      <c r="R1107" s="9" t="s">
        <v>7397</v>
      </c>
      <c r="S1107" s="10">
        <v>46235</v>
      </c>
      <c r="T1107" s="55"/>
      <c r="U1107" s="56">
        <f t="shared" si="34"/>
        <v>0</v>
      </c>
      <c r="V1107" s="11"/>
    </row>
    <row r="1108" spans="1:22">
      <c r="A1108" s="86" t="s">
        <v>54</v>
      </c>
      <c r="B1108" s="2" t="s">
        <v>3833</v>
      </c>
      <c r="C1108" s="13" t="s">
        <v>3834</v>
      </c>
      <c r="D1108" s="3" t="s">
        <v>86</v>
      </c>
      <c r="E1108" s="87" t="s">
        <v>3835</v>
      </c>
      <c r="F1108" s="4"/>
      <c r="G1108" s="88">
        <v>1815</v>
      </c>
      <c r="H1108" s="5" t="s">
        <v>2803</v>
      </c>
      <c r="I1108" s="5" t="s">
        <v>134</v>
      </c>
      <c r="J1108" s="6" t="s">
        <v>61</v>
      </c>
      <c r="K1108" s="7" t="s">
        <v>68</v>
      </c>
      <c r="L1108" s="7" t="s">
        <v>2804</v>
      </c>
      <c r="M1108" s="52">
        <v>5.2761456615805278</v>
      </c>
      <c r="N1108" s="8">
        <v>0.15</v>
      </c>
      <c r="O1108" s="52">
        <v>4.4847238123434483</v>
      </c>
      <c r="P1108" s="60">
        <f t="shared" si="35"/>
        <v>298.4583697114565</v>
      </c>
      <c r="Q1108" s="59">
        <v>4.4847238123434483</v>
      </c>
      <c r="R1108" s="9" t="s">
        <v>7397</v>
      </c>
      <c r="S1108" s="10">
        <v>46327</v>
      </c>
      <c r="T1108" s="55"/>
      <c r="U1108" s="56">
        <f t="shared" si="34"/>
        <v>0</v>
      </c>
      <c r="V1108" s="11"/>
    </row>
    <row r="1109" spans="1:22">
      <c r="A1109" s="86" t="s">
        <v>54</v>
      </c>
      <c r="B1109" s="4" t="s">
        <v>3836</v>
      </c>
      <c r="C1109" s="4" t="s">
        <v>3837</v>
      </c>
      <c r="D1109" s="3" t="s">
        <v>86</v>
      </c>
      <c r="E1109" s="87" t="s">
        <v>3838</v>
      </c>
      <c r="F1109" s="2"/>
      <c r="G1109" s="88">
        <v>79</v>
      </c>
      <c r="H1109" s="5" t="s">
        <v>2803</v>
      </c>
      <c r="I1109" s="5" t="s">
        <v>134</v>
      </c>
      <c r="J1109" s="6" t="s">
        <v>61</v>
      </c>
      <c r="K1109" s="5" t="s">
        <v>68</v>
      </c>
      <c r="L1109" s="5" t="s">
        <v>2804</v>
      </c>
      <c r="M1109" s="52">
        <v>3.8739452764728419</v>
      </c>
      <c r="N1109" s="8">
        <v>0.12</v>
      </c>
      <c r="O1109" s="52">
        <v>3.4090718432961009</v>
      </c>
      <c r="P1109" s="60">
        <f t="shared" si="35"/>
        <v>226.8737311713555</v>
      </c>
      <c r="Q1109" s="59">
        <v>3.4090718432961009</v>
      </c>
      <c r="R1109" s="9" t="s">
        <v>7397</v>
      </c>
      <c r="S1109" s="10">
        <v>47178</v>
      </c>
      <c r="T1109" s="55"/>
      <c r="U1109" s="56">
        <f t="shared" si="34"/>
        <v>0</v>
      </c>
      <c r="V1109" s="11"/>
    </row>
    <row r="1110" spans="1:22">
      <c r="A1110" s="36"/>
      <c r="B1110" s="4" t="s">
        <v>3839</v>
      </c>
      <c r="C1110" s="15" t="s">
        <v>3840</v>
      </c>
      <c r="D1110" s="3" t="s">
        <v>86</v>
      </c>
      <c r="E1110" s="4" t="s">
        <v>3841</v>
      </c>
      <c r="F1110" s="2"/>
      <c r="G1110" s="88">
        <v>35</v>
      </c>
      <c r="H1110" s="5" t="s">
        <v>2803</v>
      </c>
      <c r="I1110" s="5" t="s">
        <v>134</v>
      </c>
      <c r="J1110" s="6" t="s">
        <v>61</v>
      </c>
      <c r="K1110" s="5" t="s">
        <v>68</v>
      </c>
      <c r="L1110" s="5" t="s">
        <v>2804</v>
      </c>
      <c r="M1110" s="52">
        <v>2.8571428571428572</v>
      </c>
      <c r="N1110" s="8">
        <v>0.12</v>
      </c>
      <c r="O1110" s="52">
        <v>2.5142857142857142</v>
      </c>
      <c r="P1110" s="60">
        <f t="shared" si="35"/>
        <v>167.32571428571427</v>
      </c>
      <c r="Q1110" s="59">
        <v>2.5142857142857142</v>
      </c>
      <c r="R1110" s="9" t="s">
        <v>7397</v>
      </c>
      <c r="S1110" s="10">
        <v>47392</v>
      </c>
      <c r="T1110" s="55"/>
      <c r="U1110" s="56">
        <f t="shared" si="34"/>
        <v>0</v>
      </c>
      <c r="V1110" s="11"/>
    </row>
    <row r="1111" spans="1:22">
      <c r="A1111" s="36"/>
      <c r="B1111" s="4" t="s">
        <v>3842</v>
      </c>
      <c r="C1111" s="4" t="s">
        <v>3843</v>
      </c>
      <c r="D1111" s="3" t="s">
        <v>86</v>
      </c>
      <c r="E1111" s="4" t="s">
        <v>3844</v>
      </c>
      <c r="F1111" s="2"/>
      <c r="G1111" s="88">
        <v>33</v>
      </c>
      <c r="H1111" s="5" t="s">
        <v>2815</v>
      </c>
      <c r="I1111" s="5" t="s">
        <v>134</v>
      </c>
      <c r="J1111" s="6" t="s">
        <v>61</v>
      </c>
      <c r="K1111" s="5" t="s">
        <v>68</v>
      </c>
      <c r="L1111" s="5" t="s">
        <v>2991</v>
      </c>
      <c r="M1111" s="52">
        <v>5.2188417516449208</v>
      </c>
      <c r="N1111" s="8">
        <v>0.1</v>
      </c>
      <c r="O1111" s="52">
        <v>4.696957576480429</v>
      </c>
      <c r="P1111" s="60">
        <f t="shared" si="35"/>
        <v>312.58252671477254</v>
      </c>
      <c r="Q1111" s="59">
        <v>4.696957576480429</v>
      </c>
      <c r="R1111" s="9" t="s">
        <v>7397</v>
      </c>
      <c r="S1111" s="10">
        <v>46327</v>
      </c>
      <c r="T1111" s="55"/>
      <c r="U1111" s="56">
        <f t="shared" si="34"/>
        <v>0</v>
      </c>
      <c r="V1111" s="11"/>
    </row>
    <row r="1112" spans="1:22">
      <c r="A1112" s="86" t="s">
        <v>54</v>
      </c>
      <c r="B1112" s="4" t="s">
        <v>3845</v>
      </c>
      <c r="C1112" s="4" t="s">
        <v>3846</v>
      </c>
      <c r="D1112" s="3" t="s">
        <v>64</v>
      </c>
      <c r="E1112" s="87" t="s">
        <v>3847</v>
      </c>
      <c r="F1112" s="2"/>
      <c r="G1112" s="88">
        <v>36</v>
      </c>
      <c r="H1112" s="5" t="s">
        <v>3848</v>
      </c>
      <c r="I1112" s="5" t="s">
        <v>3849</v>
      </c>
      <c r="J1112" s="6" t="s">
        <v>61</v>
      </c>
      <c r="K1112" s="5" t="s">
        <v>68</v>
      </c>
      <c r="L1112" s="5" t="s">
        <v>3850</v>
      </c>
      <c r="M1112" s="52">
        <v>15.454545454545455</v>
      </c>
      <c r="N1112" s="8">
        <v>0</v>
      </c>
      <c r="O1112" s="52">
        <v>15.454545454545455</v>
      </c>
      <c r="P1112" s="60">
        <f t="shared" si="35"/>
        <v>1028.5</v>
      </c>
      <c r="Q1112" s="59">
        <v>15.454545454545455</v>
      </c>
      <c r="R1112" s="9" t="s">
        <v>7411</v>
      </c>
      <c r="S1112" s="10">
        <v>46054</v>
      </c>
      <c r="T1112" s="55"/>
      <c r="U1112" s="56">
        <f t="shared" si="34"/>
        <v>0</v>
      </c>
      <c r="V1112" s="11"/>
    </row>
    <row r="1113" spans="1:22">
      <c r="A1113" s="86" t="s">
        <v>54</v>
      </c>
      <c r="B1113" s="4" t="s">
        <v>3851</v>
      </c>
      <c r="C1113" s="15" t="s">
        <v>3852</v>
      </c>
      <c r="D1113" s="3" t="s">
        <v>64</v>
      </c>
      <c r="E1113" s="87" t="s">
        <v>3853</v>
      </c>
      <c r="F1113" s="2"/>
      <c r="G1113" s="88">
        <v>36</v>
      </c>
      <c r="H1113" s="5" t="s">
        <v>3848</v>
      </c>
      <c r="I1113" s="5" t="s">
        <v>3849</v>
      </c>
      <c r="J1113" s="6" t="s">
        <v>61</v>
      </c>
      <c r="K1113" s="5" t="s">
        <v>68</v>
      </c>
      <c r="L1113" s="5" t="s">
        <v>3850</v>
      </c>
      <c r="M1113" s="52">
        <v>18.18181818181818</v>
      </c>
      <c r="N1113" s="8">
        <v>0</v>
      </c>
      <c r="O1113" s="52">
        <v>18.18181818181818</v>
      </c>
      <c r="P1113" s="60">
        <f t="shared" si="35"/>
        <v>1209.9999999999998</v>
      </c>
      <c r="Q1113" s="59">
        <v>18.18181818181818</v>
      </c>
      <c r="R1113" s="9" t="s">
        <v>7411</v>
      </c>
      <c r="S1113" s="10">
        <v>46235</v>
      </c>
      <c r="T1113" s="55"/>
      <c r="U1113" s="56">
        <f t="shared" si="34"/>
        <v>0</v>
      </c>
      <c r="V1113" s="11"/>
    </row>
    <row r="1114" spans="1:22">
      <c r="A1114" s="36"/>
      <c r="B1114" s="4" t="s">
        <v>3854</v>
      </c>
      <c r="C1114" s="15" t="s">
        <v>3855</v>
      </c>
      <c r="D1114" s="3" t="s">
        <v>86</v>
      </c>
      <c r="E1114" s="4" t="s">
        <v>3856</v>
      </c>
      <c r="F1114" s="2"/>
      <c r="G1114" s="88">
        <v>87</v>
      </c>
      <c r="H1114" s="5" t="s">
        <v>429</v>
      </c>
      <c r="I1114" s="5" t="s">
        <v>604</v>
      </c>
      <c r="J1114" s="6" t="s">
        <v>61</v>
      </c>
      <c r="K1114" s="5" t="s">
        <v>68</v>
      </c>
      <c r="L1114" s="5" t="s">
        <v>430</v>
      </c>
      <c r="M1114" s="52">
        <v>5.1298701298701301</v>
      </c>
      <c r="N1114" s="8">
        <v>0</v>
      </c>
      <c r="O1114" s="52">
        <v>5.1298701298701301</v>
      </c>
      <c r="P1114" s="60">
        <f t="shared" si="35"/>
        <v>341.39285714285717</v>
      </c>
      <c r="Q1114" s="59">
        <v>5.1298701298701301</v>
      </c>
      <c r="R1114" s="9" t="s">
        <v>7397</v>
      </c>
      <c r="S1114" s="10">
        <v>46478</v>
      </c>
      <c r="T1114" s="55"/>
      <c r="U1114" s="56">
        <f t="shared" si="34"/>
        <v>0</v>
      </c>
      <c r="V1114" s="11"/>
    </row>
    <row r="1115" spans="1:22">
      <c r="A1115" s="36"/>
      <c r="B1115" s="4" t="s">
        <v>3857</v>
      </c>
      <c r="C1115" s="2" t="s">
        <v>3858</v>
      </c>
      <c r="D1115" s="3" t="s">
        <v>86</v>
      </c>
      <c r="E1115" s="4" t="s">
        <v>3859</v>
      </c>
      <c r="F1115" s="4"/>
      <c r="G1115" s="88">
        <v>92</v>
      </c>
      <c r="H1115" s="5" t="s">
        <v>429</v>
      </c>
      <c r="I1115" s="5" t="s">
        <v>604</v>
      </c>
      <c r="J1115" s="6" t="s">
        <v>61</v>
      </c>
      <c r="K1115" s="5" t="s">
        <v>68</v>
      </c>
      <c r="L1115" s="5" t="s">
        <v>430</v>
      </c>
      <c r="M1115" s="52">
        <v>7.4935064935064926</v>
      </c>
      <c r="N1115" s="8">
        <v>0</v>
      </c>
      <c r="O1115" s="52">
        <v>7.4935064935064926</v>
      </c>
      <c r="P1115" s="60">
        <f t="shared" si="35"/>
        <v>498.69285714285706</v>
      </c>
      <c r="Q1115" s="59">
        <v>7.4935064935064926</v>
      </c>
      <c r="R1115" s="9" t="s">
        <v>7397</v>
      </c>
      <c r="S1115" s="10">
        <v>46204</v>
      </c>
      <c r="T1115" s="55"/>
      <c r="U1115" s="56">
        <f t="shared" si="34"/>
        <v>0</v>
      </c>
      <c r="V1115" s="11"/>
    </row>
    <row r="1116" spans="1:22">
      <c r="A1116" s="77" t="s">
        <v>105</v>
      </c>
      <c r="B1116" s="4" t="s">
        <v>3860</v>
      </c>
      <c r="C1116" s="2" t="s">
        <v>3861</v>
      </c>
      <c r="D1116" s="3" t="s">
        <v>86</v>
      </c>
      <c r="E1116" s="79" t="s">
        <v>3862</v>
      </c>
      <c r="F1116" s="2"/>
      <c r="G1116" s="88">
        <v>10</v>
      </c>
      <c r="H1116" s="5" t="s">
        <v>2619</v>
      </c>
      <c r="I1116" s="5" t="s">
        <v>110</v>
      </c>
      <c r="J1116" s="6" t="s">
        <v>61</v>
      </c>
      <c r="K1116" s="5" t="s">
        <v>68</v>
      </c>
      <c r="L1116" s="5" t="s">
        <v>2620</v>
      </c>
      <c r="M1116" s="52">
        <v>12.545238095238096</v>
      </c>
      <c r="N1116" s="8">
        <v>0.19</v>
      </c>
      <c r="O1116" s="52">
        <v>11.583600000000001</v>
      </c>
      <c r="P1116" s="60">
        <f t="shared" si="35"/>
        <v>770.88858000000005</v>
      </c>
      <c r="Q1116" s="59">
        <v>10.161642857142859</v>
      </c>
      <c r="R1116" s="9" t="s">
        <v>7400</v>
      </c>
      <c r="S1116" s="10">
        <v>45778</v>
      </c>
      <c r="T1116" s="55"/>
      <c r="U1116" s="56">
        <f t="shared" si="34"/>
        <v>0</v>
      </c>
      <c r="V1116" s="11"/>
    </row>
    <row r="1117" spans="1:22">
      <c r="A1117" s="86" t="s">
        <v>54</v>
      </c>
      <c r="B1117" s="4" t="s">
        <v>3863</v>
      </c>
      <c r="C1117" s="12" t="s">
        <v>3864</v>
      </c>
      <c r="D1117" s="3" t="s">
        <v>86</v>
      </c>
      <c r="E1117" s="87" t="s">
        <v>3865</v>
      </c>
      <c r="F1117" s="4"/>
      <c r="G1117" s="88">
        <v>3</v>
      </c>
      <c r="H1117" s="5" t="s">
        <v>767</v>
      </c>
      <c r="I1117" s="5" t="s">
        <v>658</v>
      </c>
      <c r="J1117" s="6" t="s">
        <v>61</v>
      </c>
      <c r="K1117" s="5" t="s">
        <v>68</v>
      </c>
      <c r="L1117" s="5" t="s">
        <v>95</v>
      </c>
      <c r="M1117" s="52">
        <v>12.283333333333335</v>
      </c>
      <c r="N1117" s="8">
        <v>0.1</v>
      </c>
      <c r="O1117" s="52">
        <v>11.055000000000001</v>
      </c>
      <c r="P1117" s="60">
        <f t="shared" si="35"/>
        <v>735.71025000000009</v>
      </c>
      <c r="Q1117" s="59">
        <v>11.055000000000001</v>
      </c>
      <c r="R1117" s="9" t="s">
        <v>7394</v>
      </c>
      <c r="S1117" s="10">
        <v>46388</v>
      </c>
      <c r="T1117" s="55"/>
      <c r="U1117" s="56">
        <f t="shared" si="34"/>
        <v>0</v>
      </c>
      <c r="V1117" s="11"/>
    </row>
    <row r="1118" spans="1:22">
      <c r="A1118" s="77" t="s">
        <v>105</v>
      </c>
      <c r="B1118" s="2" t="s">
        <v>3866</v>
      </c>
      <c r="C1118" s="2" t="s">
        <v>3867</v>
      </c>
      <c r="D1118" s="3" t="s">
        <v>86</v>
      </c>
      <c r="E1118" s="79" t="s">
        <v>3868</v>
      </c>
      <c r="F1118" s="2"/>
      <c r="G1118" s="88">
        <v>5</v>
      </c>
      <c r="H1118" s="5" t="s">
        <v>3869</v>
      </c>
      <c r="I1118" s="5" t="s">
        <v>138</v>
      </c>
      <c r="J1118" s="6" t="s">
        <v>61</v>
      </c>
      <c r="K1118" s="5" t="s">
        <v>68</v>
      </c>
      <c r="L1118" s="5" t="s">
        <v>1197</v>
      </c>
      <c r="M1118" s="52">
        <v>7.1518987341772151</v>
      </c>
      <c r="N1118" s="8">
        <v>0.15</v>
      </c>
      <c r="O1118" s="52">
        <v>6.2720000000000002</v>
      </c>
      <c r="P1118" s="60">
        <f t="shared" si="35"/>
        <v>417.40159999999997</v>
      </c>
      <c r="Q1118" s="59">
        <v>6.0791139240506329</v>
      </c>
      <c r="R1118" s="9" t="s">
        <v>7397</v>
      </c>
      <c r="S1118" s="10">
        <v>46204</v>
      </c>
      <c r="T1118" s="55"/>
      <c r="U1118" s="56">
        <f t="shared" si="34"/>
        <v>0</v>
      </c>
      <c r="V1118" s="11"/>
    </row>
    <row r="1119" spans="1:22">
      <c r="A1119" s="36"/>
      <c r="B1119" s="4" t="s">
        <v>3870</v>
      </c>
      <c r="C1119" s="4" t="s">
        <v>3871</v>
      </c>
      <c r="D1119" s="3" t="s">
        <v>86</v>
      </c>
      <c r="E1119" s="4" t="s">
        <v>3872</v>
      </c>
      <c r="F1119" s="2"/>
      <c r="G1119" s="88">
        <v>20</v>
      </c>
      <c r="H1119" s="5" t="s">
        <v>3432</v>
      </c>
      <c r="I1119" s="5" t="s">
        <v>604</v>
      </c>
      <c r="J1119" s="6" t="s">
        <v>61</v>
      </c>
      <c r="K1119" s="5" t="s">
        <v>68</v>
      </c>
      <c r="L1119" s="5" t="s">
        <v>1675</v>
      </c>
      <c r="M1119" s="52">
        <v>8.2116455696202539</v>
      </c>
      <c r="N1119" s="8">
        <v>0</v>
      </c>
      <c r="O1119" s="52">
        <v>8.2116455696202539</v>
      </c>
      <c r="P1119" s="60">
        <f t="shared" si="35"/>
        <v>546.4850126582279</v>
      </c>
      <c r="Q1119" s="59">
        <v>8.2116455696202539</v>
      </c>
      <c r="R1119" s="9" t="s">
        <v>7397</v>
      </c>
      <c r="S1119" s="10">
        <v>46082</v>
      </c>
      <c r="T1119" s="55"/>
      <c r="U1119" s="56">
        <f t="shared" si="34"/>
        <v>0</v>
      </c>
      <c r="V1119" s="11"/>
    </row>
    <row r="1120" spans="1:22">
      <c r="A1120" s="36"/>
      <c r="B1120" s="4" t="s">
        <v>3873</v>
      </c>
      <c r="C1120" s="4" t="s">
        <v>3874</v>
      </c>
      <c r="D1120" s="3" t="s">
        <v>64</v>
      </c>
      <c r="E1120" s="4" t="s">
        <v>3875</v>
      </c>
      <c r="F1120" s="4"/>
      <c r="G1120" s="88">
        <v>33</v>
      </c>
      <c r="H1120" s="5" t="s">
        <v>3876</v>
      </c>
      <c r="I1120" s="5" t="s">
        <v>273</v>
      </c>
      <c r="J1120" s="6" t="s">
        <v>61</v>
      </c>
      <c r="K1120" s="5" t="s">
        <v>68</v>
      </c>
      <c r="L1120" s="5"/>
      <c r="M1120" s="52">
        <v>2.8441558441558441</v>
      </c>
      <c r="N1120" s="8">
        <v>0</v>
      </c>
      <c r="O1120" s="52">
        <v>2.8441558441558441</v>
      </c>
      <c r="P1120" s="60">
        <f t="shared" si="35"/>
        <v>189.27857142857141</v>
      </c>
      <c r="Q1120" s="59">
        <v>2.8441558441558441</v>
      </c>
      <c r="R1120" s="9" t="s">
        <v>7399</v>
      </c>
      <c r="S1120" s="10">
        <v>46447</v>
      </c>
      <c r="T1120" s="55"/>
      <c r="U1120" s="56">
        <f t="shared" si="34"/>
        <v>0</v>
      </c>
      <c r="V1120" s="11"/>
    </row>
    <row r="1121" spans="1:22">
      <c r="A1121" s="36"/>
      <c r="B1121" s="4" t="s">
        <v>3877</v>
      </c>
      <c r="C1121" s="4" t="s">
        <v>183</v>
      </c>
      <c r="D1121" s="3" t="s">
        <v>86</v>
      </c>
      <c r="E1121" s="4" t="s">
        <v>3878</v>
      </c>
      <c r="F1121" s="2"/>
      <c r="G1121" s="88">
        <v>16</v>
      </c>
      <c r="H1121" s="5" t="s">
        <v>3879</v>
      </c>
      <c r="I1121" s="5" t="s">
        <v>178</v>
      </c>
      <c r="J1121" s="6" t="s">
        <v>61</v>
      </c>
      <c r="K1121" s="5" t="s">
        <v>68</v>
      </c>
      <c r="L1121" s="5" t="s">
        <v>1003</v>
      </c>
      <c r="M1121" s="52">
        <v>1.5833333333333335</v>
      </c>
      <c r="N1121" s="8">
        <v>0.5</v>
      </c>
      <c r="O1121" s="52">
        <v>0.79166666666666674</v>
      </c>
      <c r="P1121" s="60">
        <f t="shared" si="35"/>
        <v>52.685416666666669</v>
      </c>
      <c r="Q1121" s="59">
        <v>0.79166666666666674</v>
      </c>
      <c r="R1121" s="9" t="s">
        <v>7397</v>
      </c>
      <c r="S1121" s="10">
        <v>46082</v>
      </c>
      <c r="T1121" s="55"/>
      <c r="U1121" s="56">
        <f t="shared" si="34"/>
        <v>0</v>
      </c>
      <c r="V1121" s="11"/>
    </row>
    <row r="1122" spans="1:22">
      <c r="A1122" s="36"/>
      <c r="B1122" s="4" t="s">
        <v>3880</v>
      </c>
      <c r="C1122" s="2" t="s">
        <v>3881</v>
      </c>
      <c r="D1122" s="3" t="s">
        <v>86</v>
      </c>
      <c r="E1122" s="4" t="s">
        <v>3882</v>
      </c>
      <c r="F1122" s="2"/>
      <c r="G1122" s="88">
        <v>6</v>
      </c>
      <c r="H1122" s="5" t="s">
        <v>3883</v>
      </c>
      <c r="I1122" s="5" t="s">
        <v>1516</v>
      </c>
      <c r="J1122" s="6" t="s">
        <v>61</v>
      </c>
      <c r="K1122" s="5" t="s">
        <v>68</v>
      </c>
      <c r="L1122" s="5" t="s">
        <v>1531</v>
      </c>
      <c r="M1122" s="52">
        <v>7.0126582278481013</v>
      </c>
      <c r="N1122" s="8">
        <v>0.08</v>
      </c>
      <c r="O1122" s="52">
        <v>6.4516455696202533</v>
      </c>
      <c r="P1122" s="60">
        <f t="shared" si="35"/>
        <v>429.35701265822786</v>
      </c>
      <c r="Q1122" s="59">
        <v>6.4516455696202533</v>
      </c>
      <c r="R1122" s="9" t="s">
        <v>7397</v>
      </c>
      <c r="S1122" s="10">
        <v>46388</v>
      </c>
      <c r="T1122" s="55"/>
      <c r="U1122" s="56">
        <f t="shared" si="34"/>
        <v>0</v>
      </c>
      <c r="V1122" s="11"/>
    </row>
    <row r="1123" spans="1:22">
      <c r="A1123" s="36"/>
      <c r="B1123" s="2" t="s">
        <v>3884</v>
      </c>
      <c r="C1123" s="2" t="s">
        <v>3885</v>
      </c>
      <c r="D1123" s="3" t="s">
        <v>86</v>
      </c>
      <c r="E1123" s="4" t="s">
        <v>3886</v>
      </c>
      <c r="F1123" s="4"/>
      <c r="G1123" s="88">
        <v>3</v>
      </c>
      <c r="H1123" s="5" t="s">
        <v>3883</v>
      </c>
      <c r="I1123" s="5" t="s">
        <v>1516</v>
      </c>
      <c r="J1123" s="6" t="s">
        <v>61</v>
      </c>
      <c r="K1123" s="5" t="s">
        <v>68</v>
      </c>
      <c r="L1123" s="5" t="s">
        <v>1531</v>
      </c>
      <c r="M1123" s="52">
        <v>9.2911392405063289</v>
      </c>
      <c r="N1123" s="8">
        <v>0.08</v>
      </c>
      <c r="O1123" s="52">
        <v>8.5478481012658225</v>
      </c>
      <c r="P1123" s="60">
        <f t="shared" si="35"/>
        <v>568.85929113924044</v>
      </c>
      <c r="Q1123" s="59">
        <v>8.5478481012658225</v>
      </c>
      <c r="R1123" s="9" t="s">
        <v>7397</v>
      </c>
      <c r="S1123" s="10">
        <v>46600</v>
      </c>
      <c r="T1123" s="55"/>
      <c r="U1123" s="56">
        <f t="shared" si="34"/>
        <v>0</v>
      </c>
      <c r="V1123" s="11"/>
    </row>
    <row r="1124" spans="1:22">
      <c r="A1124" s="36"/>
      <c r="B1124" s="4" t="s">
        <v>3887</v>
      </c>
      <c r="C1124" s="2" t="s">
        <v>3888</v>
      </c>
      <c r="D1124" s="3" t="s">
        <v>86</v>
      </c>
      <c r="E1124" s="4" t="s">
        <v>3889</v>
      </c>
      <c r="F1124" s="2"/>
      <c r="G1124" s="88">
        <v>691</v>
      </c>
      <c r="H1124" s="5" t="s">
        <v>2995</v>
      </c>
      <c r="I1124" s="5" t="s">
        <v>997</v>
      </c>
      <c r="J1124" s="6" t="s">
        <v>61</v>
      </c>
      <c r="K1124" s="5" t="s">
        <v>68</v>
      </c>
      <c r="L1124" s="5" t="s">
        <v>90</v>
      </c>
      <c r="M1124" s="52">
        <v>4.4156962025316453</v>
      </c>
      <c r="N1124" s="8">
        <v>0</v>
      </c>
      <c r="O1124" s="52">
        <v>4.4156962025316453</v>
      </c>
      <c r="P1124" s="60">
        <f t="shared" si="35"/>
        <v>293.86458227848101</v>
      </c>
      <c r="Q1124" s="59">
        <v>4.4156962025316453</v>
      </c>
      <c r="R1124" s="9" t="s">
        <v>7397</v>
      </c>
      <c r="S1124" s="10">
        <v>46539</v>
      </c>
      <c r="T1124" s="55"/>
      <c r="U1124" s="56">
        <f t="shared" si="34"/>
        <v>0</v>
      </c>
      <c r="V1124" s="11"/>
    </row>
    <row r="1125" spans="1:22">
      <c r="A1125" s="36"/>
      <c r="B1125" s="2" t="s">
        <v>3890</v>
      </c>
      <c r="C1125" s="2" t="s">
        <v>3891</v>
      </c>
      <c r="D1125" s="3" t="s">
        <v>86</v>
      </c>
      <c r="E1125" s="4" t="s">
        <v>3892</v>
      </c>
      <c r="F1125" s="2"/>
      <c r="G1125" s="88">
        <v>73</v>
      </c>
      <c r="H1125" s="5" t="s">
        <v>2982</v>
      </c>
      <c r="I1125" s="5" t="s">
        <v>595</v>
      </c>
      <c r="J1125" s="6" t="s">
        <v>61</v>
      </c>
      <c r="K1125" s="5" t="s">
        <v>68</v>
      </c>
      <c r="L1125" s="5" t="s">
        <v>518</v>
      </c>
      <c r="M1125" s="52">
        <v>4.7088607594936711</v>
      </c>
      <c r="N1125" s="8">
        <v>0</v>
      </c>
      <c r="O1125" s="52">
        <v>4.7088607594936711</v>
      </c>
      <c r="P1125" s="60">
        <f t="shared" si="35"/>
        <v>313.37468354430382</v>
      </c>
      <c r="Q1125" s="59">
        <v>4.7088607594936711</v>
      </c>
      <c r="R1125" s="9" t="s">
        <v>7397</v>
      </c>
      <c r="S1125" s="10">
        <v>46143</v>
      </c>
      <c r="T1125" s="55"/>
      <c r="U1125" s="56">
        <f t="shared" si="34"/>
        <v>0</v>
      </c>
      <c r="V1125" s="11"/>
    </row>
    <row r="1126" spans="1:22">
      <c r="A1126" s="86" t="s">
        <v>54</v>
      </c>
      <c r="B1126" s="2" t="s">
        <v>3893</v>
      </c>
      <c r="C1126" s="2" t="s">
        <v>3894</v>
      </c>
      <c r="D1126" s="3" t="s">
        <v>86</v>
      </c>
      <c r="E1126" s="87" t="s">
        <v>3895</v>
      </c>
      <c r="F1126" s="2"/>
      <c r="G1126" s="88">
        <v>12</v>
      </c>
      <c r="H1126" s="5" t="s">
        <v>434</v>
      </c>
      <c r="I1126" s="5" t="s">
        <v>2866</v>
      </c>
      <c r="J1126" s="6" t="s">
        <v>61</v>
      </c>
      <c r="K1126" s="5" t="s">
        <v>68</v>
      </c>
      <c r="L1126" s="5" t="s">
        <v>435</v>
      </c>
      <c r="M1126" s="52">
        <v>2.5595238095238093</v>
      </c>
      <c r="N1126" s="8">
        <v>0.08</v>
      </c>
      <c r="O1126" s="52">
        <v>2.3547619047619048</v>
      </c>
      <c r="P1126" s="60">
        <f t="shared" si="35"/>
        <v>156.70940476190475</v>
      </c>
      <c r="Q1126" s="59">
        <v>2.3547619047619048</v>
      </c>
      <c r="R1126" s="9" t="s">
        <v>7397</v>
      </c>
      <c r="S1126" s="10">
        <v>46143</v>
      </c>
      <c r="T1126" s="55"/>
      <c r="U1126" s="56">
        <f t="shared" si="34"/>
        <v>0</v>
      </c>
      <c r="V1126" s="11"/>
    </row>
    <row r="1127" spans="1:22">
      <c r="A1127" s="36"/>
      <c r="B1127" s="4" t="s">
        <v>3896</v>
      </c>
      <c r="C1127" s="4" t="s">
        <v>3897</v>
      </c>
      <c r="D1127" s="3" t="s">
        <v>86</v>
      </c>
      <c r="E1127" s="4" t="s">
        <v>3898</v>
      </c>
      <c r="F1127" s="2"/>
      <c r="G1127" s="88">
        <v>24</v>
      </c>
      <c r="H1127" s="5" t="s">
        <v>120</v>
      </c>
      <c r="I1127" s="5" t="s">
        <v>89</v>
      </c>
      <c r="J1127" s="6" t="s">
        <v>61</v>
      </c>
      <c r="K1127" s="5" t="s">
        <v>68</v>
      </c>
      <c r="L1127" s="5" t="s">
        <v>127</v>
      </c>
      <c r="M1127" s="52">
        <v>3.2023809523809526</v>
      </c>
      <c r="N1127" s="8">
        <v>0.08</v>
      </c>
      <c r="O1127" s="52">
        <v>2.9461904761904765</v>
      </c>
      <c r="P1127" s="60">
        <f t="shared" si="35"/>
        <v>196.06897619047621</v>
      </c>
      <c r="Q1127" s="59">
        <v>2.9461904761904765</v>
      </c>
      <c r="R1127" s="9" t="s">
        <v>7397</v>
      </c>
      <c r="S1127" s="10">
        <v>46266</v>
      </c>
      <c r="T1127" s="55"/>
      <c r="U1127" s="56">
        <f t="shared" si="34"/>
        <v>0</v>
      </c>
      <c r="V1127" s="11"/>
    </row>
    <row r="1128" spans="1:22">
      <c r="A1128" s="77" t="s">
        <v>139</v>
      </c>
      <c r="B1128" s="4" t="s">
        <v>3899</v>
      </c>
      <c r="C1128" s="4" t="s">
        <v>3900</v>
      </c>
      <c r="D1128" s="3" t="s">
        <v>86</v>
      </c>
      <c r="E1128" s="79" t="s">
        <v>3901</v>
      </c>
      <c r="F1128" s="2"/>
      <c r="G1128" s="88">
        <v>23</v>
      </c>
      <c r="H1128" s="5" t="s">
        <v>3902</v>
      </c>
      <c r="I1128" s="5" t="s">
        <v>143</v>
      </c>
      <c r="J1128" s="6" t="s">
        <v>61</v>
      </c>
      <c r="K1128" s="5" t="s">
        <v>68</v>
      </c>
      <c r="L1128" s="5" t="s">
        <v>111</v>
      </c>
      <c r="M1128" s="52">
        <v>13.999999999999998</v>
      </c>
      <c r="N1128" s="8">
        <v>0</v>
      </c>
      <c r="O1128" s="52">
        <v>13.299999999999997</v>
      </c>
      <c r="P1128" s="60">
        <f t="shared" si="35"/>
        <v>885.11499999999978</v>
      </c>
      <c r="Q1128" s="59">
        <v>13.299999999999997</v>
      </c>
      <c r="R1128" s="9" t="s">
        <v>7397</v>
      </c>
      <c r="S1128" s="10">
        <v>46174</v>
      </c>
      <c r="T1128" s="55"/>
      <c r="U1128" s="56">
        <f t="shared" si="34"/>
        <v>0</v>
      </c>
      <c r="V1128" s="11"/>
    </row>
    <row r="1129" spans="1:22">
      <c r="A1129" s="36"/>
      <c r="B1129" s="4" t="s">
        <v>3903</v>
      </c>
      <c r="C1129" s="4" t="s">
        <v>3904</v>
      </c>
      <c r="D1129" s="3" t="s">
        <v>64</v>
      </c>
      <c r="E1129" s="4" t="s">
        <v>3905</v>
      </c>
      <c r="F1129" s="2"/>
      <c r="G1129" s="88">
        <v>22</v>
      </c>
      <c r="H1129" s="5" t="s">
        <v>3906</v>
      </c>
      <c r="I1129" s="5" t="s">
        <v>273</v>
      </c>
      <c r="J1129" s="6" t="s">
        <v>61</v>
      </c>
      <c r="K1129" s="5" t="s">
        <v>68</v>
      </c>
      <c r="L1129" s="5" t="s">
        <v>458</v>
      </c>
      <c r="M1129" s="52">
        <v>3.2142857142857144</v>
      </c>
      <c r="N1129" s="8">
        <v>0</v>
      </c>
      <c r="O1129" s="52">
        <v>3.2142857142857144</v>
      </c>
      <c r="P1129" s="60">
        <f t="shared" si="35"/>
        <v>213.91071428571428</v>
      </c>
      <c r="Q1129" s="59">
        <v>3.2142857142857144</v>
      </c>
      <c r="R1129" s="9" t="s">
        <v>7399</v>
      </c>
      <c r="S1129" s="10">
        <v>46023</v>
      </c>
      <c r="T1129" s="55"/>
      <c r="U1129" s="56">
        <f t="shared" si="34"/>
        <v>0</v>
      </c>
      <c r="V1129" s="11"/>
    </row>
    <row r="1130" spans="1:22">
      <c r="A1130" s="77" t="s">
        <v>139</v>
      </c>
      <c r="B1130" s="4" t="s">
        <v>3907</v>
      </c>
      <c r="C1130" s="4" t="s">
        <v>3908</v>
      </c>
      <c r="D1130" s="3" t="s">
        <v>86</v>
      </c>
      <c r="E1130" s="79" t="s">
        <v>3909</v>
      </c>
      <c r="F1130" s="4"/>
      <c r="G1130" s="88">
        <v>6</v>
      </c>
      <c r="H1130" s="5" t="s">
        <v>2689</v>
      </c>
      <c r="I1130" s="5" t="s">
        <v>143</v>
      </c>
      <c r="J1130" s="6" t="s">
        <v>61</v>
      </c>
      <c r="K1130" s="5" t="s">
        <v>68</v>
      </c>
      <c r="L1130" s="5" t="s">
        <v>1531</v>
      </c>
      <c r="M1130" s="52">
        <v>6.6363636363636367</v>
      </c>
      <c r="N1130" s="8">
        <v>0</v>
      </c>
      <c r="O1130" s="52">
        <v>6.3045454545454547</v>
      </c>
      <c r="P1130" s="60">
        <f t="shared" si="35"/>
        <v>419.5675</v>
      </c>
      <c r="Q1130" s="59">
        <v>6.3045454545454547</v>
      </c>
      <c r="R1130" s="9" t="s">
        <v>7397</v>
      </c>
      <c r="S1130" s="10">
        <v>46174</v>
      </c>
      <c r="T1130" s="55"/>
      <c r="U1130" s="56">
        <f t="shared" si="34"/>
        <v>0</v>
      </c>
      <c r="V1130" s="11"/>
    </row>
    <row r="1131" spans="1:22">
      <c r="A1131" s="36"/>
      <c r="B1131" s="4" t="s">
        <v>3910</v>
      </c>
      <c r="C1131" s="4">
        <v>7599513000162</v>
      </c>
      <c r="D1131" s="3" t="s">
        <v>86</v>
      </c>
      <c r="E1131" s="4" t="s">
        <v>3911</v>
      </c>
      <c r="F1131" s="2"/>
      <c r="G1131" s="88">
        <v>44</v>
      </c>
      <c r="H1131" s="5" t="s">
        <v>3912</v>
      </c>
      <c r="I1131" s="5" t="s">
        <v>189</v>
      </c>
      <c r="J1131" s="6" t="s">
        <v>61</v>
      </c>
      <c r="K1131" s="5" t="s">
        <v>68</v>
      </c>
      <c r="L1131" s="5" t="s">
        <v>117</v>
      </c>
      <c r="M1131" s="52">
        <v>4.9610389610389607</v>
      </c>
      <c r="N1131" s="8">
        <v>0</v>
      </c>
      <c r="O1131" s="52">
        <v>4.9610389610389607</v>
      </c>
      <c r="P1131" s="60">
        <f t="shared" si="35"/>
        <v>330.15714285714284</v>
      </c>
      <c r="Q1131" s="59">
        <v>4.9610389610389607</v>
      </c>
      <c r="R1131" s="9" t="s">
        <v>7397</v>
      </c>
      <c r="S1131" s="10">
        <v>46569</v>
      </c>
      <c r="T1131" s="55"/>
      <c r="U1131" s="56">
        <f t="shared" si="34"/>
        <v>0</v>
      </c>
      <c r="V1131" s="11"/>
    </row>
    <row r="1132" spans="1:22">
      <c r="A1132" s="37"/>
      <c r="B1132" s="4" t="s">
        <v>3913</v>
      </c>
      <c r="C1132" s="4" t="s">
        <v>183</v>
      </c>
      <c r="D1132" s="3" t="s">
        <v>262</v>
      </c>
      <c r="E1132" s="4" t="s">
        <v>3914</v>
      </c>
      <c r="F1132" s="2"/>
      <c r="G1132" s="88">
        <v>185</v>
      </c>
      <c r="H1132" s="5" t="s">
        <v>3915</v>
      </c>
      <c r="I1132" s="5" t="s">
        <v>264</v>
      </c>
      <c r="J1132" s="6" t="s">
        <v>265</v>
      </c>
      <c r="K1132" s="5" t="s">
        <v>68</v>
      </c>
      <c r="L1132" s="5" t="s">
        <v>117</v>
      </c>
      <c r="M1132" s="52">
        <v>1.1298701298701299</v>
      </c>
      <c r="N1132" s="8">
        <v>0</v>
      </c>
      <c r="O1132" s="52">
        <v>1.1298701298701299</v>
      </c>
      <c r="P1132" s="60">
        <f t="shared" si="35"/>
        <v>75.192857142857136</v>
      </c>
      <c r="Q1132" s="59">
        <v>1.1298701298701299</v>
      </c>
      <c r="R1132" s="9" t="s">
        <v>7400</v>
      </c>
      <c r="S1132" s="10">
        <v>46082</v>
      </c>
      <c r="T1132" s="55"/>
      <c r="U1132" s="56">
        <f t="shared" si="34"/>
        <v>0</v>
      </c>
      <c r="V1132" s="11"/>
    </row>
    <row r="1133" spans="1:22">
      <c r="A1133" s="36"/>
      <c r="B1133" s="4" t="s">
        <v>3916</v>
      </c>
      <c r="C1133" s="4" t="s">
        <v>3917</v>
      </c>
      <c r="D1133" s="3" t="s">
        <v>86</v>
      </c>
      <c r="E1133" s="4" t="s">
        <v>3918</v>
      </c>
      <c r="F1133" s="2"/>
      <c r="G1133" s="88">
        <v>21</v>
      </c>
      <c r="H1133" s="5" t="s">
        <v>3919</v>
      </c>
      <c r="I1133" s="5" t="s">
        <v>922</v>
      </c>
      <c r="J1133" s="6" t="s">
        <v>61</v>
      </c>
      <c r="K1133" s="5" t="s">
        <v>68</v>
      </c>
      <c r="L1133" s="5" t="s">
        <v>1964</v>
      </c>
      <c r="M1133" s="52">
        <v>9.5584415584415581</v>
      </c>
      <c r="N1133" s="8">
        <v>0.08</v>
      </c>
      <c r="O1133" s="52">
        <v>8.7937662337662346</v>
      </c>
      <c r="P1133" s="60">
        <f t="shared" si="35"/>
        <v>585.22514285714294</v>
      </c>
      <c r="Q1133" s="59">
        <v>8.7937662337662346</v>
      </c>
      <c r="R1133" s="9" t="s">
        <v>7397</v>
      </c>
      <c r="S1133" s="10">
        <v>46054</v>
      </c>
      <c r="T1133" s="55"/>
      <c r="U1133" s="56">
        <f t="shared" si="34"/>
        <v>0</v>
      </c>
      <c r="V1133" s="11"/>
    </row>
    <row r="1134" spans="1:22">
      <c r="A1134" s="86" t="s">
        <v>54</v>
      </c>
      <c r="B1134" s="4" t="s">
        <v>3920</v>
      </c>
      <c r="C1134" s="4" t="s">
        <v>3921</v>
      </c>
      <c r="D1134" s="3" t="s">
        <v>86</v>
      </c>
      <c r="E1134" s="87" t="s">
        <v>3922</v>
      </c>
      <c r="F1134" s="2"/>
      <c r="G1134" s="88">
        <v>7</v>
      </c>
      <c r="H1134" s="5" t="s">
        <v>3919</v>
      </c>
      <c r="I1134" s="5" t="s">
        <v>922</v>
      </c>
      <c r="J1134" s="6" t="s">
        <v>61</v>
      </c>
      <c r="K1134" s="5" t="s">
        <v>68</v>
      </c>
      <c r="L1134" s="5" t="s">
        <v>1964</v>
      </c>
      <c r="M1134" s="52">
        <v>15.168831168831169</v>
      </c>
      <c r="N1134" s="8">
        <v>0.08</v>
      </c>
      <c r="O1134" s="52">
        <v>13.955324675324675</v>
      </c>
      <c r="P1134" s="60">
        <f t="shared" si="35"/>
        <v>928.72685714285706</v>
      </c>
      <c r="Q1134" s="59">
        <v>13.955324675324675</v>
      </c>
      <c r="R1134" s="9" t="s">
        <v>7397</v>
      </c>
      <c r="S1134" s="10">
        <v>47027</v>
      </c>
      <c r="T1134" s="55"/>
      <c r="U1134" s="56">
        <f t="shared" si="34"/>
        <v>0</v>
      </c>
      <c r="V1134" s="11"/>
    </row>
    <row r="1135" spans="1:22">
      <c r="A1135" s="36"/>
      <c r="B1135" s="4" t="s">
        <v>3923</v>
      </c>
      <c r="C1135" s="4" t="s">
        <v>3924</v>
      </c>
      <c r="D1135" s="3" t="s">
        <v>86</v>
      </c>
      <c r="E1135" s="4" t="s">
        <v>3925</v>
      </c>
      <c r="F1135" s="2"/>
      <c r="G1135" s="88">
        <v>22</v>
      </c>
      <c r="H1135" s="5" t="s">
        <v>3926</v>
      </c>
      <c r="I1135" s="5" t="s">
        <v>922</v>
      </c>
      <c r="J1135" s="6" t="s">
        <v>61</v>
      </c>
      <c r="K1135" s="5" t="s">
        <v>68</v>
      </c>
      <c r="L1135" s="5" t="s">
        <v>69</v>
      </c>
      <c r="M1135" s="52">
        <v>16.467532467532468</v>
      </c>
      <c r="N1135" s="8">
        <v>0.08</v>
      </c>
      <c r="O1135" s="52">
        <v>15.150129870129872</v>
      </c>
      <c r="P1135" s="60">
        <f t="shared" si="35"/>
        <v>1008.2411428571429</v>
      </c>
      <c r="Q1135" s="59">
        <v>15.150129870129872</v>
      </c>
      <c r="R1135" s="9" t="s">
        <v>7397</v>
      </c>
      <c r="S1135" s="10">
        <v>46235</v>
      </c>
      <c r="T1135" s="55"/>
      <c r="U1135" s="56">
        <f t="shared" si="34"/>
        <v>0</v>
      </c>
      <c r="V1135" s="11"/>
    </row>
    <row r="1136" spans="1:22">
      <c r="A1136" s="77" t="s">
        <v>105</v>
      </c>
      <c r="B1136" s="4" t="s">
        <v>3927</v>
      </c>
      <c r="C1136" s="4" t="s">
        <v>3928</v>
      </c>
      <c r="D1136" s="3" t="s">
        <v>86</v>
      </c>
      <c r="E1136" s="79" t="s">
        <v>3929</v>
      </c>
      <c r="F1136" s="2"/>
      <c r="G1136" s="88">
        <v>113</v>
      </c>
      <c r="H1136" s="5" t="s">
        <v>3930</v>
      </c>
      <c r="I1136" s="5" t="s">
        <v>110</v>
      </c>
      <c r="J1136" s="6" t="s">
        <v>61</v>
      </c>
      <c r="K1136" s="5" t="s">
        <v>68</v>
      </c>
      <c r="L1136" s="5" t="s">
        <v>69</v>
      </c>
      <c r="M1136" s="52">
        <v>7.5573090566603822</v>
      </c>
      <c r="N1136" s="8">
        <v>0.23</v>
      </c>
      <c r="O1136" s="52">
        <v>5.9878</v>
      </c>
      <c r="P1136" s="60">
        <f t="shared" si="35"/>
        <v>398.48809</v>
      </c>
      <c r="Q1136" s="59">
        <v>5.8191279736284942</v>
      </c>
      <c r="R1136" s="9" t="s">
        <v>7397</v>
      </c>
      <c r="S1136" s="10">
        <v>46082</v>
      </c>
      <c r="T1136" s="55"/>
      <c r="U1136" s="56">
        <f t="shared" si="34"/>
        <v>0</v>
      </c>
      <c r="V1136" s="11"/>
    </row>
    <row r="1137" spans="1:22">
      <c r="A1137" s="77" t="s">
        <v>105</v>
      </c>
      <c r="B1137" s="4" t="s">
        <v>3931</v>
      </c>
      <c r="C1137" s="13" t="s">
        <v>3932</v>
      </c>
      <c r="D1137" s="3" t="s">
        <v>86</v>
      </c>
      <c r="E1137" s="79" t="s">
        <v>3933</v>
      </c>
      <c r="F1137" s="4"/>
      <c r="G1137" s="88">
        <v>38</v>
      </c>
      <c r="H1137" s="5" t="s">
        <v>3919</v>
      </c>
      <c r="I1137" s="5" t="s">
        <v>110</v>
      </c>
      <c r="J1137" s="6" t="s">
        <v>61</v>
      </c>
      <c r="K1137" s="5" t="s">
        <v>68</v>
      </c>
      <c r="L1137" s="5" t="s">
        <v>1964</v>
      </c>
      <c r="M1137" s="52">
        <v>12.6410795908</v>
      </c>
      <c r="N1137" s="8">
        <v>0.09</v>
      </c>
      <c r="O1137" s="52">
        <v>11.3386</v>
      </c>
      <c r="P1137" s="60">
        <f t="shared" si="35"/>
        <v>754.58382999999992</v>
      </c>
      <c r="Q1137" s="59">
        <v>11.503382427628001</v>
      </c>
      <c r="R1137" s="9" t="s">
        <v>7397</v>
      </c>
      <c r="S1137" s="10">
        <v>46266</v>
      </c>
      <c r="T1137" s="55"/>
      <c r="U1137" s="56">
        <f t="shared" si="34"/>
        <v>0</v>
      </c>
      <c r="V1137" s="11"/>
    </row>
    <row r="1138" spans="1:22">
      <c r="A1138" s="86" t="s">
        <v>54</v>
      </c>
      <c r="B1138" s="4" t="s">
        <v>3934</v>
      </c>
      <c r="C1138" s="4" t="s">
        <v>3935</v>
      </c>
      <c r="D1138" s="3" t="s">
        <v>86</v>
      </c>
      <c r="E1138" s="87" t="s">
        <v>3936</v>
      </c>
      <c r="F1138" s="2"/>
      <c r="G1138" s="88">
        <v>12</v>
      </c>
      <c r="H1138" s="5" t="s">
        <v>3919</v>
      </c>
      <c r="I1138" s="5" t="s">
        <v>121</v>
      </c>
      <c r="J1138" s="6" t="s">
        <v>61</v>
      </c>
      <c r="K1138" s="5">
        <v>0.16</v>
      </c>
      <c r="L1138" s="5" t="s">
        <v>69</v>
      </c>
      <c r="M1138" s="52">
        <v>4.7142857142857144</v>
      </c>
      <c r="N1138" s="8">
        <v>0</v>
      </c>
      <c r="O1138" s="52">
        <v>4.7142857142857144</v>
      </c>
      <c r="P1138" s="60">
        <f t="shared" si="35"/>
        <v>313.73571428571427</v>
      </c>
      <c r="Q1138" s="59">
        <v>5.4685714285714289</v>
      </c>
      <c r="R1138" s="9" t="s">
        <v>7397</v>
      </c>
      <c r="S1138" s="10">
        <v>46143</v>
      </c>
      <c r="T1138" s="55"/>
      <c r="U1138" s="56">
        <f t="shared" si="34"/>
        <v>0</v>
      </c>
      <c r="V1138" s="11"/>
    </row>
    <row r="1139" spans="1:22">
      <c r="A1139" s="36"/>
      <c r="B1139" s="4" t="s">
        <v>3937</v>
      </c>
      <c r="C1139" s="13" t="s">
        <v>3938</v>
      </c>
      <c r="D1139" s="3" t="s">
        <v>86</v>
      </c>
      <c r="E1139" s="4" t="s">
        <v>3939</v>
      </c>
      <c r="F1139" s="4"/>
      <c r="G1139" s="88">
        <v>15</v>
      </c>
      <c r="H1139" s="5" t="s">
        <v>3940</v>
      </c>
      <c r="I1139" s="5" t="s">
        <v>151</v>
      </c>
      <c r="J1139" s="6" t="s">
        <v>61</v>
      </c>
      <c r="K1139" s="5" t="s">
        <v>68</v>
      </c>
      <c r="L1139" s="5"/>
      <c r="M1139" s="52">
        <v>31.658227848101266</v>
      </c>
      <c r="N1139" s="8">
        <v>0</v>
      </c>
      <c r="O1139" s="52">
        <v>31.658227848101266</v>
      </c>
      <c r="P1139" s="60">
        <f t="shared" si="35"/>
        <v>2106.8550632911392</v>
      </c>
      <c r="Q1139" s="59">
        <v>31.658227848101266</v>
      </c>
      <c r="R1139" s="9" t="s">
        <v>7397</v>
      </c>
      <c r="S1139" s="10">
        <v>46296</v>
      </c>
      <c r="T1139" s="55"/>
      <c r="U1139" s="56">
        <f t="shared" si="34"/>
        <v>0</v>
      </c>
      <c r="V1139" s="11"/>
    </row>
    <row r="1140" spans="1:22">
      <c r="A1140" s="36"/>
      <c r="B1140" s="4" t="s">
        <v>3941</v>
      </c>
      <c r="C1140" s="4" t="s">
        <v>3942</v>
      </c>
      <c r="D1140" s="3" t="s">
        <v>86</v>
      </c>
      <c r="E1140" s="4" t="s">
        <v>3943</v>
      </c>
      <c r="F1140" s="2"/>
      <c r="G1140" s="88">
        <v>444</v>
      </c>
      <c r="H1140" s="5" t="s">
        <v>3944</v>
      </c>
      <c r="I1140" s="5" t="s">
        <v>3945</v>
      </c>
      <c r="J1140" s="6" t="s">
        <v>61</v>
      </c>
      <c r="K1140" s="5" t="s">
        <v>68</v>
      </c>
      <c r="L1140" s="5" t="s">
        <v>1003</v>
      </c>
      <c r="M1140" s="52">
        <v>5.0090909090909088</v>
      </c>
      <c r="N1140" s="8">
        <v>0</v>
      </c>
      <c r="O1140" s="52">
        <v>5.0090909090909088</v>
      </c>
      <c r="P1140" s="60">
        <f t="shared" si="35"/>
        <v>333.35499999999996</v>
      </c>
      <c r="Q1140" s="59">
        <v>5.0090909090909088</v>
      </c>
      <c r="R1140" s="9" t="s">
        <v>7397</v>
      </c>
      <c r="S1140" s="10">
        <v>46113</v>
      </c>
      <c r="T1140" s="55"/>
      <c r="U1140" s="56">
        <f t="shared" si="34"/>
        <v>0</v>
      </c>
      <c r="V1140" s="11"/>
    </row>
    <row r="1141" spans="1:22">
      <c r="A1141" s="36"/>
      <c r="B1141" s="4" t="s">
        <v>3946</v>
      </c>
      <c r="C1141" s="13" t="s">
        <v>3947</v>
      </c>
      <c r="D1141" s="3" t="s">
        <v>86</v>
      </c>
      <c r="E1141" s="4" t="s">
        <v>3948</v>
      </c>
      <c r="F1141" s="4"/>
      <c r="G1141" s="88">
        <v>200</v>
      </c>
      <c r="H1141" s="5" t="s">
        <v>3944</v>
      </c>
      <c r="I1141" s="5" t="s">
        <v>3945</v>
      </c>
      <c r="J1141" s="6" t="s">
        <v>61</v>
      </c>
      <c r="K1141" s="5" t="s">
        <v>68</v>
      </c>
      <c r="L1141" s="5" t="s">
        <v>1003</v>
      </c>
      <c r="M1141" s="52">
        <v>8.0259740259740262</v>
      </c>
      <c r="N1141" s="8">
        <v>0.02</v>
      </c>
      <c r="O1141" s="52">
        <v>7.8654545454545453</v>
      </c>
      <c r="P1141" s="60">
        <f t="shared" si="35"/>
        <v>523.44599999999991</v>
      </c>
      <c r="Q1141" s="59">
        <v>7.8654545454545453</v>
      </c>
      <c r="R1141" s="9" t="s">
        <v>7397</v>
      </c>
      <c r="S1141" s="10">
        <v>46113</v>
      </c>
      <c r="T1141" s="55"/>
      <c r="U1141" s="56">
        <f t="shared" si="34"/>
        <v>0</v>
      </c>
      <c r="V1141" s="11"/>
    </row>
    <row r="1142" spans="1:22">
      <c r="A1142" s="36"/>
      <c r="B1142" s="4" t="s">
        <v>3949</v>
      </c>
      <c r="C1142" s="13" t="s">
        <v>3950</v>
      </c>
      <c r="D1142" s="3" t="s">
        <v>86</v>
      </c>
      <c r="E1142" s="4" t="s">
        <v>3951</v>
      </c>
      <c r="F1142" s="4"/>
      <c r="G1142" s="88">
        <v>138</v>
      </c>
      <c r="H1142" s="5" t="s">
        <v>3944</v>
      </c>
      <c r="I1142" s="5" t="s">
        <v>3945</v>
      </c>
      <c r="J1142" s="6" t="s">
        <v>61</v>
      </c>
      <c r="K1142" s="5" t="s">
        <v>68</v>
      </c>
      <c r="L1142" s="5" t="s">
        <v>1003</v>
      </c>
      <c r="M1142" s="52">
        <v>15.415584415584414</v>
      </c>
      <c r="N1142" s="8">
        <v>0</v>
      </c>
      <c r="O1142" s="52">
        <v>15.415584415584414</v>
      </c>
      <c r="P1142" s="60">
        <f t="shared" si="35"/>
        <v>1025.9071428571426</v>
      </c>
      <c r="Q1142" s="59">
        <v>15.415584415584414</v>
      </c>
      <c r="R1142" s="9" t="s">
        <v>7397</v>
      </c>
      <c r="S1142" s="10">
        <v>46204</v>
      </c>
      <c r="T1142" s="55"/>
      <c r="U1142" s="56">
        <f t="shared" si="34"/>
        <v>0</v>
      </c>
      <c r="V1142" s="11"/>
    </row>
    <row r="1143" spans="1:22">
      <c r="A1143" s="36"/>
      <c r="B1143" s="2" t="s">
        <v>3952</v>
      </c>
      <c r="C1143" s="13" t="s">
        <v>3953</v>
      </c>
      <c r="D1143" s="3" t="s">
        <v>86</v>
      </c>
      <c r="E1143" s="4" t="s">
        <v>3954</v>
      </c>
      <c r="F1143" s="4"/>
      <c r="G1143" s="88">
        <v>17</v>
      </c>
      <c r="H1143" s="5" t="s">
        <v>633</v>
      </c>
      <c r="I1143" s="5" t="s">
        <v>189</v>
      </c>
      <c r="J1143" s="6" t="s">
        <v>61</v>
      </c>
      <c r="K1143" s="7" t="s">
        <v>68</v>
      </c>
      <c r="L1143" s="7" t="s">
        <v>481</v>
      </c>
      <c r="M1143" s="52">
        <v>3.6212634765361207</v>
      </c>
      <c r="N1143" s="8">
        <v>0</v>
      </c>
      <c r="O1143" s="52">
        <v>3.6212634765361207</v>
      </c>
      <c r="P1143" s="60">
        <f t="shared" si="35"/>
        <v>240.99508436347881</v>
      </c>
      <c r="Q1143" s="59">
        <v>3.6212634765361207</v>
      </c>
      <c r="R1143" s="9" t="s">
        <v>7397</v>
      </c>
      <c r="S1143" s="10">
        <v>46419</v>
      </c>
      <c r="T1143" s="55"/>
      <c r="U1143" s="56">
        <f t="shared" si="34"/>
        <v>0</v>
      </c>
      <c r="V1143" s="11"/>
    </row>
    <row r="1144" spans="1:22">
      <c r="A1144" s="77" t="s">
        <v>105</v>
      </c>
      <c r="B1144" s="4" t="s">
        <v>3955</v>
      </c>
      <c r="C1144" s="4" t="s">
        <v>3956</v>
      </c>
      <c r="D1144" s="3" t="s">
        <v>86</v>
      </c>
      <c r="E1144" s="79" t="s">
        <v>3957</v>
      </c>
      <c r="F1144" s="2"/>
      <c r="G1144" s="88">
        <v>38</v>
      </c>
      <c r="H1144" s="5" t="s">
        <v>633</v>
      </c>
      <c r="I1144" s="5" t="s">
        <v>138</v>
      </c>
      <c r="J1144" s="6" t="s">
        <v>61</v>
      </c>
      <c r="K1144" s="5" t="s">
        <v>68</v>
      </c>
      <c r="L1144" s="5" t="s">
        <v>481</v>
      </c>
      <c r="M1144" s="52">
        <v>7.3986093777853661</v>
      </c>
      <c r="N1144" s="8">
        <v>0.2</v>
      </c>
      <c r="O1144" s="52">
        <v>5.4487999999999994</v>
      </c>
      <c r="P1144" s="60">
        <f t="shared" si="35"/>
        <v>362.61763999999994</v>
      </c>
      <c r="Q1144" s="59">
        <v>5.9188875022282934</v>
      </c>
      <c r="R1144" s="9" t="s">
        <v>7397</v>
      </c>
      <c r="S1144" s="10">
        <v>46419</v>
      </c>
      <c r="T1144" s="55"/>
      <c r="U1144" s="56">
        <f t="shared" si="34"/>
        <v>0</v>
      </c>
      <c r="V1144" s="11"/>
    </row>
    <row r="1145" spans="1:22">
      <c r="A1145" s="77" t="s">
        <v>139</v>
      </c>
      <c r="B1145" s="4" t="s">
        <v>3958</v>
      </c>
      <c r="C1145" s="4" t="s">
        <v>3959</v>
      </c>
      <c r="D1145" s="3" t="s">
        <v>86</v>
      </c>
      <c r="E1145" s="79" t="s">
        <v>3960</v>
      </c>
      <c r="F1145" s="2"/>
      <c r="G1145" s="88">
        <v>17</v>
      </c>
      <c r="H1145" s="5" t="s">
        <v>3961</v>
      </c>
      <c r="I1145" s="5" t="s">
        <v>143</v>
      </c>
      <c r="J1145" s="6" t="s">
        <v>61</v>
      </c>
      <c r="K1145" s="5" t="s">
        <v>68</v>
      </c>
      <c r="L1145" s="5"/>
      <c r="M1145" s="52">
        <v>10.883116883116884</v>
      </c>
      <c r="N1145" s="8">
        <v>0</v>
      </c>
      <c r="O1145" s="52">
        <v>10.33896103896104</v>
      </c>
      <c r="P1145" s="60">
        <f t="shared" si="35"/>
        <v>688.05785714285719</v>
      </c>
      <c r="Q1145" s="59">
        <v>10.33896103896104</v>
      </c>
      <c r="R1145" s="9" t="s">
        <v>7397</v>
      </c>
      <c r="S1145" s="10">
        <v>46296</v>
      </c>
      <c r="T1145" s="55"/>
      <c r="U1145" s="56">
        <f t="shared" si="34"/>
        <v>0</v>
      </c>
      <c r="V1145" s="11"/>
    </row>
    <row r="1146" spans="1:22">
      <c r="A1146" s="36"/>
      <c r="B1146" s="2" t="s">
        <v>3962</v>
      </c>
      <c r="C1146" s="2" t="s">
        <v>183</v>
      </c>
      <c r="D1146" s="3" t="s">
        <v>64</v>
      </c>
      <c r="E1146" s="4" t="s">
        <v>3963</v>
      </c>
      <c r="F1146" s="2"/>
      <c r="G1146" s="88">
        <v>4</v>
      </c>
      <c r="H1146" s="5" t="s">
        <v>3964</v>
      </c>
      <c r="I1146" s="5" t="s">
        <v>3965</v>
      </c>
      <c r="J1146" s="6" t="s">
        <v>61</v>
      </c>
      <c r="K1146" s="5" t="s">
        <v>68</v>
      </c>
      <c r="L1146" s="5" t="s">
        <v>894</v>
      </c>
      <c r="M1146" s="52">
        <v>2.8831168831168834</v>
      </c>
      <c r="N1146" s="8">
        <v>0</v>
      </c>
      <c r="O1146" s="52">
        <v>2.8831168831168834</v>
      </c>
      <c r="P1146" s="60">
        <f t="shared" si="35"/>
        <v>191.87142857142859</v>
      </c>
      <c r="Q1146" s="59">
        <v>2.8831168831168834</v>
      </c>
      <c r="R1146" s="9" t="s">
        <v>7400</v>
      </c>
      <c r="S1146" s="10">
        <v>46478</v>
      </c>
      <c r="T1146" s="55"/>
      <c r="U1146" s="56">
        <f t="shared" ref="U1146:U1209" si="36">+T1146*Q1146</f>
        <v>0</v>
      </c>
      <c r="V1146" s="11"/>
    </row>
    <row r="1147" spans="1:22">
      <c r="A1147" s="36"/>
      <c r="B1147" s="4" t="s">
        <v>3966</v>
      </c>
      <c r="C1147" s="4" t="s">
        <v>183</v>
      </c>
      <c r="D1147" s="3" t="s">
        <v>64</v>
      </c>
      <c r="E1147" s="4" t="s">
        <v>3967</v>
      </c>
      <c r="F1147" s="2"/>
      <c r="G1147" s="88">
        <v>5</v>
      </c>
      <c r="H1147" s="5" t="s">
        <v>3968</v>
      </c>
      <c r="I1147" s="5" t="s">
        <v>3965</v>
      </c>
      <c r="J1147" s="6" t="s">
        <v>61</v>
      </c>
      <c r="K1147" s="5" t="s">
        <v>68</v>
      </c>
      <c r="L1147" s="5" t="s">
        <v>894</v>
      </c>
      <c r="M1147" s="52">
        <v>4.5974025974025974</v>
      </c>
      <c r="N1147" s="8">
        <v>0</v>
      </c>
      <c r="O1147" s="52">
        <v>4.5974025974025974</v>
      </c>
      <c r="P1147" s="60">
        <f t="shared" si="35"/>
        <v>305.95714285714286</v>
      </c>
      <c r="Q1147" s="59">
        <v>4.5974025974025974</v>
      </c>
      <c r="R1147" s="9" t="s">
        <v>7400</v>
      </c>
      <c r="S1147" s="10">
        <v>46143</v>
      </c>
      <c r="T1147" s="55"/>
      <c r="U1147" s="56">
        <f t="shared" si="36"/>
        <v>0</v>
      </c>
      <c r="V1147" s="11"/>
    </row>
    <row r="1148" spans="1:22">
      <c r="A1148" s="36"/>
      <c r="B1148" s="4" t="s">
        <v>3969</v>
      </c>
      <c r="C1148" s="4" t="s">
        <v>3970</v>
      </c>
      <c r="D1148" s="3" t="s">
        <v>86</v>
      </c>
      <c r="E1148" s="4" t="s">
        <v>3971</v>
      </c>
      <c r="F1148" s="2"/>
      <c r="G1148" s="88">
        <v>117</v>
      </c>
      <c r="H1148" s="5" t="s">
        <v>3972</v>
      </c>
      <c r="I1148" s="5" t="s">
        <v>151</v>
      </c>
      <c r="J1148" s="6" t="s">
        <v>61</v>
      </c>
      <c r="K1148" s="5" t="s">
        <v>68</v>
      </c>
      <c r="L1148" s="5" t="s">
        <v>876</v>
      </c>
      <c r="M1148" s="52">
        <v>2.3227380952380954</v>
      </c>
      <c r="N1148" s="8">
        <v>0</v>
      </c>
      <c r="O1148" s="52">
        <v>2.3227380952380954</v>
      </c>
      <c r="P1148" s="60">
        <f t="shared" si="35"/>
        <v>154.57822023809524</v>
      </c>
      <c r="Q1148" s="59">
        <v>2.3227380952380954</v>
      </c>
      <c r="R1148" s="9" t="s">
        <v>7397</v>
      </c>
      <c r="S1148" s="10">
        <v>46539</v>
      </c>
      <c r="T1148" s="55"/>
      <c r="U1148" s="56">
        <f t="shared" si="36"/>
        <v>0</v>
      </c>
      <c r="V1148" s="11"/>
    </row>
    <row r="1149" spans="1:22">
      <c r="A1149" s="36"/>
      <c r="B1149" s="4" t="s">
        <v>3973</v>
      </c>
      <c r="C1149" s="2" t="s">
        <v>3974</v>
      </c>
      <c r="D1149" s="3" t="s">
        <v>86</v>
      </c>
      <c r="E1149" s="4" t="s">
        <v>3975</v>
      </c>
      <c r="F1149" s="2"/>
      <c r="G1149" s="88">
        <v>91</v>
      </c>
      <c r="H1149" s="5" t="s">
        <v>3972</v>
      </c>
      <c r="I1149" s="5" t="s">
        <v>151</v>
      </c>
      <c r="J1149" s="6" t="s">
        <v>61</v>
      </c>
      <c r="K1149" s="5" t="s">
        <v>68</v>
      </c>
      <c r="L1149" s="5" t="s">
        <v>876</v>
      </c>
      <c r="M1149" s="52">
        <v>5.4155844155844157</v>
      </c>
      <c r="N1149" s="8">
        <v>0</v>
      </c>
      <c r="O1149" s="52">
        <v>5.4155844155844157</v>
      </c>
      <c r="P1149" s="60">
        <f t="shared" si="35"/>
        <v>360.40714285714284</v>
      </c>
      <c r="Q1149" s="59">
        <v>5.4155844155844157</v>
      </c>
      <c r="R1149" s="9" t="s">
        <v>7397</v>
      </c>
      <c r="S1149" s="10">
        <v>46600</v>
      </c>
      <c r="T1149" s="55"/>
      <c r="U1149" s="56">
        <f t="shared" si="36"/>
        <v>0</v>
      </c>
      <c r="V1149" s="11"/>
    </row>
    <row r="1150" spans="1:22">
      <c r="A1150" s="77" t="s">
        <v>105</v>
      </c>
      <c r="B1150" s="4" t="s">
        <v>3976</v>
      </c>
      <c r="C1150" s="12" t="s">
        <v>3977</v>
      </c>
      <c r="D1150" s="3" t="s">
        <v>86</v>
      </c>
      <c r="E1150" s="79" t="s">
        <v>3978</v>
      </c>
      <c r="F1150" s="4"/>
      <c r="G1150" s="88">
        <v>195</v>
      </c>
      <c r="H1150" s="5" t="s">
        <v>2704</v>
      </c>
      <c r="I1150" s="5" t="s">
        <v>116</v>
      </c>
      <c r="J1150" s="6" t="s">
        <v>61</v>
      </c>
      <c r="K1150" s="5" t="s">
        <v>68</v>
      </c>
      <c r="L1150" s="5" t="s">
        <v>3979</v>
      </c>
      <c r="M1150" s="52">
        <v>4.1749127888233559</v>
      </c>
      <c r="N1150" s="8">
        <v>0</v>
      </c>
      <c r="O1150" s="52">
        <v>3.528</v>
      </c>
      <c r="P1150" s="60">
        <f t="shared" si="35"/>
        <v>234.7884</v>
      </c>
      <c r="Q1150" s="59">
        <v>4.1749127888233559</v>
      </c>
      <c r="R1150" s="9" t="s">
        <v>7397</v>
      </c>
      <c r="S1150" s="10">
        <v>46296</v>
      </c>
      <c r="T1150" s="55"/>
      <c r="U1150" s="56">
        <f t="shared" si="36"/>
        <v>0</v>
      </c>
      <c r="V1150" s="11"/>
    </row>
    <row r="1151" spans="1:22">
      <c r="A1151" s="36"/>
      <c r="B1151" s="4" t="s">
        <v>3980</v>
      </c>
      <c r="C1151" s="4" t="s">
        <v>3981</v>
      </c>
      <c r="D1151" s="3" t="s">
        <v>86</v>
      </c>
      <c r="E1151" s="4" t="s">
        <v>3982</v>
      </c>
      <c r="F1151" s="2"/>
      <c r="G1151" s="88">
        <v>2331</v>
      </c>
      <c r="H1151" s="5" t="s">
        <v>3628</v>
      </c>
      <c r="I1151" s="5" t="s">
        <v>997</v>
      </c>
      <c r="J1151" s="6" t="s">
        <v>61</v>
      </c>
      <c r="K1151" s="5" t="s">
        <v>68</v>
      </c>
      <c r="L1151" s="5" t="s">
        <v>401</v>
      </c>
      <c r="M1151" s="52">
        <v>1.0632911392405062</v>
      </c>
      <c r="N1151" s="8">
        <v>0</v>
      </c>
      <c r="O1151" s="52">
        <v>1.0632911392405062</v>
      </c>
      <c r="P1151" s="60">
        <f t="shared" si="35"/>
        <v>70.762025316455691</v>
      </c>
      <c r="Q1151" s="59">
        <v>1.0632911392405062</v>
      </c>
      <c r="R1151" s="9" t="s">
        <v>7397</v>
      </c>
      <c r="S1151" s="10">
        <v>46296</v>
      </c>
      <c r="T1151" s="55"/>
      <c r="U1151" s="56">
        <f t="shared" si="36"/>
        <v>0</v>
      </c>
      <c r="V1151" s="11"/>
    </row>
    <row r="1152" spans="1:22">
      <c r="A1152" s="36"/>
      <c r="B1152" s="4" t="s">
        <v>3983</v>
      </c>
      <c r="C1152" s="4" t="s">
        <v>3984</v>
      </c>
      <c r="D1152" s="3" t="s">
        <v>86</v>
      </c>
      <c r="E1152" s="4" t="s">
        <v>3985</v>
      </c>
      <c r="F1152" s="2"/>
      <c r="G1152" s="88">
        <v>1143</v>
      </c>
      <c r="H1152" s="5" t="s">
        <v>3628</v>
      </c>
      <c r="I1152" s="5" t="s">
        <v>997</v>
      </c>
      <c r="J1152" s="6" t="s">
        <v>61</v>
      </c>
      <c r="K1152" s="5" t="s">
        <v>68</v>
      </c>
      <c r="L1152" s="5" t="s">
        <v>401</v>
      </c>
      <c r="M1152" s="52">
        <v>2.2337662337662336</v>
      </c>
      <c r="N1152" s="8">
        <v>0</v>
      </c>
      <c r="O1152" s="52">
        <v>2.2337662337662336</v>
      </c>
      <c r="P1152" s="60">
        <f t="shared" si="35"/>
        <v>148.65714285714284</v>
      </c>
      <c r="Q1152" s="59">
        <v>2.2337662337662336</v>
      </c>
      <c r="R1152" s="9" t="s">
        <v>7397</v>
      </c>
      <c r="S1152" s="10">
        <v>46296</v>
      </c>
      <c r="T1152" s="55"/>
      <c r="U1152" s="56">
        <f t="shared" si="36"/>
        <v>0</v>
      </c>
      <c r="V1152" s="11"/>
    </row>
    <row r="1153" spans="1:22">
      <c r="A1153" s="36"/>
      <c r="B1153" s="2" t="s">
        <v>3986</v>
      </c>
      <c r="C1153" s="13" t="s">
        <v>3987</v>
      </c>
      <c r="D1153" s="3" t="s">
        <v>86</v>
      </c>
      <c r="E1153" s="4" t="s">
        <v>3988</v>
      </c>
      <c r="F1153" s="4"/>
      <c r="G1153" s="88">
        <v>409</v>
      </c>
      <c r="H1153" s="5" t="s">
        <v>3628</v>
      </c>
      <c r="I1153" s="5" t="s">
        <v>997</v>
      </c>
      <c r="J1153" s="6" t="s">
        <v>61</v>
      </c>
      <c r="K1153" s="7" t="s">
        <v>68</v>
      </c>
      <c r="L1153" s="7" t="s">
        <v>401</v>
      </c>
      <c r="M1153" s="52">
        <v>2.6341666666666663</v>
      </c>
      <c r="N1153" s="8">
        <v>0</v>
      </c>
      <c r="O1153" s="52">
        <v>2.6341666666666663</v>
      </c>
      <c r="P1153" s="60">
        <f t="shared" si="35"/>
        <v>175.30379166666663</v>
      </c>
      <c r="Q1153" s="59">
        <v>2.6341666666666663</v>
      </c>
      <c r="R1153" s="9" t="s">
        <v>7397</v>
      </c>
      <c r="S1153" s="10">
        <v>46296</v>
      </c>
      <c r="T1153" s="55"/>
      <c r="U1153" s="56">
        <f t="shared" si="36"/>
        <v>0</v>
      </c>
      <c r="V1153" s="11"/>
    </row>
    <row r="1154" spans="1:22">
      <c r="A1154" s="36"/>
      <c r="B1154" s="4" t="s">
        <v>3989</v>
      </c>
      <c r="C1154" s="4" t="s">
        <v>3990</v>
      </c>
      <c r="D1154" s="3" t="s">
        <v>86</v>
      </c>
      <c r="E1154" s="4" t="s">
        <v>3991</v>
      </c>
      <c r="F1154" s="2"/>
      <c r="G1154" s="88">
        <v>621</v>
      </c>
      <c r="H1154" s="5" t="s">
        <v>3628</v>
      </c>
      <c r="I1154" s="5" t="s">
        <v>997</v>
      </c>
      <c r="J1154" s="6" t="s">
        <v>61</v>
      </c>
      <c r="K1154" s="5" t="s">
        <v>68</v>
      </c>
      <c r="L1154" s="5" t="s">
        <v>401</v>
      </c>
      <c r="M1154" s="52">
        <v>6.5316455696202533</v>
      </c>
      <c r="N1154" s="8">
        <v>0</v>
      </c>
      <c r="O1154" s="52">
        <v>6.5316455696202533</v>
      </c>
      <c r="P1154" s="60">
        <f t="shared" si="35"/>
        <v>434.68101265822781</v>
      </c>
      <c r="Q1154" s="59">
        <v>6.5316455696202533</v>
      </c>
      <c r="R1154" s="9" t="s">
        <v>7397</v>
      </c>
      <c r="S1154" s="10">
        <v>46204</v>
      </c>
      <c r="T1154" s="55"/>
      <c r="U1154" s="56">
        <f t="shared" si="36"/>
        <v>0</v>
      </c>
      <c r="V1154" s="11"/>
    </row>
    <row r="1155" spans="1:22">
      <c r="A1155" s="36"/>
      <c r="B1155" s="4" t="s">
        <v>3992</v>
      </c>
      <c r="C1155" s="13" t="s">
        <v>3993</v>
      </c>
      <c r="D1155" s="3" t="s">
        <v>262</v>
      </c>
      <c r="E1155" s="4" t="s">
        <v>3994</v>
      </c>
      <c r="F1155" s="4"/>
      <c r="G1155" s="88">
        <v>47</v>
      </c>
      <c r="H1155" s="5" t="s">
        <v>1674</v>
      </c>
      <c r="I1155" s="5" t="s">
        <v>1262</v>
      </c>
      <c r="J1155" s="6" t="s">
        <v>265</v>
      </c>
      <c r="K1155" s="5" t="s">
        <v>68</v>
      </c>
      <c r="L1155" s="5" t="s">
        <v>90</v>
      </c>
      <c r="M1155" s="52">
        <v>0.50111111111111106</v>
      </c>
      <c r="N1155" s="8">
        <v>0</v>
      </c>
      <c r="O1155" s="52">
        <v>0.50111111111111106</v>
      </c>
      <c r="P1155" s="60">
        <f t="shared" si="35"/>
        <v>33.348944444444442</v>
      </c>
      <c r="Q1155" s="59">
        <v>0.50111111111111106</v>
      </c>
      <c r="R1155" s="9" t="s">
        <v>7398</v>
      </c>
      <c r="S1155" s="10">
        <v>45839</v>
      </c>
      <c r="T1155" s="55"/>
      <c r="U1155" s="56">
        <f t="shared" si="36"/>
        <v>0</v>
      </c>
      <c r="V1155" s="11"/>
    </row>
    <row r="1156" spans="1:22">
      <c r="A1156" s="36"/>
      <c r="B1156" s="2" t="s">
        <v>3995</v>
      </c>
      <c r="C1156" s="2" t="s">
        <v>3996</v>
      </c>
      <c r="D1156" s="3" t="s">
        <v>64</v>
      </c>
      <c r="E1156" s="4" t="s">
        <v>3997</v>
      </c>
      <c r="F1156" s="2"/>
      <c r="G1156" s="88">
        <v>79</v>
      </c>
      <c r="H1156" s="5" t="s">
        <v>59</v>
      </c>
      <c r="I1156" s="5" t="s">
        <v>256</v>
      </c>
      <c r="J1156" s="6" t="s">
        <v>61</v>
      </c>
      <c r="K1156" s="5" t="s">
        <v>68</v>
      </c>
      <c r="L1156" s="5" t="s">
        <v>59</v>
      </c>
      <c r="M1156" s="52">
        <v>1.9537974683544304</v>
      </c>
      <c r="N1156" s="8">
        <v>0</v>
      </c>
      <c r="O1156" s="52">
        <v>1.9537974683544304</v>
      </c>
      <c r="P1156" s="60">
        <f t="shared" si="35"/>
        <v>130.02522151898734</v>
      </c>
      <c r="Q1156" s="59">
        <v>1.9537974683544304</v>
      </c>
      <c r="R1156" s="9" t="s">
        <v>7394</v>
      </c>
      <c r="S1156" s="10">
        <v>45992</v>
      </c>
      <c r="T1156" s="55"/>
      <c r="U1156" s="56">
        <f t="shared" si="36"/>
        <v>0</v>
      </c>
      <c r="V1156" s="11"/>
    </row>
    <row r="1157" spans="1:22">
      <c r="A1157" s="80" t="s">
        <v>70</v>
      </c>
      <c r="B1157" s="4" t="s">
        <v>3998</v>
      </c>
      <c r="C1157" s="4" t="s">
        <v>3999</v>
      </c>
      <c r="D1157" s="3" t="s">
        <v>64</v>
      </c>
      <c r="E1157" s="82" t="s">
        <v>4000</v>
      </c>
      <c r="F1157" s="2"/>
      <c r="G1157" s="88">
        <v>101</v>
      </c>
      <c r="H1157" s="5" t="s">
        <v>910</v>
      </c>
      <c r="I1157" s="5" t="s">
        <v>75</v>
      </c>
      <c r="J1157" s="6" t="s">
        <v>61</v>
      </c>
      <c r="K1157" s="5" t="s">
        <v>68</v>
      </c>
      <c r="L1157" s="5" t="s">
        <v>190</v>
      </c>
      <c r="M1157" s="52">
        <v>2.5974025974025974</v>
      </c>
      <c r="N1157" s="8">
        <v>0.15</v>
      </c>
      <c r="O1157" s="52">
        <v>1.4285714285714286</v>
      </c>
      <c r="P1157" s="60">
        <f t="shared" si="35"/>
        <v>95.071428571428569</v>
      </c>
      <c r="Q1157" s="59">
        <v>1.4285714285714286</v>
      </c>
      <c r="R1157" s="9" t="s">
        <v>7396</v>
      </c>
      <c r="S1157" s="10">
        <v>45931</v>
      </c>
      <c r="T1157" s="55"/>
      <c r="U1157" s="56">
        <f t="shared" si="36"/>
        <v>0</v>
      </c>
      <c r="V1157" s="11"/>
    </row>
    <row r="1158" spans="1:22">
      <c r="A1158" s="80" t="s">
        <v>70</v>
      </c>
      <c r="B1158" s="4" t="s">
        <v>4001</v>
      </c>
      <c r="C1158" s="4" t="s">
        <v>4002</v>
      </c>
      <c r="D1158" s="3" t="s">
        <v>64</v>
      </c>
      <c r="E1158" s="82" t="s">
        <v>4003</v>
      </c>
      <c r="F1158" s="2"/>
      <c r="G1158" s="88">
        <v>20</v>
      </c>
      <c r="H1158" s="5" t="s">
        <v>910</v>
      </c>
      <c r="I1158" s="5" t="s">
        <v>75</v>
      </c>
      <c r="J1158" s="6" t="s">
        <v>61</v>
      </c>
      <c r="K1158" s="5" t="s">
        <v>68</v>
      </c>
      <c r="L1158" s="5" t="s">
        <v>190</v>
      </c>
      <c r="M1158" s="52">
        <v>3.2467532467532467</v>
      </c>
      <c r="N1158" s="8">
        <v>0.15</v>
      </c>
      <c r="O1158" s="52">
        <v>1.7857142857142858</v>
      </c>
      <c r="P1158" s="60">
        <f t="shared" si="35"/>
        <v>118.83928571428572</v>
      </c>
      <c r="Q1158" s="59">
        <v>1.7857142857142858</v>
      </c>
      <c r="R1158" s="9" t="s">
        <v>7396</v>
      </c>
      <c r="S1158" s="10">
        <v>46327</v>
      </c>
      <c r="T1158" s="55"/>
      <c r="U1158" s="56">
        <f t="shared" si="36"/>
        <v>0</v>
      </c>
      <c r="V1158" s="11"/>
    </row>
    <row r="1159" spans="1:22">
      <c r="A1159" s="36"/>
      <c r="B1159" s="4" t="s">
        <v>4004</v>
      </c>
      <c r="C1159" s="12" t="s">
        <v>4005</v>
      </c>
      <c r="D1159" s="3" t="s">
        <v>86</v>
      </c>
      <c r="E1159" s="4" t="s">
        <v>4006</v>
      </c>
      <c r="F1159" s="2"/>
      <c r="G1159" s="88">
        <v>48</v>
      </c>
      <c r="H1159" s="5" t="s">
        <v>4007</v>
      </c>
      <c r="I1159" s="5" t="s">
        <v>557</v>
      </c>
      <c r="J1159" s="6" t="s">
        <v>61</v>
      </c>
      <c r="K1159" s="5" t="s">
        <v>68</v>
      </c>
      <c r="L1159" s="5" t="s">
        <v>430</v>
      </c>
      <c r="M1159" s="52">
        <v>5.7125000000000004</v>
      </c>
      <c r="N1159" s="8">
        <v>0</v>
      </c>
      <c r="O1159" s="52">
        <v>5.7125000000000004</v>
      </c>
      <c r="P1159" s="60">
        <f t="shared" si="35"/>
        <v>380.166875</v>
      </c>
      <c r="Q1159" s="59">
        <v>5.7125000000000004</v>
      </c>
      <c r="R1159" s="9" t="s">
        <v>7397</v>
      </c>
      <c r="S1159" s="10">
        <v>46143</v>
      </c>
      <c r="T1159" s="55"/>
      <c r="U1159" s="56">
        <f t="shared" si="36"/>
        <v>0</v>
      </c>
      <c r="V1159" s="11"/>
    </row>
    <row r="1160" spans="1:22">
      <c r="A1160" s="86" t="s">
        <v>54</v>
      </c>
      <c r="B1160" s="4" t="s">
        <v>4008</v>
      </c>
      <c r="C1160" s="4" t="s">
        <v>4009</v>
      </c>
      <c r="D1160" s="3" t="s">
        <v>86</v>
      </c>
      <c r="E1160" s="87" t="s">
        <v>4010</v>
      </c>
      <c r="F1160" s="2"/>
      <c r="G1160" s="88">
        <v>1</v>
      </c>
      <c r="H1160" s="5" t="s">
        <v>4011</v>
      </c>
      <c r="I1160" s="5" t="s">
        <v>218</v>
      </c>
      <c r="J1160" s="6" t="s">
        <v>61</v>
      </c>
      <c r="K1160" s="5" t="s">
        <v>68</v>
      </c>
      <c r="L1160" s="5" t="s">
        <v>3607</v>
      </c>
      <c r="M1160" s="52">
        <v>7.0044303797468341</v>
      </c>
      <c r="N1160" s="8">
        <v>0</v>
      </c>
      <c r="O1160" s="52">
        <v>7.0044303797468341</v>
      </c>
      <c r="P1160" s="60">
        <f t="shared" si="35"/>
        <v>466.14484177215178</v>
      </c>
      <c r="Q1160" s="59">
        <v>7.0044303797468341</v>
      </c>
      <c r="R1160" s="9" t="s">
        <v>7397</v>
      </c>
      <c r="S1160" s="10">
        <v>46235</v>
      </c>
      <c r="T1160" s="55"/>
      <c r="U1160" s="56">
        <f t="shared" si="36"/>
        <v>0</v>
      </c>
      <c r="V1160" s="11"/>
    </row>
    <row r="1161" spans="1:22">
      <c r="A1161" s="36"/>
      <c r="B1161" s="2" t="s">
        <v>4012</v>
      </c>
      <c r="C1161" s="4" t="s">
        <v>4013</v>
      </c>
      <c r="D1161" s="3" t="s">
        <v>86</v>
      </c>
      <c r="E1161" s="4" t="s">
        <v>4014</v>
      </c>
      <c r="F1161" s="2"/>
      <c r="G1161" s="88">
        <v>70</v>
      </c>
      <c r="H1161" s="5" t="s">
        <v>4015</v>
      </c>
      <c r="I1161" s="5" t="s">
        <v>151</v>
      </c>
      <c r="J1161" s="6" t="s">
        <v>61</v>
      </c>
      <c r="K1161" s="5" t="s">
        <v>68</v>
      </c>
      <c r="L1161" s="5" t="s">
        <v>4016</v>
      </c>
      <c r="M1161" s="52">
        <v>4.6075949367088604</v>
      </c>
      <c r="N1161" s="8">
        <v>0</v>
      </c>
      <c r="O1161" s="52">
        <v>4.6075949367088604</v>
      </c>
      <c r="P1161" s="60">
        <f t="shared" si="35"/>
        <v>306.63544303797465</v>
      </c>
      <c r="Q1161" s="59">
        <v>4.6075949367088604</v>
      </c>
      <c r="R1161" s="9" t="s">
        <v>7397</v>
      </c>
      <c r="S1161" s="10">
        <v>46266</v>
      </c>
      <c r="T1161" s="55"/>
      <c r="U1161" s="56">
        <f t="shared" si="36"/>
        <v>0</v>
      </c>
      <c r="V1161" s="11"/>
    </row>
    <row r="1162" spans="1:22">
      <c r="A1162" s="77" t="s">
        <v>105</v>
      </c>
      <c r="B1162" s="4" t="s">
        <v>4017</v>
      </c>
      <c r="C1162" s="2" t="s">
        <v>4018</v>
      </c>
      <c r="D1162" s="3" t="s">
        <v>86</v>
      </c>
      <c r="E1162" s="79" t="s">
        <v>4014</v>
      </c>
      <c r="F1162" s="4"/>
      <c r="G1162" s="88">
        <v>72</v>
      </c>
      <c r="H1162" s="5" t="s">
        <v>4015</v>
      </c>
      <c r="I1162" s="5" t="s">
        <v>138</v>
      </c>
      <c r="J1162" s="6" t="s">
        <v>61</v>
      </c>
      <c r="K1162" s="5" t="s">
        <v>68</v>
      </c>
      <c r="L1162" s="5" t="s">
        <v>4016</v>
      </c>
      <c r="M1162" s="52">
        <v>5.454545454545455</v>
      </c>
      <c r="N1162" s="8">
        <v>0</v>
      </c>
      <c r="O1162" s="52">
        <v>4.1355999999999993</v>
      </c>
      <c r="P1162" s="60">
        <f t="shared" si="35"/>
        <v>275.22417999999993</v>
      </c>
      <c r="Q1162" s="59">
        <v>5.454545454545455</v>
      </c>
      <c r="R1162" s="9" t="s">
        <v>7397</v>
      </c>
      <c r="S1162" s="10">
        <v>46204</v>
      </c>
      <c r="T1162" s="55"/>
      <c r="U1162" s="56">
        <f t="shared" si="36"/>
        <v>0</v>
      </c>
      <c r="V1162" s="11"/>
    </row>
    <row r="1163" spans="1:22">
      <c r="A1163" s="86" t="s">
        <v>54</v>
      </c>
      <c r="B1163" s="4" t="s">
        <v>4019</v>
      </c>
      <c r="C1163" s="4" t="s">
        <v>4020</v>
      </c>
      <c r="D1163" s="3" t="s">
        <v>86</v>
      </c>
      <c r="E1163" s="87" t="s">
        <v>4021</v>
      </c>
      <c r="F1163" s="2"/>
      <c r="G1163" s="88">
        <v>2</v>
      </c>
      <c r="H1163" s="5" t="s">
        <v>4022</v>
      </c>
      <c r="I1163" s="5" t="s">
        <v>1002</v>
      </c>
      <c r="J1163" s="6" t="s">
        <v>61</v>
      </c>
      <c r="K1163" s="5" t="s">
        <v>68</v>
      </c>
      <c r="L1163" s="5" t="s">
        <v>4023</v>
      </c>
      <c r="M1163" s="52">
        <v>10.199532127358138</v>
      </c>
      <c r="N1163" s="8">
        <v>0.15</v>
      </c>
      <c r="O1163" s="52">
        <v>8.6696023082544169</v>
      </c>
      <c r="P1163" s="60">
        <f t="shared" si="35"/>
        <v>576.9620336143314</v>
      </c>
      <c r="Q1163" s="59">
        <v>8.6696023082544169</v>
      </c>
      <c r="R1163" s="9" t="s">
        <v>7405</v>
      </c>
      <c r="S1163" s="10">
        <v>46419</v>
      </c>
      <c r="T1163" s="55"/>
      <c r="U1163" s="56">
        <f t="shared" si="36"/>
        <v>0</v>
      </c>
      <c r="V1163" s="11"/>
    </row>
    <row r="1164" spans="1:22">
      <c r="A1164" s="86" t="s">
        <v>54</v>
      </c>
      <c r="B1164" s="34" t="s">
        <v>4024</v>
      </c>
      <c r="C1164" s="4" t="s">
        <v>4025</v>
      </c>
      <c r="D1164" s="3" t="s">
        <v>86</v>
      </c>
      <c r="E1164" s="87" t="s">
        <v>4026</v>
      </c>
      <c r="F1164" s="2"/>
      <c r="G1164" s="88">
        <v>1</v>
      </c>
      <c r="H1164" s="5" t="s">
        <v>681</v>
      </c>
      <c r="I1164" s="5" t="s">
        <v>1057</v>
      </c>
      <c r="J1164" s="6" t="s">
        <v>61</v>
      </c>
      <c r="K1164" s="5" t="s">
        <v>68</v>
      </c>
      <c r="L1164" s="5" t="s">
        <v>674</v>
      </c>
      <c r="M1164" s="52">
        <v>3.4999999999999996</v>
      </c>
      <c r="N1164" s="8">
        <v>0.1</v>
      </c>
      <c r="O1164" s="52">
        <v>3.1499999999999995</v>
      </c>
      <c r="P1164" s="60">
        <f t="shared" si="35"/>
        <v>209.63249999999996</v>
      </c>
      <c r="Q1164" s="59">
        <v>3.1499999999999995</v>
      </c>
      <c r="R1164" s="9" t="s">
        <v>7397</v>
      </c>
      <c r="S1164" s="10">
        <v>46174</v>
      </c>
      <c r="T1164" s="55"/>
      <c r="U1164" s="56">
        <f t="shared" si="36"/>
        <v>0</v>
      </c>
      <c r="V1164" s="11"/>
    </row>
    <row r="1165" spans="1:22">
      <c r="A1165" s="36"/>
      <c r="B1165" s="2" t="s">
        <v>4027</v>
      </c>
      <c r="C1165" s="4" t="s">
        <v>4028</v>
      </c>
      <c r="D1165" s="3" t="s">
        <v>64</v>
      </c>
      <c r="E1165" s="4" t="s">
        <v>4029</v>
      </c>
      <c r="F1165" s="2"/>
      <c r="G1165" s="88">
        <v>95</v>
      </c>
      <c r="H1165" s="5" t="s">
        <v>4030</v>
      </c>
      <c r="I1165" s="5" t="s">
        <v>273</v>
      </c>
      <c r="J1165" s="6" t="s">
        <v>61</v>
      </c>
      <c r="K1165" s="5" t="s">
        <v>68</v>
      </c>
      <c r="L1165" s="5" t="s">
        <v>1325</v>
      </c>
      <c r="M1165" s="52">
        <v>3.7532467532467533</v>
      </c>
      <c r="N1165" s="8">
        <v>0</v>
      </c>
      <c r="O1165" s="52">
        <v>3.7532467532467533</v>
      </c>
      <c r="P1165" s="60">
        <f t="shared" si="35"/>
        <v>249.77857142857141</v>
      </c>
      <c r="Q1165" s="59">
        <v>3.7532467532467533</v>
      </c>
      <c r="R1165" s="9" t="s">
        <v>7399</v>
      </c>
      <c r="S1165" s="10">
        <v>46356</v>
      </c>
      <c r="T1165" s="55"/>
      <c r="U1165" s="56">
        <f t="shared" si="36"/>
        <v>0</v>
      </c>
      <c r="V1165" s="11"/>
    </row>
    <row r="1166" spans="1:22">
      <c r="A1166" s="36"/>
      <c r="B1166" s="4" t="s">
        <v>4031</v>
      </c>
      <c r="C1166" s="4" t="s">
        <v>4032</v>
      </c>
      <c r="D1166" s="3" t="s">
        <v>64</v>
      </c>
      <c r="E1166" s="4" t="s">
        <v>4033</v>
      </c>
      <c r="F1166" s="2"/>
      <c r="G1166" s="88">
        <v>198</v>
      </c>
      <c r="H1166" s="5" t="s">
        <v>3349</v>
      </c>
      <c r="I1166" s="5" t="s">
        <v>273</v>
      </c>
      <c r="J1166" s="6" t="s">
        <v>61</v>
      </c>
      <c r="K1166" s="5" t="s">
        <v>68</v>
      </c>
      <c r="L1166" s="5" t="s">
        <v>3350</v>
      </c>
      <c r="M1166" s="52">
        <v>17.427272727272726</v>
      </c>
      <c r="N1166" s="8">
        <v>0</v>
      </c>
      <c r="O1166" s="52">
        <v>17.427272727272726</v>
      </c>
      <c r="P1166" s="60">
        <f t="shared" si="35"/>
        <v>1159.7849999999999</v>
      </c>
      <c r="Q1166" s="59">
        <v>17.427272727272726</v>
      </c>
      <c r="R1166" s="9" t="s">
        <v>7399</v>
      </c>
      <c r="S1166" s="10">
        <v>46054</v>
      </c>
      <c r="T1166" s="55"/>
      <c r="U1166" s="56">
        <f t="shared" si="36"/>
        <v>0</v>
      </c>
      <c r="V1166" s="11"/>
    </row>
    <row r="1167" spans="1:22">
      <c r="A1167" s="36"/>
      <c r="B1167" s="4" t="s">
        <v>4034</v>
      </c>
      <c r="C1167" s="4" t="s">
        <v>4035</v>
      </c>
      <c r="D1167" s="3" t="s">
        <v>86</v>
      </c>
      <c r="E1167" s="4" t="s">
        <v>4036</v>
      </c>
      <c r="F1167" s="2"/>
      <c r="G1167" s="88">
        <v>3</v>
      </c>
      <c r="H1167" s="5" t="s">
        <v>4037</v>
      </c>
      <c r="I1167" s="5" t="s">
        <v>1057</v>
      </c>
      <c r="J1167" s="6" t="s">
        <v>61</v>
      </c>
      <c r="K1167" s="5" t="s">
        <v>68</v>
      </c>
      <c r="L1167" s="5" t="s">
        <v>3461</v>
      </c>
      <c r="M1167" s="52">
        <v>14.392405063291138</v>
      </c>
      <c r="N1167" s="8">
        <v>0.15</v>
      </c>
      <c r="O1167" s="52">
        <v>12.233544303797467</v>
      </c>
      <c r="P1167" s="60">
        <f t="shared" ref="P1167:P1230" si="37">O1167*$V$12</f>
        <v>814.14237341772139</v>
      </c>
      <c r="Q1167" s="59">
        <v>12.233544303797467</v>
      </c>
      <c r="R1167" s="9" t="s">
        <v>7397</v>
      </c>
      <c r="S1167" s="10">
        <v>45689</v>
      </c>
      <c r="T1167" s="55"/>
      <c r="U1167" s="56">
        <f t="shared" si="36"/>
        <v>0</v>
      </c>
      <c r="V1167" s="11"/>
    </row>
    <row r="1168" spans="1:22">
      <c r="A1168" s="77" t="s">
        <v>105</v>
      </c>
      <c r="B1168" s="4" t="s">
        <v>4038</v>
      </c>
      <c r="C1168" s="2" t="s">
        <v>4039</v>
      </c>
      <c r="D1168" s="3" t="s">
        <v>86</v>
      </c>
      <c r="E1168" s="79" t="s">
        <v>4040</v>
      </c>
      <c r="F1168" s="4"/>
      <c r="G1168" s="88">
        <v>56</v>
      </c>
      <c r="H1168" s="5" t="s">
        <v>4041</v>
      </c>
      <c r="I1168" s="5" t="s">
        <v>116</v>
      </c>
      <c r="J1168" s="6" t="s">
        <v>61</v>
      </c>
      <c r="K1168" s="5" t="s">
        <v>68</v>
      </c>
      <c r="L1168" s="5" t="s">
        <v>489</v>
      </c>
      <c r="M1168" s="52">
        <v>9.5696202531645564</v>
      </c>
      <c r="N1168" s="8">
        <v>0</v>
      </c>
      <c r="O1168" s="52">
        <v>9.5696202531645564</v>
      </c>
      <c r="P1168" s="60">
        <f t="shared" si="37"/>
        <v>636.85822784810125</v>
      </c>
      <c r="Q1168" s="59">
        <v>9.5696202531645564</v>
      </c>
      <c r="R1168" s="9" t="s">
        <v>7397</v>
      </c>
      <c r="S1168" s="10">
        <v>46143</v>
      </c>
      <c r="T1168" s="55"/>
      <c r="U1168" s="56">
        <f t="shared" si="36"/>
        <v>0</v>
      </c>
      <c r="V1168" s="11"/>
    </row>
    <row r="1169" spans="1:22">
      <c r="A1169" s="86" t="s">
        <v>54</v>
      </c>
      <c r="B1169" s="4" t="s">
        <v>4042</v>
      </c>
      <c r="C1169" s="2" t="s">
        <v>4043</v>
      </c>
      <c r="D1169" s="3" t="s">
        <v>64</v>
      </c>
      <c r="E1169" s="87" t="s">
        <v>4044</v>
      </c>
      <c r="F1169" s="2"/>
      <c r="G1169" s="88">
        <v>23</v>
      </c>
      <c r="H1169" s="5" t="s">
        <v>4041</v>
      </c>
      <c r="I1169" s="5" t="s">
        <v>406</v>
      </c>
      <c r="J1169" s="6" t="s">
        <v>61</v>
      </c>
      <c r="K1169" s="5" t="s">
        <v>68</v>
      </c>
      <c r="L1169" s="5" t="s">
        <v>4045</v>
      </c>
      <c r="M1169" s="52">
        <v>7.9880952380952381</v>
      </c>
      <c r="N1169" s="8">
        <v>0</v>
      </c>
      <c r="O1169" s="52">
        <v>7.9880952380952381</v>
      </c>
      <c r="P1169" s="60">
        <f t="shared" si="37"/>
        <v>531.60773809523812</v>
      </c>
      <c r="Q1169" s="59">
        <v>7.9880952380952381</v>
      </c>
      <c r="R1169" s="9" t="s">
        <v>7401</v>
      </c>
      <c r="S1169" s="10">
        <v>45992</v>
      </c>
      <c r="T1169" s="55"/>
      <c r="U1169" s="56">
        <f t="shared" si="36"/>
        <v>0</v>
      </c>
      <c r="V1169" s="11"/>
    </row>
    <row r="1170" spans="1:22">
      <c r="A1170" s="36"/>
      <c r="B1170" s="4" t="s">
        <v>4046</v>
      </c>
      <c r="C1170" s="4" t="s">
        <v>4047</v>
      </c>
      <c r="D1170" s="3" t="s">
        <v>86</v>
      </c>
      <c r="E1170" s="4" t="s">
        <v>4048</v>
      </c>
      <c r="F1170" s="2"/>
      <c r="G1170" s="88">
        <v>48</v>
      </c>
      <c r="H1170" s="5" t="s">
        <v>1900</v>
      </c>
      <c r="I1170" s="5" t="s">
        <v>557</v>
      </c>
      <c r="J1170" s="6" t="s">
        <v>61</v>
      </c>
      <c r="K1170" s="5" t="s">
        <v>68</v>
      </c>
      <c r="L1170" s="5" t="s">
        <v>190</v>
      </c>
      <c r="M1170" s="52">
        <v>3.3116883116883113</v>
      </c>
      <c r="N1170" s="8">
        <v>0</v>
      </c>
      <c r="O1170" s="52">
        <v>3.3116883116883113</v>
      </c>
      <c r="P1170" s="60">
        <f t="shared" si="37"/>
        <v>220.39285714285711</v>
      </c>
      <c r="Q1170" s="59">
        <v>3.3116883116883113</v>
      </c>
      <c r="R1170" s="9" t="s">
        <v>7397</v>
      </c>
      <c r="S1170" s="10">
        <v>46508</v>
      </c>
      <c r="T1170" s="55"/>
      <c r="U1170" s="56">
        <f t="shared" si="36"/>
        <v>0</v>
      </c>
      <c r="V1170" s="11"/>
    </row>
    <row r="1171" spans="1:22">
      <c r="A1171" s="80" t="s">
        <v>70</v>
      </c>
      <c r="B1171" s="4" t="s">
        <v>4049</v>
      </c>
      <c r="C1171" s="2" t="s">
        <v>4050</v>
      </c>
      <c r="D1171" s="3" t="s">
        <v>64</v>
      </c>
      <c r="E1171" s="82" t="s">
        <v>4051</v>
      </c>
      <c r="F1171" s="2"/>
      <c r="G1171" s="88">
        <v>3</v>
      </c>
      <c r="H1171" s="5" t="s">
        <v>1391</v>
      </c>
      <c r="I1171" s="5" t="s">
        <v>75</v>
      </c>
      <c r="J1171" s="6" t="s">
        <v>61</v>
      </c>
      <c r="K1171" s="5" t="s">
        <v>68</v>
      </c>
      <c r="L1171" s="5" t="s">
        <v>95</v>
      </c>
      <c r="M1171" s="52">
        <v>2.5082313103621048</v>
      </c>
      <c r="N1171" s="8">
        <v>0.1</v>
      </c>
      <c r="O1171" s="52">
        <v>1.5049387862172632</v>
      </c>
      <c r="P1171" s="60">
        <f t="shared" si="37"/>
        <v>100.15367622275886</v>
      </c>
      <c r="Q1171" s="59">
        <v>1.5049387862172632</v>
      </c>
      <c r="R1171" s="9" t="s">
        <v>7396</v>
      </c>
      <c r="S1171" s="10">
        <v>46569</v>
      </c>
      <c r="T1171" s="55"/>
      <c r="U1171" s="56">
        <f t="shared" si="36"/>
        <v>0</v>
      </c>
      <c r="V1171" s="11"/>
    </row>
    <row r="1172" spans="1:22">
      <c r="A1172" s="36"/>
      <c r="B1172" s="4" t="s">
        <v>4052</v>
      </c>
      <c r="C1172" s="4" t="s">
        <v>183</v>
      </c>
      <c r="D1172" s="3" t="s">
        <v>86</v>
      </c>
      <c r="E1172" s="4" t="s">
        <v>4053</v>
      </c>
      <c r="F1172" s="2"/>
      <c r="G1172" s="88">
        <v>32</v>
      </c>
      <c r="H1172" s="5" t="s">
        <v>2018</v>
      </c>
      <c r="I1172" s="5" t="s">
        <v>229</v>
      </c>
      <c r="J1172" s="6" t="s">
        <v>61</v>
      </c>
      <c r="K1172" s="5" t="s">
        <v>68</v>
      </c>
      <c r="L1172" s="5" t="s">
        <v>1179</v>
      </c>
      <c r="M1172" s="52">
        <v>2.3246753246753245</v>
      </c>
      <c r="N1172" s="8">
        <v>0</v>
      </c>
      <c r="O1172" s="52">
        <v>2.3246753246753245</v>
      </c>
      <c r="P1172" s="60">
        <f t="shared" si="37"/>
        <v>154.70714285714283</v>
      </c>
      <c r="Q1172" s="59">
        <v>2.3246753246753245</v>
      </c>
      <c r="R1172" s="9" t="s">
        <v>7397</v>
      </c>
      <c r="S1172" s="10">
        <v>46966</v>
      </c>
      <c r="T1172" s="55"/>
      <c r="U1172" s="56">
        <f t="shared" si="36"/>
        <v>0</v>
      </c>
      <c r="V1172" s="11"/>
    </row>
    <row r="1173" spans="1:22">
      <c r="A1173" s="86" t="s">
        <v>54</v>
      </c>
      <c r="B1173" s="2" t="s">
        <v>4054</v>
      </c>
      <c r="C1173" s="13" t="s">
        <v>4055</v>
      </c>
      <c r="D1173" s="3" t="s">
        <v>86</v>
      </c>
      <c r="E1173" s="87" t="s">
        <v>4053</v>
      </c>
      <c r="F1173" s="4"/>
      <c r="G1173" s="88">
        <v>24</v>
      </c>
      <c r="H1173" s="5" t="s">
        <v>2018</v>
      </c>
      <c r="I1173" s="5" t="s">
        <v>604</v>
      </c>
      <c r="J1173" s="6" t="s">
        <v>61</v>
      </c>
      <c r="K1173" s="7" t="s">
        <v>68</v>
      </c>
      <c r="L1173" s="7" t="s">
        <v>95</v>
      </c>
      <c r="M1173" s="52">
        <v>2.5</v>
      </c>
      <c r="N1173" s="8">
        <v>0</v>
      </c>
      <c r="O1173" s="52">
        <v>2.5</v>
      </c>
      <c r="P1173" s="60">
        <f t="shared" si="37"/>
        <v>166.375</v>
      </c>
      <c r="Q1173" s="59">
        <v>2.5</v>
      </c>
      <c r="R1173" s="9" t="s">
        <v>7397</v>
      </c>
      <c r="S1173" s="10">
        <v>45992</v>
      </c>
      <c r="T1173" s="55"/>
      <c r="U1173" s="56">
        <f t="shared" si="36"/>
        <v>0</v>
      </c>
      <c r="V1173" s="11"/>
    </row>
    <row r="1174" spans="1:22">
      <c r="A1174" s="36"/>
      <c r="B1174" s="4" t="s">
        <v>4056</v>
      </c>
      <c r="C1174" s="2" t="s">
        <v>4057</v>
      </c>
      <c r="D1174" s="3" t="s">
        <v>64</v>
      </c>
      <c r="E1174" s="4" t="s">
        <v>4058</v>
      </c>
      <c r="F1174" s="2"/>
      <c r="G1174" s="88">
        <v>19</v>
      </c>
      <c r="H1174" s="5" t="s">
        <v>2018</v>
      </c>
      <c r="I1174" s="5" t="s">
        <v>350</v>
      </c>
      <c r="J1174" s="6" t="s">
        <v>249</v>
      </c>
      <c r="K1174" s="5" t="s">
        <v>68</v>
      </c>
      <c r="L1174" s="5" t="s">
        <v>4059</v>
      </c>
      <c r="M1174" s="52">
        <v>0.8701298701298702</v>
      </c>
      <c r="N1174" s="8">
        <v>0</v>
      </c>
      <c r="O1174" s="52">
        <v>0.8701298701298702</v>
      </c>
      <c r="P1174" s="60">
        <f t="shared" si="37"/>
        <v>57.907142857142858</v>
      </c>
      <c r="Q1174" s="59">
        <v>0.8701298701298702</v>
      </c>
      <c r="R1174" s="9" t="s">
        <v>7401</v>
      </c>
      <c r="S1174" s="10">
        <v>46388</v>
      </c>
      <c r="T1174" s="55"/>
      <c r="U1174" s="56">
        <f t="shared" si="36"/>
        <v>0</v>
      </c>
      <c r="V1174" s="11"/>
    </row>
    <row r="1175" spans="1:22">
      <c r="A1175" s="36"/>
      <c r="B1175" s="4" t="s">
        <v>4060</v>
      </c>
      <c r="C1175" s="4" t="s">
        <v>4061</v>
      </c>
      <c r="D1175" s="3" t="s">
        <v>64</v>
      </c>
      <c r="E1175" s="4" t="s">
        <v>4058</v>
      </c>
      <c r="F1175" s="2"/>
      <c r="G1175" s="88">
        <v>140</v>
      </c>
      <c r="H1175" s="5" t="s">
        <v>2018</v>
      </c>
      <c r="I1175" s="5" t="s">
        <v>126</v>
      </c>
      <c r="J1175" s="6" t="s">
        <v>61</v>
      </c>
      <c r="K1175" s="5" t="s">
        <v>68</v>
      </c>
      <c r="L1175" s="5" t="s">
        <v>4059</v>
      </c>
      <c r="M1175" s="52">
        <v>1.4935064935064934</v>
      </c>
      <c r="N1175" s="8">
        <v>0</v>
      </c>
      <c r="O1175" s="52">
        <v>1.4935064935064934</v>
      </c>
      <c r="P1175" s="60">
        <f t="shared" si="37"/>
        <v>99.392857142857139</v>
      </c>
      <c r="Q1175" s="59">
        <v>1.4935064935064934</v>
      </c>
      <c r="R1175" s="9" t="s">
        <v>7400</v>
      </c>
      <c r="S1175" s="10">
        <v>46113</v>
      </c>
      <c r="T1175" s="55"/>
      <c r="U1175" s="56">
        <f t="shared" si="36"/>
        <v>0</v>
      </c>
      <c r="V1175" s="11"/>
    </row>
    <row r="1176" spans="1:22">
      <c r="A1176" s="77" t="s">
        <v>139</v>
      </c>
      <c r="B1176" s="4" t="s">
        <v>4062</v>
      </c>
      <c r="C1176" s="4" t="s">
        <v>4063</v>
      </c>
      <c r="D1176" s="3" t="s">
        <v>86</v>
      </c>
      <c r="E1176" s="79" t="s">
        <v>4058</v>
      </c>
      <c r="F1176" s="2"/>
      <c r="G1176" s="88">
        <v>385</v>
      </c>
      <c r="H1176" s="5"/>
      <c r="I1176" s="5" t="s">
        <v>143</v>
      </c>
      <c r="J1176" s="6" t="s">
        <v>61</v>
      </c>
      <c r="K1176" s="5" t="s">
        <v>68</v>
      </c>
      <c r="L1176" s="5" t="s">
        <v>4059</v>
      </c>
      <c r="M1176" s="52">
        <v>2</v>
      </c>
      <c r="N1176" s="8">
        <v>0</v>
      </c>
      <c r="O1176" s="52">
        <v>1.9</v>
      </c>
      <c r="P1176" s="60">
        <f t="shared" si="37"/>
        <v>126.44499999999999</v>
      </c>
      <c r="Q1176" s="59">
        <v>1.9</v>
      </c>
      <c r="R1176" s="9" t="s">
        <v>7397</v>
      </c>
      <c r="S1176" s="10">
        <v>46174</v>
      </c>
      <c r="T1176" s="55"/>
      <c r="U1176" s="56">
        <f t="shared" si="36"/>
        <v>0</v>
      </c>
      <c r="V1176" s="11"/>
    </row>
    <row r="1177" spans="1:22">
      <c r="A1177" s="36"/>
      <c r="B1177" s="4" t="s">
        <v>4064</v>
      </c>
      <c r="C1177" s="4" t="s">
        <v>4065</v>
      </c>
      <c r="D1177" s="3" t="s">
        <v>64</v>
      </c>
      <c r="E1177" s="4" t="s">
        <v>4058</v>
      </c>
      <c r="F1177" s="2"/>
      <c r="G1177" s="88">
        <v>115</v>
      </c>
      <c r="H1177" s="5" t="s">
        <v>2018</v>
      </c>
      <c r="I1177" s="5" t="s">
        <v>720</v>
      </c>
      <c r="J1177" s="6" t="s">
        <v>61</v>
      </c>
      <c r="K1177" s="5" t="s">
        <v>68</v>
      </c>
      <c r="L1177" s="5" t="s">
        <v>4059</v>
      </c>
      <c r="M1177" s="52">
        <v>1.6962025316455696</v>
      </c>
      <c r="N1177" s="8">
        <v>0</v>
      </c>
      <c r="O1177" s="52">
        <v>1.6962025316455696</v>
      </c>
      <c r="P1177" s="60">
        <f t="shared" si="37"/>
        <v>112.88227848101265</v>
      </c>
      <c r="Q1177" s="59">
        <v>1.6962025316455696</v>
      </c>
      <c r="R1177" s="9" t="s">
        <v>7401</v>
      </c>
      <c r="S1177" s="10">
        <v>46997</v>
      </c>
      <c r="T1177" s="55"/>
      <c r="U1177" s="56">
        <f t="shared" si="36"/>
        <v>0</v>
      </c>
      <c r="V1177" s="11"/>
    </row>
    <row r="1178" spans="1:22">
      <c r="A1178" s="36"/>
      <c r="B1178" s="4" t="s">
        <v>4066</v>
      </c>
      <c r="C1178" s="4" t="s">
        <v>183</v>
      </c>
      <c r="D1178" s="3" t="s">
        <v>64</v>
      </c>
      <c r="E1178" s="4" t="s">
        <v>4067</v>
      </c>
      <c r="F1178" s="2"/>
      <c r="G1178" s="88">
        <v>174</v>
      </c>
      <c r="H1178" s="5"/>
      <c r="I1178" s="5" t="s">
        <v>798</v>
      </c>
      <c r="J1178" s="6" t="s">
        <v>61</v>
      </c>
      <c r="K1178" s="5" t="s">
        <v>68</v>
      </c>
      <c r="L1178" s="5" t="s">
        <v>95</v>
      </c>
      <c r="M1178" s="52">
        <v>6.0886075949367084</v>
      </c>
      <c r="N1178" s="8">
        <v>0</v>
      </c>
      <c r="O1178" s="52">
        <v>6.0886075949367084</v>
      </c>
      <c r="P1178" s="60">
        <f t="shared" si="37"/>
        <v>405.19683544303791</v>
      </c>
      <c r="Q1178" s="59">
        <v>6.0886075949367084</v>
      </c>
      <c r="R1178" s="9" t="s">
        <v>7394</v>
      </c>
      <c r="S1178" s="10">
        <v>45870</v>
      </c>
      <c r="T1178" s="55"/>
      <c r="U1178" s="56">
        <f t="shared" si="36"/>
        <v>0</v>
      </c>
      <c r="V1178" s="11"/>
    </row>
    <row r="1179" spans="1:22">
      <c r="A1179" s="77" t="s">
        <v>105</v>
      </c>
      <c r="B1179" s="4" t="s">
        <v>4068</v>
      </c>
      <c r="C1179" s="4" t="s">
        <v>4069</v>
      </c>
      <c r="D1179" s="3" t="s">
        <v>86</v>
      </c>
      <c r="E1179" s="79" t="s">
        <v>4070</v>
      </c>
      <c r="F1179" s="2"/>
      <c r="G1179" s="88">
        <v>31</v>
      </c>
      <c r="H1179" s="5" t="s">
        <v>2018</v>
      </c>
      <c r="I1179" s="5" t="s">
        <v>138</v>
      </c>
      <c r="J1179" s="6" t="s">
        <v>61</v>
      </c>
      <c r="K1179" s="5" t="s">
        <v>68</v>
      </c>
      <c r="L1179" s="5" t="s">
        <v>4059</v>
      </c>
      <c r="M1179" s="52">
        <v>2.3670886075949369</v>
      </c>
      <c r="N1179" s="8">
        <v>0</v>
      </c>
      <c r="O1179" s="52">
        <v>1.764</v>
      </c>
      <c r="P1179" s="60">
        <f t="shared" si="37"/>
        <v>117.3942</v>
      </c>
      <c r="Q1179" s="59">
        <v>2.3670886075949369</v>
      </c>
      <c r="R1179" s="9" t="s">
        <v>7397</v>
      </c>
      <c r="S1179" s="10">
        <v>46266</v>
      </c>
      <c r="T1179" s="55"/>
      <c r="U1179" s="56">
        <f t="shared" si="36"/>
        <v>0</v>
      </c>
      <c r="V1179" s="11"/>
    </row>
    <row r="1180" spans="1:22">
      <c r="A1180" s="36"/>
      <c r="B1180" s="4" t="s">
        <v>4071</v>
      </c>
      <c r="C1180" s="4" t="s">
        <v>4072</v>
      </c>
      <c r="D1180" s="3" t="s">
        <v>86</v>
      </c>
      <c r="E1180" s="4" t="s">
        <v>4073</v>
      </c>
      <c r="F1180" s="2"/>
      <c r="G1180" s="88">
        <v>281</v>
      </c>
      <c r="H1180" s="5" t="s">
        <v>4015</v>
      </c>
      <c r="I1180" s="5" t="s">
        <v>151</v>
      </c>
      <c r="J1180" s="6" t="s">
        <v>61</v>
      </c>
      <c r="K1180" s="5" t="s">
        <v>68</v>
      </c>
      <c r="L1180" s="5"/>
      <c r="M1180" s="52">
        <v>2.2142857142857144</v>
      </c>
      <c r="N1180" s="8">
        <v>0</v>
      </c>
      <c r="O1180" s="52">
        <v>2.2142857142857144</v>
      </c>
      <c r="P1180" s="60">
        <f t="shared" si="37"/>
        <v>147.36071428571429</v>
      </c>
      <c r="Q1180" s="59">
        <v>2.2142857142857144</v>
      </c>
      <c r="R1180" s="9" t="s">
        <v>7397</v>
      </c>
      <c r="S1180" s="10">
        <v>46143</v>
      </c>
      <c r="T1180" s="55"/>
      <c r="U1180" s="56">
        <f t="shared" si="36"/>
        <v>0</v>
      </c>
      <c r="V1180" s="11"/>
    </row>
    <row r="1181" spans="1:22">
      <c r="A1181" s="36"/>
      <c r="B1181" s="4" t="s">
        <v>4074</v>
      </c>
      <c r="C1181" s="4" t="s">
        <v>4075</v>
      </c>
      <c r="D1181" s="3" t="s">
        <v>262</v>
      </c>
      <c r="E1181" s="4" t="s">
        <v>4076</v>
      </c>
      <c r="F1181" s="2"/>
      <c r="G1181" s="88">
        <v>44</v>
      </c>
      <c r="H1181" s="5" t="s">
        <v>2018</v>
      </c>
      <c r="I1181" s="5" t="s">
        <v>539</v>
      </c>
      <c r="J1181" s="6" t="s">
        <v>61</v>
      </c>
      <c r="K1181" s="5" t="s">
        <v>68</v>
      </c>
      <c r="L1181" s="5" t="s">
        <v>4059</v>
      </c>
      <c r="M1181" s="52">
        <v>1.8987341772151898</v>
      </c>
      <c r="N1181" s="8">
        <v>0</v>
      </c>
      <c r="O1181" s="52">
        <v>1.8987341772151898</v>
      </c>
      <c r="P1181" s="60">
        <f t="shared" si="37"/>
        <v>126.36075949367087</v>
      </c>
      <c r="Q1181" s="59">
        <v>1.8987341772151898</v>
      </c>
      <c r="R1181" s="9" t="s">
        <v>7410</v>
      </c>
      <c r="S1181" s="10">
        <v>46905</v>
      </c>
      <c r="T1181" s="55"/>
      <c r="U1181" s="56">
        <f t="shared" si="36"/>
        <v>0</v>
      </c>
      <c r="V1181" s="11"/>
    </row>
    <row r="1182" spans="1:22">
      <c r="A1182" s="36"/>
      <c r="B1182" s="4" t="s">
        <v>4077</v>
      </c>
      <c r="C1182" s="4" t="s">
        <v>4078</v>
      </c>
      <c r="D1182" s="3" t="s">
        <v>64</v>
      </c>
      <c r="E1182" s="4" t="s">
        <v>4079</v>
      </c>
      <c r="F1182" s="2"/>
      <c r="G1182" s="88">
        <v>24</v>
      </c>
      <c r="H1182" s="5" t="s">
        <v>2018</v>
      </c>
      <c r="I1182" s="5" t="s">
        <v>126</v>
      </c>
      <c r="J1182" s="6" t="s">
        <v>249</v>
      </c>
      <c r="K1182" s="5" t="s">
        <v>68</v>
      </c>
      <c r="L1182" s="5" t="s">
        <v>4059</v>
      </c>
      <c r="M1182" s="52">
        <v>1.2467532467532467</v>
      </c>
      <c r="N1182" s="8">
        <v>0</v>
      </c>
      <c r="O1182" s="52">
        <v>1.2467532467532467</v>
      </c>
      <c r="P1182" s="60">
        <f t="shared" si="37"/>
        <v>82.971428571428561</v>
      </c>
      <c r="Q1182" s="59">
        <v>1.2467532467532467</v>
      </c>
      <c r="R1182" s="9" t="s">
        <v>7400</v>
      </c>
      <c r="S1182" s="10">
        <v>46235</v>
      </c>
      <c r="T1182" s="55"/>
      <c r="U1182" s="56">
        <f t="shared" si="36"/>
        <v>0</v>
      </c>
      <c r="V1182" s="11"/>
    </row>
    <row r="1183" spans="1:22">
      <c r="A1183" s="36"/>
      <c r="B1183" s="4" t="s">
        <v>4080</v>
      </c>
      <c r="C1183" s="4" t="s">
        <v>4081</v>
      </c>
      <c r="D1183" s="3" t="s">
        <v>262</v>
      </c>
      <c r="E1183" s="4" t="s">
        <v>4082</v>
      </c>
      <c r="F1183" s="2"/>
      <c r="G1183" s="88">
        <v>80</v>
      </c>
      <c r="H1183" s="5" t="s">
        <v>2018</v>
      </c>
      <c r="I1183" s="5" t="s">
        <v>2225</v>
      </c>
      <c r="J1183" s="6" t="s">
        <v>61</v>
      </c>
      <c r="K1183" s="5" t="s">
        <v>68</v>
      </c>
      <c r="L1183" s="5" t="s">
        <v>4059</v>
      </c>
      <c r="M1183" s="52">
        <v>1.1727272727272726</v>
      </c>
      <c r="N1183" s="8">
        <v>0</v>
      </c>
      <c r="O1183" s="52">
        <v>1.1727272727272726</v>
      </c>
      <c r="P1183" s="60">
        <f t="shared" si="37"/>
        <v>78.044999999999987</v>
      </c>
      <c r="Q1183" s="59">
        <v>1.1727272727272726</v>
      </c>
      <c r="R1183" s="9" t="s">
        <v>7401</v>
      </c>
      <c r="S1183" s="10">
        <v>46447</v>
      </c>
      <c r="T1183" s="55"/>
      <c r="U1183" s="56">
        <f t="shared" si="36"/>
        <v>0</v>
      </c>
      <c r="V1183" s="11"/>
    </row>
    <row r="1184" spans="1:22">
      <c r="A1184" s="77" t="s">
        <v>105</v>
      </c>
      <c r="B1184" s="4" t="s">
        <v>4083</v>
      </c>
      <c r="C1184" s="2" t="s">
        <v>4084</v>
      </c>
      <c r="D1184" s="3" t="s">
        <v>86</v>
      </c>
      <c r="E1184" s="79" t="s">
        <v>4085</v>
      </c>
      <c r="F1184" s="2"/>
      <c r="G1184" s="88">
        <v>10</v>
      </c>
      <c r="H1184" s="5" t="s">
        <v>4086</v>
      </c>
      <c r="I1184" s="5" t="s">
        <v>138</v>
      </c>
      <c r="J1184" s="6" t="s">
        <v>61</v>
      </c>
      <c r="K1184" s="5" t="s">
        <v>68</v>
      </c>
      <c r="L1184" s="5" t="s">
        <v>1486</v>
      </c>
      <c r="M1184" s="52">
        <v>12.753246753246753</v>
      </c>
      <c r="N1184" s="8">
        <v>0</v>
      </c>
      <c r="O1184" s="52">
        <v>12.3284</v>
      </c>
      <c r="P1184" s="60">
        <f t="shared" si="37"/>
        <v>820.45501999999999</v>
      </c>
      <c r="Q1184" s="59">
        <v>12.753246753246753</v>
      </c>
      <c r="R1184" s="9" t="s">
        <v>7397</v>
      </c>
      <c r="S1184" s="10">
        <v>46631</v>
      </c>
      <c r="T1184" s="55"/>
      <c r="U1184" s="56">
        <f t="shared" si="36"/>
        <v>0</v>
      </c>
      <c r="V1184" s="11"/>
    </row>
    <row r="1185" spans="1:22">
      <c r="A1185" s="77" t="s">
        <v>105</v>
      </c>
      <c r="B1185" s="4" t="s">
        <v>4087</v>
      </c>
      <c r="C1185" s="2" t="s">
        <v>4088</v>
      </c>
      <c r="D1185" s="3" t="s">
        <v>86</v>
      </c>
      <c r="E1185" s="79" t="s">
        <v>4089</v>
      </c>
      <c r="F1185" s="2"/>
      <c r="G1185" s="88">
        <v>56</v>
      </c>
      <c r="H1185" s="5" t="s">
        <v>4086</v>
      </c>
      <c r="I1185" s="5" t="s">
        <v>138</v>
      </c>
      <c r="J1185" s="6" t="s">
        <v>61</v>
      </c>
      <c r="K1185" s="5" t="s">
        <v>68</v>
      </c>
      <c r="L1185" s="5" t="s">
        <v>1486</v>
      </c>
      <c r="M1185" s="52">
        <v>7.2207792207792201</v>
      </c>
      <c r="N1185" s="8">
        <v>0</v>
      </c>
      <c r="O1185" s="52">
        <v>5.9878</v>
      </c>
      <c r="P1185" s="60">
        <f t="shared" si="37"/>
        <v>398.48809</v>
      </c>
      <c r="Q1185" s="59">
        <v>7.2207792207792201</v>
      </c>
      <c r="R1185" s="9" t="s">
        <v>7397</v>
      </c>
      <c r="S1185" s="10">
        <v>46508</v>
      </c>
      <c r="T1185" s="55"/>
      <c r="U1185" s="56">
        <f t="shared" si="36"/>
        <v>0</v>
      </c>
      <c r="V1185" s="11"/>
    </row>
    <row r="1186" spans="1:22">
      <c r="A1186" s="36"/>
      <c r="B1186" s="2" t="s">
        <v>4090</v>
      </c>
      <c r="C1186" s="13" t="s">
        <v>4091</v>
      </c>
      <c r="D1186" s="3" t="s">
        <v>64</v>
      </c>
      <c r="E1186" s="4" t="s">
        <v>4092</v>
      </c>
      <c r="F1186" s="4"/>
      <c r="G1186" s="88">
        <v>29</v>
      </c>
      <c r="H1186" s="5" t="s">
        <v>4093</v>
      </c>
      <c r="I1186" s="5" t="s">
        <v>423</v>
      </c>
      <c r="J1186" s="6" t="s">
        <v>61</v>
      </c>
      <c r="K1186" s="7" t="s">
        <v>68</v>
      </c>
      <c r="L1186" s="7" t="s">
        <v>59</v>
      </c>
      <c r="M1186" s="52">
        <v>3.1688311688311686</v>
      </c>
      <c r="N1186" s="8">
        <v>0.2</v>
      </c>
      <c r="O1186" s="52">
        <v>2.535064935064935</v>
      </c>
      <c r="P1186" s="60">
        <f t="shared" si="37"/>
        <v>168.70857142857142</v>
      </c>
      <c r="Q1186" s="59">
        <v>2.535064935064935</v>
      </c>
      <c r="R1186" s="9" t="s">
        <v>7401</v>
      </c>
      <c r="S1186" s="10">
        <v>46143</v>
      </c>
      <c r="T1186" s="55"/>
      <c r="U1186" s="56">
        <f t="shared" si="36"/>
        <v>0</v>
      </c>
      <c r="V1186" s="11"/>
    </row>
    <row r="1187" spans="1:22">
      <c r="A1187" s="36"/>
      <c r="B1187" s="4" t="s">
        <v>4094</v>
      </c>
      <c r="C1187" s="4" t="s">
        <v>4095</v>
      </c>
      <c r="D1187" s="3" t="s">
        <v>64</v>
      </c>
      <c r="E1187" s="4" t="s">
        <v>4096</v>
      </c>
      <c r="F1187" s="2"/>
      <c r="G1187" s="88">
        <v>1</v>
      </c>
      <c r="H1187" s="5" t="s">
        <v>4097</v>
      </c>
      <c r="I1187" s="5" t="s">
        <v>550</v>
      </c>
      <c r="J1187" s="6" t="s">
        <v>61</v>
      </c>
      <c r="K1187" s="5" t="s">
        <v>68</v>
      </c>
      <c r="L1187" s="5" t="s">
        <v>59</v>
      </c>
      <c r="M1187" s="52">
        <v>7.0125000000000002</v>
      </c>
      <c r="N1187" s="8">
        <v>0</v>
      </c>
      <c r="O1187" s="52">
        <v>7.0125000000000002</v>
      </c>
      <c r="P1187" s="60">
        <f t="shared" si="37"/>
        <v>466.68187499999999</v>
      </c>
      <c r="Q1187" s="59">
        <v>7.0125000000000002</v>
      </c>
      <c r="R1187" s="9" t="s">
        <v>7403</v>
      </c>
      <c r="S1187" s="10">
        <v>46174</v>
      </c>
      <c r="T1187" s="55"/>
      <c r="U1187" s="56">
        <f t="shared" si="36"/>
        <v>0</v>
      </c>
      <c r="V1187" s="11"/>
    </row>
    <row r="1188" spans="1:22">
      <c r="A1188" s="77" t="s">
        <v>139</v>
      </c>
      <c r="B1188" s="2" t="s">
        <v>4098</v>
      </c>
      <c r="C1188" s="13" t="s">
        <v>4099</v>
      </c>
      <c r="D1188" s="3" t="s">
        <v>86</v>
      </c>
      <c r="E1188" s="79" t="s">
        <v>4100</v>
      </c>
      <c r="F1188" s="4"/>
      <c r="G1188" s="88">
        <v>157</v>
      </c>
      <c r="H1188" s="5" t="s">
        <v>4101</v>
      </c>
      <c r="I1188" s="5" t="s">
        <v>143</v>
      </c>
      <c r="J1188" s="6" t="s">
        <v>61</v>
      </c>
      <c r="K1188" s="7" t="s">
        <v>68</v>
      </c>
      <c r="L1188" s="7" t="s">
        <v>111</v>
      </c>
      <c r="M1188" s="52">
        <v>7.2235159717035016</v>
      </c>
      <c r="N1188" s="8">
        <v>0</v>
      </c>
      <c r="O1188" s="52">
        <v>6.8623401731183264</v>
      </c>
      <c r="P1188" s="60">
        <f t="shared" si="37"/>
        <v>456.68873852102462</v>
      </c>
      <c r="Q1188" s="59">
        <v>6.8623401731183264</v>
      </c>
      <c r="R1188" s="9" t="s">
        <v>7397</v>
      </c>
      <c r="S1188" s="10">
        <v>46113</v>
      </c>
      <c r="T1188" s="55"/>
      <c r="U1188" s="56">
        <f t="shared" si="36"/>
        <v>0</v>
      </c>
      <c r="V1188" s="11"/>
    </row>
    <row r="1189" spans="1:22">
      <c r="A1189" s="86" t="s">
        <v>54</v>
      </c>
      <c r="B1189" s="4" t="s">
        <v>4102</v>
      </c>
      <c r="C1189" s="4" t="s">
        <v>4103</v>
      </c>
      <c r="D1189" s="3" t="s">
        <v>64</v>
      </c>
      <c r="E1189" s="87" t="s">
        <v>4104</v>
      </c>
      <c r="F1189" s="2"/>
      <c r="G1189" s="88">
        <v>24</v>
      </c>
      <c r="H1189" s="5" t="s">
        <v>304</v>
      </c>
      <c r="I1189" s="5" t="s">
        <v>720</v>
      </c>
      <c r="J1189" s="6" t="s">
        <v>61</v>
      </c>
      <c r="K1189" s="5">
        <v>0.16</v>
      </c>
      <c r="L1189" s="5" t="s">
        <v>90</v>
      </c>
      <c r="M1189" s="52">
        <v>6.7518987341772148</v>
      </c>
      <c r="N1189" s="8">
        <v>0.3</v>
      </c>
      <c r="O1189" s="52">
        <v>4.7263291139240504</v>
      </c>
      <c r="P1189" s="60">
        <f t="shared" si="37"/>
        <v>314.53720253164556</v>
      </c>
      <c r="Q1189" s="59">
        <v>5.4825417721518983</v>
      </c>
      <c r="R1189" s="9" t="s">
        <v>7404</v>
      </c>
      <c r="S1189" s="10">
        <v>46661</v>
      </c>
      <c r="T1189" s="55"/>
      <c r="U1189" s="56">
        <f t="shared" si="36"/>
        <v>0</v>
      </c>
      <c r="V1189" s="11"/>
    </row>
    <row r="1190" spans="1:22">
      <c r="A1190" s="77" t="s">
        <v>139</v>
      </c>
      <c r="B1190" s="4" t="s">
        <v>4105</v>
      </c>
      <c r="C1190" s="15" t="s">
        <v>4106</v>
      </c>
      <c r="D1190" s="3" t="s">
        <v>86</v>
      </c>
      <c r="E1190" s="79" t="s">
        <v>4107</v>
      </c>
      <c r="F1190" s="2"/>
      <c r="G1190" s="88">
        <v>72</v>
      </c>
      <c r="H1190" s="5" t="s">
        <v>4108</v>
      </c>
      <c r="I1190" s="5" t="s">
        <v>143</v>
      </c>
      <c r="J1190" s="6" t="s">
        <v>61</v>
      </c>
      <c r="K1190" s="5" t="s">
        <v>68</v>
      </c>
      <c r="L1190" s="5" t="s">
        <v>458</v>
      </c>
      <c r="M1190" s="52">
        <v>13.913924050632911</v>
      </c>
      <c r="N1190" s="8">
        <v>0</v>
      </c>
      <c r="O1190" s="52">
        <v>13.218227848101264</v>
      </c>
      <c r="P1190" s="60">
        <f t="shared" si="37"/>
        <v>879.6730632911391</v>
      </c>
      <c r="Q1190" s="59">
        <v>13.218227848101264</v>
      </c>
      <c r="R1190" s="9" t="s">
        <v>7397</v>
      </c>
      <c r="S1190" s="10">
        <v>46388</v>
      </c>
      <c r="T1190" s="55"/>
      <c r="U1190" s="56">
        <f t="shared" si="36"/>
        <v>0</v>
      </c>
      <c r="V1190" s="11"/>
    </row>
    <row r="1191" spans="1:22">
      <c r="A1191" s="86" t="s">
        <v>54</v>
      </c>
      <c r="B1191" s="4" t="s">
        <v>4109</v>
      </c>
      <c r="C1191" s="4" t="s">
        <v>4110</v>
      </c>
      <c r="D1191" s="3" t="s">
        <v>262</v>
      </c>
      <c r="E1191" s="87" t="s">
        <v>4111</v>
      </c>
      <c r="F1191" s="2"/>
      <c r="G1191" s="88">
        <v>17</v>
      </c>
      <c r="H1191" s="5" t="s">
        <v>4112</v>
      </c>
      <c r="I1191" s="5" t="s">
        <v>1002</v>
      </c>
      <c r="J1191" s="6" t="s">
        <v>61</v>
      </c>
      <c r="K1191" s="5" t="s">
        <v>68</v>
      </c>
      <c r="L1191" s="5" t="s">
        <v>2716</v>
      </c>
      <c r="M1191" s="52">
        <v>4.4000000000000004</v>
      </c>
      <c r="N1191" s="8">
        <v>0</v>
      </c>
      <c r="O1191" s="52">
        <v>4.4000000000000004</v>
      </c>
      <c r="P1191" s="60">
        <f t="shared" si="37"/>
        <v>292.82</v>
      </c>
      <c r="Q1191" s="59">
        <v>4.4000000000000004</v>
      </c>
      <c r="R1191" s="9" t="s">
        <v>7397</v>
      </c>
      <c r="S1191" s="10">
        <v>46266</v>
      </c>
      <c r="T1191" s="55"/>
      <c r="U1191" s="56">
        <f t="shared" si="36"/>
        <v>0</v>
      </c>
      <c r="V1191" s="11"/>
    </row>
    <row r="1192" spans="1:22">
      <c r="A1192" s="86" t="s">
        <v>54</v>
      </c>
      <c r="B1192" s="4" t="s">
        <v>4113</v>
      </c>
      <c r="C1192" s="4" t="s">
        <v>4114</v>
      </c>
      <c r="D1192" s="3" t="s">
        <v>86</v>
      </c>
      <c r="E1192" s="87" t="s">
        <v>4115</v>
      </c>
      <c r="F1192" s="2"/>
      <c r="G1192" s="88">
        <v>4</v>
      </c>
      <c r="H1192" s="5" t="s">
        <v>4116</v>
      </c>
      <c r="I1192" s="5" t="s">
        <v>4117</v>
      </c>
      <c r="J1192" s="6" t="s">
        <v>61</v>
      </c>
      <c r="K1192" s="5" t="s">
        <v>68</v>
      </c>
      <c r="L1192" s="5" t="s">
        <v>101</v>
      </c>
      <c r="M1192" s="52">
        <v>10.488095238095239</v>
      </c>
      <c r="N1192" s="8">
        <v>0</v>
      </c>
      <c r="O1192" s="52">
        <v>10.488095238095239</v>
      </c>
      <c r="P1192" s="60">
        <f t="shared" si="37"/>
        <v>697.98273809523812</v>
      </c>
      <c r="Q1192" s="59">
        <v>10.488095238095239</v>
      </c>
      <c r="R1192" s="9" t="s">
        <v>7397</v>
      </c>
      <c r="S1192" s="10">
        <v>45778</v>
      </c>
      <c r="T1192" s="55"/>
      <c r="U1192" s="56">
        <f t="shared" si="36"/>
        <v>0</v>
      </c>
      <c r="V1192" s="11"/>
    </row>
    <row r="1193" spans="1:22">
      <c r="A1193" s="86" t="s">
        <v>54</v>
      </c>
      <c r="B1193" s="4" t="s">
        <v>4118</v>
      </c>
      <c r="C1193" s="15" t="s">
        <v>4119</v>
      </c>
      <c r="D1193" s="3" t="s">
        <v>86</v>
      </c>
      <c r="E1193" s="87" t="s">
        <v>4120</v>
      </c>
      <c r="F1193" s="2"/>
      <c r="G1193" s="88">
        <v>27</v>
      </c>
      <c r="H1193" s="5" t="s">
        <v>59</v>
      </c>
      <c r="I1193" s="5" t="s">
        <v>4121</v>
      </c>
      <c r="J1193" s="6" t="s">
        <v>61</v>
      </c>
      <c r="K1193" s="5" t="s">
        <v>68</v>
      </c>
      <c r="L1193" s="5" t="s">
        <v>59</v>
      </c>
      <c r="M1193" s="52">
        <v>2.7625000000000002</v>
      </c>
      <c r="N1193" s="8">
        <v>0</v>
      </c>
      <c r="O1193" s="52">
        <v>2.7625000000000002</v>
      </c>
      <c r="P1193" s="60">
        <f t="shared" si="37"/>
        <v>183.84437500000001</v>
      </c>
      <c r="Q1193" s="59">
        <v>2.7625000000000002</v>
      </c>
      <c r="R1193" s="9" t="s">
        <v>7397</v>
      </c>
      <c r="S1193" s="10">
        <v>46204</v>
      </c>
      <c r="T1193" s="55"/>
      <c r="U1193" s="56">
        <f t="shared" si="36"/>
        <v>0</v>
      </c>
      <c r="V1193" s="11"/>
    </row>
    <row r="1194" spans="1:22">
      <c r="A1194" s="36"/>
      <c r="B1194" s="4" t="s">
        <v>4122</v>
      </c>
      <c r="C1194" s="15" t="s">
        <v>4123</v>
      </c>
      <c r="D1194" s="3" t="s">
        <v>86</v>
      </c>
      <c r="E1194" s="4" t="s">
        <v>4124</v>
      </c>
      <c r="F1194" s="2"/>
      <c r="G1194" s="88">
        <v>49</v>
      </c>
      <c r="H1194" s="5" t="s">
        <v>4125</v>
      </c>
      <c r="I1194" s="5" t="s">
        <v>189</v>
      </c>
      <c r="J1194" s="6" t="s">
        <v>61</v>
      </c>
      <c r="K1194" s="5" t="s">
        <v>68</v>
      </c>
      <c r="L1194" s="5" t="s">
        <v>2804</v>
      </c>
      <c r="M1194" s="52">
        <v>2.5791177716685714</v>
      </c>
      <c r="N1194" s="8">
        <v>0</v>
      </c>
      <c r="O1194" s="52">
        <v>2.5791177716685714</v>
      </c>
      <c r="P1194" s="60">
        <f t="shared" si="37"/>
        <v>171.64028770454343</v>
      </c>
      <c r="Q1194" s="59">
        <v>2.5791177716685714</v>
      </c>
      <c r="R1194" s="9" t="s">
        <v>7397</v>
      </c>
      <c r="S1194" s="10">
        <v>46266</v>
      </c>
      <c r="T1194" s="55"/>
      <c r="U1194" s="56">
        <f t="shared" si="36"/>
        <v>0</v>
      </c>
      <c r="V1194" s="11"/>
    </row>
    <row r="1195" spans="1:22">
      <c r="A1195" s="36"/>
      <c r="B1195" s="4" t="s">
        <v>4126</v>
      </c>
      <c r="C1195" s="2" t="s">
        <v>4127</v>
      </c>
      <c r="D1195" s="3" t="s">
        <v>86</v>
      </c>
      <c r="E1195" s="4" t="s">
        <v>4128</v>
      </c>
      <c r="F1195" s="4"/>
      <c r="G1195" s="88">
        <v>19</v>
      </c>
      <c r="H1195" s="5" t="s">
        <v>1026</v>
      </c>
      <c r="I1195" s="5" t="s">
        <v>151</v>
      </c>
      <c r="J1195" s="6" t="s">
        <v>61</v>
      </c>
      <c r="K1195" s="5" t="s">
        <v>68</v>
      </c>
      <c r="L1195" s="5" t="s">
        <v>1003</v>
      </c>
      <c r="M1195" s="52">
        <v>11.107142857142858</v>
      </c>
      <c r="N1195" s="8">
        <v>0</v>
      </c>
      <c r="O1195" s="52">
        <v>11.107142857142858</v>
      </c>
      <c r="P1195" s="60">
        <f t="shared" si="37"/>
        <v>739.18035714285713</v>
      </c>
      <c r="Q1195" s="59">
        <v>11.107142857142858</v>
      </c>
      <c r="R1195" s="9" t="s">
        <v>7397</v>
      </c>
      <c r="S1195" s="10">
        <v>46266</v>
      </c>
      <c r="T1195" s="55"/>
      <c r="U1195" s="56">
        <f t="shared" si="36"/>
        <v>0</v>
      </c>
      <c r="V1195" s="11"/>
    </row>
    <row r="1196" spans="1:22">
      <c r="A1196" s="36"/>
      <c r="B1196" s="4" t="s">
        <v>4129</v>
      </c>
      <c r="C1196" s="2" t="s">
        <v>4130</v>
      </c>
      <c r="D1196" s="3" t="s">
        <v>86</v>
      </c>
      <c r="E1196" s="4" t="s">
        <v>4131</v>
      </c>
      <c r="F1196" s="2"/>
      <c r="G1196" s="88">
        <v>42</v>
      </c>
      <c r="H1196" s="5" t="s">
        <v>2643</v>
      </c>
      <c r="I1196" s="5" t="s">
        <v>189</v>
      </c>
      <c r="J1196" s="6" t="s">
        <v>61</v>
      </c>
      <c r="K1196" s="5" t="s">
        <v>68</v>
      </c>
      <c r="L1196" s="5" t="s">
        <v>1429</v>
      </c>
      <c r="M1196" s="52">
        <v>4.2</v>
      </c>
      <c r="N1196" s="8">
        <v>0</v>
      </c>
      <c r="O1196" s="52">
        <v>4.2</v>
      </c>
      <c r="P1196" s="60">
        <f t="shared" si="37"/>
        <v>279.51</v>
      </c>
      <c r="Q1196" s="59">
        <v>4.2</v>
      </c>
      <c r="R1196" s="9" t="s">
        <v>7397</v>
      </c>
      <c r="S1196" s="10">
        <v>46266</v>
      </c>
      <c r="T1196" s="55"/>
      <c r="U1196" s="56">
        <f t="shared" si="36"/>
        <v>0</v>
      </c>
      <c r="V1196" s="11"/>
    </row>
    <row r="1197" spans="1:22">
      <c r="A1197" s="77" t="s">
        <v>139</v>
      </c>
      <c r="B1197" s="4" t="s">
        <v>4132</v>
      </c>
      <c r="C1197" s="12" t="s">
        <v>4133</v>
      </c>
      <c r="D1197" s="3" t="s">
        <v>86</v>
      </c>
      <c r="E1197" s="79" t="s">
        <v>4134</v>
      </c>
      <c r="F1197" s="4"/>
      <c r="G1197" s="88">
        <v>173</v>
      </c>
      <c r="H1197" s="5" t="s">
        <v>767</v>
      </c>
      <c r="I1197" s="5" t="s">
        <v>143</v>
      </c>
      <c r="J1197" s="6" t="s">
        <v>61</v>
      </c>
      <c r="K1197" s="5" t="s">
        <v>68</v>
      </c>
      <c r="L1197" s="5" t="s">
        <v>95</v>
      </c>
      <c r="M1197" s="52">
        <v>13.35064935064935</v>
      </c>
      <c r="N1197" s="8">
        <v>0</v>
      </c>
      <c r="O1197" s="52">
        <v>12.683116883116883</v>
      </c>
      <c r="P1197" s="60">
        <f t="shared" si="37"/>
        <v>844.06142857142856</v>
      </c>
      <c r="Q1197" s="59">
        <v>12.683116883116883</v>
      </c>
      <c r="R1197" s="9" t="s">
        <v>7397</v>
      </c>
      <c r="S1197" s="10">
        <v>46235</v>
      </c>
      <c r="T1197" s="55"/>
      <c r="U1197" s="56">
        <f t="shared" si="36"/>
        <v>0</v>
      </c>
      <c r="V1197" s="11"/>
    </row>
    <row r="1198" spans="1:22">
      <c r="A1198" s="77" t="s">
        <v>139</v>
      </c>
      <c r="B1198" s="2" t="s">
        <v>4135</v>
      </c>
      <c r="C1198" s="2" t="s">
        <v>4136</v>
      </c>
      <c r="D1198" s="3" t="s">
        <v>86</v>
      </c>
      <c r="E1198" s="79" t="s">
        <v>4137</v>
      </c>
      <c r="F1198" s="2"/>
      <c r="G1198" s="88">
        <v>177</v>
      </c>
      <c r="H1198" s="5" t="s">
        <v>767</v>
      </c>
      <c r="I1198" s="5" t="s">
        <v>143</v>
      </c>
      <c r="J1198" s="6" t="s">
        <v>61</v>
      </c>
      <c r="K1198" s="5" t="s">
        <v>68</v>
      </c>
      <c r="L1198" s="5" t="s">
        <v>95</v>
      </c>
      <c r="M1198" s="52">
        <v>21.571428571428569</v>
      </c>
      <c r="N1198" s="8">
        <v>0</v>
      </c>
      <c r="O1198" s="52">
        <v>20.49285714285714</v>
      </c>
      <c r="P1198" s="60">
        <f t="shared" si="37"/>
        <v>1363.7996428571425</v>
      </c>
      <c r="Q1198" s="59">
        <v>20.49285714285714</v>
      </c>
      <c r="R1198" s="9" t="s">
        <v>7397</v>
      </c>
      <c r="S1198" s="10">
        <v>46235</v>
      </c>
      <c r="T1198" s="55"/>
      <c r="U1198" s="56">
        <f t="shared" si="36"/>
        <v>0</v>
      </c>
      <c r="V1198" s="11"/>
    </row>
    <row r="1199" spans="1:22">
      <c r="A1199" s="86" t="s">
        <v>54</v>
      </c>
      <c r="B1199" s="4" t="s">
        <v>4138</v>
      </c>
      <c r="C1199" s="4" t="s">
        <v>4139</v>
      </c>
      <c r="D1199" s="3" t="s">
        <v>262</v>
      </c>
      <c r="E1199" s="87" t="s">
        <v>4140</v>
      </c>
      <c r="F1199" s="2"/>
      <c r="G1199" s="88">
        <v>17</v>
      </c>
      <c r="H1199" s="5" t="s">
        <v>2018</v>
      </c>
      <c r="I1199" s="5" t="s">
        <v>1002</v>
      </c>
      <c r="J1199" s="6" t="s">
        <v>61</v>
      </c>
      <c r="K1199" s="5" t="s">
        <v>68</v>
      </c>
      <c r="L1199" s="5" t="s">
        <v>4059</v>
      </c>
      <c r="M1199" s="52">
        <v>4.4047619047619051</v>
      </c>
      <c r="N1199" s="8">
        <v>0</v>
      </c>
      <c r="O1199" s="52">
        <v>4.4047619047619051</v>
      </c>
      <c r="P1199" s="60">
        <f t="shared" si="37"/>
        <v>293.13690476190476</v>
      </c>
      <c r="Q1199" s="59">
        <v>4.4047619047619051</v>
      </c>
      <c r="R1199" s="9" t="s">
        <v>7397</v>
      </c>
      <c r="S1199" s="10">
        <v>45992</v>
      </c>
      <c r="T1199" s="55"/>
      <c r="U1199" s="56">
        <f t="shared" si="36"/>
        <v>0</v>
      </c>
      <c r="V1199" s="11"/>
    </row>
    <row r="1200" spans="1:22">
      <c r="A1200" s="36"/>
      <c r="B1200" s="4" t="s">
        <v>4141</v>
      </c>
      <c r="C1200" s="4" t="s">
        <v>4142</v>
      </c>
      <c r="D1200" s="3" t="s">
        <v>86</v>
      </c>
      <c r="E1200" s="4" t="s">
        <v>4143</v>
      </c>
      <c r="F1200" s="4"/>
      <c r="G1200" s="88">
        <v>134</v>
      </c>
      <c r="H1200" s="5" t="s">
        <v>4144</v>
      </c>
      <c r="I1200" s="5" t="s">
        <v>595</v>
      </c>
      <c r="J1200" s="6" t="s">
        <v>61</v>
      </c>
      <c r="K1200" s="5" t="s">
        <v>68</v>
      </c>
      <c r="L1200" s="5" t="s">
        <v>4059</v>
      </c>
      <c r="M1200" s="52">
        <v>8.9746835443037973</v>
      </c>
      <c r="N1200" s="8">
        <v>0</v>
      </c>
      <c r="O1200" s="52">
        <v>8.9746835443037973</v>
      </c>
      <c r="P1200" s="60">
        <f t="shared" si="37"/>
        <v>597.26518987341774</v>
      </c>
      <c r="Q1200" s="59">
        <v>8.9746835443037973</v>
      </c>
      <c r="R1200" s="9" t="s">
        <v>7397</v>
      </c>
      <c r="S1200" s="10">
        <v>46174</v>
      </c>
      <c r="T1200" s="55"/>
      <c r="U1200" s="56">
        <f t="shared" si="36"/>
        <v>0</v>
      </c>
      <c r="V1200" s="11"/>
    </row>
    <row r="1201" spans="1:22">
      <c r="A1201" s="36"/>
      <c r="B1201" s="4" t="s">
        <v>4145</v>
      </c>
      <c r="C1201" s="4" t="s">
        <v>4146</v>
      </c>
      <c r="D1201" s="3" t="s">
        <v>86</v>
      </c>
      <c r="E1201" s="4" t="s">
        <v>4147</v>
      </c>
      <c r="F1201" s="2"/>
      <c r="G1201" s="88">
        <v>168</v>
      </c>
      <c r="H1201" s="5" t="s">
        <v>4144</v>
      </c>
      <c r="I1201" s="5" t="s">
        <v>595</v>
      </c>
      <c r="J1201" s="6" t="s">
        <v>61</v>
      </c>
      <c r="K1201" s="5" t="s">
        <v>68</v>
      </c>
      <c r="L1201" s="5" t="s">
        <v>4059</v>
      </c>
      <c r="M1201" s="52">
        <v>13.784810126582279</v>
      </c>
      <c r="N1201" s="8">
        <v>0</v>
      </c>
      <c r="O1201" s="52">
        <v>13.784810126582279</v>
      </c>
      <c r="P1201" s="60">
        <f t="shared" si="37"/>
        <v>917.37911392405067</v>
      </c>
      <c r="Q1201" s="59">
        <v>13.784810126582279</v>
      </c>
      <c r="R1201" s="9" t="s">
        <v>7397</v>
      </c>
      <c r="S1201" s="10">
        <v>46082</v>
      </c>
      <c r="T1201" s="55"/>
      <c r="U1201" s="56">
        <f t="shared" si="36"/>
        <v>0</v>
      </c>
      <c r="V1201" s="11"/>
    </row>
    <row r="1202" spans="1:22">
      <c r="A1202" s="36"/>
      <c r="B1202" s="4" t="s">
        <v>4148</v>
      </c>
      <c r="C1202" s="2" t="s">
        <v>4149</v>
      </c>
      <c r="D1202" s="3" t="s">
        <v>86</v>
      </c>
      <c r="E1202" s="4" t="s">
        <v>4150</v>
      </c>
      <c r="F1202" s="2"/>
      <c r="G1202" s="88">
        <v>79</v>
      </c>
      <c r="H1202" s="5" t="s">
        <v>4144</v>
      </c>
      <c r="I1202" s="5" t="s">
        <v>595</v>
      </c>
      <c r="J1202" s="6" t="s">
        <v>61</v>
      </c>
      <c r="K1202" s="5" t="s">
        <v>68</v>
      </c>
      <c r="L1202" s="5" t="s">
        <v>4059</v>
      </c>
      <c r="M1202" s="52">
        <v>4.6708860759493671</v>
      </c>
      <c r="N1202" s="8">
        <v>0</v>
      </c>
      <c r="O1202" s="52">
        <v>4.6708860759493671</v>
      </c>
      <c r="P1202" s="60">
        <f t="shared" si="37"/>
        <v>310.84746835443036</v>
      </c>
      <c r="Q1202" s="59">
        <v>4.6708860759493671</v>
      </c>
      <c r="R1202" s="9" t="s">
        <v>7397</v>
      </c>
      <c r="S1202" s="10">
        <v>46143</v>
      </c>
      <c r="T1202" s="55"/>
      <c r="U1202" s="56">
        <f t="shared" si="36"/>
        <v>0</v>
      </c>
      <c r="V1202" s="11"/>
    </row>
    <row r="1203" spans="1:22">
      <c r="A1203" s="86" t="s">
        <v>54</v>
      </c>
      <c r="B1203" s="2" t="s">
        <v>4151</v>
      </c>
      <c r="C1203" s="2" t="s">
        <v>4152</v>
      </c>
      <c r="D1203" s="3" t="s">
        <v>64</v>
      </c>
      <c r="E1203" s="87" t="s">
        <v>4153</v>
      </c>
      <c r="F1203" s="4"/>
      <c r="G1203" s="88">
        <v>6</v>
      </c>
      <c r="H1203" s="5" t="s">
        <v>4154</v>
      </c>
      <c r="I1203" s="5" t="s">
        <v>350</v>
      </c>
      <c r="J1203" s="6" t="s">
        <v>249</v>
      </c>
      <c r="K1203" s="5" t="s">
        <v>68</v>
      </c>
      <c r="L1203" s="5" t="s">
        <v>716</v>
      </c>
      <c r="M1203" s="52">
        <v>0.30119047619047623</v>
      </c>
      <c r="N1203" s="8">
        <v>0</v>
      </c>
      <c r="O1203" s="52">
        <v>0.30119047619047623</v>
      </c>
      <c r="P1203" s="60">
        <f t="shared" si="37"/>
        <v>20.044226190476191</v>
      </c>
      <c r="Q1203" s="59">
        <v>0.30119047619047623</v>
      </c>
      <c r="R1203" s="9" t="s">
        <v>7401</v>
      </c>
      <c r="S1203" s="10">
        <v>46023</v>
      </c>
      <c r="T1203" s="55"/>
      <c r="U1203" s="56">
        <f t="shared" si="36"/>
        <v>0</v>
      </c>
      <c r="V1203" s="11"/>
    </row>
    <row r="1204" spans="1:22">
      <c r="A1204" s="77" t="s">
        <v>105</v>
      </c>
      <c r="B1204" s="4" t="s">
        <v>4155</v>
      </c>
      <c r="C1204" s="2" t="s">
        <v>4156</v>
      </c>
      <c r="D1204" s="3" t="s">
        <v>86</v>
      </c>
      <c r="E1204" s="79" t="s">
        <v>4157</v>
      </c>
      <c r="F1204" s="2"/>
      <c r="G1204" s="88">
        <v>6</v>
      </c>
      <c r="H1204" s="5" t="s">
        <v>4154</v>
      </c>
      <c r="I1204" s="5" t="s">
        <v>110</v>
      </c>
      <c r="J1204" s="6" t="s">
        <v>61</v>
      </c>
      <c r="K1204" s="5" t="s">
        <v>68</v>
      </c>
      <c r="L1204" s="5" t="s">
        <v>716</v>
      </c>
      <c r="M1204" s="52">
        <v>4.2194466613448816</v>
      </c>
      <c r="N1204" s="8">
        <v>0.24</v>
      </c>
      <c r="O1204" s="52">
        <v>3.20677946262211</v>
      </c>
      <c r="P1204" s="60">
        <f t="shared" si="37"/>
        <v>213.4111732375014</v>
      </c>
      <c r="Q1204" s="59">
        <v>3.20677946262211</v>
      </c>
      <c r="R1204" s="9" t="s">
        <v>7397</v>
      </c>
      <c r="S1204" s="10">
        <v>46174</v>
      </c>
      <c r="T1204" s="55"/>
      <c r="U1204" s="56">
        <f t="shared" si="36"/>
        <v>0</v>
      </c>
      <c r="V1204" s="11"/>
    </row>
    <row r="1205" spans="1:22">
      <c r="A1205" s="36"/>
      <c r="B1205" s="2" t="s">
        <v>4158</v>
      </c>
      <c r="C1205" s="2" t="s">
        <v>4159</v>
      </c>
      <c r="D1205" s="3" t="s">
        <v>86</v>
      </c>
      <c r="E1205" s="4" t="s">
        <v>4160</v>
      </c>
      <c r="F1205" s="2"/>
      <c r="G1205" s="88">
        <v>193</v>
      </c>
      <c r="H1205" s="5" t="s">
        <v>4154</v>
      </c>
      <c r="I1205" s="5" t="s">
        <v>178</v>
      </c>
      <c r="J1205" s="6" t="s">
        <v>61</v>
      </c>
      <c r="K1205" s="5" t="s">
        <v>68</v>
      </c>
      <c r="L1205" s="5" t="s">
        <v>716</v>
      </c>
      <c r="M1205" s="52">
        <v>1.6588673146949364</v>
      </c>
      <c r="N1205" s="8">
        <v>0</v>
      </c>
      <c r="O1205" s="52">
        <v>1.6588673146949364</v>
      </c>
      <c r="P1205" s="60">
        <f t="shared" si="37"/>
        <v>110.39761979294802</v>
      </c>
      <c r="Q1205" s="59">
        <v>1.6588673146949364</v>
      </c>
      <c r="R1205" s="9" t="s">
        <v>7397</v>
      </c>
      <c r="S1205" s="10">
        <v>46235</v>
      </c>
      <c r="T1205" s="55"/>
      <c r="U1205" s="56">
        <f t="shared" si="36"/>
        <v>0</v>
      </c>
      <c r="V1205" s="11"/>
    </row>
    <row r="1206" spans="1:22">
      <c r="A1206" s="36"/>
      <c r="B1206" s="2" t="s">
        <v>4161</v>
      </c>
      <c r="C1206" s="2" t="s">
        <v>4162</v>
      </c>
      <c r="D1206" s="3" t="s">
        <v>86</v>
      </c>
      <c r="E1206" s="4" t="s">
        <v>4163</v>
      </c>
      <c r="F1206" s="2"/>
      <c r="G1206" s="88">
        <v>50</v>
      </c>
      <c r="H1206" s="5" t="s">
        <v>4164</v>
      </c>
      <c r="I1206" s="5" t="s">
        <v>151</v>
      </c>
      <c r="J1206" s="6" t="s">
        <v>61</v>
      </c>
      <c r="K1206" s="5" t="s">
        <v>68</v>
      </c>
      <c r="L1206" s="5" t="s">
        <v>4165</v>
      </c>
      <c r="M1206" s="52">
        <v>4.7964285714285717</v>
      </c>
      <c r="N1206" s="8">
        <v>0</v>
      </c>
      <c r="O1206" s="52">
        <v>4.7964285714285717</v>
      </c>
      <c r="P1206" s="60">
        <f t="shared" si="37"/>
        <v>319.20232142857145</v>
      </c>
      <c r="Q1206" s="59">
        <v>4.7964285714285717</v>
      </c>
      <c r="R1206" s="9" t="s">
        <v>7397</v>
      </c>
      <c r="S1206" s="10">
        <v>46753</v>
      </c>
      <c r="T1206" s="55"/>
      <c r="U1206" s="56">
        <f t="shared" si="36"/>
        <v>0</v>
      </c>
      <c r="V1206" s="11"/>
    </row>
    <row r="1207" spans="1:22">
      <c r="A1207" s="80" t="s">
        <v>70</v>
      </c>
      <c r="B1207" s="4" t="s">
        <v>4166</v>
      </c>
      <c r="C1207" s="4" t="s">
        <v>4167</v>
      </c>
      <c r="D1207" s="3" t="s">
        <v>64</v>
      </c>
      <c r="E1207" s="82" t="s">
        <v>4168</v>
      </c>
      <c r="F1207" s="2"/>
      <c r="G1207" s="88">
        <v>34</v>
      </c>
      <c r="H1207" s="5" t="s">
        <v>1602</v>
      </c>
      <c r="I1207" s="5" t="s">
        <v>75</v>
      </c>
      <c r="J1207" s="6" t="s">
        <v>61</v>
      </c>
      <c r="K1207" s="5" t="s">
        <v>68</v>
      </c>
      <c r="L1207" s="5" t="s">
        <v>3568</v>
      </c>
      <c r="M1207" s="52">
        <v>6.2658227848101262</v>
      </c>
      <c r="N1207" s="8">
        <v>0.3</v>
      </c>
      <c r="O1207" s="52">
        <v>2.5063291139240502</v>
      </c>
      <c r="P1207" s="60">
        <f t="shared" si="37"/>
        <v>166.79620253164555</v>
      </c>
      <c r="Q1207" s="59">
        <v>2.5063291139240502</v>
      </c>
      <c r="R1207" s="9" t="s">
        <v>7396</v>
      </c>
      <c r="S1207" s="10">
        <v>46113</v>
      </c>
      <c r="T1207" s="55"/>
      <c r="U1207" s="56">
        <f t="shared" si="36"/>
        <v>0</v>
      </c>
      <c r="V1207" s="11"/>
    </row>
    <row r="1208" spans="1:22">
      <c r="A1208" s="77" t="s">
        <v>139</v>
      </c>
      <c r="B1208" s="4" t="s">
        <v>4169</v>
      </c>
      <c r="C1208" s="4" t="s">
        <v>4170</v>
      </c>
      <c r="D1208" s="3" t="s">
        <v>86</v>
      </c>
      <c r="E1208" s="79" t="s">
        <v>4171</v>
      </c>
      <c r="F1208" s="2"/>
      <c r="G1208" s="88">
        <v>13</v>
      </c>
      <c r="H1208" s="5" t="s">
        <v>59</v>
      </c>
      <c r="I1208" s="5" t="s">
        <v>143</v>
      </c>
      <c r="J1208" s="6" t="s">
        <v>61</v>
      </c>
      <c r="K1208" s="5" t="s">
        <v>68</v>
      </c>
      <c r="L1208" s="5" t="s">
        <v>59</v>
      </c>
      <c r="M1208" s="52">
        <v>8.1666666666666679</v>
      </c>
      <c r="N1208" s="8">
        <v>0</v>
      </c>
      <c r="O1208" s="52">
        <v>7.7583333333333337</v>
      </c>
      <c r="P1208" s="60">
        <f t="shared" si="37"/>
        <v>516.31708333333336</v>
      </c>
      <c r="Q1208" s="59">
        <v>7.7583333333333337</v>
      </c>
      <c r="R1208" s="9" t="s">
        <v>7397</v>
      </c>
      <c r="S1208" s="10">
        <v>46023</v>
      </c>
      <c r="T1208" s="55"/>
      <c r="U1208" s="56">
        <f t="shared" si="36"/>
        <v>0</v>
      </c>
      <c r="V1208" s="11"/>
    </row>
    <row r="1209" spans="1:22">
      <c r="A1209" s="77" t="s">
        <v>105</v>
      </c>
      <c r="B1209" s="4" t="s">
        <v>4172</v>
      </c>
      <c r="C1209" s="4" t="s">
        <v>4173</v>
      </c>
      <c r="D1209" s="3" t="s">
        <v>86</v>
      </c>
      <c r="E1209" s="79" t="s">
        <v>4174</v>
      </c>
      <c r="F1209" s="2"/>
      <c r="G1209" s="88">
        <v>40</v>
      </c>
      <c r="H1209" s="5" t="s">
        <v>4175</v>
      </c>
      <c r="I1209" s="5" t="s">
        <v>116</v>
      </c>
      <c r="J1209" s="6" t="s">
        <v>61</v>
      </c>
      <c r="K1209" s="5" t="s">
        <v>68</v>
      </c>
      <c r="L1209" s="5" t="s">
        <v>1325</v>
      </c>
      <c r="M1209" s="52">
        <v>14.352857142857145</v>
      </c>
      <c r="N1209" s="8">
        <v>0</v>
      </c>
      <c r="O1209" s="52">
        <v>14.352857142857145</v>
      </c>
      <c r="P1209" s="60">
        <f t="shared" si="37"/>
        <v>955.18264285714292</v>
      </c>
      <c r="Q1209" s="59">
        <v>14.352857142857145</v>
      </c>
      <c r="R1209" s="9" t="s">
        <v>7397</v>
      </c>
      <c r="S1209" s="10">
        <v>46661</v>
      </c>
      <c r="T1209" s="55"/>
      <c r="U1209" s="56">
        <f t="shared" si="36"/>
        <v>0</v>
      </c>
      <c r="V1209" s="11"/>
    </row>
    <row r="1210" spans="1:22">
      <c r="A1210" s="77" t="s">
        <v>105</v>
      </c>
      <c r="B1210" s="4" t="s">
        <v>4176</v>
      </c>
      <c r="C1210" s="4" t="s">
        <v>4177</v>
      </c>
      <c r="D1210" s="3" t="s">
        <v>86</v>
      </c>
      <c r="E1210" s="79" t="s">
        <v>4178</v>
      </c>
      <c r="F1210" s="4"/>
      <c r="G1210" s="88">
        <v>21</v>
      </c>
      <c r="H1210" s="5" t="s">
        <v>1467</v>
      </c>
      <c r="I1210" s="5" t="s">
        <v>116</v>
      </c>
      <c r="J1210" s="6" t="s">
        <v>61</v>
      </c>
      <c r="K1210" s="5" t="s">
        <v>68</v>
      </c>
      <c r="L1210" s="5" t="s">
        <v>1626</v>
      </c>
      <c r="M1210" s="52">
        <v>9.8961038961038952</v>
      </c>
      <c r="N1210" s="8">
        <v>0</v>
      </c>
      <c r="O1210" s="52">
        <v>8.8984000000000005</v>
      </c>
      <c r="P1210" s="60">
        <f t="shared" si="37"/>
        <v>592.18852000000004</v>
      </c>
      <c r="Q1210" s="59">
        <v>9.8961038961038952</v>
      </c>
      <c r="R1210" s="9" t="s">
        <v>7397</v>
      </c>
      <c r="S1210" s="10">
        <v>46054</v>
      </c>
      <c r="T1210" s="55"/>
      <c r="U1210" s="56">
        <f t="shared" ref="U1210:U1273" si="38">+T1210*Q1210</f>
        <v>0</v>
      </c>
      <c r="V1210" s="11"/>
    </row>
    <row r="1211" spans="1:22">
      <c r="A1211" s="77" t="s">
        <v>139</v>
      </c>
      <c r="B1211" s="4" t="s">
        <v>4179</v>
      </c>
      <c r="C1211" s="4" t="s">
        <v>4180</v>
      </c>
      <c r="D1211" s="3" t="s">
        <v>86</v>
      </c>
      <c r="E1211" s="79" t="s">
        <v>4181</v>
      </c>
      <c r="F1211" s="2"/>
      <c r="G1211" s="88">
        <v>74</v>
      </c>
      <c r="H1211" s="5" t="s">
        <v>3197</v>
      </c>
      <c r="I1211" s="5" t="s">
        <v>143</v>
      </c>
      <c r="J1211" s="6" t="s">
        <v>61</v>
      </c>
      <c r="K1211" s="5" t="s">
        <v>68</v>
      </c>
      <c r="L1211" s="5" t="s">
        <v>458</v>
      </c>
      <c r="M1211" s="52">
        <v>12.683544303797467</v>
      </c>
      <c r="N1211" s="8">
        <v>0</v>
      </c>
      <c r="O1211" s="52">
        <v>12.049367088607593</v>
      </c>
      <c r="P1211" s="60">
        <f t="shared" si="37"/>
        <v>801.88537974683527</v>
      </c>
      <c r="Q1211" s="59">
        <v>12.049367088607593</v>
      </c>
      <c r="R1211" s="9" t="s">
        <v>7397</v>
      </c>
      <c r="S1211" s="10">
        <v>46023</v>
      </c>
      <c r="T1211" s="55"/>
      <c r="U1211" s="56">
        <f t="shared" si="38"/>
        <v>0</v>
      </c>
      <c r="V1211" s="11"/>
    </row>
    <row r="1212" spans="1:22">
      <c r="A1212" s="78" t="s">
        <v>139</v>
      </c>
      <c r="B1212" s="4" t="s">
        <v>4182</v>
      </c>
      <c r="C1212" s="4" t="s">
        <v>183</v>
      </c>
      <c r="D1212" s="3" t="s">
        <v>86</v>
      </c>
      <c r="E1212" s="79" t="s">
        <v>4183</v>
      </c>
      <c r="F1212" s="2"/>
      <c r="G1212" s="88">
        <v>60</v>
      </c>
      <c r="H1212" s="5" t="s">
        <v>4015</v>
      </c>
      <c r="I1212" s="5" t="s">
        <v>143</v>
      </c>
      <c r="J1212" s="6" t="s">
        <v>61</v>
      </c>
      <c r="K1212" s="5" t="s">
        <v>68</v>
      </c>
      <c r="L1212" s="5" t="s">
        <v>4016</v>
      </c>
      <c r="M1212" s="52">
        <v>4.6753246753246751</v>
      </c>
      <c r="N1212" s="8">
        <v>0</v>
      </c>
      <c r="O1212" s="52">
        <v>4.441558441558441</v>
      </c>
      <c r="P1212" s="60">
        <f t="shared" si="37"/>
        <v>295.58571428571423</v>
      </c>
      <c r="Q1212" s="59">
        <v>4.441558441558441</v>
      </c>
      <c r="R1212" s="9" t="s">
        <v>7397</v>
      </c>
      <c r="S1212" s="10">
        <v>46266</v>
      </c>
      <c r="T1212" s="55"/>
      <c r="U1212" s="56">
        <f t="shared" si="38"/>
        <v>0</v>
      </c>
      <c r="V1212" s="11"/>
    </row>
    <row r="1213" spans="1:22">
      <c r="A1213" s="77" t="s">
        <v>139</v>
      </c>
      <c r="B1213" s="4" t="s">
        <v>4184</v>
      </c>
      <c r="C1213" s="4" t="s">
        <v>4185</v>
      </c>
      <c r="D1213" s="3" t="s">
        <v>86</v>
      </c>
      <c r="E1213" s="79" t="s">
        <v>4186</v>
      </c>
      <c r="F1213" s="2"/>
      <c r="G1213" s="88">
        <v>55</v>
      </c>
      <c r="H1213" s="5" t="s">
        <v>4015</v>
      </c>
      <c r="I1213" s="5" t="s">
        <v>143</v>
      </c>
      <c r="J1213" s="6" t="s">
        <v>61</v>
      </c>
      <c r="K1213" s="5" t="s">
        <v>68</v>
      </c>
      <c r="L1213" s="5" t="s">
        <v>4016</v>
      </c>
      <c r="M1213" s="52">
        <v>8.8571428571428577</v>
      </c>
      <c r="N1213" s="8">
        <v>0</v>
      </c>
      <c r="O1213" s="52">
        <v>8.4142857142857146</v>
      </c>
      <c r="P1213" s="60">
        <f t="shared" si="37"/>
        <v>559.97071428571428</v>
      </c>
      <c r="Q1213" s="59">
        <v>8.4142857142857146</v>
      </c>
      <c r="R1213" s="9" t="s">
        <v>7397</v>
      </c>
      <c r="S1213" s="10">
        <v>46266</v>
      </c>
      <c r="T1213" s="55"/>
      <c r="U1213" s="56">
        <f t="shared" si="38"/>
        <v>0</v>
      </c>
      <c r="V1213" s="11"/>
    </row>
    <row r="1214" spans="1:22">
      <c r="A1214" s="77" t="s">
        <v>139</v>
      </c>
      <c r="B1214" s="4" t="s">
        <v>4187</v>
      </c>
      <c r="C1214" s="4" t="s">
        <v>4188</v>
      </c>
      <c r="D1214" s="3" t="s">
        <v>262</v>
      </c>
      <c r="E1214" s="79" t="s">
        <v>4189</v>
      </c>
      <c r="F1214" s="2"/>
      <c r="G1214" s="88">
        <v>108</v>
      </c>
      <c r="H1214" s="5" t="s">
        <v>4190</v>
      </c>
      <c r="I1214" s="5" t="s">
        <v>147</v>
      </c>
      <c r="J1214" s="6" t="s">
        <v>61</v>
      </c>
      <c r="K1214" s="5" t="s">
        <v>68</v>
      </c>
      <c r="L1214" s="5"/>
      <c r="M1214" s="52">
        <v>6.545454545454545</v>
      </c>
      <c r="N1214" s="8">
        <v>0</v>
      </c>
      <c r="O1214" s="52">
        <v>6.2181818181818178</v>
      </c>
      <c r="P1214" s="60">
        <f t="shared" si="37"/>
        <v>413.81999999999994</v>
      </c>
      <c r="Q1214" s="59">
        <v>6.2181818181818178</v>
      </c>
      <c r="R1214" s="9" t="s">
        <v>7401</v>
      </c>
      <c r="S1214" s="10">
        <v>46388</v>
      </c>
      <c r="T1214" s="55"/>
      <c r="U1214" s="56">
        <f t="shared" si="38"/>
        <v>0</v>
      </c>
      <c r="V1214" s="11"/>
    </row>
    <row r="1215" spans="1:22">
      <c r="A1215" s="77" t="s">
        <v>139</v>
      </c>
      <c r="B1215" s="4" t="s">
        <v>4191</v>
      </c>
      <c r="C1215" s="4" t="s">
        <v>4192</v>
      </c>
      <c r="D1215" s="3" t="s">
        <v>262</v>
      </c>
      <c r="E1215" s="79" t="s">
        <v>4193</v>
      </c>
      <c r="F1215" s="2"/>
      <c r="G1215" s="88">
        <v>103</v>
      </c>
      <c r="H1215" s="5" t="s">
        <v>4190</v>
      </c>
      <c r="I1215" s="5" t="s">
        <v>147</v>
      </c>
      <c r="J1215" s="6" t="s">
        <v>61</v>
      </c>
      <c r="K1215" s="5" t="s">
        <v>68</v>
      </c>
      <c r="L1215" s="5"/>
      <c r="M1215" s="52">
        <v>2.7272727272727275</v>
      </c>
      <c r="N1215" s="8">
        <v>0</v>
      </c>
      <c r="O1215" s="52">
        <v>2.5909090909090908</v>
      </c>
      <c r="P1215" s="60">
        <f t="shared" si="37"/>
        <v>172.42499999999998</v>
      </c>
      <c r="Q1215" s="59">
        <v>2.5909090909090908</v>
      </c>
      <c r="R1215" s="9" t="s">
        <v>7401</v>
      </c>
      <c r="S1215" s="10">
        <v>45962</v>
      </c>
      <c r="T1215" s="55"/>
      <c r="U1215" s="56">
        <f t="shared" si="38"/>
        <v>0</v>
      </c>
      <c r="V1215" s="11"/>
    </row>
    <row r="1216" spans="1:22">
      <c r="A1216" s="36"/>
      <c r="B1216" s="4" t="s">
        <v>4194</v>
      </c>
      <c r="C1216" s="4" t="s">
        <v>4195</v>
      </c>
      <c r="D1216" s="3" t="s">
        <v>64</v>
      </c>
      <c r="E1216" s="4" t="s">
        <v>4196</v>
      </c>
      <c r="F1216" s="2"/>
      <c r="G1216" s="88">
        <v>7</v>
      </c>
      <c r="H1216" s="5" t="s">
        <v>4190</v>
      </c>
      <c r="I1216" s="5" t="s">
        <v>256</v>
      </c>
      <c r="J1216" s="6" t="s">
        <v>61</v>
      </c>
      <c r="K1216" s="5" t="s">
        <v>68</v>
      </c>
      <c r="L1216" s="5" t="s">
        <v>95</v>
      </c>
      <c r="M1216" s="52">
        <v>4.070253164556962</v>
      </c>
      <c r="N1216" s="8">
        <v>0</v>
      </c>
      <c r="O1216" s="52">
        <v>4.070253164556962</v>
      </c>
      <c r="P1216" s="60">
        <f t="shared" si="37"/>
        <v>270.87534810126579</v>
      </c>
      <c r="Q1216" s="59">
        <v>4.070253164556962</v>
      </c>
      <c r="R1216" s="9" t="s">
        <v>7404</v>
      </c>
      <c r="S1216" s="10">
        <v>46235</v>
      </c>
      <c r="T1216" s="55"/>
      <c r="U1216" s="56">
        <f t="shared" si="38"/>
        <v>0</v>
      </c>
      <c r="V1216" s="11"/>
    </row>
    <row r="1217" spans="1:22">
      <c r="A1217" s="86" t="s">
        <v>54</v>
      </c>
      <c r="B1217" s="4" t="s">
        <v>4197</v>
      </c>
      <c r="C1217" s="13" t="s">
        <v>4198</v>
      </c>
      <c r="D1217" s="3" t="s">
        <v>262</v>
      </c>
      <c r="E1217" s="87" t="s">
        <v>4199</v>
      </c>
      <c r="F1217" s="4"/>
      <c r="G1217" s="88">
        <v>5</v>
      </c>
      <c r="H1217" s="5" t="s">
        <v>4190</v>
      </c>
      <c r="I1217" s="5" t="s">
        <v>198</v>
      </c>
      <c r="J1217" s="6" t="s">
        <v>265</v>
      </c>
      <c r="K1217" s="5" t="s">
        <v>68</v>
      </c>
      <c r="L1217" s="5" t="s">
        <v>489</v>
      </c>
      <c r="M1217" s="52">
        <v>0.4935064935064935</v>
      </c>
      <c r="N1217" s="8">
        <v>0.1</v>
      </c>
      <c r="O1217" s="52">
        <v>0.44415584415584414</v>
      </c>
      <c r="P1217" s="60">
        <f t="shared" si="37"/>
        <v>29.558571428571426</v>
      </c>
      <c r="Q1217" s="59">
        <v>0.44415584415584414</v>
      </c>
      <c r="R1217" s="9" t="s">
        <v>7402</v>
      </c>
      <c r="S1217" s="10">
        <v>46113</v>
      </c>
      <c r="T1217" s="55"/>
      <c r="U1217" s="56">
        <f t="shared" si="38"/>
        <v>0</v>
      </c>
      <c r="V1217" s="11"/>
    </row>
    <row r="1218" spans="1:22">
      <c r="A1218" s="86" t="s">
        <v>54</v>
      </c>
      <c r="B1218" s="4" t="s">
        <v>4200</v>
      </c>
      <c r="C1218" s="4" t="s">
        <v>4201</v>
      </c>
      <c r="D1218" s="3" t="s">
        <v>262</v>
      </c>
      <c r="E1218" s="87" t="s">
        <v>4202</v>
      </c>
      <c r="F1218" s="2"/>
      <c r="G1218" s="88">
        <v>140</v>
      </c>
      <c r="H1218" s="5" t="s">
        <v>4190</v>
      </c>
      <c r="I1218" s="5" t="s">
        <v>264</v>
      </c>
      <c r="J1218" s="6" t="s">
        <v>265</v>
      </c>
      <c r="K1218" s="5" t="s">
        <v>68</v>
      </c>
      <c r="L1218" s="5" t="s">
        <v>95</v>
      </c>
      <c r="M1218" s="52">
        <v>0.73594936708860759</v>
      </c>
      <c r="N1218" s="8">
        <v>0</v>
      </c>
      <c r="O1218" s="52">
        <v>0.73594936708860759</v>
      </c>
      <c r="P1218" s="60">
        <f t="shared" si="37"/>
        <v>48.977430379746835</v>
      </c>
      <c r="Q1218" s="59">
        <v>0.73594936708860759</v>
      </c>
      <c r="R1218" s="9" t="s">
        <v>7400</v>
      </c>
      <c r="S1218" s="10">
        <v>45992</v>
      </c>
      <c r="T1218" s="55"/>
      <c r="U1218" s="56">
        <f t="shared" si="38"/>
        <v>0</v>
      </c>
      <c r="V1218" s="11"/>
    </row>
    <row r="1219" spans="1:22">
      <c r="A1219" s="77" t="s">
        <v>139</v>
      </c>
      <c r="B1219" s="4" t="s">
        <v>4203</v>
      </c>
      <c r="C1219" s="13" t="s">
        <v>4204</v>
      </c>
      <c r="D1219" s="3" t="s">
        <v>262</v>
      </c>
      <c r="E1219" s="79" t="s">
        <v>4205</v>
      </c>
      <c r="F1219" s="4"/>
      <c r="G1219" s="88">
        <v>78</v>
      </c>
      <c r="H1219" s="5" t="s">
        <v>4190</v>
      </c>
      <c r="I1219" s="5" t="s">
        <v>143</v>
      </c>
      <c r="J1219" s="6" t="s">
        <v>61</v>
      </c>
      <c r="K1219" s="5" t="s">
        <v>68</v>
      </c>
      <c r="L1219" s="5" t="s">
        <v>95</v>
      </c>
      <c r="M1219" s="52">
        <v>4.4848990644522591</v>
      </c>
      <c r="N1219" s="8">
        <v>0</v>
      </c>
      <c r="O1219" s="52">
        <v>4.2606541112296457</v>
      </c>
      <c r="P1219" s="60">
        <f t="shared" si="37"/>
        <v>283.54653110233289</v>
      </c>
      <c r="Q1219" s="59">
        <v>4.2606541112296457</v>
      </c>
      <c r="R1219" s="9" t="s">
        <v>7397</v>
      </c>
      <c r="S1219" s="10">
        <v>46419.378310185188</v>
      </c>
      <c r="T1219" s="55"/>
      <c r="U1219" s="56">
        <f t="shared" si="38"/>
        <v>0</v>
      </c>
      <c r="V1219" s="11"/>
    </row>
    <row r="1220" spans="1:22">
      <c r="A1220" s="86" t="s">
        <v>54</v>
      </c>
      <c r="B1220" s="4" t="s">
        <v>4206</v>
      </c>
      <c r="C1220" s="4" t="s">
        <v>4207</v>
      </c>
      <c r="D1220" s="3" t="s">
        <v>262</v>
      </c>
      <c r="E1220" s="87" t="s">
        <v>4208</v>
      </c>
      <c r="F1220" s="2"/>
      <c r="G1220" s="88">
        <v>1745</v>
      </c>
      <c r="H1220" s="5" t="s">
        <v>4209</v>
      </c>
      <c r="I1220" s="5" t="s">
        <v>212</v>
      </c>
      <c r="J1220" s="6" t="s">
        <v>265</v>
      </c>
      <c r="K1220" s="5" t="s">
        <v>68</v>
      </c>
      <c r="L1220" s="5" t="s">
        <v>95</v>
      </c>
      <c r="M1220" s="52">
        <v>0.14273809523809525</v>
      </c>
      <c r="N1220" s="8">
        <v>0.18</v>
      </c>
      <c r="O1220" s="52">
        <v>0.1170452380952381</v>
      </c>
      <c r="P1220" s="60">
        <f t="shared" si="37"/>
        <v>7.7893605952380955</v>
      </c>
      <c r="Q1220" s="59">
        <v>0.1170452380952381</v>
      </c>
      <c r="R1220" s="9" t="s">
        <v>7394</v>
      </c>
      <c r="S1220" s="10">
        <v>45992</v>
      </c>
      <c r="T1220" s="55"/>
      <c r="U1220" s="56">
        <f t="shared" si="38"/>
        <v>0</v>
      </c>
      <c r="V1220" s="11"/>
    </row>
    <row r="1221" spans="1:22">
      <c r="A1221" s="36"/>
      <c r="B1221" s="4" t="s">
        <v>4210</v>
      </c>
      <c r="C1221" s="13" t="s">
        <v>4211</v>
      </c>
      <c r="D1221" s="3" t="s">
        <v>86</v>
      </c>
      <c r="E1221" s="4" t="s">
        <v>4212</v>
      </c>
      <c r="F1221" s="4"/>
      <c r="G1221" s="88">
        <v>378</v>
      </c>
      <c r="H1221" s="5" t="s">
        <v>4015</v>
      </c>
      <c r="I1221" s="5" t="s">
        <v>557</v>
      </c>
      <c r="J1221" s="6" t="s">
        <v>61</v>
      </c>
      <c r="K1221" s="5" t="s">
        <v>68</v>
      </c>
      <c r="L1221" s="5" t="s">
        <v>4016</v>
      </c>
      <c r="M1221" s="52">
        <v>6.1688311688311686</v>
      </c>
      <c r="N1221" s="8">
        <v>0</v>
      </c>
      <c r="O1221" s="52">
        <v>6.1688311688311686</v>
      </c>
      <c r="P1221" s="60">
        <f t="shared" si="37"/>
        <v>410.53571428571428</v>
      </c>
      <c r="Q1221" s="59">
        <v>6.1688311688311686</v>
      </c>
      <c r="R1221" s="9" t="s">
        <v>7397</v>
      </c>
      <c r="S1221" s="10">
        <v>46600</v>
      </c>
      <c r="T1221" s="55"/>
      <c r="U1221" s="56">
        <f t="shared" si="38"/>
        <v>0</v>
      </c>
      <c r="V1221" s="11"/>
    </row>
    <row r="1222" spans="1:22">
      <c r="A1222" s="84" t="s">
        <v>471</v>
      </c>
      <c r="B1222" s="4" t="s">
        <v>4213</v>
      </c>
      <c r="C1222" s="13" t="s">
        <v>4214</v>
      </c>
      <c r="D1222" s="3" t="s">
        <v>64</v>
      </c>
      <c r="E1222" s="85" t="s">
        <v>4215</v>
      </c>
      <c r="F1222" s="4"/>
      <c r="G1222" s="88">
        <v>72</v>
      </c>
      <c r="H1222" s="5" t="s">
        <v>4216</v>
      </c>
      <c r="I1222" s="5" t="s">
        <v>390</v>
      </c>
      <c r="J1222" s="6" t="s">
        <v>61</v>
      </c>
      <c r="K1222" s="5" t="s">
        <v>68</v>
      </c>
      <c r="L1222" s="5" t="s">
        <v>1771</v>
      </c>
      <c r="M1222" s="52">
        <v>8.1392405063291129</v>
      </c>
      <c r="N1222" s="8">
        <v>0.1</v>
      </c>
      <c r="O1222" s="52">
        <v>7.3253164556962016</v>
      </c>
      <c r="P1222" s="60">
        <f t="shared" si="37"/>
        <v>487.49981012658219</v>
      </c>
      <c r="Q1222" s="59">
        <v>7.3253164556962016</v>
      </c>
      <c r="R1222" s="9" t="s">
        <v>7405</v>
      </c>
      <c r="S1222" s="10">
        <v>46508</v>
      </c>
      <c r="T1222" s="55"/>
      <c r="U1222" s="56">
        <f t="shared" si="38"/>
        <v>0</v>
      </c>
      <c r="V1222" s="11"/>
    </row>
    <row r="1223" spans="1:22">
      <c r="A1223" s="36"/>
      <c r="B1223" s="2" t="s">
        <v>4217</v>
      </c>
      <c r="C1223" s="13" t="s">
        <v>4218</v>
      </c>
      <c r="D1223" s="3" t="s">
        <v>64</v>
      </c>
      <c r="E1223" s="4" t="s">
        <v>4219</v>
      </c>
      <c r="F1223" s="4"/>
      <c r="G1223" s="88">
        <v>42</v>
      </c>
      <c r="H1223" s="5" t="s">
        <v>4220</v>
      </c>
      <c r="I1223" s="5" t="s">
        <v>2313</v>
      </c>
      <c r="J1223" s="6" t="s">
        <v>61</v>
      </c>
      <c r="K1223" s="7" t="s">
        <v>68</v>
      </c>
      <c r="L1223" s="7" t="s">
        <v>4221</v>
      </c>
      <c r="M1223" s="52">
        <v>6.8481012658227849</v>
      </c>
      <c r="N1223" s="8">
        <v>0.13</v>
      </c>
      <c r="O1223" s="52">
        <v>5.9578481012658226</v>
      </c>
      <c r="P1223" s="60">
        <f t="shared" si="37"/>
        <v>396.49479113924048</v>
      </c>
      <c r="Q1223" s="59">
        <v>5.9578481012658226</v>
      </c>
      <c r="R1223" s="9" t="s">
        <v>7401</v>
      </c>
      <c r="S1223" s="10">
        <v>46266</v>
      </c>
      <c r="T1223" s="55"/>
      <c r="U1223" s="56">
        <f t="shared" si="38"/>
        <v>0</v>
      </c>
      <c r="V1223" s="11"/>
    </row>
    <row r="1224" spans="1:22">
      <c r="A1224" s="36"/>
      <c r="B1224" s="4" t="s">
        <v>4222</v>
      </c>
      <c r="C1224" s="4" t="s">
        <v>4223</v>
      </c>
      <c r="D1224" s="3" t="s">
        <v>86</v>
      </c>
      <c r="E1224" s="4" t="s">
        <v>4224</v>
      </c>
      <c r="F1224" s="2"/>
      <c r="G1224" s="88">
        <v>15</v>
      </c>
      <c r="H1224" s="5" t="s">
        <v>371</v>
      </c>
      <c r="I1224" s="5" t="s">
        <v>604</v>
      </c>
      <c r="J1224" s="6" t="s">
        <v>61</v>
      </c>
      <c r="K1224" s="5" t="s">
        <v>68</v>
      </c>
      <c r="L1224" s="5" t="s">
        <v>90</v>
      </c>
      <c r="M1224" s="52">
        <v>19.822566385487594</v>
      </c>
      <c r="N1224" s="8">
        <v>0</v>
      </c>
      <c r="O1224" s="52">
        <v>19.822566385487594</v>
      </c>
      <c r="P1224" s="60">
        <f t="shared" si="37"/>
        <v>1319.1917929541994</v>
      </c>
      <c r="Q1224" s="59">
        <v>19.822566385487594</v>
      </c>
      <c r="R1224" s="9" t="s">
        <v>7397</v>
      </c>
      <c r="S1224" s="10">
        <v>46692</v>
      </c>
      <c r="T1224" s="55"/>
      <c r="U1224" s="56">
        <f t="shared" si="38"/>
        <v>0</v>
      </c>
      <c r="V1224" s="11"/>
    </row>
    <row r="1225" spans="1:22">
      <c r="A1225" s="80" t="s">
        <v>70</v>
      </c>
      <c r="B1225" s="4" t="s">
        <v>4225</v>
      </c>
      <c r="C1225" s="4" t="s">
        <v>4226</v>
      </c>
      <c r="D1225" s="3" t="s">
        <v>64</v>
      </c>
      <c r="E1225" s="82" t="s">
        <v>4227</v>
      </c>
      <c r="F1225" s="2"/>
      <c r="G1225" s="88">
        <v>98</v>
      </c>
      <c r="H1225" s="5" t="s">
        <v>4228</v>
      </c>
      <c r="I1225" s="5" t="s">
        <v>75</v>
      </c>
      <c r="J1225" s="6" t="s">
        <v>61</v>
      </c>
      <c r="K1225" s="5" t="s">
        <v>68</v>
      </c>
      <c r="L1225" s="5" t="s">
        <v>4229</v>
      </c>
      <c r="M1225" s="52">
        <v>5.3571428571428577</v>
      </c>
      <c r="N1225" s="8">
        <v>0.3</v>
      </c>
      <c r="O1225" s="52">
        <v>2.1428571428571428</v>
      </c>
      <c r="P1225" s="60">
        <f t="shared" si="37"/>
        <v>142.60714285714283</v>
      </c>
      <c r="Q1225" s="59">
        <v>2.1428571428571428</v>
      </c>
      <c r="R1225" s="9" t="s">
        <v>7396</v>
      </c>
      <c r="S1225" s="10">
        <v>46113</v>
      </c>
      <c r="T1225" s="55"/>
      <c r="U1225" s="56">
        <f t="shared" si="38"/>
        <v>0</v>
      </c>
      <c r="V1225" s="11"/>
    </row>
    <row r="1226" spans="1:22">
      <c r="A1226" s="80" t="s">
        <v>70</v>
      </c>
      <c r="B1226" s="2" t="s">
        <v>4230</v>
      </c>
      <c r="C1226" s="2" t="s">
        <v>4231</v>
      </c>
      <c r="D1226" s="3" t="s">
        <v>64</v>
      </c>
      <c r="E1226" s="82" t="s">
        <v>4232</v>
      </c>
      <c r="F1226" s="2"/>
      <c r="G1226" s="88">
        <v>38</v>
      </c>
      <c r="H1226" s="5" t="s">
        <v>4233</v>
      </c>
      <c r="I1226" s="5" t="s">
        <v>75</v>
      </c>
      <c r="J1226" s="6" t="s">
        <v>61</v>
      </c>
      <c r="K1226" s="5" t="s">
        <v>68</v>
      </c>
      <c r="L1226" s="5"/>
      <c r="M1226" s="52">
        <v>3.7532467532467533</v>
      </c>
      <c r="N1226" s="8">
        <v>0.15</v>
      </c>
      <c r="O1226" s="52">
        <v>2.0642857142857145</v>
      </c>
      <c r="P1226" s="60">
        <f t="shared" si="37"/>
        <v>137.37821428571431</v>
      </c>
      <c r="Q1226" s="59">
        <v>2.0642857142857145</v>
      </c>
      <c r="R1226" s="9" t="s">
        <v>7396</v>
      </c>
      <c r="S1226" s="10">
        <v>46082</v>
      </c>
      <c r="T1226" s="55"/>
      <c r="U1226" s="56">
        <f t="shared" si="38"/>
        <v>0</v>
      </c>
      <c r="V1226" s="11"/>
    </row>
    <row r="1227" spans="1:22">
      <c r="A1227" s="86" t="s">
        <v>54</v>
      </c>
      <c r="B1227" s="4" t="s">
        <v>4234</v>
      </c>
      <c r="C1227" s="4" t="s">
        <v>4235</v>
      </c>
      <c r="D1227" s="3" t="s">
        <v>86</v>
      </c>
      <c r="E1227" s="87" t="s">
        <v>4236</v>
      </c>
      <c r="F1227" s="2"/>
      <c r="G1227" s="88">
        <v>4</v>
      </c>
      <c r="H1227" s="5" t="s">
        <v>1369</v>
      </c>
      <c r="I1227" s="5" t="s">
        <v>1057</v>
      </c>
      <c r="J1227" s="6" t="s">
        <v>61</v>
      </c>
      <c r="K1227" s="5" t="s">
        <v>68</v>
      </c>
      <c r="L1227" s="5" t="s">
        <v>190</v>
      </c>
      <c r="M1227" s="52">
        <v>4.1913095238095242</v>
      </c>
      <c r="N1227" s="8">
        <v>0.15</v>
      </c>
      <c r="O1227" s="52">
        <v>3.5626130952380954</v>
      </c>
      <c r="P1227" s="60">
        <f t="shared" si="37"/>
        <v>237.09190148809523</v>
      </c>
      <c r="Q1227" s="59">
        <v>3.5626130952380954</v>
      </c>
      <c r="R1227" s="9" t="s">
        <v>7397</v>
      </c>
      <c r="S1227" s="10">
        <v>46844</v>
      </c>
      <c r="T1227" s="55"/>
      <c r="U1227" s="56">
        <f t="shared" si="38"/>
        <v>0</v>
      </c>
      <c r="V1227" s="11"/>
    </row>
    <row r="1228" spans="1:22">
      <c r="A1228" s="86" t="s">
        <v>54</v>
      </c>
      <c r="B1228" s="4" t="s">
        <v>4237</v>
      </c>
      <c r="C1228" s="4" t="s">
        <v>4238</v>
      </c>
      <c r="D1228" s="3" t="s">
        <v>86</v>
      </c>
      <c r="E1228" s="87" t="s">
        <v>4239</v>
      </c>
      <c r="F1228" s="2"/>
      <c r="G1228" s="88">
        <v>4</v>
      </c>
      <c r="H1228" s="5" t="s">
        <v>4240</v>
      </c>
      <c r="I1228" s="5" t="s">
        <v>2002</v>
      </c>
      <c r="J1228" s="6" t="s">
        <v>61</v>
      </c>
      <c r="K1228" s="5" t="s">
        <v>68</v>
      </c>
      <c r="L1228" s="5" t="s">
        <v>391</v>
      </c>
      <c r="M1228" s="52">
        <v>7.8809523809523814</v>
      </c>
      <c r="N1228" s="8">
        <v>0</v>
      </c>
      <c r="O1228" s="52">
        <v>7.8809523809523814</v>
      </c>
      <c r="P1228" s="60">
        <f t="shared" si="37"/>
        <v>524.47738095238094</v>
      </c>
      <c r="Q1228" s="59">
        <v>7.8809523809523814</v>
      </c>
      <c r="R1228" s="9" t="s">
        <v>7397</v>
      </c>
      <c r="S1228" s="10">
        <v>45689</v>
      </c>
      <c r="T1228" s="55"/>
      <c r="U1228" s="56">
        <f t="shared" si="38"/>
        <v>0</v>
      </c>
      <c r="V1228" s="11"/>
    </row>
    <row r="1229" spans="1:22">
      <c r="A1229" s="80" t="s">
        <v>70</v>
      </c>
      <c r="B1229" s="4" t="s">
        <v>4241</v>
      </c>
      <c r="C1229" s="2" t="s">
        <v>4242</v>
      </c>
      <c r="D1229" s="3" t="s">
        <v>64</v>
      </c>
      <c r="E1229" s="82" t="s">
        <v>4243</v>
      </c>
      <c r="F1229" s="2"/>
      <c r="G1229" s="88">
        <v>25</v>
      </c>
      <c r="H1229" s="5" t="s">
        <v>1602</v>
      </c>
      <c r="I1229" s="5" t="s">
        <v>75</v>
      </c>
      <c r="J1229" s="6" t="s">
        <v>61</v>
      </c>
      <c r="K1229" s="5" t="s">
        <v>68</v>
      </c>
      <c r="L1229" s="5" t="s">
        <v>3568</v>
      </c>
      <c r="M1229" s="52">
        <v>7.1428571428571423</v>
      </c>
      <c r="N1229" s="8">
        <v>0.45</v>
      </c>
      <c r="O1229" s="52">
        <v>1.785714285714286</v>
      </c>
      <c r="P1229" s="60">
        <f t="shared" si="37"/>
        <v>118.83928571428574</v>
      </c>
      <c r="Q1229" s="59">
        <v>1.785714285714286</v>
      </c>
      <c r="R1229" s="9" t="s">
        <v>7396</v>
      </c>
      <c r="S1229" s="10">
        <v>46143</v>
      </c>
      <c r="T1229" s="55"/>
      <c r="U1229" s="56">
        <f t="shared" si="38"/>
        <v>0</v>
      </c>
      <c r="V1229" s="11"/>
    </row>
    <row r="1230" spans="1:22">
      <c r="A1230" s="77" t="s">
        <v>139</v>
      </c>
      <c r="B1230" s="4" t="s">
        <v>4244</v>
      </c>
      <c r="C1230" s="4" t="s">
        <v>4245</v>
      </c>
      <c r="D1230" s="3" t="s">
        <v>262</v>
      </c>
      <c r="E1230" s="79" t="s">
        <v>4246</v>
      </c>
      <c r="F1230" s="2"/>
      <c r="G1230" s="88">
        <v>7</v>
      </c>
      <c r="H1230" s="5" t="s">
        <v>4247</v>
      </c>
      <c r="I1230" s="5" t="s">
        <v>147</v>
      </c>
      <c r="J1230" s="6" t="s">
        <v>61</v>
      </c>
      <c r="K1230" s="5" t="s">
        <v>68</v>
      </c>
      <c r="L1230" s="5"/>
      <c r="M1230" s="52">
        <v>7.1369047619047619</v>
      </c>
      <c r="N1230" s="8">
        <v>0</v>
      </c>
      <c r="O1230" s="52">
        <v>6.7800595238095234</v>
      </c>
      <c r="P1230" s="60">
        <f t="shared" si="37"/>
        <v>451.21296130952373</v>
      </c>
      <c r="Q1230" s="59">
        <v>6.7800595238095234</v>
      </c>
      <c r="R1230" s="9" t="s">
        <v>7401</v>
      </c>
      <c r="S1230" s="10">
        <v>46023</v>
      </c>
      <c r="T1230" s="55"/>
      <c r="U1230" s="56">
        <f t="shared" si="38"/>
        <v>0</v>
      </c>
      <c r="V1230" s="11"/>
    </row>
    <row r="1231" spans="1:22">
      <c r="A1231" s="36"/>
      <c r="B1231" s="4" t="s">
        <v>4248</v>
      </c>
      <c r="C1231" s="4" t="s">
        <v>4249</v>
      </c>
      <c r="D1231" s="3" t="s">
        <v>64</v>
      </c>
      <c r="E1231" s="4" t="s">
        <v>4250</v>
      </c>
      <c r="F1231" s="2"/>
      <c r="G1231" s="88">
        <v>200</v>
      </c>
      <c r="H1231" s="5" t="s">
        <v>4251</v>
      </c>
      <c r="I1231" s="5" t="s">
        <v>67</v>
      </c>
      <c r="J1231" s="6" t="s">
        <v>61</v>
      </c>
      <c r="K1231" s="5" t="s">
        <v>68</v>
      </c>
      <c r="L1231" s="5" t="s">
        <v>1703</v>
      </c>
      <c r="M1231" s="52">
        <v>1.5324675324675323</v>
      </c>
      <c r="N1231" s="8">
        <v>0</v>
      </c>
      <c r="O1231" s="52">
        <v>1.5324675324675323</v>
      </c>
      <c r="P1231" s="60">
        <f t="shared" ref="P1231:P1294" si="39">O1231*$V$12</f>
        <v>101.98571428571427</v>
      </c>
      <c r="Q1231" s="59">
        <v>1.5324675324675323</v>
      </c>
      <c r="R1231" s="9" t="s">
        <v>7395</v>
      </c>
      <c r="S1231" s="10">
        <v>46082</v>
      </c>
      <c r="T1231" s="55"/>
      <c r="U1231" s="56">
        <f t="shared" si="38"/>
        <v>0</v>
      </c>
      <c r="V1231" s="11"/>
    </row>
    <row r="1232" spans="1:22">
      <c r="A1232" s="36"/>
      <c r="B1232" s="4" t="s">
        <v>4252</v>
      </c>
      <c r="C1232" s="4" t="s">
        <v>4253</v>
      </c>
      <c r="D1232" s="3" t="s">
        <v>64</v>
      </c>
      <c r="E1232" s="4" t="s">
        <v>4254</v>
      </c>
      <c r="F1232" s="2"/>
      <c r="G1232" s="88">
        <v>116</v>
      </c>
      <c r="H1232" s="5" t="s">
        <v>4251</v>
      </c>
      <c r="I1232" s="5" t="s">
        <v>67</v>
      </c>
      <c r="J1232" s="6" t="s">
        <v>61</v>
      </c>
      <c r="K1232" s="5" t="s">
        <v>68</v>
      </c>
      <c r="L1232" s="5" t="s">
        <v>1703</v>
      </c>
      <c r="M1232" s="52">
        <v>1.3246753246753247</v>
      </c>
      <c r="N1232" s="8">
        <v>0</v>
      </c>
      <c r="O1232" s="52">
        <v>1.3246753246753247</v>
      </c>
      <c r="P1232" s="60">
        <f t="shared" si="39"/>
        <v>88.157142857142858</v>
      </c>
      <c r="Q1232" s="59">
        <v>1.3246753246753247</v>
      </c>
      <c r="R1232" s="9" t="s">
        <v>7395</v>
      </c>
      <c r="S1232" s="10">
        <v>46174</v>
      </c>
      <c r="T1232" s="55"/>
      <c r="U1232" s="56">
        <f t="shared" si="38"/>
        <v>0</v>
      </c>
      <c r="V1232" s="11"/>
    </row>
    <row r="1233" spans="1:22">
      <c r="A1233" s="86" t="s">
        <v>54</v>
      </c>
      <c r="B1233" s="4" t="s">
        <v>4255</v>
      </c>
      <c r="C1233" s="2" t="s">
        <v>4256</v>
      </c>
      <c r="D1233" s="3" t="s">
        <v>262</v>
      </c>
      <c r="E1233" s="87" t="s">
        <v>4257</v>
      </c>
      <c r="F1233" s="2"/>
      <c r="G1233" s="88">
        <v>19</v>
      </c>
      <c r="H1233" s="5" t="s">
        <v>4258</v>
      </c>
      <c r="I1233" s="5" t="s">
        <v>1002</v>
      </c>
      <c r="J1233" s="6" t="s">
        <v>61</v>
      </c>
      <c r="K1233" s="5" t="s">
        <v>68</v>
      </c>
      <c r="L1233" s="5" t="s">
        <v>4259</v>
      </c>
      <c r="M1233" s="52">
        <v>23.571428571428573</v>
      </c>
      <c r="N1233" s="8">
        <v>0.05</v>
      </c>
      <c r="O1233" s="52">
        <v>22.392857142857142</v>
      </c>
      <c r="P1233" s="60">
        <f t="shared" si="39"/>
        <v>1490.2446428571427</v>
      </c>
      <c r="Q1233" s="59">
        <v>22.392857142857142</v>
      </c>
      <c r="R1233" s="9" t="s">
        <v>7397</v>
      </c>
      <c r="S1233" s="10">
        <v>46539</v>
      </c>
      <c r="T1233" s="55"/>
      <c r="U1233" s="56">
        <f t="shared" si="38"/>
        <v>0</v>
      </c>
      <c r="V1233" s="11"/>
    </row>
    <row r="1234" spans="1:22">
      <c r="A1234" s="86" t="s">
        <v>54</v>
      </c>
      <c r="B1234" s="4" t="s">
        <v>4260</v>
      </c>
      <c r="C1234" s="4" t="s">
        <v>4261</v>
      </c>
      <c r="D1234" s="3" t="s">
        <v>64</v>
      </c>
      <c r="E1234" s="87" t="s">
        <v>4262</v>
      </c>
      <c r="F1234" s="2"/>
      <c r="G1234" s="88">
        <v>606</v>
      </c>
      <c r="H1234" s="5" t="s">
        <v>4263</v>
      </c>
      <c r="I1234" s="5" t="s">
        <v>2313</v>
      </c>
      <c r="J1234" s="6" t="s">
        <v>61</v>
      </c>
      <c r="K1234" s="5" t="s">
        <v>68</v>
      </c>
      <c r="L1234" s="5" t="s">
        <v>101</v>
      </c>
      <c r="M1234" s="52">
        <v>4.6973809523809535</v>
      </c>
      <c r="N1234" s="8">
        <v>0.04</v>
      </c>
      <c r="O1234" s="52">
        <v>4.5094857142857157</v>
      </c>
      <c r="P1234" s="60">
        <f t="shared" si="39"/>
        <v>300.10627428571439</v>
      </c>
      <c r="Q1234" s="59">
        <v>4.5094857142857157</v>
      </c>
      <c r="R1234" s="9" t="s">
        <v>7401</v>
      </c>
      <c r="S1234" s="10">
        <v>46539</v>
      </c>
      <c r="T1234" s="55"/>
      <c r="U1234" s="56">
        <f t="shared" si="38"/>
        <v>0</v>
      </c>
      <c r="V1234" s="11"/>
    </row>
    <row r="1235" spans="1:22">
      <c r="A1235" s="36"/>
      <c r="B1235" s="4" t="s">
        <v>4264</v>
      </c>
      <c r="C1235" s="4" t="s">
        <v>4265</v>
      </c>
      <c r="D1235" s="3" t="s">
        <v>64</v>
      </c>
      <c r="E1235" s="4" t="s">
        <v>4266</v>
      </c>
      <c r="F1235" s="2"/>
      <c r="G1235" s="88">
        <v>621</v>
      </c>
      <c r="H1235" s="5" t="s">
        <v>4263</v>
      </c>
      <c r="I1235" s="5" t="s">
        <v>2313</v>
      </c>
      <c r="J1235" s="6" t="s">
        <v>61</v>
      </c>
      <c r="K1235" s="5" t="s">
        <v>68</v>
      </c>
      <c r="L1235" s="5" t="s">
        <v>101</v>
      </c>
      <c r="M1235" s="52">
        <v>3.3738095238095238</v>
      </c>
      <c r="N1235" s="8">
        <v>0.04</v>
      </c>
      <c r="O1235" s="52">
        <v>3.2388571428571429</v>
      </c>
      <c r="P1235" s="60">
        <f t="shared" si="39"/>
        <v>215.54594285714285</v>
      </c>
      <c r="Q1235" s="59">
        <v>3.2388571428571429</v>
      </c>
      <c r="R1235" s="9" t="s">
        <v>7401</v>
      </c>
      <c r="S1235" s="10">
        <v>46539</v>
      </c>
      <c r="T1235" s="55"/>
      <c r="U1235" s="56">
        <f t="shared" si="38"/>
        <v>0</v>
      </c>
      <c r="V1235" s="11"/>
    </row>
    <row r="1236" spans="1:22">
      <c r="A1236" s="86" t="s">
        <v>54</v>
      </c>
      <c r="B1236" s="4" t="s">
        <v>4267</v>
      </c>
      <c r="C1236" s="4" t="s">
        <v>4268</v>
      </c>
      <c r="D1236" s="3" t="s">
        <v>64</v>
      </c>
      <c r="E1236" s="87" t="s">
        <v>4269</v>
      </c>
      <c r="F1236" s="2"/>
      <c r="G1236" s="88">
        <v>642</v>
      </c>
      <c r="H1236" s="5" t="s">
        <v>4263</v>
      </c>
      <c r="I1236" s="5" t="s">
        <v>2313</v>
      </c>
      <c r="J1236" s="6" t="s">
        <v>61</v>
      </c>
      <c r="K1236" s="5" t="s">
        <v>68</v>
      </c>
      <c r="L1236" s="5" t="s">
        <v>101</v>
      </c>
      <c r="M1236" s="52">
        <v>3.6333333333333329</v>
      </c>
      <c r="N1236" s="8">
        <v>0.04</v>
      </c>
      <c r="O1236" s="52">
        <v>3.4879999999999995</v>
      </c>
      <c r="P1236" s="60">
        <f t="shared" si="39"/>
        <v>232.12639999999996</v>
      </c>
      <c r="Q1236" s="59">
        <v>3.4879999999999995</v>
      </c>
      <c r="R1236" s="9" t="s">
        <v>7401</v>
      </c>
      <c r="S1236" s="10">
        <v>46539</v>
      </c>
      <c r="T1236" s="55"/>
      <c r="U1236" s="56">
        <f t="shared" si="38"/>
        <v>0</v>
      </c>
      <c r="V1236" s="11"/>
    </row>
    <row r="1237" spans="1:22">
      <c r="A1237" s="77" t="s">
        <v>105</v>
      </c>
      <c r="B1237" s="4" t="s">
        <v>4270</v>
      </c>
      <c r="C1237" s="4" t="s">
        <v>4271</v>
      </c>
      <c r="D1237" s="3" t="s">
        <v>86</v>
      </c>
      <c r="E1237" s="79" t="s">
        <v>4272</v>
      </c>
      <c r="F1237" s="2"/>
      <c r="G1237" s="88">
        <v>3</v>
      </c>
      <c r="H1237" s="5" t="s">
        <v>2070</v>
      </c>
      <c r="I1237" s="5" t="s">
        <v>110</v>
      </c>
      <c r="J1237" s="6" t="s">
        <v>61</v>
      </c>
      <c r="K1237" s="5" t="s">
        <v>68</v>
      </c>
      <c r="L1237" s="5" t="s">
        <v>1703</v>
      </c>
      <c r="M1237" s="52">
        <v>13.296962025316455</v>
      </c>
      <c r="N1237" s="8">
        <v>0.24</v>
      </c>
      <c r="O1237" s="52">
        <v>9.5256000000000007</v>
      </c>
      <c r="P1237" s="60">
        <f t="shared" si="39"/>
        <v>633.92867999999999</v>
      </c>
      <c r="Q1237" s="59">
        <v>10.105691139240506</v>
      </c>
      <c r="R1237" s="9" t="s">
        <v>7400</v>
      </c>
      <c r="S1237" s="10">
        <v>46235</v>
      </c>
      <c r="T1237" s="55"/>
      <c r="U1237" s="56">
        <f t="shared" si="38"/>
        <v>0</v>
      </c>
      <c r="V1237" s="11"/>
    </row>
    <row r="1238" spans="1:22">
      <c r="A1238" s="77" t="s">
        <v>105</v>
      </c>
      <c r="B1238" s="4" t="s">
        <v>4273</v>
      </c>
      <c r="C1238" s="4" t="s">
        <v>4274</v>
      </c>
      <c r="D1238" s="3" t="s">
        <v>86</v>
      </c>
      <c r="E1238" s="79" t="s">
        <v>4275</v>
      </c>
      <c r="F1238" s="2"/>
      <c r="G1238" s="88">
        <v>49</v>
      </c>
      <c r="H1238" s="5" t="s">
        <v>4276</v>
      </c>
      <c r="I1238" s="5" t="s">
        <v>138</v>
      </c>
      <c r="J1238" s="6" t="s">
        <v>61</v>
      </c>
      <c r="K1238" s="5" t="s">
        <v>68</v>
      </c>
      <c r="L1238" s="5" t="s">
        <v>1703</v>
      </c>
      <c r="M1238" s="52">
        <v>3.721518987341772</v>
      </c>
      <c r="N1238" s="8">
        <v>0</v>
      </c>
      <c r="O1238" s="52">
        <v>3.1654</v>
      </c>
      <c r="P1238" s="60">
        <f t="shared" si="39"/>
        <v>210.65736999999999</v>
      </c>
      <c r="Q1238" s="59">
        <v>3.721518987341772</v>
      </c>
      <c r="R1238" s="9" t="s">
        <v>7397</v>
      </c>
      <c r="S1238" s="10">
        <v>46204</v>
      </c>
      <c r="T1238" s="55"/>
      <c r="U1238" s="56">
        <f t="shared" si="38"/>
        <v>0</v>
      </c>
      <c r="V1238" s="11"/>
    </row>
    <row r="1239" spans="1:22">
      <c r="A1239" s="77" t="s">
        <v>105</v>
      </c>
      <c r="B1239" s="4" t="s">
        <v>4277</v>
      </c>
      <c r="C1239" s="4" t="s">
        <v>4278</v>
      </c>
      <c r="D1239" s="3" t="s">
        <v>86</v>
      </c>
      <c r="E1239" s="79" t="s">
        <v>4279</v>
      </c>
      <c r="F1239" s="2"/>
      <c r="G1239" s="88">
        <v>54</v>
      </c>
      <c r="H1239" s="16" t="s">
        <v>4276</v>
      </c>
      <c r="I1239" s="5" t="s">
        <v>138</v>
      </c>
      <c r="J1239" s="6" t="s">
        <v>61</v>
      </c>
      <c r="K1239" s="5" t="s">
        <v>68</v>
      </c>
      <c r="L1239" s="5" t="s">
        <v>1703</v>
      </c>
      <c r="M1239" s="52">
        <v>4.25</v>
      </c>
      <c r="N1239" s="8">
        <v>0</v>
      </c>
      <c r="O1239" s="52">
        <v>3.9689999999999999</v>
      </c>
      <c r="P1239" s="60">
        <f t="shared" si="39"/>
        <v>264.13694999999996</v>
      </c>
      <c r="Q1239" s="59">
        <v>4.25</v>
      </c>
      <c r="R1239" s="9" t="s">
        <v>7397</v>
      </c>
      <c r="S1239" s="10">
        <v>46600</v>
      </c>
      <c r="T1239" s="55"/>
      <c r="U1239" s="56">
        <f t="shared" si="38"/>
        <v>0</v>
      </c>
      <c r="V1239" s="11"/>
    </row>
    <row r="1240" spans="1:22">
      <c r="A1240" s="36"/>
      <c r="B1240" s="2" t="s">
        <v>4280</v>
      </c>
      <c r="C1240" s="13" t="s">
        <v>4281</v>
      </c>
      <c r="D1240" s="3" t="s">
        <v>86</v>
      </c>
      <c r="E1240" s="4" t="s">
        <v>4282</v>
      </c>
      <c r="F1240" s="4"/>
      <c r="G1240" s="88">
        <v>4</v>
      </c>
      <c r="H1240" s="5" t="s">
        <v>4283</v>
      </c>
      <c r="I1240" s="5" t="s">
        <v>1819</v>
      </c>
      <c r="J1240" s="6" t="s">
        <v>61</v>
      </c>
      <c r="K1240" s="7" t="s">
        <v>68</v>
      </c>
      <c r="L1240" s="7" t="s">
        <v>1703</v>
      </c>
      <c r="M1240" s="52">
        <v>5.0476190476190474</v>
      </c>
      <c r="N1240" s="8">
        <v>0.15</v>
      </c>
      <c r="O1240" s="52">
        <v>4.2904761904761903</v>
      </c>
      <c r="P1240" s="60">
        <f t="shared" si="39"/>
        <v>285.53119047619043</v>
      </c>
      <c r="Q1240" s="59">
        <v>4.2904761904761903</v>
      </c>
      <c r="R1240" s="9" t="s">
        <v>7409</v>
      </c>
      <c r="S1240" s="10">
        <v>45901</v>
      </c>
      <c r="T1240" s="55"/>
      <c r="U1240" s="56">
        <f t="shared" si="38"/>
        <v>0</v>
      </c>
      <c r="V1240" s="11"/>
    </row>
    <row r="1241" spans="1:22">
      <c r="A1241" s="77" t="s">
        <v>105</v>
      </c>
      <c r="B1241" s="4" t="s">
        <v>4284</v>
      </c>
      <c r="C1241" s="2" t="s">
        <v>4285</v>
      </c>
      <c r="D1241" s="3" t="s">
        <v>86</v>
      </c>
      <c r="E1241" s="79" t="s">
        <v>4286</v>
      </c>
      <c r="F1241" s="4"/>
      <c r="G1241" s="88">
        <v>12</v>
      </c>
      <c r="H1241" s="16" t="s">
        <v>59</v>
      </c>
      <c r="I1241" s="5" t="s">
        <v>138</v>
      </c>
      <c r="J1241" s="6" t="s">
        <v>61</v>
      </c>
      <c r="K1241" s="5" t="s">
        <v>68</v>
      </c>
      <c r="L1241" s="5" t="s">
        <v>59</v>
      </c>
      <c r="M1241" s="52">
        <v>9.8000000000000007</v>
      </c>
      <c r="N1241" s="8">
        <v>0</v>
      </c>
      <c r="O1241" s="52">
        <v>9.8000000000000007</v>
      </c>
      <c r="P1241" s="60">
        <f t="shared" si="39"/>
        <v>652.19000000000005</v>
      </c>
      <c r="Q1241" s="59">
        <v>9.8000000000000007</v>
      </c>
      <c r="R1241" s="9" t="s">
        <v>7397</v>
      </c>
      <c r="S1241" s="10">
        <v>45870</v>
      </c>
      <c r="T1241" s="55"/>
      <c r="U1241" s="56">
        <f t="shared" si="38"/>
        <v>0</v>
      </c>
      <c r="V1241" s="11"/>
    </row>
    <row r="1242" spans="1:22">
      <c r="A1242" s="36"/>
      <c r="B1242" s="2" t="s">
        <v>4287</v>
      </c>
      <c r="C1242" s="2" t="s">
        <v>183</v>
      </c>
      <c r="D1242" s="3" t="s">
        <v>57</v>
      </c>
      <c r="E1242" s="4" t="s">
        <v>4288</v>
      </c>
      <c r="F1242" s="2"/>
      <c r="G1242" s="88">
        <v>39</v>
      </c>
      <c r="H1242" s="5" t="s">
        <v>59</v>
      </c>
      <c r="I1242" s="5" t="s">
        <v>2836</v>
      </c>
      <c r="J1242" s="6" t="s">
        <v>2837</v>
      </c>
      <c r="K1242" s="5">
        <v>0.16</v>
      </c>
      <c r="L1242" s="5" t="s">
        <v>59</v>
      </c>
      <c r="M1242" s="52">
        <v>12.799999999999999</v>
      </c>
      <c r="N1242" s="8">
        <v>0</v>
      </c>
      <c r="O1242" s="52">
        <v>12.799999999999999</v>
      </c>
      <c r="P1242" s="60">
        <f t="shared" si="39"/>
        <v>851.83999999999992</v>
      </c>
      <c r="Q1242" s="59">
        <v>14.847999999999999</v>
      </c>
      <c r="R1242" s="9"/>
      <c r="S1242" s="10" t="s">
        <v>59</v>
      </c>
      <c r="T1242" s="55"/>
      <c r="U1242" s="56">
        <f t="shared" si="38"/>
        <v>0</v>
      </c>
      <c r="V1242" s="11"/>
    </row>
    <row r="1243" spans="1:22">
      <c r="A1243" s="36"/>
      <c r="B1243" s="4" t="s">
        <v>4289</v>
      </c>
      <c r="C1243" s="4" t="s">
        <v>183</v>
      </c>
      <c r="D1243" s="3" t="s">
        <v>57</v>
      </c>
      <c r="E1243" s="4" t="s">
        <v>4290</v>
      </c>
      <c r="F1243" s="2"/>
      <c r="G1243" s="88">
        <v>216</v>
      </c>
      <c r="H1243" s="5" t="s">
        <v>4291</v>
      </c>
      <c r="I1243" s="5" t="s">
        <v>4292</v>
      </c>
      <c r="J1243" s="6" t="s">
        <v>61</v>
      </c>
      <c r="K1243" s="5" t="s">
        <v>68</v>
      </c>
      <c r="L1243" s="5" t="s">
        <v>59</v>
      </c>
      <c r="M1243" s="52">
        <v>22.784810126582279</v>
      </c>
      <c r="N1243" s="8">
        <v>0</v>
      </c>
      <c r="O1243" s="52">
        <v>22.784810126582279</v>
      </c>
      <c r="P1243" s="60">
        <f t="shared" si="39"/>
        <v>1516.3291139240507</v>
      </c>
      <c r="Q1243" s="59">
        <v>22.784810126582279</v>
      </c>
      <c r="R1243" s="9" t="s">
        <v>7413</v>
      </c>
      <c r="S1243" s="10">
        <v>0</v>
      </c>
      <c r="T1243" s="55"/>
      <c r="U1243" s="56">
        <f t="shared" si="38"/>
        <v>0</v>
      </c>
      <c r="V1243" s="11"/>
    </row>
    <row r="1244" spans="1:22">
      <c r="A1244" s="36"/>
      <c r="B1244" s="2" t="s">
        <v>4293</v>
      </c>
      <c r="C1244" s="13" t="s">
        <v>4294</v>
      </c>
      <c r="D1244" s="3" t="s">
        <v>86</v>
      </c>
      <c r="E1244" s="4" t="s">
        <v>4295</v>
      </c>
      <c r="F1244" s="4"/>
      <c r="G1244" s="88">
        <v>178</v>
      </c>
      <c r="H1244" s="5" t="s">
        <v>4296</v>
      </c>
      <c r="I1244" s="5" t="s">
        <v>658</v>
      </c>
      <c r="J1244" s="6" t="s">
        <v>61</v>
      </c>
      <c r="K1244" s="7" t="s">
        <v>68</v>
      </c>
      <c r="L1244" s="7" t="s">
        <v>127</v>
      </c>
      <c r="M1244" s="52">
        <v>15.21111111111111</v>
      </c>
      <c r="N1244" s="8">
        <v>0.3</v>
      </c>
      <c r="O1244" s="52">
        <v>10.647777777777776</v>
      </c>
      <c r="P1244" s="60">
        <f t="shared" si="39"/>
        <v>708.60961111111101</v>
      </c>
      <c r="Q1244" s="59">
        <v>10.647777777777776</v>
      </c>
      <c r="R1244" s="9" t="s">
        <v>7397</v>
      </c>
      <c r="S1244" s="10">
        <v>46113</v>
      </c>
      <c r="T1244" s="55"/>
      <c r="U1244" s="56">
        <f t="shared" si="38"/>
        <v>0</v>
      </c>
      <c r="V1244" s="11"/>
    </row>
    <row r="1245" spans="1:22">
      <c r="A1245" s="86" t="s">
        <v>54</v>
      </c>
      <c r="B1245" s="2" t="s">
        <v>4297</v>
      </c>
      <c r="C1245" s="13" t="s">
        <v>4298</v>
      </c>
      <c r="D1245" s="3" t="s">
        <v>262</v>
      </c>
      <c r="E1245" s="87" t="s">
        <v>4299</v>
      </c>
      <c r="F1245" s="4"/>
      <c r="G1245" s="88">
        <v>1</v>
      </c>
      <c r="H1245" s="5" t="s">
        <v>4300</v>
      </c>
      <c r="I1245" s="5" t="s">
        <v>1002</v>
      </c>
      <c r="J1245" s="6" t="s">
        <v>61</v>
      </c>
      <c r="K1245" s="7" t="s">
        <v>68</v>
      </c>
      <c r="L1245" s="7" t="s">
        <v>69</v>
      </c>
      <c r="M1245" s="52">
        <v>4.3532338791291139</v>
      </c>
      <c r="N1245" s="8">
        <v>0</v>
      </c>
      <c r="O1245" s="52">
        <v>4.3532338791291139</v>
      </c>
      <c r="P1245" s="60">
        <f t="shared" si="39"/>
        <v>289.70771465604253</v>
      </c>
      <c r="Q1245" s="59">
        <v>4.3532338791291139</v>
      </c>
      <c r="R1245" s="9" t="s">
        <v>7397</v>
      </c>
      <c r="S1245" s="10">
        <v>46692</v>
      </c>
      <c r="T1245" s="55"/>
      <c r="U1245" s="56">
        <f t="shared" si="38"/>
        <v>0</v>
      </c>
      <c r="V1245" s="11"/>
    </row>
    <row r="1246" spans="1:22">
      <c r="A1246" s="86" t="s">
        <v>54</v>
      </c>
      <c r="B1246" s="4" t="s">
        <v>4301</v>
      </c>
      <c r="C1246" s="4" t="s">
        <v>4302</v>
      </c>
      <c r="D1246" s="3" t="s">
        <v>86</v>
      </c>
      <c r="E1246" s="87" t="s">
        <v>4303</v>
      </c>
      <c r="F1246" s="2"/>
      <c r="G1246" s="88">
        <v>14</v>
      </c>
      <c r="H1246" s="5" t="s">
        <v>4304</v>
      </c>
      <c r="I1246" s="5" t="s">
        <v>194</v>
      </c>
      <c r="J1246" s="6" t="s">
        <v>61</v>
      </c>
      <c r="K1246" s="5" t="s">
        <v>68</v>
      </c>
      <c r="L1246" s="5" t="s">
        <v>90</v>
      </c>
      <c r="M1246" s="52">
        <v>2.7639285714285711</v>
      </c>
      <c r="N1246" s="8">
        <v>0.2</v>
      </c>
      <c r="O1246" s="52">
        <v>2.2111428571428569</v>
      </c>
      <c r="P1246" s="60">
        <f t="shared" si="39"/>
        <v>147.15155714285711</v>
      </c>
      <c r="Q1246" s="59">
        <v>2.2111428571428569</v>
      </c>
      <c r="R1246" s="9" t="s">
        <v>7397</v>
      </c>
      <c r="S1246" s="10">
        <v>46600</v>
      </c>
      <c r="T1246" s="55"/>
      <c r="U1246" s="56">
        <f t="shared" si="38"/>
        <v>0</v>
      </c>
      <c r="V1246" s="11"/>
    </row>
    <row r="1247" spans="1:22">
      <c r="A1247" s="84" t="s">
        <v>471</v>
      </c>
      <c r="B1247" s="4" t="s">
        <v>4305</v>
      </c>
      <c r="C1247" s="4"/>
      <c r="D1247" s="3" t="s">
        <v>64</v>
      </c>
      <c r="E1247" s="85" t="s">
        <v>4306</v>
      </c>
      <c r="F1247" s="2"/>
      <c r="G1247" s="88">
        <v>144</v>
      </c>
      <c r="H1247" s="5" t="s">
        <v>4307</v>
      </c>
      <c r="I1247" s="5" t="s">
        <v>390</v>
      </c>
      <c r="J1247" s="6" t="s">
        <v>61</v>
      </c>
      <c r="K1247" s="5" t="s">
        <v>68</v>
      </c>
      <c r="L1247" s="5"/>
      <c r="M1247" s="52">
        <v>7.0519480519480515</v>
      </c>
      <c r="N1247" s="8">
        <v>0.1</v>
      </c>
      <c r="O1247" s="52">
        <v>6.3467532467532468</v>
      </c>
      <c r="P1247" s="60">
        <f t="shared" si="39"/>
        <v>422.37642857142856</v>
      </c>
      <c r="Q1247" s="59">
        <v>6.3467532467532468</v>
      </c>
      <c r="R1247" s="9" t="s">
        <v>7405</v>
      </c>
      <c r="S1247" s="10">
        <v>46722</v>
      </c>
      <c r="T1247" s="55"/>
      <c r="U1247" s="56">
        <f t="shared" si="38"/>
        <v>0</v>
      </c>
      <c r="V1247" s="11"/>
    </row>
    <row r="1248" spans="1:22">
      <c r="A1248" s="36"/>
      <c r="B1248" s="4" t="s">
        <v>4308</v>
      </c>
      <c r="C1248" s="4" t="s">
        <v>4309</v>
      </c>
      <c r="D1248" s="3" t="s">
        <v>86</v>
      </c>
      <c r="E1248" s="4" t="s">
        <v>4310</v>
      </c>
      <c r="F1248" s="2"/>
      <c r="G1248" s="88">
        <v>6</v>
      </c>
      <c r="H1248" s="5" t="s">
        <v>2070</v>
      </c>
      <c r="I1248" s="5" t="s">
        <v>218</v>
      </c>
      <c r="J1248" s="6" t="s">
        <v>61</v>
      </c>
      <c r="K1248" s="5" t="s">
        <v>68</v>
      </c>
      <c r="L1248" s="5" t="s">
        <v>1703</v>
      </c>
      <c r="M1248" s="52">
        <v>6.0158441558441558</v>
      </c>
      <c r="N1248" s="8">
        <v>0.25</v>
      </c>
      <c r="O1248" s="52">
        <v>4.5118831168831166</v>
      </c>
      <c r="P1248" s="60">
        <f t="shared" si="39"/>
        <v>300.26582142857137</v>
      </c>
      <c r="Q1248" s="59">
        <v>4.5118831168831166</v>
      </c>
      <c r="R1248" s="9" t="s">
        <v>7397</v>
      </c>
      <c r="S1248" s="10">
        <v>46174</v>
      </c>
      <c r="T1248" s="55"/>
      <c r="U1248" s="56">
        <f t="shared" si="38"/>
        <v>0</v>
      </c>
      <c r="V1248" s="11"/>
    </row>
    <row r="1249" spans="1:22">
      <c r="A1249" s="77" t="s">
        <v>105</v>
      </c>
      <c r="B1249" s="4" t="s">
        <v>4311</v>
      </c>
      <c r="C1249" s="4" t="s">
        <v>4312</v>
      </c>
      <c r="D1249" s="3" t="s">
        <v>86</v>
      </c>
      <c r="E1249" s="79" t="s">
        <v>4313</v>
      </c>
      <c r="F1249" s="2"/>
      <c r="G1249" s="88">
        <v>136</v>
      </c>
      <c r="H1249" s="5" t="s">
        <v>1001</v>
      </c>
      <c r="I1249" s="5" t="s">
        <v>138</v>
      </c>
      <c r="J1249" s="6" t="s">
        <v>61</v>
      </c>
      <c r="K1249" s="5" t="s">
        <v>68</v>
      </c>
      <c r="L1249" s="5" t="s">
        <v>716</v>
      </c>
      <c r="M1249" s="52">
        <v>3.333333333333333</v>
      </c>
      <c r="N1249" s="8">
        <v>0</v>
      </c>
      <c r="O1249" s="52">
        <v>3.0771999999999999</v>
      </c>
      <c r="P1249" s="60">
        <f t="shared" si="39"/>
        <v>204.78765999999999</v>
      </c>
      <c r="Q1249" s="59">
        <v>3.333333333333333</v>
      </c>
      <c r="R1249" s="9" t="s">
        <v>7397</v>
      </c>
      <c r="S1249" s="10">
        <v>45748</v>
      </c>
      <c r="T1249" s="55"/>
      <c r="U1249" s="56">
        <f t="shared" si="38"/>
        <v>0</v>
      </c>
      <c r="V1249" s="11"/>
    </row>
    <row r="1250" spans="1:22">
      <c r="A1250" s="77" t="s">
        <v>105</v>
      </c>
      <c r="B1250" s="4" t="s">
        <v>4314</v>
      </c>
      <c r="C1250" s="4" t="s">
        <v>4315</v>
      </c>
      <c r="D1250" s="3" t="s">
        <v>86</v>
      </c>
      <c r="E1250" s="79" t="s">
        <v>4316</v>
      </c>
      <c r="F1250" s="2"/>
      <c r="G1250" s="88">
        <v>45</v>
      </c>
      <c r="H1250" s="5" t="s">
        <v>1001</v>
      </c>
      <c r="I1250" s="5" t="s">
        <v>138</v>
      </c>
      <c r="J1250" s="6" t="s">
        <v>61</v>
      </c>
      <c r="K1250" s="5" t="s">
        <v>68</v>
      </c>
      <c r="L1250" s="5" t="s">
        <v>716</v>
      </c>
      <c r="M1250" s="52">
        <v>6.0389610389610393</v>
      </c>
      <c r="N1250" s="8">
        <v>0</v>
      </c>
      <c r="O1250" s="52">
        <v>4.9882</v>
      </c>
      <c r="P1250" s="60">
        <f t="shared" si="39"/>
        <v>331.96470999999997</v>
      </c>
      <c r="Q1250" s="59">
        <v>6.0389610389610393</v>
      </c>
      <c r="R1250" s="9" t="s">
        <v>7397</v>
      </c>
      <c r="S1250" s="10">
        <v>46143</v>
      </c>
      <c r="T1250" s="55"/>
      <c r="U1250" s="56">
        <f t="shared" si="38"/>
        <v>0</v>
      </c>
      <c r="V1250" s="11"/>
    </row>
    <row r="1251" spans="1:22">
      <c r="A1251" s="77" t="s">
        <v>105</v>
      </c>
      <c r="B1251" s="4" t="s">
        <v>4317</v>
      </c>
      <c r="C1251" s="2" t="s">
        <v>4318</v>
      </c>
      <c r="D1251" s="3" t="s">
        <v>86</v>
      </c>
      <c r="E1251" s="79" t="s">
        <v>4319</v>
      </c>
      <c r="F1251" s="4"/>
      <c r="G1251" s="88">
        <v>3</v>
      </c>
      <c r="H1251" s="5" t="s">
        <v>4276</v>
      </c>
      <c r="I1251" s="5" t="s">
        <v>110</v>
      </c>
      <c r="J1251" s="6" t="s">
        <v>61</v>
      </c>
      <c r="K1251" s="5" t="s">
        <v>68</v>
      </c>
      <c r="L1251" s="5" t="s">
        <v>1703</v>
      </c>
      <c r="M1251" s="52">
        <v>6.9721518987341771</v>
      </c>
      <c r="N1251" s="8">
        <v>0.24</v>
      </c>
      <c r="O1251" s="52">
        <v>5.39</v>
      </c>
      <c r="P1251" s="60">
        <f t="shared" si="39"/>
        <v>358.70449999999994</v>
      </c>
      <c r="Q1251" s="59">
        <v>5.2988354430379747</v>
      </c>
      <c r="R1251" s="9" t="s">
        <v>7397</v>
      </c>
      <c r="S1251" s="10">
        <v>46235</v>
      </c>
      <c r="T1251" s="55"/>
      <c r="U1251" s="56">
        <f t="shared" si="38"/>
        <v>0</v>
      </c>
      <c r="V1251" s="11"/>
    </row>
    <row r="1252" spans="1:22">
      <c r="A1252" s="77" t="s">
        <v>105</v>
      </c>
      <c r="B1252" s="4" t="s">
        <v>4320</v>
      </c>
      <c r="C1252" s="4" t="s">
        <v>4321</v>
      </c>
      <c r="D1252" s="3" t="s">
        <v>86</v>
      </c>
      <c r="E1252" s="79" t="s">
        <v>4322</v>
      </c>
      <c r="F1252" s="2"/>
      <c r="G1252" s="88">
        <v>22</v>
      </c>
      <c r="H1252" s="5" t="s">
        <v>4276</v>
      </c>
      <c r="I1252" s="5" t="s">
        <v>110</v>
      </c>
      <c r="J1252" s="6" t="s">
        <v>61</v>
      </c>
      <c r="K1252" s="5" t="s">
        <v>68</v>
      </c>
      <c r="L1252" s="5" t="s">
        <v>1703</v>
      </c>
      <c r="M1252" s="52">
        <v>10.401027971439504</v>
      </c>
      <c r="N1252" s="8">
        <v>0.28000000000000003</v>
      </c>
      <c r="O1252" s="52">
        <v>8.9768000000000008</v>
      </c>
      <c r="P1252" s="60">
        <f t="shared" si="39"/>
        <v>597.40604000000008</v>
      </c>
      <c r="Q1252" s="59">
        <v>7.4887401394364428</v>
      </c>
      <c r="R1252" s="9" t="s">
        <v>7397</v>
      </c>
      <c r="S1252" s="10">
        <v>46204</v>
      </c>
      <c r="T1252" s="55"/>
      <c r="U1252" s="56">
        <f t="shared" si="38"/>
        <v>0</v>
      </c>
      <c r="V1252" s="11"/>
    </row>
    <row r="1253" spans="1:22">
      <c r="A1253" s="86" t="s">
        <v>54</v>
      </c>
      <c r="B1253" s="4" t="s">
        <v>4323</v>
      </c>
      <c r="C1253" s="2" t="s">
        <v>4324</v>
      </c>
      <c r="D1253" s="3" t="s">
        <v>86</v>
      </c>
      <c r="E1253" s="87" t="s">
        <v>4325</v>
      </c>
      <c r="F1253" s="2"/>
      <c r="G1253" s="88">
        <v>11</v>
      </c>
      <c r="H1253" s="5" t="s">
        <v>1391</v>
      </c>
      <c r="I1253" s="5" t="s">
        <v>218</v>
      </c>
      <c r="J1253" s="6" t="s">
        <v>61</v>
      </c>
      <c r="K1253" s="5" t="s">
        <v>68</v>
      </c>
      <c r="L1253" s="5" t="s">
        <v>95</v>
      </c>
      <c r="M1253" s="52">
        <v>9.3544303797468338</v>
      </c>
      <c r="N1253" s="8">
        <v>0</v>
      </c>
      <c r="O1253" s="52">
        <v>9.3544303797468338</v>
      </c>
      <c r="P1253" s="60">
        <f t="shared" si="39"/>
        <v>622.53734177215176</v>
      </c>
      <c r="Q1253" s="59">
        <v>9.3544303797468338</v>
      </c>
      <c r="R1253" s="9" t="s">
        <v>7397</v>
      </c>
      <c r="S1253" s="10">
        <v>46204</v>
      </c>
      <c r="T1253" s="55"/>
      <c r="U1253" s="56">
        <f t="shared" si="38"/>
        <v>0</v>
      </c>
      <c r="V1253" s="11"/>
    </row>
    <row r="1254" spans="1:22">
      <c r="A1254" s="84" t="s">
        <v>471</v>
      </c>
      <c r="B1254" s="4" t="s">
        <v>4326</v>
      </c>
      <c r="C1254" s="2" t="s">
        <v>4327</v>
      </c>
      <c r="D1254" s="3" t="s">
        <v>86</v>
      </c>
      <c r="E1254" s="85" t="s">
        <v>4328</v>
      </c>
      <c r="F1254" s="4"/>
      <c r="G1254" s="5">
        <v>96</v>
      </c>
      <c r="H1254" s="5" t="s">
        <v>4329</v>
      </c>
      <c r="I1254" s="5" t="s">
        <v>134</v>
      </c>
      <c r="J1254" s="6" t="s">
        <v>61</v>
      </c>
      <c r="K1254" s="7" t="s">
        <v>68</v>
      </c>
      <c r="L1254" s="7" t="s">
        <v>111</v>
      </c>
      <c r="M1254" s="52">
        <v>9.1202531645569618</v>
      </c>
      <c r="N1254" s="8">
        <v>0.4</v>
      </c>
      <c r="O1254" s="52">
        <v>5.4721518987341771</v>
      </c>
      <c r="P1254" s="60">
        <f t="shared" si="39"/>
        <v>364.17170886075945</v>
      </c>
      <c r="Q1254" s="59">
        <v>5.4721518987341771</v>
      </c>
      <c r="R1254" s="9" t="s">
        <v>7399</v>
      </c>
      <c r="S1254" s="10">
        <v>45962</v>
      </c>
      <c r="T1254" s="55"/>
      <c r="U1254" s="56">
        <f t="shared" si="38"/>
        <v>0</v>
      </c>
      <c r="V1254" s="11"/>
    </row>
    <row r="1255" spans="1:22">
      <c r="A1255" s="36"/>
      <c r="B1255" s="4" t="s">
        <v>4330</v>
      </c>
      <c r="C1255" s="2" t="s">
        <v>183</v>
      </c>
      <c r="D1255" s="3" t="s">
        <v>57</v>
      </c>
      <c r="E1255" s="4" t="s">
        <v>4331</v>
      </c>
      <c r="F1255" s="4"/>
      <c r="G1255" s="5">
        <v>111</v>
      </c>
      <c r="H1255" s="5" t="s">
        <v>59</v>
      </c>
      <c r="I1255" s="5" t="s">
        <v>4332</v>
      </c>
      <c r="J1255" s="6" t="s">
        <v>4333</v>
      </c>
      <c r="K1255" s="7">
        <v>0.16</v>
      </c>
      <c r="L1255" s="7" t="s">
        <v>59</v>
      </c>
      <c r="M1255" s="52">
        <v>11.944444444444445</v>
      </c>
      <c r="N1255" s="8">
        <v>0</v>
      </c>
      <c r="O1255" s="52">
        <v>11.944444444444445</v>
      </c>
      <c r="P1255" s="60">
        <f t="shared" si="39"/>
        <v>794.90277777777771</v>
      </c>
      <c r="Q1255" s="59">
        <v>13.855555555555556</v>
      </c>
      <c r="R1255" s="9" t="s">
        <v>7397</v>
      </c>
      <c r="S1255" s="10">
        <v>45931</v>
      </c>
      <c r="T1255" s="55"/>
      <c r="U1255" s="56">
        <f t="shared" si="38"/>
        <v>0</v>
      </c>
      <c r="V1255" s="11"/>
    </row>
    <row r="1256" spans="1:22">
      <c r="A1256" s="36"/>
      <c r="B1256" s="4" t="s">
        <v>4334</v>
      </c>
      <c r="C1256" s="2" t="s">
        <v>4335</v>
      </c>
      <c r="D1256" s="3" t="s">
        <v>57</v>
      </c>
      <c r="E1256" s="4" t="s">
        <v>4336</v>
      </c>
      <c r="F1256" s="2"/>
      <c r="G1256" s="88">
        <v>7</v>
      </c>
      <c r="H1256" s="5" t="s">
        <v>4337</v>
      </c>
      <c r="I1256" s="5" t="s">
        <v>273</v>
      </c>
      <c r="J1256" s="6" t="s">
        <v>4338</v>
      </c>
      <c r="K1256" s="5">
        <v>0.16</v>
      </c>
      <c r="L1256" s="5" t="s">
        <v>59</v>
      </c>
      <c r="M1256" s="52">
        <v>35.649350649350644</v>
      </c>
      <c r="N1256" s="8">
        <v>0</v>
      </c>
      <c r="O1256" s="52">
        <v>35.649350649350644</v>
      </c>
      <c r="P1256" s="60">
        <f t="shared" si="39"/>
        <v>2372.4642857142853</v>
      </c>
      <c r="Q1256" s="59">
        <v>41.353246753246751</v>
      </c>
      <c r="R1256" s="9" t="s">
        <v>7397</v>
      </c>
      <c r="S1256" s="10">
        <v>46844</v>
      </c>
      <c r="T1256" s="55"/>
      <c r="U1256" s="56">
        <f t="shared" si="38"/>
        <v>0</v>
      </c>
      <c r="V1256" s="11"/>
    </row>
    <row r="1257" spans="1:22">
      <c r="A1257" s="36"/>
      <c r="B1257" s="4" t="s">
        <v>4339</v>
      </c>
      <c r="C1257" s="4" t="s">
        <v>183</v>
      </c>
      <c r="D1257" s="3" t="s">
        <v>57</v>
      </c>
      <c r="E1257" s="4" t="s">
        <v>4340</v>
      </c>
      <c r="F1257" s="4"/>
      <c r="G1257" s="88">
        <v>19</v>
      </c>
      <c r="H1257" s="5" t="s">
        <v>59</v>
      </c>
      <c r="I1257" s="5" t="s">
        <v>406</v>
      </c>
      <c r="J1257" s="6" t="s">
        <v>61</v>
      </c>
      <c r="K1257" s="5">
        <v>0.16</v>
      </c>
      <c r="L1257" s="5" t="s">
        <v>59</v>
      </c>
      <c r="M1257" s="52">
        <v>9.1558441558441555</v>
      </c>
      <c r="N1257" s="8">
        <v>0</v>
      </c>
      <c r="O1257" s="52">
        <v>9.1558441558441555</v>
      </c>
      <c r="P1257" s="60">
        <f t="shared" si="39"/>
        <v>609.32142857142856</v>
      </c>
      <c r="Q1257" s="59">
        <v>10.62077922077922</v>
      </c>
      <c r="R1257" s="9" t="s">
        <v>7397</v>
      </c>
      <c r="S1257" s="10">
        <v>47392</v>
      </c>
      <c r="T1257" s="55"/>
      <c r="U1257" s="56">
        <f t="shared" si="38"/>
        <v>0</v>
      </c>
      <c r="V1257" s="11"/>
    </row>
    <row r="1258" spans="1:22">
      <c r="A1258" s="36"/>
      <c r="B1258" s="4" t="s">
        <v>4341</v>
      </c>
      <c r="C1258" s="2" t="s">
        <v>183</v>
      </c>
      <c r="D1258" s="3" t="s">
        <v>57</v>
      </c>
      <c r="E1258" s="4" t="s">
        <v>4342</v>
      </c>
      <c r="F1258" s="4"/>
      <c r="G1258" s="5">
        <v>21</v>
      </c>
      <c r="H1258" s="5" t="s">
        <v>59</v>
      </c>
      <c r="I1258" s="5" t="s">
        <v>406</v>
      </c>
      <c r="J1258" s="6" t="s">
        <v>61</v>
      </c>
      <c r="K1258" s="7">
        <v>0.16</v>
      </c>
      <c r="L1258" s="7" t="s">
        <v>59</v>
      </c>
      <c r="M1258" s="52">
        <v>11.727272727272727</v>
      </c>
      <c r="N1258" s="8">
        <v>0</v>
      </c>
      <c r="O1258" s="52">
        <v>11.727272727272727</v>
      </c>
      <c r="P1258" s="60">
        <f t="shared" si="39"/>
        <v>780.44999999999993</v>
      </c>
      <c r="Q1258" s="59">
        <v>13.603636363636364</v>
      </c>
      <c r="R1258" s="9" t="s">
        <v>7397</v>
      </c>
      <c r="S1258" s="10">
        <v>47392</v>
      </c>
      <c r="T1258" s="55"/>
      <c r="U1258" s="56">
        <f t="shared" si="38"/>
        <v>0</v>
      </c>
      <c r="V1258" s="11"/>
    </row>
    <row r="1259" spans="1:22">
      <c r="A1259" s="36"/>
      <c r="B1259" s="4" t="s">
        <v>4343</v>
      </c>
      <c r="C1259" s="4" t="s">
        <v>183</v>
      </c>
      <c r="D1259" s="3" t="s">
        <v>57</v>
      </c>
      <c r="E1259" s="4" t="s">
        <v>4344</v>
      </c>
      <c r="F1259" s="2"/>
      <c r="G1259" s="88">
        <v>15</v>
      </c>
      <c r="H1259" s="5" t="s">
        <v>59</v>
      </c>
      <c r="I1259" s="5" t="s">
        <v>406</v>
      </c>
      <c r="J1259" s="6" t="s">
        <v>61</v>
      </c>
      <c r="K1259" s="5">
        <v>0.16</v>
      </c>
      <c r="L1259" s="5" t="s">
        <v>59</v>
      </c>
      <c r="M1259" s="52">
        <v>13.285714285714286</v>
      </c>
      <c r="N1259" s="8">
        <v>0</v>
      </c>
      <c r="O1259" s="52">
        <v>13.285714285714286</v>
      </c>
      <c r="P1259" s="60">
        <f t="shared" si="39"/>
        <v>884.16428571428571</v>
      </c>
      <c r="Q1259" s="59">
        <v>15.411428571428573</v>
      </c>
      <c r="R1259" s="9" t="s">
        <v>7397</v>
      </c>
      <c r="S1259" s="10">
        <v>47392</v>
      </c>
      <c r="T1259" s="55"/>
      <c r="U1259" s="56">
        <f t="shared" si="38"/>
        <v>0</v>
      </c>
      <c r="V1259" s="11"/>
    </row>
    <row r="1260" spans="1:22">
      <c r="A1260" s="36"/>
      <c r="B1260" s="4" t="s">
        <v>4345</v>
      </c>
      <c r="C1260" s="13" t="s">
        <v>183</v>
      </c>
      <c r="D1260" s="3" t="s">
        <v>57</v>
      </c>
      <c r="E1260" s="4" t="s">
        <v>4346</v>
      </c>
      <c r="F1260" s="4"/>
      <c r="G1260" s="88">
        <v>12</v>
      </c>
      <c r="H1260" s="5" t="s">
        <v>59</v>
      </c>
      <c r="I1260" s="5" t="s">
        <v>462</v>
      </c>
      <c r="J1260" s="6" t="s">
        <v>4347</v>
      </c>
      <c r="K1260" s="5">
        <v>0.16</v>
      </c>
      <c r="L1260" s="5" t="s">
        <v>59</v>
      </c>
      <c r="M1260" s="52">
        <v>16.81111111111111</v>
      </c>
      <c r="N1260" s="8">
        <v>0</v>
      </c>
      <c r="O1260" s="52">
        <v>16.81111111111111</v>
      </c>
      <c r="P1260" s="60">
        <f t="shared" si="39"/>
        <v>1118.7794444444444</v>
      </c>
      <c r="Q1260" s="59">
        <v>19.500888888888888</v>
      </c>
      <c r="R1260" s="9" t="s">
        <v>7397</v>
      </c>
      <c r="S1260" s="10" t="s">
        <v>59</v>
      </c>
      <c r="T1260" s="55"/>
      <c r="U1260" s="56">
        <f t="shared" si="38"/>
        <v>0</v>
      </c>
      <c r="V1260" s="11"/>
    </row>
    <row r="1261" spans="1:22">
      <c r="A1261" s="36"/>
      <c r="B1261" s="4" t="s">
        <v>4348</v>
      </c>
      <c r="C1261" s="13"/>
      <c r="D1261" s="3" t="s">
        <v>64</v>
      </c>
      <c r="E1261" s="4" t="s">
        <v>4349</v>
      </c>
      <c r="F1261" s="4"/>
      <c r="G1261" s="88">
        <v>4</v>
      </c>
      <c r="H1261" s="5" t="s">
        <v>4350</v>
      </c>
      <c r="I1261" s="5" t="s">
        <v>126</v>
      </c>
      <c r="J1261" s="6" t="s">
        <v>249</v>
      </c>
      <c r="K1261" s="5" t="s">
        <v>68</v>
      </c>
      <c r="L1261" s="5"/>
      <c r="M1261" s="52">
        <v>2.1038961038961039</v>
      </c>
      <c r="N1261" s="8">
        <v>0</v>
      </c>
      <c r="O1261" s="52">
        <v>2.1038961038961039</v>
      </c>
      <c r="P1261" s="60">
        <f t="shared" si="39"/>
        <v>140.01428571428571</v>
      </c>
      <c r="Q1261" s="59">
        <v>2.1038961038961039</v>
      </c>
      <c r="R1261" s="9" t="s">
        <v>7400</v>
      </c>
      <c r="S1261" s="10">
        <v>46235</v>
      </c>
      <c r="T1261" s="55"/>
      <c r="U1261" s="56">
        <f t="shared" si="38"/>
        <v>0</v>
      </c>
      <c r="V1261" s="11"/>
    </row>
    <row r="1262" spans="1:22">
      <c r="A1262" s="36"/>
      <c r="B1262" s="4" t="s">
        <v>4351</v>
      </c>
      <c r="C1262" s="2" t="s">
        <v>4352</v>
      </c>
      <c r="D1262" s="3" t="s">
        <v>86</v>
      </c>
      <c r="E1262" s="4" t="s">
        <v>4353</v>
      </c>
      <c r="F1262" s="2"/>
      <c r="G1262" s="88">
        <v>862</v>
      </c>
      <c r="H1262" s="5" t="s">
        <v>4354</v>
      </c>
      <c r="I1262" s="5" t="s">
        <v>342</v>
      </c>
      <c r="J1262" s="6" t="s">
        <v>61</v>
      </c>
      <c r="K1262" s="5" t="s">
        <v>68</v>
      </c>
      <c r="L1262" s="5" t="s">
        <v>111</v>
      </c>
      <c r="M1262" s="52">
        <v>6.9090909090909092</v>
      </c>
      <c r="N1262" s="8">
        <v>0.15</v>
      </c>
      <c r="O1262" s="52">
        <v>5.872727272727273</v>
      </c>
      <c r="P1262" s="60">
        <f t="shared" si="39"/>
        <v>390.83</v>
      </c>
      <c r="Q1262" s="59">
        <v>5.872727272727273</v>
      </c>
      <c r="R1262" s="9" t="s">
        <v>7397</v>
      </c>
      <c r="S1262" s="10">
        <v>46054</v>
      </c>
      <c r="T1262" s="55"/>
      <c r="U1262" s="56">
        <f t="shared" si="38"/>
        <v>0</v>
      </c>
      <c r="V1262" s="11"/>
    </row>
    <row r="1263" spans="1:22">
      <c r="A1263" s="86" t="s">
        <v>54</v>
      </c>
      <c r="B1263" s="4" t="s">
        <v>4355</v>
      </c>
      <c r="C1263" s="13" t="s">
        <v>4356</v>
      </c>
      <c r="D1263" s="3" t="s">
        <v>86</v>
      </c>
      <c r="E1263" s="87" t="s">
        <v>4357</v>
      </c>
      <c r="F1263" s="4"/>
      <c r="G1263" s="88">
        <v>60</v>
      </c>
      <c r="H1263" s="5" t="s">
        <v>4354</v>
      </c>
      <c r="I1263" s="5" t="s">
        <v>2866</v>
      </c>
      <c r="J1263" s="6" t="s">
        <v>61</v>
      </c>
      <c r="K1263" s="5" t="s">
        <v>68</v>
      </c>
      <c r="L1263" s="5" t="s">
        <v>111</v>
      </c>
      <c r="M1263" s="52">
        <v>4.747594936708861</v>
      </c>
      <c r="N1263" s="8">
        <v>0.08</v>
      </c>
      <c r="O1263" s="52">
        <v>4.3677873417721527</v>
      </c>
      <c r="P1263" s="60">
        <f t="shared" si="39"/>
        <v>290.67624759493674</v>
      </c>
      <c r="Q1263" s="59">
        <v>4.3677873417721527</v>
      </c>
      <c r="R1263" s="9" t="s">
        <v>7397</v>
      </c>
      <c r="S1263" s="10">
        <v>46113</v>
      </c>
      <c r="T1263" s="55"/>
      <c r="U1263" s="56">
        <f t="shared" si="38"/>
        <v>0</v>
      </c>
      <c r="V1263" s="11"/>
    </row>
    <row r="1264" spans="1:22">
      <c r="A1264" s="36"/>
      <c r="B1264" s="4" t="s">
        <v>4358</v>
      </c>
      <c r="C1264" s="4" t="s">
        <v>4359</v>
      </c>
      <c r="D1264" s="3" t="s">
        <v>86</v>
      </c>
      <c r="E1264" s="4" t="s">
        <v>4360</v>
      </c>
      <c r="F1264" s="2"/>
      <c r="G1264" s="88">
        <v>939</v>
      </c>
      <c r="H1264" s="5" t="s">
        <v>4354</v>
      </c>
      <c r="I1264" s="5" t="s">
        <v>342</v>
      </c>
      <c r="J1264" s="6" t="s">
        <v>61</v>
      </c>
      <c r="K1264" s="5" t="s">
        <v>68</v>
      </c>
      <c r="L1264" s="5" t="s">
        <v>111</v>
      </c>
      <c r="M1264" s="52">
        <v>5.0519480519480524</v>
      </c>
      <c r="N1264" s="8">
        <v>0.15</v>
      </c>
      <c r="O1264" s="52">
        <v>4.2941558441558447</v>
      </c>
      <c r="P1264" s="60">
        <f t="shared" si="39"/>
        <v>285.77607142857147</v>
      </c>
      <c r="Q1264" s="59">
        <v>4.2941558441558447</v>
      </c>
      <c r="R1264" s="9" t="s">
        <v>7397</v>
      </c>
      <c r="S1264" s="10">
        <v>46296</v>
      </c>
      <c r="T1264" s="55"/>
      <c r="U1264" s="56">
        <f t="shared" si="38"/>
        <v>0</v>
      </c>
      <c r="V1264" s="11"/>
    </row>
    <row r="1265" spans="1:22">
      <c r="A1265" s="77" t="s">
        <v>139</v>
      </c>
      <c r="B1265" s="4" t="s">
        <v>4361</v>
      </c>
      <c r="C1265" s="4" t="s">
        <v>4362</v>
      </c>
      <c r="D1265" s="3" t="s">
        <v>86</v>
      </c>
      <c r="E1265" s="79" t="s">
        <v>4363</v>
      </c>
      <c r="F1265" s="2"/>
      <c r="G1265" s="88">
        <v>42</v>
      </c>
      <c r="H1265" s="5" t="s">
        <v>4364</v>
      </c>
      <c r="I1265" s="5" t="s">
        <v>143</v>
      </c>
      <c r="J1265" s="6" t="s">
        <v>61</v>
      </c>
      <c r="K1265" s="5" t="s">
        <v>68</v>
      </c>
      <c r="L1265" s="5" t="s">
        <v>2239</v>
      </c>
      <c r="M1265" s="52">
        <v>17.961038961038962</v>
      </c>
      <c r="N1265" s="8">
        <v>0</v>
      </c>
      <c r="O1265" s="52">
        <v>17.062987012987012</v>
      </c>
      <c r="P1265" s="60">
        <f t="shared" si="39"/>
        <v>1135.5417857142857</v>
      </c>
      <c r="Q1265" s="59">
        <v>17.062987012987012</v>
      </c>
      <c r="R1265" s="9" t="s">
        <v>7397</v>
      </c>
      <c r="S1265" s="10">
        <v>46753</v>
      </c>
      <c r="T1265" s="55"/>
      <c r="U1265" s="56">
        <f t="shared" si="38"/>
        <v>0</v>
      </c>
      <c r="V1265" s="11"/>
    </row>
    <row r="1266" spans="1:22">
      <c r="A1266" s="77" t="s">
        <v>139</v>
      </c>
      <c r="B1266" s="4" t="s">
        <v>4365</v>
      </c>
      <c r="C1266" s="4" t="s">
        <v>4366</v>
      </c>
      <c r="D1266" s="3" t="s">
        <v>86</v>
      </c>
      <c r="E1266" s="79" t="s">
        <v>4367</v>
      </c>
      <c r="F1266" s="4"/>
      <c r="G1266" s="88">
        <v>136</v>
      </c>
      <c r="H1266" s="5" t="s">
        <v>3040</v>
      </c>
      <c r="I1266" s="5" t="s">
        <v>143</v>
      </c>
      <c r="J1266" s="6" t="s">
        <v>61</v>
      </c>
      <c r="K1266" s="5" t="s">
        <v>68</v>
      </c>
      <c r="L1266" s="5" t="s">
        <v>509</v>
      </c>
      <c r="M1266" s="52">
        <v>27.19168831168831</v>
      </c>
      <c r="N1266" s="8">
        <v>0</v>
      </c>
      <c r="O1266" s="52">
        <v>25.832103896103892</v>
      </c>
      <c r="P1266" s="60">
        <f t="shared" si="39"/>
        <v>1719.1265142857139</v>
      </c>
      <c r="Q1266" s="59">
        <v>25.832103896103892</v>
      </c>
      <c r="R1266" s="9" t="s">
        <v>7397</v>
      </c>
      <c r="S1266" s="10">
        <v>46508</v>
      </c>
      <c r="T1266" s="55"/>
      <c r="U1266" s="56">
        <f t="shared" si="38"/>
        <v>0</v>
      </c>
      <c r="V1266" s="11"/>
    </row>
    <row r="1267" spans="1:22">
      <c r="A1267" s="77" t="s">
        <v>139</v>
      </c>
      <c r="B1267" s="4" t="s">
        <v>4368</v>
      </c>
      <c r="C1267" s="13" t="s">
        <v>4369</v>
      </c>
      <c r="D1267" s="3" t="s">
        <v>86</v>
      </c>
      <c r="E1267" s="79" t="s">
        <v>4370</v>
      </c>
      <c r="F1267" s="4"/>
      <c r="G1267" s="88">
        <v>270</v>
      </c>
      <c r="H1267" s="5" t="s">
        <v>2238</v>
      </c>
      <c r="I1267" s="5" t="s">
        <v>143</v>
      </c>
      <c r="J1267" s="6" t="s">
        <v>61</v>
      </c>
      <c r="K1267" s="5" t="s">
        <v>68</v>
      </c>
      <c r="L1267" s="5" t="s">
        <v>2239</v>
      </c>
      <c r="M1267" s="52">
        <v>10.073766233766232</v>
      </c>
      <c r="N1267" s="8">
        <v>0</v>
      </c>
      <c r="O1267" s="52">
        <v>9.5700779220779193</v>
      </c>
      <c r="P1267" s="60">
        <f t="shared" si="39"/>
        <v>636.88868571428554</v>
      </c>
      <c r="Q1267" s="59">
        <v>9.5700779220779193</v>
      </c>
      <c r="R1267" s="9" t="s">
        <v>7397</v>
      </c>
      <c r="S1267" s="10">
        <v>46935</v>
      </c>
      <c r="T1267" s="55"/>
      <c r="U1267" s="56">
        <f t="shared" si="38"/>
        <v>0</v>
      </c>
      <c r="V1267" s="11"/>
    </row>
    <row r="1268" spans="1:22">
      <c r="A1268" s="36"/>
      <c r="B1268" s="2" t="s">
        <v>4371</v>
      </c>
      <c r="C1268" s="2" t="s">
        <v>4372</v>
      </c>
      <c r="D1268" s="3" t="s">
        <v>262</v>
      </c>
      <c r="E1268" s="4" t="s">
        <v>4373</v>
      </c>
      <c r="F1268" s="4"/>
      <c r="G1268" s="5">
        <v>55</v>
      </c>
      <c r="H1268" s="5" t="s">
        <v>4374</v>
      </c>
      <c r="I1268" s="5" t="s">
        <v>1262</v>
      </c>
      <c r="J1268" s="6" t="s">
        <v>265</v>
      </c>
      <c r="K1268" s="7" t="s">
        <v>68</v>
      </c>
      <c r="L1268" s="7" t="s">
        <v>1179</v>
      </c>
      <c r="M1268" s="52">
        <v>1.9240506329113924</v>
      </c>
      <c r="N1268" s="8">
        <v>0</v>
      </c>
      <c r="O1268" s="52">
        <v>1.9240506329113924</v>
      </c>
      <c r="P1268" s="60">
        <f t="shared" si="39"/>
        <v>128.04556962025316</v>
      </c>
      <c r="Q1268" s="59">
        <v>1.9240506329113924</v>
      </c>
      <c r="R1268" s="9" t="s">
        <v>7398</v>
      </c>
      <c r="S1268" s="10">
        <v>46296</v>
      </c>
      <c r="T1268" s="55"/>
      <c r="U1268" s="56">
        <f t="shared" si="38"/>
        <v>0</v>
      </c>
      <c r="V1268" s="11"/>
    </row>
    <row r="1269" spans="1:22">
      <c r="A1269" s="36"/>
      <c r="B1269" s="4" t="s">
        <v>4375</v>
      </c>
      <c r="C1269" s="13" t="s">
        <v>4376</v>
      </c>
      <c r="D1269" s="3" t="s">
        <v>86</v>
      </c>
      <c r="E1269" s="4" t="s">
        <v>4377</v>
      </c>
      <c r="F1269" s="4"/>
      <c r="G1269" s="88">
        <v>69</v>
      </c>
      <c r="H1269" s="5" t="s">
        <v>638</v>
      </c>
      <c r="I1269" s="5" t="s">
        <v>321</v>
      </c>
      <c r="J1269" s="6" t="s">
        <v>61</v>
      </c>
      <c r="K1269" s="5" t="s">
        <v>68</v>
      </c>
      <c r="L1269" s="5" t="s">
        <v>90</v>
      </c>
      <c r="M1269" s="52">
        <v>7.207792207792207</v>
      </c>
      <c r="N1269" s="8">
        <v>0.11</v>
      </c>
      <c r="O1269" s="52">
        <v>6.4149350649350643</v>
      </c>
      <c r="P1269" s="60">
        <f t="shared" si="39"/>
        <v>426.91392857142853</v>
      </c>
      <c r="Q1269" s="59">
        <v>6.4149350649350643</v>
      </c>
      <c r="R1269" s="9" t="s">
        <v>7397</v>
      </c>
      <c r="S1269" s="10">
        <v>46327</v>
      </c>
      <c r="T1269" s="55"/>
      <c r="U1269" s="56">
        <f t="shared" si="38"/>
        <v>0</v>
      </c>
      <c r="V1269" s="11"/>
    </row>
    <row r="1270" spans="1:22">
      <c r="A1270" s="77" t="s">
        <v>105</v>
      </c>
      <c r="B1270" s="4" t="s">
        <v>4378</v>
      </c>
      <c r="C1270" s="4" t="s">
        <v>4379</v>
      </c>
      <c r="D1270" s="3" t="s">
        <v>86</v>
      </c>
      <c r="E1270" s="79" t="s">
        <v>4380</v>
      </c>
      <c r="F1270" s="4"/>
      <c r="G1270" s="88">
        <v>30</v>
      </c>
      <c r="H1270" s="5" t="s">
        <v>3930</v>
      </c>
      <c r="I1270" s="5" t="s">
        <v>110</v>
      </c>
      <c r="J1270" s="6" t="s">
        <v>61</v>
      </c>
      <c r="K1270" s="5" t="s">
        <v>68</v>
      </c>
      <c r="L1270" s="5" t="s">
        <v>69</v>
      </c>
      <c r="M1270" s="52">
        <v>12.215189873417721</v>
      </c>
      <c r="N1270" s="8">
        <v>0.14000000000000001</v>
      </c>
      <c r="O1270" s="52">
        <v>8.1928000000000001</v>
      </c>
      <c r="P1270" s="60">
        <f t="shared" si="39"/>
        <v>545.23083999999994</v>
      </c>
      <c r="Q1270" s="59">
        <v>10.505063291139241</v>
      </c>
      <c r="R1270" s="9" t="s">
        <v>7397</v>
      </c>
      <c r="S1270" s="10">
        <v>46266</v>
      </c>
      <c r="T1270" s="55"/>
      <c r="U1270" s="56">
        <f t="shared" si="38"/>
        <v>0</v>
      </c>
      <c r="V1270" s="11"/>
    </row>
    <row r="1271" spans="1:22">
      <c r="A1271" s="77" t="s">
        <v>105</v>
      </c>
      <c r="B1271" s="2" t="s">
        <v>4381</v>
      </c>
      <c r="C1271" s="2" t="s">
        <v>4382</v>
      </c>
      <c r="D1271" s="3" t="s">
        <v>86</v>
      </c>
      <c r="E1271" s="79" t="s">
        <v>4383</v>
      </c>
      <c r="F1271" s="4"/>
      <c r="G1271" s="5">
        <v>4</v>
      </c>
      <c r="H1271" s="5" t="s">
        <v>3930</v>
      </c>
      <c r="I1271" s="5" t="s">
        <v>110</v>
      </c>
      <c r="J1271" s="6" t="s">
        <v>61</v>
      </c>
      <c r="K1271" s="7" t="s">
        <v>68</v>
      </c>
      <c r="L1271" s="7" t="s">
        <v>69</v>
      </c>
      <c r="M1271" s="52">
        <v>12.389703698464812</v>
      </c>
      <c r="N1271" s="8">
        <v>0.09</v>
      </c>
      <c r="O1271" s="52">
        <v>9.7411999999999992</v>
      </c>
      <c r="P1271" s="60">
        <f t="shared" si="39"/>
        <v>648.27685999999994</v>
      </c>
      <c r="Q1271" s="59">
        <v>11.274630365602979</v>
      </c>
      <c r="R1271" s="9" t="s">
        <v>7397</v>
      </c>
      <c r="S1271" s="10">
        <v>46174</v>
      </c>
      <c r="T1271" s="55"/>
      <c r="U1271" s="56">
        <f t="shared" si="38"/>
        <v>0</v>
      </c>
      <c r="V1271" s="11"/>
    </row>
    <row r="1272" spans="1:22">
      <c r="A1272" s="77" t="s">
        <v>139</v>
      </c>
      <c r="B1272" s="2" t="s">
        <v>4384</v>
      </c>
      <c r="C1272" s="13" t="s">
        <v>4385</v>
      </c>
      <c r="D1272" s="3" t="s">
        <v>86</v>
      </c>
      <c r="E1272" s="79" t="s">
        <v>4386</v>
      </c>
      <c r="F1272" s="4"/>
      <c r="G1272" s="88">
        <v>40</v>
      </c>
      <c r="H1272" s="5" t="s">
        <v>4387</v>
      </c>
      <c r="I1272" s="5" t="s">
        <v>143</v>
      </c>
      <c r="J1272" s="6" t="s">
        <v>61</v>
      </c>
      <c r="K1272" s="7" t="s">
        <v>68</v>
      </c>
      <c r="L1272" s="7" t="s">
        <v>4388</v>
      </c>
      <c r="M1272" s="52">
        <v>24.502597402597402</v>
      </c>
      <c r="N1272" s="8">
        <v>0</v>
      </c>
      <c r="O1272" s="52">
        <v>23.277467532467529</v>
      </c>
      <c r="P1272" s="60">
        <f t="shared" si="39"/>
        <v>1549.1154642857141</v>
      </c>
      <c r="Q1272" s="59">
        <v>23.277467532467529</v>
      </c>
      <c r="R1272" s="9" t="s">
        <v>7397</v>
      </c>
      <c r="S1272" s="10">
        <v>46692</v>
      </c>
      <c r="T1272" s="55"/>
      <c r="U1272" s="56">
        <f t="shared" si="38"/>
        <v>0</v>
      </c>
      <c r="V1272" s="11"/>
    </row>
    <row r="1273" spans="1:22">
      <c r="A1273" s="36"/>
      <c r="B1273" s="4" t="s">
        <v>4389</v>
      </c>
      <c r="C1273" s="4" t="s">
        <v>4390</v>
      </c>
      <c r="D1273" s="3" t="s">
        <v>64</v>
      </c>
      <c r="E1273" s="4" t="s">
        <v>4391</v>
      </c>
      <c r="F1273" s="2"/>
      <c r="G1273" s="88">
        <v>56</v>
      </c>
      <c r="H1273" s="5" t="s">
        <v>4392</v>
      </c>
      <c r="I1273" s="5" t="s">
        <v>2313</v>
      </c>
      <c r="J1273" s="6" t="s">
        <v>61</v>
      </c>
      <c r="K1273" s="5" t="s">
        <v>68</v>
      </c>
      <c r="L1273" s="5" t="s">
        <v>292</v>
      </c>
      <c r="M1273" s="52">
        <v>6.5949367088607591</v>
      </c>
      <c r="N1273" s="8">
        <v>0.2</v>
      </c>
      <c r="O1273" s="52">
        <v>5.2759493670886073</v>
      </c>
      <c r="P1273" s="60">
        <f t="shared" si="39"/>
        <v>351.11443037974681</v>
      </c>
      <c r="Q1273" s="59">
        <v>5.2759493670886073</v>
      </c>
      <c r="R1273" s="9" t="s">
        <v>7401</v>
      </c>
      <c r="S1273" s="10">
        <v>46174</v>
      </c>
      <c r="T1273" s="55"/>
      <c r="U1273" s="56">
        <f t="shared" si="38"/>
        <v>0</v>
      </c>
      <c r="V1273" s="11"/>
    </row>
    <row r="1274" spans="1:22">
      <c r="A1274" s="36"/>
      <c r="B1274" s="2" t="s">
        <v>4393</v>
      </c>
      <c r="C1274" s="2" t="s">
        <v>4394</v>
      </c>
      <c r="D1274" s="3" t="s">
        <v>86</v>
      </c>
      <c r="E1274" s="4" t="s">
        <v>4395</v>
      </c>
      <c r="F1274" s="4"/>
      <c r="G1274" s="88">
        <v>1388</v>
      </c>
      <c r="H1274" s="5" t="s">
        <v>4396</v>
      </c>
      <c r="I1274" s="5" t="s">
        <v>151</v>
      </c>
      <c r="J1274" s="6" t="s">
        <v>61</v>
      </c>
      <c r="K1274" s="5" t="s">
        <v>68</v>
      </c>
      <c r="L1274" s="5" t="s">
        <v>190</v>
      </c>
      <c r="M1274" s="52">
        <v>6.1558441558441563</v>
      </c>
      <c r="N1274" s="8">
        <v>0.05</v>
      </c>
      <c r="O1274" s="52">
        <v>5.8480519480519479</v>
      </c>
      <c r="P1274" s="60">
        <f t="shared" si="39"/>
        <v>389.18785714285713</v>
      </c>
      <c r="Q1274" s="59">
        <v>5.8480519480519479</v>
      </c>
      <c r="R1274" s="9" t="s">
        <v>7397</v>
      </c>
      <c r="S1274" s="10">
        <v>46082</v>
      </c>
      <c r="T1274" s="55"/>
      <c r="U1274" s="56">
        <f t="shared" ref="U1274:U1337" si="40">+T1274*Q1274</f>
        <v>0</v>
      </c>
      <c r="V1274" s="11"/>
    </row>
    <row r="1275" spans="1:22">
      <c r="A1275" s="36"/>
      <c r="B1275" s="4" t="s">
        <v>4397</v>
      </c>
      <c r="C1275" s="4" t="s">
        <v>4398</v>
      </c>
      <c r="D1275" s="3" t="s">
        <v>86</v>
      </c>
      <c r="E1275" s="4" t="s">
        <v>4399</v>
      </c>
      <c r="F1275" s="2"/>
      <c r="G1275" s="88">
        <v>127</v>
      </c>
      <c r="H1275" s="5" t="s">
        <v>4400</v>
      </c>
      <c r="I1275" s="5" t="s">
        <v>189</v>
      </c>
      <c r="J1275" s="6" t="s">
        <v>61</v>
      </c>
      <c r="K1275" s="5" t="s">
        <v>68</v>
      </c>
      <c r="L1275" s="5" t="s">
        <v>574</v>
      </c>
      <c r="M1275" s="52">
        <v>8.1168831168831161</v>
      </c>
      <c r="N1275" s="8">
        <v>0</v>
      </c>
      <c r="O1275" s="52">
        <v>8.1168831168831161</v>
      </c>
      <c r="P1275" s="60">
        <f t="shared" si="39"/>
        <v>540.17857142857133</v>
      </c>
      <c r="Q1275" s="59">
        <v>8.1168831168831161</v>
      </c>
      <c r="R1275" s="9" t="s">
        <v>7397</v>
      </c>
      <c r="S1275" s="10">
        <v>45992</v>
      </c>
      <c r="T1275" s="55"/>
      <c r="U1275" s="56">
        <f t="shared" si="40"/>
        <v>0</v>
      </c>
      <c r="V1275" s="11"/>
    </row>
    <row r="1276" spans="1:22">
      <c r="A1276" s="36"/>
      <c r="B1276" s="4" t="s">
        <v>4401</v>
      </c>
      <c r="C1276" s="4" t="s">
        <v>183</v>
      </c>
      <c r="D1276" s="3" t="s">
        <v>86</v>
      </c>
      <c r="E1276" s="4" t="s">
        <v>4402</v>
      </c>
      <c r="F1276" s="2"/>
      <c r="G1276" s="88">
        <v>2</v>
      </c>
      <c r="H1276" s="5" t="s">
        <v>4403</v>
      </c>
      <c r="I1276" s="5" t="s">
        <v>1516</v>
      </c>
      <c r="J1276" s="6" t="s">
        <v>61</v>
      </c>
      <c r="K1276" s="5">
        <v>0.16</v>
      </c>
      <c r="L1276" s="5" t="s">
        <v>1419</v>
      </c>
      <c r="M1276" s="52">
        <v>12.745238095238095</v>
      </c>
      <c r="N1276" s="8">
        <v>0.04</v>
      </c>
      <c r="O1276" s="52">
        <v>12.235428571428571</v>
      </c>
      <c r="P1276" s="60">
        <f t="shared" si="39"/>
        <v>814.26777142857134</v>
      </c>
      <c r="Q1276" s="59">
        <v>14.193097142857143</v>
      </c>
      <c r="R1276" s="9" t="s">
        <v>7397</v>
      </c>
      <c r="S1276" s="10">
        <v>47150</v>
      </c>
      <c r="T1276" s="55"/>
      <c r="U1276" s="56">
        <f t="shared" si="40"/>
        <v>0</v>
      </c>
      <c r="V1276" s="11"/>
    </row>
    <row r="1277" spans="1:22">
      <c r="A1277" s="36"/>
      <c r="B1277" s="4" t="s">
        <v>4404</v>
      </c>
      <c r="C1277" s="2" t="s">
        <v>4405</v>
      </c>
      <c r="D1277" s="3" t="s">
        <v>64</v>
      </c>
      <c r="E1277" s="4" t="s">
        <v>4406</v>
      </c>
      <c r="F1277" s="2"/>
      <c r="G1277" s="88">
        <v>847</v>
      </c>
      <c r="H1277" s="5" t="s">
        <v>3287</v>
      </c>
      <c r="I1277" s="5" t="s">
        <v>256</v>
      </c>
      <c r="J1277" s="6" t="s">
        <v>61</v>
      </c>
      <c r="K1277" s="5" t="s">
        <v>68</v>
      </c>
      <c r="L1277" s="5" t="s">
        <v>1924</v>
      </c>
      <c r="M1277" s="52">
        <v>4.2337662337662332</v>
      </c>
      <c r="N1277" s="8">
        <v>0</v>
      </c>
      <c r="O1277" s="52">
        <v>4.2337662337662332</v>
      </c>
      <c r="P1277" s="60">
        <f t="shared" si="39"/>
        <v>281.75714285714281</v>
      </c>
      <c r="Q1277" s="59">
        <v>4.2337662337662332</v>
      </c>
      <c r="R1277" s="9" t="s">
        <v>7404</v>
      </c>
      <c r="S1277" s="10">
        <v>46478</v>
      </c>
      <c r="T1277" s="55"/>
      <c r="U1277" s="56">
        <f t="shared" si="40"/>
        <v>0</v>
      </c>
      <c r="V1277" s="11"/>
    </row>
    <row r="1278" spans="1:22">
      <c r="A1278" s="77" t="s">
        <v>139</v>
      </c>
      <c r="B1278" s="4" t="s">
        <v>4407</v>
      </c>
      <c r="C1278" s="4" t="s">
        <v>4408</v>
      </c>
      <c r="D1278" s="3" t="s">
        <v>86</v>
      </c>
      <c r="E1278" s="79" t="s">
        <v>4409</v>
      </c>
      <c r="F1278" s="2"/>
      <c r="G1278" s="88">
        <v>235</v>
      </c>
      <c r="H1278" s="5" t="s">
        <v>3287</v>
      </c>
      <c r="I1278" s="5" t="s">
        <v>143</v>
      </c>
      <c r="J1278" s="6" t="s">
        <v>61</v>
      </c>
      <c r="K1278" s="5" t="s">
        <v>68</v>
      </c>
      <c r="L1278" s="5" t="s">
        <v>1924</v>
      </c>
      <c r="M1278" s="52">
        <v>5.8181818181818183</v>
      </c>
      <c r="N1278" s="8">
        <v>0</v>
      </c>
      <c r="O1278" s="52">
        <v>5.5272727272727273</v>
      </c>
      <c r="P1278" s="60">
        <f t="shared" si="39"/>
        <v>367.84</v>
      </c>
      <c r="Q1278" s="59">
        <v>5.5272727272727273</v>
      </c>
      <c r="R1278" s="9" t="s">
        <v>7397</v>
      </c>
      <c r="S1278" s="10">
        <v>46296</v>
      </c>
      <c r="T1278" s="55"/>
      <c r="U1278" s="56">
        <f t="shared" si="40"/>
        <v>0</v>
      </c>
      <c r="V1278" s="11"/>
    </row>
    <row r="1279" spans="1:22">
      <c r="A1279" s="36"/>
      <c r="B1279" s="4" t="s">
        <v>4410</v>
      </c>
      <c r="C1279" s="4" t="s">
        <v>4411</v>
      </c>
      <c r="D1279" s="3" t="s">
        <v>64</v>
      </c>
      <c r="E1279" s="4" t="s">
        <v>4412</v>
      </c>
      <c r="F1279" s="2"/>
      <c r="G1279" s="88">
        <v>104</v>
      </c>
      <c r="H1279" s="5" t="s">
        <v>3287</v>
      </c>
      <c r="I1279" s="5" t="s">
        <v>273</v>
      </c>
      <c r="J1279" s="6" t="s">
        <v>249</v>
      </c>
      <c r="K1279" s="5" t="s">
        <v>68</v>
      </c>
      <c r="L1279" s="5" t="s">
        <v>59</v>
      </c>
      <c r="M1279" s="52">
        <v>2.5974025974025974</v>
      </c>
      <c r="N1279" s="8">
        <v>0</v>
      </c>
      <c r="O1279" s="52">
        <v>2.5974025974025974</v>
      </c>
      <c r="P1279" s="60">
        <f t="shared" si="39"/>
        <v>172.85714285714286</v>
      </c>
      <c r="Q1279" s="59">
        <v>2.5974025974025974</v>
      </c>
      <c r="R1279" s="9" t="s">
        <v>7401</v>
      </c>
      <c r="S1279" s="10">
        <v>46447</v>
      </c>
      <c r="T1279" s="55"/>
      <c r="U1279" s="56">
        <f t="shared" si="40"/>
        <v>0</v>
      </c>
      <c r="V1279" s="11"/>
    </row>
    <row r="1280" spans="1:22">
      <c r="A1280" s="36"/>
      <c r="B1280" s="2" t="s">
        <v>4413</v>
      </c>
      <c r="C1280" s="13" t="s">
        <v>4414</v>
      </c>
      <c r="D1280" s="3" t="s">
        <v>64</v>
      </c>
      <c r="E1280" s="4" t="s">
        <v>4415</v>
      </c>
      <c r="F1280" s="4"/>
      <c r="G1280" s="88">
        <v>240</v>
      </c>
      <c r="H1280" s="5" t="s">
        <v>3287</v>
      </c>
      <c r="I1280" s="5" t="s">
        <v>715</v>
      </c>
      <c r="J1280" s="6" t="s">
        <v>61</v>
      </c>
      <c r="K1280" s="7" t="s">
        <v>68</v>
      </c>
      <c r="L1280" s="7" t="s">
        <v>1924</v>
      </c>
      <c r="M1280" s="52">
        <v>2.3766233766233769</v>
      </c>
      <c r="N1280" s="8">
        <v>0</v>
      </c>
      <c r="O1280" s="52">
        <v>2.3766233766233769</v>
      </c>
      <c r="P1280" s="60">
        <f t="shared" si="39"/>
        <v>158.16428571428571</v>
      </c>
      <c r="Q1280" s="59">
        <v>2.3766233766233769</v>
      </c>
      <c r="R1280" s="9" t="s">
        <v>7401</v>
      </c>
      <c r="S1280" s="10">
        <v>46419</v>
      </c>
      <c r="T1280" s="55"/>
      <c r="U1280" s="56">
        <f t="shared" si="40"/>
        <v>0</v>
      </c>
      <c r="V1280" s="11"/>
    </row>
    <row r="1281" spans="1:22">
      <c r="A1281" s="36"/>
      <c r="B1281" s="4" t="s">
        <v>4416</v>
      </c>
      <c r="C1281" s="13">
        <v>5550736</v>
      </c>
      <c r="D1281" s="3" t="s">
        <v>64</v>
      </c>
      <c r="E1281" s="4" t="s">
        <v>4417</v>
      </c>
      <c r="F1281" s="4"/>
      <c r="G1281" s="88">
        <v>31</v>
      </c>
      <c r="H1281" s="5" t="s">
        <v>3287</v>
      </c>
      <c r="I1281" s="5" t="s">
        <v>300</v>
      </c>
      <c r="J1281" s="6" t="s">
        <v>61</v>
      </c>
      <c r="K1281" s="5" t="s">
        <v>68</v>
      </c>
      <c r="L1281" s="5" t="s">
        <v>1924</v>
      </c>
      <c r="M1281" s="52">
        <v>7.1558441558441555</v>
      </c>
      <c r="N1281" s="8">
        <v>0</v>
      </c>
      <c r="O1281" s="52">
        <v>7.1558441558441555</v>
      </c>
      <c r="P1281" s="60">
        <f t="shared" si="39"/>
        <v>476.22142857142853</v>
      </c>
      <c r="Q1281" s="59">
        <v>7.1558441558441555</v>
      </c>
      <c r="R1281" s="9" t="s">
        <v>248</v>
      </c>
      <c r="S1281" s="10">
        <v>46054</v>
      </c>
      <c r="T1281" s="55"/>
      <c r="U1281" s="56">
        <f t="shared" si="40"/>
        <v>0</v>
      </c>
      <c r="V1281" s="11"/>
    </row>
    <row r="1282" spans="1:22">
      <c r="A1282" s="36"/>
      <c r="B1282" s="4" t="s">
        <v>4418</v>
      </c>
      <c r="C1282" s="4" t="s">
        <v>4419</v>
      </c>
      <c r="D1282" s="3" t="s">
        <v>86</v>
      </c>
      <c r="E1282" s="4" t="s">
        <v>4420</v>
      </c>
      <c r="F1282" s="2"/>
      <c r="G1282" s="88">
        <v>1265</v>
      </c>
      <c r="H1282" s="5" t="s">
        <v>4421</v>
      </c>
      <c r="I1282" s="5" t="s">
        <v>997</v>
      </c>
      <c r="J1282" s="6" t="s">
        <v>61</v>
      </c>
      <c r="K1282" s="5" t="s">
        <v>68</v>
      </c>
      <c r="L1282" s="5" t="s">
        <v>716</v>
      </c>
      <c r="M1282" s="52">
        <v>5.2059740259740259</v>
      </c>
      <c r="N1282" s="8">
        <v>0</v>
      </c>
      <c r="O1282" s="52">
        <v>5.2059740259740259</v>
      </c>
      <c r="P1282" s="60">
        <f t="shared" si="39"/>
        <v>346.45757142857138</v>
      </c>
      <c r="Q1282" s="59">
        <v>5.2059740259740259</v>
      </c>
      <c r="R1282" s="9" t="s">
        <v>7397</v>
      </c>
      <c r="S1282" s="10">
        <v>46266</v>
      </c>
      <c r="T1282" s="55"/>
      <c r="U1282" s="56">
        <f t="shared" si="40"/>
        <v>0</v>
      </c>
      <c r="V1282" s="11"/>
    </row>
    <row r="1283" spans="1:22">
      <c r="A1283" s="36"/>
      <c r="B1283" s="4" t="s">
        <v>4422</v>
      </c>
      <c r="C1283" s="2" t="s">
        <v>4423</v>
      </c>
      <c r="D1283" s="3" t="s">
        <v>86</v>
      </c>
      <c r="E1283" s="4" t="s">
        <v>4424</v>
      </c>
      <c r="F1283" s="2"/>
      <c r="G1283" s="88">
        <v>42</v>
      </c>
      <c r="H1283" s="5" t="s">
        <v>1896</v>
      </c>
      <c r="I1283" s="5" t="s">
        <v>189</v>
      </c>
      <c r="J1283" s="6" t="s">
        <v>61</v>
      </c>
      <c r="K1283" s="5" t="s">
        <v>68</v>
      </c>
      <c r="L1283" s="5" t="s">
        <v>894</v>
      </c>
      <c r="M1283" s="52">
        <v>3.4325971405394826</v>
      </c>
      <c r="N1283" s="8">
        <v>0</v>
      </c>
      <c r="O1283" s="52">
        <v>3.4325971405394826</v>
      </c>
      <c r="P1283" s="60">
        <f t="shared" si="39"/>
        <v>228.43933970290257</v>
      </c>
      <c r="Q1283" s="59">
        <v>3.4325971405394826</v>
      </c>
      <c r="R1283" s="9" t="s">
        <v>7397</v>
      </c>
      <c r="S1283" s="10">
        <v>46419</v>
      </c>
      <c r="T1283" s="55"/>
      <c r="U1283" s="56">
        <f t="shared" si="40"/>
        <v>0</v>
      </c>
      <c r="V1283" s="11"/>
    </row>
    <row r="1284" spans="1:22">
      <c r="A1284" s="36"/>
      <c r="B1284" s="4" t="s">
        <v>4425</v>
      </c>
      <c r="C1284" s="4" t="s">
        <v>4426</v>
      </c>
      <c r="D1284" s="3" t="s">
        <v>64</v>
      </c>
      <c r="E1284" s="4" t="s">
        <v>4427</v>
      </c>
      <c r="F1284" s="2"/>
      <c r="G1284" s="88">
        <v>201</v>
      </c>
      <c r="H1284" s="5" t="s">
        <v>3964</v>
      </c>
      <c r="I1284" s="5" t="s">
        <v>126</v>
      </c>
      <c r="J1284" s="6" t="s">
        <v>61</v>
      </c>
      <c r="K1284" s="5" t="s">
        <v>68</v>
      </c>
      <c r="L1284" s="5" t="s">
        <v>894</v>
      </c>
      <c r="M1284" s="52">
        <v>3.4415584415584415</v>
      </c>
      <c r="N1284" s="8">
        <v>0</v>
      </c>
      <c r="O1284" s="52">
        <v>3.4415584415584415</v>
      </c>
      <c r="P1284" s="60">
        <f t="shared" si="39"/>
        <v>229.03571428571428</v>
      </c>
      <c r="Q1284" s="59">
        <v>3.4415584415584415</v>
      </c>
      <c r="R1284" s="9" t="s">
        <v>7400</v>
      </c>
      <c r="S1284" s="10">
        <v>46113</v>
      </c>
      <c r="T1284" s="55"/>
      <c r="U1284" s="56">
        <f t="shared" si="40"/>
        <v>0</v>
      </c>
      <c r="V1284" s="11"/>
    </row>
    <row r="1285" spans="1:22">
      <c r="A1285" s="86" t="s">
        <v>54</v>
      </c>
      <c r="B1285" s="2" t="s">
        <v>4428</v>
      </c>
      <c r="C1285" s="2" t="s">
        <v>4429</v>
      </c>
      <c r="D1285" s="3" t="s">
        <v>262</v>
      </c>
      <c r="E1285" s="87" t="s">
        <v>4430</v>
      </c>
      <c r="F1285" s="2"/>
      <c r="G1285" s="88">
        <v>1</v>
      </c>
      <c r="H1285" s="5" t="s">
        <v>1272</v>
      </c>
      <c r="I1285" s="5" t="s">
        <v>1002</v>
      </c>
      <c r="J1285" s="6" t="s">
        <v>61</v>
      </c>
      <c r="K1285" s="5" t="s">
        <v>68</v>
      </c>
      <c r="L1285" s="5" t="s">
        <v>894</v>
      </c>
      <c r="M1285" s="52">
        <v>6.4935064935064934</v>
      </c>
      <c r="N1285" s="8">
        <v>0.05</v>
      </c>
      <c r="O1285" s="52">
        <v>6.1688311688311686</v>
      </c>
      <c r="P1285" s="60">
        <f t="shared" si="39"/>
        <v>410.53571428571428</v>
      </c>
      <c r="Q1285" s="59">
        <v>6.1688311688311686</v>
      </c>
      <c r="R1285" s="9" t="s">
        <v>7397</v>
      </c>
      <c r="S1285" s="10">
        <v>46753</v>
      </c>
      <c r="T1285" s="55"/>
      <c r="U1285" s="56">
        <f t="shared" si="40"/>
        <v>0</v>
      </c>
      <c r="V1285" s="11"/>
    </row>
    <row r="1286" spans="1:22">
      <c r="A1286" s="36"/>
      <c r="B1286" s="4" t="s">
        <v>4431</v>
      </c>
      <c r="C1286" s="4" t="s">
        <v>183</v>
      </c>
      <c r="D1286" s="3" t="s">
        <v>86</v>
      </c>
      <c r="E1286" s="4" t="s">
        <v>4432</v>
      </c>
      <c r="F1286" s="2"/>
      <c r="G1286" s="88">
        <v>48</v>
      </c>
      <c r="H1286" s="5" t="s">
        <v>3071</v>
      </c>
      <c r="I1286" s="5" t="s">
        <v>229</v>
      </c>
      <c r="J1286" s="6" t="s">
        <v>61</v>
      </c>
      <c r="K1286" s="5" t="s">
        <v>68</v>
      </c>
      <c r="L1286" s="5" t="s">
        <v>481</v>
      </c>
      <c r="M1286" s="52">
        <v>1.5324675324675323</v>
      </c>
      <c r="N1286" s="8">
        <v>0</v>
      </c>
      <c r="O1286" s="52">
        <v>1.5324675324675323</v>
      </c>
      <c r="P1286" s="60">
        <f t="shared" si="39"/>
        <v>101.98571428571427</v>
      </c>
      <c r="Q1286" s="59">
        <v>1.5324675324675323</v>
      </c>
      <c r="R1286" s="9" t="s">
        <v>7397</v>
      </c>
      <c r="S1286" s="10">
        <v>46327</v>
      </c>
      <c r="T1286" s="55"/>
      <c r="U1286" s="56">
        <f t="shared" si="40"/>
        <v>0</v>
      </c>
      <c r="V1286" s="11"/>
    </row>
    <row r="1287" spans="1:22">
      <c r="A1287" s="86" t="s">
        <v>54</v>
      </c>
      <c r="B1287" s="4" t="s">
        <v>4433</v>
      </c>
      <c r="C1287" s="4" t="s">
        <v>4434</v>
      </c>
      <c r="D1287" s="3" t="s">
        <v>86</v>
      </c>
      <c r="E1287" s="87" t="s">
        <v>4435</v>
      </c>
      <c r="F1287" s="2"/>
      <c r="G1287" s="88">
        <v>10</v>
      </c>
      <c r="H1287" s="5" t="s">
        <v>3071</v>
      </c>
      <c r="I1287" s="5" t="s">
        <v>229</v>
      </c>
      <c r="J1287" s="6" t="s">
        <v>61</v>
      </c>
      <c r="K1287" s="5" t="s">
        <v>68</v>
      </c>
      <c r="L1287" s="5" t="s">
        <v>481</v>
      </c>
      <c r="M1287" s="52">
        <v>2.8809523809523809</v>
      </c>
      <c r="N1287" s="8">
        <v>0</v>
      </c>
      <c r="O1287" s="52">
        <v>2.8809523809523809</v>
      </c>
      <c r="P1287" s="60">
        <f t="shared" si="39"/>
        <v>191.72738095238094</v>
      </c>
      <c r="Q1287" s="59">
        <v>2.8809523809523809</v>
      </c>
      <c r="R1287" s="9" t="s">
        <v>7397</v>
      </c>
      <c r="S1287" s="10">
        <v>46235</v>
      </c>
      <c r="T1287" s="55"/>
      <c r="U1287" s="56">
        <f t="shared" si="40"/>
        <v>0</v>
      </c>
      <c r="V1287" s="11"/>
    </row>
    <row r="1288" spans="1:22">
      <c r="A1288" s="86" t="s">
        <v>54</v>
      </c>
      <c r="B1288" s="4" t="s">
        <v>4436</v>
      </c>
      <c r="C1288" s="4" t="s">
        <v>4437</v>
      </c>
      <c r="D1288" s="3" t="s">
        <v>86</v>
      </c>
      <c r="E1288" s="87" t="s">
        <v>4438</v>
      </c>
      <c r="F1288" s="4"/>
      <c r="G1288" s="88">
        <v>8</v>
      </c>
      <c r="H1288" s="5" t="s">
        <v>4439</v>
      </c>
      <c r="I1288" s="5" t="s">
        <v>121</v>
      </c>
      <c r="J1288" s="6" t="s">
        <v>61</v>
      </c>
      <c r="K1288" s="5">
        <v>0.16</v>
      </c>
      <c r="L1288" s="5" t="s">
        <v>69</v>
      </c>
      <c r="M1288" s="52">
        <v>3.2207792207792205</v>
      </c>
      <c r="N1288" s="8">
        <v>0</v>
      </c>
      <c r="O1288" s="52">
        <v>3.2207792207792205</v>
      </c>
      <c r="P1288" s="60">
        <f t="shared" si="39"/>
        <v>214.34285714285713</v>
      </c>
      <c r="Q1288" s="59">
        <v>3.7361038961038959</v>
      </c>
      <c r="R1288" s="9" t="s">
        <v>7397</v>
      </c>
      <c r="S1288" s="10">
        <v>46296</v>
      </c>
      <c r="T1288" s="55"/>
      <c r="U1288" s="56">
        <f t="shared" si="40"/>
        <v>0</v>
      </c>
      <c r="V1288" s="11"/>
    </row>
    <row r="1289" spans="1:22">
      <c r="A1289" s="36"/>
      <c r="B1289" s="4" t="s">
        <v>4440</v>
      </c>
      <c r="C1289" s="4" t="s">
        <v>4441</v>
      </c>
      <c r="D1289" s="3" t="s">
        <v>86</v>
      </c>
      <c r="E1289" s="4" t="s">
        <v>4442</v>
      </c>
      <c r="F1289" s="2"/>
      <c r="G1289" s="88">
        <v>8</v>
      </c>
      <c r="H1289" s="5" t="s">
        <v>4439</v>
      </c>
      <c r="I1289" s="5" t="s">
        <v>121</v>
      </c>
      <c r="J1289" s="6" t="s">
        <v>61</v>
      </c>
      <c r="K1289" s="5">
        <v>0.16</v>
      </c>
      <c r="L1289" s="5" t="s">
        <v>69</v>
      </c>
      <c r="M1289" s="52">
        <v>3.2207792207792205</v>
      </c>
      <c r="N1289" s="8">
        <v>0</v>
      </c>
      <c r="O1289" s="52">
        <v>3.2207792207792205</v>
      </c>
      <c r="P1289" s="60">
        <f t="shared" si="39"/>
        <v>214.34285714285713</v>
      </c>
      <c r="Q1289" s="59">
        <v>3.7361038961038959</v>
      </c>
      <c r="R1289" s="9" t="s">
        <v>7397</v>
      </c>
      <c r="S1289" s="10">
        <v>46296</v>
      </c>
      <c r="T1289" s="55"/>
      <c r="U1289" s="56">
        <f t="shared" si="40"/>
        <v>0</v>
      </c>
      <c r="V1289" s="11"/>
    </row>
    <row r="1290" spans="1:22">
      <c r="A1290" s="36"/>
      <c r="B1290" s="4" t="s">
        <v>4443</v>
      </c>
      <c r="C1290" s="4" t="s">
        <v>4444</v>
      </c>
      <c r="D1290" s="3" t="s">
        <v>86</v>
      </c>
      <c r="E1290" s="4" t="s">
        <v>4445</v>
      </c>
      <c r="F1290" s="2"/>
      <c r="G1290" s="88">
        <v>8</v>
      </c>
      <c r="H1290" s="5" t="s">
        <v>4439</v>
      </c>
      <c r="I1290" s="5" t="s">
        <v>121</v>
      </c>
      <c r="J1290" s="6" t="s">
        <v>61</v>
      </c>
      <c r="K1290" s="5">
        <v>0.16</v>
      </c>
      <c r="L1290" s="5" t="s">
        <v>69</v>
      </c>
      <c r="M1290" s="52">
        <v>3.2207792207792205</v>
      </c>
      <c r="N1290" s="8">
        <v>0</v>
      </c>
      <c r="O1290" s="52">
        <v>3.2207792207792205</v>
      </c>
      <c r="P1290" s="60">
        <f t="shared" si="39"/>
        <v>214.34285714285713</v>
      </c>
      <c r="Q1290" s="59">
        <v>3.7361038961038959</v>
      </c>
      <c r="R1290" s="9" t="s">
        <v>7397</v>
      </c>
      <c r="S1290" s="10">
        <v>46296</v>
      </c>
      <c r="T1290" s="55"/>
      <c r="U1290" s="56">
        <f t="shared" si="40"/>
        <v>0</v>
      </c>
      <c r="V1290" s="11"/>
    </row>
    <row r="1291" spans="1:22">
      <c r="A1291" s="36"/>
      <c r="B1291" s="4" t="s">
        <v>4446</v>
      </c>
      <c r="C1291" s="4" t="s">
        <v>4447</v>
      </c>
      <c r="D1291" s="3" t="s">
        <v>64</v>
      </c>
      <c r="E1291" s="4" t="s">
        <v>4448</v>
      </c>
      <c r="F1291" s="2"/>
      <c r="G1291" s="88">
        <v>9</v>
      </c>
      <c r="H1291" s="5" t="s">
        <v>662</v>
      </c>
      <c r="I1291" s="5" t="s">
        <v>273</v>
      </c>
      <c r="J1291" s="6" t="s">
        <v>61</v>
      </c>
      <c r="K1291" s="5" t="s">
        <v>68</v>
      </c>
      <c r="L1291" s="5" t="s">
        <v>59</v>
      </c>
      <c r="M1291" s="52">
        <v>2.5974025974025974</v>
      </c>
      <c r="N1291" s="8">
        <v>0</v>
      </c>
      <c r="O1291" s="52">
        <v>2.5974025974025974</v>
      </c>
      <c r="P1291" s="60">
        <f t="shared" si="39"/>
        <v>172.85714285714286</v>
      </c>
      <c r="Q1291" s="59">
        <v>2.5974025974025974</v>
      </c>
      <c r="R1291" s="9" t="s">
        <v>7394</v>
      </c>
      <c r="S1291" s="10">
        <v>46204</v>
      </c>
      <c r="T1291" s="55"/>
      <c r="U1291" s="56">
        <f t="shared" si="40"/>
        <v>0</v>
      </c>
      <c r="V1291" s="11"/>
    </row>
    <row r="1292" spans="1:22">
      <c r="A1292" s="77" t="s">
        <v>105</v>
      </c>
      <c r="B1292" s="4" t="s">
        <v>4449</v>
      </c>
      <c r="C1292" s="4" t="s">
        <v>4450</v>
      </c>
      <c r="D1292" s="3" t="s">
        <v>86</v>
      </c>
      <c r="E1292" s="79" t="s">
        <v>4451</v>
      </c>
      <c r="F1292" s="2"/>
      <c r="G1292" s="88">
        <v>144</v>
      </c>
      <c r="H1292" s="5" t="s">
        <v>662</v>
      </c>
      <c r="I1292" s="5" t="s">
        <v>110</v>
      </c>
      <c r="J1292" s="6" t="s">
        <v>61</v>
      </c>
      <c r="K1292" s="5" t="s">
        <v>68</v>
      </c>
      <c r="L1292" s="5" t="s">
        <v>663</v>
      </c>
      <c r="M1292" s="52">
        <v>7.7919906550854314</v>
      </c>
      <c r="N1292" s="8">
        <v>0.28000000000000003</v>
      </c>
      <c r="O1292" s="52">
        <v>6.7129999999999992</v>
      </c>
      <c r="P1292" s="60">
        <f t="shared" si="39"/>
        <v>446.75014999999991</v>
      </c>
      <c r="Q1292" s="59">
        <v>5.6102332716615102</v>
      </c>
      <c r="R1292" s="9" t="s">
        <v>7397</v>
      </c>
      <c r="S1292" s="10">
        <v>46235</v>
      </c>
      <c r="T1292" s="55"/>
      <c r="U1292" s="56">
        <f t="shared" si="40"/>
        <v>0</v>
      </c>
      <c r="V1292" s="11"/>
    </row>
    <row r="1293" spans="1:22">
      <c r="A1293" s="36"/>
      <c r="B1293" s="4" t="s">
        <v>4452</v>
      </c>
      <c r="C1293" s="4" t="s">
        <v>4453</v>
      </c>
      <c r="D1293" s="3" t="s">
        <v>86</v>
      </c>
      <c r="E1293" s="4" t="s">
        <v>4454</v>
      </c>
      <c r="F1293" s="2"/>
      <c r="G1293" s="88">
        <v>3</v>
      </c>
      <c r="H1293" s="5" t="s">
        <v>4455</v>
      </c>
      <c r="I1293" s="5" t="s">
        <v>229</v>
      </c>
      <c r="J1293" s="6" t="s">
        <v>61</v>
      </c>
      <c r="K1293" s="5" t="s">
        <v>68</v>
      </c>
      <c r="L1293" s="5" t="s">
        <v>716</v>
      </c>
      <c r="M1293" s="52">
        <v>19.987012987012989</v>
      </c>
      <c r="N1293" s="8">
        <v>0</v>
      </c>
      <c r="O1293" s="52">
        <v>19.987012987012989</v>
      </c>
      <c r="P1293" s="60">
        <f t="shared" si="39"/>
        <v>1330.1357142857144</v>
      </c>
      <c r="Q1293" s="59">
        <v>19.987012987012989</v>
      </c>
      <c r="R1293" s="9" t="s">
        <v>7397</v>
      </c>
      <c r="S1293" s="10">
        <v>46266</v>
      </c>
      <c r="T1293" s="55"/>
      <c r="U1293" s="56">
        <f t="shared" si="40"/>
        <v>0</v>
      </c>
      <c r="V1293" s="11"/>
    </row>
    <row r="1294" spans="1:22">
      <c r="A1294" s="36"/>
      <c r="B1294" s="4" t="s">
        <v>4456</v>
      </c>
      <c r="C1294" s="4" t="s">
        <v>4457</v>
      </c>
      <c r="D1294" s="3" t="s">
        <v>262</v>
      </c>
      <c r="E1294" s="4" t="s">
        <v>4458</v>
      </c>
      <c r="F1294" s="2"/>
      <c r="G1294" s="88">
        <v>65</v>
      </c>
      <c r="H1294" s="5" t="s">
        <v>4459</v>
      </c>
      <c r="I1294" s="5" t="s">
        <v>283</v>
      </c>
      <c r="J1294" s="6" t="s">
        <v>61</v>
      </c>
      <c r="K1294" s="5" t="s">
        <v>68</v>
      </c>
      <c r="L1294" s="5" t="s">
        <v>90</v>
      </c>
      <c r="M1294" s="52">
        <v>3.5222222222222221</v>
      </c>
      <c r="N1294" s="8">
        <v>0</v>
      </c>
      <c r="O1294" s="52">
        <v>3.5222222222222221</v>
      </c>
      <c r="P1294" s="60">
        <f t="shared" si="39"/>
        <v>234.40388888888887</v>
      </c>
      <c r="Q1294" s="59">
        <v>3.5222222222222221</v>
      </c>
      <c r="R1294" s="9" t="s">
        <v>7397</v>
      </c>
      <c r="S1294" s="10">
        <v>46082</v>
      </c>
      <c r="T1294" s="55"/>
      <c r="U1294" s="56">
        <f t="shared" si="40"/>
        <v>0</v>
      </c>
      <c r="V1294" s="11"/>
    </row>
    <row r="1295" spans="1:22">
      <c r="A1295" s="36"/>
      <c r="B1295" s="4" t="s">
        <v>4460</v>
      </c>
      <c r="C1295" s="4" t="s">
        <v>183</v>
      </c>
      <c r="D1295" s="3" t="s">
        <v>86</v>
      </c>
      <c r="E1295" s="4" t="s">
        <v>4461</v>
      </c>
      <c r="F1295" s="2"/>
      <c r="G1295" s="88">
        <v>32</v>
      </c>
      <c r="H1295" s="5" t="s">
        <v>2815</v>
      </c>
      <c r="I1295" s="5" t="s">
        <v>229</v>
      </c>
      <c r="J1295" s="6" t="s">
        <v>61</v>
      </c>
      <c r="K1295" s="5" t="s">
        <v>68</v>
      </c>
      <c r="L1295" s="5" t="s">
        <v>2991</v>
      </c>
      <c r="M1295" s="52">
        <v>3.7229870129870126</v>
      </c>
      <c r="N1295" s="8">
        <v>0</v>
      </c>
      <c r="O1295" s="52">
        <v>3.7229870129870126</v>
      </c>
      <c r="P1295" s="60">
        <f t="shared" ref="P1295:P1358" si="41">O1295*$V$12</f>
        <v>247.76478571428569</v>
      </c>
      <c r="Q1295" s="59">
        <v>3.7229870129870126</v>
      </c>
      <c r="R1295" s="9" t="s">
        <v>7397</v>
      </c>
      <c r="S1295" s="10">
        <v>47239</v>
      </c>
      <c r="T1295" s="55"/>
      <c r="U1295" s="56">
        <f t="shared" si="40"/>
        <v>0</v>
      </c>
      <c r="V1295" s="11"/>
    </row>
    <row r="1296" spans="1:22">
      <c r="A1296" s="36"/>
      <c r="B1296" s="14" t="s">
        <v>4462</v>
      </c>
      <c r="C1296" s="13" t="s">
        <v>4463</v>
      </c>
      <c r="D1296" s="3" t="s">
        <v>86</v>
      </c>
      <c r="E1296" s="4" t="s">
        <v>4464</v>
      </c>
      <c r="F1296" s="4"/>
      <c r="G1296" s="88">
        <v>7</v>
      </c>
      <c r="H1296" s="5" t="s">
        <v>2815</v>
      </c>
      <c r="I1296" s="5" t="s">
        <v>229</v>
      </c>
      <c r="J1296" s="6" t="s">
        <v>61</v>
      </c>
      <c r="K1296" s="5" t="s">
        <v>68</v>
      </c>
      <c r="L1296" s="5" t="s">
        <v>2991</v>
      </c>
      <c r="M1296" s="52">
        <v>8.3164556962025316</v>
      </c>
      <c r="N1296" s="8">
        <v>0</v>
      </c>
      <c r="O1296" s="52">
        <v>8.3164556962025316</v>
      </c>
      <c r="P1296" s="60">
        <f t="shared" si="41"/>
        <v>553.46012658227846</v>
      </c>
      <c r="Q1296" s="59">
        <v>8.3164556962025316</v>
      </c>
      <c r="R1296" s="9" t="s">
        <v>7397</v>
      </c>
      <c r="S1296" s="10">
        <v>46935</v>
      </c>
      <c r="T1296" s="55"/>
      <c r="U1296" s="56">
        <f t="shared" si="40"/>
        <v>0</v>
      </c>
      <c r="V1296" s="11"/>
    </row>
    <row r="1297" spans="1:22">
      <c r="A1297" s="77" t="s">
        <v>105</v>
      </c>
      <c r="B1297" s="4" t="s">
        <v>4465</v>
      </c>
      <c r="C1297" s="4" t="s">
        <v>4466</v>
      </c>
      <c r="D1297" s="3" t="s">
        <v>86</v>
      </c>
      <c r="E1297" s="79" t="s">
        <v>4467</v>
      </c>
      <c r="F1297" s="2"/>
      <c r="G1297" s="88">
        <v>19</v>
      </c>
      <c r="H1297" s="5" t="s">
        <v>910</v>
      </c>
      <c r="I1297" s="5" t="s">
        <v>138</v>
      </c>
      <c r="J1297" s="6" t="s">
        <v>61</v>
      </c>
      <c r="K1297" s="5" t="s">
        <v>68</v>
      </c>
      <c r="L1297" s="5" t="s">
        <v>911</v>
      </c>
      <c r="M1297" s="52">
        <v>2.3928571428571428</v>
      </c>
      <c r="N1297" s="8">
        <v>0</v>
      </c>
      <c r="O1297" s="52">
        <v>2.0579999999999998</v>
      </c>
      <c r="P1297" s="60">
        <f t="shared" si="41"/>
        <v>136.95989999999998</v>
      </c>
      <c r="Q1297" s="59">
        <v>2.3928571428571428</v>
      </c>
      <c r="R1297" s="9" t="s">
        <v>7397</v>
      </c>
      <c r="S1297" s="10">
        <v>46054</v>
      </c>
      <c r="T1297" s="55"/>
      <c r="U1297" s="56">
        <f t="shared" si="40"/>
        <v>0</v>
      </c>
      <c r="V1297" s="11"/>
    </row>
    <row r="1298" spans="1:22">
      <c r="A1298" s="36"/>
      <c r="B1298" s="4" t="s">
        <v>4468</v>
      </c>
      <c r="C1298" s="4" t="s">
        <v>4469</v>
      </c>
      <c r="D1298" s="3" t="s">
        <v>86</v>
      </c>
      <c r="E1298" s="4" t="s">
        <v>4470</v>
      </c>
      <c r="F1298" s="2"/>
      <c r="G1298" s="88">
        <v>1014</v>
      </c>
      <c r="H1298" s="5" t="s">
        <v>59</v>
      </c>
      <c r="I1298" s="5" t="s">
        <v>134</v>
      </c>
      <c r="J1298" s="6" t="s">
        <v>61</v>
      </c>
      <c r="K1298" s="5" t="s">
        <v>68</v>
      </c>
      <c r="L1298" s="5" t="s">
        <v>59</v>
      </c>
      <c r="M1298" s="52">
        <v>2.4802819878041422</v>
      </c>
      <c r="N1298" s="8">
        <v>0</v>
      </c>
      <c r="O1298" s="52">
        <v>2.4802819878041422</v>
      </c>
      <c r="P1298" s="60">
        <f t="shared" si="41"/>
        <v>165.06276628836565</v>
      </c>
      <c r="Q1298" s="59">
        <v>2.4802819878041422</v>
      </c>
      <c r="R1298" s="9" t="s">
        <v>7397</v>
      </c>
      <c r="S1298" s="10">
        <v>46905</v>
      </c>
      <c r="T1298" s="55"/>
      <c r="U1298" s="56">
        <f t="shared" si="40"/>
        <v>0</v>
      </c>
      <c r="V1298" s="11"/>
    </row>
    <row r="1299" spans="1:22">
      <c r="A1299" s="77" t="s">
        <v>105</v>
      </c>
      <c r="B1299" s="4" t="s">
        <v>4471</v>
      </c>
      <c r="C1299" s="4" t="s">
        <v>4472</v>
      </c>
      <c r="D1299" s="3" t="s">
        <v>86</v>
      </c>
      <c r="E1299" s="79" t="s">
        <v>4473</v>
      </c>
      <c r="F1299" s="2"/>
      <c r="G1299" s="88">
        <v>62</v>
      </c>
      <c r="H1299" s="5" t="s">
        <v>910</v>
      </c>
      <c r="I1299" s="5" t="s">
        <v>138</v>
      </c>
      <c r="J1299" s="6" t="s">
        <v>61</v>
      </c>
      <c r="K1299" s="5" t="s">
        <v>68</v>
      </c>
      <c r="L1299" s="5" t="s">
        <v>911</v>
      </c>
      <c r="M1299" s="52">
        <v>2.6914559949804371</v>
      </c>
      <c r="N1299" s="8">
        <v>0.15</v>
      </c>
      <c r="O1299" s="52">
        <v>2.6068000000000002</v>
      </c>
      <c r="P1299" s="60">
        <f t="shared" si="41"/>
        <v>173.48254</v>
      </c>
      <c r="Q1299" s="59">
        <v>2.2877375957333714</v>
      </c>
      <c r="R1299" s="9" t="s">
        <v>7397</v>
      </c>
      <c r="S1299" s="10">
        <v>46082</v>
      </c>
      <c r="T1299" s="55"/>
      <c r="U1299" s="56">
        <f t="shared" si="40"/>
        <v>0</v>
      </c>
      <c r="V1299" s="11"/>
    </row>
    <row r="1300" spans="1:22">
      <c r="A1300" s="36"/>
      <c r="B1300" s="2" t="s">
        <v>4474</v>
      </c>
      <c r="C1300" s="2" t="s">
        <v>4475</v>
      </c>
      <c r="D1300" s="3" t="s">
        <v>64</v>
      </c>
      <c r="E1300" s="4" t="s">
        <v>4476</v>
      </c>
      <c r="F1300" s="2"/>
      <c r="G1300" s="88">
        <v>99</v>
      </c>
      <c r="H1300" s="5" t="s">
        <v>910</v>
      </c>
      <c r="I1300" s="5" t="s">
        <v>864</v>
      </c>
      <c r="J1300" s="6" t="s">
        <v>61</v>
      </c>
      <c r="K1300" s="5" t="s">
        <v>68</v>
      </c>
      <c r="L1300" s="5" t="s">
        <v>911</v>
      </c>
      <c r="M1300" s="52">
        <v>2.0333333333333332</v>
      </c>
      <c r="N1300" s="8">
        <v>0</v>
      </c>
      <c r="O1300" s="52">
        <v>2.0333333333333332</v>
      </c>
      <c r="P1300" s="60">
        <f t="shared" si="41"/>
        <v>135.31833333333333</v>
      </c>
      <c r="Q1300" s="59">
        <v>2.0333333333333332</v>
      </c>
      <c r="R1300" s="9" t="s">
        <v>7403</v>
      </c>
      <c r="S1300" s="10">
        <v>45809</v>
      </c>
      <c r="T1300" s="55"/>
      <c r="U1300" s="56">
        <f t="shared" si="40"/>
        <v>0</v>
      </c>
      <c r="V1300" s="11"/>
    </row>
    <row r="1301" spans="1:22">
      <c r="A1301" s="77" t="s">
        <v>139</v>
      </c>
      <c r="B1301" s="4" t="s">
        <v>4477</v>
      </c>
      <c r="C1301" s="4" t="s">
        <v>4478</v>
      </c>
      <c r="D1301" s="3" t="s">
        <v>86</v>
      </c>
      <c r="E1301" s="79" t="s">
        <v>4479</v>
      </c>
      <c r="F1301" s="2"/>
      <c r="G1301" s="88">
        <v>109</v>
      </c>
      <c r="H1301" s="5" t="s">
        <v>910</v>
      </c>
      <c r="I1301" s="5" t="s">
        <v>143</v>
      </c>
      <c r="J1301" s="6" t="s">
        <v>61</v>
      </c>
      <c r="K1301" s="5" t="s">
        <v>68</v>
      </c>
      <c r="L1301" s="5" t="s">
        <v>2615</v>
      </c>
      <c r="M1301" s="52">
        <v>3.0886075949367084</v>
      </c>
      <c r="N1301" s="8">
        <v>0</v>
      </c>
      <c r="O1301" s="52">
        <v>2.9341772151898731</v>
      </c>
      <c r="P1301" s="60">
        <f t="shared" si="41"/>
        <v>195.26949367088605</v>
      </c>
      <c r="Q1301" s="59">
        <v>2.9341772151898731</v>
      </c>
      <c r="R1301" s="9" t="s">
        <v>7397</v>
      </c>
      <c r="S1301" s="10">
        <v>46143</v>
      </c>
      <c r="T1301" s="55"/>
      <c r="U1301" s="56">
        <f t="shared" si="40"/>
        <v>0</v>
      </c>
      <c r="V1301" s="11"/>
    </row>
    <row r="1302" spans="1:22">
      <c r="A1302" s="36"/>
      <c r="B1302" s="4" t="s">
        <v>4480</v>
      </c>
      <c r="C1302" s="4" t="s">
        <v>4481</v>
      </c>
      <c r="D1302" s="3" t="s">
        <v>64</v>
      </c>
      <c r="E1302" s="4" t="s">
        <v>4482</v>
      </c>
      <c r="F1302" s="2"/>
      <c r="G1302" s="88">
        <v>95</v>
      </c>
      <c r="H1302" s="5" t="s">
        <v>910</v>
      </c>
      <c r="I1302" s="5" t="s">
        <v>273</v>
      </c>
      <c r="J1302" s="6" t="s">
        <v>61</v>
      </c>
      <c r="K1302" s="5" t="s">
        <v>68</v>
      </c>
      <c r="L1302" s="5" t="s">
        <v>911</v>
      </c>
      <c r="M1302" s="52">
        <v>1.7142857142857144</v>
      </c>
      <c r="N1302" s="8">
        <v>0</v>
      </c>
      <c r="O1302" s="52">
        <v>1.7142857142857144</v>
      </c>
      <c r="P1302" s="60">
        <f t="shared" si="41"/>
        <v>114.08571428571429</v>
      </c>
      <c r="Q1302" s="59">
        <v>1.7142857142857144</v>
      </c>
      <c r="R1302" s="9" t="s">
        <v>7401</v>
      </c>
      <c r="S1302" s="10">
        <v>46599</v>
      </c>
      <c r="T1302" s="55"/>
      <c r="U1302" s="56">
        <f t="shared" si="40"/>
        <v>0</v>
      </c>
      <c r="V1302" s="11"/>
    </row>
    <row r="1303" spans="1:22">
      <c r="A1303" s="77" t="s">
        <v>105</v>
      </c>
      <c r="B1303" s="4" t="s">
        <v>4483</v>
      </c>
      <c r="C1303" s="4" t="s">
        <v>4484</v>
      </c>
      <c r="D1303" s="3" t="s">
        <v>86</v>
      </c>
      <c r="E1303" s="79" t="s">
        <v>4485</v>
      </c>
      <c r="F1303" s="2"/>
      <c r="G1303" s="88">
        <v>190</v>
      </c>
      <c r="H1303" s="5" t="s">
        <v>910</v>
      </c>
      <c r="I1303" s="5" t="s">
        <v>138</v>
      </c>
      <c r="J1303" s="6" t="s">
        <v>61</v>
      </c>
      <c r="K1303" s="5" t="s">
        <v>68</v>
      </c>
      <c r="L1303" s="5" t="s">
        <v>911</v>
      </c>
      <c r="M1303" s="52">
        <v>1.9350649350649349</v>
      </c>
      <c r="N1303" s="8">
        <v>0</v>
      </c>
      <c r="O1303" s="52">
        <v>1.5189999999999999</v>
      </c>
      <c r="P1303" s="60">
        <f t="shared" si="41"/>
        <v>101.08944999999999</v>
      </c>
      <c r="Q1303" s="59">
        <v>1.9350649350649349</v>
      </c>
      <c r="R1303" s="9" t="s">
        <v>7397</v>
      </c>
      <c r="S1303" s="10">
        <v>46631</v>
      </c>
      <c r="T1303" s="55"/>
      <c r="U1303" s="56">
        <f t="shared" si="40"/>
        <v>0</v>
      </c>
      <c r="V1303" s="11"/>
    </row>
    <row r="1304" spans="1:22">
      <c r="A1304" s="36"/>
      <c r="B1304" s="4" t="s">
        <v>4486</v>
      </c>
      <c r="C1304" s="4" t="s">
        <v>4487</v>
      </c>
      <c r="D1304" s="3" t="s">
        <v>86</v>
      </c>
      <c r="E1304" s="4" t="s">
        <v>4488</v>
      </c>
      <c r="F1304" s="2"/>
      <c r="G1304" s="88">
        <v>4</v>
      </c>
      <c r="H1304" s="5" t="s">
        <v>910</v>
      </c>
      <c r="I1304" s="5" t="s">
        <v>178</v>
      </c>
      <c r="J1304" s="6" t="s">
        <v>61</v>
      </c>
      <c r="K1304" s="5" t="s">
        <v>68</v>
      </c>
      <c r="L1304" s="5" t="s">
        <v>911</v>
      </c>
      <c r="M1304" s="52">
        <v>1.5353258177303888</v>
      </c>
      <c r="N1304" s="8">
        <v>0</v>
      </c>
      <c r="O1304" s="52">
        <v>1.5353258177303888</v>
      </c>
      <c r="P1304" s="60">
        <f t="shared" si="41"/>
        <v>102.17593316995737</v>
      </c>
      <c r="Q1304" s="59">
        <v>1.5353258177303888</v>
      </c>
      <c r="R1304" s="9" t="s">
        <v>7397</v>
      </c>
      <c r="S1304" s="10">
        <v>46113</v>
      </c>
      <c r="T1304" s="55"/>
      <c r="U1304" s="56">
        <f t="shared" si="40"/>
        <v>0</v>
      </c>
      <c r="V1304" s="11"/>
    </row>
    <row r="1305" spans="1:22">
      <c r="A1305" s="36"/>
      <c r="B1305" s="4" t="s">
        <v>4489</v>
      </c>
      <c r="C1305" s="4" t="s">
        <v>4490</v>
      </c>
      <c r="D1305" s="3" t="s">
        <v>64</v>
      </c>
      <c r="E1305" s="4" t="s">
        <v>4491</v>
      </c>
      <c r="F1305" s="2"/>
      <c r="G1305" s="88">
        <v>92</v>
      </c>
      <c r="H1305" s="5" t="s">
        <v>910</v>
      </c>
      <c r="I1305" s="5" t="s">
        <v>550</v>
      </c>
      <c r="J1305" s="6" t="s">
        <v>249</v>
      </c>
      <c r="K1305" s="5" t="s">
        <v>68</v>
      </c>
      <c r="L1305" s="5" t="s">
        <v>911</v>
      </c>
      <c r="M1305" s="52">
        <v>1.0955555555555556</v>
      </c>
      <c r="N1305" s="8">
        <v>0</v>
      </c>
      <c r="O1305" s="52">
        <v>1.0955555555555556</v>
      </c>
      <c r="P1305" s="60">
        <f t="shared" si="41"/>
        <v>72.909222222222226</v>
      </c>
      <c r="Q1305" s="59">
        <v>1.0955555555555556</v>
      </c>
      <c r="R1305" s="9" t="s">
        <v>7403</v>
      </c>
      <c r="S1305" s="10">
        <v>46054</v>
      </c>
      <c r="T1305" s="55"/>
      <c r="U1305" s="56">
        <f t="shared" si="40"/>
        <v>0</v>
      </c>
      <c r="V1305" s="11"/>
    </row>
    <row r="1306" spans="1:22">
      <c r="A1306" s="77" t="s">
        <v>139</v>
      </c>
      <c r="B1306" s="4" t="s">
        <v>4492</v>
      </c>
      <c r="C1306" s="4" t="s">
        <v>183</v>
      </c>
      <c r="D1306" s="3" t="s">
        <v>86</v>
      </c>
      <c r="E1306" s="79" t="s">
        <v>4493</v>
      </c>
      <c r="F1306" s="2"/>
      <c r="G1306" s="88">
        <v>405</v>
      </c>
      <c r="H1306" s="5" t="s">
        <v>910</v>
      </c>
      <c r="I1306" s="5" t="s">
        <v>143</v>
      </c>
      <c r="J1306" s="6" t="s">
        <v>61</v>
      </c>
      <c r="K1306" s="5" t="s">
        <v>68</v>
      </c>
      <c r="L1306" s="5" t="s">
        <v>2615</v>
      </c>
      <c r="M1306" s="52">
        <v>1.8431656367383871</v>
      </c>
      <c r="N1306" s="8">
        <v>0</v>
      </c>
      <c r="O1306" s="52">
        <v>1.7510073549014675</v>
      </c>
      <c r="P1306" s="60">
        <f t="shared" si="41"/>
        <v>116.52953946869266</v>
      </c>
      <c r="Q1306" s="59">
        <v>1.7510073549014675</v>
      </c>
      <c r="R1306" s="9" t="s">
        <v>7397</v>
      </c>
      <c r="S1306" s="10">
        <v>46539</v>
      </c>
      <c r="T1306" s="55"/>
      <c r="U1306" s="56">
        <f t="shared" si="40"/>
        <v>0</v>
      </c>
      <c r="V1306" s="11"/>
    </row>
    <row r="1307" spans="1:22">
      <c r="A1307" s="36"/>
      <c r="B1307" s="4" t="s">
        <v>4494</v>
      </c>
      <c r="C1307" s="4" t="s">
        <v>4495</v>
      </c>
      <c r="D1307" s="3" t="s">
        <v>86</v>
      </c>
      <c r="E1307" s="4" t="s">
        <v>4496</v>
      </c>
      <c r="F1307" s="2"/>
      <c r="G1307" s="88">
        <v>50</v>
      </c>
      <c r="H1307" s="5" t="s">
        <v>4497</v>
      </c>
      <c r="I1307" s="5" t="s">
        <v>151</v>
      </c>
      <c r="J1307" s="6" t="s">
        <v>61</v>
      </c>
      <c r="K1307" s="5" t="s">
        <v>68</v>
      </c>
      <c r="L1307" s="5"/>
      <c r="M1307" s="52">
        <v>3.0842857142857145</v>
      </c>
      <c r="N1307" s="8">
        <v>0</v>
      </c>
      <c r="O1307" s="52">
        <v>3.0842857142857145</v>
      </c>
      <c r="P1307" s="60">
        <f t="shared" si="41"/>
        <v>205.25921428571428</v>
      </c>
      <c r="Q1307" s="59">
        <v>3.0842857142857145</v>
      </c>
      <c r="R1307" s="9" t="s">
        <v>7397</v>
      </c>
      <c r="S1307" s="10">
        <v>46692</v>
      </c>
      <c r="T1307" s="55"/>
      <c r="U1307" s="56">
        <f t="shared" si="40"/>
        <v>0</v>
      </c>
      <c r="V1307" s="11"/>
    </row>
    <row r="1308" spans="1:22">
      <c r="A1308" s="77" t="s">
        <v>139</v>
      </c>
      <c r="B1308" s="4" t="s">
        <v>4498</v>
      </c>
      <c r="C1308" s="4"/>
      <c r="D1308" s="3" t="s">
        <v>86</v>
      </c>
      <c r="E1308" s="79" t="s">
        <v>4499</v>
      </c>
      <c r="F1308" s="2"/>
      <c r="G1308" s="88">
        <v>676</v>
      </c>
      <c r="H1308" s="5" t="s">
        <v>910</v>
      </c>
      <c r="I1308" s="5" t="s">
        <v>143</v>
      </c>
      <c r="J1308" s="6" t="s">
        <v>61</v>
      </c>
      <c r="K1308" s="5" t="s">
        <v>68</v>
      </c>
      <c r="L1308" s="5" t="s">
        <v>2615</v>
      </c>
      <c r="M1308" s="52">
        <v>3.0909090909090908</v>
      </c>
      <c r="N1308" s="8">
        <v>0</v>
      </c>
      <c r="O1308" s="52">
        <v>2.9363636363636361</v>
      </c>
      <c r="P1308" s="60">
        <f t="shared" si="41"/>
        <v>195.41499999999996</v>
      </c>
      <c r="Q1308" s="59">
        <v>2.9363636363636361</v>
      </c>
      <c r="R1308" s="9" t="s">
        <v>7397</v>
      </c>
      <c r="S1308" s="10">
        <v>46569</v>
      </c>
      <c r="T1308" s="55"/>
      <c r="U1308" s="56">
        <f t="shared" si="40"/>
        <v>0</v>
      </c>
      <c r="V1308" s="11"/>
    </row>
    <row r="1309" spans="1:22">
      <c r="A1309" s="86" t="s">
        <v>54</v>
      </c>
      <c r="B1309" s="4" t="s">
        <v>4500</v>
      </c>
      <c r="C1309" s="4" t="s">
        <v>4501</v>
      </c>
      <c r="D1309" s="3" t="s">
        <v>86</v>
      </c>
      <c r="E1309" s="87" t="s">
        <v>4502</v>
      </c>
      <c r="F1309" s="2"/>
      <c r="G1309" s="88">
        <v>45</v>
      </c>
      <c r="H1309" s="5" t="s">
        <v>4497</v>
      </c>
      <c r="I1309" s="5" t="s">
        <v>151</v>
      </c>
      <c r="J1309" s="6" t="s">
        <v>61</v>
      </c>
      <c r="K1309" s="5" t="s">
        <v>68</v>
      </c>
      <c r="L1309" s="5"/>
      <c r="M1309" s="52">
        <v>3.0407142857142859</v>
      </c>
      <c r="N1309" s="8">
        <v>0</v>
      </c>
      <c r="O1309" s="52">
        <v>3.0407142857142859</v>
      </c>
      <c r="P1309" s="60">
        <f t="shared" si="41"/>
        <v>202.35953571428573</v>
      </c>
      <c r="Q1309" s="59">
        <v>3.0407142857142859</v>
      </c>
      <c r="R1309" s="9" t="s">
        <v>7397</v>
      </c>
      <c r="S1309" s="10">
        <v>46419</v>
      </c>
      <c r="T1309" s="55"/>
      <c r="U1309" s="56">
        <f t="shared" si="40"/>
        <v>0</v>
      </c>
      <c r="V1309" s="11"/>
    </row>
    <row r="1310" spans="1:22">
      <c r="A1310" s="77" t="s">
        <v>105</v>
      </c>
      <c r="B1310" s="4" t="s">
        <v>4503</v>
      </c>
      <c r="C1310" s="4" t="s">
        <v>4504</v>
      </c>
      <c r="D1310" s="3" t="s">
        <v>86</v>
      </c>
      <c r="E1310" s="79" t="s">
        <v>4505</v>
      </c>
      <c r="F1310" s="2"/>
      <c r="G1310" s="88">
        <v>298</v>
      </c>
      <c r="H1310" s="5" t="s">
        <v>910</v>
      </c>
      <c r="I1310" s="5" t="s">
        <v>138</v>
      </c>
      <c r="J1310" s="6" t="s">
        <v>61</v>
      </c>
      <c r="K1310" s="5" t="s">
        <v>68</v>
      </c>
      <c r="L1310" s="5" t="s">
        <v>911</v>
      </c>
      <c r="M1310" s="52">
        <v>5.2857142857142856</v>
      </c>
      <c r="N1310" s="8">
        <v>0</v>
      </c>
      <c r="O1310" s="52">
        <v>4.0670000000000002</v>
      </c>
      <c r="P1310" s="60">
        <f t="shared" si="41"/>
        <v>270.65884999999997</v>
      </c>
      <c r="Q1310" s="59">
        <v>5.2857142857142856</v>
      </c>
      <c r="R1310" s="9" t="s">
        <v>7397</v>
      </c>
      <c r="S1310" s="10">
        <v>46235</v>
      </c>
      <c r="T1310" s="55"/>
      <c r="U1310" s="56">
        <f t="shared" si="40"/>
        <v>0</v>
      </c>
      <c r="V1310" s="11"/>
    </row>
    <row r="1311" spans="1:22">
      <c r="A1311" s="77" t="s">
        <v>139</v>
      </c>
      <c r="B1311" s="4" t="s">
        <v>4506</v>
      </c>
      <c r="C1311" s="4" t="s">
        <v>4507</v>
      </c>
      <c r="D1311" s="3" t="s">
        <v>86</v>
      </c>
      <c r="E1311" s="79" t="s">
        <v>4508</v>
      </c>
      <c r="F1311" s="2"/>
      <c r="G1311" s="88">
        <v>3084</v>
      </c>
      <c r="H1311" s="5" t="s">
        <v>910</v>
      </c>
      <c r="I1311" s="5" t="s">
        <v>143</v>
      </c>
      <c r="J1311" s="6" t="s">
        <v>61</v>
      </c>
      <c r="K1311" s="5" t="s">
        <v>68</v>
      </c>
      <c r="L1311" s="5" t="s">
        <v>2615</v>
      </c>
      <c r="M1311" s="52">
        <v>5.2207792207792201</v>
      </c>
      <c r="N1311" s="8">
        <v>0</v>
      </c>
      <c r="O1311" s="52">
        <v>4.9597402597402587</v>
      </c>
      <c r="P1311" s="60">
        <f t="shared" si="41"/>
        <v>330.07071428571419</v>
      </c>
      <c r="Q1311" s="59">
        <v>4.9597402597402587</v>
      </c>
      <c r="R1311" s="9" t="s">
        <v>7397</v>
      </c>
      <c r="S1311" s="10">
        <v>46204</v>
      </c>
      <c r="T1311" s="55"/>
      <c r="U1311" s="56">
        <f t="shared" si="40"/>
        <v>0</v>
      </c>
      <c r="V1311" s="11"/>
    </row>
    <row r="1312" spans="1:22">
      <c r="A1312" s="36"/>
      <c r="B1312" s="4" t="s">
        <v>4509</v>
      </c>
      <c r="C1312" s="4" t="s">
        <v>4510</v>
      </c>
      <c r="D1312" s="3" t="s">
        <v>64</v>
      </c>
      <c r="E1312" s="4" t="s">
        <v>4511</v>
      </c>
      <c r="F1312" s="2"/>
      <c r="G1312" s="88">
        <v>50</v>
      </c>
      <c r="H1312" s="5" t="s">
        <v>910</v>
      </c>
      <c r="I1312" s="5" t="s">
        <v>273</v>
      </c>
      <c r="J1312" s="6" t="s">
        <v>249</v>
      </c>
      <c r="K1312" s="5" t="s">
        <v>68</v>
      </c>
      <c r="L1312" s="5" t="s">
        <v>911</v>
      </c>
      <c r="M1312" s="52">
        <v>0.97500000000000009</v>
      </c>
      <c r="N1312" s="8">
        <v>0</v>
      </c>
      <c r="O1312" s="52">
        <v>0.97500000000000009</v>
      </c>
      <c r="P1312" s="60">
        <f t="shared" si="41"/>
        <v>64.886250000000004</v>
      </c>
      <c r="Q1312" s="59">
        <v>0.97500000000000009</v>
      </c>
      <c r="R1312" s="9" t="s">
        <v>7394</v>
      </c>
      <c r="S1312" s="10">
        <v>46539.452326388891</v>
      </c>
      <c r="T1312" s="55"/>
      <c r="U1312" s="56">
        <f t="shared" si="40"/>
        <v>0</v>
      </c>
      <c r="V1312" s="11"/>
    </row>
    <row r="1313" spans="1:22">
      <c r="A1313" s="36"/>
      <c r="B1313" s="4" t="s">
        <v>4512</v>
      </c>
      <c r="C1313" s="2" t="s">
        <v>4513</v>
      </c>
      <c r="D1313" s="3" t="s">
        <v>64</v>
      </c>
      <c r="E1313" s="4" t="s">
        <v>4514</v>
      </c>
      <c r="F1313" s="2"/>
      <c r="G1313" s="88">
        <v>205</v>
      </c>
      <c r="H1313" s="5" t="s">
        <v>910</v>
      </c>
      <c r="I1313" s="5" t="s">
        <v>814</v>
      </c>
      <c r="J1313" s="6" t="s">
        <v>61</v>
      </c>
      <c r="K1313" s="5" t="s">
        <v>68</v>
      </c>
      <c r="L1313" s="5" t="s">
        <v>2991</v>
      </c>
      <c r="M1313" s="52">
        <v>1.4285714285714286</v>
      </c>
      <c r="N1313" s="8">
        <v>0</v>
      </c>
      <c r="O1313" s="52">
        <v>1.4285714285714286</v>
      </c>
      <c r="P1313" s="60">
        <f t="shared" si="41"/>
        <v>95.071428571428569</v>
      </c>
      <c r="Q1313" s="59">
        <v>1.4285714285714286</v>
      </c>
      <c r="R1313" s="9" t="s">
        <v>7401</v>
      </c>
      <c r="S1313" s="10">
        <v>46447</v>
      </c>
      <c r="T1313" s="55"/>
      <c r="U1313" s="56">
        <f t="shared" si="40"/>
        <v>0</v>
      </c>
      <c r="V1313" s="11"/>
    </row>
    <row r="1314" spans="1:22">
      <c r="A1314" s="36"/>
      <c r="B1314" s="4" t="s">
        <v>4515</v>
      </c>
      <c r="C1314" s="2" t="s">
        <v>4516</v>
      </c>
      <c r="D1314" s="3" t="s">
        <v>86</v>
      </c>
      <c r="E1314" s="4" t="s">
        <v>4517</v>
      </c>
      <c r="F1314" s="2"/>
      <c r="G1314" s="88">
        <v>7</v>
      </c>
      <c r="H1314" s="16" t="s">
        <v>2815</v>
      </c>
      <c r="I1314" s="5" t="s">
        <v>321</v>
      </c>
      <c r="J1314" s="6" t="s">
        <v>61</v>
      </c>
      <c r="K1314" s="5" t="s">
        <v>68</v>
      </c>
      <c r="L1314" s="5" t="s">
        <v>2991</v>
      </c>
      <c r="M1314" s="52">
        <v>4.15506329113924</v>
      </c>
      <c r="N1314" s="8">
        <v>0.02</v>
      </c>
      <c r="O1314" s="52">
        <v>4.0719620253164548</v>
      </c>
      <c r="P1314" s="60">
        <f t="shared" si="41"/>
        <v>270.98907278481005</v>
      </c>
      <c r="Q1314" s="59">
        <v>4.0719620253164548</v>
      </c>
      <c r="R1314" s="9" t="s">
        <v>7397</v>
      </c>
      <c r="S1314" s="10">
        <v>46327</v>
      </c>
      <c r="T1314" s="55"/>
      <c r="U1314" s="56">
        <f t="shared" si="40"/>
        <v>0</v>
      </c>
      <c r="V1314" s="11"/>
    </row>
    <row r="1315" spans="1:22">
      <c r="A1315" s="36"/>
      <c r="B1315" s="4" t="s">
        <v>4518</v>
      </c>
      <c r="C1315" s="4" t="s">
        <v>183</v>
      </c>
      <c r="D1315" s="3" t="s">
        <v>86</v>
      </c>
      <c r="E1315" s="4" t="s">
        <v>4519</v>
      </c>
      <c r="F1315" s="2"/>
      <c r="G1315" s="88">
        <v>53</v>
      </c>
      <c r="H1315" s="5" t="s">
        <v>4520</v>
      </c>
      <c r="I1315" s="5" t="s">
        <v>151</v>
      </c>
      <c r="J1315" s="6" t="s">
        <v>61</v>
      </c>
      <c r="K1315" s="5" t="s">
        <v>68</v>
      </c>
      <c r="L1315" s="5"/>
      <c r="M1315" s="52">
        <v>4.6455696202531644</v>
      </c>
      <c r="N1315" s="8">
        <v>0</v>
      </c>
      <c r="O1315" s="52">
        <v>4.6455696202531644</v>
      </c>
      <c r="P1315" s="60">
        <f t="shared" si="41"/>
        <v>309.16265822784806</v>
      </c>
      <c r="Q1315" s="59">
        <v>4.6455696202531644</v>
      </c>
      <c r="R1315" s="9" t="s">
        <v>7397</v>
      </c>
      <c r="S1315" s="10">
        <v>46753</v>
      </c>
      <c r="T1315" s="55"/>
      <c r="U1315" s="56">
        <f t="shared" si="40"/>
        <v>0</v>
      </c>
      <c r="V1315" s="11"/>
    </row>
    <row r="1316" spans="1:22">
      <c r="A1316" s="77" t="s">
        <v>105</v>
      </c>
      <c r="B1316" s="2" t="s">
        <v>4521</v>
      </c>
      <c r="C1316" s="4" t="s">
        <v>4522</v>
      </c>
      <c r="D1316" s="3" t="s">
        <v>86</v>
      </c>
      <c r="E1316" s="79" t="s">
        <v>4523</v>
      </c>
      <c r="F1316" s="2"/>
      <c r="G1316" s="88">
        <v>41</v>
      </c>
      <c r="H1316" s="5" t="s">
        <v>910</v>
      </c>
      <c r="I1316" s="5" t="s">
        <v>110</v>
      </c>
      <c r="J1316" s="6" t="s">
        <v>61</v>
      </c>
      <c r="K1316" s="5" t="s">
        <v>68</v>
      </c>
      <c r="L1316" s="5" t="s">
        <v>911</v>
      </c>
      <c r="M1316" s="52">
        <v>2.9896046955658226</v>
      </c>
      <c r="N1316" s="8">
        <v>0.05</v>
      </c>
      <c r="O1316" s="52">
        <v>2.3519999999999999</v>
      </c>
      <c r="P1316" s="60">
        <f t="shared" si="41"/>
        <v>156.5256</v>
      </c>
      <c r="Q1316" s="59">
        <v>2.8401244607875316</v>
      </c>
      <c r="R1316" s="9" t="s">
        <v>7397</v>
      </c>
      <c r="S1316" s="10">
        <v>46235</v>
      </c>
      <c r="T1316" s="55"/>
      <c r="U1316" s="56">
        <f t="shared" si="40"/>
        <v>0</v>
      </c>
      <c r="V1316" s="11"/>
    </row>
    <row r="1317" spans="1:22">
      <c r="A1317" s="77" t="s">
        <v>105</v>
      </c>
      <c r="B1317" s="4" t="s">
        <v>4524</v>
      </c>
      <c r="C1317" s="2" t="s">
        <v>4525</v>
      </c>
      <c r="D1317" s="3" t="s">
        <v>86</v>
      </c>
      <c r="E1317" s="79" t="s">
        <v>4526</v>
      </c>
      <c r="F1317" s="2"/>
      <c r="G1317" s="88">
        <v>98</v>
      </c>
      <c r="H1317" s="5" t="s">
        <v>910</v>
      </c>
      <c r="I1317" s="5" t="s">
        <v>110</v>
      </c>
      <c r="J1317" s="6" t="s">
        <v>61</v>
      </c>
      <c r="K1317" s="5" t="s">
        <v>68</v>
      </c>
      <c r="L1317" s="5" t="s">
        <v>911</v>
      </c>
      <c r="M1317" s="52">
        <v>1.7449189224484769</v>
      </c>
      <c r="N1317" s="8">
        <v>0.1</v>
      </c>
      <c r="O1317" s="52">
        <v>1.5704270302036292</v>
      </c>
      <c r="P1317" s="60">
        <f t="shared" si="41"/>
        <v>104.51191886005152</v>
      </c>
      <c r="Q1317" s="59">
        <v>1.5704270302036292</v>
      </c>
      <c r="R1317" s="9" t="s">
        <v>7397</v>
      </c>
      <c r="S1317" s="10">
        <v>46204</v>
      </c>
      <c r="T1317" s="55"/>
      <c r="U1317" s="56">
        <f t="shared" si="40"/>
        <v>0</v>
      </c>
      <c r="V1317" s="11"/>
    </row>
    <row r="1318" spans="1:22">
      <c r="A1318" s="77" t="s">
        <v>105</v>
      </c>
      <c r="B1318" s="4" t="s">
        <v>4527</v>
      </c>
      <c r="C1318" s="2" t="s">
        <v>4528</v>
      </c>
      <c r="D1318" s="3" t="s">
        <v>86</v>
      </c>
      <c r="E1318" s="79" t="s">
        <v>4529</v>
      </c>
      <c r="F1318" s="2"/>
      <c r="G1318" s="88">
        <v>23</v>
      </c>
      <c r="H1318" s="5" t="s">
        <v>910</v>
      </c>
      <c r="I1318" s="5" t="s">
        <v>110</v>
      </c>
      <c r="J1318" s="6" t="s">
        <v>61</v>
      </c>
      <c r="K1318" s="5" t="s">
        <v>68</v>
      </c>
      <c r="L1318" s="5" t="s">
        <v>911</v>
      </c>
      <c r="M1318" s="52">
        <v>3.6161213088583333</v>
      </c>
      <c r="N1318" s="8">
        <v>0.05</v>
      </c>
      <c r="O1318" s="52">
        <v>3.7239999999999998</v>
      </c>
      <c r="P1318" s="60">
        <f t="shared" si="41"/>
        <v>247.83219999999997</v>
      </c>
      <c r="Q1318" s="59">
        <v>3.4353152434154164</v>
      </c>
      <c r="R1318" s="9" t="s">
        <v>7397</v>
      </c>
      <c r="S1318" s="10">
        <v>46204</v>
      </c>
      <c r="T1318" s="55"/>
      <c r="U1318" s="56">
        <f t="shared" si="40"/>
        <v>0</v>
      </c>
      <c r="V1318" s="11"/>
    </row>
    <row r="1319" spans="1:22">
      <c r="A1319" s="77" t="s">
        <v>105</v>
      </c>
      <c r="B1319" s="2" t="s">
        <v>4530</v>
      </c>
      <c r="C1319" s="2" t="s">
        <v>4531</v>
      </c>
      <c r="D1319" s="3" t="s">
        <v>86</v>
      </c>
      <c r="E1319" s="79" t="s">
        <v>4532</v>
      </c>
      <c r="F1319" s="2"/>
      <c r="G1319" s="88">
        <v>98</v>
      </c>
      <c r="H1319" s="5" t="s">
        <v>2815</v>
      </c>
      <c r="I1319" s="5" t="s">
        <v>110</v>
      </c>
      <c r="J1319" s="6" t="s">
        <v>61</v>
      </c>
      <c r="K1319" s="5" t="s">
        <v>68</v>
      </c>
      <c r="L1319" s="5" t="s">
        <v>2991</v>
      </c>
      <c r="M1319" s="52">
        <v>6.3132844808818183</v>
      </c>
      <c r="N1319" s="8">
        <v>0.14000000000000001</v>
      </c>
      <c r="O1319" s="52">
        <v>5.3605999999999998</v>
      </c>
      <c r="P1319" s="60">
        <f t="shared" si="41"/>
        <v>356.74793</v>
      </c>
      <c r="Q1319" s="59">
        <v>5.4294246535583639</v>
      </c>
      <c r="R1319" s="9" t="s">
        <v>7397</v>
      </c>
      <c r="S1319" s="10">
        <v>46631</v>
      </c>
      <c r="T1319" s="55"/>
      <c r="U1319" s="56">
        <f t="shared" si="40"/>
        <v>0</v>
      </c>
      <c r="V1319" s="11"/>
    </row>
    <row r="1320" spans="1:22">
      <c r="A1320" s="77" t="s">
        <v>105</v>
      </c>
      <c r="B1320" s="2" t="s">
        <v>4533</v>
      </c>
      <c r="C1320" s="2" t="s">
        <v>4534</v>
      </c>
      <c r="D1320" s="3" t="s">
        <v>86</v>
      </c>
      <c r="E1320" s="79" t="s">
        <v>4535</v>
      </c>
      <c r="F1320" s="4"/>
      <c r="G1320" s="88">
        <v>88</v>
      </c>
      <c r="H1320" s="5" t="s">
        <v>1896</v>
      </c>
      <c r="I1320" s="5" t="s">
        <v>110</v>
      </c>
      <c r="J1320" s="6" t="s">
        <v>61</v>
      </c>
      <c r="K1320" s="5" t="s">
        <v>68</v>
      </c>
      <c r="L1320" s="5" t="s">
        <v>894</v>
      </c>
      <c r="M1320" s="52">
        <v>9.0935089119442871</v>
      </c>
      <c r="N1320" s="8">
        <v>0.05</v>
      </c>
      <c r="O1320" s="52">
        <v>7.9870000000000001</v>
      </c>
      <c r="P1320" s="60">
        <f t="shared" si="41"/>
        <v>531.53485000000001</v>
      </c>
      <c r="Q1320" s="59">
        <v>8.6388334663470729</v>
      </c>
      <c r="R1320" s="9" t="s">
        <v>7397</v>
      </c>
      <c r="S1320" s="10">
        <v>46082</v>
      </c>
      <c r="T1320" s="55"/>
      <c r="U1320" s="56">
        <f t="shared" si="40"/>
        <v>0</v>
      </c>
      <c r="V1320" s="11"/>
    </row>
    <row r="1321" spans="1:22">
      <c r="A1321" s="77" t="s">
        <v>105</v>
      </c>
      <c r="B1321" s="4" t="s">
        <v>4536</v>
      </c>
      <c r="C1321" s="4" t="s">
        <v>4537</v>
      </c>
      <c r="D1321" s="3" t="s">
        <v>86</v>
      </c>
      <c r="E1321" s="79" t="s">
        <v>4538</v>
      </c>
      <c r="F1321" s="2"/>
      <c r="G1321" s="88">
        <v>26</v>
      </c>
      <c r="H1321" s="5" t="s">
        <v>1896</v>
      </c>
      <c r="I1321" s="5" t="s">
        <v>110</v>
      </c>
      <c r="J1321" s="6" t="s">
        <v>61</v>
      </c>
      <c r="K1321" s="5" t="s">
        <v>68</v>
      </c>
      <c r="L1321" s="5" t="s">
        <v>894</v>
      </c>
      <c r="M1321" s="52">
        <v>10.107857142857144</v>
      </c>
      <c r="N1321" s="8">
        <v>0.05</v>
      </c>
      <c r="O1321" s="52">
        <v>11.0936</v>
      </c>
      <c r="P1321" s="60">
        <f t="shared" si="41"/>
        <v>738.27908000000002</v>
      </c>
      <c r="Q1321" s="59">
        <v>9.6024642857142855</v>
      </c>
      <c r="R1321" s="9" t="s">
        <v>7397</v>
      </c>
      <c r="S1321" s="10">
        <v>46082</v>
      </c>
      <c r="T1321" s="55"/>
      <c r="U1321" s="56">
        <f t="shared" si="40"/>
        <v>0</v>
      </c>
      <c r="V1321" s="11"/>
    </row>
    <row r="1322" spans="1:22">
      <c r="A1322" s="77" t="s">
        <v>105</v>
      </c>
      <c r="B1322" s="4" t="s">
        <v>4539</v>
      </c>
      <c r="C1322" s="2" t="s">
        <v>4540</v>
      </c>
      <c r="D1322" s="3" t="s">
        <v>86</v>
      </c>
      <c r="E1322" s="79" t="s">
        <v>4541</v>
      </c>
      <c r="F1322" s="2"/>
      <c r="G1322" s="88">
        <v>6</v>
      </c>
      <c r="H1322" s="5" t="s">
        <v>4542</v>
      </c>
      <c r="I1322" s="5" t="s">
        <v>110</v>
      </c>
      <c r="J1322" s="6" t="s">
        <v>61</v>
      </c>
      <c r="K1322" s="5" t="s">
        <v>68</v>
      </c>
      <c r="L1322" s="5" t="s">
        <v>4543</v>
      </c>
      <c r="M1322" s="52">
        <v>4.2207723812976052</v>
      </c>
      <c r="N1322" s="8">
        <v>0.1</v>
      </c>
      <c r="O1322" s="52">
        <v>4.0081999999999995</v>
      </c>
      <c r="P1322" s="60">
        <f t="shared" si="41"/>
        <v>266.74570999999997</v>
      </c>
      <c r="Q1322" s="59">
        <v>3.7986951431678446</v>
      </c>
      <c r="R1322" s="9" t="s">
        <v>7397</v>
      </c>
      <c r="S1322" s="10">
        <v>46266</v>
      </c>
      <c r="T1322" s="55"/>
      <c r="U1322" s="56">
        <f t="shared" si="40"/>
        <v>0</v>
      </c>
      <c r="V1322" s="11"/>
    </row>
    <row r="1323" spans="1:22">
      <c r="A1323" s="77" t="s">
        <v>105</v>
      </c>
      <c r="B1323" s="4" t="s">
        <v>4544</v>
      </c>
      <c r="C1323" s="4" t="s">
        <v>4545</v>
      </c>
      <c r="D1323" s="3" t="s">
        <v>86</v>
      </c>
      <c r="E1323" s="79" t="s">
        <v>4546</v>
      </c>
      <c r="F1323" s="2"/>
      <c r="G1323" s="88">
        <v>11</v>
      </c>
      <c r="H1323" s="5" t="s">
        <v>4542</v>
      </c>
      <c r="I1323" s="5" t="s">
        <v>110</v>
      </c>
      <c r="J1323" s="6" t="s">
        <v>61</v>
      </c>
      <c r="K1323" s="5" t="s">
        <v>68</v>
      </c>
      <c r="L1323" s="5" t="s">
        <v>4543</v>
      </c>
      <c r="M1323" s="52">
        <v>6.3194047619047629</v>
      </c>
      <c r="N1323" s="8">
        <v>0.05</v>
      </c>
      <c r="O1323" s="52">
        <v>6.0034345238095241</v>
      </c>
      <c r="P1323" s="60">
        <f t="shared" si="41"/>
        <v>399.52856755952382</v>
      </c>
      <c r="Q1323" s="59">
        <v>6.0034345238095241</v>
      </c>
      <c r="R1323" s="9" t="s">
        <v>7397</v>
      </c>
      <c r="S1323" s="10">
        <v>45839</v>
      </c>
      <c r="T1323" s="55"/>
      <c r="U1323" s="56">
        <f t="shared" si="40"/>
        <v>0</v>
      </c>
      <c r="V1323" s="11"/>
    </row>
    <row r="1324" spans="1:22">
      <c r="A1324" s="86" t="s">
        <v>54</v>
      </c>
      <c r="B1324" s="4" t="s">
        <v>4547</v>
      </c>
      <c r="C1324" s="2" t="s">
        <v>4548</v>
      </c>
      <c r="D1324" s="3" t="s">
        <v>86</v>
      </c>
      <c r="E1324" s="87" t="s">
        <v>4549</v>
      </c>
      <c r="F1324" s="4"/>
      <c r="G1324" s="5">
        <v>62</v>
      </c>
      <c r="H1324" s="16" t="s">
        <v>59</v>
      </c>
      <c r="I1324" s="5" t="s">
        <v>604</v>
      </c>
      <c r="J1324" s="6" t="s">
        <v>61</v>
      </c>
      <c r="K1324" s="7" t="s">
        <v>68</v>
      </c>
      <c r="L1324" s="7"/>
      <c r="M1324" s="52">
        <v>3.1876458457926873</v>
      </c>
      <c r="N1324" s="8">
        <v>0</v>
      </c>
      <c r="O1324" s="52">
        <v>3.1876458457926873</v>
      </c>
      <c r="P1324" s="60">
        <f t="shared" si="41"/>
        <v>212.13783103750333</v>
      </c>
      <c r="Q1324" s="59">
        <v>3.1876458457926873</v>
      </c>
      <c r="R1324" s="9" t="s">
        <v>7397</v>
      </c>
      <c r="S1324" s="10">
        <v>46054</v>
      </c>
      <c r="T1324" s="55"/>
      <c r="U1324" s="56">
        <f t="shared" si="40"/>
        <v>0</v>
      </c>
      <c r="V1324" s="11"/>
    </row>
    <row r="1325" spans="1:22">
      <c r="A1325" s="36"/>
      <c r="B1325" s="4" t="s">
        <v>4550</v>
      </c>
      <c r="C1325" s="2" t="s">
        <v>4551</v>
      </c>
      <c r="D1325" s="3" t="s">
        <v>86</v>
      </c>
      <c r="E1325" s="4" t="s">
        <v>4552</v>
      </c>
      <c r="F1325" s="4"/>
      <c r="G1325" s="5">
        <v>166</v>
      </c>
      <c r="H1325" s="16" t="s">
        <v>4553</v>
      </c>
      <c r="I1325" s="5" t="s">
        <v>595</v>
      </c>
      <c r="J1325" s="6" t="s">
        <v>61</v>
      </c>
      <c r="K1325" s="7" t="s">
        <v>68</v>
      </c>
      <c r="L1325" s="7" t="s">
        <v>2383</v>
      </c>
      <c r="M1325" s="52">
        <v>13.41772151898734</v>
      </c>
      <c r="N1325" s="8">
        <v>0</v>
      </c>
      <c r="O1325" s="52">
        <v>13.41772151898734</v>
      </c>
      <c r="P1325" s="60">
        <f t="shared" si="41"/>
        <v>892.94936708860746</v>
      </c>
      <c r="Q1325" s="59">
        <v>13.41772151898734</v>
      </c>
      <c r="R1325" s="9" t="s">
        <v>7397</v>
      </c>
      <c r="S1325" s="10">
        <v>45992</v>
      </c>
      <c r="T1325" s="55"/>
      <c r="U1325" s="56">
        <f t="shared" si="40"/>
        <v>0</v>
      </c>
      <c r="V1325" s="11"/>
    </row>
    <row r="1326" spans="1:22">
      <c r="A1326" s="36"/>
      <c r="B1326" s="4" t="s">
        <v>4554</v>
      </c>
      <c r="C1326" s="2" t="s">
        <v>4555</v>
      </c>
      <c r="D1326" s="3" t="s">
        <v>86</v>
      </c>
      <c r="E1326" s="4" t="s">
        <v>4556</v>
      </c>
      <c r="F1326" s="4"/>
      <c r="G1326" s="5">
        <v>147</v>
      </c>
      <c r="H1326" s="16" t="s">
        <v>4553</v>
      </c>
      <c r="I1326" s="5" t="s">
        <v>595</v>
      </c>
      <c r="J1326" s="6" t="s">
        <v>61</v>
      </c>
      <c r="K1326" s="7" t="s">
        <v>68</v>
      </c>
      <c r="L1326" s="7" t="s">
        <v>2383</v>
      </c>
      <c r="M1326" s="52">
        <v>5.2025316455696204</v>
      </c>
      <c r="N1326" s="8">
        <v>0</v>
      </c>
      <c r="O1326" s="52">
        <v>5.2025316455696204</v>
      </c>
      <c r="P1326" s="60">
        <f t="shared" si="41"/>
        <v>346.22848101265822</v>
      </c>
      <c r="Q1326" s="59">
        <v>5.2025316455696204</v>
      </c>
      <c r="R1326" s="9" t="s">
        <v>7397</v>
      </c>
      <c r="S1326" s="10">
        <v>46357</v>
      </c>
      <c r="T1326" s="55"/>
      <c r="U1326" s="56">
        <f t="shared" si="40"/>
        <v>0</v>
      </c>
      <c r="V1326" s="11"/>
    </row>
    <row r="1327" spans="1:22">
      <c r="A1327" s="36"/>
      <c r="B1327" s="4" t="s">
        <v>4557</v>
      </c>
      <c r="C1327" s="4" t="s">
        <v>4558</v>
      </c>
      <c r="D1327" s="3" t="s">
        <v>86</v>
      </c>
      <c r="E1327" s="4" t="s">
        <v>4559</v>
      </c>
      <c r="F1327" s="2"/>
      <c r="G1327" s="88">
        <v>106</v>
      </c>
      <c r="H1327" s="5" t="s">
        <v>4553</v>
      </c>
      <c r="I1327" s="5" t="s">
        <v>595</v>
      </c>
      <c r="J1327" s="6" t="s">
        <v>61</v>
      </c>
      <c r="K1327" s="5" t="s">
        <v>68</v>
      </c>
      <c r="L1327" s="5" t="s">
        <v>2383</v>
      </c>
      <c r="M1327" s="52">
        <v>10.584415584415584</v>
      </c>
      <c r="N1327" s="8">
        <v>0</v>
      </c>
      <c r="O1327" s="52">
        <v>10.584415584415584</v>
      </c>
      <c r="P1327" s="60">
        <f t="shared" si="41"/>
        <v>704.39285714285711</v>
      </c>
      <c r="Q1327" s="59">
        <v>10.584415584415584</v>
      </c>
      <c r="R1327" s="9" t="s">
        <v>7397</v>
      </c>
      <c r="S1327" s="10">
        <v>46539</v>
      </c>
      <c r="T1327" s="55"/>
      <c r="U1327" s="56">
        <f t="shared" si="40"/>
        <v>0</v>
      </c>
      <c r="V1327" s="11"/>
    </row>
    <row r="1328" spans="1:22">
      <c r="A1328" s="36"/>
      <c r="B1328" s="4" t="s">
        <v>4560</v>
      </c>
      <c r="C1328" s="4" t="s">
        <v>4561</v>
      </c>
      <c r="D1328" s="3" t="s">
        <v>86</v>
      </c>
      <c r="E1328" s="4" t="s">
        <v>4562</v>
      </c>
      <c r="F1328" s="2"/>
      <c r="G1328" s="88">
        <v>21</v>
      </c>
      <c r="H1328" s="5" t="s">
        <v>4563</v>
      </c>
      <c r="I1328" s="5" t="s">
        <v>604</v>
      </c>
      <c r="J1328" s="6" t="s">
        <v>61</v>
      </c>
      <c r="K1328" s="5" t="s">
        <v>68</v>
      </c>
      <c r="L1328" s="5" t="s">
        <v>95</v>
      </c>
      <c r="M1328" s="52">
        <v>14.154761904761905</v>
      </c>
      <c r="N1328" s="8">
        <v>0</v>
      </c>
      <c r="O1328" s="52">
        <v>14.154761904761905</v>
      </c>
      <c r="P1328" s="60">
        <f t="shared" si="41"/>
        <v>941.99940476190477</v>
      </c>
      <c r="Q1328" s="59">
        <v>14.154761904761905</v>
      </c>
      <c r="R1328" s="9" t="s">
        <v>7397</v>
      </c>
      <c r="S1328" s="10">
        <v>46054</v>
      </c>
      <c r="T1328" s="55"/>
      <c r="U1328" s="56">
        <f t="shared" si="40"/>
        <v>0</v>
      </c>
      <c r="V1328" s="11"/>
    </row>
    <row r="1329" spans="1:22">
      <c r="A1329" s="36"/>
      <c r="B1329" s="4" t="s">
        <v>4564</v>
      </c>
      <c r="C1329" s="4" t="s">
        <v>4565</v>
      </c>
      <c r="D1329" s="3" t="s">
        <v>86</v>
      </c>
      <c r="E1329" s="4" t="s">
        <v>4566</v>
      </c>
      <c r="F1329" s="4"/>
      <c r="G1329" s="88">
        <v>91</v>
      </c>
      <c r="H1329" s="5" t="s">
        <v>4567</v>
      </c>
      <c r="I1329" s="5" t="s">
        <v>604</v>
      </c>
      <c r="J1329" s="6" t="s">
        <v>61</v>
      </c>
      <c r="K1329" s="5" t="s">
        <v>68</v>
      </c>
      <c r="L1329" s="5" t="s">
        <v>4059</v>
      </c>
      <c r="M1329" s="52">
        <v>2.7113924050632909</v>
      </c>
      <c r="N1329" s="8">
        <v>0</v>
      </c>
      <c r="O1329" s="52">
        <v>2.7113924050632909</v>
      </c>
      <c r="P1329" s="60">
        <f t="shared" si="41"/>
        <v>180.44316455696202</v>
      </c>
      <c r="Q1329" s="59">
        <v>2.7113924050632909</v>
      </c>
      <c r="R1329" s="9" t="s">
        <v>7397</v>
      </c>
      <c r="S1329" s="10">
        <v>46204</v>
      </c>
      <c r="T1329" s="55"/>
      <c r="U1329" s="56">
        <f t="shared" si="40"/>
        <v>0</v>
      </c>
      <c r="V1329" s="11"/>
    </row>
    <row r="1330" spans="1:22">
      <c r="A1330" s="77" t="s">
        <v>105</v>
      </c>
      <c r="B1330" s="4" t="s">
        <v>4568</v>
      </c>
      <c r="C1330" s="4" t="s">
        <v>4569</v>
      </c>
      <c r="D1330" s="3" t="s">
        <v>86</v>
      </c>
      <c r="E1330" s="79" t="s">
        <v>4570</v>
      </c>
      <c r="F1330" s="4"/>
      <c r="G1330" s="88">
        <v>117</v>
      </c>
      <c r="H1330" s="5" t="s">
        <v>2643</v>
      </c>
      <c r="I1330" s="5" t="s">
        <v>110</v>
      </c>
      <c r="J1330" s="6" t="s">
        <v>61</v>
      </c>
      <c r="K1330" s="5" t="s">
        <v>68</v>
      </c>
      <c r="L1330" s="5" t="s">
        <v>1429</v>
      </c>
      <c r="M1330" s="52">
        <v>3.2432761736995417</v>
      </c>
      <c r="N1330" s="8">
        <v>0.1</v>
      </c>
      <c r="O1330" s="52">
        <v>2.4304000000000001</v>
      </c>
      <c r="P1330" s="60">
        <f t="shared" si="41"/>
        <v>161.74312</v>
      </c>
      <c r="Q1330" s="59">
        <v>2.9189485563295876</v>
      </c>
      <c r="R1330" s="9" t="s">
        <v>7397</v>
      </c>
      <c r="S1330" s="10">
        <v>46508</v>
      </c>
      <c r="T1330" s="55"/>
      <c r="U1330" s="56">
        <f t="shared" si="40"/>
        <v>0</v>
      </c>
      <c r="V1330" s="11"/>
    </row>
    <row r="1331" spans="1:22">
      <c r="A1331" s="77" t="s">
        <v>105</v>
      </c>
      <c r="B1331" s="4" t="s">
        <v>4571</v>
      </c>
      <c r="C1331" s="2" t="s">
        <v>4572</v>
      </c>
      <c r="D1331" s="3" t="s">
        <v>86</v>
      </c>
      <c r="E1331" s="79" t="s">
        <v>4573</v>
      </c>
      <c r="F1331" s="4"/>
      <c r="G1331" s="5">
        <v>4</v>
      </c>
      <c r="H1331" s="5" t="s">
        <v>2643</v>
      </c>
      <c r="I1331" s="5" t="s">
        <v>110</v>
      </c>
      <c r="J1331" s="6" t="s">
        <v>61</v>
      </c>
      <c r="K1331" s="7" t="s">
        <v>68</v>
      </c>
      <c r="L1331" s="7" t="s">
        <v>1429</v>
      </c>
      <c r="M1331" s="52">
        <v>6.4298734177215184</v>
      </c>
      <c r="N1331" s="8">
        <v>0.14000000000000001</v>
      </c>
      <c r="O1331" s="52">
        <v>4.8216000000000001</v>
      </c>
      <c r="P1331" s="60">
        <f t="shared" si="41"/>
        <v>320.87747999999999</v>
      </c>
      <c r="Q1331" s="59">
        <v>5.5296911392405059</v>
      </c>
      <c r="R1331" s="9" t="s">
        <v>7397</v>
      </c>
      <c r="S1331" s="10">
        <v>46661</v>
      </c>
      <c r="T1331" s="55"/>
      <c r="U1331" s="56">
        <f t="shared" si="40"/>
        <v>0</v>
      </c>
      <c r="V1331" s="11"/>
    </row>
    <row r="1332" spans="1:22">
      <c r="A1332" s="77" t="s">
        <v>105</v>
      </c>
      <c r="B1332" s="4" t="s">
        <v>4574</v>
      </c>
      <c r="C1332" s="12" t="s">
        <v>4575</v>
      </c>
      <c r="D1332" s="3" t="s">
        <v>86</v>
      </c>
      <c r="E1332" s="79" t="s">
        <v>4576</v>
      </c>
      <c r="F1332" s="4"/>
      <c r="G1332" s="88">
        <v>20</v>
      </c>
      <c r="H1332" s="5" t="s">
        <v>2643</v>
      </c>
      <c r="I1332" s="5" t="s">
        <v>110</v>
      </c>
      <c r="J1332" s="6" t="s">
        <v>61</v>
      </c>
      <c r="K1332" s="5" t="s">
        <v>68</v>
      </c>
      <c r="L1332" s="5" t="s">
        <v>1429</v>
      </c>
      <c r="M1332" s="52">
        <v>3.2377094972062506</v>
      </c>
      <c r="N1332" s="8">
        <v>0</v>
      </c>
      <c r="O1332" s="52">
        <v>3.1752000000000002</v>
      </c>
      <c r="P1332" s="60">
        <f t="shared" si="41"/>
        <v>211.30956</v>
      </c>
      <c r="Q1332" s="59">
        <v>3.2377094972062506</v>
      </c>
      <c r="R1332" s="9" t="s">
        <v>7397</v>
      </c>
      <c r="S1332" s="10">
        <v>46266</v>
      </c>
      <c r="T1332" s="55"/>
      <c r="U1332" s="56">
        <f t="shared" si="40"/>
        <v>0</v>
      </c>
      <c r="V1332" s="11"/>
    </row>
    <row r="1333" spans="1:22">
      <c r="A1333" s="77" t="s">
        <v>105</v>
      </c>
      <c r="B1333" s="2" t="s">
        <v>4577</v>
      </c>
      <c r="C1333" s="2" t="s">
        <v>4578</v>
      </c>
      <c r="D1333" s="3" t="s">
        <v>86</v>
      </c>
      <c r="E1333" s="79" t="s">
        <v>4579</v>
      </c>
      <c r="F1333" s="4"/>
      <c r="G1333" s="88">
        <v>10</v>
      </c>
      <c r="H1333" s="5" t="s">
        <v>2643</v>
      </c>
      <c r="I1333" s="5" t="s">
        <v>110</v>
      </c>
      <c r="J1333" s="6" t="s">
        <v>61</v>
      </c>
      <c r="K1333" s="5" t="s">
        <v>68</v>
      </c>
      <c r="L1333" s="5" t="s">
        <v>1429</v>
      </c>
      <c r="M1333" s="52">
        <v>6.2851157222660232</v>
      </c>
      <c r="N1333" s="8">
        <v>0.05</v>
      </c>
      <c r="O1333" s="52">
        <v>5.2528000000000006</v>
      </c>
      <c r="P1333" s="60">
        <f t="shared" si="41"/>
        <v>349.57384000000002</v>
      </c>
      <c r="Q1333" s="59">
        <v>5.9708599361527215</v>
      </c>
      <c r="R1333" s="9" t="s">
        <v>7397</v>
      </c>
      <c r="S1333" s="10">
        <v>46661</v>
      </c>
      <c r="T1333" s="55"/>
      <c r="U1333" s="56">
        <f t="shared" si="40"/>
        <v>0</v>
      </c>
      <c r="V1333" s="11"/>
    </row>
    <row r="1334" spans="1:22">
      <c r="A1334" s="77" t="s">
        <v>105</v>
      </c>
      <c r="B1334" s="4" t="s">
        <v>4580</v>
      </c>
      <c r="C1334" s="2" t="s">
        <v>4581</v>
      </c>
      <c r="D1334" s="3" t="s">
        <v>86</v>
      </c>
      <c r="E1334" s="79" t="s">
        <v>4582</v>
      </c>
      <c r="F1334" s="2"/>
      <c r="G1334" s="88">
        <v>8</v>
      </c>
      <c r="H1334" s="5" t="s">
        <v>2643</v>
      </c>
      <c r="I1334" s="5" t="s">
        <v>110</v>
      </c>
      <c r="J1334" s="6" t="s">
        <v>61</v>
      </c>
      <c r="K1334" s="5" t="s">
        <v>68</v>
      </c>
      <c r="L1334" s="5" t="s">
        <v>1429</v>
      </c>
      <c r="M1334" s="52">
        <v>4.2738095238095237</v>
      </c>
      <c r="N1334" s="8">
        <v>0.05</v>
      </c>
      <c r="O1334" s="52">
        <v>3.5181999999999998</v>
      </c>
      <c r="P1334" s="60">
        <f t="shared" si="41"/>
        <v>234.13620999999998</v>
      </c>
      <c r="Q1334" s="59">
        <v>4.0601190476190476</v>
      </c>
      <c r="R1334" s="9" t="s">
        <v>7397</v>
      </c>
      <c r="S1334" s="10">
        <v>46508</v>
      </c>
      <c r="T1334" s="55"/>
      <c r="U1334" s="56">
        <f t="shared" si="40"/>
        <v>0</v>
      </c>
      <c r="V1334" s="11"/>
    </row>
    <row r="1335" spans="1:22">
      <c r="A1335" s="86" t="s">
        <v>54</v>
      </c>
      <c r="B1335" s="4" t="s">
        <v>4583</v>
      </c>
      <c r="C1335" s="4" t="s">
        <v>4584</v>
      </c>
      <c r="D1335" s="3" t="s">
        <v>262</v>
      </c>
      <c r="E1335" s="87" t="s">
        <v>4585</v>
      </c>
      <c r="F1335" s="2"/>
      <c r="G1335" s="88">
        <v>20</v>
      </c>
      <c r="H1335" s="5" t="s">
        <v>4586</v>
      </c>
      <c r="I1335" s="5" t="s">
        <v>864</v>
      </c>
      <c r="J1335" s="6" t="s">
        <v>61</v>
      </c>
      <c r="K1335" s="5" t="s">
        <v>68</v>
      </c>
      <c r="L1335" s="5" t="s">
        <v>59</v>
      </c>
      <c r="M1335" s="52">
        <v>10.649350649350648</v>
      </c>
      <c r="N1335" s="8">
        <v>0</v>
      </c>
      <c r="O1335" s="52">
        <v>10.649350649350648</v>
      </c>
      <c r="P1335" s="60">
        <f t="shared" si="41"/>
        <v>708.71428571428555</v>
      </c>
      <c r="Q1335" s="59">
        <v>10.649350649350648</v>
      </c>
      <c r="R1335" s="9" t="s">
        <v>7398</v>
      </c>
      <c r="S1335" s="10">
        <v>46447</v>
      </c>
      <c r="T1335" s="55"/>
      <c r="U1335" s="56">
        <f t="shared" si="40"/>
        <v>0</v>
      </c>
      <c r="V1335" s="11"/>
    </row>
    <row r="1336" spans="1:22">
      <c r="A1336" s="86" t="s">
        <v>54</v>
      </c>
      <c r="B1336" s="4" t="s">
        <v>4587</v>
      </c>
      <c r="C1336" s="4" t="s">
        <v>4588</v>
      </c>
      <c r="D1336" s="3" t="s">
        <v>262</v>
      </c>
      <c r="E1336" s="87" t="s">
        <v>4589</v>
      </c>
      <c r="F1336" s="2"/>
      <c r="G1336" s="88">
        <v>1</v>
      </c>
      <c r="H1336" s="5" t="s">
        <v>59</v>
      </c>
      <c r="I1336" s="5" t="s">
        <v>264</v>
      </c>
      <c r="J1336" s="6" t="s">
        <v>61</v>
      </c>
      <c r="K1336" s="5" t="s">
        <v>68</v>
      </c>
      <c r="L1336" s="5" t="s">
        <v>59</v>
      </c>
      <c r="M1336" s="52">
        <v>7.3777777777777773</v>
      </c>
      <c r="N1336" s="8">
        <v>0</v>
      </c>
      <c r="O1336" s="52">
        <v>7.3777777777777773</v>
      </c>
      <c r="P1336" s="60">
        <f t="shared" si="41"/>
        <v>490.99111111111108</v>
      </c>
      <c r="Q1336" s="59">
        <v>7.3777777777777773</v>
      </c>
      <c r="R1336" s="9" t="s">
        <v>7417</v>
      </c>
      <c r="S1336" s="10">
        <v>46447</v>
      </c>
      <c r="T1336" s="55"/>
      <c r="U1336" s="56">
        <f t="shared" si="40"/>
        <v>0</v>
      </c>
      <c r="V1336" s="11"/>
    </row>
    <row r="1337" spans="1:22">
      <c r="A1337" s="36"/>
      <c r="B1337" s="4" t="s">
        <v>4590</v>
      </c>
      <c r="C1337" s="2">
        <v>5126339</v>
      </c>
      <c r="D1337" s="3" t="s">
        <v>64</v>
      </c>
      <c r="E1337" s="4" t="s">
        <v>4591</v>
      </c>
      <c r="F1337" s="2"/>
      <c r="G1337" s="88">
        <v>14</v>
      </c>
      <c r="H1337" s="5" t="s">
        <v>4592</v>
      </c>
      <c r="I1337" s="5" t="s">
        <v>300</v>
      </c>
      <c r="J1337" s="6" t="s">
        <v>61</v>
      </c>
      <c r="K1337" s="5" t="s">
        <v>68</v>
      </c>
      <c r="L1337" s="5" t="s">
        <v>59</v>
      </c>
      <c r="M1337" s="52">
        <v>7.3766233766233764</v>
      </c>
      <c r="N1337" s="8">
        <v>0</v>
      </c>
      <c r="O1337" s="52">
        <v>7.3766233766233764</v>
      </c>
      <c r="P1337" s="60">
        <f t="shared" si="41"/>
        <v>490.91428571428565</v>
      </c>
      <c r="Q1337" s="59">
        <v>7.3766233766233764</v>
      </c>
      <c r="R1337" s="9" t="s">
        <v>248</v>
      </c>
      <c r="S1337" s="10">
        <v>46023</v>
      </c>
      <c r="T1337" s="55"/>
      <c r="U1337" s="56">
        <f t="shared" si="40"/>
        <v>0</v>
      </c>
      <c r="V1337" s="11"/>
    </row>
    <row r="1338" spans="1:22">
      <c r="A1338" s="77" t="s">
        <v>105</v>
      </c>
      <c r="B1338" s="4" t="s">
        <v>4593</v>
      </c>
      <c r="C1338" s="4" t="s">
        <v>4594</v>
      </c>
      <c r="D1338" s="3" t="s">
        <v>86</v>
      </c>
      <c r="E1338" s="79" t="s">
        <v>4595</v>
      </c>
      <c r="F1338" s="2"/>
      <c r="G1338" s="88">
        <v>44</v>
      </c>
      <c r="H1338" s="5" t="s">
        <v>3168</v>
      </c>
      <c r="I1338" s="5" t="s">
        <v>138</v>
      </c>
      <c r="J1338" s="6" t="s">
        <v>61</v>
      </c>
      <c r="K1338" s="5" t="s">
        <v>68</v>
      </c>
      <c r="L1338" s="5" t="s">
        <v>2008</v>
      </c>
      <c r="M1338" s="52">
        <v>8.6075949367088604</v>
      </c>
      <c r="N1338" s="8">
        <v>0.1</v>
      </c>
      <c r="O1338" s="52">
        <v>5.4879999999999995</v>
      </c>
      <c r="P1338" s="60">
        <f t="shared" si="41"/>
        <v>365.22639999999996</v>
      </c>
      <c r="Q1338" s="59">
        <v>7.7468354430379742</v>
      </c>
      <c r="R1338" s="9" t="s">
        <v>7397</v>
      </c>
      <c r="S1338" s="10">
        <v>46082</v>
      </c>
      <c r="T1338" s="55"/>
      <c r="U1338" s="56">
        <f t="shared" ref="U1338:U1401" si="42">+T1338*Q1338</f>
        <v>0</v>
      </c>
      <c r="V1338" s="11"/>
    </row>
    <row r="1339" spans="1:22">
      <c r="A1339" s="36"/>
      <c r="B1339" s="4" t="s">
        <v>4596</v>
      </c>
      <c r="C1339" s="4" t="s">
        <v>4597</v>
      </c>
      <c r="D1339" s="3" t="s">
        <v>86</v>
      </c>
      <c r="E1339" s="4" t="s">
        <v>4598</v>
      </c>
      <c r="F1339" s="2"/>
      <c r="G1339" s="88">
        <v>32</v>
      </c>
      <c r="H1339" s="5" t="s">
        <v>4599</v>
      </c>
      <c r="I1339" s="5" t="s">
        <v>595</v>
      </c>
      <c r="J1339" s="6" t="s">
        <v>61</v>
      </c>
      <c r="K1339" s="5" t="s">
        <v>68</v>
      </c>
      <c r="L1339" s="5" t="s">
        <v>1675</v>
      </c>
      <c r="M1339" s="52">
        <v>4.8607594936708853</v>
      </c>
      <c r="N1339" s="8">
        <v>0</v>
      </c>
      <c r="O1339" s="52">
        <v>4.8607594936708853</v>
      </c>
      <c r="P1339" s="60">
        <f t="shared" si="41"/>
        <v>323.48354430379743</v>
      </c>
      <c r="Q1339" s="59">
        <v>4.8607594936708853</v>
      </c>
      <c r="R1339" s="9" t="s">
        <v>7397</v>
      </c>
      <c r="S1339" s="10">
        <v>46113</v>
      </c>
      <c r="T1339" s="55"/>
      <c r="U1339" s="56">
        <f t="shared" si="42"/>
        <v>0</v>
      </c>
      <c r="V1339" s="11"/>
    </row>
    <row r="1340" spans="1:22">
      <c r="A1340" s="77" t="s">
        <v>139</v>
      </c>
      <c r="B1340" s="2" t="s">
        <v>4600</v>
      </c>
      <c r="C1340" s="2" t="s">
        <v>4601</v>
      </c>
      <c r="D1340" s="3" t="s">
        <v>86</v>
      </c>
      <c r="E1340" s="79" t="s">
        <v>4602</v>
      </c>
      <c r="F1340" s="2"/>
      <c r="G1340" s="88">
        <v>306</v>
      </c>
      <c r="H1340" s="5" t="s">
        <v>4599</v>
      </c>
      <c r="I1340" s="5" t="s">
        <v>595</v>
      </c>
      <c r="J1340" s="6" t="s">
        <v>61</v>
      </c>
      <c r="K1340" s="5" t="s">
        <v>68</v>
      </c>
      <c r="L1340" s="5" t="s">
        <v>1675</v>
      </c>
      <c r="M1340" s="52">
        <v>5.2337662337662341</v>
      </c>
      <c r="N1340" s="8">
        <v>0</v>
      </c>
      <c r="O1340" s="52">
        <v>4.9720779220779221</v>
      </c>
      <c r="P1340" s="60">
        <f t="shared" si="41"/>
        <v>330.89178571428567</v>
      </c>
      <c r="Q1340" s="59">
        <v>4.9720779220779221</v>
      </c>
      <c r="R1340" s="9" t="s">
        <v>7397</v>
      </c>
      <c r="S1340" s="10">
        <v>46235</v>
      </c>
      <c r="T1340" s="55"/>
      <c r="U1340" s="56">
        <f t="shared" si="42"/>
        <v>0</v>
      </c>
      <c r="V1340" s="11"/>
    </row>
    <row r="1341" spans="1:22">
      <c r="A1341" s="86" t="s">
        <v>54</v>
      </c>
      <c r="B1341" s="4" t="s">
        <v>4603</v>
      </c>
      <c r="C1341" s="4" t="s">
        <v>4604</v>
      </c>
      <c r="D1341" s="3" t="s">
        <v>86</v>
      </c>
      <c r="E1341" s="87" t="s">
        <v>4605</v>
      </c>
      <c r="F1341" s="2"/>
      <c r="G1341" s="88">
        <v>4</v>
      </c>
      <c r="H1341" s="5" t="s">
        <v>4606</v>
      </c>
      <c r="I1341" s="5" t="s">
        <v>4607</v>
      </c>
      <c r="J1341" s="6" t="s">
        <v>61</v>
      </c>
      <c r="K1341" s="5" t="s">
        <v>68</v>
      </c>
      <c r="L1341" s="5" t="s">
        <v>90</v>
      </c>
      <c r="M1341" s="52">
        <v>10.714285714285715</v>
      </c>
      <c r="N1341" s="8">
        <v>0</v>
      </c>
      <c r="O1341" s="52">
        <v>10.714285714285715</v>
      </c>
      <c r="P1341" s="60">
        <f t="shared" si="41"/>
        <v>713.03571428571433</v>
      </c>
      <c r="Q1341" s="59">
        <v>10.714285714285715</v>
      </c>
      <c r="R1341" s="9" t="s">
        <v>7413</v>
      </c>
      <c r="S1341" s="10">
        <v>46204</v>
      </c>
      <c r="T1341" s="55"/>
      <c r="U1341" s="56">
        <f t="shared" si="42"/>
        <v>0</v>
      </c>
      <c r="V1341" s="11"/>
    </row>
    <row r="1342" spans="1:22">
      <c r="A1342" s="36"/>
      <c r="B1342" s="4" t="s">
        <v>4608</v>
      </c>
      <c r="C1342" s="4" t="s">
        <v>4609</v>
      </c>
      <c r="D1342" s="3" t="s">
        <v>64</v>
      </c>
      <c r="E1342" s="4" t="s">
        <v>4610</v>
      </c>
      <c r="F1342" s="2"/>
      <c r="G1342" s="88">
        <v>1</v>
      </c>
      <c r="H1342" s="5" t="s">
        <v>4611</v>
      </c>
      <c r="I1342" s="5" t="s">
        <v>720</v>
      </c>
      <c r="J1342" s="6" t="s">
        <v>61</v>
      </c>
      <c r="K1342" s="5">
        <v>0.16</v>
      </c>
      <c r="L1342" s="5" t="s">
        <v>90</v>
      </c>
      <c r="M1342" s="52">
        <v>8.4177215189873422</v>
      </c>
      <c r="N1342" s="8">
        <v>0</v>
      </c>
      <c r="O1342" s="52">
        <v>8.4177215189873422</v>
      </c>
      <c r="P1342" s="60">
        <f t="shared" si="41"/>
        <v>560.19936708860757</v>
      </c>
      <c r="Q1342" s="59">
        <v>9.764556962025317</v>
      </c>
      <c r="R1342" s="9" t="s">
        <v>7404</v>
      </c>
      <c r="S1342" s="10">
        <v>45962</v>
      </c>
      <c r="T1342" s="55"/>
      <c r="U1342" s="56">
        <f t="shared" si="42"/>
        <v>0</v>
      </c>
      <c r="V1342" s="11"/>
    </row>
    <row r="1343" spans="1:22">
      <c r="A1343" s="86" t="s">
        <v>54</v>
      </c>
      <c r="B1343" s="4" t="s">
        <v>4612</v>
      </c>
      <c r="C1343" s="2" t="s">
        <v>4613</v>
      </c>
      <c r="D1343" s="3" t="s">
        <v>86</v>
      </c>
      <c r="E1343" s="87" t="s">
        <v>4614</v>
      </c>
      <c r="F1343" s="4"/>
      <c r="G1343" s="88">
        <v>105</v>
      </c>
      <c r="H1343" s="5" t="s">
        <v>2643</v>
      </c>
      <c r="I1343" s="5" t="s">
        <v>134</v>
      </c>
      <c r="J1343" s="6" t="s">
        <v>61</v>
      </c>
      <c r="K1343" s="5" t="s">
        <v>68</v>
      </c>
      <c r="L1343" s="5" t="s">
        <v>1531</v>
      </c>
      <c r="M1343" s="52">
        <v>5.7896202531645571</v>
      </c>
      <c r="N1343" s="8">
        <v>0.2</v>
      </c>
      <c r="O1343" s="52">
        <v>4.6316962025316455</v>
      </c>
      <c r="P1343" s="60">
        <f t="shared" si="41"/>
        <v>308.239382278481</v>
      </c>
      <c r="Q1343" s="59">
        <v>4.6316962025316455</v>
      </c>
      <c r="R1343" s="9" t="s">
        <v>7397</v>
      </c>
      <c r="S1343" s="10">
        <v>46266</v>
      </c>
      <c r="T1343" s="55"/>
      <c r="U1343" s="56">
        <f t="shared" si="42"/>
        <v>0</v>
      </c>
      <c r="V1343" s="11"/>
    </row>
    <row r="1344" spans="1:22">
      <c r="A1344" s="84" t="s">
        <v>471</v>
      </c>
      <c r="B1344" s="4" t="s">
        <v>4615</v>
      </c>
      <c r="C1344" s="12" t="s">
        <v>4616</v>
      </c>
      <c r="D1344" s="3" t="s">
        <v>86</v>
      </c>
      <c r="E1344" s="85" t="s">
        <v>4617</v>
      </c>
      <c r="F1344" s="4"/>
      <c r="G1344" s="88">
        <v>40</v>
      </c>
      <c r="H1344" s="5" t="s">
        <v>2643</v>
      </c>
      <c r="I1344" s="5" t="s">
        <v>134</v>
      </c>
      <c r="J1344" s="6" t="s">
        <v>61</v>
      </c>
      <c r="K1344" s="5" t="s">
        <v>68</v>
      </c>
      <c r="L1344" s="5" t="s">
        <v>1531</v>
      </c>
      <c r="M1344" s="52">
        <v>4.5964556962025318</v>
      </c>
      <c r="N1344" s="8">
        <v>0.1</v>
      </c>
      <c r="O1344" s="52">
        <v>4.1368101265822785</v>
      </c>
      <c r="P1344" s="60">
        <f t="shared" si="41"/>
        <v>275.30471392405065</v>
      </c>
      <c r="Q1344" s="59">
        <v>4.1368101265822785</v>
      </c>
      <c r="R1344" s="9" t="s">
        <v>7397</v>
      </c>
      <c r="S1344" s="10">
        <v>47027</v>
      </c>
      <c r="T1344" s="55"/>
      <c r="U1344" s="56">
        <f t="shared" si="42"/>
        <v>0</v>
      </c>
      <c r="V1344" s="11"/>
    </row>
    <row r="1345" spans="1:22">
      <c r="A1345" s="77" t="s">
        <v>105</v>
      </c>
      <c r="B1345" s="4" t="s">
        <v>4618</v>
      </c>
      <c r="C1345" s="2" t="s">
        <v>4619</v>
      </c>
      <c r="D1345" s="3" t="s">
        <v>86</v>
      </c>
      <c r="E1345" s="79" t="s">
        <v>4620</v>
      </c>
      <c r="F1345" s="4"/>
      <c r="G1345" s="88">
        <v>10</v>
      </c>
      <c r="H1345" s="5" t="s">
        <v>910</v>
      </c>
      <c r="I1345" s="5" t="s">
        <v>116</v>
      </c>
      <c r="J1345" s="6" t="s">
        <v>61</v>
      </c>
      <c r="K1345" s="5" t="s">
        <v>68</v>
      </c>
      <c r="L1345" s="5" t="s">
        <v>911</v>
      </c>
      <c r="M1345" s="52">
        <v>3.7830379746835447</v>
      </c>
      <c r="N1345" s="8">
        <v>0</v>
      </c>
      <c r="O1345" s="52">
        <v>3.6162000000000001</v>
      </c>
      <c r="P1345" s="60">
        <f t="shared" si="41"/>
        <v>240.65810999999999</v>
      </c>
      <c r="Q1345" s="59">
        <v>3.7830379746835447</v>
      </c>
      <c r="R1345" s="9" t="s">
        <v>7397</v>
      </c>
      <c r="S1345" s="10">
        <v>46661</v>
      </c>
      <c r="T1345" s="55"/>
      <c r="U1345" s="56">
        <f t="shared" si="42"/>
        <v>0</v>
      </c>
      <c r="V1345" s="11"/>
    </row>
    <row r="1346" spans="1:22">
      <c r="A1346" s="36"/>
      <c r="B1346" s="2" t="s">
        <v>4621</v>
      </c>
      <c r="C1346" s="2" t="s">
        <v>4622</v>
      </c>
      <c r="D1346" s="3" t="s">
        <v>86</v>
      </c>
      <c r="E1346" s="4" t="s">
        <v>4623</v>
      </c>
      <c r="F1346" s="4"/>
      <c r="G1346" s="88">
        <v>26</v>
      </c>
      <c r="H1346" s="5" t="s">
        <v>1391</v>
      </c>
      <c r="I1346" s="5" t="s">
        <v>178</v>
      </c>
      <c r="J1346" s="6" t="s">
        <v>61</v>
      </c>
      <c r="K1346" s="5" t="s">
        <v>68</v>
      </c>
      <c r="L1346" s="5" t="s">
        <v>95</v>
      </c>
      <c r="M1346" s="52">
        <v>3.670492309514211</v>
      </c>
      <c r="N1346" s="8">
        <v>0</v>
      </c>
      <c r="O1346" s="52">
        <v>3.670492309514211</v>
      </c>
      <c r="P1346" s="60">
        <f t="shared" si="41"/>
        <v>244.27126319817074</v>
      </c>
      <c r="Q1346" s="59">
        <v>3.670492309514211</v>
      </c>
      <c r="R1346" s="9" t="s">
        <v>7397</v>
      </c>
      <c r="S1346" s="10">
        <v>46174</v>
      </c>
      <c r="T1346" s="55"/>
      <c r="U1346" s="56">
        <f t="shared" si="42"/>
        <v>0</v>
      </c>
      <c r="V1346" s="11"/>
    </row>
    <row r="1347" spans="1:22">
      <c r="A1347" s="36"/>
      <c r="B1347" s="4" t="s">
        <v>4624</v>
      </c>
      <c r="C1347" s="13" t="s">
        <v>4625</v>
      </c>
      <c r="D1347" s="3" t="s">
        <v>86</v>
      </c>
      <c r="E1347" s="4" t="s">
        <v>4626</v>
      </c>
      <c r="F1347" s="4"/>
      <c r="G1347" s="88">
        <v>47</v>
      </c>
      <c r="H1347" s="5" t="s">
        <v>4455</v>
      </c>
      <c r="I1347" s="5" t="s">
        <v>151</v>
      </c>
      <c r="J1347" s="6" t="s">
        <v>61</v>
      </c>
      <c r="K1347" s="5" t="s">
        <v>68</v>
      </c>
      <c r="L1347" s="5" t="s">
        <v>716</v>
      </c>
      <c r="M1347" s="52">
        <v>12.077922077922079</v>
      </c>
      <c r="N1347" s="8">
        <v>0</v>
      </c>
      <c r="O1347" s="52">
        <v>12.077922077922079</v>
      </c>
      <c r="P1347" s="60">
        <f t="shared" si="41"/>
        <v>803.78571428571433</v>
      </c>
      <c r="Q1347" s="59">
        <v>12.077922077922079</v>
      </c>
      <c r="R1347" s="9" t="s">
        <v>7397</v>
      </c>
      <c r="S1347" s="10">
        <v>46692</v>
      </c>
      <c r="T1347" s="55"/>
      <c r="U1347" s="56">
        <f t="shared" si="42"/>
        <v>0</v>
      </c>
      <c r="V1347" s="11"/>
    </row>
    <row r="1348" spans="1:22">
      <c r="A1348" s="77" t="s">
        <v>105</v>
      </c>
      <c r="B1348" s="2" t="s">
        <v>4627</v>
      </c>
      <c r="C1348" s="13" t="s">
        <v>4628</v>
      </c>
      <c r="D1348" s="3" t="s">
        <v>86</v>
      </c>
      <c r="E1348" s="79" t="s">
        <v>4629</v>
      </c>
      <c r="F1348" s="4"/>
      <c r="G1348" s="88">
        <v>67</v>
      </c>
      <c r="H1348" s="5" t="s">
        <v>4455</v>
      </c>
      <c r="I1348" s="5" t="s">
        <v>138</v>
      </c>
      <c r="J1348" s="6" t="s">
        <v>61</v>
      </c>
      <c r="K1348" s="7" t="s">
        <v>68</v>
      </c>
      <c r="L1348" s="7" t="s">
        <v>716</v>
      </c>
      <c r="M1348" s="52">
        <v>5</v>
      </c>
      <c r="N1348" s="8">
        <v>0</v>
      </c>
      <c r="O1348" s="52">
        <v>4.1845999999999997</v>
      </c>
      <c r="P1348" s="60">
        <f t="shared" si="41"/>
        <v>278.48512999999997</v>
      </c>
      <c r="Q1348" s="59">
        <v>5</v>
      </c>
      <c r="R1348" s="9" t="s">
        <v>7397</v>
      </c>
      <c r="S1348" s="10">
        <v>46174</v>
      </c>
      <c r="T1348" s="55"/>
      <c r="U1348" s="56">
        <f t="shared" si="42"/>
        <v>0</v>
      </c>
      <c r="V1348" s="11"/>
    </row>
    <row r="1349" spans="1:22">
      <c r="A1349" s="77" t="s">
        <v>105</v>
      </c>
      <c r="B1349" s="4" t="s">
        <v>4630</v>
      </c>
      <c r="C1349" s="4" t="s">
        <v>4631</v>
      </c>
      <c r="D1349" s="3" t="s">
        <v>86</v>
      </c>
      <c r="E1349" s="79" t="s">
        <v>4632</v>
      </c>
      <c r="F1349" s="2"/>
      <c r="G1349" s="88">
        <v>108</v>
      </c>
      <c r="H1349" s="5" t="s">
        <v>4455</v>
      </c>
      <c r="I1349" s="5" t="s">
        <v>138</v>
      </c>
      <c r="J1349" s="6" t="s">
        <v>61</v>
      </c>
      <c r="K1349" s="5" t="s">
        <v>68</v>
      </c>
      <c r="L1349" s="5" t="s">
        <v>716</v>
      </c>
      <c r="M1349" s="52">
        <v>5.3037974683544302</v>
      </c>
      <c r="N1349" s="8">
        <v>0</v>
      </c>
      <c r="O1349" s="52">
        <v>4.4001999999999999</v>
      </c>
      <c r="P1349" s="60">
        <f t="shared" si="41"/>
        <v>292.83330999999998</v>
      </c>
      <c r="Q1349" s="59">
        <v>5.3037974683544302</v>
      </c>
      <c r="R1349" s="9" t="s">
        <v>7397</v>
      </c>
      <c r="S1349" s="10">
        <v>46174</v>
      </c>
      <c r="T1349" s="55"/>
      <c r="U1349" s="56">
        <f t="shared" si="42"/>
        <v>0</v>
      </c>
      <c r="V1349" s="11"/>
    </row>
    <row r="1350" spans="1:22">
      <c r="A1350" s="36"/>
      <c r="B1350" s="4" t="s">
        <v>4633</v>
      </c>
      <c r="C1350" s="13" t="s">
        <v>4634</v>
      </c>
      <c r="D1350" s="3" t="s">
        <v>86</v>
      </c>
      <c r="E1350" s="4" t="s">
        <v>4635</v>
      </c>
      <c r="F1350" s="2"/>
      <c r="G1350" s="88">
        <v>48</v>
      </c>
      <c r="H1350" s="5" t="s">
        <v>4455</v>
      </c>
      <c r="I1350" s="5" t="s">
        <v>151</v>
      </c>
      <c r="J1350" s="6" t="s">
        <v>61</v>
      </c>
      <c r="K1350" s="5" t="s">
        <v>68</v>
      </c>
      <c r="L1350" s="5" t="s">
        <v>716</v>
      </c>
      <c r="M1350" s="52">
        <v>17.7012987012987</v>
      </c>
      <c r="N1350" s="8">
        <v>0</v>
      </c>
      <c r="O1350" s="52">
        <v>17.7012987012987</v>
      </c>
      <c r="P1350" s="60">
        <f t="shared" si="41"/>
        <v>1178.0214285714285</v>
      </c>
      <c r="Q1350" s="59">
        <v>17.7012987012987</v>
      </c>
      <c r="R1350" s="9" t="s">
        <v>7397</v>
      </c>
      <c r="S1350" s="10">
        <v>46753</v>
      </c>
      <c r="T1350" s="55"/>
      <c r="U1350" s="56">
        <f t="shared" si="42"/>
        <v>0</v>
      </c>
      <c r="V1350" s="11"/>
    </row>
    <row r="1351" spans="1:22">
      <c r="A1351" s="36"/>
      <c r="B1351" s="4" t="s">
        <v>4636</v>
      </c>
      <c r="C1351" s="13">
        <v>5469325</v>
      </c>
      <c r="D1351" s="3" t="s">
        <v>64</v>
      </c>
      <c r="E1351" s="4" t="s">
        <v>4637</v>
      </c>
      <c r="F1351" s="4"/>
      <c r="G1351" s="88">
        <v>24</v>
      </c>
      <c r="H1351" s="5" t="s">
        <v>2757</v>
      </c>
      <c r="I1351" s="5" t="s">
        <v>300</v>
      </c>
      <c r="J1351" s="6" t="s">
        <v>61</v>
      </c>
      <c r="K1351" s="5" t="s">
        <v>68</v>
      </c>
      <c r="L1351" s="5" t="s">
        <v>716</v>
      </c>
      <c r="M1351" s="52">
        <v>12.922077922077921</v>
      </c>
      <c r="N1351" s="8">
        <v>0</v>
      </c>
      <c r="O1351" s="52">
        <v>12.922077922077921</v>
      </c>
      <c r="P1351" s="60">
        <f t="shared" si="41"/>
        <v>859.96428571428567</v>
      </c>
      <c r="Q1351" s="59">
        <v>12.922077922077921</v>
      </c>
      <c r="R1351" s="9" t="s">
        <v>248</v>
      </c>
      <c r="S1351" s="10">
        <v>46419</v>
      </c>
      <c r="T1351" s="55"/>
      <c r="U1351" s="56">
        <f t="shared" si="42"/>
        <v>0</v>
      </c>
      <c r="V1351" s="11"/>
    </row>
    <row r="1352" spans="1:22">
      <c r="A1352" s="77" t="s">
        <v>105</v>
      </c>
      <c r="B1352" s="4" t="s">
        <v>4638</v>
      </c>
      <c r="C1352" s="2" t="s">
        <v>4639</v>
      </c>
      <c r="D1352" s="3" t="s">
        <v>86</v>
      </c>
      <c r="E1352" s="79" t="s">
        <v>4640</v>
      </c>
      <c r="F1352" s="4"/>
      <c r="G1352" s="5">
        <v>35</v>
      </c>
      <c r="H1352" s="5" t="s">
        <v>4455</v>
      </c>
      <c r="I1352" s="5" t="s">
        <v>110</v>
      </c>
      <c r="J1352" s="6" t="s">
        <v>61</v>
      </c>
      <c r="K1352" s="7" t="s">
        <v>68</v>
      </c>
      <c r="L1352" s="7" t="s">
        <v>59</v>
      </c>
      <c r="M1352" s="52">
        <v>23.450197114205803</v>
      </c>
      <c r="N1352" s="8">
        <v>0.1</v>
      </c>
      <c r="O1352" s="52">
        <v>21.105177402785223</v>
      </c>
      <c r="P1352" s="60">
        <f t="shared" si="41"/>
        <v>1404.5495561553566</v>
      </c>
      <c r="Q1352" s="59">
        <v>21.105177402785223</v>
      </c>
      <c r="R1352" s="9" t="s">
        <v>7397</v>
      </c>
      <c r="S1352" s="10">
        <v>45809</v>
      </c>
      <c r="T1352" s="55"/>
      <c r="U1352" s="56">
        <f t="shared" si="42"/>
        <v>0</v>
      </c>
      <c r="V1352" s="11"/>
    </row>
    <row r="1353" spans="1:22">
      <c r="A1353" s="36"/>
      <c r="B1353" s="4" t="s">
        <v>4641</v>
      </c>
      <c r="C1353" s="2" t="s">
        <v>4641</v>
      </c>
      <c r="D1353" s="3" t="s">
        <v>86</v>
      </c>
      <c r="E1353" s="4" t="s">
        <v>4642</v>
      </c>
      <c r="F1353" s="2"/>
      <c r="G1353" s="88">
        <v>17</v>
      </c>
      <c r="H1353" s="5" t="s">
        <v>4643</v>
      </c>
      <c r="I1353" s="5" t="s">
        <v>4644</v>
      </c>
      <c r="J1353" s="6" t="s">
        <v>61</v>
      </c>
      <c r="K1353" s="5" t="s">
        <v>68</v>
      </c>
      <c r="L1353" s="5" t="s">
        <v>59</v>
      </c>
      <c r="M1353" s="52">
        <v>3.2857142857142856</v>
      </c>
      <c r="N1353" s="8">
        <v>0</v>
      </c>
      <c r="O1353" s="52">
        <v>3.2857142857142856</v>
      </c>
      <c r="P1353" s="60">
        <f t="shared" si="41"/>
        <v>218.66428571428568</v>
      </c>
      <c r="Q1353" s="59">
        <v>3.2857142857142856</v>
      </c>
      <c r="R1353" s="9" t="s">
        <v>7397</v>
      </c>
      <c r="S1353" s="10">
        <v>46235</v>
      </c>
      <c r="T1353" s="55"/>
      <c r="U1353" s="56">
        <f t="shared" si="42"/>
        <v>0</v>
      </c>
      <c r="V1353" s="11"/>
    </row>
    <row r="1354" spans="1:22">
      <c r="A1354" s="36"/>
      <c r="B1354" s="4" t="s">
        <v>4645</v>
      </c>
      <c r="C1354" s="2" t="s">
        <v>4645</v>
      </c>
      <c r="D1354" s="3" t="s">
        <v>86</v>
      </c>
      <c r="E1354" s="4" t="s">
        <v>4646</v>
      </c>
      <c r="F1354" s="2"/>
      <c r="G1354" s="88">
        <v>7</v>
      </c>
      <c r="H1354" s="5" t="s">
        <v>4643</v>
      </c>
      <c r="I1354" s="5" t="s">
        <v>4644</v>
      </c>
      <c r="J1354" s="6" t="s">
        <v>61</v>
      </c>
      <c r="K1354" s="5" t="s">
        <v>68</v>
      </c>
      <c r="L1354" s="5" t="s">
        <v>59</v>
      </c>
      <c r="M1354" s="52">
        <v>7.4415584415584419</v>
      </c>
      <c r="N1354" s="8">
        <v>0</v>
      </c>
      <c r="O1354" s="52">
        <v>7.4415584415584419</v>
      </c>
      <c r="P1354" s="60">
        <f t="shared" si="41"/>
        <v>495.23571428571427</v>
      </c>
      <c r="Q1354" s="59">
        <v>7.4415584415584419</v>
      </c>
      <c r="R1354" s="9" t="s">
        <v>7397</v>
      </c>
      <c r="S1354" s="10">
        <v>46296</v>
      </c>
      <c r="T1354" s="55"/>
      <c r="U1354" s="56">
        <f t="shared" si="42"/>
        <v>0</v>
      </c>
      <c r="V1354" s="11"/>
    </row>
    <row r="1355" spans="1:22">
      <c r="A1355" s="36"/>
      <c r="B1355" s="4" t="s">
        <v>4647</v>
      </c>
      <c r="C1355" s="4" t="s">
        <v>4647</v>
      </c>
      <c r="D1355" s="3" t="s">
        <v>86</v>
      </c>
      <c r="E1355" s="4" t="s">
        <v>4648</v>
      </c>
      <c r="F1355" s="2"/>
      <c r="G1355" s="88">
        <v>13</v>
      </c>
      <c r="H1355" s="5" t="s">
        <v>4643</v>
      </c>
      <c r="I1355" s="5" t="s">
        <v>4644</v>
      </c>
      <c r="J1355" s="6" t="s">
        <v>61</v>
      </c>
      <c r="K1355" s="5" t="s">
        <v>68</v>
      </c>
      <c r="L1355" s="5" t="s">
        <v>59</v>
      </c>
      <c r="M1355" s="52">
        <v>2.9610389610389607</v>
      </c>
      <c r="N1355" s="8">
        <v>0</v>
      </c>
      <c r="O1355" s="52">
        <v>2.9610389610389607</v>
      </c>
      <c r="P1355" s="60">
        <f t="shared" si="41"/>
        <v>197.05714285714282</v>
      </c>
      <c r="Q1355" s="59">
        <v>2.9610389610389607</v>
      </c>
      <c r="R1355" s="9" t="s">
        <v>7397</v>
      </c>
      <c r="S1355" s="10">
        <v>46296</v>
      </c>
      <c r="T1355" s="55"/>
      <c r="U1355" s="56">
        <f t="shared" si="42"/>
        <v>0</v>
      </c>
      <c r="V1355" s="11"/>
    </row>
    <row r="1356" spans="1:22">
      <c r="A1356" s="36"/>
      <c r="B1356" s="4" t="s">
        <v>4649</v>
      </c>
      <c r="C1356" s="12" t="s">
        <v>4649</v>
      </c>
      <c r="D1356" s="3" t="s">
        <v>86</v>
      </c>
      <c r="E1356" s="4" t="s">
        <v>4650</v>
      </c>
      <c r="F1356" s="4"/>
      <c r="G1356" s="88">
        <v>11</v>
      </c>
      <c r="H1356" s="5" t="s">
        <v>4643</v>
      </c>
      <c r="I1356" s="5" t="s">
        <v>4644</v>
      </c>
      <c r="J1356" s="6" t="s">
        <v>61</v>
      </c>
      <c r="K1356" s="5" t="s">
        <v>68</v>
      </c>
      <c r="L1356" s="5" t="s">
        <v>59</v>
      </c>
      <c r="M1356" s="52">
        <v>8.7402597402597397</v>
      </c>
      <c r="N1356" s="8">
        <v>0</v>
      </c>
      <c r="O1356" s="52">
        <v>8.7402597402597397</v>
      </c>
      <c r="P1356" s="60">
        <f t="shared" si="41"/>
        <v>581.6642857142856</v>
      </c>
      <c r="Q1356" s="59">
        <v>8.7402597402597397</v>
      </c>
      <c r="R1356" s="9" t="s">
        <v>7397</v>
      </c>
      <c r="S1356" s="10">
        <v>46235</v>
      </c>
      <c r="T1356" s="55"/>
      <c r="U1356" s="56">
        <f t="shared" si="42"/>
        <v>0</v>
      </c>
      <c r="V1356" s="11"/>
    </row>
    <row r="1357" spans="1:22">
      <c r="A1357" s="36"/>
      <c r="B1357" s="4" t="s">
        <v>4651</v>
      </c>
      <c r="C1357" s="4" t="s">
        <v>4652</v>
      </c>
      <c r="D1357" s="3" t="s">
        <v>86</v>
      </c>
      <c r="E1357" s="4" t="s">
        <v>4653</v>
      </c>
      <c r="F1357" s="2"/>
      <c r="G1357" s="88">
        <v>20</v>
      </c>
      <c r="H1357" s="5" t="s">
        <v>4654</v>
      </c>
      <c r="I1357" s="5" t="s">
        <v>604</v>
      </c>
      <c r="J1357" s="6" t="s">
        <v>61</v>
      </c>
      <c r="K1357" s="5" t="s">
        <v>68</v>
      </c>
      <c r="L1357" s="5" t="s">
        <v>458</v>
      </c>
      <c r="M1357" s="52">
        <v>10.324675324675324</v>
      </c>
      <c r="N1357" s="8">
        <v>0</v>
      </c>
      <c r="O1357" s="52">
        <v>10.324675324675324</v>
      </c>
      <c r="P1357" s="60">
        <f t="shared" si="41"/>
        <v>687.10714285714278</v>
      </c>
      <c r="Q1357" s="59">
        <v>10.324675324675324</v>
      </c>
      <c r="R1357" s="9" t="s">
        <v>7397</v>
      </c>
      <c r="S1357" s="10">
        <v>46082</v>
      </c>
      <c r="T1357" s="55"/>
      <c r="U1357" s="56">
        <f t="shared" si="42"/>
        <v>0</v>
      </c>
      <c r="V1357" s="11"/>
    </row>
    <row r="1358" spans="1:22">
      <c r="A1358" s="36"/>
      <c r="B1358" s="4" t="s">
        <v>4655</v>
      </c>
      <c r="C1358" s="4" t="s">
        <v>4656</v>
      </c>
      <c r="D1358" s="3" t="s">
        <v>86</v>
      </c>
      <c r="E1358" s="4" t="s">
        <v>4657</v>
      </c>
      <c r="F1358" s="2"/>
      <c r="G1358" s="88">
        <v>30</v>
      </c>
      <c r="H1358" s="5" t="s">
        <v>4658</v>
      </c>
      <c r="I1358" s="5" t="s">
        <v>1057</v>
      </c>
      <c r="J1358" s="6" t="s">
        <v>61</v>
      </c>
      <c r="K1358" s="5" t="s">
        <v>68</v>
      </c>
      <c r="L1358" s="5" t="s">
        <v>1457</v>
      </c>
      <c r="M1358" s="52">
        <v>3.3928571428571432</v>
      </c>
      <c r="N1358" s="8">
        <v>0</v>
      </c>
      <c r="O1358" s="52">
        <v>3.3928571428571432</v>
      </c>
      <c r="P1358" s="60">
        <f t="shared" si="41"/>
        <v>225.79464285714286</v>
      </c>
      <c r="Q1358" s="59">
        <v>3.3928571428571432</v>
      </c>
      <c r="R1358" s="9" t="s">
        <v>7397</v>
      </c>
      <c r="S1358" s="10">
        <v>45901</v>
      </c>
      <c r="T1358" s="55"/>
      <c r="U1358" s="56">
        <f t="shared" si="42"/>
        <v>0</v>
      </c>
      <c r="V1358" s="11"/>
    </row>
    <row r="1359" spans="1:22">
      <c r="A1359" s="36"/>
      <c r="B1359" s="4" t="s">
        <v>4659</v>
      </c>
      <c r="C1359" s="4" t="s">
        <v>183</v>
      </c>
      <c r="D1359" s="3" t="s">
        <v>86</v>
      </c>
      <c r="E1359" s="4" t="s">
        <v>4660</v>
      </c>
      <c r="F1359" s="2"/>
      <c r="G1359" s="88">
        <v>1</v>
      </c>
      <c r="H1359" s="5" t="s">
        <v>1900</v>
      </c>
      <c r="I1359" s="5" t="s">
        <v>1057</v>
      </c>
      <c r="J1359" s="6" t="s">
        <v>61</v>
      </c>
      <c r="K1359" s="5" t="s">
        <v>68</v>
      </c>
      <c r="L1359" s="5" t="s">
        <v>190</v>
      </c>
      <c r="M1359" s="52">
        <v>4.4025974025974026</v>
      </c>
      <c r="N1359" s="8">
        <v>0</v>
      </c>
      <c r="O1359" s="52">
        <v>4.4025974025974026</v>
      </c>
      <c r="P1359" s="60">
        <f t="shared" ref="P1359:P1422" si="43">O1359*$V$12</f>
        <v>292.99285714285713</v>
      </c>
      <c r="Q1359" s="59">
        <v>4.4025974025974026</v>
      </c>
      <c r="R1359" s="9" t="s">
        <v>7397</v>
      </c>
      <c r="S1359" s="10">
        <v>46204</v>
      </c>
      <c r="T1359" s="55"/>
      <c r="U1359" s="56">
        <f t="shared" si="42"/>
        <v>0</v>
      </c>
      <c r="V1359" s="11"/>
    </row>
    <row r="1360" spans="1:22">
      <c r="A1360" s="36"/>
      <c r="B1360" s="4" t="s">
        <v>4661</v>
      </c>
      <c r="C1360" s="4" t="s">
        <v>4662</v>
      </c>
      <c r="D1360" s="3" t="s">
        <v>86</v>
      </c>
      <c r="E1360" s="4" t="s">
        <v>4663</v>
      </c>
      <c r="F1360" s="2"/>
      <c r="G1360" s="88">
        <v>14</v>
      </c>
      <c r="H1360" s="5" t="s">
        <v>1900</v>
      </c>
      <c r="I1360" s="5" t="s">
        <v>1057</v>
      </c>
      <c r="J1360" s="6" t="s">
        <v>61</v>
      </c>
      <c r="K1360" s="5" t="s">
        <v>68</v>
      </c>
      <c r="L1360" s="5" t="s">
        <v>190</v>
      </c>
      <c r="M1360" s="52">
        <v>5.4936708860759493</v>
      </c>
      <c r="N1360" s="8">
        <v>0.15</v>
      </c>
      <c r="O1360" s="52">
        <v>4.669620253164557</v>
      </c>
      <c r="P1360" s="60">
        <f t="shared" si="43"/>
        <v>310.76322784810128</v>
      </c>
      <c r="Q1360" s="59">
        <v>4.669620253164557</v>
      </c>
      <c r="R1360" s="9" t="s">
        <v>7397</v>
      </c>
      <c r="S1360" s="10">
        <v>46204</v>
      </c>
      <c r="T1360" s="55"/>
      <c r="U1360" s="56">
        <f t="shared" si="42"/>
        <v>0</v>
      </c>
      <c r="V1360" s="11"/>
    </row>
    <row r="1361" spans="1:22">
      <c r="A1361" s="77" t="s">
        <v>105</v>
      </c>
      <c r="B1361" s="4" t="s">
        <v>4664</v>
      </c>
      <c r="C1361" s="4" t="s">
        <v>4665</v>
      </c>
      <c r="D1361" s="3" t="s">
        <v>86</v>
      </c>
      <c r="E1361" s="79" t="s">
        <v>4666</v>
      </c>
      <c r="F1361" s="2"/>
      <c r="G1361" s="88">
        <v>15</v>
      </c>
      <c r="H1361" s="5" t="s">
        <v>1460</v>
      </c>
      <c r="I1361" s="5" t="s">
        <v>138</v>
      </c>
      <c r="J1361" s="6" t="s">
        <v>61</v>
      </c>
      <c r="K1361" s="5" t="s">
        <v>68</v>
      </c>
      <c r="L1361" s="5" t="s">
        <v>1084</v>
      </c>
      <c r="M1361" s="52">
        <v>4.0464474156348507</v>
      </c>
      <c r="N1361" s="8">
        <v>0.05</v>
      </c>
      <c r="O1361" s="52">
        <v>3.8441250448531079</v>
      </c>
      <c r="P1361" s="60">
        <f t="shared" si="43"/>
        <v>255.82652173497431</v>
      </c>
      <c r="Q1361" s="59">
        <v>3.8441250448531079</v>
      </c>
      <c r="R1361" s="9" t="s">
        <v>7397</v>
      </c>
      <c r="S1361" s="10">
        <v>46296</v>
      </c>
      <c r="T1361" s="55"/>
      <c r="U1361" s="56">
        <f t="shared" si="42"/>
        <v>0</v>
      </c>
      <c r="V1361" s="11"/>
    </row>
    <row r="1362" spans="1:22">
      <c r="A1362" s="36"/>
      <c r="B1362" s="4" t="s">
        <v>4667</v>
      </c>
      <c r="C1362" s="2" t="s">
        <v>4668</v>
      </c>
      <c r="D1362" s="3" t="s">
        <v>64</v>
      </c>
      <c r="E1362" s="4" t="s">
        <v>4669</v>
      </c>
      <c r="F1362" s="2"/>
      <c r="G1362" s="88">
        <v>112</v>
      </c>
      <c r="H1362" s="5" t="s">
        <v>4144</v>
      </c>
      <c r="I1362" s="5" t="s">
        <v>720</v>
      </c>
      <c r="J1362" s="6" t="s">
        <v>61</v>
      </c>
      <c r="K1362" s="5" t="s">
        <v>68</v>
      </c>
      <c r="L1362" s="5" t="s">
        <v>4059</v>
      </c>
      <c r="M1362" s="52">
        <v>3.7154761904761906</v>
      </c>
      <c r="N1362" s="8">
        <v>0</v>
      </c>
      <c r="O1362" s="52">
        <v>3.7154761904761906</v>
      </c>
      <c r="P1362" s="60">
        <f t="shared" si="43"/>
        <v>247.26494047619047</v>
      </c>
      <c r="Q1362" s="59">
        <v>3.7154761904761906</v>
      </c>
      <c r="R1362" s="9" t="s">
        <v>7401</v>
      </c>
      <c r="S1362" s="10">
        <v>46235</v>
      </c>
      <c r="T1362" s="55"/>
      <c r="U1362" s="56">
        <f t="shared" si="42"/>
        <v>0</v>
      </c>
      <c r="V1362" s="11"/>
    </row>
    <row r="1363" spans="1:22">
      <c r="A1363" s="77" t="s">
        <v>139</v>
      </c>
      <c r="B1363" s="4" t="s">
        <v>4670</v>
      </c>
      <c r="C1363" s="4" t="s">
        <v>4671</v>
      </c>
      <c r="D1363" s="3" t="s">
        <v>64</v>
      </c>
      <c r="E1363" s="79" t="s">
        <v>4672</v>
      </c>
      <c r="F1363" s="2"/>
      <c r="G1363" s="88">
        <v>22</v>
      </c>
      <c r="H1363" s="5" t="s">
        <v>4673</v>
      </c>
      <c r="I1363" s="5" t="s">
        <v>147</v>
      </c>
      <c r="J1363" s="6" t="s">
        <v>61</v>
      </c>
      <c r="K1363" s="5" t="s">
        <v>68</v>
      </c>
      <c r="L1363" s="5"/>
      <c r="M1363" s="52">
        <v>3.8311688311688314</v>
      </c>
      <c r="N1363" s="8">
        <v>0</v>
      </c>
      <c r="O1363" s="52">
        <v>3.6396103896103895</v>
      </c>
      <c r="P1363" s="60">
        <f t="shared" si="43"/>
        <v>242.21607142857141</v>
      </c>
      <c r="Q1363" s="59">
        <v>3.6396103896103895</v>
      </c>
      <c r="R1363" s="9" t="s">
        <v>7401</v>
      </c>
      <c r="S1363" s="10">
        <v>46113</v>
      </c>
      <c r="T1363" s="55"/>
      <c r="U1363" s="56">
        <f t="shared" si="42"/>
        <v>0</v>
      </c>
      <c r="V1363" s="11"/>
    </row>
    <row r="1364" spans="1:22">
      <c r="A1364" s="36"/>
      <c r="B1364" s="4" t="s">
        <v>4674</v>
      </c>
      <c r="C1364" s="4" t="s">
        <v>4675</v>
      </c>
      <c r="D1364" s="3" t="s">
        <v>64</v>
      </c>
      <c r="E1364" s="4" t="s">
        <v>4676</v>
      </c>
      <c r="F1364" s="2"/>
      <c r="G1364" s="88">
        <v>3</v>
      </c>
      <c r="H1364" s="5" t="s">
        <v>4677</v>
      </c>
      <c r="I1364" s="5" t="s">
        <v>2313</v>
      </c>
      <c r="J1364" s="6" t="s">
        <v>61</v>
      </c>
      <c r="K1364" s="5" t="s">
        <v>68</v>
      </c>
      <c r="L1364" s="5" t="s">
        <v>4059</v>
      </c>
      <c r="M1364" s="52">
        <v>6.0759493670886071</v>
      </c>
      <c r="N1364" s="8">
        <v>0.04</v>
      </c>
      <c r="O1364" s="52">
        <v>5.8329113924050624</v>
      </c>
      <c r="P1364" s="60">
        <f t="shared" si="43"/>
        <v>388.18025316455686</v>
      </c>
      <c r="Q1364" s="59">
        <v>5.8329113924050624</v>
      </c>
      <c r="R1364" s="9" t="s">
        <v>7401</v>
      </c>
      <c r="S1364" s="10">
        <v>46204</v>
      </c>
      <c r="T1364" s="55"/>
      <c r="U1364" s="56">
        <f t="shared" si="42"/>
        <v>0</v>
      </c>
      <c r="V1364" s="11"/>
    </row>
    <row r="1365" spans="1:22">
      <c r="A1365" s="36"/>
      <c r="B1365" s="4" t="s">
        <v>4678</v>
      </c>
      <c r="C1365" s="4" t="s">
        <v>4679</v>
      </c>
      <c r="D1365" s="3" t="s">
        <v>86</v>
      </c>
      <c r="E1365" s="4" t="s">
        <v>4680</v>
      </c>
      <c r="F1365" s="2"/>
      <c r="G1365" s="88">
        <v>10</v>
      </c>
      <c r="H1365" s="5" t="s">
        <v>4681</v>
      </c>
      <c r="I1365" s="5" t="s">
        <v>151</v>
      </c>
      <c r="J1365" s="6" t="s">
        <v>61</v>
      </c>
      <c r="K1365" s="5" t="s">
        <v>68</v>
      </c>
      <c r="L1365" s="5" t="s">
        <v>1419</v>
      </c>
      <c r="M1365" s="52">
        <v>1.8555952380952381</v>
      </c>
      <c r="N1365" s="8">
        <v>0.04</v>
      </c>
      <c r="O1365" s="52">
        <v>1.7813714285714284</v>
      </c>
      <c r="P1365" s="60">
        <f t="shared" si="43"/>
        <v>118.55026857142856</v>
      </c>
      <c r="Q1365" s="59">
        <v>1.7813714285714284</v>
      </c>
      <c r="R1365" s="9" t="s">
        <v>7397</v>
      </c>
      <c r="S1365" s="10">
        <v>46388</v>
      </c>
      <c r="T1365" s="55"/>
      <c r="U1365" s="56">
        <f t="shared" si="42"/>
        <v>0</v>
      </c>
      <c r="V1365" s="11"/>
    </row>
    <row r="1366" spans="1:22">
      <c r="A1366" s="77" t="s">
        <v>139</v>
      </c>
      <c r="B1366" s="4" t="s">
        <v>4682</v>
      </c>
      <c r="C1366" s="4" t="s">
        <v>4683</v>
      </c>
      <c r="D1366" s="3" t="s">
        <v>86</v>
      </c>
      <c r="E1366" s="79" t="s">
        <v>4684</v>
      </c>
      <c r="F1366" s="2"/>
      <c r="G1366" s="88">
        <v>28</v>
      </c>
      <c r="H1366" s="5" t="s">
        <v>3704</v>
      </c>
      <c r="I1366" s="5" t="s">
        <v>143</v>
      </c>
      <c r="J1366" s="6" t="s">
        <v>61</v>
      </c>
      <c r="K1366" s="5" t="s">
        <v>68</v>
      </c>
      <c r="L1366" s="5" t="s">
        <v>4685</v>
      </c>
      <c r="M1366" s="52">
        <v>28.276363636363634</v>
      </c>
      <c r="N1366" s="8">
        <v>0</v>
      </c>
      <c r="O1366" s="52">
        <v>26.862545454545451</v>
      </c>
      <c r="P1366" s="60">
        <f t="shared" si="43"/>
        <v>1787.7023999999997</v>
      </c>
      <c r="Q1366" s="59">
        <v>26.862545454545451</v>
      </c>
      <c r="R1366" s="9" t="s">
        <v>7397</v>
      </c>
      <c r="S1366" s="10">
        <v>46266</v>
      </c>
      <c r="T1366" s="55"/>
      <c r="U1366" s="56">
        <f t="shared" si="42"/>
        <v>0</v>
      </c>
      <c r="V1366" s="11"/>
    </row>
    <row r="1367" spans="1:22">
      <c r="A1367" s="77" t="s">
        <v>139</v>
      </c>
      <c r="B1367" s="4" t="s">
        <v>4686</v>
      </c>
      <c r="C1367" s="4" t="s">
        <v>4687</v>
      </c>
      <c r="D1367" s="3" t="s">
        <v>86</v>
      </c>
      <c r="E1367" s="79" t="s">
        <v>4688</v>
      </c>
      <c r="F1367" s="2"/>
      <c r="G1367" s="88">
        <v>15</v>
      </c>
      <c r="H1367" s="5" t="s">
        <v>3704</v>
      </c>
      <c r="I1367" s="5" t="s">
        <v>143</v>
      </c>
      <c r="J1367" s="6" t="s">
        <v>61</v>
      </c>
      <c r="K1367" s="5" t="s">
        <v>68</v>
      </c>
      <c r="L1367" s="5" t="s">
        <v>4685</v>
      </c>
      <c r="M1367" s="52">
        <v>33.112856899546173</v>
      </c>
      <c r="N1367" s="8">
        <v>0</v>
      </c>
      <c r="O1367" s="52">
        <v>31.457214054568862</v>
      </c>
      <c r="P1367" s="60">
        <f t="shared" si="43"/>
        <v>2093.4775953315575</v>
      </c>
      <c r="Q1367" s="59">
        <v>31.457214054568862</v>
      </c>
      <c r="R1367" s="9" t="s">
        <v>7397</v>
      </c>
      <c r="S1367" s="10">
        <v>46266</v>
      </c>
      <c r="T1367" s="55"/>
      <c r="U1367" s="56">
        <f t="shared" si="42"/>
        <v>0</v>
      </c>
      <c r="V1367" s="11"/>
    </row>
    <row r="1368" spans="1:22">
      <c r="A1368" s="86" t="s">
        <v>54</v>
      </c>
      <c r="B1368" s="4" t="s">
        <v>4689</v>
      </c>
      <c r="C1368" s="4" t="s">
        <v>4690</v>
      </c>
      <c r="D1368" s="3" t="s">
        <v>86</v>
      </c>
      <c r="E1368" s="87" t="s">
        <v>4691</v>
      </c>
      <c r="F1368" s="2"/>
      <c r="G1368" s="88">
        <v>8</v>
      </c>
      <c r="H1368" s="5" t="s">
        <v>4692</v>
      </c>
      <c r="I1368" s="5" t="s">
        <v>121</v>
      </c>
      <c r="J1368" s="6" t="s">
        <v>61</v>
      </c>
      <c r="K1368" s="5" t="s">
        <v>68</v>
      </c>
      <c r="L1368" s="5" t="s">
        <v>111</v>
      </c>
      <c r="M1368" s="52">
        <v>4.5584415584415581</v>
      </c>
      <c r="N1368" s="8">
        <v>0</v>
      </c>
      <c r="O1368" s="52">
        <v>4.5584415584415581</v>
      </c>
      <c r="P1368" s="60">
        <f t="shared" si="43"/>
        <v>303.3642857142857</v>
      </c>
      <c r="Q1368" s="59">
        <v>4.5584415584415581</v>
      </c>
      <c r="R1368" s="9" t="s">
        <v>7397</v>
      </c>
      <c r="S1368" s="10">
        <v>46174</v>
      </c>
      <c r="T1368" s="55"/>
      <c r="U1368" s="56">
        <f t="shared" si="42"/>
        <v>0</v>
      </c>
      <c r="V1368" s="11"/>
    </row>
    <row r="1369" spans="1:22">
      <c r="A1369" s="36"/>
      <c r="B1369" s="4" t="s">
        <v>4693</v>
      </c>
      <c r="C1369" s="4" t="s">
        <v>4694</v>
      </c>
      <c r="D1369" s="3" t="s">
        <v>86</v>
      </c>
      <c r="E1369" s="4" t="s">
        <v>4695</v>
      </c>
      <c r="F1369" s="2"/>
      <c r="G1369" s="88">
        <v>12</v>
      </c>
      <c r="H1369" s="5" t="s">
        <v>4696</v>
      </c>
      <c r="I1369" s="5" t="s">
        <v>121</v>
      </c>
      <c r="J1369" s="6" t="s">
        <v>61</v>
      </c>
      <c r="K1369" s="5" t="s">
        <v>68</v>
      </c>
      <c r="L1369" s="5" t="s">
        <v>111</v>
      </c>
      <c r="M1369" s="52">
        <v>6.9090909090909092</v>
      </c>
      <c r="N1369" s="8">
        <v>0</v>
      </c>
      <c r="O1369" s="52">
        <v>6.9090909090909092</v>
      </c>
      <c r="P1369" s="60">
        <f t="shared" si="43"/>
        <v>459.8</v>
      </c>
      <c r="Q1369" s="59">
        <v>6.9090909090909092</v>
      </c>
      <c r="R1369" s="9" t="s">
        <v>7397</v>
      </c>
      <c r="S1369" s="10">
        <v>46204</v>
      </c>
      <c r="T1369" s="55"/>
      <c r="U1369" s="56">
        <f t="shared" si="42"/>
        <v>0</v>
      </c>
      <c r="V1369" s="11"/>
    </row>
    <row r="1370" spans="1:22">
      <c r="A1370" s="86" t="s">
        <v>54</v>
      </c>
      <c r="B1370" s="4" t="s">
        <v>4697</v>
      </c>
      <c r="C1370" s="2" t="s">
        <v>4698</v>
      </c>
      <c r="D1370" s="3" t="s">
        <v>86</v>
      </c>
      <c r="E1370" s="87" t="s">
        <v>4699</v>
      </c>
      <c r="F1370" s="4"/>
      <c r="G1370" s="88">
        <v>10</v>
      </c>
      <c r="H1370" s="5" t="s">
        <v>4700</v>
      </c>
      <c r="I1370" s="5" t="s">
        <v>658</v>
      </c>
      <c r="J1370" s="6" t="s">
        <v>61</v>
      </c>
      <c r="K1370" s="5" t="s">
        <v>68</v>
      </c>
      <c r="L1370" s="5" t="s">
        <v>3139</v>
      </c>
      <c r="M1370" s="52">
        <v>5.25</v>
      </c>
      <c r="N1370" s="8">
        <v>0</v>
      </c>
      <c r="O1370" s="52">
        <v>5.25</v>
      </c>
      <c r="P1370" s="60">
        <f t="shared" si="43"/>
        <v>349.38749999999999</v>
      </c>
      <c r="Q1370" s="59">
        <v>5.25</v>
      </c>
      <c r="R1370" s="9" t="s">
        <v>7397</v>
      </c>
      <c r="S1370" s="10">
        <v>46266</v>
      </c>
      <c r="T1370" s="55"/>
      <c r="U1370" s="56">
        <f t="shared" si="42"/>
        <v>0</v>
      </c>
      <c r="V1370" s="11"/>
    </row>
    <row r="1371" spans="1:22">
      <c r="A1371" s="36"/>
      <c r="B1371" s="4" t="s">
        <v>4701</v>
      </c>
      <c r="C1371" s="4" t="s">
        <v>4702</v>
      </c>
      <c r="D1371" s="3" t="s">
        <v>86</v>
      </c>
      <c r="E1371" s="4" t="s">
        <v>4703</v>
      </c>
      <c r="F1371" s="4"/>
      <c r="G1371" s="88">
        <v>9</v>
      </c>
      <c r="H1371" s="5" t="s">
        <v>4704</v>
      </c>
      <c r="I1371" s="5" t="s">
        <v>121</v>
      </c>
      <c r="J1371" s="6" t="s">
        <v>61</v>
      </c>
      <c r="K1371" s="5" t="s">
        <v>68</v>
      </c>
      <c r="L1371" s="5" t="s">
        <v>111</v>
      </c>
      <c r="M1371" s="52">
        <v>4.1558441558441563</v>
      </c>
      <c r="N1371" s="8">
        <v>0</v>
      </c>
      <c r="O1371" s="52">
        <v>4.1558441558441563</v>
      </c>
      <c r="P1371" s="60">
        <f t="shared" si="43"/>
        <v>276.57142857142861</v>
      </c>
      <c r="Q1371" s="59">
        <v>4.1558441558441563</v>
      </c>
      <c r="R1371" s="9" t="s">
        <v>7397</v>
      </c>
      <c r="S1371" s="10">
        <v>46082</v>
      </c>
      <c r="T1371" s="55"/>
      <c r="U1371" s="56">
        <f t="shared" si="42"/>
        <v>0</v>
      </c>
      <c r="V1371" s="11"/>
    </row>
    <row r="1372" spans="1:22">
      <c r="A1372" s="36"/>
      <c r="B1372" s="4" t="s">
        <v>4705</v>
      </c>
      <c r="C1372" s="4" t="s">
        <v>4706</v>
      </c>
      <c r="D1372" s="3" t="s">
        <v>57</v>
      </c>
      <c r="E1372" s="4" t="s">
        <v>4707</v>
      </c>
      <c r="F1372" s="2"/>
      <c r="G1372" s="88">
        <v>6</v>
      </c>
      <c r="H1372" s="5" t="s">
        <v>59</v>
      </c>
      <c r="I1372" s="5" t="s">
        <v>423</v>
      </c>
      <c r="J1372" s="6" t="s">
        <v>4333</v>
      </c>
      <c r="K1372" s="5">
        <v>0.16</v>
      </c>
      <c r="L1372" s="5" t="s">
        <v>59</v>
      </c>
      <c r="M1372" s="52">
        <v>13.974025974025974</v>
      </c>
      <c r="N1372" s="8">
        <v>0.2</v>
      </c>
      <c r="O1372" s="52">
        <v>11.179220779220779</v>
      </c>
      <c r="P1372" s="60">
        <f t="shared" si="43"/>
        <v>743.97714285714278</v>
      </c>
      <c r="Q1372" s="59">
        <v>12.967896103896104</v>
      </c>
      <c r="R1372" s="9" t="s">
        <v>7401</v>
      </c>
      <c r="S1372" s="10">
        <v>47300</v>
      </c>
      <c r="T1372" s="55"/>
      <c r="U1372" s="56">
        <f t="shared" si="42"/>
        <v>0</v>
      </c>
      <c r="V1372" s="11"/>
    </row>
    <row r="1373" spans="1:22">
      <c r="A1373" s="36"/>
      <c r="B1373" s="4" t="s">
        <v>4708</v>
      </c>
      <c r="C1373" s="4" t="s">
        <v>183</v>
      </c>
      <c r="D1373" s="3" t="s">
        <v>64</v>
      </c>
      <c r="E1373" s="4" t="s">
        <v>4709</v>
      </c>
      <c r="F1373" s="2"/>
      <c r="G1373" s="88">
        <v>60</v>
      </c>
      <c r="H1373" s="5"/>
      <c r="I1373" s="5" t="s">
        <v>1814</v>
      </c>
      <c r="J1373" s="6" t="s">
        <v>61</v>
      </c>
      <c r="K1373" s="5" t="s">
        <v>68</v>
      </c>
      <c r="L1373" s="5" t="s">
        <v>4710</v>
      </c>
      <c r="M1373" s="52">
        <v>6.3636363636363642</v>
      </c>
      <c r="N1373" s="8">
        <v>0</v>
      </c>
      <c r="O1373" s="52">
        <v>6.3636363636363642</v>
      </c>
      <c r="P1373" s="60">
        <f t="shared" si="43"/>
        <v>423.5</v>
      </c>
      <c r="Q1373" s="59">
        <v>6.3636363636363642</v>
      </c>
      <c r="R1373" s="9" t="s">
        <v>7401</v>
      </c>
      <c r="S1373" s="10">
        <v>45962</v>
      </c>
      <c r="T1373" s="55"/>
      <c r="U1373" s="56">
        <f t="shared" si="42"/>
        <v>0</v>
      </c>
      <c r="V1373" s="11"/>
    </row>
    <row r="1374" spans="1:22">
      <c r="A1374" s="86" t="s">
        <v>54</v>
      </c>
      <c r="B1374" s="4" t="s">
        <v>4711</v>
      </c>
      <c r="C1374" s="4" t="s">
        <v>4712</v>
      </c>
      <c r="D1374" s="3" t="s">
        <v>86</v>
      </c>
      <c r="E1374" s="87" t="s">
        <v>4713</v>
      </c>
      <c r="F1374" s="2"/>
      <c r="G1374" s="88">
        <v>52</v>
      </c>
      <c r="H1374" s="5" t="s">
        <v>4714</v>
      </c>
      <c r="I1374" s="5" t="s">
        <v>134</v>
      </c>
      <c r="J1374" s="6" t="s">
        <v>61</v>
      </c>
      <c r="K1374" s="5" t="s">
        <v>68</v>
      </c>
      <c r="L1374" s="5" t="s">
        <v>385</v>
      </c>
      <c r="M1374" s="52">
        <v>14.418913805962811</v>
      </c>
      <c r="N1374" s="8">
        <v>0.15</v>
      </c>
      <c r="O1374" s="52">
        <v>12.256076735068389</v>
      </c>
      <c r="P1374" s="60">
        <f t="shared" si="43"/>
        <v>815.64190671880124</v>
      </c>
      <c r="Q1374" s="59">
        <v>12.256076735068389</v>
      </c>
      <c r="R1374" s="9" t="s">
        <v>7397</v>
      </c>
      <c r="S1374" s="10">
        <v>46357</v>
      </c>
      <c r="T1374" s="55"/>
      <c r="U1374" s="56">
        <f t="shared" si="42"/>
        <v>0</v>
      </c>
      <c r="V1374" s="11"/>
    </row>
    <row r="1375" spans="1:22">
      <c r="A1375" s="36"/>
      <c r="B1375" s="4" t="s">
        <v>4715</v>
      </c>
      <c r="C1375" s="4" t="s">
        <v>4716</v>
      </c>
      <c r="D1375" s="3" t="s">
        <v>86</v>
      </c>
      <c r="E1375" s="4" t="s">
        <v>4717</v>
      </c>
      <c r="F1375" s="2"/>
      <c r="G1375" s="88">
        <v>93</v>
      </c>
      <c r="H1375" s="5" t="s">
        <v>4714</v>
      </c>
      <c r="I1375" s="5" t="s">
        <v>134</v>
      </c>
      <c r="J1375" s="6" t="s">
        <v>61</v>
      </c>
      <c r="K1375" s="5" t="s">
        <v>68</v>
      </c>
      <c r="L1375" s="5" t="s">
        <v>385</v>
      </c>
      <c r="M1375" s="52">
        <v>8.1938675298176378</v>
      </c>
      <c r="N1375" s="8">
        <v>0.15</v>
      </c>
      <c r="O1375" s="52">
        <v>6.9647874003449921</v>
      </c>
      <c r="P1375" s="60">
        <f t="shared" si="43"/>
        <v>463.50660149295919</v>
      </c>
      <c r="Q1375" s="59">
        <v>6.9647874003449921</v>
      </c>
      <c r="R1375" s="9" t="s">
        <v>7397</v>
      </c>
      <c r="S1375" s="10">
        <v>46174</v>
      </c>
      <c r="T1375" s="55"/>
      <c r="U1375" s="56">
        <f t="shared" si="42"/>
        <v>0</v>
      </c>
      <c r="V1375" s="11"/>
    </row>
    <row r="1376" spans="1:22">
      <c r="A1376" s="86" t="s">
        <v>54</v>
      </c>
      <c r="B1376" s="4" t="s">
        <v>4718</v>
      </c>
      <c r="C1376" s="13" t="s">
        <v>4719</v>
      </c>
      <c r="D1376" s="3" t="s">
        <v>86</v>
      </c>
      <c r="E1376" s="87" t="s">
        <v>4720</v>
      </c>
      <c r="F1376" s="4"/>
      <c r="G1376" s="88">
        <v>158</v>
      </c>
      <c r="H1376" s="5" t="s">
        <v>4714</v>
      </c>
      <c r="I1376" s="5" t="s">
        <v>134</v>
      </c>
      <c r="J1376" s="6" t="s">
        <v>61</v>
      </c>
      <c r="K1376" s="5" t="s">
        <v>68</v>
      </c>
      <c r="L1376" s="5" t="s">
        <v>385</v>
      </c>
      <c r="M1376" s="52">
        <v>6.5696202531645573</v>
      </c>
      <c r="N1376" s="8">
        <v>0.15</v>
      </c>
      <c r="O1376" s="52">
        <v>5.5841772151898734</v>
      </c>
      <c r="P1376" s="60">
        <f t="shared" si="43"/>
        <v>371.62699367088607</v>
      </c>
      <c r="Q1376" s="59">
        <v>5.5841772151898734</v>
      </c>
      <c r="R1376" s="9" t="s">
        <v>7397</v>
      </c>
      <c r="S1376" s="10">
        <v>46082</v>
      </c>
      <c r="T1376" s="55"/>
      <c r="U1376" s="56">
        <f t="shared" si="42"/>
        <v>0</v>
      </c>
      <c r="V1376" s="11"/>
    </row>
    <row r="1377" spans="1:22">
      <c r="A1377" s="86" t="s">
        <v>54</v>
      </c>
      <c r="B1377" s="4" t="s">
        <v>4721</v>
      </c>
      <c r="C1377" s="4" t="s">
        <v>4722</v>
      </c>
      <c r="D1377" s="3" t="s">
        <v>262</v>
      </c>
      <c r="E1377" s="87" t="s">
        <v>4723</v>
      </c>
      <c r="F1377" s="2"/>
      <c r="G1377" s="88">
        <v>8</v>
      </c>
      <c r="H1377" s="5" t="s">
        <v>4724</v>
      </c>
      <c r="I1377" s="5" t="s">
        <v>1002</v>
      </c>
      <c r="J1377" s="6" t="s">
        <v>61</v>
      </c>
      <c r="K1377" s="5" t="s">
        <v>68</v>
      </c>
      <c r="L1377" s="5" t="s">
        <v>2615</v>
      </c>
      <c r="M1377" s="52">
        <v>4.2128947934591432</v>
      </c>
      <c r="N1377" s="8">
        <v>0</v>
      </c>
      <c r="O1377" s="52">
        <v>4.2128947934591432</v>
      </c>
      <c r="P1377" s="60">
        <f t="shared" si="43"/>
        <v>280.36814850470597</v>
      </c>
      <c r="Q1377" s="59">
        <v>4.2128947934591432</v>
      </c>
      <c r="R1377" s="9" t="s">
        <v>7408</v>
      </c>
      <c r="S1377" s="10">
        <v>46327</v>
      </c>
      <c r="T1377" s="55"/>
      <c r="U1377" s="56">
        <f t="shared" si="42"/>
        <v>0</v>
      </c>
      <c r="V1377" s="11"/>
    </row>
    <row r="1378" spans="1:22">
      <c r="A1378" s="86" t="s">
        <v>54</v>
      </c>
      <c r="B1378" s="4" t="s">
        <v>4725</v>
      </c>
      <c r="C1378" s="4" t="s">
        <v>4726</v>
      </c>
      <c r="D1378" s="3" t="s">
        <v>86</v>
      </c>
      <c r="E1378" s="87" t="s">
        <v>4727</v>
      </c>
      <c r="F1378" s="2"/>
      <c r="G1378" s="88">
        <v>24</v>
      </c>
      <c r="H1378" s="5" t="s">
        <v>4728</v>
      </c>
      <c r="I1378" s="5" t="s">
        <v>922</v>
      </c>
      <c r="J1378" s="6" t="s">
        <v>61</v>
      </c>
      <c r="K1378" s="5" t="s">
        <v>68</v>
      </c>
      <c r="L1378" s="5" t="s">
        <v>435</v>
      </c>
      <c r="M1378" s="52">
        <v>3.6428571428571432</v>
      </c>
      <c r="N1378" s="8">
        <v>0.08</v>
      </c>
      <c r="O1378" s="52">
        <v>3.3514285714285719</v>
      </c>
      <c r="P1378" s="60">
        <f t="shared" si="43"/>
        <v>223.03757142857145</v>
      </c>
      <c r="Q1378" s="59">
        <v>3.3514285714285719</v>
      </c>
      <c r="R1378" s="9" t="s">
        <v>7397</v>
      </c>
      <c r="S1378" s="10">
        <v>46082</v>
      </c>
      <c r="T1378" s="55"/>
      <c r="U1378" s="56">
        <f t="shared" si="42"/>
        <v>0</v>
      </c>
      <c r="V1378" s="11"/>
    </row>
    <row r="1379" spans="1:22">
      <c r="A1379" s="36"/>
      <c r="B1379" s="4" t="s">
        <v>4729</v>
      </c>
      <c r="C1379" s="4" t="s">
        <v>4730</v>
      </c>
      <c r="D1379" s="3" t="s">
        <v>64</v>
      </c>
      <c r="E1379" s="4" t="s">
        <v>4731</v>
      </c>
      <c r="F1379" s="2"/>
      <c r="G1379" s="88">
        <v>1</v>
      </c>
      <c r="H1379" s="5" t="s">
        <v>59</v>
      </c>
      <c r="I1379" s="5" t="s">
        <v>300</v>
      </c>
      <c r="J1379" s="6" t="s">
        <v>61</v>
      </c>
      <c r="K1379" s="5" t="s">
        <v>68</v>
      </c>
      <c r="L1379" s="5" t="s">
        <v>59</v>
      </c>
      <c r="M1379" s="52">
        <v>5.2597402597402594</v>
      </c>
      <c r="N1379" s="8">
        <v>0</v>
      </c>
      <c r="O1379" s="52">
        <v>5.2597402597402594</v>
      </c>
      <c r="P1379" s="60">
        <f t="shared" si="43"/>
        <v>350.03571428571422</v>
      </c>
      <c r="Q1379" s="59">
        <v>5.2597402597402594</v>
      </c>
      <c r="R1379" s="9" t="s">
        <v>248</v>
      </c>
      <c r="S1379" s="10">
        <v>46266</v>
      </c>
      <c r="T1379" s="55"/>
      <c r="U1379" s="56">
        <f t="shared" si="42"/>
        <v>0</v>
      </c>
      <c r="V1379" s="11"/>
    </row>
    <row r="1380" spans="1:22">
      <c r="A1380" s="77" t="s">
        <v>105</v>
      </c>
      <c r="B1380" s="4" t="s">
        <v>4732</v>
      </c>
      <c r="C1380" s="4" t="s">
        <v>4733</v>
      </c>
      <c r="D1380" s="3" t="s">
        <v>86</v>
      </c>
      <c r="E1380" s="79" t="s">
        <v>4734</v>
      </c>
      <c r="F1380" s="2"/>
      <c r="G1380" s="88">
        <v>45</v>
      </c>
      <c r="H1380" s="5" t="s">
        <v>4728</v>
      </c>
      <c r="I1380" s="5" t="s">
        <v>116</v>
      </c>
      <c r="J1380" s="6" t="s">
        <v>61</v>
      </c>
      <c r="K1380" s="5" t="s">
        <v>68</v>
      </c>
      <c r="L1380" s="5" t="s">
        <v>435</v>
      </c>
      <c r="M1380" s="52">
        <v>2.8444444444444446</v>
      </c>
      <c r="N1380" s="8">
        <v>0</v>
      </c>
      <c r="O1380" s="52">
        <v>2.8444444444444446</v>
      </c>
      <c r="P1380" s="60">
        <f t="shared" si="43"/>
        <v>189.29777777777778</v>
      </c>
      <c r="Q1380" s="59">
        <v>2.8444444444444446</v>
      </c>
      <c r="R1380" s="9" t="s">
        <v>7397</v>
      </c>
      <c r="S1380" s="10">
        <v>45870</v>
      </c>
      <c r="T1380" s="55"/>
      <c r="U1380" s="56">
        <f t="shared" si="42"/>
        <v>0</v>
      </c>
      <c r="V1380" s="11"/>
    </row>
    <row r="1381" spans="1:22">
      <c r="A1381" s="36"/>
      <c r="B1381" s="4" t="s">
        <v>4735</v>
      </c>
      <c r="C1381" s="4" t="s">
        <v>4736</v>
      </c>
      <c r="D1381" s="3" t="s">
        <v>64</v>
      </c>
      <c r="E1381" s="4" t="s">
        <v>4737</v>
      </c>
      <c r="F1381" s="2"/>
      <c r="G1381" s="88">
        <v>79</v>
      </c>
      <c r="H1381" s="5" t="s">
        <v>4738</v>
      </c>
      <c r="I1381" s="5" t="s">
        <v>273</v>
      </c>
      <c r="J1381" s="6" t="s">
        <v>61</v>
      </c>
      <c r="K1381" s="5" t="s">
        <v>68</v>
      </c>
      <c r="L1381" s="5" t="s">
        <v>59</v>
      </c>
      <c r="M1381" s="52">
        <v>4.4935064935064934</v>
      </c>
      <c r="N1381" s="8">
        <v>0</v>
      </c>
      <c r="O1381" s="52">
        <v>4.4935064935064934</v>
      </c>
      <c r="P1381" s="60">
        <f t="shared" si="43"/>
        <v>299.04285714285714</v>
      </c>
      <c r="Q1381" s="59">
        <v>4.4935064935064934</v>
      </c>
      <c r="R1381" s="9" t="s">
        <v>7401</v>
      </c>
      <c r="S1381" s="10">
        <v>46569</v>
      </c>
      <c r="T1381" s="55"/>
      <c r="U1381" s="56">
        <f t="shared" si="42"/>
        <v>0</v>
      </c>
      <c r="V1381" s="11"/>
    </row>
    <row r="1382" spans="1:22">
      <c r="A1382" s="36"/>
      <c r="B1382" s="4" t="s">
        <v>4739</v>
      </c>
      <c r="C1382" s="4" t="s">
        <v>4740</v>
      </c>
      <c r="D1382" s="3" t="s">
        <v>86</v>
      </c>
      <c r="E1382" s="4" t="s">
        <v>4741</v>
      </c>
      <c r="F1382" s="2"/>
      <c r="G1382" s="88">
        <v>28</v>
      </c>
      <c r="H1382" s="5" t="s">
        <v>4728</v>
      </c>
      <c r="I1382" s="5" t="s">
        <v>178</v>
      </c>
      <c r="J1382" s="6" t="s">
        <v>61</v>
      </c>
      <c r="K1382" s="5" t="s">
        <v>68</v>
      </c>
      <c r="L1382" s="5" t="s">
        <v>435</v>
      </c>
      <c r="M1382" s="52">
        <v>2.759493670886076</v>
      </c>
      <c r="N1382" s="8">
        <v>0</v>
      </c>
      <c r="O1382" s="52">
        <v>2.759493670886076</v>
      </c>
      <c r="P1382" s="60">
        <f t="shared" si="43"/>
        <v>183.64430379746835</v>
      </c>
      <c r="Q1382" s="59">
        <v>2.759493670886076</v>
      </c>
      <c r="R1382" s="9" t="s">
        <v>7397</v>
      </c>
      <c r="S1382" s="10">
        <v>47027</v>
      </c>
      <c r="T1382" s="55"/>
      <c r="U1382" s="56">
        <f t="shared" si="42"/>
        <v>0</v>
      </c>
      <c r="V1382" s="11"/>
    </row>
    <row r="1383" spans="1:22">
      <c r="A1383" s="36"/>
      <c r="B1383" s="4" t="s">
        <v>4742</v>
      </c>
      <c r="C1383" s="4" t="s">
        <v>4743</v>
      </c>
      <c r="D1383" s="3" t="s">
        <v>262</v>
      </c>
      <c r="E1383" s="4" t="s">
        <v>4744</v>
      </c>
      <c r="F1383" s="2"/>
      <c r="G1383" s="88">
        <v>96</v>
      </c>
      <c r="H1383" s="5" t="s">
        <v>4728</v>
      </c>
      <c r="I1383" s="5" t="s">
        <v>814</v>
      </c>
      <c r="J1383" s="6" t="s">
        <v>265</v>
      </c>
      <c r="K1383" s="5" t="s">
        <v>68</v>
      </c>
      <c r="L1383" s="5" t="s">
        <v>2991</v>
      </c>
      <c r="M1383" s="52">
        <v>1.3636363636363638</v>
      </c>
      <c r="N1383" s="8">
        <v>0</v>
      </c>
      <c r="O1383" s="52">
        <v>1.3636363636363638</v>
      </c>
      <c r="P1383" s="60">
        <f t="shared" si="43"/>
        <v>90.75</v>
      </c>
      <c r="Q1383" s="59">
        <v>1.3636363636363638</v>
      </c>
      <c r="R1383" s="9" t="s">
        <v>7401</v>
      </c>
      <c r="S1383" s="10">
        <v>45748</v>
      </c>
      <c r="T1383" s="55"/>
      <c r="U1383" s="56">
        <f t="shared" si="42"/>
        <v>0</v>
      </c>
      <c r="V1383" s="11"/>
    </row>
    <row r="1384" spans="1:22">
      <c r="A1384" s="36"/>
      <c r="B1384" s="4" t="s">
        <v>4745</v>
      </c>
      <c r="C1384" s="2" t="s">
        <v>183</v>
      </c>
      <c r="D1384" s="3" t="s">
        <v>262</v>
      </c>
      <c r="E1384" s="4" t="s">
        <v>4746</v>
      </c>
      <c r="F1384" s="4"/>
      <c r="G1384" s="88">
        <v>5030</v>
      </c>
      <c r="H1384" s="5" t="s">
        <v>4728</v>
      </c>
      <c r="I1384" s="5" t="s">
        <v>273</v>
      </c>
      <c r="J1384" s="6" t="s">
        <v>265</v>
      </c>
      <c r="K1384" s="5" t="s">
        <v>68</v>
      </c>
      <c r="L1384" s="5" t="s">
        <v>435</v>
      </c>
      <c r="M1384" s="52">
        <v>0.82278481012658222</v>
      </c>
      <c r="N1384" s="8">
        <v>0</v>
      </c>
      <c r="O1384" s="52">
        <v>0.82278481012658222</v>
      </c>
      <c r="P1384" s="60">
        <f t="shared" si="43"/>
        <v>54.756329113924046</v>
      </c>
      <c r="Q1384" s="59">
        <v>0.82278481012658222</v>
      </c>
      <c r="R1384" s="9" t="s">
        <v>7394</v>
      </c>
      <c r="S1384" s="10">
        <v>45870</v>
      </c>
      <c r="T1384" s="55"/>
      <c r="U1384" s="56">
        <f t="shared" si="42"/>
        <v>0</v>
      </c>
      <c r="V1384" s="11"/>
    </row>
    <row r="1385" spans="1:22">
      <c r="A1385" s="77" t="s">
        <v>139</v>
      </c>
      <c r="B1385" s="2" t="s">
        <v>4747</v>
      </c>
      <c r="C1385" s="13" t="s">
        <v>4748</v>
      </c>
      <c r="D1385" s="3" t="s">
        <v>86</v>
      </c>
      <c r="E1385" s="79" t="s">
        <v>4749</v>
      </c>
      <c r="F1385" s="4"/>
      <c r="G1385" s="88">
        <v>139</v>
      </c>
      <c r="H1385" s="5" t="s">
        <v>4728</v>
      </c>
      <c r="I1385" s="5" t="s">
        <v>143</v>
      </c>
      <c r="J1385" s="6" t="s">
        <v>61</v>
      </c>
      <c r="K1385" s="7" t="s">
        <v>68</v>
      </c>
      <c r="L1385" s="7" t="s">
        <v>435</v>
      </c>
      <c r="M1385" s="52">
        <v>4.4889406001650407</v>
      </c>
      <c r="N1385" s="8">
        <v>0</v>
      </c>
      <c r="O1385" s="52">
        <v>4.2644935701567883</v>
      </c>
      <c r="P1385" s="60">
        <f t="shared" si="43"/>
        <v>283.80204709393428</v>
      </c>
      <c r="Q1385" s="59">
        <v>4.2644935701567883</v>
      </c>
      <c r="R1385" s="9" t="s">
        <v>7397</v>
      </c>
      <c r="S1385" s="10">
        <v>46266</v>
      </c>
      <c r="T1385" s="55"/>
      <c r="U1385" s="56">
        <f t="shared" si="42"/>
        <v>0</v>
      </c>
      <c r="V1385" s="11"/>
    </row>
    <row r="1386" spans="1:22">
      <c r="A1386" s="36"/>
      <c r="B1386" s="4" t="s">
        <v>4750</v>
      </c>
      <c r="C1386" s="2" t="s">
        <v>4751</v>
      </c>
      <c r="D1386" s="3" t="s">
        <v>262</v>
      </c>
      <c r="E1386" s="4" t="s">
        <v>4752</v>
      </c>
      <c r="F1386" s="4"/>
      <c r="G1386" s="5">
        <v>3</v>
      </c>
      <c r="H1386" s="5" t="s">
        <v>4728</v>
      </c>
      <c r="I1386" s="5" t="s">
        <v>798</v>
      </c>
      <c r="J1386" s="6" t="s">
        <v>265</v>
      </c>
      <c r="K1386" s="7" t="s">
        <v>68</v>
      </c>
      <c r="L1386" s="7" t="s">
        <v>435</v>
      </c>
      <c r="M1386" s="52">
        <v>0.50649350649350655</v>
      </c>
      <c r="N1386" s="8">
        <v>0</v>
      </c>
      <c r="O1386" s="52">
        <v>0.50649350649350655</v>
      </c>
      <c r="P1386" s="60">
        <f t="shared" si="43"/>
        <v>33.707142857142863</v>
      </c>
      <c r="Q1386" s="59">
        <v>0.50649350649350655</v>
      </c>
      <c r="R1386" s="9" t="s">
        <v>7394</v>
      </c>
      <c r="S1386" s="10">
        <v>45717</v>
      </c>
      <c r="T1386" s="55"/>
      <c r="U1386" s="56">
        <f t="shared" si="42"/>
        <v>0</v>
      </c>
      <c r="V1386" s="11"/>
    </row>
    <row r="1387" spans="1:22">
      <c r="A1387" s="36"/>
      <c r="B1387" s="4" t="s">
        <v>4753</v>
      </c>
      <c r="C1387" s="2" t="s">
        <v>4754</v>
      </c>
      <c r="D1387" s="3" t="s">
        <v>86</v>
      </c>
      <c r="E1387" s="4" t="s">
        <v>4755</v>
      </c>
      <c r="F1387" s="4"/>
      <c r="G1387" s="5">
        <v>97</v>
      </c>
      <c r="H1387" s="16" t="s">
        <v>4728</v>
      </c>
      <c r="I1387" s="5" t="s">
        <v>151</v>
      </c>
      <c r="J1387" s="6" t="s">
        <v>61</v>
      </c>
      <c r="K1387" s="7" t="s">
        <v>68</v>
      </c>
      <c r="L1387" s="7" t="s">
        <v>435</v>
      </c>
      <c r="M1387" s="52">
        <v>2.7721518987341769</v>
      </c>
      <c r="N1387" s="8">
        <v>0</v>
      </c>
      <c r="O1387" s="52">
        <v>2.7721518987341769</v>
      </c>
      <c r="P1387" s="60">
        <f t="shared" si="43"/>
        <v>184.48670886075948</v>
      </c>
      <c r="Q1387" s="59">
        <v>2.7721518987341769</v>
      </c>
      <c r="R1387" s="9" t="s">
        <v>7397</v>
      </c>
      <c r="S1387" s="10">
        <v>46508</v>
      </c>
      <c r="T1387" s="55"/>
      <c r="U1387" s="56">
        <f t="shared" si="42"/>
        <v>0</v>
      </c>
      <c r="V1387" s="11"/>
    </row>
    <row r="1388" spans="1:22">
      <c r="A1388" s="36"/>
      <c r="B1388" s="4" t="s">
        <v>4756</v>
      </c>
      <c r="C1388" s="13" t="s">
        <v>4757</v>
      </c>
      <c r="D1388" s="3" t="s">
        <v>86</v>
      </c>
      <c r="E1388" s="4" t="s">
        <v>4755</v>
      </c>
      <c r="F1388" s="4"/>
      <c r="G1388" s="88">
        <v>99</v>
      </c>
      <c r="H1388" s="5" t="s">
        <v>4728</v>
      </c>
      <c r="I1388" s="5" t="s">
        <v>134</v>
      </c>
      <c r="J1388" s="6" t="s">
        <v>61</v>
      </c>
      <c r="K1388" s="5" t="s">
        <v>68</v>
      </c>
      <c r="L1388" s="5" t="s">
        <v>435</v>
      </c>
      <c r="M1388" s="52">
        <v>3.3715584311919096</v>
      </c>
      <c r="N1388" s="8">
        <v>0.1</v>
      </c>
      <c r="O1388" s="52">
        <v>3.0344025880727186</v>
      </c>
      <c r="P1388" s="60">
        <f t="shared" si="43"/>
        <v>201.9394922362394</v>
      </c>
      <c r="Q1388" s="59">
        <v>3.0344025880727186</v>
      </c>
      <c r="R1388" s="9" t="s">
        <v>7397</v>
      </c>
      <c r="S1388" s="10">
        <v>46296</v>
      </c>
      <c r="T1388" s="55"/>
      <c r="U1388" s="56">
        <f t="shared" si="42"/>
        <v>0</v>
      </c>
      <c r="V1388" s="11"/>
    </row>
    <row r="1389" spans="1:22">
      <c r="A1389" s="36"/>
      <c r="B1389" s="4" t="s">
        <v>4758</v>
      </c>
      <c r="C1389" s="4" t="s">
        <v>4759</v>
      </c>
      <c r="D1389" s="3" t="s">
        <v>86</v>
      </c>
      <c r="E1389" s="4" t="s">
        <v>4760</v>
      </c>
      <c r="F1389" s="2"/>
      <c r="G1389" s="88">
        <v>109</v>
      </c>
      <c r="H1389" s="5" t="s">
        <v>4728</v>
      </c>
      <c r="I1389" s="5" t="s">
        <v>151</v>
      </c>
      <c r="J1389" s="6" t="s">
        <v>61</v>
      </c>
      <c r="K1389" s="5" t="s">
        <v>68</v>
      </c>
      <c r="L1389" s="5" t="s">
        <v>435</v>
      </c>
      <c r="M1389" s="52">
        <v>4.0643889741414974</v>
      </c>
      <c r="N1389" s="8">
        <v>0</v>
      </c>
      <c r="O1389" s="52">
        <v>4.0643889741414974</v>
      </c>
      <c r="P1389" s="60">
        <f t="shared" si="43"/>
        <v>270.48508622911663</v>
      </c>
      <c r="Q1389" s="59">
        <v>4.0643889741414974</v>
      </c>
      <c r="R1389" s="9" t="s">
        <v>7397</v>
      </c>
      <c r="S1389" s="10">
        <v>46327</v>
      </c>
      <c r="T1389" s="55"/>
      <c r="U1389" s="56">
        <f t="shared" si="42"/>
        <v>0</v>
      </c>
      <c r="V1389" s="11"/>
    </row>
    <row r="1390" spans="1:22">
      <c r="A1390" s="36"/>
      <c r="B1390" s="4" t="s">
        <v>4761</v>
      </c>
      <c r="C1390" s="4" t="s">
        <v>4762</v>
      </c>
      <c r="D1390" s="3" t="s">
        <v>86</v>
      </c>
      <c r="E1390" s="4" t="s">
        <v>4763</v>
      </c>
      <c r="F1390" s="2"/>
      <c r="G1390" s="88">
        <v>26</v>
      </c>
      <c r="H1390" s="5" t="s">
        <v>4728</v>
      </c>
      <c r="I1390" s="5" t="s">
        <v>178</v>
      </c>
      <c r="J1390" s="6" t="s">
        <v>61</v>
      </c>
      <c r="K1390" s="5" t="s">
        <v>68</v>
      </c>
      <c r="L1390" s="5" t="s">
        <v>435</v>
      </c>
      <c r="M1390" s="52">
        <v>3.5461116190772146</v>
      </c>
      <c r="N1390" s="8">
        <v>0</v>
      </c>
      <c r="O1390" s="52">
        <v>3.5461116190772146</v>
      </c>
      <c r="P1390" s="60">
        <f t="shared" si="43"/>
        <v>235.99372824958863</v>
      </c>
      <c r="Q1390" s="59">
        <v>3.5461116190772146</v>
      </c>
      <c r="R1390" s="9" t="s">
        <v>7397</v>
      </c>
      <c r="S1390" s="10">
        <v>47392</v>
      </c>
      <c r="T1390" s="55"/>
      <c r="U1390" s="56">
        <f t="shared" si="42"/>
        <v>0</v>
      </c>
      <c r="V1390" s="11"/>
    </row>
    <row r="1391" spans="1:22">
      <c r="A1391" s="36"/>
      <c r="B1391" s="4" t="s">
        <v>4764</v>
      </c>
      <c r="C1391" s="4" t="s">
        <v>4765</v>
      </c>
      <c r="D1391" s="3" t="s">
        <v>262</v>
      </c>
      <c r="E1391" s="4" t="s">
        <v>4766</v>
      </c>
      <c r="F1391" s="2"/>
      <c r="G1391" s="88">
        <v>6796</v>
      </c>
      <c r="H1391" s="5" t="s">
        <v>4728</v>
      </c>
      <c r="I1391" s="5" t="s">
        <v>2313</v>
      </c>
      <c r="J1391" s="6" t="s">
        <v>265</v>
      </c>
      <c r="K1391" s="5" t="s">
        <v>68</v>
      </c>
      <c r="L1391" s="5" t="s">
        <v>435</v>
      </c>
      <c r="M1391" s="52">
        <v>1.1392207792207791</v>
      </c>
      <c r="N1391" s="8">
        <v>0.08</v>
      </c>
      <c r="O1391" s="52">
        <v>1.0480831168831168</v>
      </c>
      <c r="P1391" s="60">
        <f t="shared" si="43"/>
        <v>69.749931428571429</v>
      </c>
      <c r="Q1391" s="59">
        <v>1.0480831168831168</v>
      </c>
      <c r="R1391" s="9" t="s">
        <v>7401</v>
      </c>
      <c r="S1391" s="10">
        <v>45870</v>
      </c>
      <c r="T1391" s="55"/>
      <c r="U1391" s="56">
        <f t="shared" si="42"/>
        <v>0</v>
      </c>
      <c r="V1391" s="11"/>
    </row>
    <row r="1392" spans="1:22">
      <c r="A1392" s="77" t="s">
        <v>139</v>
      </c>
      <c r="B1392" s="4" t="s">
        <v>4767</v>
      </c>
      <c r="C1392" s="4" t="s">
        <v>4768</v>
      </c>
      <c r="D1392" s="3" t="s">
        <v>262</v>
      </c>
      <c r="E1392" s="79" t="s">
        <v>4769</v>
      </c>
      <c r="F1392" s="2"/>
      <c r="G1392" s="88">
        <v>129</v>
      </c>
      <c r="H1392" s="5" t="s">
        <v>4728</v>
      </c>
      <c r="I1392" s="5" t="s">
        <v>143</v>
      </c>
      <c r="J1392" s="6" t="s">
        <v>61</v>
      </c>
      <c r="K1392" s="5" t="s">
        <v>68</v>
      </c>
      <c r="L1392" s="5" t="s">
        <v>435</v>
      </c>
      <c r="M1392" s="52">
        <v>7.202</v>
      </c>
      <c r="N1392" s="8">
        <v>0</v>
      </c>
      <c r="O1392" s="52">
        <v>6.8418999999999999</v>
      </c>
      <c r="P1392" s="60">
        <f t="shared" si="43"/>
        <v>455.32844499999999</v>
      </c>
      <c r="Q1392" s="59">
        <v>6.8418999999999999</v>
      </c>
      <c r="R1392" s="9" t="s">
        <v>7397</v>
      </c>
      <c r="S1392" s="10">
        <v>45748</v>
      </c>
      <c r="T1392" s="55"/>
      <c r="U1392" s="56">
        <f t="shared" si="42"/>
        <v>0</v>
      </c>
      <c r="V1392" s="11"/>
    </row>
    <row r="1393" spans="1:22">
      <c r="A1393" s="77" t="s">
        <v>139</v>
      </c>
      <c r="B1393" s="4" t="s">
        <v>4770</v>
      </c>
      <c r="C1393" s="12" t="s">
        <v>4771</v>
      </c>
      <c r="D1393" s="3" t="s">
        <v>262</v>
      </c>
      <c r="E1393" s="79" t="s">
        <v>4772</v>
      </c>
      <c r="F1393" s="4"/>
      <c r="G1393" s="88">
        <v>13</v>
      </c>
      <c r="H1393" s="5" t="s">
        <v>4773</v>
      </c>
      <c r="I1393" s="5" t="s">
        <v>143</v>
      </c>
      <c r="J1393" s="6" t="s">
        <v>61</v>
      </c>
      <c r="K1393" s="5" t="s">
        <v>68</v>
      </c>
      <c r="L1393" s="5" t="s">
        <v>2615</v>
      </c>
      <c r="M1393" s="52">
        <v>5.7738095238095237</v>
      </c>
      <c r="N1393" s="8">
        <v>0</v>
      </c>
      <c r="O1393" s="52">
        <v>5.4851190476190474</v>
      </c>
      <c r="P1393" s="60">
        <f t="shared" si="43"/>
        <v>365.03467261904757</v>
      </c>
      <c r="Q1393" s="59">
        <v>5.4851190476190474</v>
      </c>
      <c r="R1393" s="9" t="s">
        <v>7397</v>
      </c>
      <c r="S1393" s="10">
        <v>46054</v>
      </c>
      <c r="T1393" s="55"/>
      <c r="U1393" s="56">
        <f t="shared" si="42"/>
        <v>0</v>
      </c>
      <c r="V1393" s="11"/>
    </row>
    <row r="1394" spans="1:22">
      <c r="A1394" s="36"/>
      <c r="B1394" s="4" t="s">
        <v>4774</v>
      </c>
      <c r="C1394" s="4" t="s">
        <v>4775</v>
      </c>
      <c r="D1394" s="3" t="s">
        <v>64</v>
      </c>
      <c r="E1394" s="4" t="s">
        <v>4776</v>
      </c>
      <c r="F1394" s="2"/>
      <c r="G1394" s="88">
        <v>13</v>
      </c>
      <c r="H1394" s="5" t="s">
        <v>4777</v>
      </c>
      <c r="I1394" s="5" t="s">
        <v>300</v>
      </c>
      <c r="J1394" s="6" t="s">
        <v>61</v>
      </c>
      <c r="K1394" s="5" t="s">
        <v>68</v>
      </c>
      <c r="L1394" s="5" t="s">
        <v>2615</v>
      </c>
      <c r="M1394" s="52">
        <v>5.3142857142857149</v>
      </c>
      <c r="N1394" s="8">
        <v>0</v>
      </c>
      <c r="O1394" s="52">
        <v>5.3142857142857149</v>
      </c>
      <c r="P1394" s="60">
        <f t="shared" si="43"/>
        <v>353.66571428571433</v>
      </c>
      <c r="Q1394" s="59">
        <v>5.3142857142857149</v>
      </c>
      <c r="R1394" s="9" t="s">
        <v>248</v>
      </c>
      <c r="S1394" s="10">
        <v>45992</v>
      </c>
      <c r="T1394" s="55"/>
      <c r="U1394" s="56">
        <f t="shared" si="42"/>
        <v>0</v>
      </c>
      <c r="V1394" s="11"/>
    </row>
    <row r="1395" spans="1:22">
      <c r="A1395" s="36"/>
      <c r="B1395" s="4" t="s">
        <v>4778</v>
      </c>
      <c r="C1395" s="4" t="s">
        <v>4779</v>
      </c>
      <c r="D1395" s="3" t="s">
        <v>64</v>
      </c>
      <c r="E1395" s="4" t="s">
        <v>4780</v>
      </c>
      <c r="F1395" s="2"/>
      <c r="G1395" s="88">
        <v>146</v>
      </c>
      <c r="H1395" s="5" t="s">
        <v>4724</v>
      </c>
      <c r="I1395" s="5" t="s">
        <v>720</v>
      </c>
      <c r="J1395" s="6" t="s">
        <v>61</v>
      </c>
      <c r="K1395" s="5" t="s">
        <v>68</v>
      </c>
      <c r="L1395" s="5" t="s">
        <v>2615</v>
      </c>
      <c r="M1395" s="52">
        <v>1.4589873417721517</v>
      </c>
      <c r="N1395" s="8">
        <v>0</v>
      </c>
      <c r="O1395" s="52">
        <v>1.4589873417721517</v>
      </c>
      <c r="P1395" s="60">
        <f t="shared" si="43"/>
        <v>97.095607594936695</v>
      </c>
      <c r="Q1395" s="59">
        <v>1.4589873417721517</v>
      </c>
      <c r="R1395" s="9" t="s">
        <v>7401</v>
      </c>
      <c r="S1395" s="10">
        <v>46600</v>
      </c>
      <c r="T1395" s="55"/>
      <c r="U1395" s="56">
        <f t="shared" si="42"/>
        <v>0</v>
      </c>
      <c r="V1395" s="11"/>
    </row>
    <row r="1396" spans="1:22">
      <c r="A1396" s="36"/>
      <c r="B1396" s="4" t="s">
        <v>4781</v>
      </c>
      <c r="C1396" s="2" t="s">
        <v>3487</v>
      </c>
      <c r="D1396" s="3" t="s">
        <v>64</v>
      </c>
      <c r="E1396" s="4" t="s">
        <v>4782</v>
      </c>
      <c r="F1396" s="2"/>
      <c r="G1396" s="88">
        <v>9</v>
      </c>
      <c r="H1396" s="16" t="s">
        <v>4724</v>
      </c>
      <c r="I1396" s="5" t="s">
        <v>256</v>
      </c>
      <c r="J1396" s="6" t="s">
        <v>61</v>
      </c>
      <c r="K1396" s="5" t="s">
        <v>68</v>
      </c>
      <c r="L1396" s="5" t="s">
        <v>59</v>
      </c>
      <c r="M1396" s="52">
        <v>2.3809523809523809</v>
      </c>
      <c r="N1396" s="8">
        <v>0</v>
      </c>
      <c r="O1396" s="52">
        <v>2.3809523809523809</v>
      </c>
      <c r="P1396" s="60">
        <f t="shared" si="43"/>
        <v>158.45238095238093</v>
      </c>
      <c r="Q1396" s="59">
        <v>2.3809523809523809</v>
      </c>
      <c r="R1396" s="9" t="s">
        <v>7394</v>
      </c>
      <c r="S1396" s="10">
        <v>45992</v>
      </c>
      <c r="T1396" s="55"/>
      <c r="U1396" s="56">
        <f t="shared" si="42"/>
        <v>0</v>
      </c>
      <c r="V1396" s="11"/>
    </row>
    <row r="1397" spans="1:22">
      <c r="A1397" s="77" t="s">
        <v>105</v>
      </c>
      <c r="B1397" s="2" t="s">
        <v>4783</v>
      </c>
      <c r="C1397" s="2" t="s">
        <v>4784</v>
      </c>
      <c r="D1397" s="3" t="s">
        <v>86</v>
      </c>
      <c r="E1397" s="79" t="s">
        <v>4785</v>
      </c>
      <c r="F1397" s="4"/>
      <c r="G1397" s="88">
        <v>22</v>
      </c>
      <c r="H1397" s="5" t="s">
        <v>3542</v>
      </c>
      <c r="I1397" s="5" t="s">
        <v>138</v>
      </c>
      <c r="J1397" s="6" t="s">
        <v>61</v>
      </c>
      <c r="K1397" s="5" t="s">
        <v>68</v>
      </c>
      <c r="L1397" s="5" t="s">
        <v>1103</v>
      </c>
      <c r="M1397" s="52">
        <v>4.0632911392405058</v>
      </c>
      <c r="N1397" s="8">
        <v>0</v>
      </c>
      <c r="O1397" s="52">
        <v>3.2242000000000002</v>
      </c>
      <c r="P1397" s="60">
        <f t="shared" si="43"/>
        <v>214.57051000000001</v>
      </c>
      <c r="Q1397" s="59">
        <v>4.0632911392405058</v>
      </c>
      <c r="R1397" s="9" t="s">
        <v>7397</v>
      </c>
      <c r="S1397" s="10">
        <v>46143</v>
      </c>
      <c r="T1397" s="55"/>
      <c r="U1397" s="56">
        <f t="shared" si="42"/>
        <v>0</v>
      </c>
      <c r="V1397" s="11"/>
    </row>
    <row r="1398" spans="1:22">
      <c r="A1398" s="36"/>
      <c r="B1398" s="2" t="s">
        <v>4786</v>
      </c>
      <c r="C1398" s="2" t="s">
        <v>4787</v>
      </c>
      <c r="D1398" s="3" t="s">
        <v>86</v>
      </c>
      <c r="E1398" s="4" t="s">
        <v>4788</v>
      </c>
      <c r="F1398" s="4"/>
      <c r="G1398" s="88">
        <v>64</v>
      </c>
      <c r="H1398" s="5" t="s">
        <v>2368</v>
      </c>
      <c r="I1398" s="5" t="s">
        <v>604</v>
      </c>
      <c r="J1398" s="6" t="s">
        <v>61</v>
      </c>
      <c r="K1398" s="5" t="s">
        <v>68</v>
      </c>
      <c r="L1398" s="5" t="s">
        <v>90</v>
      </c>
      <c r="M1398" s="52">
        <v>9.75</v>
      </c>
      <c r="N1398" s="8">
        <v>0</v>
      </c>
      <c r="O1398" s="52">
        <v>9.75</v>
      </c>
      <c r="P1398" s="60">
        <f t="shared" si="43"/>
        <v>648.86249999999995</v>
      </c>
      <c r="Q1398" s="59">
        <v>9.75</v>
      </c>
      <c r="R1398" s="9" t="s">
        <v>7397</v>
      </c>
      <c r="S1398" s="10">
        <v>45962</v>
      </c>
      <c r="T1398" s="55"/>
      <c r="U1398" s="56">
        <f t="shared" si="42"/>
        <v>0</v>
      </c>
      <c r="V1398" s="11"/>
    </row>
    <row r="1399" spans="1:22">
      <c r="A1399" s="77" t="s">
        <v>105</v>
      </c>
      <c r="B1399" s="2" t="s">
        <v>4789</v>
      </c>
      <c r="C1399" s="13" t="s">
        <v>4790</v>
      </c>
      <c r="D1399" s="3" t="s">
        <v>86</v>
      </c>
      <c r="E1399" s="79" t="s">
        <v>4791</v>
      </c>
      <c r="F1399" s="4"/>
      <c r="G1399" s="88">
        <v>91</v>
      </c>
      <c r="H1399" s="5" t="s">
        <v>434</v>
      </c>
      <c r="I1399" s="5" t="s">
        <v>138</v>
      </c>
      <c r="J1399" s="6" t="s">
        <v>61</v>
      </c>
      <c r="K1399" s="7" t="s">
        <v>68</v>
      </c>
      <c r="L1399" s="7" t="s">
        <v>435</v>
      </c>
      <c r="M1399" s="52">
        <v>3.0379746835443036</v>
      </c>
      <c r="N1399" s="8">
        <v>0</v>
      </c>
      <c r="O1399" s="52">
        <v>3.0379746835443036</v>
      </c>
      <c r="P1399" s="60">
        <f t="shared" si="43"/>
        <v>202.17721518987338</v>
      </c>
      <c r="Q1399" s="59">
        <v>3.0379746835443036</v>
      </c>
      <c r="R1399" s="9" t="s">
        <v>7397</v>
      </c>
      <c r="S1399" s="10">
        <v>46266</v>
      </c>
      <c r="T1399" s="55"/>
      <c r="U1399" s="56">
        <f t="shared" si="42"/>
        <v>0</v>
      </c>
      <c r="V1399" s="11"/>
    </row>
    <row r="1400" spans="1:22">
      <c r="A1400" s="86" t="s">
        <v>54</v>
      </c>
      <c r="B1400" s="4" t="s">
        <v>4792</v>
      </c>
      <c r="C1400" s="4" t="s">
        <v>4793</v>
      </c>
      <c r="D1400" s="3" t="s">
        <v>86</v>
      </c>
      <c r="E1400" s="87" t="s">
        <v>4794</v>
      </c>
      <c r="F1400" s="2"/>
      <c r="G1400" s="88">
        <v>5</v>
      </c>
      <c r="H1400" s="5" t="s">
        <v>4795</v>
      </c>
      <c r="I1400" s="5" t="s">
        <v>557</v>
      </c>
      <c r="J1400" s="6" t="s">
        <v>61</v>
      </c>
      <c r="K1400" s="5" t="s">
        <v>68</v>
      </c>
      <c r="L1400" s="5" t="s">
        <v>95</v>
      </c>
      <c r="M1400" s="52">
        <v>2.7</v>
      </c>
      <c r="N1400" s="8">
        <v>0</v>
      </c>
      <c r="O1400" s="52">
        <v>2.7</v>
      </c>
      <c r="P1400" s="60">
        <f t="shared" si="43"/>
        <v>179.685</v>
      </c>
      <c r="Q1400" s="59">
        <v>2.7</v>
      </c>
      <c r="R1400" s="9" t="s">
        <v>7397</v>
      </c>
      <c r="S1400" s="10">
        <v>46082</v>
      </c>
      <c r="T1400" s="55"/>
      <c r="U1400" s="56">
        <f t="shared" si="42"/>
        <v>0</v>
      </c>
      <c r="V1400" s="11"/>
    </row>
    <row r="1401" spans="1:22">
      <c r="A1401" s="36"/>
      <c r="B1401" s="2" t="s">
        <v>4796</v>
      </c>
      <c r="C1401" s="2" t="s">
        <v>4797</v>
      </c>
      <c r="D1401" s="3" t="s">
        <v>86</v>
      </c>
      <c r="E1401" s="14" t="s">
        <v>4798</v>
      </c>
      <c r="F1401" s="4"/>
      <c r="G1401" s="88">
        <v>14</v>
      </c>
      <c r="H1401" s="5" t="s">
        <v>4795</v>
      </c>
      <c r="I1401" s="5" t="s">
        <v>557</v>
      </c>
      <c r="J1401" s="6" t="s">
        <v>61</v>
      </c>
      <c r="K1401" s="5" t="s">
        <v>68</v>
      </c>
      <c r="L1401" s="5" t="s">
        <v>95</v>
      </c>
      <c r="M1401" s="52">
        <v>3.2665822784810126</v>
      </c>
      <c r="N1401" s="8">
        <v>0</v>
      </c>
      <c r="O1401" s="52">
        <v>3.2665822784810126</v>
      </c>
      <c r="P1401" s="60">
        <f t="shared" si="43"/>
        <v>217.39105063291137</v>
      </c>
      <c r="Q1401" s="59">
        <v>3.2665822784810126</v>
      </c>
      <c r="R1401" s="9" t="s">
        <v>7397</v>
      </c>
      <c r="S1401" s="10">
        <v>46631</v>
      </c>
      <c r="T1401" s="55"/>
      <c r="U1401" s="56">
        <f t="shared" si="42"/>
        <v>0</v>
      </c>
      <c r="V1401" s="11"/>
    </row>
    <row r="1402" spans="1:22">
      <c r="A1402" s="86" t="s">
        <v>54</v>
      </c>
      <c r="B1402" s="4" t="s">
        <v>4799</v>
      </c>
      <c r="C1402" s="2" t="s">
        <v>4800</v>
      </c>
      <c r="D1402" s="3" t="s">
        <v>262</v>
      </c>
      <c r="E1402" s="87" t="s">
        <v>4801</v>
      </c>
      <c r="F1402" s="4"/>
      <c r="G1402" s="5">
        <v>126</v>
      </c>
      <c r="H1402" s="5" t="s">
        <v>4802</v>
      </c>
      <c r="I1402" s="5" t="s">
        <v>1308</v>
      </c>
      <c r="J1402" s="6" t="s">
        <v>61</v>
      </c>
      <c r="K1402" s="7" t="s">
        <v>68</v>
      </c>
      <c r="L1402" s="7" t="s">
        <v>4803</v>
      </c>
      <c r="M1402" s="52">
        <v>5.2337662337662341</v>
      </c>
      <c r="N1402" s="8">
        <v>0</v>
      </c>
      <c r="O1402" s="52">
        <v>5.2337662337662341</v>
      </c>
      <c r="P1402" s="60">
        <f t="shared" si="43"/>
        <v>348.30714285714288</v>
      </c>
      <c r="Q1402" s="59">
        <v>5.2337662337662341</v>
      </c>
      <c r="R1402" s="9" t="s">
        <v>7397</v>
      </c>
      <c r="S1402" s="10">
        <v>46235</v>
      </c>
      <c r="T1402" s="55"/>
      <c r="U1402" s="56">
        <f t="shared" ref="U1402:U1465" si="44">+T1402*Q1402</f>
        <v>0</v>
      </c>
      <c r="V1402" s="11"/>
    </row>
    <row r="1403" spans="1:22">
      <c r="A1403" s="77" t="s">
        <v>105</v>
      </c>
      <c r="B1403" s="4" t="s">
        <v>4804</v>
      </c>
      <c r="C1403" s="4" t="s">
        <v>4805</v>
      </c>
      <c r="D1403" s="3" t="s">
        <v>86</v>
      </c>
      <c r="E1403" s="79" t="s">
        <v>4806</v>
      </c>
      <c r="F1403" s="2"/>
      <c r="G1403" s="88">
        <v>596</v>
      </c>
      <c r="H1403" s="5" t="s">
        <v>4807</v>
      </c>
      <c r="I1403" s="5" t="s">
        <v>116</v>
      </c>
      <c r="J1403" s="6" t="s">
        <v>61</v>
      </c>
      <c r="K1403" s="5" t="s">
        <v>68</v>
      </c>
      <c r="L1403" s="5" t="s">
        <v>4229</v>
      </c>
      <c r="M1403" s="52">
        <v>6.1038961038961039</v>
      </c>
      <c r="N1403" s="8">
        <v>0.2</v>
      </c>
      <c r="O1403" s="52">
        <v>5.9610389610389607</v>
      </c>
      <c r="P1403" s="60">
        <f t="shared" si="43"/>
        <v>396.7071428571428</v>
      </c>
      <c r="Q1403" s="59">
        <v>4.8831168831168839</v>
      </c>
      <c r="R1403" s="9" t="s">
        <v>7397</v>
      </c>
      <c r="S1403" s="10">
        <v>46054</v>
      </c>
      <c r="T1403" s="55"/>
      <c r="U1403" s="56">
        <f t="shared" si="44"/>
        <v>0</v>
      </c>
      <c r="V1403" s="11"/>
    </row>
    <row r="1404" spans="1:22">
      <c r="A1404" s="77" t="s">
        <v>105</v>
      </c>
      <c r="B1404" s="4" t="s">
        <v>4808</v>
      </c>
      <c r="C1404" s="4" t="s">
        <v>4809</v>
      </c>
      <c r="D1404" s="3" t="s">
        <v>86</v>
      </c>
      <c r="E1404" s="79" t="s">
        <v>4810</v>
      </c>
      <c r="F1404" s="2"/>
      <c r="G1404" s="88">
        <v>407</v>
      </c>
      <c r="H1404" s="5" t="s">
        <v>4811</v>
      </c>
      <c r="I1404" s="5" t="s">
        <v>116</v>
      </c>
      <c r="J1404" s="6" t="s">
        <v>61</v>
      </c>
      <c r="K1404" s="5" t="s">
        <v>68</v>
      </c>
      <c r="L1404" s="5" t="s">
        <v>4229</v>
      </c>
      <c r="M1404" s="52">
        <v>8.1298701298701292</v>
      </c>
      <c r="N1404" s="8">
        <v>0.15</v>
      </c>
      <c r="O1404" s="52">
        <v>4.9000000000000004</v>
      </c>
      <c r="P1404" s="60">
        <f t="shared" si="43"/>
        <v>326.09500000000003</v>
      </c>
      <c r="Q1404" s="59">
        <v>6.9103896103896094</v>
      </c>
      <c r="R1404" s="9" t="s">
        <v>7397</v>
      </c>
      <c r="S1404" s="10">
        <v>46204</v>
      </c>
      <c r="T1404" s="55"/>
      <c r="U1404" s="56">
        <f t="shared" si="44"/>
        <v>0</v>
      </c>
      <c r="V1404" s="11"/>
    </row>
    <row r="1405" spans="1:22">
      <c r="A1405" s="36"/>
      <c r="B1405" s="2" t="s">
        <v>4812</v>
      </c>
      <c r="C1405" s="13" t="s">
        <v>4813</v>
      </c>
      <c r="D1405" s="3" t="s">
        <v>86</v>
      </c>
      <c r="E1405" s="4" t="s">
        <v>4814</v>
      </c>
      <c r="F1405" s="4"/>
      <c r="G1405" s="88">
        <v>36</v>
      </c>
      <c r="H1405" s="5" t="s">
        <v>4815</v>
      </c>
      <c r="I1405" s="5" t="s">
        <v>557</v>
      </c>
      <c r="J1405" s="6" t="s">
        <v>61</v>
      </c>
      <c r="K1405" s="7" t="s">
        <v>68</v>
      </c>
      <c r="L1405" s="7" t="s">
        <v>1457</v>
      </c>
      <c r="M1405" s="52">
        <v>3.2857142857142856</v>
      </c>
      <c r="N1405" s="8">
        <v>0</v>
      </c>
      <c r="O1405" s="52">
        <v>3.2857142857142856</v>
      </c>
      <c r="P1405" s="60">
        <f t="shared" si="43"/>
        <v>218.66428571428568</v>
      </c>
      <c r="Q1405" s="59">
        <v>3.2857142857142856</v>
      </c>
      <c r="R1405" s="9" t="s">
        <v>7397</v>
      </c>
      <c r="S1405" s="10">
        <v>46388</v>
      </c>
      <c r="T1405" s="55"/>
      <c r="U1405" s="56">
        <f t="shared" si="44"/>
        <v>0</v>
      </c>
      <c r="V1405" s="11"/>
    </row>
    <row r="1406" spans="1:22">
      <c r="A1406" s="36"/>
      <c r="B1406" s="4" t="s">
        <v>4816</v>
      </c>
      <c r="C1406" s="2" t="s">
        <v>4817</v>
      </c>
      <c r="D1406" s="3" t="s">
        <v>86</v>
      </c>
      <c r="E1406" s="4" t="s">
        <v>4818</v>
      </c>
      <c r="F1406" s="2"/>
      <c r="G1406" s="88">
        <v>72</v>
      </c>
      <c r="H1406" s="5" t="s">
        <v>4815</v>
      </c>
      <c r="I1406" s="5" t="s">
        <v>557</v>
      </c>
      <c r="J1406" s="6" t="s">
        <v>61</v>
      </c>
      <c r="K1406" s="5" t="s">
        <v>68</v>
      </c>
      <c r="L1406" s="5" t="s">
        <v>1457</v>
      </c>
      <c r="M1406" s="52">
        <v>3.2857142857142856</v>
      </c>
      <c r="N1406" s="8">
        <v>0</v>
      </c>
      <c r="O1406" s="52">
        <v>3.2857142857142856</v>
      </c>
      <c r="P1406" s="60">
        <f t="shared" si="43"/>
        <v>218.66428571428568</v>
      </c>
      <c r="Q1406" s="59">
        <v>3.2857142857142856</v>
      </c>
      <c r="R1406" s="9" t="s">
        <v>7397</v>
      </c>
      <c r="S1406" s="10">
        <v>46327</v>
      </c>
      <c r="T1406" s="55"/>
      <c r="U1406" s="56">
        <f t="shared" si="44"/>
        <v>0</v>
      </c>
      <c r="V1406" s="11"/>
    </row>
    <row r="1407" spans="1:22">
      <c r="A1407" s="36"/>
      <c r="B1407" s="4" t="s">
        <v>4819</v>
      </c>
      <c r="C1407" s="2" t="s">
        <v>4819</v>
      </c>
      <c r="D1407" s="3" t="s">
        <v>86</v>
      </c>
      <c r="E1407" s="14" t="s">
        <v>4820</v>
      </c>
      <c r="F1407" s="4"/>
      <c r="G1407" s="88">
        <v>16</v>
      </c>
      <c r="H1407" s="5" t="s">
        <v>3746</v>
      </c>
      <c r="I1407" s="5" t="s">
        <v>4644</v>
      </c>
      <c r="J1407" s="6" t="s">
        <v>61</v>
      </c>
      <c r="K1407" s="5" t="s">
        <v>68</v>
      </c>
      <c r="L1407" s="5" t="s">
        <v>59</v>
      </c>
      <c r="M1407" s="52">
        <v>1.5064935064935063</v>
      </c>
      <c r="N1407" s="8">
        <v>0</v>
      </c>
      <c r="O1407" s="52">
        <v>1.5064935064935063</v>
      </c>
      <c r="P1407" s="60">
        <f t="shared" si="43"/>
        <v>100.25714285714284</v>
      </c>
      <c r="Q1407" s="59">
        <v>1.5064935064935063</v>
      </c>
      <c r="R1407" s="9" t="s">
        <v>7397</v>
      </c>
      <c r="S1407" s="10">
        <v>46266</v>
      </c>
      <c r="T1407" s="55"/>
      <c r="U1407" s="56">
        <f t="shared" si="44"/>
        <v>0</v>
      </c>
      <c r="V1407" s="11"/>
    </row>
    <row r="1408" spans="1:22">
      <c r="A1408" s="36"/>
      <c r="B1408" s="2" t="s">
        <v>4821</v>
      </c>
      <c r="C1408" s="13" t="s">
        <v>4821</v>
      </c>
      <c r="D1408" s="3" t="s">
        <v>86</v>
      </c>
      <c r="E1408" s="4" t="s">
        <v>4822</v>
      </c>
      <c r="F1408" s="4"/>
      <c r="G1408" s="88">
        <v>6</v>
      </c>
      <c r="H1408" s="5" t="s">
        <v>3746</v>
      </c>
      <c r="I1408" s="5" t="s">
        <v>4644</v>
      </c>
      <c r="J1408" s="6" t="s">
        <v>61</v>
      </c>
      <c r="K1408" s="7" t="s">
        <v>68</v>
      </c>
      <c r="L1408" s="7" t="s">
        <v>59</v>
      </c>
      <c r="M1408" s="52">
        <v>4.5194805194805197</v>
      </c>
      <c r="N1408" s="8">
        <v>0</v>
      </c>
      <c r="O1408" s="52">
        <v>4.5194805194805197</v>
      </c>
      <c r="P1408" s="60">
        <f t="shared" si="43"/>
        <v>300.77142857142854</v>
      </c>
      <c r="Q1408" s="59">
        <v>4.5194805194805197</v>
      </c>
      <c r="R1408" s="9" t="s">
        <v>7397</v>
      </c>
      <c r="S1408" s="10">
        <v>46296</v>
      </c>
      <c r="T1408" s="55"/>
      <c r="U1408" s="56">
        <f t="shared" si="44"/>
        <v>0</v>
      </c>
      <c r="V1408" s="11"/>
    </row>
    <row r="1409" spans="1:22">
      <c r="A1409" s="36"/>
      <c r="B1409" s="2" t="s">
        <v>4823</v>
      </c>
      <c r="C1409" s="13" t="s">
        <v>4823</v>
      </c>
      <c r="D1409" s="3" t="s">
        <v>86</v>
      </c>
      <c r="E1409" s="4" t="s">
        <v>4824</v>
      </c>
      <c r="F1409" s="4"/>
      <c r="G1409" s="88">
        <v>16</v>
      </c>
      <c r="H1409" s="5" t="s">
        <v>3746</v>
      </c>
      <c r="I1409" s="5" t="s">
        <v>4644</v>
      </c>
      <c r="J1409" s="6" t="s">
        <v>61</v>
      </c>
      <c r="K1409" s="7" t="s">
        <v>68</v>
      </c>
      <c r="L1409" s="7" t="s">
        <v>59</v>
      </c>
      <c r="M1409" s="52">
        <v>0.62337662337662336</v>
      </c>
      <c r="N1409" s="8">
        <v>0</v>
      </c>
      <c r="O1409" s="52">
        <v>0.62337662337662336</v>
      </c>
      <c r="P1409" s="60">
        <f t="shared" si="43"/>
        <v>41.48571428571428</v>
      </c>
      <c r="Q1409" s="59">
        <v>0.62337662337662336</v>
      </c>
      <c r="R1409" s="9" t="s">
        <v>7397</v>
      </c>
      <c r="S1409" s="10">
        <v>46296</v>
      </c>
      <c r="T1409" s="55"/>
      <c r="U1409" s="56">
        <f t="shared" si="44"/>
        <v>0</v>
      </c>
      <c r="V1409" s="11"/>
    </row>
    <row r="1410" spans="1:22">
      <c r="A1410" s="36"/>
      <c r="B1410" s="4" t="s">
        <v>4825</v>
      </c>
      <c r="C1410" s="4" t="s">
        <v>4825</v>
      </c>
      <c r="D1410" s="3" t="s">
        <v>86</v>
      </c>
      <c r="E1410" s="4" t="s">
        <v>4826</v>
      </c>
      <c r="F1410" s="2"/>
      <c r="G1410" s="88">
        <v>9</v>
      </c>
      <c r="H1410" s="5" t="s">
        <v>3746</v>
      </c>
      <c r="I1410" s="5" t="s">
        <v>4644</v>
      </c>
      <c r="J1410" s="6" t="s">
        <v>61</v>
      </c>
      <c r="K1410" s="5" t="s">
        <v>68</v>
      </c>
      <c r="L1410" s="5" t="s">
        <v>59</v>
      </c>
      <c r="M1410" s="52">
        <v>1.8701298701298701</v>
      </c>
      <c r="N1410" s="8">
        <v>0</v>
      </c>
      <c r="O1410" s="52">
        <v>1.8701298701298701</v>
      </c>
      <c r="P1410" s="60">
        <f t="shared" si="43"/>
        <v>124.45714285714286</v>
      </c>
      <c r="Q1410" s="59">
        <v>1.8701298701298701</v>
      </c>
      <c r="R1410" s="9" t="s">
        <v>7397</v>
      </c>
      <c r="S1410" s="10">
        <v>46296</v>
      </c>
      <c r="T1410" s="55"/>
      <c r="U1410" s="56">
        <f t="shared" si="44"/>
        <v>0</v>
      </c>
      <c r="V1410" s="11"/>
    </row>
    <row r="1411" spans="1:22">
      <c r="A1411" s="36"/>
      <c r="B1411" s="4" t="s">
        <v>4827</v>
      </c>
      <c r="C1411" s="2" t="s">
        <v>4827</v>
      </c>
      <c r="D1411" s="3" t="s">
        <v>86</v>
      </c>
      <c r="E1411" s="4" t="s">
        <v>4828</v>
      </c>
      <c r="F1411" s="4"/>
      <c r="G1411" s="88">
        <v>16</v>
      </c>
      <c r="H1411" s="5" t="s">
        <v>3746</v>
      </c>
      <c r="I1411" s="5" t="s">
        <v>4644</v>
      </c>
      <c r="J1411" s="6" t="s">
        <v>61</v>
      </c>
      <c r="K1411" s="5" t="s">
        <v>68</v>
      </c>
      <c r="L1411" s="5" t="s">
        <v>59</v>
      </c>
      <c r="M1411" s="52">
        <v>0.79220779220779214</v>
      </c>
      <c r="N1411" s="8">
        <v>0</v>
      </c>
      <c r="O1411" s="52">
        <v>0.79220779220779214</v>
      </c>
      <c r="P1411" s="60">
        <f t="shared" si="43"/>
        <v>52.721428571428568</v>
      </c>
      <c r="Q1411" s="59">
        <v>0.79220779220779214</v>
      </c>
      <c r="R1411" s="9" t="s">
        <v>7397</v>
      </c>
      <c r="S1411" s="10">
        <v>46266</v>
      </c>
      <c r="T1411" s="55"/>
      <c r="U1411" s="56">
        <f t="shared" si="44"/>
        <v>0</v>
      </c>
      <c r="V1411" s="11"/>
    </row>
    <row r="1412" spans="1:22">
      <c r="A1412" s="36"/>
      <c r="B1412" s="4" t="s">
        <v>4829</v>
      </c>
      <c r="C1412" s="2" t="s">
        <v>4829</v>
      </c>
      <c r="D1412" s="3" t="s">
        <v>86</v>
      </c>
      <c r="E1412" s="4" t="s">
        <v>4830</v>
      </c>
      <c r="F1412" s="4"/>
      <c r="G1412" s="88">
        <v>10</v>
      </c>
      <c r="H1412" s="5" t="s">
        <v>3746</v>
      </c>
      <c r="I1412" s="5" t="s">
        <v>4644</v>
      </c>
      <c r="J1412" s="6" t="s">
        <v>61</v>
      </c>
      <c r="K1412" s="5" t="s">
        <v>68</v>
      </c>
      <c r="L1412" s="5" t="s">
        <v>59</v>
      </c>
      <c r="M1412" s="52">
        <v>2.4025974025974026</v>
      </c>
      <c r="N1412" s="8">
        <v>0</v>
      </c>
      <c r="O1412" s="52">
        <v>2.4025974025974026</v>
      </c>
      <c r="P1412" s="60">
        <f t="shared" si="43"/>
        <v>159.89285714285714</v>
      </c>
      <c r="Q1412" s="59">
        <v>2.4025974025974026</v>
      </c>
      <c r="R1412" s="9" t="s">
        <v>7397</v>
      </c>
      <c r="S1412" s="10">
        <v>46296</v>
      </c>
      <c r="T1412" s="55"/>
      <c r="U1412" s="56">
        <f t="shared" si="44"/>
        <v>0</v>
      </c>
      <c r="V1412" s="11"/>
    </row>
    <row r="1413" spans="1:22">
      <c r="A1413" s="36"/>
      <c r="B1413" s="4" t="s">
        <v>4831</v>
      </c>
      <c r="C1413" s="2" t="s">
        <v>4832</v>
      </c>
      <c r="D1413" s="3" t="s">
        <v>86</v>
      </c>
      <c r="E1413" s="4" t="s">
        <v>4833</v>
      </c>
      <c r="F1413" s="2"/>
      <c r="G1413" s="88">
        <v>130</v>
      </c>
      <c r="H1413" s="16" t="s">
        <v>4834</v>
      </c>
      <c r="I1413" s="5" t="s">
        <v>134</v>
      </c>
      <c r="J1413" s="6" t="s">
        <v>61</v>
      </c>
      <c r="K1413" s="5" t="s">
        <v>68</v>
      </c>
      <c r="L1413" s="5" t="s">
        <v>4229</v>
      </c>
      <c r="M1413" s="52">
        <v>4.3316883116883114</v>
      </c>
      <c r="N1413" s="8">
        <v>0.15</v>
      </c>
      <c r="O1413" s="52">
        <v>3.6819350649350646</v>
      </c>
      <c r="P1413" s="60">
        <f t="shared" si="43"/>
        <v>245.03277857142854</v>
      </c>
      <c r="Q1413" s="59">
        <v>3.6819350649350646</v>
      </c>
      <c r="R1413" s="9" t="s">
        <v>7397</v>
      </c>
      <c r="S1413" s="10">
        <v>46508</v>
      </c>
      <c r="T1413" s="55"/>
      <c r="U1413" s="56">
        <f t="shared" si="44"/>
        <v>0</v>
      </c>
      <c r="V1413" s="11"/>
    </row>
    <row r="1414" spans="1:22">
      <c r="A1414" s="86" t="s">
        <v>54</v>
      </c>
      <c r="B1414" s="4" t="s">
        <v>4835</v>
      </c>
      <c r="C1414" s="2" t="s">
        <v>4836</v>
      </c>
      <c r="D1414" s="3" t="s">
        <v>86</v>
      </c>
      <c r="E1414" s="87" t="s">
        <v>4837</v>
      </c>
      <c r="F1414" s="2"/>
      <c r="G1414" s="88">
        <v>69</v>
      </c>
      <c r="H1414" s="5" t="s">
        <v>59</v>
      </c>
      <c r="I1414" s="5" t="s">
        <v>4121</v>
      </c>
      <c r="J1414" s="6" t="s">
        <v>61</v>
      </c>
      <c r="K1414" s="5" t="s">
        <v>68</v>
      </c>
      <c r="L1414" s="5" t="s">
        <v>59</v>
      </c>
      <c r="M1414" s="52">
        <v>2.2250000000000001</v>
      </c>
      <c r="N1414" s="8">
        <v>0.03</v>
      </c>
      <c r="O1414" s="52">
        <v>2.1582500000000002</v>
      </c>
      <c r="P1414" s="60">
        <f t="shared" si="43"/>
        <v>143.63153750000001</v>
      </c>
      <c r="Q1414" s="59">
        <v>2.1582500000000002</v>
      </c>
      <c r="R1414" s="9" t="s">
        <v>7397</v>
      </c>
      <c r="S1414" s="10">
        <v>46204</v>
      </c>
      <c r="T1414" s="55"/>
      <c r="U1414" s="56">
        <f t="shared" si="44"/>
        <v>0</v>
      </c>
      <c r="V1414" s="11"/>
    </row>
    <row r="1415" spans="1:22">
      <c r="A1415" s="86" t="s">
        <v>54</v>
      </c>
      <c r="B1415" s="4" t="s">
        <v>4838</v>
      </c>
      <c r="C1415" s="4" t="s">
        <v>4839</v>
      </c>
      <c r="D1415" s="3" t="s">
        <v>86</v>
      </c>
      <c r="E1415" s="87" t="s">
        <v>4840</v>
      </c>
      <c r="F1415" s="2"/>
      <c r="G1415" s="88">
        <v>120</v>
      </c>
      <c r="H1415" s="5" t="s">
        <v>59</v>
      </c>
      <c r="I1415" s="5" t="s">
        <v>4121</v>
      </c>
      <c r="J1415" s="6" t="s">
        <v>61</v>
      </c>
      <c r="K1415" s="5" t="s">
        <v>68</v>
      </c>
      <c r="L1415" s="5" t="s">
        <v>59</v>
      </c>
      <c r="M1415" s="52">
        <v>2.2250000000000001</v>
      </c>
      <c r="N1415" s="8">
        <v>0.03</v>
      </c>
      <c r="O1415" s="52">
        <v>2.1582500000000002</v>
      </c>
      <c r="P1415" s="60">
        <f t="shared" si="43"/>
        <v>143.63153750000001</v>
      </c>
      <c r="Q1415" s="59">
        <v>2.1582500000000002</v>
      </c>
      <c r="R1415" s="9" t="s">
        <v>7397</v>
      </c>
      <c r="S1415" s="10">
        <v>46204</v>
      </c>
      <c r="T1415" s="55"/>
      <c r="U1415" s="56">
        <f t="shared" si="44"/>
        <v>0</v>
      </c>
      <c r="V1415" s="11"/>
    </row>
    <row r="1416" spans="1:22">
      <c r="A1416" s="36"/>
      <c r="B1416" s="4" t="s">
        <v>4841</v>
      </c>
      <c r="C1416" s="4" t="s">
        <v>4842</v>
      </c>
      <c r="D1416" s="3" t="s">
        <v>57</v>
      </c>
      <c r="E1416" s="4" t="s">
        <v>4843</v>
      </c>
      <c r="F1416" s="2"/>
      <c r="G1416" s="88">
        <v>595</v>
      </c>
      <c r="H1416" s="5" t="s">
        <v>4844</v>
      </c>
      <c r="I1416" s="5" t="s">
        <v>2836</v>
      </c>
      <c r="J1416" s="6" t="s">
        <v>4845</v>
      </c>
      <c r="K1416" s="5">
        <v>0.16</v>
      </c>
      <c r="L1416" s="5" t="s">
        <v>59</v>
      </c>
      <c r="M1416" s="52">
        <v>9.7468354430379751</v>
      </c>
      <c r="N1416" s="8">
        <v>0</v>
      </c>
      <c r="O1416" s="52">
        <v>9.7468354430379751</v>
      </c>
      <c r="P1416" s="60">
        <f t="shared" si="43"/>
        <v>648.65189873417717</v>
      </c>
      <c r="Q1416" s="59">
        <v>11.30632911392405</v>
      </c>
      <c r="R1416" s="9" t="s">
        <v>7397</v>
      </c>
      <c r="S1416" s="10">
        <v>46997</v>
      </c>
      <c r="T1416" s="55"/>
      <c r="U1416" s="56">
        <f t="shared" si="44"/>
        <v>0</v>
      </c>
      <c r="V1416" s="11"/>
    </row>
    <row r="1417" spans="1:22">
      <c r="A1417" s="36"/>
      <c r="B1417" s="4" t="s">
        <v>4846</v>
      </c>
      <c r="C1417" s="4" t="s">
        <v>183</v>
      </c>
      <c r="D1417" s="3" t="s">
        <v>57</v>
      </c>
      <c r="E1417" s="4" t="s">
        <v>4847</v>
      </c>
      <c r="F1417" s="4"/>
      <c r="G1417" s="88">
        <v>4</v>
      </c>
      <c r="H1417" s="5" t="s">
        <v>59</v>
      </c>
      <c r="I1417" s="5" t="s">
        <v>4292</v>
      </c>
      <c r="J1417" s="6" t="s">
        <v>4333</v>
      </c>
      <c r="K1417" s="5" t="s">
        <v>68</v>
      </c>
      <c r="L1417" s="5" t="s">
        <v>59</v>
      </c>
      <c r="M1417" s="52">
        <v>5.9523809523809526</v>
      </c>
      <c r="N1417" s="8">
        <v>0</v>
      </c>
      <c r="O1417" s="52">
        <v>5.9523809523809526</v>
      </c>
      <c r="P1417" s="60">
        <f t="shared" si="43"/>
        <v>396.13095238095235</v>
      </c>
      <c r="Q1417" s="59">
        <v>5.9523809523809526</v>
      </c>
      <c r="R1417" s="9" t="s">
        <v>7418</v>
      </c>
      <c r="S1417" s="10">
        <v>46303</v>
      </c>
      <c r="T1417" s="55"/>
      <c r="U1417" s="56">
        <f t="shared" si="44"/>
        <v>0</v>
      </c>
      <c r="V1417" s="11"/>
    </row>
    <row r="1418" spans="1:22">
      <c r="A1418" s="36"/>
      <c r="B1418" s="4" t="s">
        <v>4848</v>
      </c>
      <c r="C1418" s="4" t="s">
        <v>183</v>
      </c>
      <c r="D1418" s="3" t="s">
        <v>57</v>
      </c>
      <c r="E1418" s="4" t="s">
        <v>4849</v>
      </c>
      <c r="F1418" s="2"/>
      <c r="G1418" s="88">
        <v>6</v>
      </c>
      <c r="H1418" s="5" t="s">
        <v>59</v>
      </c>
      <c r="I1418" s="5" t="s">
        <v>4292</v>
      </c>
      <c r="J1418" s="6" t="s">
        <v>61</v>
      </c>
      <c r="K1418" s="5" t="s">
        <v>68</v>
      </c>
      <c r="L1418" s="5" t="s">
        <v>59</v>
      </c>
      <c r="M1418" s="52">
        <v>5.988888888888888</v>
      </c>
      <c r="N1418" s="8">
        <v>0</v>
      </c>
      <c r="O1418" s="52">
        <v>5.988888888888888</v>
      </c>
      <c r="P1418" s="60">
        <f t="shared" si="43"/>
        <v>398.56055555555548</v>
      </c>
      <c r="Q1418" s="59">
        <v>5.988888888888888</v>
      </c>
      <c r="R1418" s="9" t="s">
        <v>7397</v>
      </c>
      <c r="S1418" s="10">
        <v>47604</v>
      </c>
      <c r="T1418" s="55"/>
      <c r="U1418" s="56">
        <f t="shared" si="44"/>
        <v>0</v>
      </c>
      <c r="V1418" s="11"/>
    </row>
    <row r="1419" spans="1:22">
      <c r="A1419" s="86" t="s">
        <v>54</v>
      </c>
      <c r="B1419" s="4" t="s">
        <v>4850</v>
      </c>
      <c r="C1419" s="4" t="s">
        <v>4851</v>
      </c>
      <c r="D1419" s="3" t="s">
        <v>86</v>
      </c>
      <c r="E1419" s="87" t="s">
        <v>4852</v>
      </c>
      <c r="F1419" s="2"/>
      <c r="G1419" s="88">
        <v>13</v>
      </c>
      <c r="H1419" s="5" t="s">
        <v>4853</v>
      </c>
      <c r="I1419" s="5" t="s">
        <v>229</v>
      </c>
      <c r="J1419" s="6" t="s">
        <v>61</v>
      </c>
      <c r="K1419" s="5" t="s">
        <v>68</v>
      </c>
      <c r="L1419" s="5" t="s">
        <v>2991</v>
      </c>
      <c r="M1419" s="52">
        <v>4.8701298701298699</v>
      </c>
      <c r="N1419" s="8">
        <v>0</v>
      </c>
      <c r="O1419" s="52">
        <v>4.8701298701298699</v>
      </c>
      <c r="P1419" s="60">
        <f t="shared" si="43"/>
        <v>324.10714285714283</v>
      </c>
      <c r="Q1419" s="59">
        <v>4.8701298701298699</v>
      </c>
      <c r="R1419" s="9" t="s">
        <v>7397</v>
      </c>
      <c r="S1419" s="10">
        <v>46539</v>
      </c>
      <c r="T1419" s="55"/>
      <c r="U1419" s="56">
        <f t="shared" si="44"/>
        <v>0</v>
      </c>
      <c r="V1419" s="11"/>
    </row>
    <row r="1420" spans="1:22">
      <c r="A1420" s="36"/>
      <c r="B1420" s="4" t="s">
        <v>4854</v>
      </c>
      <c r="C1420" s="4" t="s">
        <v>4855</v>
      </c>
      <c r="D1420" s="3" t="s">
        <v>64</v>
      </c>
      <c r="E1420" s="4" t="s">
        <v>4856</v>
      </c>
      <c r="F1420" s="2"/>
      <c r="G1420" s="88">
        <v>10</v>
      </c>
      <c r="H1420" s="5" t="s">
        <v>4857</v>
      </c>
      <c r="I1420" s="5" t="s">
        <v>550</v>
      </c>
      <c r="J1420" s="6" t="s">
        <v>249</v>
      </c>
      <c r="K1420" s="5" t="s">
        <v>68</v>
      </c>
      <c r="L1420" s="5" t="s">
        <v>1003</v>
      </c>
      <c r="M1420" s="52">
        <v>1.0383333333333333</v>
      </c>
      <c r="N1420" s="8">
        <v>0</v>
      </c>
      <c r="O1420" s="52">
        <v>1.0383333333333333</v>
      </c>
      <c r="P1420" s="60">
        <f t="shared" si="43"/>
        <v>69.101083333333335</v>
      </c>
      <c r="Q1420" s="59">
        <v>1.0383333333333333</v>
      </c>
      <c r="R1420" s="9" t="s">
        <v>7403</v>
      </c>
      <c r="S1420" s="10">
        <v>45597</v>
      </c>
      <c r="T1420" s="55"/>
      <c r="U1420" s="56">
        <f t="shared" si="44"/>
        <v>0</v>
      </c>
      <c r="V1420" s="11"/>
    </row>
    <row r="1421" spans="1:22">
      <c r="A1421" s="36"/>
      <c r="B1421" s="4" t="s">
        <v>4858</v>
      </c>
      <c r="C1421" s="4" t="s">
        <v>4859</v>
      </c>
      <c r="D1421" s="3" t="s">
        <v>86</v>
      </c>
      <c r="E1421" s="4" t="s">
        <v>4860</v>
      </c>
      <c r="F1421" s="2"/>
      <c r="G1421" s="88">
        <v>21</v>
      </c>
      <c r="H1421" s="5" t="s">
        <v>4857</v>
      </c>
      <c r="I1421" s="5" t="s">
        <v>151</v>
      </c>
      <c r="J1421" s="6" t="s">
        <v>61</v>
      </c>
      <c r="K1421" s="5" t="s">
        <v>68</v>
      </c>
      <c r="L1421" s="5" t="s">
        <v>1003</v>
      </c>
      <c r="M1421" s="52">
        <v>4.8449999999999998</v>
      </c>
      <c r="N1421" s="8">
        <v>0</v>
      </c>
      <c r="O1421" s="52">
        <v>4.8449999999999998</v>
      </c>
      <c r="P1421" s="60">
        <f t="shared" si="43"/>
        <v>322.43474999999995</v>
      </c>
      <c r="Q1421" s="59">
        <v>4.8449999999999998</v>
      </c>
      <c r="R1421" s="9" t="s">
        <v>7397</v>
      </c>
      <c r="S1421" s="10">
        <v>46753</v>
      </c>
      <c r="T1421" s="55"/>
      <c r="U1421" s="56">
        <f t="shared" si="44"/>
        <v>0</v>
      </c>
      <c r="V1421" s="11"/>
    </row>
    <row r="1422" spans="1:22">
      <c r="A1422" s="36"/>
      <c r="B1422" s="4" t="s">
        <v>4861</v>
      </c>
      <c r="C1422" s="4" t="s">
        <v>4862</v>
      </c>
      <c r="D1422" s="3" t="s">
        <v>262</v>
      </c>
      <c r="E1422" s="4" t="s">
        <v>4863</v>
      </c>
      <c r="F1422" s="2"/>
      <c r="G1422" s="88">
        <v>48</v>
      </c>
      <c r="H1422" s="5" t="s">
        <v>59</v>
      </c>
      <c r="I1422" s="5" t="s">
        <v>3945</v>
      </c>
      <c r="J1422" s="6" t="s">
        <v>61</v>
      </c>
      <c r="K1422" s="5" t="s">
        <v>68</v>
      </c>
      <c r="L1422" s="5" t="s">
        <v>1325</v>
      </c>
      <c r="M1422" s="52">
        <v>38.376623376623378</v>
      </c>
      <c r="N1422" s="8">
        <v>0</v>
      </c>
      <c r="O1422" s="52">
        <v>38.376623376623378</v>
      </c>
      <c r="P1422" s="60">
        <f t="shared" si="43"/>
        <v>2553.9642857142858</v>
      </c>
      <c r="Q1422" s="59">
        <v>38.376623376623378</v>
      </c>
      <c r="R1422" s="9" t="s">
        <v>7397</v>
      </c>
      <c r="S1422" s="10">
        <v>46419</v>
      </c>
      <c r="T1422" s="55"/>
      <c r="U1422" s="56">
        <f t="shared" si="44"/>
        <v>0</v>
      </c>
      <c r="V1422" s="11"/>
    </row>
    <row r="1423" spans="1:22">
      <c r="A1423" s="36"/>
      <c r="B1423" s="4" t="s">
        <v>4864</v>
      </c>
      <c r="C1423" s="4" t="s">
        <v>4865</v>
      </c>
      <c r="D1423" s="3" t="s">
        <v>86</v>
      </c>
      <c r="E1423" s="4" t="s">
        <v>4866</v>
      </c>
      <c r="F1423" s="2"/>
      <c r="G1423" s="88">
        <v>2</v>
      </c>
      <c r="H1423" s="5" t="s">
        <v>4154</v>
      </c>
      <c r="I1423" s="5" t="s">
        <v>957</v>
      </c>
      <c r="J1423" s="6" t="s">
        <v>61</v>
      </c>
      <c r="K1423" s="5" t="s">
        <v>68</v>
      </c>
      <c r="L1423" s="5" t="s">
        <v>716</v>
      </c>
      <c r="M1423" s="52">
        <v>3.6962025316455693</v>
      </c>
      <c r="N1423" s="8">
        <v>0</v>
      </c>
      <c r="O1423" s="52">
        <v>3.6962025316455693</v>
      </c>
      <c r="P1423" s="60">
        <f t="shared" ref="P1423:P1486" si="45">O1423*$V$12</f>
        <v>245.98227848101263</v>
      </c>
      <c r="Q1423" s="59">
        <v>3.6962025316455693</v>
      </c>
      <c r="R1423" s="9" t="s">
        <v>7397</v>
      </c>
      <c r="S1423" s="10">
        <v>46447</v>
      </c>
      <c r="T1423" s="55"/>
      <c r="U1423" s="56">
        <f t="shared" si="44"/>
        <v>0</v>
      </c>
      <c r="V1423" s="11"/>
    </row>
    <row r="1424" spans="1:22">
      <c r="A1424" s="36"/>
      <c r="B1424" s="4" t="s">
        <v>4867</v>
      </c>
      <c r="C1424" s="2" t="s">
        <v>4868</v>
      </c>
      <c r="D1424" s="3" t="s">
        <v>262</v>
      </c>
      <c r="E1424" s="4" t="s">
        <v>4869</v>
      </c>
      <c r="F1424" s="4"/>
      <c r="G1424" s="5">
        <v>30</v>
      </c>
      <c r="H1424" s="5" t="s">
        <v>4870</v>
      </c>
      <c r="I1424" s="5" t="s">
        <v>643</v>
      </c>
      <c r="J1424" s="6" t="s">
        <v>61</v>
      </c>
      <c r="K1424" s="7" t="s">
        <v>68</v>
      </c>
      <c r="L1424" s="7" t="s">
        <v>59</v>
      </c>
      <c r="M1424" s="52">
        <v>8.0129870129870131</v>
      </c>
      <c r="N1424" s="8">
        <v>0</v>
      </c>
      <c r="O1424" s="52">
        <v>8.0129870129870131</v>
      </c>
      <c r="P1424" s="60">
        <f t="shared" si="45"/>
        <v>533.26428571428573</v>
      </c>
      <c r="Q1424" s="59">
        <v>8.0129870129870131</v>
      </c>
      <c r="R1424" s="9"/>
      <c r="S1424" s="10">
        <v>46174</v>
      </c>
      <c r="T1424" s="55"/>
      <c r="U1424" s="56">
        <f t="shared" si="44"/>
        <v>0</v>
      </c>
      <c r="V1424" s="11"/>
    </row>
    <row r="1425" spans="1:22">
      <c r="A1425" s="36"/>
      <c r="B1425" s="4" t="s">
        <v>4871</v>
      </c>
      <c r="C1425" s="4" t="s">
        <v>4872</v>
      </c>
      <c r="D1425" s="3" t="s">
        <v>64</v>
      </c>
      <c r="E1425" s="4" t="s">
        <v>4873</v>
      </c>
      <c r="F1425" s="2"/>
      <c r="G1425" s="88">
        <v>24</v>
      </c>
      <c r="H1425" s="5" t="s">
        <v>4874</v>
      </c>
      <c r="I1425" s="5" t="s">
        <v>720</v>
      </c>
      <c r="J1425" s="6" t="s">
        <v>61</v>
      </c>
      <c r="K1425" s="5" t="s">
        <v>68</v>
      </c>
      <c r="L1425" s="5" t="s">
        <v>101</v>
      </c>
      <c r="M1425" s="52">
        <v>8.3291139240506329</v>
      </c>
      <c r="N1425" s="8">
        <v>0</v>
      </c>
      <c r="O1425" s="52">
        <v>8.3291139240506329</v>
      </c>
      <c r="P1425" s="60">
        <f t="shared" si="45"/>
        <v>554.30253164556962</v>
      </c>
      <c r="Q1425" s="59">
        <v>8.3291139240506329</v>
      </c>
      <c r="R1425" s="9" t="s">
        <v>7409</v>
      </c>
      <c r="S1425" s="10">
        <v>46235</v>
      </c>
      <c r="T1425" s="55"/>
      <c r="U1425" s="56">
        <f t="shared" si="44"/>
        <v>0</v>
      </c>
      <c r="V1425" s="11"/>
    </row>
    <row r="1426" spans="1:22">
      <c r="A1426" s="36"/>
      <c r="B1426" s="4" t="s">
        <v>4875</v>
      </c>
      <c r="C1426" s="4" t="s">
        <v>4876</v>
      </c>
      <c r="D1426" s="3" t="s">
        <v>86</v>
      </c>
      <c r="E1426" s="4" t="s">
        <v>4877</v>
      </c>
      <c r="F1426" s="2"/>
      <c r="G1426" s="88">
        <v>25</v>
      </c>
      <c r="H1426" s="5" t="s">
        <v>4714</v>
      </c>
      <c r="I1426" s="5" t="s">
        <v>658</v>
      </c>
      <c r="J1426" s="6" t="s">
        <v>61</v>
      </c>
      <c r="K1426" s="5" t="s">
        <v>68</v>
      </c>
      <c r="L1426" s="5" t="s">
        <v>385</v>
      </c>
      <c r="M1426" s="52">
        <v>8.0444303797468351</v>
      </c>
      <c r="N1426" s="8">
        <v>0.45</v>
      </c>
      <c r="O1426" s="52">
        <v>4.4244367088607595</v>
      </c>
      <c r="P1426" s="60">
        <f t="shared" si="45"/>
        <v>294.44626297468352</v>
      </c>
      <c r="Q1426" s="59">
        <v>4.4244367088607595</v>
      </c>
      <c r="R1426" s="9" t="s">
        <v>7397</v>
      </c>
      <c r="S1426" s="10">
        <v>45566</v>
      </c>
      <c r="T1426" s="55"/>
      <c r="U1426" s="56">
        <f t="shared" si="44"/>
        <v>0</v>
      </c>
      <c r="V1426" s="11"/>
    </row>
    <row r="1427" spans="1:22">
      <c r="A1427" s="36"/>
      <c r="B1427" s="4" t="s">
        <v>4878</v>
      </c>
      <c r="C1427" s="4" t="s">
        <v>4879</v>
      </c>
      <c r="D1427" s="3" t="s">
        <v>64</v>
      </c>
      <c r="E1427" s="4" t="s">
        <v>4880</v>
      </c>
      <c r="F1427" s="2"/>
      <c r="G1427" s="88">
        <v>37</v>
      </c>
      <c r="H1427" s="5" t="s">
        <v>3197</v>
      </c>
      <c r="I1427" s="5" t="s">
        <v>720</v>
      </c>
      <c r="J1427" s="6" t="s">
        <v>61</v>
      </c>
      <c r="K1427" s="5" t="s">
        <v>68</v>
      </c>
      <c r="L1427" s="5" t="s">
        <v>458</v>
      </c>
      <c r="M1427" s="52">
        <v>8.1265822784810116</v>
      </c>
      <c r="N1427" s="8">
        <v>0.5</v>
      </c>
      <c r="O1427" s="52">
        <v>4.0632911392405058</v>
      </c>
      <c r="P1427" s="60">
        <f t="shared" si="45"/>
        <v>270.41202531645564</v>
      </c>
      <c r="Q1427" s="59">
        <v>4.0632911392405058</v>
      </c>
      <c r="R1427" s="9" t="s">
        <v>7401</v>
      </c>
      <c r="S1427" s="10">
        <v>45901</v>
      </c>
      <c r="T1427" s="55"/>
      <c r="U1427" s="56">
        <f t="shared" si="44"/>
        <v>0</v>
      </c>
      <c r="V1427" s="11"/>
    </row>
    <row r="1428" spans="1:22">
      <c r="A1428" s="77" t="s">
        <v>105</v>
      </c>
      <c r="B1428" s="4" t="s">
        <v>4881</v>
      </c>
      <c r="C1428" s="4" t="s">
        <v>4882</v>
      </c>
      <c r="D1428" s="3" t="s">
        <v>86</v>
      </c>
      <c r="E1428" s="79" t="s">
        <v>4883</v>
      </c>
      <c r="F1428" s="4"/>
      <c r="G1428" s="88">
        <v>15</v>
      </c>
      <c r="H1428" s="5" t="s">
        <v>4714</v>
      </c>
      <c r="I1428" s="5" t="s">
        <v>110</v>
      </c>
      <c r="J1428" s="6" t="s">
        <v>61</v>
      </c>
      <c r="K1428" s="5" t="s">
        <v>68</v>
      </c>
      <c r="L1428" s="5" t="s">
        <v>385</v>
      </c>
      <c r="M1428" s="52">
        <v>10.639217877094332</v>
      </c>
      <c r="N1428" s="8">
        <v>0.14000000000000001</v>
      </c>
      <c r="O1428" s="52">
        <v>7.0462000000000007</v>
      </c>
      <c r="P1428" s="60">
        <f t="shared" si="45"/>
        <v>468.92461000000003</v>
      </c>
      <c r="Q1428" s="59">
        <v>9.1497273743011256</v>
      </c>
      <c r="R1428" s="9" t="s">
        <v>7397</v>
      </c>
      <c r="S1428" s="10">
        <v>45931</v>
      </c>
      <c r="T1428" s="55"/>
      <c r="U1428" s="56">
        <f t="shared" si="44"/>
        <v>0</v>
      </c>
      <c r="V1428" s="11"/>
    </row>
    <row r="1429" spans="1:22">
      <c r="A1429" s="77" t="s">
        <v>105</v>
      </c>
      <c r="B1429" s="4" t="s">
        <v>4884</v>
      </c>
      <c r="C1429" s="2" t="s">
        <v>4885</v>
      </c>
      <c r="D1429" s="3" t="s">
        <v>86</v>
      </c>
      <c r="E1429" s="79" t="s">
        <v>4886</v>
      </c>
      <c r="F1429" s="2"/>
      <c r="G1429" s="88">
        <v>14</v>
      </c>
      <c r="H1429" s="16" t="s">
        <v>4714</v>
      </c>
      <c r="I1429" s="5" t="s">
        <v>110</v>
      </c>
      <c r="J1429" s="6" t="s">
        <v>61</v>
      </c>
      <c r="K1429" s="5" t="s">
        <v>68</v>
      </c>
      <c r="L1429" s="5" t="s">
        <v>385</v>
      </c>
      <c r="M1429" s="52">
        <v>5.8359493670886069</v>
      </c>
      <c r="N1429" s="8">
        <v>0.14000000000000001</v>
      </c>
      <c r="O1429" s="52">
        <v>3.7534000000000001</v>
      </c>
      <c r="P1429" s="60">
        <f t="shared" si="45"/>
        <v>249.78877</v>
      </c>
      <c r="Q1429" s="59">
        <v>5.0189164556962016</v>
      </c>
      <c r="R1429" s="9" t="s">
        <v>7397</v>
      </c>
      <c r="S1429" s="10">
        <v>45901</v>
      </c>
      <c r="T1429" s="55"/>
      <c r="U1429" s="56">
        <f t="shared" si="44"/>
        <v>0</v>
      </c>
      <c r="V1429" s="11"/>
    </row>
    <row r="1430" spans="1:22">
      <c r="A1430" s="86" t="s">
        <v>54</v>
      </c>
      <c r="B1430" s="4" t="s">
        <v>4887</v>
      </c>
      <c r="C1430" s="2" t="s">
        <v>4888</v>
      </c>
      <c r="D1430" s="3" t="s">
        <v>86</v>
      </c>
      <c r="E1430" s="87" t="s">
        <v>4889</v>
      </c>
      <c r="F1430" s="2"/>
      <c r="G1430" s="88">
        <v>66</v>
      </c>
      <c r="H1430" s="5" t="s">
        <v>4890</v>
      </c>
      <c r="I1430" s="5" t="s">
        <v>121</v>
      </c>
      <c r="J1430" s="6" t="s">
        <v>61</v>
      </c>
      <c r="K1430" s="5" t="s">
        <v>68</v>
      </c>
      <c r="L1430" s="5" t="s">
        <v>1003</v>
      </c>
      <c r="M1430" s="52">
        <v>5.4935064935064943</v>
      </c>
      <c r="N1430" s="8">
        <v>0</v>
      </c>
      <c r="O1430" s="52">
        <v>5.4935064935064943</v>
      </c>
      <c r="P1430" s="60">
        <f t="shared" si="45"/>
        <v>365.59285714285716</v>
      </c>
      <c r="Q1430" s="59">
        <v>5.4935064935064943</v>
      </c>
      <c r="R1430" s="9" t="s">
        <v>7397</v>
      </c>
      <c r="S1430" s="10">
        <v>46266</v>
      </c>
      <c r="T1430" s="55"/>
      <c r="U1430" s="56">
        <f t="shared" si="44"/>
        <v>0</v>
      </c>
      <c r="V1430" s="11"/>
    </row>
    <row r="1431" spans="1:22">
      <c r="A1431" s="36"/>
      <c r="B1431" s="4" t="s">
        <v>4891</v>
      </c>
      <c r="C1431" s="2" t="s">
        <v>183</v>
      </c>
      <c r="D1431" s="3" t="s">
        <v>57</v>
      </c>
      <c r="E1431" s="4" t="s">
        <v>4892</v>
      </c>
      <c r="F1431" s="2"/>
      <c r="G1431" s="88">
        <v>269</v>
      </c>
      <c r="H1431" s="5" t="s">
        <v>4893</v>
      </c>
      <c r="I1431" s="5" t="s">
        <v>462</v>
      </c>
      <c r="J1431" s="6" t="s">
        <v>61</v>
      </c>
      <c r="K1431" s="5">
        <v>0.16</v>
      </c>
      <c r="L1431" s="5" t="s">
        <v>59</v>
      </c>
      <c r="M1431" s="52">
        <v>1.0555555555555556</v>
      </c>
      <c r="N1431" s="8">
        <v>0</v>
      </c>
      <c r="O1431" s="52">
        <v>1.0555555555555556</v>
      </c>
      <c r="P1431" s="60">
        <f t="shared" si="45"/>
        <v>70.24722222222222</v>
      </c>
      <c r="Q1431" s="59">
        <v>1.2244444444444444</v>
      </c>
      <c r="R1431" s="9" t="s">
        <v>7397</v>
      </c>
      <c r="S1431" s="10" t="s">
        <v>183</v>
      </c>
      <c r="T1431" s="55"/>
      <c r="U1431" s="56">
        <f t="shared" si="44"/>
        <v>0</v>
      </c>
      <c r="V1431" s="11"/>
    </row>
    <row r="1432" spans="1:22">
      <c r="A1432" s="36"/>
      <c r="B1432" s="4" t="s">
        <v>4894</v>
      </c>
      <c r="C1432" s="4" t="s">
        <v>4895</v>
      </c>
      <c r="D1432" s="3" t="s">
        <v>64</v>
      </c>
      <c r="E1432" s="4" t="s">
        <v>4896</v>
      </c>
      <c r="F1432" s="2"/>
      <c r="G1432" s="88">
        <v>3</v>
      </c>
      <c r="H1432" s="5" t="s">
        <v>4897</v>
      </c>
      <c r="I1432" s="5" t="s">
        <v>300</v>
      </c>
      <c r="J1432" s="6" t="s">
        <v>61</v>
      </c>
      <c r="K1432" s="5" t="s">
        <v>68</v>
      </c>
      <c r="L1432" s="5" t="s">
        <v>95</v>
      </c>
      <c r="M1432" s="52">
        <v>7.7532467532467528</v>
      </c>
      <c r="N1432" s="8">
        <v>0</v>
      </c>
      <c r="O1432" s="52">
        <v>7.7532467532467528</v>
      </c>
      <c r="P1432" s="60">
        <f t="shared" si="45"/>
        <v>515.9785714285714</v>
      </c>
      <c r="Q1432" s="59">
        <v>7.7532467532467528</v>
      </c>
      <c r="R1432" s="9" t="s">
        <v>248</v>
      </c>
      <c r="S1432" s="10">
        <v>46082</v>
      </c>
      <c r="T1432" s="55"/>
      <c r="U1432" s="56">
        <f t="shared" si="44"/>
        <v>0</v>
      </c>
      <c r="V1432" s="11"/>
    </row>
    <row r="1433" spans="1:22">
      <c r="A1433" s="77" t="s">
        <v>139</v>
      </c>
      <c r="B1433" s="4" t="s">
        <v>4898</v>
      </c>
      <c r="C1433" s="4" t="s">
        <v>4899</v>
      </c>
      <c r="D1433" s="3" t="s">
        <v>86</v>
      </c>
      <c r="E1433" s="79" t="s">
        <v>4900</v>
      </c>
      <c r="F1433" s="2"/>
      <c r="G1433" s="88">
        <v>64</v>
      </c>
      <c r="H1433" s="5" t="s">
        <v>3190</v>
      </c>
      <c r="I1433" s="5" t="s">
        <v>143</v>
      </c>
      <c r="J1433" s="6" t="s">
        <v>61</v>
      </c>
      <c r="K1433" s="5" t="s">
        <v>68</v>
      </c>
      <c r="L1433" s="5" t="s">
        <v>716</v>
      </c>
      <c r="M1433" s="52">
        <v>14.701298701298702</v>
      </c>
      <c r="N1433" s="8">
        <v>0</v>
      </c>
      <c r="O1433" s="52">
        <v>13.966233766233767</v>
      </c>
      <c r="P1433" s="60">
        <f t="shared" si="45"/>
        <v>929.45285714285717</v>
      </c>
      <c r="Q1433" s="59">
        <v>13.966233766233767</v>
      </c>
      <c r="R1433" s="9" t="s">
        <v>7397</v>
      </c>
      <c r="S1433" s="10">
        <v>46235</v>
      </c>
      <c r="T1433" s="55"/>
      <c r="U1433" s="56">
        <f t="shared" si="44"/>
        <v>0</v>
      </c>
      <c r="V1433" s="11"/>
    </row>
    <row r="1434" spans="1:22">
      <c r="A1434" s="36"/>
      <c r="B1434" s="4" t="s">
        <v>4901</v>
      </c>
      <c r="C1434" s="4" t="s">
        <v>183</v>
      </c>
      <c r="D1434" s="3" t="s">
        <v>86</v>
      </c>
      <c r="E1434" s="4" t="s">
        <v>4902</v>
      </c>
      <c r="F1434" s="2"/>
      <c r="G1434" s="88">
        <v>17</v>
      </c>
      <c r="H1434" s="5" t="s">
        <v>1001</v>
      </c>
      <c r="I1434" s="5" t="s">
        <v>1057</v>
      </c>
      <c r="J1434" s="6" t="s">
        <v>61</v>
      </c>
      <c r="K1434" s="5" t="s">
        <v>68</v>
      </c>
      <c r="L1434" s="5" t="s">
        <v>1197</v>
      </c>
      <c r="M1434" s="52">
        <v>6.3670886075949369</v>
      </c>
      <c r="N1434" s="8">
        <v>0.15</v>
      </c>
      <c r="O1434" s="52">
        <v>5.4120253164556962</v>
      </c>
      <c r="P1434" s="60">
        <f t="shared" si="45"/>
        <v>360.17028481012659</v>
      </c>
      <c r="Q1434" s="59">
        <v>5.4120253164556962</v>
      </c>
      <c r="R1434" s="9" t="s">
        <v>7397</v>
      </c>
      <c r="S1434" s="10">
        <v>46235</v>
      </c>
      <c r="T1434" s="55"/>
      <c r="U1434" s="56">
        <f t="shared" si="44"/>
        <v>0</v>
      </c>
      <c r="V1434" s="11"/>
    </row>
    <row r="1435" spans="1:22">
      <c r="A1435" s="36"/>
      <c r="B1435" s="4" t="s">
        <v>4903</v>
      </c>
      <c r="C1435" s="12" t="s">
        <v>183</v>
      </c>
      <c r="D1435" s="3" t="s">
        <v>86</v>
      </c>
      <c r="E1435" s="4" t="s">
        <v>4904</v>
      </c>
      <c r="F1435" s="4"/>
      <c r="G1435" s="88">
        <v>38</v>
      </c>
      <c r="H1435" s="5" t="s">
        <v>1001</v>
      </c>
      <c r="I1435" s="5" t="s">
        <v>1057</v>
      </c>
      <c r="J1435" s="6" t="s">
        <v>61</v>
      </c>
      <c r="K1435" s="5" t="s">
        <v>68</v>
      </c>
      <c r="L1435" s="5" t="s">
        <v>1197</v>
      </c>
      <c r="M1435" s="52">
        <v>10.164556962025316</v>
      </c>
      <c r="N1435" s="8">
        <v>0.15</v>
      </c>
      <c r="O1435" s="52">
        <v>8.6398734177215175</v>
      </c>
      <c r="P1435" s="60">
        <f t="shared" si="45"/>
        <v>574.98357594936692</v>
      </c>
      <c r="Q1435" s="59">
        <v>8.6398734177215175</v>
      </c>
      <c r="R1435" s="9" t="s">
        <v>7397</v>
      </c>
      <c r="S1435" s="10">
        <v>46235</v>
      </c>
      <c r="T1435" s="55"/>
      <c r="U1435" s="56">
        <f t="shared" si="44"/>
        <v>0</v>
      </c>
      <c r="V1435" s="11"/>
    </row>
    <row r="1436" spans="1:22">
      <c r="A1436" s="77" t="s">
        <v>139</v>
      </c>
      <c r="B1436" s="4" t="s">
        <v>4905</v>
      </c>
      <c r="C1436" s="4" t="s">
        <v>4906</v>
      </c>
      <c r="D1436" s="3" t="s">
        <v>86</v>
      </c>
      <c r="E1436" s="79" t="s">
        <v>4907</v>
      </c>
      <c r="F1436" s="2"/>
      <c r="G1436" s="88">
        <v>89</v>
      </c>
      <c r="H1436" s="5" t="s">
        <v>4247</v>
      </c>
      <c r="I1436" s="5" t="s">
        <v>143</v>
      </c>
      <c r="J1436" s="6" t="s">
        <v>61</v>
      </c>
      <c r="K1436" s="5" t="s">
        <v>68</v>
      </c>
      <c r="L1436" s="5" t="s">
        <v>90</v>
      </c>
      <c r="M1436" s="52">
        <v>5.2990476190476192</v>
      </c>
      <c r="N1436" s="8">
        <v>0</v>
      </c>
      <c r="O1436" s="52">
        <v>5.0340952380952384</v>
      </c>
      <c r="P1436" s="60">
        <f t="shared" si="45"/>
        <v>335.0190380952381</v>
      </c>
      <c r="Q1436" s="59">
        <v>5.0340952380952384</v>
      </c>
      <c r="R1436" s="9" t="s">
        <v>7397</v>
      </c>
      <c r="S1436" s="10">
        <v>46296</v>
      </c>
      <c r="T1436" s="55"/>
      <c r="U1436" s="56">
        <f t="shared" si="44"/>
        <v>0</v>
      </c>
      <c r="V1436" s="11"/>
    </row>
    <row r="1437" spans="1:22">
      <c r="A1437" s="77" t="s">
        <v>139</v>
      </c>
      <c r="B1437" s="4" t="s">
        <v>4908</v>
      </c>
      <c r="C1437" s="4" t="s">
        <v>4909</v>
      </c>
      <c r="D1437" s="3" t="s">
        <v>86</v>
      </c>
      <c r="E1437" s="79" t="s">
        <v>4910</v>
      </c>
      <c r="F1437" s="2"/>
      <c r="G1437" s="88">
        <v>74</v>
      </c>
      <c r="H1437" s="5" t="s">
        <v>4247</v>
      </c>
      <c r="I1437" s="5" t="s">
        <v>143</v>
      </c>
      <c r="J1437" s="6" t="s">
        <v>61</v>
      </c>
      <c r="K1437" s="5" t="s">
        <v>68</v>
      </c>
      <c r="L1437" s="5" t="s">
        <v>90</v>
      </c>
      <c r="M1437" s="52">
        <v>7.5443037974683538</v>
      </c>
      <c r="N1437" s="8">
        <v>0</v>
      </c>
      <c r="O1437" s="52">
        <v>7.1670886075949358</v>
      </c>
      <c r="P1437" s="60">
        <f t="shared" si="45"/>
        <v>476.96974683544295</v>
      </c>
      <c r="Q1437" s="59">
        <v>7.1670886075949358</v>
      </c>
      <c r="R1437" s="9" t="s">
        <v>7397</v>
      </c>
      <c r="S1437" s="10">
        <v>46478</v>
      </c>
      <c r="T1437" s="55"/>
      <c r="U1437" s="56">
        <f t="shared" si="44"/>
        <v>0</v>
      </c>
      <c r="V1437" s="11"/>
    </row>
    <row r="1438" spans="1:22">
      <c r="A1438" s="77" t="s">
        <v>139</v>
      </c>
      <c r="B1438" s="2" t="s">
        <v>4911</v>
      </c>
      <c r="C1438" s="13" t="s">
        <v>4912</v>
      </c>
      <c r="D1438" s="3" t="s">
        <v>86</v>
      </c>
      <c r="E1438" s="79" t="s">
        <v>4913</v>
      </c>
      <c r="F1438" s="4"/>
      <c r="G1438" s="88">
        <v>239</v>
      </c>
      <c r="H1438" s="5" t="s">
        <v>4247</v>
      </c>
      <c r="I1438" s="5" t="s">
        <v>143</v>
      </c>
      <c r="J1438" s="6" t="s">
        <v>61</v>
      </c>
      <c r="K1438" s="7" t="s">
        <v>68</v>
      </c>
      <c r="L1438" s="7" t="s">
        <v>90</v>
      </c>
      <c r="M1438" s="52">
        <v>5.324675324675324</v>
      </c>
      <c r="N1438" s="8">
        <v>0</v>
      </c>
      <c r="O1438" s="52">
        <v>5.0584415584415572</v>
      </c>
      <c r="P1438" s="60">
        <f t="shared" si="45"/>
        <v>336.63928571428562</v>
      </c>
      <c r="Q1438" s="59">
        <v>5.0584415584415572</v>
      </c>
      <c r="R1438" s="9" t="s">
        <v>7397</v>
      </c>
      <c r="S1438" s="10">
        <v>46266</v>
      </c>
      <c r="T1438" s="55"/>
      <c r="U1438" s="56">
        <f t="shared" si="44"/>
        <v>0</v>
      </c>
      <c r="V1438" s="11"/>
    </row>
    <row r="1439" spans="1:22">
      <c r="A1439" s="77" t="s">
        <v>139</v>
      </c>
      <c r="B1439" s="4" t="s">
        <v>4914</v>
      </c>
      <c r="C1439" s="4" t="s">
        <v>4915</v>
      </c>
      <c r="D1439" s="3" t="s">
        <v>86</v>
      </c>
      <c r="E1439" s="79" t="s">
        <v>4916</v>
      </c>
      <c r="F1439" s="2"/>
      <c r="G1439" s="88">
        <v>5</v>
      </c>
      <c r="H1439" s="5" t="s">
        <v>4247</v>
      </c>
      <c r="I1439" s="5" t="s">
        <v>143</v>
      </c>
      <c r="J1439" s="6" t="s">
        <v>61</v>
      </c>
      <c r="K1439" s="5" t="s">
        <v>68</v>
      </c>
      <c r="L1439" s="5" t="s">
        <v>90</v>
      </c>
      <c r="M1439" s="52">
        <v>0.69721518987341768</v>
      </c>
      <c r="N1439" s="8">
        <v>0</v>
      </c>
      <c r="O1439" s="52">
        <v>0.66235443037974673</v>
      </c>
      <c r="P1439" s="60">
        <f t="shared" si="45"/>
        <v>44.079687341772143</v>
      </c>
      <c r="Q1439" s="59">
        <v>0.66235443037974673</v>
      </c>
      <c r="R1439" s="9" t="s">
        <v>7397</v>
      </c>
      <c r="S1439" s="10">
        <v>46661</v>
      </c>
      <c r="T1439" s="55"/>
      <c r="U1439" s="56">
        <f t="shared" si="44"/>
        <v>0</v>
      </c>
      <c r="V1439" s="11"/>
    </row>
    <row r="1440" spans="1:22">
      <c r="A1440" s="77" t="s">
        <v>139</v>
      </c>
      <c r="B1440" s="4" t="s">
        <v>4917</v>
      </c>
      <c r="C1440" s="13" t="s">
        <v>4918</v>
      </c>
      <c r="D1440" s="3" t="s">
        <v>86</v>
      </c>
      <c r="E1440" s="79" t="s">
        <v>4919</v>
      </c>
      <c r="F1440" s="4"/>
      <c r="G1440" s="88">
        <v>30</v>
      </c>
      <c r="H1440" s="5" t="s">
        <v>4247</v>
      </c>
      <c r="I1440" s="5" t="s">
        <v>143</v>
      </c>
      <c r="J1440" s="6" t="s">
        <v>61</v>
      </c>
      <c r="K1440" s="5" t="s">
        <v>68</v>
      </c>
      <c r="L1440" s="5" t="s">
        <v>90</v>
      </c>
      <c r="M1440" s="52">
        <v>0.67139240506329112</v>
      </c>
      <c r="N1440" s="8">
        <v>0</v>
      </c>
      <c r="O1440" s="52">
        <v>0.63782278481012655</v>
      </c>
      <c r="P1440" s="60">
        <f t="shared" si="45"/>
        <v>42.447106329113922</v>
      </c>
      <c r="Q1440" s="59">
        <v>0.63782278481012655</v>
      </c>
      <c r="R1440" s="9" t="s">
        <v>7397</v>
      </c>
      <c r="S1440" s="10">
        <v>46143</v>
      </c>
      <c r="T1440" s="55"/>
      <c r="U1440" s="56">
        <f t="shared" si="44"/>
        <v>0</v>
      </c>
      <c r="V1440" s="11"/>
    </row>
    <row r="1441" spans="1:22">
      <c r="A1441" s="77" t="s">
        <v>139</v>
      </c>
      <c r="B1441" s="2" t="s">
        <v>4920</v>
      </c>
      <c r="C1441" s="2" t="s">
        <v>4921</v>
      </c>
      <c r="D1441" s="3" t="s">
        <v>86</v>
      </c>
      <c r="E1441" s="79" t="s">
        <v>4922</v>
      </c>
      <c r="F1441" s="2"/>
      <c r="G1441" s="88">
        <v>243</v>
      </c>
      <c r="H1441" s="5" t="s">
        <v>4247</v>
      </c>
      <c r="I1441" s="5" t="s">
        <v>143</v>
      </c>
      <c r="J1441" s="6" t="s">
        <v>61</v>
      </c>
      <c r="K1441" s="5" t="s">
        <v>68</v>
      </c>
      <c r="L1441" s="5" t="s">
        <v>90</v>
      </c>
      <c r="M1441" s="52">
        <v>6.1038961038961039</v>
      </c>
      <c r="N1441" s="8">
        <v>0</v>
      </c>
      <c r="O1441" s="52">
        <v>5.7987012987012987</v>
      </c>
      <c r="P1441" s="60">
        <f t="shared" si="45"/>
        <v>385.90357142857141</v>
      </c>
      <c r="Q1441" s="59">
        <v>5.7987012987012987</v>
      </c>
      <c r="R1441" s="9" t="s">
        <v>7397</v>
      </c>
      <c r="S1441" s="10">
        <v>46478</v>
      </c>
      <c r="T1441" s="55"/>
      <c r="U1441" s="56">
        <f t="shared" si="44"/>
        <v>0</v>
      </c>
      <c r="V1441" s="11"/>
    </row>
    <row r="1442" spans="1:22">
      <c r="A1442" s="86" t="s">
        <v>54</v>
      </c>
      <c r="B1442" s="4" t="s">
        <v>4923</v>
      </c>
      <c r="C1442" s="4" t="s">
        <v>4924</v>
      </c>
      <c r="D1442" s="3" t="s">
        <v>86</v>
      </c>
      <c r="E1442" s="87" t="s">
        <v>4925</v>
      </c>
      <c r="F1442" s="2"/>
      <c r="G1442" s="88">
        <v>9</v>
      </c>
      <c r="H1442" s="5" t="s">
        <v>4926</v>
      </c>
      <c r="I1442" s="5" t="s">
        <v>2499</v>
      </c>
      <c r="J1442" s="6" t="s">
        <v>61</v>
      </c>
      <c r="K1442" s="5" t="s">
        <v>68</v>
      </c>
      <c r="L1442" s="5" t="s">
        <v>385</v>
      </c>
      <c r="M1442" s="52">
        <v>7.7322353624025961</v>
      </c>
      <c r="N1442" s="8">
        <v>0</v>
      </c>
      <c r="O1442" s="52">
        <v>7.7322353624025961</v>
      </c>
      <c r="P1442" s="60">
        <f t="shared" si="45"/>
        <v>514.58026336789271</v>
      </c>
      <c r="Q1442" s="59">
        <v>7.7322353624025961</v>
      </c>
      <c r="R1442" s="9" t="s">
        <v>7397</v>
      </c>
      <c r="S1442" s="10">
        <v>46113</v>
      </c>
      <c r="T1442" s="55"/>
      <c r="U1442" s="56">
        <f t="shared" si="44"/>
        <v>0</v>
      </c>
      <c r="V1442" s="11"/>
    </row>
    <row r="1443" spans="1:22">
      <c r="A1443" s="36"/>
      <c r="B1443" s="4" t="s">
        <v>4927</v>
      </c>
      <c r="C1443" s="4" t="s">
        <v>4928</v>
      </c>
      <c r="D1443" s="3" t="s">
        <v>86</v>
      </c>
      <c r="E1443" s="4" t="s">
        <v>4929</v>
      </c>
      <c r="F1443" s="2"/>
      <c r="G1443" s="88">
        <v>16</v>
      </c>
      <c r="H1443" s="5" t="s">
        <v>3876</v>
      </c>
      <c r="I1443" s="5" t="s">
        <v>658</v>
      </c>
      <c r="J1443" s="6" t="s">
        <v>61</v>
      </c>
      <c r="K1443" s="5" t="s">
        <v>68</v>
      </c>
      <c r="L1443" s="5" t="s">
        <v>95</v>
      </c>
      <c r="M1443" s="52">
        <v>7.4935064935064926</v>
      </c>
      <c r="N1443" s="8">
        <v>0</v>
      </c>
      <c r="O1443" s="52">
        <v>7.4935064935064926</v>
      </c>
      <c r="P1443" s="60">
        <f t="shared" si="45"/>
        <v>498.69285714285706</v>
      </c>
      <c r="Q1443" s="59">
        <v>7.4935064935064926</v>
      </c>
      <c r="R1443" s="9" t="s">
        <v>7405</v>
      </c>
      <c r="S1443" s="10">
        <v>46539</v>
      </c>
      <c r="T1443" s="55"/>
      <c r="U1443" s="56">
        <f t="shared" si="44"/>
        <v>0</v>
      </c>
      <c r="V1443" s="11"/>
    </row>
    <row r="1444" spans="1:22">
      <c r="A1444" s="36"/>
      <c r="B1444" s="4" t="s">
        <v>4930</v>
      </c>
      <c r="C1444" s="12">
        <v>5438544</v>
      </c>
      <c r="D1444" s="3" t="s">
        <v>64</v>
      </c>
      <c r="E1444" s="4" t="s">
        <v>4931</v>
      </c>
      <c r="F1444" s="2"/>
      <c r="G1444" s="88">
        <v>10</v>
      </c>
      <c r="H1444" s="5" t="s">
        <v>2365</v>
      </c>
      <c r="I1444" s="5" t="s">
        <v>300</v>
      </c>
      <c r="J1444" s="6" t="s">
        <v>61</v>
      </c>
      <c r="K1444" s="5" t="s">
        <v>68</v>
      </c>
      <c r="L1444" s="5" t="s">
        <v>117</v>
      </c>
      <c r="M1444" s="52">
        <v>31.883116883116884</v>
      </c>
      <c r="N1444" s="8">
        <v>0</v>
      </c>
      <c r="O1444" s="52">
        <v>31.883116883116884</v>
      </c>
      <c r="P1444" s="60">
        <f t="shared" si="45"/>
        <v>2121.8214285714284</v>
      </c>
      <c r="Q1444" s="59">
        <v>31.883116883116884</v>
      </c>
      <c r="R1444" s="9" t="s">
        <v>248</v>
      </c>
      <c r="S1444" s="10">
        <v>46419</v>
      </c>
      <c r="T1444" s="55"/>
      <c r="U1444" s="56">
        <f t="shared" si="44"/>
        <v>0</v>
      </c>
      <c r="V1444" s="11"/>
    </row>
    <row r="1445" spans="1:22">
      <c r="A1445" s="77" t="s">
        <v>105</v>
      </c>
      <c r="B1445" s="4" t="s">
        <v>4932</v>
      </c>
      <c r="C1445" s="4" t="s">
        <v>4933</v>
      </c>
      <c r="D1445" s="3" t="s">
        <v>86</v>
      </c>
      <c r="E1445" s="79" t="s">
        <v>4934</v>
      </c>
      <c r="F1445" s="2"/>
      <c r="G1445" s="88">
        <v>11</v>
      </c>
      <c r="H1445" s="5" t="s">
        <v>4935</v>
      </c>
      <c r="I1445" s="5" t="s">
        <v>138</v>
      </c>
      <c r="J1445" s="6" t="s">
        <v>61</v>
      </c>
      <c r="K1445" s="5" t="s">
        <v>68</v>
      </c>
      <c r="L1445" s="5" t="s">
        <v>579</v>
      </c>
      <c r="M1445" s="52">
        <v>2.7598095459805192</v>
      </c>
      <c r="N1445" s="8">
        <v>0.05</v>
      </c>
      <c r="O1445" s="52">
        <v>2.2442000000000002</v>
      </c>
      <c r="P1445" s="60">
        <f t="shared" si="45"/>
        <v>149.35151000000002</v>
      </c>
      <c r="Q1445" s="59">
        <v>2.6218190686814933</v>
      </c>
      <c r="R1445" s="9" t="s">
        <v>7397</v>
      </c>
      <c r="S1445" s="10">
        <v>46296</v>
      </c>
      <c r="T1445" s="55"/>
      <c r="U1445" s="56">
        <f t="shared" si="44"/>
        <v>0</v>
      </c>
      <c r="V1445" s="11"/>
    </row>
    <row r="1446" spans="1:22">
      <c r="A1446" s="36"/>
      <c r="B1446" s="2" t="s">
        <v>4936</v>
      </c>
      <c r="C1446" s="4" t="s">
        <v>4937</v>
      </c>
      <c r="D1446" s="3" t="s">
        <v>86</v>
      </c>
      <c r="E1446" s="4" t="s">
        <v>4938</v>
      </c>
      <c r="F1446" s="2"/>
      <c r="G1446" s="88">
        <v>44</v>
      </c>
      <c r="H1446" s="5" t="s">
        <v>1007</v>
      </c>
      <c r="I1446" s="5" t="s">
        <v>189</v>
      </c>
      <c r="J1446" s="6" t="s">
        <v>61</v>
      </c>
      <c r="K1446" s="5" t="s">
        <v>68</v>
      </c>
      <c r="L1446" s="5" t="s">
        <v>111</v>
      </c>
      <c r="M1446" s="52">
        <v>4.5069685204037482</v>
      </c>
      <c r="N1446" s="8">
        <v>0</v>
      </c>
      <c r="O1446" s="52">
        <v>4.5069685204037482</v>
      </c>
      <c r="P1446" s="60">
        <f t="shared" si="45"/>
        <v>299.93875503286944</v>
      </c>
      <c r="Q1446" s="59">
        <v>4.5069685204037482</v>
      </c>
      <c r="R1446" s="9" t="s">
        <v>7397</v>
      </c>
      <c r="S1446" s="10">
        <v>46447</v>
      </c>
      <c r="T1446" s="55"/>
      <c r="U1446" s="56">
        <f t="shared" si="44"/>
        <v>0</v>
      </c>
      <c r="V1446" s="11"/>
    </row>
    <row r="1447" spans="1:22">
      <c r="A1447" s="36"/>
      <c r="B1447" s="4" t="s">
        <v>4939</v>
      </c>
      <c r="C1447" s="2" t="s">
        <v>4940</v>
      </c>
      <c r="D1447" s="3" t="s">
        <v>262</v>
      </c>
      <c r="E1447" s="4" t="s">
        <v>4941</v>
      </c>
      <c r="F1447" s="4"/>
      <c r="G1447" s="88">
        <v>73</v>
      </c>
      <c r="H1447" s="5" t="s">
        <v>3876</v>
      </c>
      <c r="I1447" s="5" t="s">
        <v>2225</v>
      </c>
      <c r="J1447" s="6" t="s">
        <v>61</v>
      </c>
      <c r="K1447" s="5" t="s">
        <v>68</v>
      </c>
      <c r="L1447" s="5" t="s">
        <v>95</v>
      </c>
      <c r="M1447" s="52">
        <v>1.2272727272727273</v>
      </c>
      <c r="N1447" s="8">
        <v>0</v>
      </c>
      <c r="O1447" s="52">
        <v>1.2272727272727273</v>
      </c>
      <c r="P1447" s="60">
        <f t="shared" si="45"/>
        <v>81.674999999999997</v>
      </c>
      <c r="Q1447" s="59">
        <v>1.2272727272727273</v>
      </c>
      <c r="R1447" s="9" t="s">
        <v>7401</v>
      </c>
      <c r="S1447" s="10">
        <v>46447</v>
      </c>
      <c r="T1447" s="55"/>
      <c r="U1447" s="56">
        <f t="shared" si="44"/>
        <v>0</v>
      </c>
      <c r="V1447" s="11"/>
    </row>
    <row r="1448" spans="1:22">
      <c r="A1448" s="36"/>
      <c r="B1448" s="4" t="s">
        <v>4942</v>
      </c>
      <c r="C1448" s="4" t="s">
        <v>4943</v>
      </c>
      <c r="D1448" s="3" t="s">
        <v>86</v>
      </c>
      <c r="E1448" s="4" t="s">
        <v>4944</v>
      </c>
      <c r="F1448" s="2"/>
      <c r="G1448" s="88">
        <v>12</v>
      </c>
      <c r="H1448" s="5" t="s">
        <v>3876</v>
      </c>
      <c r="I1448" s="5" t="s">
        <v>151</v>
      </c>
      <c r="J1448" s="6" t="s">
        <v>61</v>
      </c>
      <c r="K1448" s="5" t="s">
        <v>68</v>
      </c>
      <c r="L1448" s="5" t="s">
        <v>95</v>
      </c>
      <c r="M1448" s="52">
        <v>5.2405063291139236</v>
      </c>
      <c r="N1448" s="8">
        <v>0</v>
      </c>
      <c r="O1448" s="52">
        <v>5.2405063291139236</v>
      </c>
      <c r="P1448" s="60">
        <f t="shared" si="45"/>
        <v>348.75569620253162</v>
      </c>
      <c r="Q1448" s="59">
        <v>5.2405063291139236</v>
      </c>
      <c r="R1448" s="9" t="s">
        <v>7397</v>
      </c>
      <c r="S1448" s="10">
        <v>46235</v>
      </c>
      <c r="T1448" s="55"/>
      <c r="U1448" s="56">
        <f t="shared" si="44"/>
        <v>0</v>
      </c>
      <c r="V1448" s="11"/>
    </row>
    <row r="1449" spans="1:22">
      <c r="A1449" s="77" t="s">
        <v>105</v>
      </c>
      <c r="B1449" s="34" t="s">
        <v>4945</v>
      </c>
      <c r="C1449" s="4" t="s">
        <v>4946</v>
      </c>
      <c r="D1449" s="3" t="s">
        <v>86</v>
      </c>
      <c r="E1449" s="79" t="s">
        <v>4947</v>
      </c>
      <c r="F1449" s="2"/>
      <c r="G1449" s="88">
        <v>127</v>
      </c>
      <c r="H1449" s="5" t="s">
        <v>4935</v>
      </c>
      <c r="I1449" s="5" t="s">
        <v>116</v>
      </c>
      <c r="J1449" s="6" t="s">
        <v>61</v>
      </c>
      <c r="K1449" s="5" t="s">
        <v>68</v>
      </c>
      <c r="L1449" s="5" t="s">
        <v>579</v>
      </c>
      <c r="M1449" s="52">
        <v>3.0445934276506978</v>
      </c>
      <c r="N1449" s="8">
        <v>0</v>
      </c>
      <c r="O1449" s="52">
        <v>3.0445934276506978</v>
      </c>
      <c r="P1449" s="60">
        <f t="shared" si="45"/>
        <v>202.61769261015394</v>
      </c>
      <c r="Q1449" s="59">
        <v>3.0445934276506978</v>
      </c>
      <c r="R1449" s="9" t="s">
        <v>7397</v>
      </c>
      <c r="S1449" s="10">
        <v>46631</v>
      </c>
      <c r="T1449" s="55"/>
      <c r="U1449" s="56">
        <f t="shared" si="44"/>
        <v>0</v>
      </c>
      <c r="V1449" s="11"/>
    </row>
    <row r="1450" spans="1:22">
      <c r="A1450" s="86" t="s">
        <v>54</v>
      </c>
      <c r="B1450" s="2" t="s">
        <v>4948</v>
      </c>
      <c r="C1450" s="4" t="s">
        <v>4949</v>
      </c>
      <c r="D1450" s="3" t="s">
        <v>86</v>
      </c>
      <c r="E1450" s="87" t="s">
        <v>4950</v>
      </c>
      <c r="F1450" s="2"/>
      <c r="G1450" s="88">
        <v>19</v>
      </c>
      <c r="H1450" s="5" t="s">
        <v>4935</v>
      </c>
      <c r="I1450" s="5" t="s">
        <v>1002</v>
      </c>
      <c r="J1450" s="6" t="s">
        <v>61</v>
      </c>
      <c r="K1450" s="5" t="s">
        <v>68</v>
      </c>
      <c r="L1450" s="5"/>
      <c r="M1450" s="52">
        <v>2.4859523809523809</v>
      </c>
      <c r="N1450" s="8">
        <v>0</v>
      </c>
      <c r="O1450" s="52">
        <v>2.4859523809523809</v>
      </c>
      <c r="P1450" s="60">
        <f t="shared" si="45"/>
        <v>165.44013095238094</v>
      </c>
      <c r="Q1450" s="59">
        <v>2.4859523809523809</v>
      </c>
      <c r="R1450" s="9" t="s">
        <v>7397</v>
      </c>
      <c r="S1450" s="10">
        <v>46357</v>
      </c>
      <c r="T1450" s="55"/>
      <c r="U1450" s="56">
        <f t="shared" si="44"/>
        <v>0</v>
      </c>
      <c r="V1450" s="11"/>
    </row>
    <row r="1451" spans="1:22">
      <c r="A1451" s="36"/>
      <c r="B1451" s="4" t="s">
        <v>4951</v>
      </c>
      <c r="C1451" s="4" t="s">
        <v>4952</v>
      </c>
      <c r="D1451" s="3" t="s">
        <v>86</v>
      </c>
      <c r="E1451" s="4" t="s">
        <v>4953</v>
      </c>
      <c r="F1451" s="2"/>
      <c r="G1451" s="88">
        <v>18</v>
      </c>
      <c r="H1451" s="5" t="s">
        <v>3876</v>
      </c>
      <c r="I1451" s="5" t="s">
        <v>604</v>
      </c>
      <c r="J1451" s="6" t="s">
        <v>61</v>
      </c>
      <c r="K1451" s="5" t="s">
        <v>68</v>
      </c>
      <c r="L1451" s="5" t="s">
        <v>95</v>
      </c>
      <c r="M1451" s="52">
        <v>13.547619047619049</v>
      </c>
      <c r="N1451" s="8">
        <v>0</v>
      </c>
      <c r="O1451" s="52">
        <v>13.547619047619049</v>
      </c>
      <c r="P1451" s="60">
        <f t="shared" si="45"/>
        <v>901.59404761904773</v>
      </c>
      <c r="Q1451" s="59">
        <v>13.547619047619049</v>
      </c>
      <c r="R1451" s="9" t="s">
        <v>7397</v>
      </c>
      <c r="S1451" s="10">
        <v>46235</v>
      </c>
      <c r="T1451" s="55"/>
      <c r="U1451" s="56">
        <f t="shared" si="44"/>
        <v>0</v>
      </c>
      <c r="V1451" s="11"/>
    </row>
    <row r="1452" spans="1:22">
      <c r="A1452" s="36"/>
      <c r="B1452" s="4" t="s">
        <v>4954</v>
      </c>
      <c r="C1452" s="4" t="s">
        <v>4955</v>
      </c>
      <c r="D1452" s="3" t="s">
        <v>64</v>
      </c>
      <c r="E1452" s="4" t="s">
        <v>4956</v>
      </c>
      <c r="F1452" s="2"/>
      <c r="G1452" s="88">
        <v>150</v>
      </c>
      <c r="H1452" s="5" t="s">
        <v>2211</v>
      </c>
      <c r="I1452" s="5" t="s">
        <v>1308</v>
      </c>
      <c r="J1452" s="6" t="s">
        <v>61</v>
      </c>
      <c r="K1452" s="5" t="s">
        <v>68</v>
      </c>
      <c r="L1452" s="5" t="s">
        <v>95</v>
      </c>
      <c r="M1452" s="52">
        <v>3.336103896103896</v>
      </c>
      <c r="N1452" s="8">
        <v>0</v>
      </c>
      <c r="O1452" s="52">
        <v>3.336103896103896</v>
      </c>
      <c r="P1452" s="60">
        <f t="shared" si="45"/>
        <v>222.01771428571428</v>
      </c>
      <c r="Q1452" s="59">
        <v>3.336103896103896</v>
      </c>
      <c r="R1452" s="9" t="s">
        <v>7397</v>
      </c>
      <c r="S1452" s="10">
        <v>45870</v>
      </c>
      <c r="T1452" s="55"/>
      <c r="U1452" s="56">
        <f t="shared" si="44"/>
        <v>0</v>
      </c>
      <c r="V1452" s="11"/>
    </row>
    <row r="1453" spans="1:22">
      <c r="A1453" s="36"/>
      <c r="B1453" s="4" t="s">
        <v>4957</v>
      </c>
      <c r="C1453" s="2" t="s">
        <v>4958</v>
      </c>
      <c r="D1453" s="3" t="s">
        <v>64</v>
      </c>
      <c r="E1453" s="4" t="s">
        <v>4959</v>
      </c>
      <c r="F1453" s="4"/>
      <c r="G1453" s="88">
        <v>105</v>
      </c>
      <c r="H1453" s="5" t="s">
        <v>2211</v>
      </c>
      <c r="I1453" s="5" t="s">
        <v>1308</v>
      </c>
      <c r="J1453" s="6" t="s">
        <v>249</v>
      </c>
      <c r="K1453" s="5" t="s">
        <v>68</v>
      </c>
      <c r="L1453" s="5" t="s">
        <v>95</v>
      </c>
      <c r="M1453" s="52">
        <v>3.5064935064935066</v>
      </c>
      <c r="N1453" s="8">
        <v>0</v>
      </c>
      <c r="O1453" s="52">
        <v>3.5064935064935066</v>
      </c>
      <c r="P1453" s="60">
        <f t="shared" si="45"/>
        <v>233.35714285714286</v>
      </c>
      <c r="Q1453" s="59">
        <v>3.5064935064935066</v>
      </c>
      <c r="R1453" s="9" t="s">
        <v>7397</v>
      </c>
      <c r="S1453" s="10">
        <v>46054</v>
      </c>
      <c r="T1453" s="55"/>
      <c r="U1453" s="56">
        <f t="shared" si="44"/>
        <v>0</v>
      </c>
      <c r="V1453" s="11"/>
    </row>
    <row r="1454" spans="1:22">
      <c r="A1454" s="77" t="s">
        <v>139</v>
      </c>
      <c r="B1454" s="4" t="s">
        <v>4960</v>
      </c>
      <c r="C1454" s="2" t="s">
        <v>4961</v>
      </c>
      <c r="D1454" s="3" t="s">
        <v>86</v>
      </c>
      <c r="E1454" s="79" t="s">
        <v>4962</v>
      </c>
      <c r="F1454" s="2"/>
      <c r="G1454" s="88">
        <v>7</v>
      </c>
      <c r="H1454" s="5" t="s">
        <v>4963</v>
      </c>
      <c r="I1454" s="5" t="s">
        <v>143</v>
      </c>
      <c r="J1454" s="6" t="s">
        <v>61</v>
      </c>
      <c r="K1454" s="5" t="s">
        <v>68</v>
      </c>
      <c r="L1454" s="5" t="s">
        <v>1824</v>
      </c>
      <c r="M1454" s="52">
        <v>4.1111111111111116</v>
      </c>
      <c r="N1454" s="8">
        <v>0</v>
      </c>
      <c r="O1454" s="52">
        <v>3.9055555555555559</v>
      </c>
      <c r="P1454" s="60">
        <f t="shared" si="45"/>
        <v>259.91472222222222</v>
      </c>
      <c r="Q1454" s="59">
        <v>3.9055555555555559</v>
      </c>
      <c r="R1454" s="9" t="s">
        <v>7397</v>
      </c>
      <c r="S1454" s="10">
        <v>45870</v>
      </c>
      <c r="T1454" s="55"/>
      <c r="U1454" s="56">
        <f t="shared" si="44"/>
        <v>0</v>
      </c>
      <c r="V1454" s="11"/>
    </row>
    <row r="1455" spans="1:22">
      <c r="A1455" s="77" t="s">
        <v>105</v>
      </c>
      <c r="B1455" s="4" t="s">
        <v>4964</v>
      </c>
      <c r="C1455" s="4" t="s">
        <v>4965</v>
      </c>
      <c r="D1455" s="3" t="s">
        <v>86</v>
      </c>
      <c r="E1455" s="79" t="s">
        <v>4966</v>
      </c>
      <c r="F1455" s="2"/>
      <c r="G1455" s="88">
        <v>125</v>
      </c>
      <c r="H1455" s="5" t="s">
        <v>3071</v>
      </c>
      <c r="I1455" s="5" t="s">
        <v>110</v>
      </c>
      <c r="J1455" s="6" t="s">
        <v>61</v>
      </c>
      <c r="K1455" s="5" t="s">
        <v>68</v>
      </c>
      <c r="L1455" s="5" t="s">
        <v>481</v>
      </c>
      <c r="M1455" s="52">
        <v>1.7144630664177778</v>
      </c>
      <c r="N1455" s="8">
        <v>0.05</v>
      </c>
      <c r="O1455" s="52">
        <v>1.5973999999999999</v>
      </c>
      <c r="P1455" s="60">
        <f t="shared" si="45"/>
        <v>106.30696999999999</v>
      </c>
      <c r="Q1455" s="59">
        <v>1.6287399130968889</v>
      </c>
      <c r="R1455" s="9" t="s">
        <v>7397</v>
      </c>
      <c r="S1455" s="10">
        <v>46266</v>
      </c>
      <c r="T1455" s="55"/>
      <c r="U1455" s="56">
        <f t="shared" si="44"/>
        <v>0</v>
      </c>
      <c r="V1455" s="11"/>
    </row>
    <row r="1456" spans="1:22">
      <c r="A1456" s="86" t="s">
        <v>54</v>
      </c>
      <c r="B1456" s="4" t="s">
        <v>4967</v>
      </c>
      <c r="C1456" s="2" t="s">
        <v>4968</v>
      </c>
      <c r="D1456" s="3" t="s">
        <v>64</v>
      </c>
      <c r="E1456" s="87" t="s">
        <v>4969</v>
      </c>
      <c r="F1456" s="2"/>
      <c r="G1456" s="88">
        <v>654</v>
      </c>
      <c r="H1456" s="5" t="s">
        <v>59</v>
      </c>
      <c r="I1456" s="5" t="s">
        <v>2313</v>
      </c>
      <c r="J1456" s="6" t="s">
        <v>4970</v>
      </c>
      <c r="K1456" s="5" t="s">
        <v>68</v>
      </c>
      <c r="L1456" s="5" t="s">
        <v>59</v>
      </c>
      <c r="M1456" s="52">
        <v>2.6233766233766231</v>
      </c>
      <c r="N1456" s="8">
        <v>0.04</v>
      </c>
      <c r="O1456" s="52">
        <v>2.518441558441558</v>
      </c>
      <c r="P1456" s="60">
        <f t="shared" si="45"/>
        <v>167.60228571428567</v>
      </c>
      <c r="Q1456" s="59">
        <v>2.518441558441558</v>
      </c>
      <c r="R1456" s="9" t="s">
        <v>7401</v>
      </c>
      <c r="S1456" s="10">
        <v>46143</v>
      </c>
      <c r="T1456" s="55"/>
      <c r="U1456" s="56">
        <f t="shared" si="44"/>
        <v>0</v>
      </c>
      <c r="V1456" s="11"/>
    </row>
    <row r="1457" spans="1:22">
      <c r="A1457" s="86" t="s">
        <v>54</v>
      </c>
      <c r="B1457" s="4" t="s">
        <v>4971</v>
      </c>
      <c r="C1457" s="4" t="s">
        <v>4972</v>
      </c>
      <c r="D1457" s="3" t="s">
        <v>64</v>
      </c>
      <c r="E1457" s="87" t="s">
        <v>4973</v>
      </c>
      <c r="F1457" s="2"/>
      <c r="G1457" s="88">
        <v>3735</v>
      </c>
      <c r="H1457" s="5" t="s">
        <v>4974</v>
      </c>
      <c r="I1457" s="5" t="s">
        <v>212</v>
      </c>
      <c r="J1457" s="6" t="s">
        <v>61</v>
      </c>
      <c r="K1457" s="5" t="s">
        <v>68</v>
      </c>
      <c r="L1457" s="5" t="s">
        <v>4045</v>
      </c>
      <c r="M1457" s="52">
        <v>1.4805194805194803</v>
      </c>
      <c r="N1457" s="8">
        <v>0.24</v>
      </c>
      <c r="O1457" s="52">
        <v>1.1251948051948051</v>
      </c>
      <c r="P1457" s="60">
        <f t="shared" si="45"/>
        <v>74.881714285714281</v>
      </c>
      <c r="Q1457" s="59">
        <v>1.1251948051948051</v>
      </c>
      <c r="R1457" s="9" t="s">
        <v>7401</v>
      </c>
      <c r="S1457" s="10">
        <v>46023</v>
      </c>
      <c r="T1457" s="55"/>
      <c r="U1457" s="56">
        <f t="shared" si="44"/>
        <v>0</v>
      </c>
      <c r="V1457" s="11"/>
    </row>
    <row r="1458" spans="1:22">
      <c r="A1458" s="36"/>
      <c r="B1458" s="2" t="s">
        <v>4975</v>
      </c>
      <c r="C1458" s="13" t="s">
        <v>4976</v>
      </c>
      <c r="D1458" s="3" t="s">
        <v>86</v>
      </c>
      <c r="E1458" s="4" t="s">
        <v>4977</v>
      </c>
      <c r="F1458" s="4"/>
      <c r="G1458" s="88">
        <v>37</v>
      </c>
      <c r="H1458" s="5" t="s">
        <v>4978</v>
      </c>
      <c r="I1458" s="5" t="s">
        <v>557</v>
      </c>
      <c r="J1458" s="6" t="s">
        <v>61</v>
      </c>
      <c r="K1458" s="7" t="s">
        <v>68</v>
      </c>
      <c r="L1458" s="7" t="s">
        <v>4979</v>
      </c>
      <c r="M1458" s="52">
        <v>11.467532467532468</v>
      </c>
      <c r="N1458" s="8">
        <v>0.1</v>
      </c>
      <c r="O1458" s="52">
        <v>10.320779220779222</v>
      </c>
      <c r="P1458" s="60">
        <f t="shared" si="45"/>
        <v>686.84785714285726</v>
      </c>
      <c r="Q1458" s="59">
        <v>10.320779220779222</v>
      </c>
      <c r="R1458" s="9" t="s">
        <v>7397</v>
      </c>
      <c r="S1458" s="10">
        <v>46023</v>
      </c>
      <c r="T1458" s="55"/>
      <c r="U1458" s="56">
        <f t="shared" si="44"/>
        <v>0</v>
      </c>
      <c r="V1458" s="11"/>
    </row>
    <row r="1459" spans="1:22">
      <c r="A1459" s="77" t="s">
        <v>139</v>
      </c>
      <c r="B1459" s="4" t="s">
        <v>4980</v>
      </c>
      <c r="C1459" s="2" t="s">
        <v>4981</v>
      </c>
      <c r="D1459" s="3" t="s">
        <v>86</v>
      </c>
      <c r="E1459" s="79" t="s">
        <v>4982</v>
      </c>
      <c r="F1459" s="2"/>
      <c r="G1459" s="88">
        <v>21</v>
      </c>
      <c r="H1459" s="5" t="s">
        <v>4983</v>
      </c>
      <c r="I1459" s="5" t="s">
        <v>143</v>
      </c>
      <c r="J1459" s="6" t="s">
        <v>61</v>
      </c>
      <c r="K1459" s="5" t="s">
        <v>68</v>
      </c>
      <c r="L1459" s="5" t="s">
        <v>716</v>
      </c>
      <c r="M1459" s="52">
        <v>15.804545454545455</v>
      </c>
      <c r="N1459" s="8">
        <v>0</v>
      </c>
      <c r="O1459" s="52">
        <v>15.014318181818181</v>
      </c>
      <c r="P1459" s="60">
        <f t="shared" si="45"/>
        <v>999.20287499999995</v>
      </c>
      <c r="Q1459" s="59">
        <v>15.014318181818181</v>
      </c>
      <c r="R1459" s="9" t="s">
        <v>7397</v>
      </c>
      <c r="S1459" s="10">
        <v>46569</v>
      </c>
      <c r="T1459" s="55"/>
      <c r="U1459" s="56">
        <f t="shared" si="44"/>
        <v>0</v>
      </c>
      <c r="V1459" s="11"/>
    </row>
    <row r="1460" spans="1:22">
      <c r="A1460" s="77" t="s">
        <v>139</v>
      </c>
      <c r="B1460" s="4" t="s">
        <v>4984</v>
      </c>
      <c r="C1460" s="4" t="s">
        <v>4985</v>
      </c>
      <c r="D1460" s="3" t="s">
        <v>86</v>
      </c>
      <c r="E1460" s="79" t="s">
        <v>4986</v>
      </c>
      <c r="F1460" s="2"/>
      <c r="G1460" s="88">
        <v>84</v>
      </c>
      <c r="H1460" s="5" t="s">
        <v>4987</v>
      </c>
      <c r="I1460" s="5" t="s">
        <v>143</v>
      </c>
      <c r="J1460" s="6" t="s">
        <v>61</v>
      </c>
      <c r="K1460" s="5" t="s">
        <v>68</v>
      </c>
      <c r="L1460" s="5" t="s">
        <v>716</v>
      </c>
      <c r="M1460" s="52">
        <v>23.779220779220775</v>
      </c>
      <c r="N1460" s="8">
        <v>0</v>
      </c>
      <c r="O1460" s="52">
        <v>22.590259740259736</v>
      </c>
      <c r="P1460" s="60">
        <f t="shared" si="45"/>
        <v>1503.3817857142853</v>
      </c>
      <c r="Q1460" s="59">
        <v>22.590259740259736</v>
      </c>
      <c r="R1460" s="9" t="s">
        <v>7397</v>
      </c>
      <c r="S1460" s="10">
        <v>46054</v>
      </c>
      <c r="T1460" s="55"/>
      <c r="U1460" s="56">
        <f t="shared" si="44"/>
        <v>0</v>
      </c>
      <c r="V1460" s="11"/>
    </row>
    <row r="1461" spans="1:22">
      <c r="A1461" s="36"/>
      <c r="B1461" s="4" t="s">
        <v>4988</v>
      </c>
      <c r="C1461" s="4" t="s">
        <v>183</v>
      </c>
      <c r="D1461" s="3" t="s">
        <v>86</v>
      </c>
      <c r="E1461" s="4" t="s">
        <v>4989</v>
      </c>
      <c r="F1461" s="2"/>
      <c r="G1461" s="88">
        <v>5</v>
      </c>
      <c r="H1461" s="5"/>
      <c r="I1461" s="5" t="s">
        <v>2499</v>
      </c>
      <c r="J1461" s="6" t="s">
        <v>61</v>
      </c>
      <c r="K1461" s="5" t="s">
        <v>68</v>
      </c>
      <c r="L1461" s="5"/>
      <c r="M1461" s="52">
        <v>4.6493506493506489</v>
      </c>
      <c r="N1461" s="8">
        <v>0</v>
      </c>
      <c r="O1461" s="52">
        <v>4.6493506493506489</v>
      </c>
      <c r="P1461" s="60">
        <f t="shared" si="45"/>
        <v>309.41428571428565</v>
      </c>
      <c r="Q1461" s="59">
        <v>4.6493506493506489</v>
      </c>
      <c r="R1461" s="9" t="s">
        <v>7397</v>
      </c>
      <c r="S1461" s="10">
        <v>46235</v>
      </c>
      <c r="T1461" s="55"/>
      <c r="U1461" s="56">
        <f t="shared" si="44"/>
        <v>0</v>
      </c>
      <c r="V1461" s="11"/>
    </row>
    <row r="1462" spans="1:22">
      <c r="A1462" s="86" t="s">
        <v>54</v>
      </c>
      <c r="B1462" s="4" t="s">
        <v>4990</v>
      </c>
      <c r="C1462" s="4" t="s">
        <v>4991</v>
      </c>
      <c r="D1462" s="3" t="s">
        <v>86</v>
      </c>
      <c r="E1462" s="87" t="s">
        <v>4992</v>
      </c>
      <c r="F1462" s="2"/>
      <c r="G1462" s="88">
        <v>1</v>
      </c>
      <c r="H1462" s="5" t="s">
        <v>4993</v>
      </c>
      <c r="I1462" s="5" t="s">
        <v>229</v>
      </c>
      <c r="J1462" s="6" t="s">
        <v>61</v>
      </c>
      <c r="K1462" s="5" t="s">
        <v>68</v>
      </c>
      <c r="L1462" s="5" t="s">
        <v>716</v>
      </c>
      <c r="M1462" s="52">
        <v>6.3158524714085438</v>
      </c>
      <c r="N1462" s="8">
        <v>0</v>
      </c>
      <c r="O1462" s="52">
        <v>6.3158524714085438</v>
      </c>
      <c r="P1462" s="60">
        <f t="shared" si="45"/>
        <v>420.31998197223857</v>
      </c>
      <c r="Q1462" s="59">
        <v>6.3158524714085438</v>
      </c>
      <c r="R1462" s="9" t="s">
        <v>7397</v>
      </c>
      <c r="S1462" s="10">
        <v>46082</v>
      </c>
      <c r="T1462" s="55"/>
      <c r="U1462" s="56">
        <f t="shared" si="44"/>
        <v>0</v>
      </c>
      <c r="V1462" s="11"/>
    </row>
    <row r="1463" spans="1:22">
      <c r="A1463" s="86" t="s">
        <v>54</v>
      </c>
      <c r="B1463" s="4" t="s">
        <v>4994</v>
      </c>
      <c r="C1463" s="4" t="s">
        <v>4995</v>
      </c>
      <c r="D1463" s="3" t="s">
        <v>86</v>
      </c>
      <c r="E1463" s="87" t="s">
        <v>4996</v>
      </c>
      <c r="F1463" s="2"/>
      <c r="G1463" s="88">
        <v>39</v>
      </c>
      <c r="H1463" s="5" t="s">
        <v>754</v>
      </c>
      <c r="I1463" s="5" t="s">
        <v>89</v>
      </c>
      <c r="J1463" s="6" t="s">
        <v>61</v>
      </c>
      <c r="K1463" s="5" t="s">
        <v>68</v>
      </c>
      <c r="L1463" s="5" t="s">
        <v>716</v>
      </c>
      <c r="M1463" s="52">
        <v>5.1582142857142861</v>
      </c>
      <c r="N1463" s="8">
        <v>0.08</v>
      </c>
      <c r="O1463" s="52">
        <v>4.7455571428571437</v>
      </c>
      <c r="P1463" s="60">
        <f t="shared" si="45"/>
        <v>315.81682785714293</v>
      </c>
      <c r="Q1463" s="59">
        <v>4.7455571428571437</v>
      </c>
      <c r="R1463" s="9" t="s">
        <v>7397</v>
      </c>
      <c r="S1463" s="10">
        <v>46844</v>
      </c>
      <c r="T1463" s="55"/>
      <c r="U1463" s="56">
        <f t="shared" si="44"/>
        <v>0</v>
      </c>
      <c r="V1463" s="11"/>
    </row>
    <row r="1464" spans="1:22">
      <c r="A1464" s="77" t="s">
        <v>105</v>
      </c>
      <c r="B1464" s="4" t="s">
        <v>4997</v>
      </c>
      <c r="C1464" s="4" t="s">
        <v>4998</v>
      </c>
      <c r="D1464" s="3" t="s">
        <v>86</v>
      </c>
      <c r="E1464" s="79" t="s">
        <v>4999</v>
      </c>
      <c r="F1464" s="2"/>
      <c r="G1464" s="88">
        <v>6</v>
      </c>
      <c r="H1464" s="5" t="s">
        <v>59</v>
      </c>
      <c r="I1464" s="5" t="s">
        <v>110</v>
      </c>
      <c r="J1464" s="6" t="s">
        <v>61</v>
      </c>
      <c r="K1464" s="5" t="s">
        <v>68</v>
      </c>
      <c r="L1464" s="5"/>
      <c r="M1464" s="52">
        <v>2.7123333333333335</v>
      </c>
      <c r="N1464" s="8">
        <v>0.05</v>
      </c>
      <c r="O1464" s="52">
        <v>2.7635999999999998</v>
      </c>
      <c r="P1464" s="60">
        <f t="shared" si="45"/>
        <v>183.91757999999999</v>
      </c>
      <c r="Q1464" s="59">
        <v>2.5767166666666665</v>
      </c>
      <c r="R1464" s="9" t="s">
        <v>7397</v>
      </c>
      <c r="S1464" s="10">
        <v>46082</v>
      </c>
      <c r="T1464" s="55"/>
      <c r="U1464" s="56">
        <f t="shared" si="44"/>
        <v>0</v>
      </c>
      <c r="V1464" s="11"/>
    </row>
    <row r="1465" spans="1:22">
      <c r="A1465" s="77" t="s">
        <v>105</v>
      </c>
      <c r="B1465" s="4" t="s">
        <v>5000</v>
      </c>
      <c r="C1465" s="4" t="s">
        <v>5001</v>
      </c>
      <c r="D1465" s="3" t="s">
        <v>86</v>
      </c>
      <c r="E1465" s="79" t="s">
        <v>5002</v>
      </c>
      <c r="F1465" s="2"/>
      <c r="G1465" s="88">
        <v>77</v>
      </c>
      <c r="H1465" s="5" t="s">
        <v>59</v>
      </c>
      <c r="I1465" s="5" t="s">
        <v>110</v>
      </c>
      <c r="J1465" s="6" t="s">
        <v>61</v>
      </c>
      <c r="K1465" s="5" t="s">
        <v>68</v>
      </c>
      <c r="L1465" s="5" t="s">
        <v>59</v>
      </c>
      <c r="M1465" s="52">
        <v>1.660548018089286</v>
      </c>
      <c r="N1465" s="8">
        <v>0.05</v>
      </c>
      <c r="O1465" s="52">
        <v>1.5876000000000001</v>
      </c>
      <c r="P1465" s="60">
        <f t="shared" si="45"/>
        <v>105.65478</v>
      </c>
      <c r="Q1465" s="59">
        <v>1.5775206171848215</v>
      </c>
      <c r="R1465" s="9" t="s">
        <v>7397</v>
      </c>
      <c r="S1465" s="10">
        <v>45931</v>
      </c>
      <c r="T1465" s="55"/>
      <c r="U1465" s="56">
        <f t="shared" si="44"/>
        <v>0</v>
      </c>
      <c r="V1465" s="11"/>
    </row>
    <row r="1466" spans="1:22">
      <c r="A1466" s="36"/>
      <c r="B1466" s="4" t="s">
        <v>5003</v>
      </c>
      <c r="C1466" s="4" t="s">
        <v>183</v>
      </c>
      <c r="D1466" s="3" t="s">
        <v>86</v>
      </c>
      <c r="E1466" s="4" t="s">
        <v>5004</v>
      </c>
      <c r="F1466" s="2"/>
      <c r="G1466" s="88">
        <v>66</v>
      </c>
      <c r="H1466" s="5" t="s">
        <v>1463</v>
      </c>
      <c r="I1466" s="5" t="s">
        <v>1057</v>
      </c>
      <c r="J1466" s="6" t="s">
        <v>61</v>
      </c>
      <c r="K1466" s="5" t="s">
        <v>68</v>
      </c>
      <c r="L1466" s="5" t="s">
        <v>894</v>
      </c>
      <c r="M1466" s="52">
        <v>4.3246753246753249</v>
      </c>
      <c r="N1466" s="8">
        <v>0.15</v>
      </c>
      <c r="O1466" s="52">
        <v>3.6759740259740261</v>
      </c>
      <c r="P1466" s="60">
        <f t="shared" si="45"/>
        <v>244.63607142857143</v>
      </c>
      <c r="Q1466" s="59">
        <v>3.6759740259740261</v>
      </c>
      <c r="R1466" s="9" t="s">
        <v>7397</v>
      </c>
      <c r="S1466" s="10">
        <v>46204</v>
      </c>
      <c r="T1466" s="55"/>
      <c r="U1466" s="56">
        <f t="shared" ref="U1466:U1529" si="46">+T1466*Q1466</f>
        <v>0</v>
      </c>
      <c r="V1466" s="11"/>
    </row>
    <row r="1467" spans="1:22">
      <c r="A1467" s="86" t="s">
        <v>54</v>
      </c>
      <c r="B1467" s="4" t="s">
        <v>5005</v>
      </c>
      <c r="C1467" s="4" t="s">
        <v>5006</v>
      </c>
      <c r="D1467" s="3" t="s">
        <v>86</v>
      </c>
      <c r="E1467" s="87" t="s">
        <v>5007</v>
      </c>
      <c r="F1467" s="2"/>
      <c r="G1467" s="88">
        <v>20</v>
      </c>
      <c r="H1467" s="5" t="s">
        <v>1463</v>
      </c>
      <c r="I1467" s="5" t="s">
        <v>1057</v>
      </c>
      <c r="J1467" s="6" t="s">
        <v>61</v>
      </c>
      <c r="K1467" s="5" t="s">
        <v>68</v>
      </c>
      <c r="L1467" s="5"/>
      <c r="M1467" s="52">
        <v>5.7341772151898738</v>
      </c>
      <c r="N1467" s="8">
        <v>0.15</v>
      </c>
      <c r="O1467" s="52">
        <v>4.8740506329113922</v>
      </c>
      <c r="P1467" s="60">
        <f t="shared" si="45"/>
        <v>324.36806962025315</v>
      </c>
      <c r="Q1467" s="59">
        <v>4.8740506329113922</v>
      </c>
      <c r="R1467" s="9" t="s">
        <v>7397</v>
      </c>
      <c r="S1467" s="10">
        <v>46113</v>
      </c>
      <c r="T1467" s="55"/>
      <c r="U1467" s="56">
        <f t="shared" si="46"/>
        <v>0</v>
      </c>
      <c r="V1467" s="11"/>
    </row>
    <row r="1468" spans="1:22">
      <c r="A1468" s="36"/>
      <c r="B1468" s="4" t="s">
        <v>5008</v>
      </c>
      <c r="C1468" s="4" t="s">
        <v>5009</v>
      </c>
      <c r="D1468" s="3" t="s">
        <v>86</v>
      </c>
      <c r="E1468" s="4" t="s">
        <v>5010</v>
      </c>
      <c r="F1468" s="2"/>
      <c r="G1468" s="88">
        <v>8</v>
      </c>
      <c r="H1468" s="5" t="s">
        <v>1463</v>
      </c>
      <c r="I1468" s="5" t="s">
        <v>1057</v>
      </c>
      <c r="J1468" s="6" t="s">
        <v>61</v>
      </c>
      <c r="K1468" s="5" t="s">
        <v>68</v>
      </c>
      <c r="L1468" s="5" t="s">
        <v>894</v>
      </c>
      <c r="M1468" s="52">
        <v>6.184556962025316</v>
      </c>
      <c r="N1468" s="8">
        <v>0.15</v>
      </c>
      <c r="O1468" s="52">
        <v>5.2568734177215184</v>
      </c>
      <c r="P1468" s="60">
        <f t="shared" si="45"/>
        <v>349.84492594936705</v>
      </c>
      <c r="Q1468" s="59">
        <v>5.2568734177215184</v>
      </c>
      <c r="R1468" s="9" t="s">
        <v>7397</v>
      </c>
      <c r="S1468" s="10">
        <v>46235</v>
      </c>
      <c r="T1468" s="55"/>
      <c r="U1468" s="56">
        <f t="shared" si="46"/>
        <v>0</v>
      </c>
      <c r="V1468" s="11"/>
    </row>
    <row r="1469" spans="1:22">
      <c r="A1469" s="86" t="s">
        <v>54</v>
      </c>
      <c r="B1469" s="4" t="s">
        <v>5011</v>
      </c>
      <c r="C1469" s="2" t="s">
        <v>5012</v>
      </c>
      <c r="D1469" s="3" t="s">
        <v>86</v>
      </c>
      <c r="E1469" s="87" t="s">
        <v>5013</v>
      </c>
      <c r="F1469" s="2"/>
      <c r="G1469" s="88">
        <v>3</v>
      </c>
      <c r="H1469" s="5" t="s">
        <v>5014</v>
      </c>
      <c r="I1469" s="5" t="s">
        <v>1057</v>
      </c>
      <c r="J1469" s="6" t="s">
        <v>61</v>
      </c>
      <c r="K1469" s="5" t="s">
        <v>68</v>
      </c>
      <c r="L1469" s="5" t="s">
        <v>481</v>
      </c>
      <c r="M1469" s="52">
        <v>4.2875000000000005</v>
      </c>
      <c r="N1469" s="8">
        <v>0.15</v>
      </c>
      <c r="O1469" s="52">
        <v>3.6443750000000001</v>
      </c>
      <c r="P1469" s="60">
        <f t="shared" si="45"/>
        <v>242.53315624999999</v>
      </c>
      <c r="Q1469" s="59">
        <v>3.6443750000000001</v>
      </c>
      <c r="R1469" s="9" t="s">
        <v>7397</v>
      </c>
      <c r="S1469" s="10">
        <v>46296</v>
      </c>
      <c r="T1469" s="55"/>
      <c r="U1469" s="56">
        <f t="shared" si="46"/>
        <v>0</v>
      </c>
      <c r="V1469" s="11"/>
    </row>
    <row r="1470" spans="1:22">
      <c r="A1470" s="86" t="s">
        <v>54</v>
      </c>
      <c r="B1470" s="4" t="s">
        <v>5015</v>
      </c>
      <c r="C1470" s="2" t="s">
        <v>5016</v>
      </c>
      <c r="D1470" s="3" t="s">
        <v>64</v>
      </c>
      <c r="E1470" s="87" t="s">
        <v>5017</v>
      </c>
      <c r="F1470" s="2"/>
      <c r="G1470" s="88">
        <v>42</v>
      </c>
      <c r="H1470" s="5" t="s">
        <v>1617</v>
      </c>
      <c r="I1470" s="5" t="s">
        <v>2313</v>
      </c>
      <c r="J1470" s="6" t="s">
        <v>61</v>
      </c>
      <c r="K1470" s="5" t="s">
        <v>68</v>
      </c>
      <c r="L1470" s="5" t="s">
        <v>159</v>
      </c>
      <c r="M1470" s="52">
        <v>3.0649350649350646</v>
      </c>
      <c r="N1470" s="8">
        <v>0.04</v>
      </c>
      <c r="O1470" s="52">
        <v>2.9423376623376618</v>
      </c>
      <c r="P1470" s="60">
        <f t="shared" si="45"/>
        <v>195.81257142857137</v>
      </c>
      <c r="Q1470" s="59">
        <v>2.9423376623376618</v>
      </c>
      <c r="R1470" s="9" t="s">
        <v>7401</v>
      </c>
      <c r="S1470" s="10">
        <v>45992</v>
      </c>
      <c r="T1470" s="55"/>
      <c r="U1470" s="56">
        <f t="shared" si="46"/>
        <v>0</v>
      </c>
      <c r="V1470" s="11"/>
    </row>
    <row r="1471" spans="1:22">
      <c r="A1471" s="77" t="s">
        <v>139</v>
      </c>
      <c r="B1471" s="2" t="s">
        <v>5018</v>
      </c>
      <c r="C1471" s="13" t="s">
        <v>5019</v>
      </c>
      <c r="D1471" s="3" t="s">
        <v>86</v>
      </c>
      <c r="E1471" s="79" t="s">
        <v>5020</v>
      </c>
      <c r="F1471" s="4"/>
      <c r="G1471" s="88">
        <v>161</v>
      </c>
      <c r="H1471" s="5" t="s">
        <v>2233</v>
      </c>
      <c r="I1471" s="5" t="s">
        <v>143</v>
      </c>
      <c r="J1471" s="6" t="s">
        <v>61</v>
      </c>
      <c r="K1471" s="7" t="s">
        <v>68</v>
      </c>
      <c r="L1471" s="7" t="s">
        <v>95</v>
      </c>
      <c r="M1471" s="52">
        <v>21.519480519480521</v>
      </c>
      <c r="N1471" s="8">
        <v>0</v>
      </c>
      <c r="O1471" s="52">
        <v>20.443506493506494</v>
      </c>
      <c r="P1471" s="60">
        <f t="shared" si="45"/>
        <v>1360.5153571428571</v>
      </c>
      <c r="Q1471" s="59">
        <v>20.443506493506494</v>
      </c>
      <c r="R1471" s="9" t="s">
        <v>7397</v>
      </c>
      <c r="S1471" s="10">
        <v>46478</v>
      </c>
      <c r="T1471" s="55"/>
      <c r="U1471" s="56">
        <f t="shared" si="46"/>
        <v>0</v>
      </c>
      <c r="V1471" s="11"/>
    </row>
    <row r="1472" spans="1:22">
      <c r="A1472" s="77" t="s">
        <v>139</v>
      </c>
      <c r="B1472" s="4" t="s">
        <v>5021</v>
      </c>
      <c r="C1472" s="4" t="s">
        <v>5022</v>
      </c>
      <c r="D1472" s="3" t="s">
        <v>86</v>
      </c>
      <c r="E1472" s="79" t="s">
        <v>5023</v>
      </c>
      <c r="F1472" s="2"/>
      <c r="G1472" s="88">
        <v>118</v>
      </c>
      <c r="H1472" s="5" t="s">
        <v>2233</v>
      </c>
      <c r="I1472" s="5" t="s">
        <v>143</v>
      </c>
      <c r="J1472" s="6" t="s">
        <v>61</v>
      </c>
      <c r="K1472" s="5" t="s">
        <v>68</v>
      </c>
      <c r="L1472" s="5" t="s">
        <v>95</v>
      </c>
      <c r="M1472" s="52">
        <v>31.948051948051948</v>
      </c>
      <c r="N1472" s="8">
        <v>0</v>
      </c>
      <c r="O1472" s="52">
        <v>30.350649350649348</v>
      </c>
      <c r="P1472" s="60">
        <f t="shared" si="45"/>
        <v>2019.8357142857139</v>
      </c>
      <c r="Q1472" s="59">
        <v>30.350649350649348</v>
      </c>
      <c r="R1472" s="9" t="s">
        <v>7397</v>
      </c>
      <c r="S1472" s="10">
        <v>46204</v>
      </c>
      <c r="T1472" s="55"/>
      <c r="U1472" s="56">
        <f t="shared" si="46"/>
        <v>0</v>
      </c>
      <c r="V1472" s="11"/>
    </row>
    <row r="1473" spans="1:22">
      <c r="A1473" s="36"/>
      <c r="B1473" s="2" t="s">
        <v>5024</v>
      </c>
      <c r="C1473" s="13" t="s">
        <v>5025</v>
      </c>
      <c r="D1473" s="3" t="s">
        <v>86</v>
      </c>
      <c r="E1473" s="4" t="s">
        <v>5026</v>
      </c>
      <c r="F1473" s="4"/>
      <c r="G1473" s="88">
        <v>44</v>
      </c>
      <c r="H1473" s="5" t="s">
        <v>5027</v>
      </c>
      <c r="I1473" s="5" t="s">
        <v>321</v>
      </c>
      <c r="J1473" s="6" t="s">
        <v>61</v>
      </c>
      <c r="K1473" s="7" t="s">
        <v>68</v>
      </c>
      <c r="L1473" s="7"/>
      <c r="M1473" s="52">
        <v>2.962025316455696</v>
      </c>
      <c r="N1473" s="8">
        <v>0.02</v>
      </c>
      <c r="O1473" s="52">
        <v>2.9027848101265818</v>
      </c>
      <c r="P1473" s="60">
        <f t="shared" si="45"/>
        <v>193.18032911392402</v>
      </c>
      <c r="Q1473" s="59">
        <v>2.9027848101265818</v>
      </c>
      <c r="R1473" s="9" t="s">
        <v>7397</v>
      </c>
      <c r="S1473" s="10">
        <v>47392</v>
      </c>
      <c r="T1473" s="55"/>
      <c r="U1473" s="56">
        <f t="shared" si="46"/>
        <v>0</v>
      </c>
      <c r="V1473" s="11"/>
    </row>
    <row r="1474" spans="1:22">
      <c r="A1474" s="77" t="s">
        <v>105</v>
      </c>
      <c r="B1474" s="4" t="s">
        <v>5028</v>
      </c>
      <c r="C1474" s="4" t="s">
        <v>5029</v>
      </c>
      <c r="D1474" s="3" t="s">
        <v>86</v>
      </c>
      <c r="E1474" s="79" t="s">
        <v>5030</v>
      </c>
      <c r="F1474" s="2"/>
      <c r="G1474" s="88">
        <v>29</v>
      </c>
      <c r="H1474" s="5" t="s">
        <v>5031</v>
      </c>
      <c r="I1474" s="5" t="s">
        <v>138</v>
      </c>
      <c r="J1474" s="6" t="s">
        <v>61</v>
      </c>
      <c r="K1474" s="5" t="s">
        <v>68</v>
      </c>
      <c r="L1474" s="5" t="s">
        <v>481</v>
      </c>
      <c r="M1474" s="52">
        <v>4.4419366141173198</v>
      </c>
      <c r="N1474" s="8">
        <v>0.05</v>
      </c>
      <c r="O1474" s="52">
        <v>2.6852</v>
      </c>
      <c r="P1474" s="60">
        <f t="shared" si="45"/>
        <v>178.70006000000001</v>
      </c>
      <c r="Q1474" s="59">
        <v>4.2198397834114534</v>
      </c>
      <c r="R1474" s="9" t="s">
        <v>7397</v>
      </c>
      <c r="S1474" s="10">
        <v>46082</v>
      </c>
      <c r="T1474" s="55"/>
      <c r="U1474" s="56">
        <f t="shared" si="46"/>
        <v>0</v>
      </c>
      <c r="V1474" s="11"/>
    </row>
    <row r="1475" spans="1:22">
      <c r="A1475" s="36"/>
      <c r="B1475" s="4" t="s">
        <v>5032</v>
      </c>
      <c r="C1475" s="15" t="s">
        <v>5033</v>
      </c>
      <c r="D1475" s="3" t="s">
        <v>86</v>
      </c>
      <c r="E1475" s="4" t="s">
        <v>5034</v>
      </c>
      <c r="F1475" s="2"/>
      <c r="G1475" s="88">
        <v>758</v>
      </c>
      <c r="H1475" s="5" t="s">
        <v>513</v>
      </c>
      <c r="I1475" s="5" t="s">
        <v>178</v>
      </c>
      <c r="J1475" s="6" t="s">
        <v>61</v>
      </c>
      <c r="K1475" s="5" t="s">
        <v>68</v>
      </c>
      <c r="L1475" s="5"/>
      <c r="M1475" s="52">
        <v>1.0909090909090908</v>
      </c>
      <c r="N1475" s="8">
        <v>0</v>
      </c>
      <c r="O1475" s="52">
        <v>1.0909090909090908</v>
      </c>
      <c r="P1475" s="60">
        <f t="shared" si="45"/>
        <v>72.599999999999994</v>
      </c>
      <c r="Q1475" s="59">
        <v>1.0909090909090908</v>
      </c>
      <c r="R1475" s="9" t="s">
        <v>7397</v>
      </c>
      <c r="S1475" s="10">
        <v>46174</v>
      </c>
      <c r="T1475" s="55"/>
      <c r="U1475" s="56">
        <f t="shared" si="46"/>
        <v>0</v>
      </c>
      <c r="V1475" s="11"/>
    </row>
    <row r="1476" spans="1:22">
      <c r="A1476" s="36"/>
      <c r="B1476" s="4" t="s">
        <v>5035</v>
      </c>
      <c r="C1476" s="4" t="s">
        <v>5036</v>
      </c>
      <c r="D1476" s="3" t="s">
        <v>86</v>
      </c>
      <c r="E1476" s="4" t="s">
        <v>5037</v>
      </c>
      <c r="F1476" s="2"/>
      <c r="G1476" s="88">
        <v>52</v>
      </c>
      <c r="H1476" s="5" t="s">
        <v>513</v>
      </c>
      <c r="I1476" s="5" t="s">
        <v>178</v>
      </c>
      <c r="J1476" s="6" t="s">
        <v>61</v>
      </c>
      <c r="K1476" s="5" t="s">
        <v>68</v>
      </c>
      <c r="L1476" s="5" t="s">
        <v>481</v>
      </c>
      <c r="M1476" s="52">
        <v>1.5714285714285714</v>
      </c>
      <c r="N1476" s="8">
        <v>0.1</v>
      </c>
      <c r="O1476" s="52">
        <v>1.4142857142857144</v>
      </c>
      <c r="P1476" s="60">
        <f t="shared" si="45"/>
        <v>94.120714285714286</v>
      </c>
      <c r="Q1476" s="59">
        <v>1.4142857142857144</v>
      </c>
      <c r="R1476" s="9" t="s">
        <v>7397</v>
      </c>
      <c r="S1476" s="10">
        <v>46447</v>
      </c>
      <c r="T1476" s="55"/>
      <c r="U1476" s="56">
        <f t="shared" si="46"/>
        <v>0</v>
      </c>
      <c r="V1476" s="11"/>
    </row>
    <row r="1477" spans="1:22">
      <c r="A1477" s="77" t="s">
        <v>105</v>
      </c>
      <c r="B1477" s="4" t="s">
        <v>5038</v>
      </c>
      <c r="C1477" s="4" t="s">
        <v>5039</v>
      </c>
      <c r="D1477" s="3" t="s">
        <v>86</v>
      </c>
      <c r="E1477" s="79" t="s">
        <v>5040</v>
      </c>
      <c r="F1477" s="2"/>
      <c r="G1477" s="88">
        <v>8</v>
      </c>
      <c r="H1477" s="5" t="s">
        <v>5014</v>
      </c>
      <c r="I1477" s="5" t="s">
        <v>138</v>
      </c>
      <c r="J1477" s="6" t="s">
        <v>61</v>
      </c>
      <c r="K1477" s="5" t="s">
        <v>68</v>
      </c>
      <c r="L1477" s="5" t="s">
        <v>481</v>
      </c>
      <c r="M1477" s="52">
        <v>3.9750000000000005</v>
      </c>
      <c r="N1477" s="8">
        <v>0</v>
      </c>
      <c r="O1477" s="52">
        <v>2.94</v>
      </c>
      <c r="P1477" s="60">
        <f t="shared" si="45"/>
        <v>195.65699999999998</v>
      </c>
      <c r="Q1477" s="59">
        <v>3.9750000000000005</v>
      </c>
      <c r="R1477" s="9" t="s">
        <v>7397</v>
      </c>
      <c r="S1477" s="10">
        <v>45778</v>
      </c>
      <c r="T1477" s="55"/>
      <c r="U1477" s="56">
        <f t="shared" si="46"/>
        <v>0</v>
      </c>
      <c r="V1477" s="11"/>
    </row>
    <row r="1478" spans="1:22">
      <c r="A1478" s="77" t="s">
        <v>105</v>
      </c>
      <c r="B1478" s="4" t="s">
        <v>5041</v>
      </c>
      <c r="C1478" s="15" t="s">
        <v>5042</v>
      </c>
      <c r="D1478" s="3" t="s">
        <v>86</v>
      </c>
      <c r="E1478" s="79" t="s">
        <v>5043</v>
      </c>
      <c r="F1478" s="2"/>
      <c r="G1478" s="88">
        <v>23</v>
      </c>
      <c r="H1478" s="5" t="s">
        <v>513</v>
      </c>
      <c r="I1478" s="5" t="s">
        <v>116</v>
      </c>
      <c r="J1478" s="6" t="s">
        <v>61</v>
      </c>
      <c r="K1478" s="5" t="s">
        <v>68</v>
      </c>
      <c r="L1478" s="5" t="s">
        <v>481</v>
      </c>
      <c r="M1478" s="52">
        <v>2.7402597402597402</v>
      </c>
      <c r="N1478" s="8">
        <v>0</v>
      </c>
      <c r="O1478" s="52">
        <v>2.4891999999999999</v>
      </c>
      <c r="P1478" s="60">
        <f t="shared" si="45"/>
        <v>165.65625999999997</v>
      </c>
      <c r="Q1478" s="59">
        <v>2.7402597402597402</v>
      </c>
      <c r="R1478" s="9" t="s">
        <v>7397</v>
      </c>
      <c r="S1478" s="10">
        <v>46296</v>
      </c>
      <c r="T1478" s="55"/>
      <c r="U1478" s="56">
        <f t="shared" si="46"/>
        <v>0</v>
      </c>
      <c r="V1478" s="11"/>
    </row>
    <row r="1479" spans="1:22">
      <c r="A1479" s="77" t="s">
        <v>139</v>
      </c>
      <c r="B1479" s="4" t="s">
        <v>5044</v>
      </c>
      <c r="C1479" s="15" t="s">
        <v>5045</v>
      </c>
      <c r="D1479" s="3" t="s">
        <v>86</v>
      </c>
      <c r="E1479" s="79" t="s">
        <v>5046</v>
      </c>
      <c r="F1479" s="2"/>
      <c r="G1479" s="88">
        <v>242</v>
      </c>
      <c r="H1479" s="5" t="s">
        <v>513</v>
      </c>
      <c r="I1479" s="5" t="s">
        <v>143</v>
      </c>
      <c r="J1479" s="6" t="s">
        <v>61</v>
      </c>
      <c r="K1479" s="5" t="s">
        <v>68</v>
      </c>
      <c r="L1479" s="5" t="s">
        <v>5047</v>
      </c>
      <c r="M1479" s="52">
        <v>0.89873417721518978</v>
      </c>
      <c r="N1479" s="8">
        <v>0</v>
      </c>
      <c r="O1479" s="52">
        <v>0.85379746835443027</v>
      </c>
      <c r="P1479" s="60">
        <f t="shared" si="45"/>
        <v>56.820221518987331</v>
      </c>
      <c r="Q1479" s="59">
        <v>0.85379746835443027</v>
      </c>
      <c r="R1479" s="9" t="s">
        <v>7397</v>
      </c>
      <c r="S1479" s="10">
        <v>46327</v>
      </c>
      <c r="T1479" s="55"/>
      <c r="U1479" s="56">
        <f t="shared" si="46"/>
        <v>0</v>
      </c>
      <c r="V1479" s="11"/>
    </row>
    <row r="1480" spans="1:22">
      <c r="A1480" s="36"/>
      <c r="B1480" s="4" t="s">
        <v>5048</v>
      </c>
      <c r="C1480" s="2" t="s">
        <v>5049</v>
      </c>
      <c r="D1480" s="3" t="s">
        <v>86</v>
      </c>
      <c r="E1480" s="4" t="s">
        <v>5050</v>
      </c>
      <c r="F1480" s="4"/>
      <c r="G1480" s="88">
        <v>592</v>
      </c>
      <c r="H1480" s="5" t="s">
        <v>513</v>
      </c>
      <c r="I1480" s="5" t="s">
        <v>151</v>
      </c>
      <c r="J1480" s="6" t="s">
        <v>61</v>
      </c>
      <c r="K1480" s="5" t="s">
        <v>68</v>
      </c>
      <c r="L1480" s="5" t="s">
        <v>481</v>
      </c>
      <c r="M1480" s="52">
        <v>1.0857142857142856</v>
      </c>
      <c r="N1480" s="8">
        <v>0</v>
      </c>
      <c r="O1480" s="52">
        <v>1.0857142857142856</v>
      </c>
      <c r="P1480" s="60">
        <f t="shared" si="45"/>
        <v>72.2542857142857</v>
      </c>
      <c r="Q1480" s="59">
        <v>1.0857142857142856</v>
      </c>
      <c r="R1480" s="9" t="s">
        <v>7397</v>
      </c>
      <c r="S1480" s="10">
        <v>46508</v>
      </c>
      <c r="T1480" s="55"/>
      <c r="U1480" s="56">
        <f t="shared" si="46"/>
        <v>0</v>
      </c>
      <c r="V1480" s="11"/>
    </row>
    <row r="1481" spans="1:22">
      <c r="A1481" s="77" t="s">
        <v>105</v>
      </c>
      <c r="B1481" s="4" t="s">
        <v>5051</v>
      </c>
      <c r="C1481" s="2" t="s">
        <v>5052</v>
      </c>
      <c r="D1481" s="3" t="s">
        <v>86</v>
      </c>
      <c r="E1481" s="79" t="s">
        <v>5050</v>
      </c>
      <c r="F1481" s="2"/>
      <c r="G1481" s="88">
        <v>201</v>
      </c>
      <c r="H1481" s="5" t="s">
        <v>513</v>
      </c>
      <c r="I1481" s="5" t="s">
        <v>116</v>
      </c>
      <c r="J1481" s="6" t="s">
        <v>61</v>
      </c>
      <c r="K1481" s="5" t="s">
        <v>68</v>
      </c>
      <c r="L1481" s="5" t="s">
        <v>481</v>
      </c>
      <c r="M1481" s="52">
        <v>1.3376623376623378</v>
      </c>
      <c r="N1481" s="8">
        <v>0.2</v>
      </c>
      <c r="O1481" s="52">
        <v>0.71539999999999992</v>
      </c>
      <c r="P1481" s="60">
        <f t="shared" si="45"/>
        <v>47.609869999999994</v>
      </c>
      <c r="Q1481" s="59">
        <v>1.0701298701298703</v>
      </c>
      <c r="R1481" s="9" t="s">
        <v>7397</v>
      </c>
      <c r="S1481" s="10">
        <v>46054</v>
      </c>
      <c r="T1481" s="55"/>
      <c r="U1481" s="56">
        <f t="shared" si="46"/>
        <v>0</v>
      </c>
      <c r="V1481" s="11"/>
    </row>
    <row r="1482" spans="1:22">
      <c r="A1482" s="77" t="s">
        <v>105</v>
      </c>
      <c r="B1482" s="4" t="s">
        <v>5053</v>
      </c>
      <c r="C1482" s="12" t="s">
        <v>5054</v>
      </c>
      <c r="D1482" s="3" t="s">
        <v>86</v>
      </c>
      <c r="E1482" s="79" t="s">
        <v>5050</v>
      </c>
      <c r="F1482" s="4"/>
      <c r="G1482" s="88">
        <v>144</v>
      </c>
      <c r="H1482" s="5" t="s">
        <v>513</v>
      </c>
      <c r="I1482" s="5" t="s">
        <v>138</v>
      </c>
      <c r="J1482" s="6" t="s">
        <v>61</v>
      </c>
      <c r="K1482" s="5" t="s">
        <v>68</v>
      </c>
      <c r="L1482" s="5" t="s">
        <v>481</v>
      </c>
      <c r="M1482" s="52">
        <v>1.1898734177215189</v>
      </c>
      <c r="N1482" s="8">
        <v>0.1</v>
      </c>
      <c r="O1482" s="52">
        <v>0.91139999999999999</v>
      </c>
      <c r="P1482" s="60">
        <f t="shared" si="45"/>
        <v>60.653669999999998</v>
      </c>
      <c r="Q1482" s="59">
        <v>1.070886075949367</v>
      </c>
      <c r="R1482" s="9" t="s">
        <v>7397</v>
      </c>
      <c r="S1482" s="10">
        <v>46174</v>
      </c>
      <c r="T1482" s="55"/>
      <c r="U1482" s="56">
        <f t="shared" si="46"/>
        <v>0</v>
      </c>
      <c r="V1482" s="11"/>
    </row>
    <row r="1483" spans="1:22">
      <c r="A1483" s="77" t="s">
        <v>105</v>
      </c>
      <c r="B1483" s="2" t="s">
        <v>5055</v>
      </c>
      <c r="C1483" s="2" t="s">
        <v>5056</v>
      </c>
      <c r="D1483" s="3" t="s">
        <v>86</v>
      </c>
      <c r="E1483" s="79" t="s">
        <v>5057</v>
      </c>
      <c r="F1483" s="2"/>
      <c r="G1483" s="88">
        <v>15</v>
      </c>
      <c r="H1483" s="5" t="s">
        <v>513</v>
      </c>
      <c r="I1483" s="5" t="s">
        <v>138</v>
      </c>
      <c r="J1483" s="6" t="s">
        <v>61</v>
      </c>
      <c r="K1483" s="5" t="s">
        <v>68</v>
      </c>
      <c r="L1483" s="5" t="s">
        <v>481</v>
      </c>
      <c r="M1483" s="52">
        <v>2.1898734177215187</v>
      </c>
      <c r="N1483" s="8">
        <v>0</v>
      </c>
      <c r="O1483" s="52">
        <v>1.6659999999999999</v>
      </c>
      <c r="P1483" s="60">
        <f t="shared" si="45"/>
        <v>110.8723</v>
      </c>
      <c r="Q1483" s="59">
        <v>2.1898734177215187</v>
      </c>
      <c r="R1483" s="9" t="s">
        <v>7397</v>
      </c>
      <c r="S1483" s="10">
        <v>46082</v>
      </c>
      <c r="T1483" s="55"/>
      <c r="U1483" s="56">
        <f t="shared" si="46"/>
        <v>0</v>
      </c>
      <c r="V1483" s="11"/>
    </row>
    <row r="1484" spans="1:22">
      <c r="A1484" s="36"/>
      <c r="B1484" s="4" t="s">
        <v>5058</v>
      </c>
      <c r="C1484" s="4" t="s">
        <v>5059</v>
      </c>
      <c r="D1484" s="3" t="s">
        <v>64</v>
      </c>
      <c r="E1484" s="4" t="s">
        <v>5060</v>
      </c>
      <c r="F1484" s="2"/>
      <c r="G1484" s="88">
        <v>100</v>
      </c>
      <c r="H1484" s="5" t="s">
        <v>513</v>
      </c>
      <c r="I1484" s="5" t="s">
        <v>715</v>
      </c>
      <c r="J1484" s="6" t="s">
        <v>61</v>
      </c>
      <c r="K1484" s="5" t="s">
        <v>68</v>
      </c>
      <c r="L1484" s="5" t="s">
        <v>481</v>
      </c>
      <c r="M1484" s="52">
        <v>1.6233766233766234</v>
      </c>
      <c r="N1484" s="8">
        <v>0</v>
      </c>
      <c r="O1484" s="52">
        <v>1.6233766233766234</v>
      </c>
      <c r="P1484" s="60">
        <f t="shared" si="45"/>
        <v>108.03571428571428</v>
      </c>
      <c r="Q1484" s="59">
        <v>1.6233766233766234</v>
      </c>
      <c r="R1484" s="9" t="s">
        <v>7401</v>
      </c>
      <c r="S1484" s="10">
        <v>46327</v>
      </c>
      <c r="T1484" s="55"/>
      <c r="U1484" s="56">
        <f t="shared" si="46"/>
        <v>0</v>
      </c>
      <c r="V1484" s="11"/>
    </row>
    <row r="1485" spans="1:22">
      <c r="A1485" s="86" t="s">
        <v>54</v>
      </c>
      <c r="B1485" s="4" t="s">
        <v>5061</v>
      </c>
      <c r="C1485" s="4" t="s">
        <v>5062</v>
      </c>
      <c r="D1485" s="3" t="s">
        <v>64</v>
      </c>
      <c r="E1485" s="87" t="s">
        <v>5063</v>
      </c>
      <c r="F1485" s="4"/>
      <c r="G1485" s="88">
        <v>55</v>
      </c>
      <c r="H1485" s="5" t="s">
        <v>59</v>
      </c>
      <c r="I1485" s="5" t="s">
        <v>126</v>
      </c>
      <c r="J1485" s="6" t="s">
        <v>249</v>
      </c>
      <c r="K1485" s="5" t="s">
        <v>68</v>
      </c>
      <c r="L1485" s="5" t="s">
        <v>59</v>
      </c>
      <c r="M1485" s="52">
        <v>2.1540476190476192</v>
      </c>
      <c r="N1485" s="8">
        <v>0</v>
      </c>
      <c r="O1485" s="52">
        <v>2.1540476190476192</v>
      </c>
      <c r="P1485" s="60">
        <f t="shared" si="45"/>
        <v>143.35186904761906</v>
      </c>
      <c r="Q1485" s="59">
        <v>2.1540476190476192</v>
      </c>
      <c r="R1485" s="9" t="s">
        <v>7400</v>
      </c>
      <c r="S1485" s="10">
        <v>46204</v>
      </c>
      <c r="T1485" s="55"/>
      <c r="U1485" s="56">
        <f t="shared" si="46"/>
        <v>0</v>
      </c>
      <c r="V1485" s="11"/>
    </row>
    <row r="1486" spans="1:22">
      <c r="A1486" s="86" t="s">
        <v>54</v>
      </c>
      <c r="B1486" s="4" t="s">
        <v>5064</v>
      </c>
      <c r="C1486" s="4" t="s">
        <v>5065</v>
      </c>
      <c r="D1486" s="3" t="s">
        <v>86</v>
      </c>
      <c r="E1486" s="87" t="s">
        <v>5066</v>
      </c>
      <c r="F1486" s="2"/>
      <c r="G1486" s="88">
        <v>3</v>
      </c>
      <c r="H1486" s="5" t="s">
        <v>513</v>
      </c>
      <c r="I1486" s="5" t="s">
        <v>194</v>
      </c>
      <c r="J1486" s="6" t="s">
        <v>61</v>
      </c>
      <c r="K1486" s="5" t="s">
        <v>68</v>
      </c>
      <c r="L1486" s="5" t="s">
        <v>579</v>
      </c>
      <c r="M1486" s="52">
        <v>0.98701298701298701</v>
      </c>
      <c r="N1486" s="8">
        <v>0.1</v>
      </c>
      <c r="O1486" s="52">
        <v>0.88831168831168827</v>
      </c>
      <c r="P1486" s="60">
        <f t="shared" si="45"/>
        <v>59.117142857142852</v>
      </c>
      <c r="Q1486" s="59">
        <v>0.88831168831168827</v>
      </c>
      <c r="R1486" s="9" t="s">
        <v>7397</v>
      </c>
      <c r="S1486" s="10">
        <v>46113</v>
      </c>
      <c r="T1486" s="55"/>
      <c r="U1486" s="56">
        <f t="shared" si="46"/>
        <v>0</v>
      </c>
      <c r="V1486" s="11"/>
    </row>
    <row r="1487" spans="1:22">
      <c r="A1487" s="86" t="s">
        <v>54</v>
      </c>
      <c r="B1487" s="4" t="s">
        <v>5067</v>
      </c>
      <c r="C1487" s="2" t="s">
        <v>5068</v>
      </c>
      <c r="D1487" s="3" t="s">
        <v>86</v>
      </c>
      <c r="E1487" s="87" t="s">
        <v>5069</v>
      </c>
      <c r="F1487" s="2"/>
      <c r="G1487" s="88">
        <v>23</v>
      </c>
      <c r="H1487" s="5" t="s">
        <v>513</v>
      </c>
      <c r="I1487" s="5" t="s">
        <v>229</v>
      </c>
      <c r="J1487" s="6" t="s">
        <v>61</v>
      </c>
      <c r="K1487" s="5" t="s">
        <v>68</v>
      </c>
      <c r="L1487" s="5" t="s">
        <v>481</v>
      </c>
      <c r="M1487" s="52">
        <v>1.6304761904761906</v>
      </c>
      <c r="N1487" s="8">
        <v>0</v>
      </c>
      <c r="O1487" s="52">
        <v>1.6304761904761906</v>
      </c>
      <c r="P1487" s="60">
        <f t="shared" ref="P1487:P1550" si="47">O1487*$V$12</f>
        <v>108.50819047619048</v>
      </c>
      <c r="Q1487" s="59">
        <v>1.6304761904761906</v>
      </c>
      <c r="R1487" s="9" t="s">
        <v>7397</v>
      </c>
      <c r="S1487" s="10">
        <v>46235</v>
      </c>
      <c r="T1487" s="55"/>
      <c r="U1487" s="56">
        <f t="shared" si="46"/>
        <v>0</v>
      </c>
      <c r="V1487" s="11"/>
    </row>
    <row r="1488" spans="1:22">
      <c r="A1488" s="86" t="s">
        <v>54</v>
      </c>
      <c r="B1488" s="2" t="s">
        <v>5070</v>
      </c>
      <c r="C1488" s="2" t="s">
        <v>5071</v>
      </c>
      <c r="D1488" s="3" t="s">
        <v>86</v>
      </c>
      <c r="E1488" s="87" t="s">
        <v>5072</v>
      </c>
      <c r="F1488" s="4"/>
      <c r="G1488" s="88">
        <v>2</v>
      </c>
      <c r="H1488" s="5" t="s">
        <v>513</v>
      </c>
      <c r="I1488" s="5" t="s">
        <v>229</v>
      </c>
      <c r="J1488" s="6" t="s">
        <v>61</v>
      </c>
      <c r="K1488" s="5" t="s">
        <v>68</v>
      </c>
      <c r="L1488" s="5" t="s">
        <v>481</v>
      </c>
      <c r="M1488" s="52">
        <v>2.3174999999999999</v>
      </c>
      <c r="N1488" s="8">
        <v>0</v>
      </c>
      <c r="O1488" s="52">
        <v>2.3174999999999999</v>
      </c>
      <c r="P1488" s="60">
        <f t="shared" si="47"/>
        <v>154.229625</v>
      </c>
      <c r="Q1488" s="59">
        <v>2.3174999999999999</v>
      </c>
      <c r="R1488" s="9" t="s">
        <v>7397</v>
      </c>
      <c r="S1488" s="10">
        <v>46082</v>
      </c>
      <c r="T1488" s="55"/>
      <c r="U1488" s="56">
        <f t="shared" si="46"/>
        <v>0</v>
      </c>
      <c r="V1488" s="11"/>
    </row>
    <row r="1489" spans="1:22">
      <c r="A1489" s="77" t="s">
        <v>105</v>
      </c>
      <c r="B1489" s="4" t="s">
        <v>5073</v>
      </c>
      <c r="C1489" s="2" t="s">
        <v>5074</v>
      </c>
      <c r="D1489" s="3" t="s">
        <v>86</v>
      </c>
      <c r="E1489" s="79" t="s">
        <v>5075</v>
      </c>
      <c r="F1489" s="2"/>
      <c r="G1489" s="88">
        <v>41</v>
      </c>
      <c r="H1489" s="5" t="s">
        <v>5076</v>
      </c>
      <c r="I1489" s="5" t="s">
        <v>116</v>
      </c>
      <c r="J1489" s="6" t="s">
        <v>61</v>
      </c>
      <c r="K1489" s="5" t="s">
        <v>68</v>
      </c>
      <c r="L1489" s="5" t="s">
        <v>5077</v>
      </c>
      <c r="M1489" s="52">
        <v>12.857142857142858</v>
      </c>
      <c r="N1489" s="8">
        <v>0</v>
      </c>
      <c r="O1489" s="52">
        <v>10.8584</v>
      </c>
      <c r="P1489" s="60">
        <f t="shared" si="47"/>
        <v>722.62651999999991</v>
      </c>
      <c r="Q1489" s="59">
        <v>12.857142857142858</v>
      </c>
      <c r="R1489" s="9" t="s">
        <v>7397</v>
      </c>
      <c r="S1489" s="10">
        <v>46204</v>
      </c>
      <c r="T1489" s="55"/>
      <c r="U1489" s="56">
        <f t="shared" si="46"/>
        <v>0</v>
      </c>
      <c r="V1489" s="11"/>
    </row>
    <row r="1490" spans="1:22">
      <c r="A1490" s="36"/>
      <c r="B1490" s="2" t="s">
        <v>5078</v>
      </c>
      <c r="C1490" s="2" t="s">
        <v>5079</v>
      </c>
      <c r="D1490" s="3" t="s">
        <v>86</v>
      </c>
      <c r="E1490" s="4" t="s">
        <v>5080</v>
      </c>
      <c r="F1490" s="2"/>
      <c r="G1490" s="88">
        <v>7</v>
      </c>
      <c r="H1490" s="5" t="s">
        <v>513</v>
      </c>
      <c r="I1490" s="5" t="s">
        <v>595</v>
      </c>
      <c r="J1490" s="6" t="s">
        <v>61</v>
      </c>
      <c r="K1490" s="5" t="s">
        <v>68</v>
      </c>
      <c r="L1490" s="5" t="s">
        <v>481</v>
      </c>
      <c r="M1490" s="52">
        <v>2.3164556962025316</v>
      </c>
      <c r="N1490" s="8">
        <v>0</v>
      </c>
      <c r="O1490" s="52">
        <v>2.3164556962025316</v>
      </c>
      <c r="P1490" s="60">
        <f t="shared" si="47"/>
        <v>154.16012658227848</v>
      </c>
      <c r="Q1490" s="59">
        <v>2.3164556962025316</v>
      </c>
      <c r="R1490" s="9" t="s">
        <v>7397</v>
      </c>
      <c r="S1490" s="10">
        <v>46296</v>
      </c>
      <c r="T1490" s="55"/>
      <c r="U1490" s="56">
        <f t="shared" si="46"/>
        <v>0</v>
      </c>
      <c r="V1490" s="11"/>
    </row>
    <row r="1491" spans="1:22">
      <c r="A1491" s="36"/>
      <c r="B1491" s="2" t="s">
        <v>5081</v>
      </c>
      <c r="C1491" s="2">
        <v>5189766</v>
      </c>
      <c r="D1491" s="3" t="s">
        <v>64</v>
      </c>
      <c r="E1491" s="4" t="s">
        <v>5082</v>
      </c>
      <c r="F1491" s="2"/>
      <c r="G1491" s="88">
        <v>16</v>
      </c>
      <c r="H1491" s="5" t="s">
        <v>5083</v>
      </c>
      <c r="I1491" s="5" t="s">
        <v>300</v>
      </c>
      <c r="J1491" s="6" t="s">
        <v>61</v>
      </c>
      <c r="K1491" s="5" t="s">
        <v>68</v>
      </c>
      <c r="L1491" s="5" t="s">
        <v>716</v>
      </c>
      <c r="M1491" s="52">
        <v>10.857142857142856</v>
      </c>
      <c r="N1491" s="8">
        <v>0</v>
      </c>
      <c r="O1491" s="52">
        <v>10.857142857142856</v>
      </c>
      <c r="P1491" s="60">
        <f t="shared" si="47"/>
        <v>722.54285714285697</v>
      </c>
      <c r="Q1491" s="59">
        <v>10.857142857142856</v>
      </c>
      <c r="R1491" s="9" t="s">
        <v>248</v>
      </c>
      <c r="S1491" s="10">
        <v>46478</v>
      </c>
      <c r="T1491" s="55"/>
      <c r="U1491" s="56">
        <f t="shared" si="46"/>
        <v>0</v>
      </c>
      <c r="V1491" s="11"/>
    </row>
    <row r="1492" spans="1:22">
      <c r="A1492" s="86" t="s">
        <v>54</v>
      </c>
      <c r="B1492" s="4" t="s">
        <v>5084</v>
      </c>
      <c r="C1492" s="4" t="s">
        <v>5085</v>
      </c>
      <c r="D1492" s="3" t="s">
        <v>64</v>
      </c>
      <c r="E1492" s="87" t="s">
        <v>5086</v>
      </c>
      <c r="F1492" s="2"/>
      <c r="G1492" s="88">
        <v>11</v>
      </c>
      <c r="H1492" s="5" t="s">
        <v>5087</v>
      </c>
      <c r="I1492" s="5" t="s">
        <v>126</v>
      </c>
      <c r="J1492" s="6" t="s">
        <v>249</v>
      </c>
      <c r="K1492" s="5" t="s">
        <v>68</v>
      </c>
      <c r="L1492" s="5" t="s">
        <v>716</v>
      </c>
      <c r="M1492" s="52">
        <v>0.50632911392405067</v>
      </c>
      <c r="N1492" s="8">
        <v>0</v>
      </c>
      <c r="O1492" s="52">
        <v>0.50632911392405067</v>
      </c>
      <c r="P1492" s="60">
        <f t="shared" si="47"/>
        <v>33.696202531645568</v>
      </c>
      <c r="Q1492" s="59">
        <v>0.50632911392405067</v>
      </c>
      <c r="R1492" s="9" t="s">
        <v>7400</v>
      </c>
      <c r="S1492" s="10">
        <v>46143</v>
      </c>
      <c r="T1492" s="55"/>
      <c r="U1492" s="56">
        <f t="shared" si="46"/>
        <v>0</v>
      </c>
      <c r="V1492" s="11"/>
    </row>
    <row r="1493" spans="1:22">
      <c r="A1493" s="36"/>
      <c r="B1493" s="4" t="s">
        <v>5088</v>
      </c>
      <c r="C1493" s="4">
        <v>5164579</v>
      </c>
      <c r="D1493" s="3" t="s">
        <v>64</v>
      </c>
      <c r="E1493" s="4" t="s">
        <v>5089</v>
      </c>
      <c r="F1493" s="2"/>
      <c r="G1493" s="88">
        <v>5</v>
      </c>
      <c r="H1493" s="5" t="s">
        <v>5090</v>
      </c>
      <c r="I1493" s="5" t="s">
        <v>300</v>
      </c>
      <c r="J1493" s="6" t="s">
        <v>61</v>
      </c>
      <c r="K1493" s="5" t="s">
        <v>68</v>
      </c>
      <c r="L1493" s="5" t="s">
        <v>716</v>
      </c>
      <c r="M1493" s="52">
        <v>7.6753246753246751</v>
      </c>
      <c r="N1493" s="8">
        <v>0</v>
      </c>
      <c r="O1493" s="52">
        <v>7.6753246753246751</v>
      </c>
      <c r="P1493" s="60">
        <f t="shared" si="47"/>
        <v>510.79285714285709</v>
      </c>
      <c r="Q1493" s="59">
        <v>7.6753246753246751</v>
      </c>
      <c r="R1493" s="9" t="s">
        <v>248</v>
      </c>
      <c r="S1493" s="10">
        <v>45931</v>
      </c>
      <c r="T1493" s="55"/>
      <c r="U1493" s="56">
        <f t="shared" si="46"/>
        <v>0</v>
      </c>
      <c r="V1493" s="11"/>
    </row>
    <row r="1494" spans="1:22">
      <c r="A1494" s="36"/>
      <c r="B1494" s="4" t="s">
        <v>5091</v>
      </c>
      <c r="C1494" s="4" t="s">
        <v>5092</v>
      </c>
      <c r="D1494" s="3" t="s">
        <v>64</v>
      </c>
      <c r="E1494" s="4" t="s">
        <v>5093</v>
      </c>
      <c r="F1494" s="2"/>
      <c r="G1494" s="88">
        <v>85</v>
      </c>
      <c r="H1494" s="5" t="s">
        <v>5087</v>
      </c>
      <c r="I1494" s="5" t="s">
        <v>273</v>
      </c>
      <c r="J1494" s="6" t="s">
        <v>249</v>
      </c>
      <c r="K1494" s="5" t="s">
        <v>68</v>
      </c>
      <c r="L1494" s="5" t="s">
        <v>716</v>
      </c>
      <c r="M1494" s="52">
        <v>0.66666666666666674</v>
      </c>
      <c r="N1494" s="8">
        <v>0</v>
      </c>
      <c r="O1494" s="52">
        <v>0.66666666666666674</v>
      </c>
      <c r="P1494" s="60">
        <f t="shared" si="47"/>
        <v>44.366666666666667</v>
      </c>
      <c r="Q1494" s="59">
        <v>0.66666666666666674</v>
      </c>
      <c r="R1494" s="9" t="s">
        <v>7401</v>
      </c>
      <c r="S1494" s="10">
        <v>45717</v>
      </c>
      <c r="T1494" s="55"/>
      <c r="U1494" s="56">
        <f t="shared" si="46"/>
        <v>0</v>
      </c>
      <c r="V1494" s="11"/>
    </row>
    <row r="1495" spans="1:22">
      <c r="A1495" s="77" t="s">
        <v>139</v>
      </c>
      <c r="B1495" s="4" t="s">
        <v>5094</v>
      </c>
      <c r="C1495" s="4" t="s">
        <v>5095</v>
      </c>
      <c r="D1495" s="3" t="s">
        <v>86</v>
      </c>
      <c r="E1495" s="79" t="s">
        <v>5096</v>
      </c>
      <c r="F1495" s="4"/>
      <c r="G1495" s="88">
        <v>192</v>
      </c>
      <c r="H1495" s="5" t="s">
        <v>4993</v>
      </c>
      <c r="I1495" s="5" t="s">
        <v>143</v>
      </c>
      <c r="J1495" s="6" t="s">
        <v>61</v>
      </c>
      <c r="K1495" s="5" t="s">
        <v>68</v>
      </c>
      <c r="L1495" s="5" t="s">
        <v>716</v>
      </c>
      <c r="M1495" s="52">
        <v>2.9350649350649349</v>
      </c>
      <c r="N1495" s="8">
        <v>0</v>
      </c>
      <c r="O1495" s="52">
        <v>2.7883116883116879</v>
      </c>
      <c r="P1495" s="60">
        <f t="shared" si="47"/>
        <v>185.56214285714282</v>
      </c>
      <c r="Q1495" s="59">
        <v>2.7883116883116879</v>
      </c>
      <c r="R1495" s="9" t="s">
        <v>7397</v>
      </c>
      <c r="S1495" s="10">
        <v>46539</v>
      </c>
      <c r="T1495" s="55"/>
      <c r="U1495" s="56">
        <f t="shared" si="46"/>
        <v>0</v>
      </c>
      <c r="V1495" s="11"/>
    </row>
    <row r="1496" spans="1:22">
      <c r="A1496" s="77" t="s">
        <v>139</v>
      </c>
      <c r="B1496" s="4" t="s">
        <v>5097</v>
      </c>
      <c r="C1496" s="4" t="s">
        <v>5098</v>
      </c>
      <c r="D1496" s="3" t="s">
        <v>86</v>
      </c>
      <c r="E1496" s="79" t="s">
        <v>5099</v>
      </c>
      <c r="F1496" s="2"/>
      <c r="G1496" s="88">
        <v>94</v>
      </c>
      <c r="H1496" s="5" t="s">
        <v>5100</v>
      </c>
      <c r="I1496" s="5" t="s">
        <v>143</v>
      </c>
      <c r="J1496" s="6" t="s">
        <v>61</v>
      </c>
      <c r="K1496" s="5" t="s">
        <v>68</v>
      </c>
      <c r="L1496" s="5" t="s">
        <v>716</v>
      </c>
      <c r="M1496" s="52">
        <v>5.0129870129870131</v>
      </c>
      <c r="N1496" s="8">
        <v>0</v>
      </c>
      <c r="O1496" s="52">
        <v>4.7623376623376625</v>
      </c>
      <c r="P1496" s="60">
        <f t="shared" si="47"/>
        <v>316.93357142857144</v>
      </c>
      <c r="Q1496" s="59">
        <v>4.7623376623376625</v>
      </c>
      <c r="R1496" s="9" t="s">
        <v>7397</v>
      </c>
      <c r="S1496" s="10">
        <v>46266</v>
      </c>
      <c r="T1496" s="55"/>
      <c r="U1496" s="56">
        <f t="shared" si="46"/>
        <v>0</v>
      </c>
      <c r="V1496" s="11"/>
    </row>
    <row r="1497" spans="1:22">
      <c r="A1497" s="37"/>
      <c r="B1497" s="4" t="s">
        <v>5101</v>
      </c>
      <c r="C1497" s="4" t="s">
        <v>5102</v>
      </c>
      <c r="D1497" s="3" t="s">
        <v>64</v>
      </c>
      <c r="E1497" s="4" t="s">
        <v>5103</v>
      </c>
      <c r="F1497" s="2"/>
      <c r="G1497" s="88">
        <v>240</v>
      </c>
      <c r="H1497" s="5" t="s">
        <v>5087</v>
      </c>
      <c r="I1497" s="5" t="s">
        <v>715</v>
      </c>
      <c r="J1497" s="6" t="s">
        <v>61</v>
      </c>
      <c r="K1497" s="5" t="s">
        <v>68</v>
      </c>
      <c r="L1497" s="5" t="s">
        <v>716</v>
      </c>
      <c r="M1497" s="52">
        <v>2.2467532467532467</v>
      </c>
      <c r="N1497" s="8">
        <v>0</v>
      </c>
      <c r="O1497" s="52">
        <v>2.2467532467532467</v>
      </c>
      <c r="P1497" s="60">
        <f t="shared" si="47"/>
        <v>149.52142857142857</v>
      </c>
      <c r="Q1497" s="59">
        <v>2.2467532467532467</v>
      </c>
      <c r="R1497" s="9" t="s">
        <v>7401</v>
      </c>
      <c r="S1497" s="10">
        <v>46419</v>
      </c>
      <c r="T1497" s="55"/>
      <c r="U1497" s="56">
        <f t="shared" si="46"/>
        <v>0</v>
      </c>
      <c r="V1497" s="11"/>
    </row>
    <row r="1498" spans="1:22">
      <c r="A1498" s="36"/>
      <c r="B1498" s="4" t="s">
        <v>5104</v>
      </c>
      <c r="C1498" s="4" t="s">
        <v>5105</v>
      </c>
      <c r="D1498" s="3" t="s">
        <v>64</v>
      </c>
      <c r="E1498" s="4" t="s">
        <v>5106</v>
      </c>
      <c r="F1498" s="2"/>
      <c r="G1498" s="88">
        <v>211</v>
      </c>
      <c r="H1498" s="5" t="s">
        <v>5087</v>
      </c>
      <c r="I1498" s="5" t="s">
        <v>212</v>
      </c>
      <c r="J1498" s="6" t="s">
        <v>61</v>
      </c>
      <c r="K1498" s="5" t="s">
        <v>68</v>
      </c>
      <c r="L1498" s="5" t="s">
        <v>159</v>
      </c>
      <c r="M1498" s="52">
        <v>2.1818181818181817</v>
      </c>
      <c r="N1498" s="8">
        <v>0.08</v>
      </c>
      <c r="O1498" s="52">
        <v>2.0072727272727273</v>
      </c>
      <c r="P1498" s="60">
        <f t="shared" si="47"/>
        <v>133.584</v>
      </c>
      <c r="Q1498" s="59">
        <v>2.0072727272727273</v>
      </c>
      <c r="R1498" s="9" t="s">
        <v>7394</v>
      </c>
      <c r="S1498" s="10">
        <v>46478</v>
      </c>
      <c r="T1498" s="55"/>
      <c r="U1498" s="56">
        <f t="shared" si="46"/>
        <v>0</v>
      </c>
      <c r="V1498" s="11"/>
    </row>
    <row r="1499" spans="1:22">
      <c r="A1499" s="77" t="s">
        <v>139</v>
      </c>
      <c r="B1499" s="4" t="s">
        <v>5107</v>
      </c>
      <c r="C1499" s="4" t="s">
        <v>5108</v>
      </c>
      <c r="D1499" s="3" t="s">
        <v>86</v>
      </c>
      <c r="E1499" s="79" t="s">
        <v>5109</v>
      </c>
      <c r="F1499" s="2"/>
      <c r="G1499" s="88">
        <v>267</v>
      </c>
      <c r="H1499" s="5" t="s">
        <v>5087</v>
      </c>
      <c r="I1499" s="5" t="s">
        <v>143</v>
      </c>
      <c r="J1499" s="6" t="s">
        <v>61</v>
      </c>
      <c r="K1499" s="5" t="s">
        <v>68</v>
      </c>
      <c r="L1499" s="5" t="s">
        <v>716</v>
      </c>
      <c r="M1499" s="52">
        <v>2.5844155844155843</v>
      </c>
      <c r="N1499" s="8">
        <v>0</v>
      </c>
      <c r="O1499" s="52">
        <v>2.4551948051948052</v>
      </c>
      <c r="P1499" s="60">
        <f t="shared" si="47"/>
        <v>163.39321428571427</v>
      </c>
      <c r="Q1499" s="59">
        <v>2.4551948051948052</v>
      </c>
      <c r="R1499" s="9" t="s">
        <v>7397</v>
      </c>
      <c r="S1499" s="10">
        <v>46419</v>
      </c>
      <c r="T1499" s="55"/>
      <c r="U1499" s="56">
        <f t="shared" si="46"/>
        <v>0</v>
      </c>
      <c r="V1499" s="11"/>
    </row>
    <row r="1500" spans="1:22">
      <c r="A1500" s="77" t="s">
        <v>105</v>
      </c>
      <c r="B1500" s="4" t="s">
        <v>5110</v>
      </c>
      <c r="C1500" s="4" t="s">
        <v>5111</v>
      </c>
      <c r="D1500" s="3" t="s">
        <v>86</v>
      </c>
      <c r="E1500" s="79" t="s">
        <v>5109</v>
      </c>
      <c r="F1500" s="2"/>
      <c r="G1500" s="88">
        <v>41</v>
      </c>
      <c r="H1500" s="5" t="s">
        <v>5087</v>
      </c>
      <c r="I1500" s="5" t="s">
        <v>138</v>
      </c>
      <c r="J1500" s="6" t="s">
        <v>61</v>
      </c>
      <c r="K1500" s="5" t="s">
        <v>68</v>
      </c>
      <c r="L1500" s="5" t="s">
        <v>716</v>
      </c>
      <c r="M1500" s="52">
        <v>2.3670886075949369</v>
      </c>
      <c r="N1500" s="8">
        <v>0.1</v>
      </c>
      <c r="O1500" s="52">
        <v>2.0188000000000001</v>
      </c>
      <c r="P1500" s="60">
        <f t="shared" si="47"/>
        <v>134.35114000000002</v>
      </c>
      <c r="Q1500" s="59">
        <v>2.1303797468354433</v>
      </c>
      <c r="R1500" s="9" t="s">
        <v>7397</v>
      </c>
      <c r="S1500" s="10">
        <v>46204</v>
      </c>
      <c r="T1500" s="55"/>
      <c r="U1500" s="56">
        <f t="shared" si="46"/>
        <v>0</v>
      </c>
      <c r="V1500" s="11"/>
    </row>
    <row r="1501" spans="1:22">
      <c r="A1501" s="86" t="s">
        <v>54</v>
      </c>
      <c r="B1501" s="4" t="s">
        <v>5112</v>
      </c>
      <c r="C1501" s="4" t="s">
        <v>5113</v>
      </c>
      <c r="D1501" s="3" t="s">
        <v>64</v>
      </c>
      <c r="E1501" s="87" t="s">
        <v>5114</v>
      </c>
      <c r="F1501" s="2"/>
      <c r="G1501" s="88">
        <v>15</v>
      </c>
      <c r="H1501" s="5" t="s">
        <v>5087</v>
      </c>
      <c r="I1501" s="5" t="s">
        <v>126</v>
      </c>
      <c r="J1501" s="6" t="s">
        <v>249</v>
      </c>
      <c r="K1501" s="5" t="s">
        <v>68</v>
      </c>
      <c r="L1501" s="5" t="s">
        <v>716</v>
      </c>
      <c r="M1501" s="52">
        <v>1.3427848101265822</v>
      </c>
      <c r="N1501" s="8">
        <v>0</v>
      </c>
      <c r="O1501" s="52">
        <v>1.3427848101265822</v>
      </c>
      <c r="P1501" s="60">
        <f t="shared" si="47"/>
        <v>89.362329113924048</v>
      </c>
      <c r="Q1501" s="59">
        <v>1.3427848101265822</v>
      </c>
      <c r="R1501" s="9" t="s">
        <v>7400</v>
      </c>
      <c r="S1501" s="10">
        <v>46023</v>
      </c>
      <c r="T1501" s="55"/>
      <c r="U1501" s="56">
        <f t="shared" si="46"/>
        <v>0</v>
      </c>
      <c r="V1501" s="11"/>
    </row>
    <row r="1502" spans="1:22">
      <c r="A1502" s="77" t="s">
        <v>105</v>
      </c>
      <c r="B1502" s="4" t="s">
        <v>5115</v>
      </c>
      <c r="C1502" s="13" t="s">
        <v>5116</v>
      </c>
      <c r="D1502" s="3" t="s">
        <v>86</v>
      </c>
      <c r="E1502" s="79" t="s">
        <v>5117</v>
      </c>
      <c r="F1502" s="4"/>
      <c r="G1502" s="88">
        <v>159</v>
      </c>
      <c r="H1502" s="5" t="s">
        <v>5087</v>
      </c>
      <c r="I1502" s="5" t="s">
        <v>138</v>
      </c>
      <c r="J1502" s="6" t="s">
        <v>61</v>
      </c>
      <c r="K1502" s="5" t="s">
        <v>68</v>
      </c>
      <c r="L1502" s="5" t="s">
        <v>716</v>
      </c>
      <c r="M1502" s="52">
        <v>6.6233766233766227</v>
      </c>
      <c r="N1502" s="8">
        <v>0</v>
      </c>
      <c r="O1502" s="52">
        <v>5.4291999999999998</v>
      </c>
      <c r="P1502" s="60">
        <f t="shared" si="47"/>
        <v>361.31325999999996</v>
      </c>
      <c r="Q1502" s="59">
        <v>6.6233766233766227</v>
      </c>
      <c r="R1502" s="9" t="s">
        <v>7397</v>
      </c>
      <c r="S1502" s="10">
        <v>46266</v>
      </c>
      <c r="T1502" s="55"/>
      <c r="U1502" s="56">
        <f t="shared" si="46"/>
        <v>0</v>
      </c>
      <c r="V1502" s="11"/>
    </row>
    <row r="1503" spans="1:22">
      <c r="A1503" s="77" t="s">
        <v>139</v>
      </c>
      <c r="B1503" s="4" t="s">
        <v>5118</v>
      </c>
      <c r="C1503" s="4" t="s">
        <v>5119</v>
      </c>
      <c r="D1503" s="3" t="s">
        <v>86</v>
      </c>
      <c r="E1503" s="79" t="s">
        <v>5117</v>
      </c>
      <c r="F1503" s="2"/>
      <c r="G1503" s="88">
        <v>32</v>
      </c>
      <c r="H1503" s="5" t="s">
        <v>5087</v>
      </c>
      <c r="I1503" s="5" t="s">
        <v>143</v>
      </c>
      <c r="J1503" s="6" t="s">
        <v>61</v>
      </c>
      <c r="K1503" s="5" t="s">
        <v>68</v>
      </c>
      <c r="L1503" s="5" t="s">
        <v>716</v>
      </c>
      <c r="M1503" s="52">
        <v>7.324675324675324</v>
      </c>
      <c r="N1503" s="8">
        <v>0</v>
      </c>
      <c r="O1503" s="52">
        <v>6.9584415584415575</v>
      </c>
      <c r="P1503" s="60">
        <f t="shared" si="47"/>
        <v>463.08428571428561</v>
      </c>
      <c r="Q1503" s="59">
        <v>6.9584415584415575</v>
      </c>
      <c r="R1503" s="9" t="s">
        <v>7397</v>
      </c>
      <c r="S1503" s="10">
        <v>46478</v>
      </c>
      <c r="T1503" s="55"/>
      <c r="U1503" s="56">
        <f t="shared" si="46"/>
        <v>0</v>
      </c>
      <c r="V1503" s="11"/>
    </row>
    <row r="1504" spans="1:22">
      <c r="A1504" s="86" t="s">
        <v>54</v>
      </c>
      <c r="B1504" s="4" t="s">
        <v>5120</v>
      </c>
      <c r="C1504" s="13" t="s">
        <v>5121</v>
      </c>
      <c r="D1504" s="3" t="s">
        <v>86</v>
      </c>
      <c r="E1504" s="87" t="s">
        <v>5122</v>
      </c>
      <c r="F1504" s="4"/>
      <c r="G1504" s="88">
        <v>1</v>
      </c>
      <c r="H1504" s="5" t="s">
        <v>59</v>
      </c>
      <c r="I1504" s="5" t="s">
        <v>4117</v>
      </c>
      <c r="J1504" s="6" t="s">
        <v>61</v>
      </c>
      <c r="K1504" s="5" t="s">
        <v>68</v>
      </c>
      <c r="L1504" s="5" t="s">
        <v>59</v>
      </c>
      <c r="M1504" s="52">
        <v>5.3291139240506329</v>
      </c>
      <c r="N1504" s="8">
        <v>0.02</v>
      </c>
      <c r="O1504" s="52">
        <v>5.22253164556962</v>
      </c>
      <c r="P1504" s="60">
        <f t="shared" si="47"/>
        <v>347.55948101265818</v>
      </c>
      <c r="Q1504" s="59">
        <v>5.22253164556962</v>
      </c>
      <c r="R1504" s="9" t="s">
        <v>7397</v>
      </c>
      <c r="S1504" s="10">
        <v>46296</v>
      </c>
      <c r="T1504" s="55"/>
      <c r="U1504" s="56">
        <f t="shared" si="46"/>
        <v>0</v>
      </c>
      <c r="V1504" s="11"/>
    </row>
    <row r="1505" spans="1:22">
      <c r="A1505" s="36"/>
      <c r="B1505" s="4" t="s">
        <v>5123</v>
      </c>
      <c r="C1505" s="4" t="s">
        <v>5124</v>
      </c>
      <c r="D1505" s="3" t="s">
        <v>64</v>
      </c>
      <c r="E1505" s="4" t="s">
        <v>5125</v>
      </c>
      <c r="F1505" s="2"/>
      <c r="G1505" s="88">
        <v>91</v>
      </c>
      <c r="H1505" s="5" t="s">
        <v>5087</v>
      </c>
      <c r="I1505" s="5" t="s">
        <v>720</v>
      </c>
      <c r="J1505" s="6" t="s">
        <v>61</v>
      </c>
      <c r="K1505" s="5" t="s">
        <v>68</v>
      </c>
      <c r="L1505" s="5" t="s">
        <v>716</v>
      </c>
      <c r="M1505" s="52">
        <v>1.2586904761904762</v>
      </c>
      <c r="N1505" s="8">
        <v>0.2</v>
      </c>
      <c r="O1505" s="52">
        <v>1.006952380952381</v>
      </c>
      <c r="P1505" s="60">
        <f t="shared" si="47"/>
        <v>67.012680952380961</v>
      </c>
      <c r="Q1505" s="59">
        <v>1.006952380952381</v>
      </c>
      <c r="R1505" s="9" t="s">
        <v>7401</v>
      </c>
      <c r="S1505" s="10">
        <v>46054</v>
      </c>
      <c r="T1505" s="55"/>
      <c r="U1505" s="56">
        <f t="shared" si="46"/>
        <v>0</v>
      </c>
      <c r="V1505" s="11"/>
    </row>
    <row r="1506" spans="1:22">
      <c r="A1506" s="36"/>
      <c r="B1506" s="4" t="s">
        <v>5126</v>
      </c>
      <c r="C1506" s="13" t="s">
        <v>5127</v>
      </c>
      <c r="D1506" s="3" t="s">
        <v>64</v>
      </c>
      <c r="E1506" s="4" t="s">
        <v>5128</v>
      </c>
      <c r="F1506" s="4"/>
      <c r="G1506" s="88">
        <v>240</v>
      </c>
      <c r="H1506" s="5" t="s">
        <v>5087</v>
      </c>
      <c r="I1506" s="5" t="s">
        <v>715</v>
      </c>
      <c r="J1506" s="6" t="s">
        <v>61</v>
      </c>
      <c r="K1506" s="5" t="s">
        <v>68</v>
      </c>
      <c r="L1506" s="5" t="s">
        <v>716</v>
      </c>
      <c r="M1506" s="52">
        <v>1.883116883116883</v>
      </c>
      <c r="N1506" s="8">
        <v>0</v>
      </c>
      <c r="O1506" s="52">
        <v>1.883116883116883</v>
      </c>
      <c r="P1506" s="60">
        <f t="shared" si="47"/>
        <v>125.32142857142856</v>
      </c>
      <c r="Q1506" s="59">
        <v>1.883116883116883</v>
      </c>
      <c r="R1506" s="9" t="s">
        <v>7401</v>
      </c>
      <c r="S1506" s="10">
        <v>46419</v>
      </c>
      <c r="T1506" s="55"/>
      <c r="U1506" s="56">
        <f t="shared" si="46"/>
        <v>0</v>
      </c>
      <c r="V1506" s="11"/>
    </row>
    <row r="1507" spans="1:22">
      <c r="A1507" s="36"/>
      <c r="B1507" s="4" t="s">
        <v>5129</v>
      </c>
      <c r="C1507" s="13" t="s">
        <v>183</v>
      </c>
      <c r="D1507" s="3" t="s">
        <v>64</v>
      </c>
      <c r="E1507" s="4" t="s">
        <v>5130</v>
      </c>
      <c r="F1507" s="4"/>
      <c r="G1507" s="88">
        <v>38</v>
      </c>
      <c r="H1507" s="5" t="s">
        <v>5087</v>
      </c>
      <c r="I1507" s="5" t="s">
        <v>248</v>
      </c>
      <c r="J1507" s="6" t="s">
        <v>61</v>
      </c>
      <c r="K1507" s="5" t="s">
        <v>68</v>
      </c>
      <c r="L1507" s="5" t="s">
        <v>716</v>
      </c>
      <c r="M1507" s="52">
        <v>0.86250000000000004</v>
      </c>
      <c r="N1507" s="8">
        <v>0</v>
      </c>
      <c r="O1507" s="52">
        <v>0.86250000000000004</v>
      </c>
      <c r="P1507" s="60">
        <f t="shared" si="47"/>
        <v>57.399374999999999</v>
      </c>
      <c r="Q1507" s="59">
        <v>0.86250000000000004</v>
      </c>
      <c r="R1507" s="9" t="s">
        <v>7403</v>
      </c>
      <c r="S1507" s="10">
        <v>45748</v>
      </c>
      <c r="T1507" s="55"/>
      <c r="U1507" s="56">
        <f t="shared" si="46"/>
        <v>0</v>
      </c>
      <c r="V1507" s="11"/>
    </row>
    <row r="1508" spans="1:22">
      <c r="A1508" s="36"/>
      <c r="B1508" s="2" t="s">
        <v>5131</v>
      </c>
      <c r="C1508" s="13" t="s">
        <v>5132</v>
      </c>
      <c r="D1508" s="3" t="s">
        <v>86</v>
      </c>
      <c r="E1508" s="4" t="s">
        <v>5133</v>
      </c>
      <c r="F1508" s="4"/>
      <c r="G1508" s="88">
        <v>543</v>
      </c>
      <c r="H1508" s="5" t="s">
        <v>5087</v>
      </c>
      <c r="I1508" s="5" t="s">
        <v>151</v>
      </c>
      <c r="J1508" s="6" t="s">
        <v>61</v>
      </c>
      <c r="K1508" s="7" t="s">
        <v>68</v>
      </c>
      <c r="L1508" s="7" t="s">
        <v>716</v>
      </c>
      <c r="M1508" s="52">
        <v>1.390131878110286</v>
      </c>
      <c r="N1508" s="8">
        <v>0.02</v>
      </c>
      <c r="O1508" s="52">
        <v>1.3623292405480802</v>
      </c>
      <c r="P1508" s="60">
        <f t="shared" si="47"/>
        <v>90.663010958474743</v>
      </c>
      <c r="Q1508" s="59">
        <v>1.3623292405480802</v>
      </c>
      <c r="R1508" s="9" t="s">
        <v>7397</v>
      </c>
      <c r="S1508" s="10">
        <v>46174</v>
      </c>
      <c r="T1508" s="55"/>
      <c r="U1508" s="56">
        <f t="shared" si="46"/>
        <v>0</v>
      </c>
      <c r="V1508" s="11"/>
    </row>
    <row r="1509" spans="1:22">
      <c r="A1509" s="77" t="s">
        <v>105</v>
      </c>
      <c r="B1509" s="4" t="s">
        <v>5134</v>
      </c>
      <c r="C1509" s="4" t="s">
        <v>5135</v>
      </c>
      <c r="D1509" s="3" t="s">
        <v>86</v>
      </c>
      <c r="E1509" s="79" t="s">
        <v>5136</v>
      </c>
      <c r="F1509" s="2"/>
      <c r="G1509" s="88">
        <v>121</v>
      </c>
      <c r="H1509" s="5" t="s">
        <v>5087</v>
      </c>
      <c r="I1509" s="5" t="s">
        <v>138</v>
      </c>
      <c r="J1509" s="6" t="s">
        <v>61</v>
      </c>
      <c r="K1509" s="5" t="s">
        <v>68</v>
      </c>
      <c r="L1509" s="5" t="s">
        <v>716</v>
      </c>
      <c r="M1509" s="52">
        <v>1.8129113924050633</v>
      </c>
      <c r="N1509" s="8">
        <v>0.05</v>
      </c>
      <c r="O1509" s="52">
        <v>1.5386</v>
      </c>
      <c r="P1509" s="60">
        <f t="shared" si="47"/>
        <v>102.39382999999999</v>
      </c>
      <c r="Q1509" s="59">
        <v>1.72226582278481</v>
      </c>
      <c r="R1509" s="9" t="s">
        <v>7397</v>
      </c>
      <c r="S1509" s="10">
        <v>46235</v>
      </c>
      <c r="T1509" s="55"/>
      <c r="U1509" s="56">
        <f t="shared" si="46"/>
        <v>0</v>
      </c>
      <c r="V1509" s="11"/>
    </row>
    <row r="1510" spans="1:22">
      <c r="A1510" s="86" t="s">
        <v>54</v>
      </c>
      <c r="B1510" s="4" t="s">
        <v>5137</v>
      </c>
      <c r="C1510" s="4" t="s">
        <v>5138</v>
      </c>
      <c r="D1510" s="3" t="s">
        <v>86</v>
      </c>
      <c r="E1510" s="87" t="s">
        <v>5139</v>
      </c>
      <c r="F1510" s="2"/>
      <c r="G1510" s="88">
        <v>947</v>
      </c>
      <c r="H1510" s="5" t="s">
        <v>5087</v>
      </c>
      <c r="I1510" s="5" t="s">
        <v>151</v>
      </c>
      <c r="J1510" s="6" t="s">
        <v>61</v>
      </c>
      <c r="K1510" s="5" t="s">
        <v>68</v>
      </c>
      <c r="L1510" s="5" t="s">
        <v>716</v>
      </c>
      <c r="M1510" s="52">
        <v>4.9740259740259738</v>
      </c>
      <c r="N1510" s="8">
        <v>0.05</v>
      </c>
      <c r="O1510" s="52">
        <v>4.7253246753246749</v>
      </c>
      <c r="P1510" s="60">
        <f t="shared" si="47"/>
        <v>314.4703571428571</v>
      </c>
      <c r="Q1510" s="59">
        <v>4.7253246753246749</v>
      </c>
      <c r="R1510" s="9" t="s">
        <v>7397</v>
      </c>
      <c r="S1510" s="10">
        <v>46116</v>
      </c>
      <c r="T1510" s="55"/>
      <c r="U1510" s="56">
        <f t="shared" si="46"/>
        <v>0</v>
      </c>
      <c r="V1510" s="11"/>
    </row>
    <row r="1511" spans="1:22">
      <c r="A1511" s="36"/>
      <c r="B1511" s="2" t="s">
        <v>5140</v>
      </c>
      <c r="C1511" s="2" t="s">
        <v>5141</v>
      </c>
      <c r="D1511" s="3" t="s">
        <v>64</v>
      </c>
      <c r="E1511" s="4" t="s">
        <v>5142</v>
      </c>
      <c r="F1511" s="2"/>
      <c r="G1511" s="88">
        <v>50</v>
      </c>
      <c r="H1511" s="5" t="s">
        <v>5087</v>
      </c>
      <c r="I1511" s="5" t="s">
        <v>256</v>
      </c>
      <c r="J1511" s="6" t="s">
        <v>61</v>
      </c>
      <c r="K1511" s="5" t="s">
        <v>68</v>
      </c>
      <c r="L1511" s="5" t="s">
        <v>596</v>
      </c>
      <c r="M1511" s="52">
        <v>1.6051948051948051</v>
      </c>
      <c r="N1511" s="8">
        <v>0.1</v>
      </c>
      <c r="O1511" s="52">
        <v>1.4446753246753246</v>
      </c>
      <c r="P1511" s="60">
        <f t="shared" si="47"/>
        <v>96.143142857142848</v>
      </c>
      <c r="Q1511" s="59">
        <v>1.4446753246753246</v>
      </c>
      <c r="R1511" s="9" t="s">
        <v>7394</v>
      </c>
      <c r="S1511" s="10">
        <v>45748</v>
      </c>
      <c r="T1511" s="55"/>
      <c r="U1511" s="56">
        <f t="shared" si="46"/>
        <v>0</v>
      </c>
      <c r="V1511" s="11"/>
    </row>
    <row r="1512" spans="1:22">
      <c r="A1512" s="77" t="s">
        <v>139</v>
      </c>
      <c r="B1512" s="4" t="s">
        <v>5143</v>
      </c>
      <c r="C1512" s="4" t="s">
        <v>5144</v>
      </c>
      <c r="D1512" s="3" t="s">
        <v>86</v>
      </c>
      <c r="E1512" s="79" t="s">
        <v>5145</v>
      </c>
      <c r="F1512" s="2"/>
      <c r="G1512" s="88">
        <v>548</v>
      </c>
      <c r="H1512" s="5" t="s">
        <v>5087</v>
      </c>
      <c r="I1512" s="5" t="s">
        <v>143</v>
      </c>
      <c r="J1512" s="6" t="s">
        <v>61</v>
      </c>
      <c r="K1512" s="5" t="s">
        <v>68</v>
      </c>
      <c r="L1512" s="5" t="s">
        <v>716</v>
      </c>
      <c r="M1512" s="52">
        <v>1.0759493670886076</v>
      </c>
      <c r="N1512" s="8">
        <v>0</v>
      </c>
      <c r="O1512" s="52">
        <v>1.0221518987341771</v>
      </c>
      <c r="P1512" s="60">
        <f t="shared" si="47"/>
        <v>68.024208860759487</v>
      </c>
      <c r="Q1512" s="59">
        <v>1.0221518987341771</v>
      </c>
      <c r="R1512" s="9" t="s">
        <v>7397</v>
      </c>
      <c r="S1512" s="10">
        <v>46113</v>
      </c>
      <c r="T1512" s="55"/>
      <c r="U1512" s="56">
        <f t="shared" si="46"/>
        <v>0</v>
      </c>
      <c r="V1512" s="11"/>
    </row>
    <row r="1513" spans="1:22">
      <c r="A1513" s="77" t="s">
        <v>139</v>
      </c>
      <c r="B1513" s="4" t="s">
        <v>5146</v>
      </c>
      <c r="C1513" s="4" t="s">
        <v>5147</v>
      </c>
      <c r="D1513" s="3" t="s">
        <v>86</v>
      </c>
      <c r="E1513" s="79" t="s">
        <v>5148</v>
      </c>
      <c r="F1513" s="2"/>
      <c r="G1513" s="88">
        <v>251</v>
      </c>
      <c r="H1513" s="5" t="s">
        <v>5087</v>
      </c>
      <c r="I1513" s="5" t="s">
        <v>143</v>
      </c>
      <c r="J1513" s="6" t="s">
        <v>61</v>
      </c>
      <c r="K1513" s="5" t="s">
        <v>68</v>
      </c>
      <c r="L1513" s="5" t="s">
        <v>716</v>
      </c>
      <c r="M1513" s="52">
        <v>2.7662337662337659</v>
      </c>
      <c r="N1513" s="8">
        <v>0</v>
      </c>
      <c r="O1513" s="52">
        <v>2.6279220779220775</v>
      </c>
      <c r="P1513" s="60">
        <f t="shared" si="47"/>
        <v>174.88821428571424</v>
      </c>
      <c r="Q1513" s="59">
        <v>2.6279220779220775</v>
      </c>
      <c r="R1513" s="9" t="s">
        <v>7397</v>
      </c>
      <c r="S1513" s="10">
        <v>46143</v>
      </c>
      <c r="T1513" s="55"/>
      <c r="U1513" s="56">
        <f t="shared" si="46"/>
        <v>0</v>
      </c>
      <c r="V1513" s="11"/>
    </row>
    <row r="1514" spans="1:22">
      <c r="A1514" s="86" t="s">
        <v>54</v>
      </c>
      <c r="B1514" s="4" t="s">
        <v>5149</v>
      </c>
      <c r="C1514" s="2" t="s">
        <v>5150</v>
      </c>
      <c r="D1514" s="3" t="s">
        <v>262</v>
      </c>
      <c r="E1514" s="87" t="s">
        <v>5151</v>
      </c>
      <c r="F1514" s="2"/>
      <c r="G1514" s="88">
        <v>2</v>
      </c>
      <c r="H1514" s="5" t="s">
        <v>5152</v>
      </c>
      <c r="I1514" s="5" t="s">
        <v>1002</v>
      </c>
      <c r="J1514" s="6" t="s">
        <v>61</v>
      </c>
      <c r="K1514" s="5" t="s">
        <v>68</v>
      </c>
      <c r="L1514" s="5" t="s">
        <v>596</v>
      </c>
      <c r="M1514" s="52">
        <v>14.645454545454545</v>
      </c>
      <c r="N1514" s="8">
        <v>0</v>
      </c>
      <c r="O1514" s="52">
        <v>14.645454545454545</v>
      </c>
      <c r="P1514" s="60">
        <f t="shared" si="47"/>
        <v>974.65499999999986</v>
      </c>
      <c r="Q1514" s="59">
        <v>14.645454545454545</v>
      </c>
      <c r="R1514" s="9" t="s">
        <v>7397</v>
      </c>
      <c r="S1514" s="10">
        <v>46113</v>
      </c>
      <c r="T1514" s="55"/>
      <c r="U1514" s="56">
        <f t="shared" si="46"/>
        <v>0</v>
      </c>
      <c r="V1514" s="11"/>
    </row>
    <row r="1515" spans="1:22">
      <c r="A1515" s="36"/>
      <c r="B1515" s="4" t="s">
        <v>5153</v>
      </c>
      <c r="C1515" s="4" t="s">
        <v>5154</v>
      </c>
      <c r="D1515" s="3" t="s">
        <v>86</v>
      </c>
      <c r="E1515" s="4" t="s">
        <v>5155</v>
      </c>
      <c r="F1515" s="2"/>
      <c r="G1515" s="88">
        <v>7</v>
      </c>
      <c r="H1515" s="5" t="s">
        <v>59</v>
      </c>
      <c r="I1515" s="5" t="s">
        <v>321</v>
      </c>
      <c r="J1515" s="6" t="s">
        <v>61</v>
      </c>
      <c r="K1515" s="5" t="s">
        <v>68</v>
      </c>
      <c r="L1515" s="5" t="s">
        <v>59</v>
      </c>
      <c r="M1515" s="52">
        <v>1.7283950617273813</v>
      </c>
      <c r="N1515" s="8">
        <v>0</v>
      </c>
      <c r="O1515" s="52">
        <v>1.7283950617273813</v>
      </c>
      <c r="P1515" s="60">
        <f t="shared" si="47"/>
        <v>115.02469135795722</v>
      </c>
      <c r="Q1515" s="59">
        <v>1.7283950617273813</v>
      </c>
      <c r="R1515" s="9" t="s">
        <v>7397</v>
      </c>
      <c r="S1515" s="10">
        <v>45931</v>
      </c>
      <c r="T1515" s="55"/>
      <c r="U1515" s="56">
        <f t="shared" si="46"/>
        <v>0</v>
      </c>
      <c r="V1515" s="11"/>
    </row>
    <row r="1516" spans="1:22">
      <c r="A1516" s="86" t="s">
        <v>54</v>
      </c>
      <c r="B1516" s="4" t="s">
        <v>5156</v>
      </c>
      <c r="C1516" s="4" t="s">
        <v>5157</v>
      </c>
      <c r="D1516" s="3" t="s">
        <v>86</v>
      </c>
      <c r="E1516" s="87" t="s">
        <v>5158</v>
      </c>
      <c r="F1516" s="2"/>
      <c r="G1516" s="88">
        <v>35</v>
      </c>
      <c r="H1516" s="5" t="s">
        <v>910</v>
      </c>
      <c r="I1516" s="5" t="s">
        <v>321</v>
      </c>
      <c r="J1516" s="6" t="s">
        <v>61</v>
      </c>
      <c r="K1516" s="5" t="s">
        <v>68</v>
      </c>
      <c r="L1516" s="5" t="s">
        <v>911</v>
      </c>
      <c r="M1516" s="52">
        <v>2.0126582278481013</v>
      </c>
      <c r="N1516" s="8">
        <v>0.02</v>
      </c>
      <c r="O1516" s="52">
        <v>1.9724050632911392</v>
      </c>
      <c r="P1516" s="60">
        <f t="shared" si="47"/>
        <v>131.26355696202532</v>
      </c>
      <c r="Q1516" s="59">
        <v>1.9724050632911392</v>
      </c>
      <c r="R1516" s="9" t="s">
        <v>7397</v>
      </c>
      <c r="S1516" s="10">
        <v>46174</v>
      </c>
      <c r="T1516" s="55"/>
      <c r="U1516" s="56">
        <f t="shared" si="46"/>
        <v>0</v>
      </c>
      <c r="V1516" s="11"/>
    </row>
    <row r="1517" spans="1:22">
      <c r="A1517" s="36"/>
      <c r="B1517" s="4" t="s">
        <v>5159</v>
      </c>
      <c r="C1517" s="4" t="s">
        <v>5160</v>
      </c>
      <c r="D1517" s="3" t="s">
        <v>86</v>
      </c>
      <c r="E1517" s="4" t="s">
        <v>5161</v>
      </c>
      <c r="F1517" s="2"/>
      <c r="G1517" s="88">
        <v>33</v>
      </c>
      <c r="H1517" s="5" t="s">
        <v>910</v>
      </c>
      <c r="I1517" s="5" t="s">
        <v>321</v>
      </c>
      <c r="J1517" s="6" t="s">
        <v>61</v>
      </c>
      <c r="K1517" s="5" t="s">
        <v>68</v>
      </c>
      <c r="L1517" s="5" t="s">
        <v>911</v>
      </c>
      <c r="M1517" s="52">
        <v>3.6075949367088609</v>
      </c>
      <c r="N1517" s="8">
        <v>0.02</v>
      </c>
      <c r="O1517" s="52">
        <v>3.5354430379746837</v>
      </c>
      <c r="P1517" s="60">
        <f t="shared" si="47"/>
        <v>235.28373417721519</v>
      </c>
      <c r="Q1517" s="59">
        <v>3.5354430379746837</v>
      </c>
      <c r="R1517" s="9" t="s">
        <v>7397</v>
      </c>
      <c r="S1517" s="10">
        <v>46235</v>
      </c>
      <c r="T1517" s="55"/>
      <c r="U1517" s="56">
        <f t="shared" si="46"/>
        <v>0</v>
      </c>
      <c r="V1517" s="11"/>
    </row>
    <row r="1518" spans="1:22">
      <c r="A1518" s="36"/>
      <c r="B1518" s="4" t="s">
        <v>5162</v>
      </c>
      <c r="C1518" s="2" t="s">
        <v>5163</v>
      </c>
      <c r="D1518" s="3" t="s">
        <v>86</v>
      </c>
      <c r="E1518" s="4" t="s">
        <v>5164</v>
      </c>
      <c r="F1518" s="2"/>
      <c r="G1518" s="88">
        <v>33</v>
      </c>
      <c r="H1518" s="5" t="s">
        <v>910</v>
      </c>
      <c r="I1518" s="5" t="s">
        <v>321</v>
      </c>
      <c r="J1518" s="6" t="s">
        <v>61</v>
      </c>
      <c r="K1518" s="5" t="s">
        <v>68</v>
      </c>
      <c r="L1518" s="5" t="s">
        <v>911</v>
      </c>
      <c r="M1518" s="52">
        <v>5.0126582278481013</v>
      </c>
      <c r="N1518" s="8">
        <v>0.02</v>
      </c>
      <c r="O1518" s="52">
        <v>4.9124050632911391</v>
      </c>
      <c r="P1518" s="60">
        <f t="shared" si="47"/>
        <v>326.92055696202527</v>
      </c>
      <c r="Q1518" s="59">
        <v>4.9124050632911391</v>
      </c>
      <c r="R1518" s="9" t="s">
        <v>7397</v>
      </c>
      <c r="S1518" s="10">
        <v>46204</v>
      </c>
      <c r="T1518" s="55"/>
      <c r="U1518" s="56">
        <f t="shared" si="46"/>
        <v>0</v>
      </c>
      <c r="V1518" s="11"/>
    </row>
    <row r="1519" spans="1:22">
      <c r="A1519" s="36"/>
      <c r="B1519" s="4" t="s">
        <v>5165</v>
      </c>
      <c r="C1519" s="4" t="s">
        <v>5166</v>
      </c>
      <c r="D1519" s="3" t="s">
        <v>86</v>
      </c>
      <c r="E1519" s="4" t="s">
        <v>5167</v>
      </c>
      <c r="F1519" s="2"/>
      <c r="G1519" s="88">
        <v>6</v>
      </c>
      <c r="H1519" s="5" t="s">
        <v>5168</v>
      </c>
      <c r="I1519" s="5" t="s">
        <v>2002</v>
      </c>
      <c r="J1519" s="6" t="s">
        <v>61</v>
      </c>
      <c r="K1519" s="5" t="s">
        <v>68</v>
      </c>
      <c r="L1519" s="5" t="s">
        <v>391</v>
      </c>
      <c r="M1519" s="52">
        <v>7.8809523809523814</v>
      </c>
      <c r="N1519" s="8">
        <v>0</v>
      </c>
      <c r="O1519" s="52">
        <v>7.8809523809523814</v>
      </c>
      <c r="P1519" s="60">
        <f t="shared" si="47"/>
        <v>524.47738095238094</v>
      </c>
      <c r="Q1519" s="59">
        <v>7.8809523809523814</v>
      </c>
      <c r="R1519" s="9" t="s">
        <v>7397</v>
      </c>
      <c r="S1519" s="10">
        <v>45901</v>
      </c>
      <c r="T1519" s="55"/>
      <c r="U1519" s="56">
        <f t="shared" si="46"/>
        <v>0</v>
      </c>
      <c r="V1519" s="11"/>
    </row>
    <row r="1520" spans="1:22">
      <c r="A1520" s="36"/>
      <c r="B1520" s="4" t="s">
        <v>5169</v>
      </c>
      <c r="C1520" s="4" t="s">
        <v>5170</v>
      </c>
      <c r="D1520" s="3" t="s">
        <v>86</v>
      </c>
      <c r="E1520" s="4" t="s">
        <v>5171</v>
      </c>
      <c r="F1520" s="2"/>
      <c r="G1520" s="88">
        <v>143</v>
      </c>
      <c r="H1520" s="5" t="s">
        <v>5172</v>
      </c>
      <c r="I1520" s="5" t="s">
        <v>997</v>
      </c>
      <c r="J1520" s="6" t="s">
        <v>61</v>
      </c>
      <c r="K1520" s="5" t="s">
        <v>68</v>
      </c>
      <c r="L1520" s="5" t="s">
        <v>95</v>
      </c>
      <c r="M1520" s="52">
        <v>10.683544303797467</v>
      </c>
      <c r="N1520" s="8">
        <v>0</v>
      </c>
      <c r="O1520" s="52">
        <v>10.683544303797467</v>
      </c>
      <c r="P1520" s="60">
        <f t="shared" si="47"/>
        <v>710.98987341772136</v>
      </c>
      <c r="Q1520" s="59">
        <v>10.683544303797467</v>
      </c>
      <c r="R1520" s="9" t="s">
        <v>7397</v>
      </c>
      <c r="S1520" s="10">
        <v>46661</v>
      </c>
      <c r="T1520" s="55"/>
      <c r="U1520" s="56">
        <f t="shared" si="46"/>
        <v>0</v>
      </c>
      <c r="V1520" s="11"/>
    </row>
    <row r="1521" spans="1:22">
      <c r="A1521" s="36"/>
      <c r="B1521" s="4" t="s">
        <v>5173</v>
      </c>
      <c r="C1521" s="4" t="s">
        <v>5174</v>
      </c>
      <c r="D1521" s="3" t="s">
        <v>86</v>
      </c>
      <c r="E1521" s="4" t="s">
        <v>5175</v>
      </c>
      <c r="F1521" s="2"/>
      <c r="G1521" s="88">
        <v>154</v>
      </c>
      <c r="H1521" s="5" t="s">
        <v>2498</v>
      </c>
      <c r="I1521" s="5" t="s">
        <v>997</v>
      </c>
      <c r="J1521" s="6" t="s">
        <v>61</v>
      </c>
      <c r="K1521" s="5">
        <v>0.16</v>
      </c>
      <c r="L1521" s="5" t="s">
        <v>385</v>
      </c>
      <c r="M1521" s="52">
        <v>8.9350649350649345</v>
      </c>
      <c r="N1521" s="8">
        <v>0</v>
      </c>
      <c r="O1521" s="52">
        <v>8.9350649350649345</v>
      </c>
      <c r="P1521" s="60">
        <f t="shared" si="47"/>
        <v>594.62857142857138</v>
      </c>
      <c r="Q1521" s="59">
        <v>10.364675324675325</v>
      </c>
      <c r="R1521" s="9" t="s">
        <v>7397</v>
      </c>
      <c r="S1521" s="10">
        <v>46266</v>
      </c>
      <c r="T1521" s="55"/>
      <c r="U1521" s="56">
        <f t="shared" si="46"/>
        <v>0</v>
      </c>
      <c r="V1521" s="11"/>
    </row>
    <row r="1522" spans="1:22">
      <c r="A1522" s="36"/>
      <c r="B1522" s="4" t="s">
        <v>5176</v>
      </c>
      <c r="C1522" s="4" t="s">
        <v>183</v>
      </c>
      <c r="D1522" s="3" t="s">
        <v>64</v>
      </c>
      <c r="E1522" s="4" t="s">
        <v>5177</v>
      </c>
      <c r="F1522" s="2"/>
      <c r="G1522" s="88">
        <v>4</v>
      </c>
      <c r="H1522" s="5"/>
      <c r="I1522" s="5" t="s">
        <v>126</v>
      </c>
      <c r="J1522" s="6" t="s">
        <v>249</v>
      </c>
      <c r="K1522" s="5" t="s">
        <v>68</v>
      </c>
      <c r="L1522" s="5"/>
      <c r="M1522" s="52">
        <v>6.2987012987012978</v>
      </c>
      <c r="N1522" s="8">
        <v>0</v>
      </c>
      <c r="O1522" s="52">
        <v>6.2987012987012978</v>
      </c>
      <c r="P1522" s="60">
        <f t="shared" si="47"/>
        <v>419.17857142857133</v>
      </c>
      <c r="Q1522" s="59">
        <v>6.2987012987012978</v>
      </c>
      <c r="R1522" s="9" t="s">
        <v>7400</v>
      </c>
      <c r="S1522" s="10">
        <v>46143</v>
      </c>
      <c r="T1522" s="55"/>
      <c r="U1522" s="56">
        <f t="shared" si="46"/>
        <v>0</v>
      </c>
      <c r="V1522" s="11"/>
    </row>
    <row r="1523" spans="1:22">
      <c r="A1523" s="86" t="s">
        <v>54</v>
      </c>
      <c r="B1523" s="4" t="s">
        <v>5178</v>
      </c>
      <c r="C1523" s="4" t="s">
        <v>5179</v>
      </c>
      <c r="D1523" s="3" t="s">
        <v>64</v>
      </c>
      <c r="E1523" s="87" t="s">
        <v>5180</v>
      </c>
      <c r="F1523" s="2"/>
      <c r="G1523" s="88">
        <v>97</v>
      </c>
      <c r="H1523" s="5" t="s">
        <v>4216</v>
      </c>
      <c r="I1523" s="5" t="s">
        <v>390</v>
      </c>
      <c r="J1523" s="6" t="s">
        <v>61</v>
      </c>
      <c r="K1523" s="5" t="s">
        <v>68</v>
      </c>
      <c r="L1523" s="5" t="s">
        <v>1771</v>
      </c>
      <c r="M1523" s="52">
        <v>8.8227848101265813</v>
      </c>
      <c r="N1523" s="8">
        <v>0.22</v>
      </c>
      <c r="O1523" s="52">
        <v>6.8817721518987334</v>
      </c>
      <c r="P1523" s="60">
        <f t="shared" si="47"/>
        <v>457.9819367088607</v>
      </c>
      <c r="Q1523" s="59">
        <v>6.8817721518987334</v>
      </c>
      <c r="R1523" s="9" t="s">
        <v>7405</v>
      </c>
      <c r="S1523" s="10">
        <v>46296</v>
      </c>
      <c r="T1523" s="55"/>
      <c r="U1523" s="56">
        <f t="shared" si="46"/>
        <v>0</v>
      </c>
      <c r="V1523" s="11"/>
    </row>
    <row r="1524" spans="1:22">
      <c r="A1524" s="36"/>
      <c r="B1524" s="4" t="s">
        <v>5181</v>
      </c>
      <c r="C1524" s="4" t="s">
        <v>5182</v>
      </c>
      <c r="D1524" s="3" t="s">
        <v>86</v>
      </c>
      <c r="E1524" s="4" t="s">
        <v>5183</v>
      </c>
      <c r="F1524" s="2"/>
      <c r="G1524" s="88">
        <v>6</v>
      </c>
      <c r="H1524" s="16" t="s">
        <v>3071</v>
      </c>
      <c r="I1524" s="5" t="s">
        <v>342</v>
      </c>
      <c r="J1524" s="6" t="s">
        <v>61</v>
      </c>
      <c r="K1524" s="5" t="s">
        <v>68</v>
      </c>
      <c r="L1524" s="5" t="s">
        <v>481</v>
      </c>
      <c r="M1524" s="52">
        <v>2.2857142857142856</v>
      </c>
      <c r="N1524" s="8">
        <v>0.05</v>
      </c>
      <c r="O1524" s="52">
        <v>2.1714285714285713</v>
      </c>
      <c r="P1524" s="60">
        <f t="shared" si="47"/>
        <v>144.5085714285714</v>
      </c>
      <c r="Q1524" s="59">
        <v>2.1714285714285713</v>
      </c>
      <c r="R1524" s="9" t="s">
        <v>7397</v>
      </c>
      <c r="S1524" s="10">
        <v>46478</v>
      </c>
      <c r="T1524" s="55"/>
      <c r="U1524" s="56">
        <f t="shared" si="46"/>
        <v>0</v>
      </c>
      <c r="V1524" s="11"/>
    </row>
    <row r="1525" spans="1:22">
      <c r="A1525" s="36"/>
      <c r="B1525" s="2" t="s">
        <v>5184</v>
      </c>
      <c r="C1525" s="13" t="s">
        <v>5185</v>
      </c>
      <c r="D1525" s="3" t="s">
        <v>86</v>
      </c>
      <c r="E1525" s="4" t="s">
        <v>5186</v>
      </c>
      <c r="F1525" s="4"/>
      <c r="G1525" s="88">
        <v>12</v>
      </c>
      <c r="H1525" s="5" t="s">
        <v>3071</v>
      </c>
      <c r="I1525" s="5" t="s">
        <v>342</v>
      </c>
      <c r="J1525" s="6" t="s">
        <v>61</v>
      </c>
      <c r="K1525" s="7" t="s">
        <v>68</v>
      </c>
      <c r="L1525" s="7" t="s">
        <v>481</v>
      </c>
      <c r="M1525" s="52">
        <v>4.1688311688311686</v>
      </c>
      <c r="N1525" s="8">
        <v>0.08</v>
      </c>
      <c r="O1525" s="52">
        <v>3.8353246753246752</v>
      </c>
      <c r="P1525" s="60">
        <f t="shared" si="47"/>
        <v>255.24085714285712</v>
      </c>
      <c r="Q1525" s="59">
        <v>3.8353246753246752</v>
      </c>
      <c r="R1525" s="9" t="s">
        <v>7397</v>
      </c>
      <c r="S1525" s="10">
        <v>46905</v>
      </c>
      <c r="T1525" s="55"/>
      <c r="U1525" s="56">
        <f t="shared" si="46"/>
        <v>0</v>
      </c>
      <c r="V1525" s="11"/>
    </row>
    <row r="1526" spans="1:22">
      <c r="A1526" s="36"/>
      <c r="B1526" s="4" t="s">
        <v>5187</v>
      </c>
      <c r="C1526" s="2" t="s">
        <v>5188</v>
      </c>
      <c r="D1526" s="3" t="s">
        <v>86</v>
      </c>
      <c r="E1526" s="4" t="s">
        <v>5189</v>
      </c>
      <c r="F1526" s="4"/>
      <c r="G1526" s="88">
        <v>8</v>
      </c>
      <c r="H1526" s="16" t="s">
        <v>5190</v>
      </c>
      <c r="I1526" s="5" t="s">
        <v>283</v>
      </c>
      <c r="J1526" s="6" t="s">
        <v>61</v>
      </c>
      <c r="K1526" s="5">
        <v>0.16</v>
      </c>
      <c r="L1526" s="5" t="s">
        <v>90</v>
      </c>
      <c r="M1526" s="52">
        <v>12.797619047619047</v>
      </c>
      <c r="N1526" s="8">
        <v>0.2</v>
      </c>
      <c r="O1526" s="52">
        <v>10.238095238095239</v>
      </c>
      <c r="P1526" s="60">
        <f t="shared" si="47"/>
        <v>681.34523809523807</v>
      </c>
      <c r="Q1526" s="59">
        <v>11.876190476190477</v>
      </c>
      <c r="R1526" s="9" t="s">
        <v>7419</v>
      </c>
      <c r="S1526" s="10">
        <v>45962</v>
      </c>
      <c r="T1526" s="55"/>
      <c r="U1526" s="56">
        <f t="shared" si="46"/>
        <v>0</v>
      </c>
      <c r="V1526" s="11"/>
    </row>
    <row r="1527" spans="1:22">
      <c r="A1527" s="77" t="s">
        <v>105</v>
      </c>
      <c r="B1527" s="2" t="s">
        <v>5191</v>
      </c>
      <c r="C1527" s="2" t="s">
        <v>5192</v>
      </c>
      <c r="D1527" s="3" t="s">
        <v>86</v>
      </c>
      <c r="E1527" s="79" t="s">
        <v>5193</v>
      </c>
      <c r="F1527" s="2"/>
      <c r="G1527" s="88">
        <v>13</v>
      </c>
      <c r="H1527" s="5" t="s">
        <v>5194</v>
      </c>
      <c r="I1527" s="5" t="s">
        <v>116</v>
      </c>
      <c r="J1527" s="6" t="s">
        <v>61</v>
      </c>
      <c r="K1527" s="5" t="s">
        <v>68</v>
      </c>
      <c r="L1527" s="5" t="s">
        <v>1325</v>
      </c>
      <c r="M1527" s="52">
        <v>6.9730257974063292</v>
      </c>
      <c r="N1527" s="8">
        <v>0</v>
      </c>
      <c r="O1527" s="52">
        <v>6.9775999999999998</v>
      </c>
      <c r="P1527" s="60">
        <f t="shared" si="47"/>
        <v>464.35927999999996</v>
      </c>
      <c r="Q1527" s="59">
        <v>6.9730257974063292</v>
      </c>
      <c r="R1527" s="9" t="s">
        <v>7397</v>
      </c>
      <c r="S1527" s="10">
        <v>45961</v>
      </c>
      <c r="T1527" s="55"/>
      <c r="U1527" s="56">
        <f t="shared" si="46"/>
        <v>0</v>
      </c>
      <c r="V1527" s="11"/>
    </row>
    <row r="1528" spans="1:22">
      <c r="A1528" s="86" t="s">
        <v>54</v>
      </c>
      <c r="B1528" s="4" t="s">
        <v>5195</v>
      </c>
      <c r="C1528" s="4" t="s">
        <v>5196</v>
      </c>
      <c r="D1528" s="3" t="s">
        <v>64</v>
      </c>
      <c r="E1528" s="87" t="s">
        <v>5197</v>
      </c>
      <c r="F1528" s="2"/>
      <c r="G1528" s="88">
        <v>58</v>
      </c>
      <c r="H1528" s="5" t="s">
        <v>5198</v>
      </c>
      <c r="I1528" s="5" t="s">
        <v>2313</v>
      </c>
      <c r="J1528" s="6" t="s">
        <v>61</v>
      </c>
      <c r="K1528" s="5" t="s">
        <v>68</v>
      </c>
      <c r="L1528" s="5" t="s">
        <v>95</v>
      </c>
      <c r="M1528" s="52">
        <v>5.0632911392405058</v>
      </c>
      <c r="N1528" s="8">
        <v>0.23</v>
      </c>
      <c r="O1528" s="52">
        <v>3.8987341772151893</v>
      </c>
      <c r="P1528" s="60">
        <f t="shared" si="47"/>
        <v>259.46075949367082</v>
      </c>
      <c r="Q1528" s="59">
        <v>3.8987341772151893</v>
      </c>
      <c r="R1528" s="9" t="s">
        <v>7401</v>
      </c>
      <c r="S1528" s="10">
        <v>46204</v>
      </c>
      <c r="T1528" s="55"/>
      <c r="U1528" s="56">
        <f t="shared" si="46"/>
        <v>0</v>
      </c>
      <c r="V1528" s="11"/>
    </row>
    <row r="1529" spans="1:22">
      <c r="A1529" s="77" t="s">
        <v>139</v>
      </c>
      <c r="B1529" s="2" t="s">
        <v>5199</v>
      </c>
      <c r="C1529" s="13" t="s">
        <v>5200</v>
      </c>
      <c r="D1529" s="3" t="s">
        <v>86</v>
      </c>
      <c r="E1529" s="79" t="s">
        <v>5201</v>
      </c>
      <c r="F1529" s="4"/>
      <c r="G1529" s="88">
        <v>9</v>
      </c>
      <c r="H1529" s="5" t="s">
        <v>5202</v>
      </c>
      <c r="I1529" s="5" t="s">
        <v>143</v>
      </c>
      <c r="J1529" s="6" t="s">
        <v>61</v>
      </c>
      <c r="K1529" s="7" t="s">
        <v>68</v>
      </c>
      <c r="L1529" s="7" t="s">
        <v>5203</v>
      </c>
      <c r="M1529" s="52">
        <v>11.610389610389609</v>
      </c>
      <c r="N1529" s="8">
        <v>0</v>
      </c>
      <c r="O1529" s="52">
        <v>11.029870129870128</v>
      </c>
      <c r="P1529" s="60">
        <f t="shared" si="47"/>
        <v>734.03785714285698</v>
      </c>
      <c r="Q1529" s="59">
        <v>11.029870129870128</v>
      </c>
      <c r="R1529" s="9" t="s">
        <v>7397</v>
      </c>
      <c r="S1529" s="10">
        <v>46143</v>
      </c>
      <c r="T1529" s="55"/>
      <c r="U1529" s="56">
        <f t="shared" si="46"/>
        <v>0</v>
      </c>
      <c r="V1529" s="11"/>
    </row>
    <row r="1530" spans="1:22">
      <c r="A1530" s="77" t="s">
        <v>139</v>
      </c>
      <c r="B1530" s="2" t="s">
        <v>5204</v>
      </c>
      <c r="C1530" s="13" t="s">
        <v>5205</v>
      </c>
      <c r="D1530" s="3" t="s">
        <v>86</v>
      </c>
      <c r="E1530" s="79" t="s">
        <v>5206</v>
      </c>
      <c r="F1530" s="4"/>
      <c r="G1530" s="88">
        <v>19</v>
      </c>
      <c r="H1530" s="5" t="s">
        <v>5202</v>
      </c>
      <c r="I1530" s="5" t="s">
        <v>143</v>
      </c>
      <c r="J1530" s="6" t="s">
        <v>61</v>
      </c>
      <c r="K1530" s="7" t="s">
        <v>68</v>
      </c>
      <c r="L1530" s="7" t="s">
        <v>5203</v>
      </c>
      <c r="M1530" s="52">
        <v>33.337662337662337</v>
      </c>
      <c r="N1530" s="8">
        <v>0</v>
      </c>
      <c r="O1530" s="52">
        <v>31.67077922077922</v>
      </c>
      <c r="P1530" s="60">
        <f t="shared" si="47"/>
        <v>2107.690357142857</v>
      </c>
      <c r="Q1530" s="59">
        <v>31.67077922077922</v>
      </c>
      <c r="R1530" s="9" t="s">
        <v>7397</v>
      </c>
      <c r="S1530" s="10">
        <v>46266</v>
      </c>
      <c r="T1530" s="55"/>
      <c r="U1530" s="56">
        <f t="shared" ref="U1530:U1593" si="48">+T1530*Q1530</f>
        <v>0</v>
      </c>
      <c r="V1530" s="11"/>
    </row>
    <row r="1531" spans="1:22">
      <c r="A1531" s="36"/>
      <c r="B1531" s="4" t="s">
        <v>5207</v>
      </c>
      <c r="C1531" s="4" t="s">
        <v>5208</v>
      </c>
      <c r="D1531" s="3" t="s">
        <v>64</v>
      </c>
      <c r="E1531" s="4" t="s">
        <v>5209</v>
      </c>
      <c r="F1531" s="2"/>
      <c r="G1531" s="88">
        <v>5</v>
      </c>
      <c r="H1531" s="5" t="s">
        <v>2803</v>
      </c>
      <c r="I1531" s="5" t="s">
        <v>300</v>
      </c>
      <c r="J1531" s="6" t="s">
        <v>61</v>
      </c>
      <c r="K1531" s="5" t="s">
        <v>68</v>
      </c>
      <c r="L1531" s="5" t="s">
        <v>911</v>
      </c>
      <c r="M1531" s="52">
        <v>6.1051948051948042</v>
      </c>
      <c r="N1531" s="8">
        <v>0</v>
      </c>
      <c r="O1531" s="52">
        <v>6.1051948051948042</v>
      </c>
      <c r="P1531" s="60">
        <f t="shared" si="47"/>
        <v>406.30071428571421</v>
      </c>
      <c r="Q1531" s="59">
        <v>6.1051948051948042</v>
      </c>
      <c r="R1531" s="9" t="s">
        <v>248</v>
      </c>
      <c r="S1531" s="10">
        <v>46419</v>
      </c>
      <c r="T1531" s="55"/>
      <c r="U1531" s="56">
        <f t="shared" si="48"/>
        <v>0</v>
      </c>
      <c r="V1531" s="11"/>
    </row>
    <row r="1532" spans="1:22">
      <c r="A1532" s="36"/>
      <c r="B1532" s="4" t="s">
        <v>5210</v>
      </c>
      <c r="C1532" s="4" t="s">
        <v>183</v>
      </c>
      <c r="D1532" s="3" t="s">
        <v>57</v>
      </c>
      <c r="E1532" s="4" t="s">
        <v>5211</v>
      </c>
      <c r="F1532" s="2"/>
      <c r="G1532" s="88">
        <v>1</v>
      </c>
      <c r="H1532" s="5" t="s">
        <v>5212</v>
      </c>
      <c r="I1532" s="5" t="s">
        <v>462</v>
      </c>
      <c r="J1532" s="6" t="s">
        <v>61</v>
      </c>
      <c r="K1532" s="5" t="s">
        <v>68</v>
      </c>
      <c r="L1532" s="5" t="s">
        <v>59</v>
      </c>
      <c r="M1532" s="52">
        <v>40.488888888888887</v>
      </c>
      <c r="N1532" s="8">
        <v>0</v>
      </c>
      <c r="O1532" s="52">
        <v>40.488888888888887</v>
      </c>
      <c r="P1532" s="60">
        <f t="shared" si="47"/>
        <v>2694.5355555555552</v>
      </c>
      <c r="Q1532" s="59">
        <v>40.488888888888887</v>
      </c>
      <c r="R1532" s="9" t="s">
        <v>7397</v>
      </c>
      <c r="S1532" s="10" t="s">
        <v>59</v>
      </c>
      <c r="T1532" s="55"/>
      <c r="U1532" s="56">
        <f t="shared" si="48"/>
        <v>0</v>
      </c>
      <c r="V1532" s="11"/>
    </row>
    <row r="1533" spans="1:22">
      <c r="A1533" s="86" t="s">
        <v>54</v>
      </c>
      <c r="B1533" s="4" t="s">
        <v>5213</v>
      </c>
      <c r="C1533" s="4" t="s">
        <v>5214</v>
      </c>
      <c r="D1533" s="3" t="s">
        <v>262</v>
      </c>
      <c r="E1533" s="87" t="s">
        <v>5215</v>
      </c>
      <c r="F1533" s="2"/>
      <c r="G1533" s="88">
        <v>8</v>
      </c>
      <c r="H1533" s="5" t="s">
        <v>1679</v>
      </c>
      <c r="I1533" s="5" t="s">
        <v>1002</v>
      </c>
      <c r="J1533" s="6" t="s">
        <v>61</v>
      </c>
      <c r="K1533" s="5" t="s">
        <v>68</v>
      </c>
      <c r="L1533" s="5" t="s">
        <v>95</v>
      </c>
      <c r="M1533" s="52">
        <v>8.9404761904761898</v>
      </c>
      <c r="N1533" s="8">
        <v>0</v>
      </c>
      <c r="O1533" s="52">
        <v>8.9404761904761898</v>
      </c>
      <c r="P1533" s="60">
        <f t="shared" si="47"/>
        <v>594.98869047619041</v>
      </c>
      <c r="Q1533" s="59">
        <v>8.9404761904761898</v>
      </c>
      <c r="R1533" s="9" t="s">
        <v>7397</v>
      </c>
      <c r="S1533" s="10">
        <v>46113</v>
      </c>
      <c r="T1533" s="55"/>
      <c r="U1533" s="56">
        <f t="shared" si="48"/>
        <v>0</v>
      </c>
      <c r="V1533" s="11"/>
    </row>
    <row r="1534" spans="1:22">
      <c r="A1534" s="36"/>
      <c r="B1534" s="4" t="s">
        <v>5216</v>
      </c>
      <c r="C1534" s="4" t="s">
        <v>5217</v>
      </c>
      <c r="D1534" s="3" t="s">
        <v>64</v>
      </c>
      <c r="E1534" s="4" t="s">
        <v>5218</v>
      </c>
      <c r="F1534" s="2"/>
      <c r="G1534" s="88">
        <v>19</v>
      </c>
      <c r="H1534" s="5" t="s">
        <v>5219</v>
      </c>
      <c r="I1534" s="5" t="s">
        <v>350</v>
      </c>
      <c r="J1534" s="6" t="s">
        <v>61</v>
      </c>
      <c r="K1534" s="5" t="s">
        <v>68</v>
      </c>
      <c r="L1534" s="5" t="s">
        <v>5220</v>
      </c>
      <c r="M1534" s="52">
        <v>11.566666666666666</v>
      </c>
      <c r="N1534" s="8">
        <v>0</v>
      </c>
      <c r="O1534" s="52">
        <v>11.566666666666666</v>
      </c>
      <c r="P1534" s="60">
        <f t="shared" si="47"/>
        <v>769.76166666666666</v>
      </c>
      <c r="Q1534" s="59">
        <v>11.566666666666666</v>
      </c>
      <c r="R1534" s="9" t="s">
        <v>7401</v>
      </c>
      <c r="S1534" s="10">
        <v>45809</v>
      </c>
      <c r="T1534" s="55"/>
      <c r="U1534" s="56">
        <f t="shared" si="48"/>
        <v>0</v>
      </c>
      <c r="V1534" s="11"/>
    </row>
    <row r="1535" spans="1:22">
      <c r="A1535" s="36"/>
      <c r="B1535" s="4" t="s">
        <v>5221</v>
      </c>
      <c r="C1535" s="4" t="s">
        <v>5222</v>
      </c>
      <c r="D1535" s="3" t="s">
        <v>86</v>
      </c>
      <c r="E1535" s="4" t="s">
        <v>5223</v>
      </c>
      <c r="F1535" s="2"/>
      <c r="G1535" s="88">
        <v>86</v>
      </c>
      <c r="H1535" s="5" t="s">
        <v>1980</v>
      </c>
      <c r="I1535" s="5" t="s">
        <v>604</v>
      </c>
      <c r="J1535" s="6" t="s">
        <v>61</v>
      </c>
      <c r="K1535" s="5" t="s">
        <v>68</v>
      </c>
      <c r="L1535" s="5" t="s">
        <v>1103</v>
      </c>
      <c r="M1535" s="52">
        <v>3.6493506493506493</v>
      </c>
      <c r="N1535" s="8">
        <v>0</v>
      </c>
      <c r="O1535" s="52">
        <v>3.6493506493506493</v>
      </c>
      <c r="P1535" s="60">
        <f t="shared" si="47"/>
        <v>242.8642857142857</v>
      </c>
      <c r="Q1535" s="59">
        <v>3.6493506493506493</v>
      </c>
      <c r="R1535" s="9" t="s">
        <v>7397</v>
      </c>
      <c r="S1535" s="10">
        <v>46539</v>
      </c>
      <c r="T1535" s="55"/>
      <c r="U1535" s="56">
        <f t="shared" si="48"/>
        <v>0</v>
      </c>
      <c r="V1535" s="11"/>
    </row>
    <row r="1536" spans="1:22">
      <c r="A1536" s="36"/>
      <c r="B1536" s="4" t="s">
        <v>5224</v>
      </c>
      <c r="C1536" s="2" t="s">
        <v>5225</v>
      </c>
      <c r="D1536" s="3" t="s">
        <v>64</v>
      </c>
      <c r="E1536" s="4" t="s">
        <v>5226</v>
      </c>
      <c r="F1536" s="4"/>
      <c r="G1536" s="88">
        <v>120</v>
      </c>
      <c r="H1536" s="5" t="s">
        <v>1980</v>
      </c>
      <c r="I1536" s="5" t="s">
        <v>273</v>
      </c>
      <c r="J1536" s="6" t="s">
        <v>249</v>
      </c>
      <c r="K1536" s="5" t="s">
        <v>68</v>
      </c>
      <c r="L1536" s="5" t="s">
        <v>1103</v>
      </c>
      <c r="M1536" s="52">
        <v>0.70238095238095233</v>
      </c>
      <c r="N1536" s="8">
        <v>0</v>
      </c>
      <c r="O1536" s="52">
        <v>0.70238095238095233</v>
      </c>
      <c r="P1536" s="60">
        <f t="shared" si="47"/>
        <v>46.743452380952377</v>
      </c>
      <c r="Q1536" s="59">
        <v>0.70238095238095233</v>
      </c>
      <c r="R1536" s="9" t="s">
        <v>7401</v>
      </c>
      <c r="S1536" s="10">
        <v>45717</v>
      </c>
      <c r="T1536" s="55"/>
      <c r="U1536" s="56">
        <f t="shared" si="48"/>
        <v>0</v>
      </c>
      <c r="V1536" s="11"/>
    </row>
    <row r="1537" spans="1:22">
      <c r="A1537" s="77" t="s">
        <v>105</v>
      </c>
      <c r="B1537" s="4" t="s">
        <v>5227</v>
      </c>
      <c r="C1537" s="4" t="s">
        <v>5228</v>
      </c>
      <c r="D1537" s="3" t="s">
        <v>86</v>
      </c>
      <c r="E1537" s="79" t="s">
        <v>5229</v>
      </c>
      <c r="F1537" s="2"/>
      <c r="G1537" s="88">
        <v>130</v>
      </c>
      <c r="H1537" s="5" t="s">
        <v>1980</v>
      </c>
      <c r="I1537" s="5" t="s">
        <v>116</v>
      </c>
      <c r="J1537" s="6" t="s">
        <v>61</v>
      </c>
      <c r="K1537" s="5" t="s">
        <v>68</v>
      </c>
      <c r="L1537" s="5" t="s">
        <v>1103</v>
      </c>
      <c r="M1537" s="52">
        <v>3.3493670886075946</v>
      </c>
      <c r="N1537" s="8">
        <v>0</v>
      </c>
      <c r="O1537" s="52">
        <v>3.1850000000000001</v>
      </c>
      <c r="P1537" s="60">
        <f t="shared" si="47"/>
        <v>211.96174999999999</v>
      </c>
      <c r="Q1537" s="59">
        <v>3.3493670886075946</v>
      </c>
      <c r="R1537" s="9" t="s">
        <v>7397</v>
      </c>
      <c r="S1537" s="10">
        <v>46174</v>
      </c>
      <c r="T1537" s="55"/>
      <c r="U1537" s="56">
        <f t="shared" si="48"/>
        <v>0</v>
      </c>
      <c r="V1537" s="11"/>
    </row>
    <row r="1538" spans="1:22">
      <c r="A1538" s="36"/>
      <c r="B1538" s="4" t="s">
        <v>5230</v>
      </c>
      <c r="C1538" s="2" t="s">
        <v>5231</v>
      </c>
      <c r="D1538" s="3" t="s">
        <v>64</v>
      </c>
      <c r="E1538" s="4" t="s">
        <v>5232</v>
      </c>
      <c r="F1538" s="2"/>
      <c r="G1538" s="88">
        <v>118</v>
      </c>
      <c r="H1538" s="5" t="s">
        <v>1980</v>
      </c>
      <c r="I1538" s="5" t="s">
        <v>720</v>
      </c>
      <c r="J1538" s="6" t="s">
        <v>61</v>
      </c>
      <c r="K1538" s="5" t="s">
        <v>68</v>
      </c>
      <c r="L1538" s="5" t="s">
        <v>1103</v>
      </c>
      <c r="M1538" s="52">
        <v>2.1139240506329111</v>
      </c>
      <c r="N1538" s="8">
        <v>0</v>
      </c>
      <c r="O1538" s="52">
        <v>2.1139240506329111</v>
      </c>
      <c r="P1538" s="60">
        <f t="shared" si="47"/>
        <v>140.68164556962023</v>
      </c>
      <c r="Q1538" s="59">
        <v>2.1139240506329111</v>
      </c>
      <c r="R1538" s="9" t="s">
        <v>7401</v>
      </c>
      <c r="S1538" s="10">
        <v>46600</v>
      </c>
      <c r="T1538" s="55"/>
      <c r="U1538" s="56">
        <f t="shared" si="48"/>
        <v>0</v>
      </c>
      <c r="V1538" s="11"/>
    </row>
    <row r="1539" spans="1:22">
      <c r="A1539" s="86" t="s">
        <v>54</v>
      </c>
      <c r="B1539" s="4" t="s">
        <v>5233</v>
      </c>
      <c r="C1539" s="2" t="s">
        <v>5234</v>
      </c>
      <c r="D1539" s="3" t="s">
        <v>262</v>
      </c>
      <c r="E1539" s="87" t="s">
        <v>5235</v>
      </c>
      <c r="F1539" s="4"/>
      <c r="G1539" s="5">
        <v>35</v>
      </c>
      <c r="H1539" s="5" t="s">
        <v>1980</v>
      </c>
      <c r="I1539" s="5" t="s">
        <v>264</v>
      </c>
      <c r="J1539" s="6" t="s">
        <v>265</v>
      </c>
      <c r="K1539" s="7" t="s">
        <v>68</v>
      </c>
      <c r="L1539" s="7" t="s">
        <v>1103</v>
      </c>
      <c r="M1539" s="52">
        <v>1.2857142857142856</v>
      </c>
      <c r="N1539" s="8">
        <v>0</v>
      </c>
      <c r="O1539" s="52">
        <v>1.2857142857142856</v>
      </c>
      <c r="P1539" s="60">
        <f t="shared" si="47"/>
        <v>85.564285714285703</v>
      </c>
      <c r="Q1539" s="59">
        <v>1.2857142857142856</v>
      </c>
      <c r="R1539" s="9" t="s">
        <v>7397</v>
      </c>
      <c r="S1539" s="10">
        <v>46235</v>
      </c>
      <c r="T1539" s="55"/>
      <c r="U1539" s="56">
        <f t="shared" si="48"/>
        <v>0</v>
      </c>
      <c r="V1539" s="11"/>
    </row>
    <row r="1540" spans="1:22">
      <c r="A1540" s="77" t="s">
        <v>105</v>
      </c>
      <c r="B1540" s="4" t="s">
        <v>5236</v>
      </c>
      <c r="C1540" s="2" t="s">
        <v>5237</v>
      </c>
      <c r="D1540" s="3" t="s">
        <v>86</v>
      </c>
      <c r="E1540" s="79" t="s">
        <v>5238</v>
      </c>
      <c r="F1540" s="4"/>
      <c r="G1540" s="5">
        <v>11</v>
      </c>
      <c r="H1540" s="5" t="s">
        <v>1980</v>
      </c>
      <c r="I1540" s="5" t="s">
        <v>138</v>
      </c>
      <c r="J1540" s="6" t="s">
        <v>61</v>
      </c>
      <c r="K1540" s="7" t="s">
        <v>68</v>
      </c>
      <c r="L1540" s="7" t="s">
        <v>1103</v>
      </c>
      <c r="M1540" s="52">
        <v>2.7229968123926125</v>
      </c>
      <c r="N1540" s="8">
        <v>0.05</v>
      </c>
      <c r="O1540" s="52">
        <v>2.1952000000000003</v>
      </c>
      <c r="P1540" s="60">
        <f t="shared" si="47"/>
        <v>146.09056000000001</v>
      </c>
      <c r="Q1540" s="59">
        <v>2.5868469717729816</v>
      </c>
      <c r="R1540" s="9" t="s">
        <v>7397</v>
      </c>
      <c r="S1540" s="10">
        <v>46539</v>
      </c>
      <c r="T1540" s="55"/>
      <c r="U1540" s="56">
        <f t="shared" si="48"/>
        <v>0</v>
      </c>
      <c r="V1540" s="11"/>
    </row>
    <row r="1541" spans="1:22">
      <c r="A1541" s="77" t="s">
        <v>105</v>
      </c>
      <c r="B1541" s="4" t="s">
        <v>5239</v>
      </c>
      <c r="C1541" s="2" t="s">
        <v>5240</v>
      </c>
      <c r="D1541" s="3" t="s">
        <v>86</v>
      </c>
      <c r="E1541" s="79" t="s">
        <v>5241</v>
      </c>
      <c r="F1541" s="2"/>
      <c r="G1541" s="88">
        <v>46</v>
      </c>
      <c r="H1541" s="5" t="s">
        <v>1980</v>
      </c>
      <c r="I1541" s="5" t="s">
        <v>116</v>
      </c>
      <c r="J1541" s="6" t="s">
        <v>61</v>
      </c>
      <c r="K1541" s="5" t="s">
        <v>68</v>
      </c>
      <c r="L1541" s="5" t="s">
        <v>1103</v>
      </c>
      <c r="M1541" s="52">
        <v>2.9954430379746833</v>
      </c>
      <c r="N1541" s="8">
        <v>0</v>
      </c>
      <c r="O1541" s="52">
        <v>2.8615999999999997</v>
      </c>
      <c r="P1541" s="60">
        <f t="shared" si="47"/>
        <v>190.43947999999997</v>
      </c>
      <c r="Q1541" s="59">
        <v>2.9954430379746833</v>
      </c>
      <c r="R1541" s="9" t="s">
        <v>7397</v>
      </c>
      <c r="S1541" s="10">
        <v>46204</v>
      </c>
      <c r="T1541" s="55"/>
      <c r="U1541" s="56">
        <f t="shared" si="48"/>
        <v>0</v>
      </c>
      <c r="V1541" s="11"/>
    </row>
    <row r="1542" spans="1:22">
      <c r="A1542" s="36"/>
      <c r="B1542" s="4" t="s">
        <v>5242</v>
      </c>
      <c r="C1542" s="4" t="s">
        <v>5243</v>
      </c>
      <c r="D1542" s="3" t="s">
        <v>64</v>
      </c>
      <c r="E1542" s="4" t="s">
        <v>5244</v>
      </c>
      <c r="F1542" s="4"/>
      <c r="G1542" s="88">
        <v>5</v>
      </c>
      <c r="H1542" s="5" t="s">
        <v>5087</v>
      </c>
      <c r="I1542" s="5" t="s">
        <v>198</v>
      </c>
      <c r="J1542" s="6" t="s">
        <v>61</v>
      </c>
      <c r="K1542" s="5" t="s">
        <v>68</v>
      </c>
      <c r="L1542" s="5" t="s">
        <v>716</v>
      </c>
      <c r="M1542" s="52">
        <v>3.2727272727272725</v>
      </c>
      <c r="N1542" s="8">
        <v>0.1</v>
      </c>
      <c r="O1542" s="52">
        <v>2.9454545454545453</v>
      </c>
      <c r="P1542" s="60">
        <f t="shared" si="47"/>
        <v>196.01999999999998</v>
      </c>
      <c r="Q1542" s="59">
        <v>2.9454545454545453</v>
      </c>
      <c r="R1542" s="9" t="s">
        <v>7402</v>
      </c>
      <c r="S1542" s="10">
        <v>46296</v>
      </c>
      <c r="T1542" s="55"/>
      <c r="U1542" s="56">
        <f t="shared" si="48"/>
        <v>0</v>
      </c>
      <c r="V1542" s="11"/>
    </row>
    <row r="1543" spans="1:22">
      <c r="A1543" s="36"/>
      <c r="B1543" s="4" t="s">
        <v>5245</v>
      </c>
      <c r="C1543" s="2">
        <v>5573019</v>
      </c>
      <c r="D1543" s="3" t="s">
        <v>64</v>
      </c>
      <c r="E1543" s="4" t="s">
        <v>5246</v>
      </c>
      <c r="F1543" s="4"/>
      <c r="G1543" s="5">
        <v>10</v>
      </c>
      <c r="H1543" s="5" t="s">
        <v>5083</v>
      </c>
      <c r="I1543" s="5" t="s">
        <v>300</v>
      </c>
      <c r="J1543" s="6" t="s">
        <v>61</v>
      </c>
      <c r="K1543" s="7" t="s">
        <v>68</v>
      </c>
      <c r="L1543" s="7"/>
      <c r="M1543" s="52">
        <v>23.354430379746834</v>
      </c>
      <c r="N1543" s="8">
        <v>0</v>
      </c>
      <c r="O1543" s="52">
        <v>23.354430379746834</v>
      </c>
      <c r="P1543" s="60">
        <f t="shared" si="47"/>
        <v>1554.2373417721517</v>
      </c>
      <c r="Q1543" s="59">
        <v>23.354430379746834</v>
      </c>
      <c r="R1543" s="9" t="s">
        <v>248</v>
      </c>
      <c r="S1543" s="10">
        <v>45992</v>
      </c>
      <c r="T1543" s="55"/>
      <c r="U1543" s="56">
        <f t="shared" si="48"/>
        <v>0</v>
      </c>
      <c r="V1543" s="11"/>
    </row>
    <row r="1544" spans="1:22">
      <c r="A1544" s="36"/>
      <c r="B1544" s="4" t="s">
        <v>5247</v>
      </c>
      <c r="C1544" s="4" t="s">
        <v>5248</v>
      </c>
      <c r="D1544" s="3" t="s">
        <v>64</v>
      </c>
      <c r="E1544" s="4" t="s">
        <v>5249</v>
      </c>
      <c r="F1544" s="2"/>
      <c r="G1544" s="88">
        <v>45</v>
      </c>
      <c r="H1544" s="5"/>
      <c r="I1544" s="5" t="s">
        <v>273</v>
      </c>
      <c r="J1544" s="6" t="s">
        <v>269</v>
      </c>
      <c r="K1544" s="5" t="s">
        <v>68</v>
      </c>
      <c r="L1544" s="5"/>
      <c r="M1544" s="52">
        <v>5.9523809523809526</v>
      </c>
      <c r="N1544" s="8">
        <v>0</v>
      </c>
      <c r="O1544" s="52">
        <v>5.9523809523809526</v>
      </c>
      <c r="P1544" s="60">
        <f t="shared" si="47"/>
        <v>396.13095238095235</v>
      </c>
      <c r="Q1544" s="59">
        <v>5.9523809523809526</v>
      </c>
      <c r="R1544" s="9" t="s">
        <v>7401</v>
      </c>
      <c r="S1544" s="10">
        <v>46447</v>
      </c>
      <c r="T1544" s="55"/>
      <c r="U1544" s="56">
        <f t="shared" si="48"/>
        <v>0</v>
      </c>
      <c r="V1544" s="11"/>
    </row>
    <row r="1545" spans="1:22">
      <c r="A1545" s="36"/>
      <c r="B1545" s="4" t="s">
        <v>5250</v>
      </c>
      <c r="C1545" s="13" t="s">
        <v>5251</v>
      </c>
      <c r="D1545" s="3" t="s">
        <v>64</v>
      </c>
      <c r="E1545" s="4" t="s">
        <v>5252</v>
      </c>
      <c r="F1545" s="4"/>
      <c r="G1545" s="88">
        <v>12</v>
      </c>
      <c r="H1545" s="5" t="s">
        <v>59</v>
      </c>
      <c r="I1545" s="5" t="s">
        <v>390</v>
      </c>
      <c r="J1545" s="6" t="s">
        <v>61</v>
      </c>
      <c r="K1545" s="5" t="s">
        <v>68</v>
      </c>
      <c r="L1545" s="5" t="s">
        <v>90</v>
      </c>
      <c r="M1545" s="52">
        <v>8.5696202531645564</v>
      </c>
      <c r="N1545" s="8">
        <v>0.4</v>
      </c>
      <c r="O1545" s="52">
        <v>5.141772151898734</v>
      </c>
      <c r="P1545" s="60">
        <f t="shared" si="47"/>
        <v>342.18493670886073</v>
      </c>
      <c r="Q1545" s="59">
        <v>5.141772151898734</v>
      </c>
      <c r="R1545" s="9" t="s">
        <v>7397</v>
      </c>
      <c r="S1545" s="10">
        <v>46419</v>
      </c>
      <c r="T1545" s="55"/>
      <c r="U1545" s="56">
        <f t="shared" si="48"/>
        <v>0</v>
      </c>
      <c r="V1545" s="11"/>
    </row>
    <row r="1546" spans="1:22">
      <c r="A1546" s="86" t="s">
        <v>54</v>
      </c>
      <c r="B1546" s="4" t="s">
        <v>5253</v>
      </c>
      <c r="C1546" s="13" t="s">
        <v>5254</v>
      </c>
      <c r="D1546" s="3" t="s">
        <v>86</v>
      </c>
      <c r="E1546" s="87" t="s">
        <v>5255</v>
      </c>
      <c r="F1546" s="4"/>
      <c r="G1546" s="88">
        <v>2</v>
      </c>
      <c r="H1546" s="5" t="s">
        <v>1485</v>
      </c>
      <c r="I1546" s="5" t="s">
        <v>604</v>
      </c>
      <c r="J1546" s="6" t="s">
        <v>61</v>
      </c>
      <c r="K1546" s="5" t="s">
        <v>68</v>
      </c>
      <c r="L1546" s="5" t="s">
        <v>1486</v>
      </c>
      <c r="M1546" s="52">
        <v>5.7157574430096982</v>
      </c>
      <c r="N1546" s="8">
        <v>0</v>
      </c>
      <c r="O1546" s="52">
        <v>5.7157574430096982</v>
      </c>
      <c r="P1546" s="60">
        <f t="shared" si="47"/>
        <v>380.3836578322954</v>
      </c>
      <c r="Q1546" s="59">
        <v>5.7157574430096982</v>
      </c>
      <c r="R1546" s="9" t="s">
        <v>7397</v>
      </c>
      <c r="S1546" s="10">
        <v>46113</v>
      </c>
      <c r="T1546" s="55"/>
      <c r="U1546" s="56">
        <f t="shared" si="48"/>
        <v>0</v>
      </c>
      <c r="V1546" s="11"/>
    </row>
    <row r="1547" spans="1:22">
      <c r="A1547" s="80" t="s">
        <v>70</v>
      </c>
      <c r="B1547" s="4" t="s">
        <v>5256</v>
      </c>
      <c r="C1547" s="2" t="s">
        <v>5257</v>
      </c>
      <c r="D1547" s="3" t="s">
        <v>64</v>
      </c>
      <c r="E1547" s="82" t="s">
        <v>5258</v>
      </c>
      <c r="F1547" s="2"/>
      <c r="G1547" s="88">
        <v>64</v>
      </c>
      <c r="H1547" s="5" t="s">
        <v>5259</v>
      </c>
      <c r="I1547" s="5" t="s">
        <v>75</v>
      </c>
      <c r="J1547" s="6" t="s">
        <v>61</v>
      </c>
      <c r="K1547" s="5" t="s">
        <v>68</v>
      </c>
      <c r="L1547" s="5"/>
      <c r="M1547" s="52">
        <v>16.155844155844154</v>
      </c>
      <c r="N1547" s="8">
        <v>0.5</v>
      </c>
      <c r="O1547" s="52">
        <v>3.2311688311688309</v>
      </c>
      <c r="P1547" s="60">
        <f t="shared" si="47"/>
        <v>215.03428571428569</v>
      </c>
      <c r="Q1547" s="59">
        <v>3.2311688311688309</v>
      </c>
      <c r="R1547" s="9" t="s">
        <v>7396</v>
      </c>
      <c r="S1547" s="10">
        <v>46478</v>
      </c>
      <c r="T1547" s="55"/>
      <c r="U1547" s="56">
        <f t="shared" si="48"/>
        <v>0</v>
      </c>
      <c r="V1547" s="11"/>
    </row>
    <row r="1548" spans="1:22">
      <c r="A1548" s="86" t="s">
        <v>54</v>
      </c>
      <c r="B1548" s="4" t="s">
        <v>5260</v>
      </c>
      <c r="C1548" s="13" t="s">
        <v>5261</v>
      </c>
      <c r="D1548" s="3" t="s">
        <v>86</v>
      </c>
      <c r="E1548" s="87" t="s">
        <v>5262</v>
      </c>
      <c r="F1548" s="4"/>
      <c r="G1548" s="88">
        <v>4</v>
      </c>
      <c r="H1548" s="5" t="s">
        <v>5263</v>
      </c>
      <c r="I1548" s="5" t="s">
        <v>658</v>
      </c>
      <c r="J1548" s="6" t="s">
        <v>61</v>
      </c>
      <c r="K1548" s="5">
        <v>0.16</v>
      </c>
      <c r="L1548" s="5" t="s">
        <v>1084</v>
      </c>
      <c r="M1548" s="52">
        <v>1.8666666666666665</v>
      </c>
      <c r="N1548" s="8">
        <v>0</v>
      </c>
      <c r="O1548" s="52">
        <v>1.8666666666666665</v>
      </c>
      <c r="P1548" s="60">
        <f t="shared" si="47"/>
        <v>124.22666666666665</v>
      </c>
      <c r="Q1548" s="59">
        <v>2.1653333333333329</v>
      </c>
      <c r="R1548" s="9" t="s">
        <v>7397</v>
      </c>
      <c r="S1548" s="10">
        <v>45809</v>
      </c>
      <c r="T1548" s="55"/>
      <c r="U1548" s="56">
        <f t="shared" si="48"/>
        <v>0</v>
      </c>
      <c r="V1548" s="11"/>
    </row>
    <row r="1549" spans="1:22">
      <c r="A1549" s="86" t="s">
        <v>54</v>
      </c>
      <c r="B1549" s="4" t="s">
        <v>5264</v>
      </c>
      <c r="C1549" s="4" t="s">
        <v>5265</v>
      </c>
      <c r="D1549" s="3" t="s">
        <v>262</v>
      </c>
      <c r="E1549" s="87" t="s">
        <v>5266</v>
      </c>
      <c r="F1549" s="2"/>
      <c r="G1549" s="88">
        <v>1</v>
      </c>
      <c r="H1549" s="5" t="s">
        <v>59</v>
      </c>
      <c r="I1549" s="5" t="s">
        <v>264</v>
      </c>
      <c r="J1549" s="6" t="s">
        <v>61</v>
      </c>
      <c r="K1549" s="5" t="s">
        <v>68</v>
      </c>
      <c r="L1549" s="5" t="s">
        <v>59</v>
      </c>
      <c r="M1549" s="52">
        <v>6.6455696202531644</v>
      </c>
      <c r="N1549" s="8">
        <v>0</v>
      </c>
      <c r="O1549" s="52">
        <v>6.6455696202531644</v>
      </c>
      <c r="P1549" s="60">
        <f t="shared" si="47"/>
        <v>442.26265822784808</v>
      </c>
      <c r="Q1549" s="59">
        <v>6.6455696202531644</v>
      </c>
      <c r="R1549" s="9" t="s">
        <v>7417</v>
      </c>
      <c r="S1549" s="10">
        <v>46631</v>
      </c>
      <c r="T1549" s="55"/>
      <c r="U1549" s="56">
        <f t="shared" si="48"/>
        <v>0</v>
      </c>
      <c r="V1549" s="11"/>
    </row>
    <row r="1550" spans="1:22">
      <c r="A1550" s="86" t="s">
        <v>54</v>
      </c>
      <c r="B1550" s="4" t="s">
        <v>5267</v>
      </c>
      <c r="C1550" s="4" t="s">
        <v>5268</v>
      </c>
      <c r="D1550" s="3" t="s">
        <v>86</v>
      </c>
      <c r="E1550" s="87" t="s">
        <v>5269</v>
      </c>
      <c r="F1550" s="2"/>
      <c r="G1550" s="88">
        <v>26</v>
      </c>
      <c r="H1550" s="5" t="s">
        <v>5270</v>
      </c>
      <c r="I1550" s="5" t="s">
        <v>321</v>
      </c>
      <c r="J1550" s="6" t="s">
        <v>61</v>
      </c>
      <c r="K1550" s="5" t="s">
        <v>68</v>
      </c>
      <c r="L1550" s="5" t="s">
        <v>509</v>
      </c>
      <c r="M1550" s="52">
        <v>4.7195238095238095</v>
      </c>
      <c r="N1550" s="8">
        <v>0.02</v>
      </c>
      <c r="O1550" s="52">
        <v>4.6251333333333333</v>
      </c>
      <c r="P1550" s="60">
        <f t="shared" si="47"/>
        <v>307.80262333333332</v>
      </c>
      <c r="Q1550" s="59">
        <v>4.6251333333333333</v>
      </c>
      <c r="R1550" s="9" t="s">
        <v>7397</v>
      </c>
      <c r="S1550" s="10">
        <v>45839</v>
      </c>
      <c r="T1550" s="55"/>
      <c r="U1550" s="56">
        <f t="shared" si="48"/>
        <v>0</v>
      </c>
      <c r="V1550" s="11"/>
    </row>
    <row r="1551" spans="1:22">
      <c r="A1551" s="77" t="s">
        <v>105</v>
      </c>
      <c r="B1551" s="4" t="s">
        <v>5271</v>
      </c>
      <c r="C1551" s="4" t="s">
        <v>5272</v>
      </c>
      <c r="D1551" s="3" t="s">
        <v>86</v>
      </c>
      <c r="E1551" s="79" t="s">
        <v>5273</v>
      </c>
      <c r="F1551" s="4"/>
      <c r="G1551" s="88">
        <v>49</v>
      </c>
      <c r="H1551" s="5" t="s">
        <v>3197</v>
      </c>
      <c r="I1551" s="5" t="s">
        <v>110</v>
      </c>
      <c r="J1551" s="6" t="s">
        <v>61</v>
      </c>
      <c r="K1551" s="5" t="s">
        <v>68</v>
      </c>
      <c r="L1551" s="5" t="s">
        <v>458</v>
      </c>
      <c r="M1551" s="52">
        <v>12.936928632648531</v>
      </c>
      <c r="N1551" s="8">
        <v>0.32</v>
      </c>
      <c r="O1551" s="52">
        <v>9.0258000000000003</v>
      </c>
      <c r="P1551" s="60">
        <f t="shared" ref="P1551:P1614" si="49">O1551*$V$12</f>
        <v>600.66698999999994</v>
      </c>
      <c r="Q1551" s="59">
        <v>8.7971114702010009</v>
      </c>
      <c r="R1551" s="9" t="s">
        <v>7397</v>
      </c>
      <c r="S1551" s="10">
        <v>46143</v>
      </c>
      <c r="T1551" s="55"/>
      <c r="U1551" s="56">
        <f t="shared" si="48"/>
        <v>0</v>
      </c>
      <c r="V1551" s="11"/>
    </row>
    <row r="1552" spans="1:22">
      <c r="A1552" s="36"/>
      <c r="B1552" s="4" t="s">
        <v>5274</v>
      </c>
      <c r="C1552" s="13" t="s">
        <v>5275</v>
      </c>
      <c r="D1552" s="3" t="s">
        <v>64</v>
      </c>
      <c r="E1552" s="4" t="s">
        <v>5276</v>
      </c>
      <c r="F1552" s="4"/>
      <c r="G1552" s="88">
        <v>30</v>
      </c>
      <c r="H1552" s="5" t="s">
        <v>5277</v>
      </c>
      <c r="I1552" s="5" t="s">
        <v>396</v>
      </c>
      <c r="J1552" s="6" t="s">
        <v>249</v>
      </c>
      <c r="K1552" s="5" t="s">
        <v>68</v>
      </c>
      <c r="L1552" s="5" t="s">
        <v>5278</v>
      </c>
      <c r="M1552" s="52">
        <v>0.24675324675324675</v>
      </c>
      <c r="N1552" s="8">
        <v>0</v>
      </c>
      <c r="O1552" s="52">
        <v>0.24675324675324675</v>
      </c>
      <c r="P1552" s="60">
        <f t="shared" si="49"/>
        <v>16.421428571428571</v>
      </c>
      <c r="Q1552" s="59">
        <v>0.24675324675324675</v>
      </c>
      <c r="R1552" s="9" t="s">
        <v>7401</v>
      </c>
      <c r="S1552" s="10">
        <v>45839</v>
      </c>
      <c r="T1552" s="55"/>
      <c r="U1552" s="56">
        <f t="shared" si="48"/>
        <v>0</v>
      </c>
      <c r="V1552" s="11"/>
    </row>
    <row r="1553" spans="1:22">
      <c r="A1553" s="86" t="s">
        <v>54</v>
      </c>
      <c r="B1553" s="2" t="s">
        <v>5279</v>
      </c>
      <c r="C1553" s="2" t="s">
        <v>5280</v>
      </c>
      <c r="D1553" s="3" t="s">
        <v>64</v>
      </c>
      <c r="E1553" s="87" t="s">
        <v>5281</v>
      </c>
      <c r="F1553" s="4"/>
      <c r="G1553" s="5">
        <v>126</v>
      </c>
      <c r="H1553" s="5" t="s">
        <v>5277</v>
      </c>
      <c r="I1553" s="5" t="s">
        <v>550</v>
      </c>
      <c r="J1553" s="6" t="s">
        <v>61</v>
      </c>
      <c r="K1553" s="7" t="s">
        <v>68</v>
      </c>
      <c r="L1553" s="7" t="s">
        <v>5278</v>
      </c>
      <c r="M1553" s="52">
        <v>3.7012987012987013</v>
      </c>
      <c r="N1553" s="8">
        <v>0</v>
      </c>
      <c r="O1553" s="52">
        <v>3.7012987012987013</v>
      </c>
      <c r="P1553" s="60">
        <f t="shared" si="49"/>
        <v>246.32142857142856</v>
      </c>
      <c r="Q1553" s="59">
        <v>3.7012987012987013</v>
      </c>
      <c r="R1553" s="9" t="s">
        <v>7403</v>
      </c>
      <c r="S1553" s="10">
        <v>46419</v>
      </c>
      <c r="T1553" s="55"/>
      <c r="U1553" s="56">
        <f t="shared" si="48"/>
        <v>0</v>
      </c>
      <c r="V1553" s="11"/>
    </row>
    <row r="1554" spans="1:22">
      <c r="A1554" s="36"/>
      <c r="B1554" s="4" t="s">
        <v>5282</v>
      </c>
      <c r="C1554" s="13" t="s">
        <v>5283</v>
      </c>
      <c r="D1554" s="3" t="s">
        <v>64</v>
      </c>
      <c r="E1554" s="4" t="s">
        <v>5284</v>
      </c>
      <c r="F1554" s="4"/>
      <c r="G1554" s="88">
        <v>11</v>
      </c>
      <c r="H1554" s="5" t="s">
        <v>5285</v>
      </c>
      <c r="I1554" s="5" t="s">
        <v>396</v>
      </c>
      <c r="J1554" s="6" t="s">
        <v>249</v>
      </c>
      <c r="K1554" s="5" t="s">
        <v>68</v>
      </c>
      <c r="L1554" s="5" t="s">
        <v>1703</v>
      </c>
      <c r="M1554" s="52">
        <v>0.25974025974025977</v>
      </c>
      <c r="N1554" s="8">
        <v>0</v>
      </c>
      <c r="O1554" s="52">
        <v>0.25974025974025977</v>
      </c>
      <c r="P1554" s="60">
        <f t="shared" si="49"/>
        <v>17.285714285714288</v>
      </c>
      <c r="Q1554" s="59">
        <v>0.25974025974025977</v>
      </c>
      <c r="R1554" s="9" t="s">
        <v>7401</v>
      </c>
      <c r="S1554" s="10">
        <v>46174</v>
      </c>
      <c r="T1554" s="55"/>
      <c r="U1554" s="56">
        <f t="shared" si="48"/>
        <v>0</v>
      </c>
      <c r="V1554" s="11"/>
    </row>
    <row r="1555" spans="1:22">
      <c r="A1555" s="36"/>
      <c r="B1555" s="4" t="s">
        <v>5286</v>
      </c>
      <c r="C1555" s="4" t="s">
        <v>5287</v>
      </c>
      <c r="D1555" s="3" t="s">
        <v>64</v>
      </c>
      <c r="E1555" s="4" t="s">
        <v>5288</v>
      </c>
      <c r="F1555" s="4"/>
      <c r="G1555" s="88">
        <v>300</v>
      </c>
      <c r="H1555" s="5" t="s">
        <v>5285</v>
      </c>
      <c r="I1555" s="5" t="s">
        <v>715</v>
      </c>
      <c r="J1555" s="6" t="s">
        <v>61</v>
      </c>
      <c r="K1555" s="5" t="s">
        <v>68</v>
      </c>
      <c r="L1555" s="5" t="s">
        <v>1703</v>
      </c>
      <c r="M1555" s="52">
        <v>1.7922077922077921</v>
      </c>
      <c r="N1555" s="8">
        <v>0</v>
      </c>
      <c r="O1555" s="52">
        <v>1.7922077922077921</v>
      </c>
      <c r="P1555" s="60">
        <f t="shared" si="49"/>
        <v>119.27142857142856</v>
      </c>
      <c r="Q1555" s="59">
        <v>1.7922077922077921</v>
      </c>
      <c r="R1555" s="9" t="s">
        <v>7401</v>
      </c>
      <c r="S1555" s="10">
        <v>46419</v>
      </c>
      <c r="T1555" s="55"/>
      <c r="U1555" s="56">
        <f t="shared" si="48"/>
        <v>0</v>
      </c>
      <c r="V1555" s="11"/>
    </row>
    <row r="1556" spans="1:22">
      <c r="A1556" s="80" t="s">
        <v>70</v>
      </c>
      <c r="B1556" s="2" t="s">
        <v>5289</v>
      </c>
      <c r="C1556" s="2" t="s">
        <v>5290</v>
      </c>
      <c r="D1556" s="3" t="s">
        <v>64</v>
      </c>
      <c r="E1556" s="82" t="s">
        <v>5291</v>
      </c>
      <c r="F1556" s="4"/>
      <c r="G1556" s="5">
        <v>44</v>
      </c>
      <c r="H1556" s="5" t="s">
        <v>5292</v>
      </c>
      <c r="I1556" s="5" t="s">
        <v>75</v>
      </c>
      <c r="J1556" s="6" t="s">
        <v>61</v>
      </c>
      <c r="K1556" s="7" t="s">
        <v>68</v>
      </c>
      <c r="L1556" s="7" t="s">
        <v>1703</v>
      </c>
      <c r="M1556" s="52">
        <v>2.0714285714285712</v>
      </c>
      <c r="N1556" s="8">
        <v>0.1</v>
      </c>
      <c r="O1556" s="52">
        <v>1.2428571428571429</v>
      </c>
      <c r="P1556" s="60">
        <f t="shared" si="49"/>
        <v>82.712142857142851</v>
      </c>
      <c r="Q1556" s="59">
        <v>1.2428571428571429</v>
      </c>
      <c r="R1556" s="9" t="s">
        <v>7396</v>
      </c>
      <c r="S1556" s="10">
        <v>46023</v>
      </c>
      <c r="T1556" s="55"/>
      <c r="U1556" s="56">
        <f t="shared" si="48"/>
        <v>0</v>
      </c>
      <c r="V1556" s="11"/>
    </row>
    <row r="1557" spans="1:22">
      <c r="A1557" s="36"/>
      <c r="B1557" s="2" t="s">
        <v>5293</v>
      </c>
      <c r="C1557" s="13" t="s">
        <v>5294</v>
      </c>
      <c r="D1557" s="3" t="s">
        <v>86</v>
      </c>
      <c r="E1557" s="4" t="s">
        <v>5295</v>
      </c>
      <c r="F1557" s="4"/>
      <c r="G1557" s="88">
        <v>70</v>
      </c>
      <c r="H1557" s="5" t="s">
        <v>5285</v>
      </c>
      <c r="I1557" s="5" t="s">
        <v>151</v>
      </c>
      <c r="J1557" s="6" t="s">
        <v>61</v>
      </c>
      <c r="K1557" s="7" t="s">
        <v>68</v>
      </c>
      <c r="L1557" s="7" t="s">
        <v>1703</v>
      </c>
      <c r="M1557" s="52">
        <v>4.9637043891058923</v>
      </c>
      <c r="N1557" s="8">
        <v>0</v>
      </c>
      <c r="O1557" s="52">
        <v>4.9637043891058923</v>
      </c>
      <c r="P1557" s="60">
        <f t="shared" si="49"/>
        <v>330.3345270949971</v>
      </c>
      <c r="Q1557" s="59">
        <v>4.9637043891058923</v>
      </c>
      <c r="R1557" s="9" t="s">
        <v>7397</v>
      </c>
      <c r="S1557" s="10">
        <v>46600</v>
      </c>
      <c r="T1557" s="55"/>
      <c r="U1557" s="56">
        <f t="shared" si="48"/>
        <v>0</v>
      </c>
      <c r="V1557" s="11"/>
    </row>
    <row r="1558" spans="1:22">
      <c r="A1558" s="36"/>
      <c r="B1558" s="4" t="s">
        <v>5296</v>
      </c>
      <c r="C1558" s="4" t="s">
        <v>5297</v>
      </c>
      <c r="D1558" s="3" t="s">
        <v>86</v>
      </c>
      <c r="E1558" s="4" t="s">
        <v>5298</v>
      </c>
      <c r="F1558" s="2"/>
      <c r="G1558" s="88">
        <v>45</v>
      </c>
      <c r="H1558" s="5" t="s">
        <v>2070</v>
      </c>
      <c r="I1558" s="5" t="s">
        <v>151</v>
      </c>
      <c r="J1558" s="6" t="s">
        <v>61</v>
      </c>
      <c r="K1558" s="5" t="s">
        <v>68</v>
      </c>
      <c r="L1558" s="5" t="s">
        <v>1703</v>
      </c>
      <c r="M1558" s="52">
        <v>6.9113924050632907</v>
      </c>
      <c r="N1558" s="8">
        <v>0</v>
      </c>
      <c r="O1558" s="52">
        <v>6.9113924050632907</v>
      </c>
      <c r="P1558" s="60">
        <f t="shared" si="49"/>
        <v>459.95316455696195</v>
      </c>
      <c r="Q1558" s="59">
        <v>6.9113924050632907</v>
      </c>
      <c r="R1558" s="9" t="s">
        <v>7397</v>
      </c>
      <c r="S1558" s="10">
        <v>46661</v>
      </c>
      <c r="T1558" s="55"/>
      <c r="U1558" s="56">
        <f t="shared" si="48"/>
        <v>0</v>
      </c>
      <c r="V1558" s="11"/>
    </row>
    <row r="1559" spans="1:22">
      <c r="A1559" s="36"/>
      <c r="B1559" s="2" t="s">
        <v>5299</v>
      </c>
      <c r="C1559" s="2" t="s">
        <v>5300</v>
      </c>
      <c r="D1559" s="3" t="s">
        <v>86</v>
      </c>
      <c r="E1559" s="4" t="s">
        <v>5301</v>
      </c>
      <c r="F1559" s="4"/>
      <c r="G1559" s="88">
        <v>129</v>
      </c>
      <c r="H1559" s="5" t="s">
        <v>2070</v>
      </c>
      <c r="I1559" s="5" t="s">
        <v>151</v>
      </c>
      <c r="J1559" s="6" t="s">
        <v>61</v>
      </c>
      <c r="K1559" s="5" t="s">
        <v>68</v>
      </c>
      <c r="L1559" s="5" t="s">
        <v>1703</v>
      </c>
      <c r="M1559" s="52">
        <v>3.1392405063291138</v>
      </c>
      <c r="N1559" s="8">
        <v>0</v>
      </c>
      <c r="O1559" s="52">
        <v>3.1392405063291138</v>
      </c>
      <c r="P1559" s="60">
        <f t="shared" si="49"/>
        <v>208.91645569620252</v>
      </c>
      <c r="Q1559" s="59">
        <v>3.1392405063291138</v>
      </c>
      <c r="R1559" s="9" t="s">
        <v>7397</v>
      </c>
      <c r="S1559" s="10">
        <v>47150</v>
      </c>
      <c r="T1559" s="55"/>
      <c r="U1559" s="56">
        <f t="shared" si="48"/>
        <v>0</v>
      </c>
      <c r="V1559" s="11"/>
    </row>
    <row r="1560" spans="1:22">
      <c r="A1560" s="36"/>
      <c r="B1560" s="4" t="s">
        <v>5302</v>
      </c>
      <c r="C1560" s="4" t="s">
        <v>5303</v>
      </c>
      <c r="D1560" s="3" t="s">
        <v>86</v>
      </c>
      <c r="E1560" s="4" t="s">
        <v>5304</v>
      </c>
      <c r="F1560" s="2"/>
      <c r="G1560" s="88">
        <v>124</v>
      </c>
      <c r="H1560" s="5" t="s">
        <v>2070</v>
      </c>
      <c r="I1560" s="5" t="s">
        <v>151</v>
      </c>
      <c r="J1560" s="6" t="s">
        <v>61</v>
      </c>
      <c r="K1560" s="5" t="s">
        <v>68</v>
      </c>
      <c r="L1560" s="5" t="s">
        <v>1703</v>
      </c>
      <c r="M1560" s="52">
        <v>5.0999999999999996</v>
      </c>
      <c r="N1560" s="8">
        <v>0</v>
      </c>
      <c r="O1560" s="52">
        <v>5.0999999999999996</v>
      </c>
      <c r="P1560" s="60">
        <f t="shared" si="49"/>
        <v>339.40499999999997</v>
      </c>
      <c r="Q1560" s="59">
        <v>5.0999999999999996</v>
      </c>
      <c r="R1560" s="9" t="s">
        <v>7397</v>
      </c>
      <c r="S1560" s="10">
        <v>47362</v>
      </c>
      <c r="T1560" s="55"/>
      <c r="U1560" s="56">
        <f t="shared" si="48"/>
        <v>0</v>
      </c>
      <c r="V1560" s="11"/>
    </row>
    <row r="1561" spans="1:22">
      <c r="A1561" s="36"/>
      <c r="B1561" s="4" t="s">
        <v>5305</v>
      </c>
      <c r="C1561" s="4" t="s">
        <v>5306</v>
      </c>
      <c r="D1561" s="3" t="s">
        <v>86</v>
      </c>
      <c r="E1561" s="4" t="s">
        <v>5307</v>
      </c>
      <c r="F1561" s="2"/>
      <c r="G1561" s="88">
        <v>37</v>
      </c>
      <c r="H1561" s="5" t="s">
        <v>2070</v>
      </c>
      <c r="I1561" s="5" t="s">
        <v>178</v>
      </c>
      <c r="J1561" s="6" t="s">
        <v>61</v>
      </c>
      <c r="K1561" s="5" t="s">
        <v>68</v>
      </c>
      <c r="L1561" s="5" t="s">
        <v>1703</v>
      </c>
      <c r="M1561" s="52">
        <v>3.3444905538202527</v>
      </c>
      <c r="N1561" s="8">
        <v>0</v>
      </c>
      <c r="O1561" s="52">
        <v>3.3444905538202527</v>
      </c>
      <c r="P1561" s="60">
        <f t="shared" si="49"/>
        <v>222.5758463567378</v>
      </c>
      <c r="Q1561" s="59">
        <v>3.3444905538202527</v>
      </c>
      <c r="R1561" s="9" t="s">
        <v>7397</v>
      </c>
      <c r="S1561" s="10">
        <v>46327</v>
      </c>
      <c r="T1561" s="55"/>
      <c r="U1561" s="56">
        <f t="shared" si="48"/>
        <v>0</v>
      </c>
      <c r="V1561" s="11"/>
    </row>
    <row r="1562" spans="1:22">
      <c r="A1562" s="77" t="s">
        <v>139</v>
      </c>
      <c r="B1562" s="4" t="s">
        <v>5308</v>
      </c>
      <c r="C1562" s="2" t="s">
        <v>5309</v>
      </c>
      <c r="D1562" s="3" t="s">
        <v>86</v>
      </c>
      <c r="E1562" s="79" t="s">
        <v>5310</v>
      </c>
      <c r="F1562" s="2"/>
      <c r="G1562" s="88">
        <v>100</v>
      </c>
      <c r="H1562" s="5" t="s">
        <v>2070</v>
      </c>
      <c r="I1562" s="5" t="s">
        <v>143</v>
      </c>
      <c r="J1562" s="6" t="s">
        <v>61</v>
      </c>
      <c r="K1562" s="5" t="s">
        <v>68</v>
      </c>
      <c r="L1562" s="5" t="s">
        <v>1703</v>
      </c>
      <c r="M1562" s="52">
        <v>4.7142857142857144</v>
      </c>
      <c r="N1562" s="8">
        <v>0</v>
      </c>
      <c r="O1562" s="52">
        <v>4.4785714285714286</v>
      </c>
      <c r="P1562" s="60">
        <f t="shared" si="49"/>
        <v>298.04892857142858</v>
      </c>
      <c r="Q1562" s="59">
        <v>4.4785714285714286</v>
      </c>
      <c r="R1562" s="9" t="s">
        <v>7397</v>
      </c>
      <c r="S1562" s="10">
        <v>46235</v>
      </c>
      <c r="T1562" s="55"/>
      <c r="U1562" s="56">
        <f t="shared" si="48"/>
        <v>0</v>
      </c>
      <c r="V1562" s="11"/>
    </row>
    <row r="1563" spans="1:22">
      <c r="A1563" s="36"/>
      <c r="B1563" s="4" t="s">
        <v>5311</v>
      </c>
      <c r="C1563" s="4" t="s">
        <v>183</v>
      </c>
      <c r="D1563" s="3" t="s">
        <v>86</v>
      </c>
      <c r="E1563" s="4" t="s">
        <v>5310</v>
      </c>
      <c r="F1563" s="2"/>
      <c r="G1563" s="88">
        <v>44</v>
      </c>
      <c r="H1563" s="5" t="s">
        <v>2070</v>
      </c>
      <c r="I1563" s="5" t="s">
        <v>1057</v>
      </c>
      <c r="J1563" s="6" t="s">
        <v>61</v>
      </c>
      <c r="K1563" s="5" t="s">
        <v>68</v>
      </c>
      <c r="L1563" s="5" t="s">
        <v>1703</v>
      </c>
      <c r="M1563" s="52">
        <v>5.7594936708860756</v>
      </c>
      <c r="N1563" s="8">
        <v>0.15</v>
      </c>
      <c r="O1563" s="52">
        <v>4.8955696202531644</v>
      </c>
      <c r="P1563" s="60">
        <f t="shared" si="49"/>
        <v>325.8001582278481</v>
      </c>
      <c r="Q1563" s="59">
        <v>4.8955696202531644</v>
      </c>
      <c r="R1563" s="9" t="s">
        <v>7397</v>
      </c>
      <c r="S1563" s="10">
        <v>46266</v>
      </c>
      <c r="T1563" s="55"/>
      <c r="U1563" s="56">
        <f t="shared" si="48"/>
        <v>0</v>
      </c>
      <c r="V1563" s="11"/>
    </row>
    <row r="1564" spans="1:22">
      <c r="A1564" s="36"/>
      <c r="B1564" s="4" t="s">
        <v>5312</v>
      </c>
      <c r="C1564" s="4">
        <v>7509332</v>
      </c>
      <c r="D1564" s="3" t="s">
        <v>64</v>
      </c>
      <c r="E1564" s="4" t="s">
        <v>5313</v>
      </c>
      <c r="F1564" s="2"/>
      <c r="G1564" s="88">
        <v>9</v>
      </c>
      <c r="H1564" s="5" t="s">
        <v>5285</v>
      </c>
      <c r="I1564" s="5" t="s">
        <v>300</v>
      </c>
      <c r="J1564" s="6" t="s">
        <v>61</v>
      </c>
      <c r="K1564" s="5" t="s">
        <v>68</v>
      </c>
      <c r="L1564" s="5" t="s">
        <v>1703</v>
      </c>
      <c r="M1564" s="52">
        <v>4.1428571428571423</v>
      </c>
      <c r="N1564" s="8">
        <v>0</v>
      </c>
      <c r="O1564" s="52">
        <v>4.1428571428571423</v>
      </c>
      <c r="P1564" s="60">
        <f t="shared" si="49"/>
        <v>275.7071428571428</v>
      </c>
      <c r="Q1564" s="59">
        <v>4.1428571428571423</v>
      </c>
      <c r="R1564" s="9" t="s">
        <v>248</v>
      </c>
      <c r="S1564" s="10">
        <v>46296</v>
      </c>
      <c r="T1564" s="55"/>
      <c r="U1564" s="56">
        <f t="shared" si="48"/>
        <v>0</v>
      </c>
      <c r="V1564" s="11"/>
    </row>
    <row r="1565" spans="1:22">
      <c r="A1565" s="77" t="s">
        <v>139</v>
      </c>
      <c r="B1565" s="2" t="s">
        <v>5314</v>
      </c>
      <c r="C1565" s="13" t="s">
        <v>5315</v>
      </c>
      <c r="D1565" s="3" t="s">
        <v>86</v>
      </c>
      <c r="E1565" s="79" t="s">
        <v>5316</v>
      </c>
      <c r="F1565" s="4"/>
      <c r="G1565" s="88">
        <v>69</v>
      </c>
      <c r="H1565" s="5" t="s">
        <v>2070</v>
      </c>
      <c r="I1565" s="5" t="s">
        <v>143</v>
      </c>
      <c r="J1565" s="6" t="s">
        <v>61</v>
      </c>
      <c r="K1565" s="7" t="s">
        <v>68</v>
      </c>
      <c r="L1565" s="7" t="s">
        <v>1703</v>
      </c>
      <c r="M1565" s="52">
        <v>5.5844155844155843</v>
      </c>
      <c r="N1565" s="8">
        <v>0</v>
      </c>
      <c r="O1565" s="52">
        <v>5.3051948051948052</v>
      </c>
      <c r="P1565" s="60">
        <f t="shared" si="49"/>
        <v>353.06071428571425</v>
      </c>
      <c r="Q1565" s="59">
        <v>5.3051948051948052</v>
      </c>
      <c r="R1565" s="9" t="s">
        <v>7397</v>
      </c>
      <c r="S1565" s="10">
        <v>46266</v>
      </c>
      <c r="T1565" s="55"/>
      <c r="U1565" s="56">
        <f t="shared" si="48"/>
        <v>0</v>
      </c>
      <c r="V1565" s="11"/>
    </row>
    <row r="1566" spans="1:22">
      <c r="A1566" s="86" t="s">
        <v>54</v>
      </c>
      <c r="B1566" s="4" t="s">
        <v>5317</v>
      </c>
      <c r="C1566" s="13" t="s">
        <v>5318</v>
      </c>
      <c r="D1566" s="3" t="s">
        <v>64</v>
      </c>
      <c r="E1566" s="87" t="s">
        <v>5319</v>
      </c>
      <c r="F1566" s="4"/>
      <c r="G1566" s="88">
        <v>51</v>
      </c>
      <c r="H1566" s="5" t="s">
        <v>2070</v>
      </c>
      <c r="I1566" s="5" t="s">
        <v>198</v>
      </c>
      <c r="J1566" s="6" t="s">
        <v>61</v>
      </c>
      <c r="K1566" s="5" t="s">
        <v>68</v>
      </c>
      <c r="L1566" s="5" t="s">
        <v>1703</v>
      </c>
      <c r="M1566" s="52">
        <v>1.948051948051948</v>
      </c>
      <c r="N1566" s="8">
        <v>0.1</v>
      </c>
      <c r="O1566" s="52">
        <v>1.7532467532467533</v>
      </c>
      <c r="P1566" s="60">
        <f t="shared" si="49"/>
        <v>116.67857142857143</v>
      </c>
      <c r="Q1566" s="59">
        <v>1.7532467532467533</v>
      </c>
      <c r="R1566" s="9" t="s">
        <v>7402</v>
      </c>
      <c r="S1566" s="10">
        <v>46266</v>
      </c>
      <c r="T1566" s="55"/>
      <c r="U1566" s="56">
        <f t="shared" si="48"/>
        <v>0</v>
      </c>
      <c r="V1566" s="11"/>
    </row>
    <row r="1567" spans="1:22">
      <c r="A1567" s="86" t="s">
        <v>54</v>
      </c>
      <c r="B1567" s="4" t="s">
        <v>5320</v>
      </c>
      <c r="C1567" s="4" t="s">
        <v>5321</v>
      </c>
      <c r="D1567" s="3" t="s">
        <v>262</v>
      </c>
      <c r="E1567" s="87" t="s">
        <v>5322</v>
      </c>
      <c r="F1567" s="2"/>
      <c r="G1567" s="88">
        <v>1062</v>
      </c>
      <c r="H1567" s="5" t="s">
        <v>5323</v>
      </c>
      <c r="I1567" s="5" t="s">
        <v>256</v>
      </c>
      <c r="J1567" s="6" t="s">
        <v>61</v>
      </c>
      <c r="K1567" s="5" t="s">
        <v>68</v>
      </c>
      <c r="L1567" s="5" t="s">
        <v>2129</v>
      </c>
      <c r="M1567" s="52">
        <v>1.3246753246753247</v>
      </c>
      <c r="N1567" s="8">
        <v>0</v>
      </c>
      <c r="O1567" s="52">
        <v>1.3246753246753247</v>
      </c>
      <c r="P1567" s="60">
        <f t="shared" si="49"/>
        <v>88.157142857142858</v>
      </c>
      <c r="Q1567" s="59">
        <v>1.3246753246753247</v>
      </c>
      <c r="R1567" s="9" t="s">
        <v>7401</v>
      </c>
      <c r="S1567" s="10">
        <v>45992</v>
      </c>
      <c r="T1567" s="55"/>
      <c r="U1567" s="56">
        <f t="shared" si="48"/>
        <v>0</v>
      </c>
      <c r="V1567" s="11"/>
    </row>
    <row r="1568" spans="1:22">
      <c r="A1568" s="36"/>
      <c r="B1568" s="4" t="s">
        <v>5324</v>
      </c>
      <c r="C1568" s="2" t="s">
        <v>5325</v>
      </c>
      <c r="D1568" s="3" t="s">
        <v>86</v>
      </c>
      <c r="E1568" s="4" t="s">
        <v>5326</v>
      </c>
      <c r="F1568" s="2"/>
      <c r="G1568" s="88">
        <v>62</v>
      </c>
      <c r="H1568" s="5" t="s">
        <v>5327</v>
      </c>
      <c r="I1568" s="5" t="s">
        <v>189</v>
      </c>
      <c r="J1568" s="6" t="s">
        <v>61</v>
      </c>
      <c r="K1568" s="5" t="s">
        <v>68</v>
      </c>
      <c r="L1568" s="5" t="s">
        <v>1094</v>
      </c>
      <c r="M1568" s="52">
        <v>9.4935064935064926</v>
      </c>
      <c r="N1568" s="8">
        <v>0</v>
      </c>
      <c r="O1568" s="52">
        <v>9.4935064935064926</v>
      </c>
      <c r="P1568" s="60">
        <f t="shared" si="49"/>
        <v>631.79285714285709</v>
      </c>
      <c r="Q1568" s="59">
        <v>9.4935064935064926</v>
      </c>
      <c r="R1568" s="9" t="s">
        <v>7397</v>
      </c>
      <c r="S1568" s="10">
        <v>45901</v>
      </c>
      <c r="T1568" s="55"/>
      <c r="U1568" s="56">
        <f t="shared" si="48"/>
        <v>0</v>
      </c>
      <c r="V1568" s="11"/>
    </row>
    <row r="1569" spans="1:22">
      <c r="A1569" s="36"/>
      <c r="B1569" s="4" t="s">
        <v>5328</v>
      </c>
      <c r="C1569" s="4" t="s">
        <v>5329</v>
      </c>
      <c r="D1569" s="3" t="s">
        <v>86</v>
      </c>
      <c r="E1569" s="4" t="s">
        <v>5330</v>
      </c>
      <c r="F1569" s="2"/>
      <c r="G1569" s="88">
        <v>210</v>
      </c>
      <c r="H1569" s="5" t="s">
        <v>5331</v>
      </c>
      <c r="I1569" s="5" t="s">
        <v>189</v>
      </c>
      <c r="J1569" s="6" t="s">
        <v>61</v>
      </c>
      <c r="K1569" s="5" t="s">
        <v>68</v>
      </c>
      <c r="L1569" s="5" t="s">
        <v>5332</v>
      </c>
      <c r="M1569" s="52">
        <v>2.6107142857142853</v>
      </c>
      <c r="N1569" s="8">
        <v>0</v>
      </c>
      <c r="O1569" s="52">
        <v>2.6107142857142853</v>
      </c>
      <c r="P1569" s="60">
        <f t="shared" si="49"/>
        <v>173.74303571428567</v>
      </c>
      <c r="Q1569" s="59">
        <v>2.6107142857142853</v>
      </c>
      <c r="R1569" s="9" t="s">
        <v>7397</v>
      </c>
      <c r="S1569" s="10">
        <v>46600</v>
      </c>
      <c r="T1569" s="55"/>
      <c r="U1569" s="56">
        <f t="shared" si="48"/>
        <v>0</v>
      </c>
      <c r="V1569" s="11"/>
    </row>
    <row r="1570" spans="1:22">
      <c r="A1570" s="77" t="s">
        <v>105</v>
      </c>
      <c r="B1570" s="2" t="s">
        <v>5333</v>
      </c>
      <c r="C1570" s="2" t="s">
        <v>5334</v>
      </c>
      <c r="D1570" s="3" t="s">
        <v>86</v>
      </c>
      <c r="E1570" s="79" t="s">
        <v>5335</v>
      </c>
      <c r="F1570" s="2"/>
      <c r="G1570" s="88">
        <v>7</v>
      </c>
      <c r="H1570" s="5" t="s">
        <v>1402</v>
      </c>
      <c r="I1570" s="5" t="s">
        <v>110</v>
      </c>
      <c r="J1570" s="6" t="s">
        <v>61</v>
      </c>
      <c r="K1570" s="5" t="s">
        <v>68</v>
      </c>
      <c r="L1570" s="5" t="s">
        <v>1403</v>
      </c>
      <c r="M1570" s="52">
        <v>5.0886075949367084</v>
      </c>
      <c r="N1570" s="8">
        <v>0</v>
      </c>
      <c r="O1570" s="52">
        <v>5.6937999999999995</v>
      </c>
      <c r="P1570" s="60">
        <f t="shared" si="49"/>
        <v>378.92238999999995</v>
      </c>
      <c r="Q1570" s="59">
        <v>5.0886075949367084</v>
      </c>
      <c r="R1570" s="9" t="s">
        <v>7397</v>
      </c>
      <c r="S1570" s="10">
        <v>45931</v>
      </c>
      <c r="T1570" s="55"/>
      <c r="U1570" s="56">
        <f t="shared" si="48"/>
        <v>0</v>
      </c>
      <c r="V1570" s="11"/>
    </row>
    <row r="1571" spans="1:22">
      <c r="A1571" s="77" t="s">
        <v>105</v>
      </c>
      <c r="B1571" s="4" t="s">
        <v>5336</v>
      </c>
      <c r="C1571" s="4" t="s">
        <v>5337</v>
      </c>
      <c r="D1571" s="3" t="s">
        <v>86</v>
      </c>
      <c r="E1571" s="79" t="s">
        <v>5338</v>
      </c>
      <c r="F1571" s="2"/>
      <c r="G1571" s="88">
        <v>66</v>
      </c>
      <c r="H1571" s="5" t="s">
        <v>1402</v>
      </c>
      <c r="I1571" s="5" t="s">
        <v>110</v>
      </c>
      <c r="J1571" s="6" t="s">
        <v>61</v>
      </c>
      <c r="K1571" s="5" t="s">
        <v>68</v>
      </c>
      <c r="L1571" s="5" t="s">
        <v>1403</v>
      </c>
      <c r="M1571" s="52">
        <v>11.39240506329114</v>
      </c>
      <c r="N1571" s="8">
        <v>0.1</v>
      </c>
      <c r="O1571" s="52">
        <v>9.2609999999999992</v>
      </c>
      <c r="P1571" s="60">
        <f t="shared" si="49"/>
        <v>616.31954999999994</v>
      </c>
      <c r="Q1571" s="59">
        <v>10.253164556962027</v>
      </c>
      <c r="R1571" s="9" t="s">
        <v>7397</v>
      </c>
      <c r="S1571" s="10">
        <v>46296</v>
      </c>
      <c r="T1571" s="55"/>
      <c r="U1571" s="56">
        <f t="shared" si="48"/>
        <v>0</v>
      </c>
      <c r="V1571" s="11"/>
    </row>
    <row r="1572" spans="1:22">
      <c r="A1572" s="36"/>
      <c r="B1572" s="4" t="s">
        <v>5339</v>
      </c>
      <c r="C1572" s="4" t="s">
        <v>183</v>
      </c>
      <c r="D1572" s="3" t="s">
        <v>86</v>
      </c>
      <c r="E1572" s="4" t="s">
        <v>5340</v>
      </c>
      <c r="F1572" s="2"/>
      <c r="G1572" s="88">
        <v>10</v>
      </c>
      <c r="H1572" s="5" t="s">
        <v>5323</v>
      </c>
      <c r="I1572" s="5" t="s">
        <v>229</v>
      </c>
      <c r="J1572" s="6" t="s">
        <v>61</v>
      </c>
      <c r="K1572" s="5" t="s">
        <v>68</v>
      </c>
      <c r="L1572" s="5"/>
      <c r="M1572" s="52">
        <v>12.857142857142858</v>
      </c>
      <c r="N1572" s="8">
        <v>0</v>
      </c>
      <c r="O1572" s="52">
        <v>12.857142857142858</v>
      </c>
      <c r="P1572" s="60">
        <f t="shared" si="49"/>
        <v>855.64285714285711</v>
      </c>
      <c r="Q1572" s="59">
        <v>12.857142857142858</v>
      </c>
      <c r="R1572" s="9" t="s">
        <v>7397</v>
      </c>
      <c r="S1572" s="10">
        <v>46508</v>
      </c>
      <c r="T1572" s="55"/>
      <c r="U1572" s="56">
        <f t="shared" si="48"/>
        <v>0</v>
      </c>
      <c r="V1572" s="11"/>
    </row>
    <row r="1573" spans="1:22">
      <c r="A1573" s="86" t="s">
        <v>54</v>
      </c>
      <c r="B1573" s="4" t="s">
        <v>5341</v>
      </c>
      <c r="C1573" s="4" t="s">
        <v>5342</v>
      </c>
      <c r="D1573" s="3" t="s">
        <v>64</v>
      </c>
      <c r="E1573" s="87" t="s">
        <v>5343</v>
      </c>
      <c r="F1573" s="4"/>
      <c r="G1573" s="88">
        <v>13</v>
      </c>
      <c r="H1573" s="5" t="s">
        <v>1402</v>
      </c>
      <c r="I1573" s="5" t="s">
        <v>256</v>
      </c>
      <c r="J1573" s="6" t="s">
        <v>61</v>
      </c>
      <c r="K1573" s="5" t="s">
        <v>68</v>
      </c>
      <c r="L1573" s="5" t="s">
        <v>1403</v>
      </c>
      <c r="M1573" s="52">
        <v>3.8346835443037977</v>
      </c>
      <c r="N1573" s="8">
        <v>0</v>
      </c>
      <c r="O1573" s="52">
        <v>3.8346835443037977</v>
      </c>
      <c r="P1573" s="60">
        <f t="shared" si="49"/>
        <v>255.19818987341773</v>
      </c>
      <c r="Q1573" s="59">
        <v>3.8346835443037977</v>
      </c>
      <c r="R1573" s="9" t="s">
        <v>7394</v>
      </c>
      <c r="S1573" s="10">
        <v>46082</v>
      </c>
      <c r="T1573" s="55"/>
      <c r="U1573" s="56">
        <f t="shared" si="48"/>
        <v>0</v>
      </c>
      <c r="V1573" s="11"/>
    </row>
    <row r="1574" spans="1:22">
      <c r="A1574" s="36"/>
      <c r="B1574" s="4" t="s">
        <v>5344</v>
      </c>
      <c r="C1574" s="4" t="s">
        <v>5345</v>
      </c>
      <c r="D1574" s="3" t="s">
        <v>64</v>
      </c>
      <c r="E1574" s="4" t="s">
        <v>5346</v>
      </c>
      <c r="F1574" s="2"/>
      <c r="G1574" s="88">
        <v>2</v>
      </c>
      <c r="H1574" s="5" t="s">
        <v>1402</v>
      </c>
      <c r="I1574" s="5" t="s">
        <v>720</v>
      </c>
      <c r="J1574" s="6" t="s">
        <v>61</v>
      </c>
      <c r="K1574" s="5" t="s">
        <v>68</v>
      </c>
      <c r="L1574" s="5"/>
      <c r="M1574" s="52">
        <v>5.666666666666667</v>
      </c>
      <c r="N1574" s="8">
        <v>0</v>
      </c>
      <c r="O1574" s="52">
        <v>5.666666666666667</v>
      </c>
      <c r="P1574" s="60">
        <f t="shared" si="49"/>
        <v>377.11666666666667</v>
      </c>
      <c r="Q1574" s="59">
        <v>5.666666666666667</v>
      </c>
      <c r="R1574" s="9"/>
      <c r="S1574" s="10">
        <v>46569</v>
      </c>
      <c r="T1574" s="55"/>
      <c r="U1574" s="56">
        <f t="shared" si="48"/>
        <v>0</v>
      </c>
      <c r="V1574" s="11"/>
    </row>
    <row r="1575" spans="1:22">
      <c r="A1575" s="36"/>
      <c r="B1575" s="4" t="s">
        <v>5347</v>
      </c>
      <c r="C1575" s="4" t="s">
        <v>5348</v>
      </c>
      <c r="D1575" s="3" t="s">
        <v>262</v>
      </c>
      <c r="E1575" s="4" t="s">
        <v>5349</v>
      </c>
      <c r="F1575" s="2"/>
      <c r="G1575" s="88">
        <v>80</v>
      </c>
      <c r="H1575" s="5" t="s">
        <v>1402</v>
      </c>
      <c r="I1575" s="5" t="s">
        <v>2225</v>
      </c>
      <c r="J1575" s="6" t="s">
        <v>61</v>
      </c>
      <c r="K1575" s="5" t="s">
        <v>68</v>
      </c>
      <c r="L1575" s="5" t="s">
        <v>1403</v>
      </c>
      <c r="M1575" s="52">
        <v>1.1168831168831168</v>
      </c>
      <c r="N1575" s="8">
        <v>0</v>
      </c>
      <c r="O1575" s="52">
        <v>1.1168831168831168</v>
      </c>
      <c r="P1575" s="60">
        <f t="shared" si="49"/>
        <v>74.328571428571422</v>
      </c>
      <c r="Q1575" s="59">
        <v>1.1168831168831168</v>
      </c>
      <c r="R1575" s="9" t="s">
        <v>7401</v>
      </c>
      <c r="S1575" s="10">
        <v>46327</v>
      </c>
      <c r="T1575" s="55"/>
      <c r="U1575" s="56">
        <f t="shared" si="48"/>
        <v>0</v>
      </c>
      <c r="V1575" s="11"/>
    </row>
    <row r="1576" spans="1:22">
      <c r="A1576" s="86" t="s">
        <v>54</v>
      </c>
      <c r="B1576" s="4" t="s">
        <v>5350</v>
      </c>
      <c r="C1576" s="4" t="s">
        <v>5351</v>
      </c>
      <c r="D1576" s="3" t="s">
        <v>64</v>
      </c>
      <c r="E1576" s="87" t="s">
        <v>5352</v>
      </c>
      <c r="F1576" s="2"/>
      <c r="G1576" s="88">
        <v>2</v>
      </c>
      <c r="H1576" s="5" t="s">
        <v>1402</v>
      </c>
      <c r="I1576" s="5" t="s">
        <v>550</v>
      </c>
      <c r="J1576" s="6" t="s">
        <v>61</v>
      </c>
      <c r="K1576" s="5" t="s">
        <v>68</v>
      </c>
      <c r="L1576" s="5" t="s">
        <v>1403</v>
      </c>
      <c r="M1576" s="52">
        <v>4</v>
      </c>
      <c r="N1576" s="8">
        <v>0</v>
      </c>
      <c r="O1576" s="52">
        <v>4</v>
      </c>
      <c r="P1576" s="60">
        <f t="shared" si="49"/>
        <v>266.2</v>
      </c>
      <c r="Q1576" s="59">
        <v>4</v>
      </c>
      <c r="R1576" s="9" t="s">
        <v>7403</v>
      </c>
      <c r="S1576" s="10">
        <v>45870</v>
      </c>
      <c r="T1576" s="55"/>
      <c r="U1576" s="56">
        <f t="shared" si="48"/>
        <v>0</v>
      </c>
      <c r="V1576" s="11"/>
    </row>
    <row r="1577" spans="1:22">
      <c r="A1577" s="86" t="s">
        <v>54</v>
      </c>
      <c r="B1577" s="4" t="s">
        <v>5353</v>
      </c>
      <c r="C1577" s="4" t="s">
        <v>5354</v>
      </c>
      <c r="D1577" s="3" t="s">
        <v>64</v>
      </c>
      <c r="E1577" s="87" t="s">
        <v>5355</v>
      </c>
      <c r="F1577" s="2"/>
      <c r="G1577" s="88">
        <v>25</v>
      </c>
      <c r="H1577" s="5" t="s">
        <v>2238</v>
      </c>
      <c r="I1577" s="5" t="s">
        <v>2313</v>
      </c>
      <c r="J1577" s="6" t="s">
        <v>61</v>
      </c>
      <c r="K1577" s="5" t="s">
        <v>68</v>
      </c>
      <c r="L1577" s="5" t="s">
        <v>2239</v>
      </c>
      <c r="M1577" s="52">
        <v>6.1724675324675324</v>
      </c>
      <c r="N1577" s="8">
        <v>0.04</v>
      </c>
      <c r="O1577" s="52">
        <v>5.9255688311688308</v>
      </c>
      <c r="P1577" s="60">
        <f t="shared" si="49"/>
        <v>394.34660571428566</v>
      </c>
      <c r="Q1577" s="59">
        <v>5.9255688311688308</v>
      </c>
      <c r="R1577" s="9" t="s">
        <v>7401</v>
      </c>
      <c r="S1577" s="10">
        <v>46478</v>
      </c>
      <c r="T1577" s="55"/>
      <c r="U1577" s="56">
        <f t="shared" si="48"/>
        <v>0</v>
      </c>
      <c r="V1577" s="11"/>
    </row>
    <row r="1578" spans="1:22">
      <c r="A1578" s="36"/>
      <c r="B1578" s="4" t="s">
        <v>5356</v>
      </c>
      <c r="C1578" s="4" t="s">
        <v>5357</v>
      </c>
      <c r="D1578" s="3" t="s">
        <v>86</v>
      </c>
      <c r="E1578" s="4" t="s">
        <v>5358</v>
      </c>
      <c r="F1578" s="2"/>
      <c r="G1578" s="88">
        <v>22</v>
      </c>
      <c r="H1578" s="5" t="s">
        <v>1402</v>
      </c>
      <c r="I1578" s="5" t="s">
        <v>604</v>
      </c>
      <c r="J1578" s="6" t="s">
        <v>61</v>
      </c>
      <c r="K1578" s="5" t="s">
        <v>68</v>
      </c>
      <c r="L1578" s="5" t="s">
        <v>1403</v>
      </c>
      <c r="M1578" s="52">
        <v>5.9113924050632907</v>
      </c>
      <c r="N1578" s="8">
        <v>0</v>
      </c>
      <c r="O1578" s="52">
        <v>5.9113924050632907</v>
      </c>
      <c r="P1578" s="60">
        <f t="shared" si="49"/>
        <v>393.403164556962</v>
      </c>
      <c r="Q1578" s="59">
        <v>5.9113924050632907</v>
      </c>
      <c r="R1578" s="9" t="s">
        <v>7397</v>
      </c>
      <c r="S1578" s="10">
        <v>46631</v>
      </c>
      <c r="T1578" s="55"/>
      <c r="U1578" s="56">
        <f t="shared" si="48"/>
        <v>0</v>
      </c>
      <c r="V1578" s="11"/>
    </row>
    <row r="1579" spans="1:22">
      <c r="A1579" s="36"/>
      <c r="B1579" s="4" t="s">
        <v>5359</v>
      </c>
      <c r="C1579" s="4" t="s">
        <v>5360</v>
      </c>
      <c r="D1579" s="3" t="s">
        <v>86</v>
      </c>
      <c r="E1579" s="4" t="s">
        <v>5358</v>
      </c>
      <c r="F1579" s="2"/>
      <c r="G1579" s="88">
        <v>50</v>
      </c>
      <c r="H1579" s="5" t="s">
        <v>1402</v>
      </c>
      <c r="I1579" s="5" t="s">
        <v>604</v>
      </c>
      <c r="J1579" s="6" t="s">
        <v>61</v>
      </c>
      <c r="K1579" s="5" t="s">
        <v>68</v>
      </c>
      <c r="L1579" s="5" t="s">
        <v>1403</v>
      </c>
      <c r="M1579" s="52">
        <v>11.103896103896105</v>
      </c>
      <c r="N1579" s="8">
        <v>0</v>
      </c>
      <c r="O1579" s="52">
        <v>11.103896103896105</v>
      </c>
      <c r="P1579" s="60">
        <f t="shared" si="49"/>
        <v>738.96428571428578</v>
      </c>
      <c r="Q1579" s="59">
        <v>11.103896103896105</v>
      </c>
      <c r="R1579" s="9" t="s">
        <v>7397</v>
      </c>
      <c r="S1579" s="10">
        <v>46508</v>
      </c>
      <c r="T1579" s="55"/>
      <c r="U1579" s="56">
        <f t="shared" si="48"/>
        <v>0</v>
      </c>
      <c r="V1579" s="11"/>
    </row>
    <row r="1580" spans="1:22">
      <c r="A1580" s="77" t="s">
        <v>105</v>
      </c>
      <c r="B1580" s="4" t="s">
        <v>5361</v>
      </c>
      <c r="C1580" s="4" t="s">
        <v>5362</v>
      </c>
      <c r="D1580" s="3" t="s">
        <v>86</v>
      </c>
      <c r="E1580" s="79" t="s">
        <v>5363</v>
      </c>
      <c r="F1580" s="2"/>
      <c r="G1580" s="88">
        <v>2</v>
      </c>
      <c r="H1580" s="5" t="s">
        <v>2238</v>
      </c>
      <c r="I1580" s="5" t="s">
        <v>110</v>
      </c>
      <c r="J1580" s="6" t="s">
        <v>61</v>
      </c>
      <c r="K1580" s="5" t="s">
        <v>68</v>
      </c>
      <c r="L1580" s="5" t="s">
        <v>2239</v>
      </c>
      <c r="M1580" s="52">
        <v>10.625456948569605</v>
      </c>
      <c r="N1580" s="8">
        <v>0.28000000000000003</v>
      </c>
      <c r="O1580" s="52">
        <v>6.6150000000000002</v>
      </c>
      <c r="P1580" s="60">
        <f t="shared" si="49"/>
        <v>440.22825</v>
      </c>
      <c r="Q1580" s="59">
        <v>7.650329002970115</v>
      </c>
      <c r="R1580" s="9" t="s">
        <v>7397</v>
      </c>
      <c r="S1580" s="10">
        <v>46631</v>
      </c>
      <c r="T1580" s="55"/>
      <c r="U1580" s="56">
        <f t="shared" si="48"/>
        <v>0</v>
      </c>
      <c r="V1580" s="11"/>
    </row>
    <row r="1581" spans="1:22">
      <c r="A1581" s="77" t="s">
        <v>139</v>
      </c>
      <c r="B1581" s="14" t="s">
        <v>5364</v>
      </c>
      <c r="C1581" s="13" t="s">
        <v>5365</v>
      </c>
      <c r="D1581" s="3" t="s">
        <v>86</v>
      </c>
      <c r="E1581" s="79" t="s">
        <v>5366</v>
      </c>
      <c r="F1581" s="4"/>
      <c r="G1581" s="88">
        <v>139</v>
      </c>
      <c r="H1581" s="5" t="s">
        <v>3291</v>
      </c>
      <c r="I1581" s="5" t="s">
        <v>143</v>
      </c>
      <c r="J1581" s="6" t="s">
        <v>61</v>
      </c>
      <c r="K1581" s="5" t="s">
        <v>68</v>
      </c>
      <c r="L1581" s="5" t="s">
        <v>190</v>
      </c>
      <c r="M1581" s="52">
        <v>2.0111283676788094</v>
      </c>
      <c r="N1581" s="8">
        <v>0</v>
      </c>
      <c r="O1581" s="52">
        <v>1.910571949294869</v>
      </c>
      <c r="P1581" s="60">
        <f t="shared" si="49"/>
        <v>127.14856322557353</v>
      </c>
      <c r="Q1581" s="59">
        <v>1.910571949294869</v>
      </c>
      <c r="R1581" s="9" t="s">
        <v>7397</v>
      </c>
      <c r="S1581" s="10">
        <v>46113</v>
      </c>
      <c r="T1581" s="55"/>
      <c r="U1581" s="56">
        <f t="shared" si="48"/>
        <v>0</v>
      </c>
      <c r="V1581" s="11"/>
    </row>
    <row r="1582" spans="1:22">
      <c r="A1582" s="77" t="s">
        <v>139</v>
      </c>
      <c r="B1582" s="4" t="s">
        <v>5367</v>
      </c>
      <c r="C1582" s="4" t="s">
        <v>5368</v>
      </c>
      <c r="D1582" s="3" t="s">
        <v>86</v>
      </c>
      <c r="E1582" s="79" t="s">
        <v>5369</v>
      </c>
      <c r="F1582" s="2"/>
      <c r="G1582" s="88">
        <v>431</v>
      </c>
      <c r="H1582" s="5" t="s">
        <v>3291</v>
      </c>
      <c r="I1582" s="5" t="s">
        <v>143</v>
      </c>
      <c r="J1582" s="6" t="s">
        <v>61</v>
      </c>
      <c r="K1582" s="5" t="s">
        <v>68</v>
      </c>
      <c r="L1582" s="5" t="s">
        <v>190</v>
      </c>
      <c r="M1582" s="52">
        <v>2.8701298701298699</v>
      </c>
      <c r="N1582" s="8">
        <v>0</v>
      </c>
      <c r="O1582" s="52">
        <v>2.7266233766233761</v>
      </c>
      <c r="P1582" s="60">
        <f t="shared" si="49"/>
        <v>181.45678571428567</v>
      </c>
      <c r="Q1582" s="59">
        <v>2.7266233766233761</v>
      </c>
      <c r="R1582" s="9" t="s">
        <v>7397</v>
      </c>
      <c r="S1582" s="10">
        <v>46113</v>
      </c>
      <c r="T1582" s="55"/>
      <c r="U1582" s="56">
        <f t="shared" si="48"/>
        <v>0</v>
      </c>
      <c r="V1582" s="11"/>
    </row>
    <row r="1583" spans="1:22">
      <c r="A1583" s="77" t="s">
        <v>139</v>
      </c>
      <c r="B1583" s="4" t="s">
        <v>5370</v>
      </c>
      <c r="C1583" s="4" t="s">
        <v>5371</v>
      </c>
      <c r="D1583" s="3" t="s">
        <v>86</v>
      </c>
      <c r="E1583" s="79" t="s">
        <v>5372</v>
      </c>
      <c r="F1583" s="2"/>
      <c r="G1583" s="88">
        <v>46</v>
      </c>
      <c r="H1583" s="5" t="s">
        <v>1171</v>
      </c>
      <c r="I1583" s="5" t="s">
        <v>143</v>
      </c>
      <c r="J1583" s="6" t="s">
        <v>61</v>
      </c>
      <c r="K1583" s="5" t="s">
        <v>68</v>
      </c>
      <c r="L1583" s="5" t="s">
        <v>190</v>
      </c>
      <c r="M1583" s="52">
        <v>19.649350649350652</v>
      </c>
      <c r="N1583" s="8">
        <v>0</v>
      </c>
      <c r="O1583" s="52">
        <v>18.666883116883117</v>
      </c>
      <c r="P1583" s="60">
        <f t="shared" si="49"/>
        <v>1242.2810714285713</v>
      </c>
      <c r="Q1583" s="59">
        <v>18.666883116883117</v>
      </c>
      <c r="R1583" s="9" t="s">
        <v>7397</v>
      </c>
      <c r="S1583" s="10">
        <v>46082</v>
      </c>
      <c r="T1583" s="55"/>
      <c r="U1583" s="56">
        <f t="shared" si="48"/>
        <v>0</v>
      </c>
      <c r="V1583" s="11"/>
    </row>
    <row r="1584" spans="1:22">
      <c r="A1584" s="36"/>
      <c r="B1584" s="4" t="s">
        <v>5373</v>
      </c>
      <c r="C1584" s="4" t="s">
        <v>5374</v>
      </c>
      <c r="D1584" s="3" t="s">
        <v>64</v>
      </c>
      <c r="E1584" s="4" t="s">
        <v>5375</v>
      </c>
      <c r="F1584" s="2"/>
      <c r="G1584" s="88">
        <v>50</v>
      </c>
      <c r="H1584" s="5" t="s">
        <v>5376</v>
      </c>
      <c r="I1584" s="5" t="s">
        <v>273</v>
      </c>
      <c r="J1584" s="6" t="s">
        <v>61</v>
      </c>
      <c r="K1584" s="5" t="s">
        <v>68</v>
      </c>
      <c r="L1584" s="5" t="s">
        <v>911</v>
      </c>
      <c r="M1584" s="52">
        <v>10.935064935064934</v>
      </c>
      <c r="N1584" s="8">
        <v>0</v>
      </c>
      <c r="O1584" s="52">
        <v>10.935064935064934</v>
      </c>
      <c r="P1584" s="60">
        <f t="shared" si="49"/>
        <v>727.7285714285714</v>
      </c>
      <c r="Q1584" s="59">
        <v>10.935064935064934</v>
      </c>
      <c r="R1584" s="9" t="s">
        <v>7401</v>
      </c>
      <c r="S1584" s="10">
        <v>46142</v>
      </c>
      <c r="T1584" s="55"/>
      <c r="U1584" s="56">
        <f t="shared" si="48"/>
        <v>0</v>
      </c>
      <c r="V1584" s="11"/>
    </row>
    <row r="1585" spans="1:22">
      <c r="A1585" s="36"/>
      <c r="B1585" s="2" t="s">
        <v>5377</v>
      </c>
      <c r="C1585" s="2" t="s">
        <v>5378</v>
      </c>
      <c r="D1585" s="3" t="s">
        <v>64</v>
      </c>
      <c r="E1585" s="4" t="s">
        <v>5379</v>
      </c>
      <c r="F1585" s="2"/>
      <c r="G1585" s="88">
        <v>51</v>
      </c>
      <c r="H1585" s="5" t="s">
        <v>5380</v>
      </c>
      <c r="I1585" s="5" t="s">
        <v>212</v>
      </c>
      <c r="J1585" s="6" t="s">
        <v>61</v>
      </c>
      <c r="K1585" s="5" t="s">
        <v>68</v>
      </c>
      <c r="L1585" s="5" t="s">
        <v>5381</v>
      </c>
      <c r="M1585" s="52">
        <v>5.6715189873417708</v>
      </c>
      <c r="N1585" s="8">
        <v>0</v>
      </c>
      <c r="O1585" s="52">
        <v>5.6715189873417708</v>
      </c>
      <c r="P1585" s="60">
        <f t="shared" si="49"/>
        <v>377.43958860759483</v>
      </c>
      <c r="Q1585" s="59">
        <v>5.6715189873417708</v>
      </c>
      <c r="R1585" s="9" t="s">
        <v>7397</v>
      </c>
      <c r="S1585" s="10">
        <v>45992</v>
      </c>
      <c r="T1585" s="55"/>
      <c r="U1585" s="56">
        <f t="shared" si="48"/>
        <v>0</v>
      </c>
      <c r="V1585" s="11"/>
    </row>
    <row r="1586" spans="1:22">
      <c r="A1586" s="36"/>
      <c r="B1586" s="4" t="s">
        <v>5382</v>
      </c>
      <c r="C1586" s="4" t="s">
        <v>5383</v>
      </c>
      <c r="D1586" s="3" t="s">
        <v>64</v>
      </c>
      <c r="E1586" s="4" t="s">
        <v>5384</v>
      </c>
      <c r="F1586" s="2"/>
      <c r="G1586" s="88">
        <v>59</v>
      </c>
      <c r="H1586" s="5" t="s">
        <v>5380</v>
      </c>
      <c r="I1586" s="5" t="s">
        <v>5385</v>
      </c>
      <c r="J1586" s="6" t="s">
        <v>61</v>
      </c>
      <c r="K1586" s="5" t="s">
        <v>68</v>
      </c>
      <c r="L1586" s="5" t="s">
        <v>5381</v>
      </c>
      <c r="M1586" s="52">
        <v>6.3417721518987333</v>
      </c>
      <c r="N1586" s="8">
        <v>0</v>
      </c>
      <c r="O1586" s="52">
        <v>6.3417721518987333</v>
      </c>
      <c r="P1586" s="60">
        <f t="shared" si="49"/>
        <v>422.04493670886069</v>
      </c>
      <c r="Q1586" s="59">
        <v>6.3417721518987333</v>
      </c>
      <c r="R1586" s="9" t="s">
        <v>7397</v>
      </c>
      <c r="S1586" s="10">
        <v>45992</v>
      </c>
      <c r="T1586" s="55"/>
      <c r="U1586" s="56">
        <f t="shared" si="48"/>
        <v>0</v>
      </c>
      <c r="V1586" s="11"/>
    </row>
    <row r="1587" spans="1:22">
      <c r="A1587" s="36"/>
      <c r="B1587" s="4" t="s">
        <v>5386</v>
      </c>
      <c r="C1587" s="4" t="s">
        <v>5387</v>
      </c>
      <c r="D1587" s="3" t="s">
        <v>86</v>
      </c>
      <c r="E1587" s="4" t="s">
        <v>5388</v>
      </c>
      <c r="F1587" s="2"/>
      <c r="G1587" s="88">
        <v>21</v>
      </c>
      <c r="H1587" s="5" t="s">
        <v>59</v>
      </c>
      <c r="I1587" s="5" t="s">
        <v>604</v>
      </c>
      <c r="J1587" s="6" t="s">
        <v>61</v>
      </c>
      <c r="K1587" s="5" t="s">
        <v>68</v>
      </c>
      <c r="L1587" s="5" t="s">
        <v>59</v>
      </c>
      <c r="M1587" s="52">
        <v>16.784629594631166</v>
      </c>
      <c r="N1587" s="8">
        <v>0</v>
      </c>
      <c r="O1587" s="52">
        <v>16.784629594631166</v>
      </c>
      <c r="P1587" s="60">
        <f t="shared" si="49"/>
        <v>1117.017099522704</v>
      </c>
      <c r="Q1587" s="59">
        <v>16.784629594631166</v>
      </c>
      <c r="R1587" s="9" t="s">
        <v>7397</v>
      </c>
      <c r="S1587" s="10">
        <v>46023</v>
      </c>
      <c r="T1587" s="55"/>
      <c r="U1587" s="56">
        <f t="shared" si="48"/>
        <v>0</v>
      </c>
      <c r="V1587" s="11"/>
    </row>
    <row r="1588" spans="1:22">
      <c r="A1588" s="86" t="s">
        <v>54</v>
      </c>
      <c r="B1588" s="4" t="s">
        <v>5389</v>
      </c>
      <c r="C1588" s="4" t="s">
        <v>5390</v>
      </c>
      <c r="D1588" s="3" t="s">
        <v>262</v>
      </c>
      <c r="E1588" s="87" t="s">
        <v>5391</v>
      </c>
      <c r="F1588" s="2"/>
      <c r="G1588" s="88">
        <v>871</v>
      </c>
      <c r="H1588" s="5" t="s">
        <v>5392</v>
      </c>
      <c r="I1588" s="5" t="s">
        <v>134</v>
      </c>
      <c r="J1588" s="6" t="s">
        <v>61</v>
      </c>
      <c r="K1588" s="5" t="s">
        <v>68</v>
      </c>
      <c r="L1588" s="5" t="s">
        <v>90</v>
      </c>
      <c r="M1588" s="52">
        <v>11.688311688311687</v>
      </c>
      <c r="N1588" s="8">
        <v>0.18</v>
      </c>
      <c r="O1588" s="52">
        <v>9.5844155844155843</v>
      </c>
      <c r="P1588" s="60">
        <f t="shared" si="49"/>
        <v>637.84285714285716</v>
      </c>
      <c r="Q1588" s="59">
        <v>9.5844155844155843</v>
      </c>
      <c r="R1588" s="9" t="s">
        <v>7397</v>
      </c>
      <c r="S1588" s="10">
        <v>46539</v>
      </c>
      <c r="T1588" s="55"/>
      <c r="U1588" s="56">
        <f t="shared" si="48"/>
        <v>0</v>
      </c>
      <c r="V1588" s="11"/>
    </row>
    <row r="1589" spans="1:22">
      <c r="A1589" s="36"/>
      <c r="B1589" s="4" t="s">
        <v>5393</v>
      </c>
      <c r="C1589" s="4" t="s">
        <v>5394</v>
      </c>
      <c r="D1589" s="3" t="s">
        <v>262</v>
      </c>
      <c r="E1589" s="4" t="s">
        <v>5395</v>
      </c>
      <c r="F1589" s="2"/>
      <c r="G1589" s="88">
        <v>1619</v>
      </c>
      <c r="H1589" s="5" t="s">
        <v>5392</v>
      </c>
      <c r="I1589" s="5" t="s">
        <v>134</v>
      </c>
      <c r="J1589" s="6" t="s">
        <v>61</v>
      </c>
      <c r="K1589" s="5" t="s">
        <v>68</v>
      </c>
      <c r="L1589" s="5" t="s">
        <v>90</v>
      </c>
      <c r="M1589" s="52">
        <v>2.871818181818182</v>
      </c>
      <c r="N1589" s="8">
        <v>0.15</v>
      </c>
      <c r="O1589" s="52">
        <v>2.4410454545454545</v>
      </c>
      <c r="P1589" s="60">
        <f t="shared" si="49"/>
        <v>162.45157499999999</v>
      </c>
      <c r="Q1589" s="59">
        <v>2.4410454545454545</v>
      </c>
      <c r="R1589" s="9" t="s">
        <v>7397</v>
      </c>
      <c r="S1589" s="10">
        <v>46204</v>
      </c>
      <c r="T1589" s="55"/>
      <c r="U1589" s="56">
        <f t="shared" si="48"/>
        <v>0</v>
      </c>
      <c r="V1589" s="11"/>
    </row>
    <row r="1590" spans="1:22">
      <c r="A1590" s="36"/>
      <c r="B1590" s="4" t="s">
        <v>5396</v>
      </c>
      <c r="C1590" s="4" t="s">
        <v>5397</v>
      </c>
      <c r="D1590" s="3" t="s">
        <v>262</v>
      </c>
      <c r="E1590" s="4" t="s">
        <v>5398</v>
      </c>
      <c r="F1590" s="2"/>
      <c r="G1590" s="88">
        <v>4984</v>
      </c>
      <c r="H1590" s="5" t="s">
        <v>5392</v>
      </c>
      <c r="I1590" s="5" t="s">
        <v>134</v>
      </c>
      <c r="J1590" s="6" t="s">
        <v>61</v>
      </c>
      <c r="K1590" s="5" t="s">
        <v>68</v>
      </c>
      <c r="L1590" s="5" t="s">
        <v>90</v>
      </c>
      <c r="M1590" s="52">
        <v>5.8577922077922073</v>
      </c>
      <c r="N1590" s="8">
        <v>0.18</v>
      </c>
      <c r="O1590" s="52">
        <v>4.8033896103896101</v>
      </c>
      <c r="P1590" s="60">
        <f t="shared" si="49"/>
        <v>319.66557857142851</v>
      </c>
      <c r="Q1590" s="59">
        <v>4.8033896103896101</v>
      </c>
      <c r="R1590" s="9" t="s">
        <v>7397</v>
      </c>
      <c r="S1590" s="10">
        <v>46478</v>
      </c>
      <c r="T1590" s="55"/>
      <c r="U1590" s="56">
        <f t="shared" si="48"/>
        <v>0</v>
      </c>
      <c r="V1590" s="11"/>
    </row>
    <row r="1591" spans="1:22">
      <c r="A1591" s="86" t="s">
        <v>54</v>
      </c>
      <c r="B1591" s="4" t="s">
        <v>5399</v>
      </c>
      <c r="C1591" s="4" t="s">
        <v>5400</v>
      </c>
      <c r="D1591" s="3" t="s">
        <v>86</v>
      </c>
      <c r="E1591" s="87" t="s">
        <v>5401</v>
      </c>
      <c r="F1591" s="2"/>
      <c r="G1591" s="88">
        <v>9</v>
      </c>
      <c r="H1591" s="5" t="s">
        <v>2841</v>
      </c>
      <c r="I1591" s="5" t="s">
        <v>134</v>
      </c>
      <c r="J1591" s="6" t="s">
        <v>61</v>
      </c>
      <c r="K1591" s="5" t="s">
        <v>68</v>
      </c>
      <c r="L1591" s="5" t="s">
        <v>90</v>
      </c>
      <c r="M1591" s="52">
        <v>10.768101265822784</v>
      </c>
      <c r="N1591" s="8">
        <v>0</v>
      </c>
      <c r="O1591" s="52">
        <v>10.768101265822784</v>
      </c>
      <c r="P1591" s="60">
        <f t="shared" si="49"/>
        <v>716.61713924050628</v>
      </c>
      <c r="Q1591" s="59">
        <v>10.768101265822784</v>
      </c>
      <c r="R1591" s="9" t="s">
        <v>7397</v>
      </c>
      <c r="S1591" s="10">
        <v>46082</v>
      </c>
      <c r="T1591" s="55"/>
      <c r="U1591" s="56">
        <f t="shared" si="48"/>
        <v>0</v>
      </c>
      <c r="V1591" s="11"/>
    </row>
    <row r="1592" spans="1:22">
      <c r="A1592" s="86" t="s">
        <v>54</v>
      </c>
      <c r="B1592" s="4" t="s">
        <v>5402</v>
      </c>
      <c r="C1592" s="4" t="s">
        <v>5403</v>
      </c>
      <c r="D1592" s="3" t="s">
        <v>86</v>
      </c>
      <c r="E1592" s="87" t="s">
        <v>5404</v>
      </c>
      <c r="F1592" s="2"/>
      <c r="G1592" s="88">
        <v>58</v>
      </c>
      <c r="H1592" s="5" t="s">
        <v>2841</v>
      </c>
      <c r="I1592" s="5" t="s">
        <v>134</v>
      </c>
      <c r="J1592" s="6" t="s">
        <v>61</v>
      </c>
      <c r="K1592" s="5" t="s">
        <v>68</v>
      </c>
      <c r="L1592" s="5" t="s">
        <v>90</v>
      </c>
      <c r="M1592" s="52">
        <v>6.4081133257646226</v>
      </c>
      <c r="N1592" s="8">
        <v>0.15</v>
      </c>
      <c r="O1592" s="52">
        <v>5.4468963268999291</v>
      </c>
      <c r="P1592" s="60">
        <f t="shared" si="49"/>
        <v>362.49095055519024</v>
      </c>
      <c r="Q1592" s="59">
        <v>5.4468963268999291</v>
      </c>
      <c r="R1592" s="9" t="s">
        <v>7397</v>
      </c>
      <c r="S1592" s="10">
        <v>46235</v>
      </c>
      <c r="T1592" s="55"/>
      <c r="U1592" s="56">
        <f t="shared" si="48"/>
        <v>0</v>
      </c>
      <c r="V1592" s="11"/>
    </row>
    <row r="1593" spans="1:22">
      <c r="A1593" s="84" t="s">
        <v>5405</v>
      </c>
      <c r="B1593" s="4" t="s">
        <v>5406</v>
      </c>
      <c r="C1593" s="4" t="s">
        <v>5407</v>
      </c>
      <c r="D1593" s="3" t="s">
        <v>86</v>
      </c>
      <c r="E1593" s="85" t="s">
        <v>5408</v>
      </c>
      <c r="F1593" s="2"/>
      <c r="G1593" s="88">
        <v>86</v>
      </c>
      <c r="H1593" s="5" t="s">
        <v>2841</v>
      </c>
      <c r="I1593" s="5" t="s">
        <v>134</v>
      </c>
      <c r="J1593" s="6" t="s">
        <v>61</v>
      </c>
      <c r="K1593" s="5" t="s">
        <v>68</v>
      </c>
      <c r="L1593" s="5" t="s">
        <v>90</v>
      </c>
      <c r="M1593" s="52">
        <v>3.5893670886075948</v>
      </c>
      <c r="N1593" s="8">
        <v>0.1</v>
      </c>
      <c r="O1593" s="52">
        <v>3.2304303797468354</v>
      </c>
      <c r="P1593" s="60">
        <f t="shared" si="49"/>
        <v>214.98514177215188</v>
      </c>
      <c r="Q1593" s="59">
        <v>3.2304303797468354</v>
      </c>
      <c r="R1593" s="9" t="s">
        <v>7397</v>
      </c>
      <c r="S1593" s="10">
        <v>46204</v>
      </c>
      <c r="T1593" s="55"/>
      <c r="U1593" s="56">
        <f t="shared" si="48"/>
        <v>0</v>
      </c>
      <c r="V1593" s="11"/>
    </row>
    <row r="1594" spans="1:22">
      <c r="A1594" s="36"/>
      <c r="B1594" s="4" t="s">
        <v>5409</v>
      </c>
      <c r="C1594" s="4" t="s">
        <v>5410</v>
      </c>
      <c r="D1594" s="3" t="s">
        <v>86</v>
      </c>
      <c r="E1594" s="4" t="s">
        <v>5411</v>
      </c>
      <c r="F1594" s="2"/>
      <c r="G1594" s="88">
        <v>491</v>
      </c>
      <c r="H1594" s="5" t="s">
        <v>5412</v>
      </c>
      <c r="I1594" s="5" t="s">
        <v>134</v>
      </c>
      <c r="J1594" s="6" t="s">
        <v>61</v>
      </c>
      <c r="K1594" s="5" t="s">
        <v>68</v>
      </c>
      <c r="L1594" s="5" t="s">
        <v>90</v>
      </c>
      <c r="M1594" s="52">
        <v>3.2207792207792205</v>
      </c>
      <c r="N1594" s="8">
        <v>0.1</v>
      </c>
      <c r="O1594" s="52">
        <v>2.8987012987012983</v>
      </c>
      <c r="P1594" s="60">
        <f t="shared" si="49"/>
        <v>192.90857142857141</v>
      </c>
      <c r="Q1594" s="59">
        <v>2.8987012987012983</v>
      </c>
      <c r="R1594" s="9" t="s">
        <v>7397</v>
      </c>
      <c r="S1594" s="10">
        <v>46569</v>
      </c>
      <c r="T1594" s="55"/>
      <c r="U1594" s="56">
        <f t="shared" ref="U1594:U1657" si="50">+T1594*Q1594</f>
        <v>0</v>
      </c>
      <c r="V1594" s="11"/>
    </row>
    <row r="1595" spans="1:22">
      <c r="A1595" s="86" t="s">
        <v>54</v>
      </c>
      <c r="B1595" s="4" t="s">
        <v>5413</v>
      </c>
      <c r="C1595" s="4" t="s">
        <v>5414</v>
      </c>
      <c r="D1595" s="3" t="s">
        <v>86</v>
      </c>
      <c r="E1595" s="87" t="s">
        <v>5415</v>
      </c>
      <c r="F1595" s="2"/>
      <c r="G1595" s="88">
        <v>718</v>
      </c>
      <c r="H1595" s="5" t="s">
        <v>2841</v>
      </c>
      <c r="I1595" s="5" t="s">
        <v>134</v>
      </c>
      <c r="J1595" s="6" t="s">
        <v>61</v>
      </c>
      <c r="K1595" s="5" t="s">
        <v>68</v>
      </c>
      <c r="L1595" s="5" t="s">
        <v>90</v>
      </c>
      <c r="M1595" s="52">
        <v>6.8095980022899356</v>
      </c>
      <c r="N1595" s="8">
        <v>0.15</v>
      </c>
      <c r="O1595" s="52">
        <v>5.7881583019464449</v>
      </c>
      <c r="P1595" s="60">
        <f t="shared" si="49"/>
        <v>385.20193499453592</v>
      </c>
      <c r="Q1595" s="59">
        <v>5.7881583019464449</v>
      </c>
      <c r="R1595" s="9" t="s">
        <v>7397</v>
      </c>
      <c r="S1595" s="10">
        <v>46569</v>
      </c>
      <c r="T1595" s="55"/>
      <c r="U1595" s="56">
        <f t="shared" si="50"/>
        <v>0</v>
      </c>
      <c r="V1595" s="11"/>
    </row>
    <row r="1596" spans="1:22">
      <c r="A1596" s="86" t="s">
        <v>54</v>
      </c>
      <c r="B1596" s="4" t="s">
        <v>5416</v>
      </c>
      <c r="C1596" s="4" t="s">
        <v>5417</v>
      </c>
      <c r="D1596" s="3" t="s">
        <v>86</v>
      </c>
      <c r="E1596" s="87" t="s">
        <v>5418</v>
      </c>
      <c r="F1596" s="2"/>
      <c r="G1596" s="88">
        <v>134</v>
      </c>
      <c r="H1596" s="5" t="s">
        <v>5419</v>
      </c>
      <c r="I1596" s="5" t="s">
        <v>134</v>
      </c>
      <c r="J1596" s="6" t="s">
        <v>61</v>
      </c>
      <c r="K1596" s="5" t="s">
        <v>68</v>
      </c>
      <c r="L1596" s="5" t="s">
        <v>90</v>
      </c>
      <c r="M1596" s="52">
        <v>13.938631971982225</v>
      </c>
      <c r="N1596" s="8">
        <v>0.15</v>
      </c>
      <c r="O1596" s="52">
        <v>11.847837176184891</v>
      </c>
      <c r="P1596" s="60">
        <f t="shared" si="49"/>
        <v>788.47356407510449</v>
      </c>
      <c r="Q1596" s="59">
        <v>11.847837176184891</v>
      </c>
      <c r="R1596" s="9" t="s">
        <v>7397</v>
      </c>
      <c r="S1596" s="10">
        <v>46539</v>
      </c>
      <c r="T1596" s="55"/>
      <c r="U1596" s="56">
        <f t="shared" si="50"/>
        <v>0</v>
      </c>
      <c r="V1596" s="11"/>
    </row>
    <row r="1597" spans="1:22">
      <c r="A1597" s="36"/>
      <c r="B1597" s="4" t="s">
        <v>5420</v>
      </c>
      <c r="C1597" s="4" t="s">
        <v>5421</v>
      </c>
      <c r="D1597" s="3" t="s">
        <v>86</v>
      </c>
      <c r="E1597" s="4" t="s">
        <v>5422</v>
      </c>
      <c r="F1597" s="2"/>
      <c r="G1597" s="88">
        <v>27</v>
      </c>
      <c r="H1597" s="5" t="s">
        <v>5423</v>
      </c>
      <c r="I1597" s="5" t="s">
        <v>229</v>
      </c>
      <c r="J1597" s="6" t="s">
        <v>61</v>
      </c>
      <c r="K1597" s="5" t="s">
        <v>68</v>
      </c>
      <c r="L1597" s="5" t="s">
        <v>2383</v>
      </c>
      <c r="M1597" s="52">
        <v>10.532467532467532</v>
      </c>
      <c r="N1597" s="8">
        <v>0</v>
      </c>
      <c r="O1597" s="52">
        <v>10.532467532467532</v>
      </c>
      <c r="P1597" s="60">
        <f t="shared" si="49"/>
        <v>700.9357142857142</v>
      </c>
      <c r="Q1597" s="59">
        <v>10.532467532467532</v>
      </c>
      <c r="R1597" s="9" t="s">
        <v>7397</v>
      </c>
      <c r="S1597" s="10">
        <v>46631</v>
      </c>
      <c r="T1597" s="55"/>
      <c r="U1597" s="56">
        <f t="shared" si="50"/>
        <v>0</v>
      </c>
      <c r="V1597" s="11"/>
    </row>
    <row r="1598" spans="1:22">
      <c r="A1598" s="36"/>
      <c r="B1598" s="4" t="s">
        <v>5424</v>
      </c>
      <c r="C1598" s="2" t="s">
        <v>5425</v>
      </c>
      <c r="D1598" s="3" t="s">
        <v>86</v>
      </c>
      <c r="E1598" s="4" t="s">
        <v>5426</v>
      </c>
      <c r="F1598" s="2"/>
      <c r="G1598" s="88">
        <v>43</v>
      </c>
      <c r="H1598" s="5" t="s">
        <v>681</v>
      </c>
      <c r="I1598" s="5" t="s">
        <v>178</v>
      </c>
      <c r="J1598" s="6" t="s">
        <v>61</v>
      </c>
      <c r="K1598" s="5" t="s">
        <v>68</v>
      </c>
      <c r="L1598" s="5" t="s">
        <v>674</v>
      </c>
      <c r="M1598" s="52">
        <v>3.2843450194284105</v>
      </c>
      <c r="N1598" s="8">
        <v>0</v>
      </c>
      <c r="O1598" s="52">
        <v>3.2843450194284105</v>
      </c>
      <c r="P1598" s="60">
        <f t="shared" si="49"/>
        <v>218.57316104296072</v>
      </c>
      <c r="Q1598" s="59">
        <v>3.2843450194284105</v>
      </c>
      <c r="R1598" s="9" t="s">
        <v>7397</v>
      </c>
      <c r="S1598" s="10">
        <v>46508</v>
      </c>
      <c r="T1598" s="55"/>
      <c r="U1598" s="56">
        <f t="shared" si="50"/>
        <v>0</v>
      </c>
      <c r="V1598" s="11"/>
    </row>
    <row r="1599" spans="1:22">
      <c r="A1599" s="36"/>
      <c r="B1599" s="4" t="s">
        <v>5427</v>
      </c>
      <c r="C1599" s="2" t="s">
        <v>5428</v>
      </c>
      <c r="D1599" s="3" t="s">
        <v>86</v>
      </c>
      <c r="E1599" s="4" t="s">
        <v>5429</v>
      </c>
      <c r="F1599" s="2"/>
      <c r="G1599" s="88">
        <v>68</v>
      </c>
      <c r="H1599" s="16" t="s">
        <v>1064</v>
      </c>
      <c r="I1599" s="5" t="s">
        <v>178</v>
      </c>
      <c r="J1599" s="6" t="s">
        <v>61</v>
      </c>
      <c r="K1599" s="5" t="s">
        <v>68</v>
      </c>
      <c r="L1599" s="5" t="s">
        <v>674</v>
      </c>
      <c r="M1599" s="52">
        <v>4.0372032042287076</v>
      </c>
      <c r="N1599" s="8">
        <v>0</v>
      </c>
      <c r="O1599" s="52">
        <v>4.0372032042287076</v>
      </c>
      <c r="P1599" s="60">
        <f t="shared" si="49"/>
        <v>268.6758732414205</v>
      </c>
      <c r="Q1599" s="59">
        <v>4.0372032042287076</v>
      </c>
      <c r="R1599" s="9" t="s">
        <v>7397</v>
      </c>
      <c r="S1599" s="10">
        <v>46023</v>
      </c>
      <c r="T1599" s="55"/>
      <c r="U1599" s="56">
        <f t="shared" si="50"/>
        <v>0</v>
      </c>
      <c r="V1599" s="11"/>
    </row>
    <row r="1600" spans="1:22">
      <c r="A1600" s="36"/>
      <c r="B1600" s="4" t="s">
        <v>5430</v>
      </c>
      <c r="C1600" s="4" t="s">
        <v>5431</v>
      </c>
      <c r="D1600" s="3" t="s">
        <v>86</v>
      </c>
      <c r="E1600" s="4" t="s">
        <v>5432</v>
      </c>
      <c r="F1600" s="2"/>
      <c r="G1600" s="88">
        <v>47</v>
      </c>
      <c r="H1600" s="5" t="s">
        <v>1064</v>
      </c>
      <c r="I1600" s="5" t="s">
        <v>178</v>
      </c>
      <c r="J1600" s="6" t="s">
        <v>61</v>
      </c>
      <c r="K1600" s="5" t="s">
        <v>68</v>
      </c>
      <c r="L1600" s="5" t="s">
        <v>674</v>
      </c>
      <c r="M1600" s="52">
        <v>3.8278853604461585</v>
      </c>
      <c r="N1600" s="8">
        <v>0</v>
      </c>
      <c r="O1600" s="52">
        <v>3.8278853604461585</v>
      </c>
      <c r="P1600" s="60">
        <f t="shared" si="49"/>
        <v>254.74577073769183</v>
      </c>
      <c r="Q1600" s="59">
        <v>3.8278853604461585</v>
      </c>
      <c r="R1600" s="9" t="s">
        <v>7397</v>
      </c>
      <c r="S1600" s="10">
        <v>46327</v>
      </c>
      <c r="T1600" s="55"/>
      <c r="U1600" s="56">
        <f t="shared" si="50"/>
        <v>0</v>
      </c>
      <c r="V1600" s="11"/>
    </row>
    <row r="1601" spans="1:22">
      <c r="A1601" s="36"/>
      <c r="B1601" s="2" t="s">
        <v>5433</v>
      </c>
      <c r="C1601" s="4" t="s">
        <v>183</v>
      </c>
      <c r="D1601" s="3" t="s">
        <v>86</v>
      </c>
      <c r="E1601" s="4" t="s">
        <v>5434</v>
      </c>
      <c r="F1601" s="2"/>
      <c r="G1601" s="88">
        <v>94</v>
      </c>
      <c r="H1601" s="5" t="s">
        <v>672</v>
      </c>
      <c r="I1601" s="5" t="s">
        <v>178</v>
      </c>
      <c r="J1601" s="6" t="s">
        <v>61</v>
      </c>
      <c r="K1601" s="5" t="s">
        <v>68</v>
      </c>
      <c r="L1601" s="5"/>
      <c r="M1601" s="52">
        <v>3.9331208912924045</v>
      </c>
      <c r="N1601" s="8">
        <v>0</v>
      </c>
      <c r="O1601" s="52">
        <v>3.9331208912924045</v>
      </c>
      <c r="P1601" s="60">
        <f t="shared" si="49"/>
        <v>261.7491953155095</v>
      </c>
      <c r="Q1601" s="59">
        <v>3.9331208912924045</v>
      </c>
      <c r="R1601" s="9" t="s">
        <v>7397</v>
      </c>
      <c r="S1601" s="10">
        <v>46600</v>
      </c>
      <c r="T1601" s="55"/>
      <c r="U1601" s="56">
        <f t="shared" si="50"/>
        <v>0</v>
      </c>
      <c r="V1601" s="11"/>
    </row>
    <row r="1602" spans="1:22">
      <c r="A1602" s="36"/>
      <c r="B1602" s="4" t="s">
        <v>5435</v>
      </c>
      <c r="C1602" s="2" t="s">
        <v>5436</v>
      </c>
      <c r="D1602" s="3" t="s">
        <v>86</v>
      </c>
      <c r="E1602" s="4" t="s">
        <v>5437</v>
      </c>
      <c r="F1602" s="2"/>
      <c r="G1602" s="88">
        <v>64</v>
      </c>
      <c r="H1602" s="5" t="s">
        <v>681</v>
      </c>
      <c r="I1602" s="5" t="s">
        <v>178</v>
      </c>
      <c r="J1602" s="6" t="s">
        <v>61</v>
      </c>
      <c r="K1602" s="5" t="s">
        <v>68</v>
      </c>
      <c r="L1602" s="5" t="s">
        <v>674</v>
      </c>
      <c r="M1602" s="52">
        <v>3.0258282620914905</v>
      </c>
      <c r="N1602" s="8">
        <v>0</v>
      </c>
      <c r="O1602" s="52">
        <v>3.0258282620914905</v>
      </c>
      <c r="P1602" s="60">
        <f t="shared" si="49"/>
        <v>201.36887084218867</v>
      </c>
      <c r="Q1602" s="59">
        <v>3.0258282620914905</v>
      </c>
      <c r="R1602" s="9" t="s">
        <v>7397</v>
      </c>
      <c r="S1602" s="10">
        <v>46143</v>
      </c>
      <c r="T1602" s="55"/>
      <c r="U1602" s="56">
        <f t="shared" si="50"/>
        <v>0</v>
      </c>
      <c r="V1602" s="11"/>
    </row>
    <row r="1603" spans="1:22">
      <c r="A1603" s="36"/>
      <c r="B1603" s="4" t="s">
        <v>5438</v>
      </c>
      <c r="C1603" s="2" t="s">
        <v>5439</v>
      </c>
      <c r="D1603" s="3" t="s">
        <v>86</v>
      </c>
      <c r="E1603" s="4" t="s">
        <v>5440</v>
      </c>
      <c r="F1603" s="2"/>
      <c r="G1603" s="88">
        <v>49</v>
      </c>
      <c r="H1603" s="5" t="s">
        <v>681</v>
      </c>
      <c r="I1603" s="5" t="s">
        <v>178</v>
      </c>
      <c r="J1603" s="6" t="s">
        <v>61</v>
      </c>
      <c r="K1603" s="5" t="s">
        <v>68</v>
      </c>
      <c r="L1603" s="5" t="s">
        <v>674</v>
      </c>
      <c r="M1603" s="52">
        <v>1.7010294589662964</v>
      </c>
      <c r="N1603" s="8">
        <v>0</v>
      </c>
      <c r="O1603" s="52">
        <v>1.7010294589662964</v>
      </c>
      <c r="P1603" s="60">
        <f t="shared" si="49"/>
        <v>113.20351049420702</v>
      </c>
      <c r="Q1603" s="59">
        <v>1.7010294589662964</v>
      </c>
      <c r="R1603" s="9" t="s">
        <v>7397</v>
      </c>
      <c r="S1603" s="10">
        <v>46054</v>
      </c>
      <c r="T1603" s="55"/>
      <c r="U1603" s="56">
        <f t="shared" si="50"/>
        <v>0</v>
      </c>
      <c r="V1603" s="11"/>
    </row>
    <row r="1604" spans="1:22">
      <c r="A1604" s="36"/>
      <c r="B1604" s="2" t="s">
        <v>5441</v>
      </c>
      <c r="C1604" s="2" t="s">
        <v>5442</v>
      </c>
      <c r="D1604" s="3" t="s">
        <v>86</v>
      </c>
      <c r="E1604" s="4" t="s">
        <v>5443</v>
      </c>
      <c r="F1604" s="2"/>
      <c r="G1604" s="88">
        <v>19</v>
      </c>
      <c r="H1604" s="5" t="s">
        <v>5444</v>
      </c>
      <c r="I1604" s="5" t="s">
        <v>321</v>
      </c>
      <c r="J1604" s="6" t="s">
        <v>61</v>
      </c>
      <c r="K1604" s="5" t="s">
        <v>68</v>
      </c>
      <c r="L1604" s="5" t="s">
        <v>101</v>
      </c>
      <c r="M1604" s="52">
        <v>10.582278481012658</v>
      </c>
      <c r="N1604" s="8">
        <v>0.2</v>
      </c>
      <c r="O1604" s="52">
        <v>8.4658227848101273</v>
      </c>
      <c r="P1604" s="60">
        <f t="shared" si="49"/>
        <v>563.40050632911391</v>
      </c>
      <c r="Q1604" s="59">
        <v>8.4658227848101273</v>
      </c>
      <c r="R1604" s="9" t="s">
        <v>7397</v>
      </c>
      <c r="S1604" s="10">
        <v>45931</v>
      </c>
      <c r="T1604" s="55"/>
      <c r="U1604" s="56">
        <f t="shared" si="50"/>
        <v>0</v>
      </c>
      <c r="V1604" s="11"/>
    </row>
    <row r="1605" spans="1:22">
      <c r="A1605" s="77" t="s">
        <v>105</v>
      </c>
      <c r="B1605" s="2" t="s">
        <v>5445</v>
      </c>
      <c r="C1605" s="2" t="s">
        <v>5446</v>
      </c>
      <c r="D1605" s="3" t="s">
        <v>86</v>
      </c>
      <c r="E1605" s="79" t="s">
        <v>5447</v>
      </c>
      <c r="F1605" s="4"/>
      <c r="G1605" s="88">
        <v>16</v>
      </c>
      <c r="H1605" s="5" t="s">
        <v>2889</v>
      </c>
      <c r="I1605" s="5" t="s">
        <v>138</v>
      </c>
      <c r="J1605" s="6" t="s">
        <v>61</v>
      </c>
      <c r="K1605" s="5" t="s">
        <v>68</v>
      </c>
      <c r="L1605" s="5" t="s">
        <v>95</v>
      </c>
      <c r="M1605" s="52">
        <v>4.7743293876566426</v>
      </c>
      <c r="N1605" s="8">
        <v>0.05</v>
      </c>
      <c r="O1605" s="52">
        <v>4.5178000000000003</v>
      </c>
      <c r="P1605" s="60">
        <f t="shared" si="49"/>
        <v>300.65958999999998</v>
      </c>
      <c r="Q1605" s="59">
        <v>4.5356129182738103</v>
      </c>
      <c r="R1605" s="9" t="s">
        <v>7397</v>
      </c>
      <c r="S1605" s="10">
        <v>46266</v>
      </c>
      <c r="T1605" s="55"/>
      <c r="U1605" s="56">
        <f t="shared" si="50"/>
        <v>0</v>
      </c>
      <c r="V1605" s="11"/>
    </row>
    <row r="1606" spans="1:22">
      <c r="A1606" s="36"/>
      <c r="B1606" s="4" t="s">
        <v>5448</v>
      </c>
      <c r="C1606" s="4" t="s">
        <v>5449</v>
      </c>
      <c r="D1606" s="3" t="s">
        <v>64</v>
      </c>
      <c r="E1606" s="4" t="s">
        <v>5450</v>
      </c>
      <c r="F1606" s="2"/>
      <c r="G1606" s="88">
        <v>283</v>
      </c>
      <c r="H1606" s="5" t="s">
        <v>3047</v>
      </c>
      <c r="I1606" s="5" t="s">
        <v>291</v>
      </c>
      <c r="J1606" s="6" t="s">
        <v>61</v>
      </c>
      <c r="K1606" s="5" t="s">
        <v>68</v>
      </c>
      <c r="L1606" s="5" t="s">
        <v>1084</v>
      </c>
      <c r="M1606" s="52">
        <v>4.2987012987012987</v>
      </c>
      <c r="N1606" s="8">
        <v>0</v>
      </c>
      <c r="O1606" s="52">
        <v>4.2987012987012987</v>
      </c>
      <c r="P1606" s="60">
        <f t="shared" si="49"/>
        <v>286.07857142857142</v>
      </c>
      <c r="Q1606" s="59">
        <v>4.2987012987012987</v>
      </c>
      <c r="R1606" s="9" t="s">
        <v>7401</v>
      </c>
      <c r="S1606" s="10">
        <v>45839</v>
      </c>
      <c r="T1606" s="55"/>
      <c r="U1606" s="56">
        <f t="shared" si="50"/>
        <v>0</v>
      </c>
      <c r="V1606" s="11"/>
    </row>
    <row r="1607" spans="1:22">
      <c r="A1607" s="36"/>
      <c r="B1607" s="4" t="s">
        <v>5451</v>
      </c>
      <c r="C1607" s="2" t="s">
        <v>5452</v>
      </c>
      <c r="D1607" s="3" t="s">
        <v>64</v>
      </c>
      <c r="E1607" s="4" t="s">
        <v>5453</v>
      </c>
      <c r="F1607" s="2"/>
      <c r="G1607" s="88">
        <v>2</v>
      </c>
      <c r="H1607" s="5" t="s">
        <v>5454</v>
      </c>
      <c r="I1607" s="5" t="s">
        <v>300</v>
      </c>
      <c r="J1607" s="6" t="s">
        <v>61</v>
      </c>
      <c r="K1607" s="5" t="s">
        <v>68</v>
      </c>
      <c r="L1607" s="5" t="s">
        <v>5455</v>
      </c>
      <c r="M1607" s="52">
        <v>11.727272727272727</v>
      </c>
      <c r="N1607" s="8">
        <v>0</v>
      </c>
      <c r="O1607" s="52">
        <v>11.727272727272727</v>
      </c>
      <c r="P1607" s="60">
        <f t="shared" si="49"/>
        <v>780.44999999999993</v>
      </c>
      <c r="Q1607" s="59">
        <v>11.727272727272727</v>
      </c>
      <c r="R1607" s="9" t="s">
        <v>248</v>
      </c>
      <c r="S1607" s="10">
        <v>47058</v>
      </c>
      <c r="T1607" s="55"/>
      <c r="U1607" s="56">
        <f t="shared" si="50"/>
        <v>0</v>
      </c>
      <c r="V1607" s="11"/>
    </row>
    <row r="1608" spans="1:22">
      <c r="A1608" s="77" t="s">
        <v>139</v>
      </c>
      <c r="B1608" s="4" t="s">
        <v>5456</v>
      </c>
      <c r="C1608" s="4" t="s">
        <v>5457</v>
      </c>
      <c r="D1608" s="3" t="s">
        <v>86</v>
      </c>
      <c r="E1608" s="79" t="s">
        <v>5458</v>
      </c>
      <c r="F1608" s="2"/>
      <c r="G1608" s="88">
        <v>125</v>
      </c>
      <c r="H1608" s="5" t="s">
        <v>5459</v>
      </c>
      <c r="I1608" s="5" t="s">
        <v>143</v>
      </c>
      <c r="J1608" s="6" t="s">
        <v>61</v>
      </c>
      <c r="K1608" s="5" t="s">
        <v>68</v>
      </c>
      <c r="L1608" s="5" t="s">
        <v>579</v>
      </c>
      <c r="M1608" s="52">
        <v>9.4675324675324681</v>
      </c>
      <c r="N1608" s="8">
        <v>0</v>
      </c>
      <c r="O1608" s="52">
        <v>8.9941558441558449</v>
      </c>
      <c r="P1608" s="60">
        <f t="shared" si="49"/>
        <v>598.56107142857149</v>
      </c>
      <c r="Q1608" s="59">
        <v>8.9941558441558449</v>
      </c>
      <c r="R1608" s="9" t="s">
        <v>7397</v>
      </c>
      <c r="S1608" s="10">
        <v>46054</v>
      </c>
      <c r="T1608" s="55"/>
      <c r="U1608" s="56">
        <f t="shared" si="50"/>
        <v>0</v>
      </c>
      <c r="V1608" s="11"/>
    </row>
    <row r="1609" spans="1:22">
      <c r="A1609" s="77" t="s">
        <v>139</v>
      </c>
      <c r="B1609" s="4" t="s">
        <v>5460</v>
      </c>
      <c r="C1609" s="2" t="s">
        <v>5461</v>
      </c>
      <c r="D1609" s="3" t="s">
        <v>86</v>
      </c>
      <c r="E1609" s="79" t="s">
        <v>5462</v>
      </c>
      <c r="F1609" s="4"/>
      <c r="G1609" s="5">
        <v>736</v>
      </c>
      <c r="H1609" s="16" t="s">
        <v>59</v>
      </c>
      <c r="I1609" s="5" t="s">
        <v>143</v>
      </c>
      <c r="J1609" s="6" t="s">
        <v>61</v>
      </c>
      <c r="K1609" s="7" t="s">
        <v>68</v>
      </c>
      <c r="L1609" s="7" t="s">
        <v>59</v>
      </c>
      <c r="M1609" s="52">
        <v>2.61038961038961</v>
      </c>
      <c r="N1609" s="8">
        <v>0</v>
      </c>
      <c r="O1609" s="52">
        <v>2.4798701298701293</v>
      </c>
      <c r="P1609" s="60">
        <f t="shared" si="49"/>
        <v>165.03535714285709</v>
      </c>
      <c r="Q1609" s="59">
        <v>2.4798701298701293</v>
      </c>
      <c r="R1609" s="9" t="s">
        <v>7397</v>
      </c>
      <c r="S1609" s="10">
        <v>46235</v>
      </c>
      <c r="T1609" s="55"/>
      <c r="U1609" s="56">
        <f t="shared" si="50"/>
        <v>0</v>
      </c>
      <c r="V1609" s="11"/>
    </row>
    <row r="1610" spans="1:22">
      <c r="A1610" s="36"/>
      <c r="B1610" s="4" t="s">
        <v>5463</v>
      </c>
      <c r="C1610" s="2" t="s">
        <v>5464</v>
      </c>
      <c r="D1610" s="3" t="s">
        <v>64</v>
      </c>
      <c r="E1610" s="4" t="s">
        <v>5465</v>
      </c>
      <c r="F1610" s="4"/>
      <c r="G1610" s="5">
        <v>227</v>
      </c>
      <c r="H1610" s="16" t="s">
        <v>5466</v>
      </c>
      <c r="I1610" s="5" t="s">
        <v>396</v>
      </c>
      <c r="J1610" s="6" t="s">
        <v>249</v>
      </c>
      <c r="K1610" s="7" t="s">
        <v>68</v>
      </c>
      <c r="L1610" s="7" t="s">
        <v>489</v>
      </c>
      <c r="M1610" s="52">
        <v>6.6883116883116882</v>
      </c>
      <c r="N1610" s="8">
        <v>0</v>
      </c>
      <c r="O1610" s="52">
        <v>6.6883116883116882</v>
      </c>
      <c r="P1610" s="60">
        <f t="shared" si="49"/>
        <v>445.10714285714283</v>
      </c>
      <c r="Q1610" s="59">
        <v>6.6883116883116882</v>
      </c>
      <c r="R1610" s="9" t="s">
        <v>7401</v>
      </c>
      <c r="S1610" s="10">
        <v>46143</v>
      </c>
      <c r="T1610" s="55"/>
      <c r="U1610" s="56">
        <f t="shared" si="50"/>
        <v>0</v>
      </c>
      <c r="V1610" s="11"/>
    </row>
    <row r="1611" spans="1:22">
      <c r="A1611" s="36"/>
      <c r="B1611" s="4" t="s">
        <v>5467</v>
      </c>
      <c r="C1611" s="2" t="s">
        <v>5468</v>
      </c>
      <c r="D1611" s="3" t="s">
        <v>86</v>
      </c>
      <c r="E1611" s="4" t="s">
        <v>5469</v>
      </c>
      <c r="F1611" s="4"/>
      <c r="G1611" s="5">
        <v>56</v>
      </c>
      <c r="H1611" s="16" t="s">
        <v>488</v>
      </c>
      <c r="I1611" s="5" t="s">
        <v>189</v>
      </c>
      <c r="J1611" s="6" t="s">
        <v>61</v>
      </c>
      <c r="K1611" s="7" t="s">
        <v>68</v>
      </c>
      <c r="L1611" s="7" t="s">
        <v>489</v>
      </c>
      <c r="M1611" s="52">
        <v>1.1904761904761905</v>
      </c>
      <c r="N1611" s="8">
        <v>0</v>
      </c>
      <c r="O1611" s="52">
        <v>1.1904761904761905</v>
      </c>
      <c r="P1611" s="60">
        <f t="shared" si="49"/>
        <v>79.226190476190467</v>
      </c>
      <c r="Q1611" s="59">
        <v>1.1904761904761905</v>
      </c>
      <c r="R1611" s="9" t="s">
        <v>7401</v>
      </c>
      <c r="S1611" s="10">
        <v>46174</v>
      </c>
      <c r="T1611" s="55"/>
      <c r="U1611" s="56">
        <f t="shared" si="50"/>
        <v>0</v>
      </c>
      <c r="V1611" s="11"/>
    </row>
    <row r="1612" spans="1:22">
      <c r="A1612" s="36"/>
      <c r="B1612" s="4" t="s">
        <v>5470</v>
      </c>
      <c r="C1612" s="4" t="s">
        <v>5471</v>
      </c>
      <c r="D1612" s="3" t="s">
        <v>64</v>
      </c>
      <c r="E1612" s="4" t="s">
        <v>5472</v>
      </c>
      <c r="F1612" s="2"/>
      <c r="G1612" s="88">
        <v>7</v>
      </c>
      <c r="H1612" s="5" t="s">
        <v>488</v>
      </c>
      <c r="I1612" s="5" t="s">
        <v>350</v>
      </c>
      <c r="J1612" s="6" t="s">
        <v>249</v>
      </c>
      <c r="K1612" s="5" t="s">
        <v>68</v>
      </c>
      <c r="L1612" s="5" t="s">
        <v>489</v>
      </c>
      <c r="M1612" s="52">
        <v>0.8928571428571429</v>
      </c>
      <c r="N1612" s="8">
        <v>0</v>
      </c>
      <c r="O1612" s="52">
        <v>0.8928571428571429</v>
      </c>
      <c r="P1612" s="60">
        <f t="shared" si="49"/>
        <v>59.419642857142861</v>
      </c>
      <c r="Q1612" s="59">
        <v>0.8928571428571429</v>
      </c>
      <c r="R1612" s="9" t="s">
        <v>7401</v>
      </c>
      <c r="S1612" s="10">
        <v>46023</v>
      </c>
      <c r="T1612" s="55"/>
      <c r="U1612" s="56">
        <f t="shared" si="50"/>
        <v>0</v>
      </c>
      <c r="V1612" s="11"/>
    </row>
    <row r="1613" spans="1:22">
      <c r="A1613" s="77" t="s">
        <v>105</v>
      </c>
      <c r="B1613" s="4" t="s">
        <v>5473</v>
      </c>
      <c r="C1613" s="4" t="s">
        <v>5474</v>
      </c>
      <c r="D1613" s="3" t="s">
        <v>86</v>
      </c>
      <c r="E1613" s="79" t="s">
        <v>5475</v>
      </c>
      <c r="F1613" s="2"/>
      <c r="G1613" s="88">
        <v>33</v>
      </c>
      <c r="H1613" s="5" t="s">
        <v>488</v>
      </c>
      <c r="I1613" s="5" t="s">
        <v>138</v>
      </c>
      <c r="J1613" s="6" t="s">
        <v>61</v>
      </c>
      <c r="K1613" s="5" t="s">
        <v>68</v>
      </c>
      <c r="L1613" s="5" t="s">
        <v>489</v>
      </c>
      <c r="M1613" s="52">
        <v>2.481012658227848</v>
      </c>
      <c r="N1613" s="8">
        <v>0</v>
      </c>
      <c r="O1613" s="52">
        <v>1.8032000000000001</v>
      </c>
      <c r="P1613" s="60">
        <f t="shared" si="49"/>
        <v>120.00296</v>
      </c>
      <c r="Q1613" s="59">
        <v>2.481012658227848</v>
      </c>
      <c r="R1613" s="9" t="s">
        <v>7397</v>
      </c>
      <c r="S1613" s="10">
        <v>46174</v>
      </c>
      <c r="T1613" s="55"/>
      <c r="U1613" s="56">
        <f t="shared" si="50"/>
        <v>0</v>
      </c>
      <c r="V1613" s="11"/>
    </row>
    <row r="1614" spans="1:22">
      <c r="A1614" s="77" t="s">
        <v>105</v>
      </c>
      <c r="B1614" s="4" t="s">
        <v>5476</v>
      </c>
      <c r="C1614" s="4" t="s">
        <v>5477</v>
      </c>
      <c r="D1614" s="3" t="s">
        <v>86</v>
      </c>
      <c r="E1614" s="79" t="s">
        <v>5478</v>
      </c>
      <c r="F1614" s="4"/>
      <c r="G1614" s="88">
        <v>11</v>
      </c>
      <c r="H1614" s="5" t="s">
        <v>475</v>
      </c>
      <c r="I1614" s="5" t="s">
        <v>116</v>
      </c>
      <c r="J1614" s="6" t="s">
        <v>61</v>
      </c>
      <c r="K1614" s="5" t="s">
        <v>68</v>
      </c>
      <c r="L1614" s="5" t="s">
        <v>489</v>
      </c>
      <c r="M1614" s="52">
        <v>4.6582278481012658</v>
      </c>
      <c r="N1614" s="8">
        <v>0</v>
      </c>
      <c r="O1614" s="52">
        <v>4.7236000000000002</v>
      </c>
      <c r="P1614" s="60">
        <f t="shared" si="49"/>
        <v>314.35557999999997</v>
      </c>
      <c r="Q1614" s="59">
        <v>4.6582278481012658</v>
      </c>
      <c r="R1614" s="9" t="s">
        <v>7397</v>
      </c>
      <c r="S1614" s="10">
        <v>46023</v>
      </c>
      <c r="T1614" s="55"/>
      <c r="U1614" s="56">
        <f t="shared" si="50"/>
        <v>0</v>
      </c>
      <c r="V1614" s="11"/>
    </row>
    <row r="1615" spans="1:22">
      <c r="A1615" s="36"/>
      <c r="B1615" s="4" t="s">
        <v>5479</v>
      </c>
      <c r="C1615" s="4" t="s">
        <v>5480</v>
      </c>
      <c r="D1615" s="3" t="s">
        <v>86</v>
      </c>
      <c r="E1615" s="4" t="s">
        <v>5481</v>
      </c>
      <c r="F1615" s="4"/>
      <c r="G1615" s="88">
        <v>10</v>
      </c>
      <c r="H1615" s="5" t="s">
        <v>488</v>
      </c>
      <c r="I1615" s="5" t="s">
        <v>1057</v>
      </c>
      <c r="J1615" s="6" t="s">
        <v>61</v>
      </c>
      <c r="K1615" s="5" t="s">
        <v>68</v>
      </c>
      <c r="L1615" s="5" t="s">
        <v>489</v>
      </c>
      <c r="M1615" s="52">
        <v>2.714285714285714</v>
      </c>
      <c r="N1615" s="8">
        <v>0</v>
      </c>
      <c r="O1615" s="52">
        <v>2.714285714285714</v>
      </c>
      <c r="P1615" s="60">
        <f t="shared" ref="P1615:P1678" si="51">O1615*$V$12</f>
        <v>180.63571428571424</v>
      </c>
      <c r="Q1615" s="59">
        <v>2.714285714285714</v>
      </c>
      <c r="R1615" s="9" t="s">
        <v>7397</v>
      </c>
      <c r="S1615" s="10">
        <v>46174</v>
      </c>
      <c r="T1615" s="55"/>
      <c r="U1615" s="56">
        <f t="shared" si="50"/>
        <v>0</v>
      </c>
      <c r="V1615" s="11"/>
    </row>
    <row r="1616" spans="1:22">
      <c r="A1616" s="86" t="s">
        <v>54</v>
      </c>
      <c r="B1616" s="4" t="s">
        <v>5482</v>
      </c>
      <c r="C1616" s="2" t="s">
        <v>5483</v>
      </c>
      <c r="D1616" s="3" t="s">
        <v>86</v>
      </c>
      <c r="E1616" s="87" t="s">
        <v>5484</v>
      </c>
      <c r="F1616" s="4"/>
      <c r="G1616" s="5">
        <v>5</v>
      </c>
      <c r="H1616" s="5" t="s">
        <v>488</v>
      </c>
      <c r="I1616" s="5" t="s">
        <v>1057</v>
      </c>
      <c r="J1616" s="6" t="s">
        <v>61</v>
      </c>
      <c r="K1616" s="7" t="s">
        <v>68</v>
      </c>
      <c r="L1616" s="7" t="s">
        <v>489</v>
      </c>
      <c r="M1616" s="52">
        <v>1.5454545454545454</v>
      </c>
      <c r="N1616" s="8">
        <v>0.15</v>
      </c>
      <c r="O1616" s="52">
        <v>1.3136363636363635</v>
      </c>
      <c r="P1616" s="60">
        <f t="shared" si="51"/>
        <v>87.422499999999985</v>
      </c>
      <c r="Q1616" s="59">
        <v>1.3136363636363635</v>
      </c>
      <c r="R1616" s="9" t="s">
        <v>7397</v>
      </c>
      <c r="S1616" s="10">
        <v>46174</v>
      </c>
      <c r="T1616" s="55"/>
      <c r="U1616" s="56">
        <f t="shared" si="50"/>
        <v>0</v>
      </c>
      <c r="V1616" s="11"/>
    </row>
    <row r="1617" spans="1:22">
      <c r="A1617" s="36"/>
      <c r="B1617" s="4" t="s">
        <v>5485</v>
      </c>
      <c r="C1617" s="12" t="s">
        <v>5486</v>
      </c>
      <c r="D1617" s="3" t="s">
        <v>86</v>
      </c>
      <c r="E1617" s="4" t="s">
        <v>5487</v>
      </c>
      <c r="F1617" s="4"/>
      <c r="G1617" s="88">
        <v>50</v>
      </c>
      <c r="H1617" s="5" t="s">
        <v>488</v>
      </c>
      <c r="I1617" s="5" t="s">
        <v>1057</v>
      </c>
      <c r="J1617" s="6" t="s">
        <v>61</v>
      </c>
      <c r="K1617" s="5" t="s">
        <v>68</v>
      </c>
      <c r="L1617" s="5" t="s">
        <v>489</v>
      </c>
      <c r="M1617" s="52">
        <v>3.7976190476190479</v>
      </c>
      <c r="N1617" s="8">
        <v>0</v>
      </c>
      <c r="O1617" s="52">
        <v>3.7976190476190479</v>
      </c>
      <c r="P1617" s="60">
        <f t="shared" si="51"/>
        <v>252.73154761904763</v>
      </c>
      <c r="Q1617" s="59">
        <v>3.7976190476190479</v>
      </c>
      <c r="R1617" s="9" t="s">
        <v>7397</v>
      </c>
      <c r="S1617" s="10">
        <v>46174</v>
      </c>
      <c r="T1617" s="55"/>
      <c r="U1617" s="56">
        <f t="shared" si="50"/>
        <v>0</v>
      </c>
      <c r="V1617" s="11"/>
    </row>
    <row r="1618" spans="1:22">
      <c r="A1618" s="77" t="s">
        <v>105</v>
      </c>
      <c r="B1618" s="2" t="s">
        <v>5488</v>
      </c>
      <c r="C1618" s="2" t="s">
        <v>5489</v>
      </c>
      <c r="D1618" s="3" t="s">
        <v>86</v>
      </c>
      <c r="E1618" s="79" t="s">
        <v>5490</v>
      </c>
      <c r="F1618" s="4"/>
      <c r="G1618" s="88">
        <v>71</v>
      </c>
      <c r="H1618" s="5" t="s">
        <v>488</v>
      </c>
      <c r="I1618" s="5" t="s">
        <v>138</v>
      </c>
      <c r="J1618" s="6" t="s">
        <v>61</v>
      </c>
      <c r="K1618" s="5" t="s">
        <v>68</v>
      </c>
      <c r="L1618" s="5" t="s">
        <v>489</v>
      </c>
      <c r="M1618" s="52">
        <v>4.5961918657713419</v>
      </c>
      <c r="N1618" s="8">
        <v>0.05</v>
      </c>
      <c r="O1618" s="52">
        <v>4.3512000000000004</v>
      </c>
      <c r="P1618" s="60">
        <f t="shared" si="51"/>
        <v>289.57236</v>
      </c>
      <c r="Q1618" s="59">
        <v>4.3663822724827748</v>
      </c>
      <c r="R1618" s="9" t="s">
        <v>7397</v>
      </c>
      <c r="S1618" s="10">
        <v>46539</v>
      </c>
      <c r="T1618" s="55"/>
      <c r="U1618" s="56">
        <f t="shared" si="50"/>
        <v>0</v>
      </c>
      <c r="V1618" s="11"/>
    </row>
    <row r="1619" spans="1:22">
      <c r="A1619" s="77" t="s">
        <v>105</v>
      </c>
      <c r="B1619" s="4" t="s">
        <v>5491</v>
      </c>
      <c r="C1619" s="2" t="s">
        <v>5492</v>
      </c>
      <c r="D1619" s="3" t="s">
        <v>86</v>
      </c>
      <c r="E1619" s="79" t="s">
        <v>5493</v>
      </c>
      <c r="F1619" s="2"/>
      <c r="G1619" s="88">
        <v>78</v>
      </c>
      <c r="H1619" s="5" t="s">
        <v>1980</v>
      </c>
      <c r="I1619" s="5" t="s">
        <v>116</v>
      </c>
      <c r="J1619" s="6" t="s">
        <v>61</v>
      </c>
      <c r="K1619" s="5" t="s">
        <v>68</v>
      </c>
      <c r="L1619" s="5" t="s">
        <v>1103</v>
      </c>
      <c r="M1619" s="52">
        <v>3.6410126582278477</v>
      </c>
      <c r="N1619" s="8">
        <v>0</v>
      </c>
      <c r="O1619" s="52">
        <v>3.6410126582278477</v>
      </c>
      <c r="P1619" s="60">
        <f t="shared" si="51"/>
        <v>242.30939240506325</v>
      </c>
      <c r="Q1619" s="59">
        <v>3.6410126582278477</v>
      </c>
      <c r="R1619" s="9" t="s">
        <v>7397</v>
      </c>
      <c r="S1619" s="10">
        <v>46174</v>
      </c>
      <c r="T1619" s="55"/>
      <c r="U1619" s="56">
        <f t="shared" si="50"/>
        <v>0</v>
      </c>
      <c r="V1619" s="11"/>
    </row>
    <row r="1620" spans="1:22">
      <c r="A1620" s="77" t="s">
        <v>105</v>
      </c>
      <c r="B1620" s="4" t="s">
        <v>5494</v>
      </c>
      <c r="C1620" s="4" t="s">
        <v>5495</v>
      </c>
      <c r="D1620" s="3" t="s">
        <v>86</v>
      </c>
      <c r="E1620" s="79" t="s">
        <v>5496</v>
      </c>
      <c r="F1620" s="2"/>
      <c r="G1620" s="88">
        <v>139</v>
      </c>
      <c r="H1620" s="5" t="s">
        <v>5497</v>
      </c>
      <c r="I1620" s="5" t="s">
        <v>116</v>
      </c>
      <c r="J1620" s="6" t="s">
        <v>61</v>
      </c>
      <c r="K1620" s="5" t="s">
        <v>68</v>
      </c>
      <c r="L1620" s="5"/>
      <c r="M1620" s="52">
        <v>12.220779220779221</v>
      </c>
      <c r="N1620" s="8">
        <v>0</v>
      </c>
      <c r="O1620" s="52">
        <v>11.074</v>
      </c>
      <c r="P1620" s="60">
        <f t="shared" si="51"/>
        <v>736.97469999999998</v>
      </c>
      <c r="Q1620" s="59">
        <v>12.220779220779221</v>
      </c>
      <c r="R1620" s="9" t="s">
        <v>7397</v>
      </c>
      <c r="S1620" s="10">
        <v>46266</v>
      </c>
      <c r="T1620" s="55"/>
      <c r="U1620" s="56">
        <f t="shared" si="50"/>
        <v>0</v>
      </c>
      <c r="V1620" s="11"/>
    </row>
    <row r="1621" spans="1:22">
      <c r="A1621" s="36"/>
      <c r="B1621" s="4" t="s">
        <v>5498</v>
      </c>
      <c r="C1621" s="4" t="s">
        <v>5499</v>
      </c>
      <c r="D1621" s="3" t="s">
        <v>86</v>
      </c>
      <c r="E1621" s="4" t="s">
        <v>5500</v>
      </c>
      <c r="F1621" s="2"/>
      <c r="G1621" s="88">
        <v>31</v>
      </c>
      <c r="H1621" s="5" t="s">
        <v>1679</v>
      </c>
      <c r="I1621" s="5" t="s">
        <v>151</v>
      </c>
      <c r="J1621" s="6" t="s">
        <v>61</v>
      </c>
      <c r="K1621" s="5" t="s">
        <v>68</v>
      </c>
      <c r="L1621" s="5" t="s">
        <v>95</v>
      </c>
      <c r="M1621" s="52">
        <v>8.6720602788036167</v>
      </c>
      <c r="N1621" s="8">
        <v>0</v>
      </c>
      <c r="O1621" s="52">
        <v>8.6720602788036167</v>
      </c>
      <c r="P1621" s="60">
        <f t="shared" si="51"/>
        <v>577.12561155438073</v>
      </c>
      <c r="Q1621" s="59">
        <v>8.6720602788036167</v>
      </c>
      <c r="R1621" s="9" t="s">
        <v>7397</v>
      </c>
      <c r="S1621" s="10">
        <v>46539</v>
      </c>
      <c r="T1621" s="55"/>
      <c r="U1621" s="56">
        <f t="shared" si="50"/>
        <v>0</v>
      </c>
      <c r="V1621" s="11"/>
    </row>
    <row r="1622" spans="1:22">
      <c r="A1622" s="36"/>
      <c r="B1622" s="4" t="s">
        <v>5501</v>
      </c>
      <c r="C1622" s="2" t="s">
        <v>5502</v>
      </c>
      <c r="D1622" s="3" t="s">
        <v>64</v>
      </c>
      <c r="E1622" s="4" t="s">
        <v>5500</v>
      </c>
      <c r="F1622" s="2"/>
      <c r="G1622" s="88">
        <v>127</v>
      </c>
      <c r="H1622" s="5" t="s">
        <v>1679</v>
      </c>
      <c r="I1622" s="5" t="s">
        <v>2234</v>
      </c>
      <c r="J1622" s="6" t="s">
        <v>61</v>
      </c>
      <c r="K1622" s="5" t="s">
        <v>68</v>
      </c>
      <c r="L1622" s="5" t="s">
        <v>95</v>
      </c>
      <c r="M1622" s="52">
        <v>2.9761904761904763</v>
      </c>
      <c r="N1622" s="8">
        <v>0</v>
      </c>
      <c r="O1622" s="52">
        <v>2.9761904761904763</v>
      </c>
      <c r="P1622" s="60">
        <f t="shared" si="51"/>
        <v>198.06547619047618</v>
      </c>
      <c r="Q1622" s="59">
        <v>2.9761904761904763</v>
      </c>
      <c r="R1622" s="9" t="s">
        <v>7394</v>
      </c>
      <c r="S1622" s="10">
        <v>46419</v>
      </c>
      <c r="T1622" s="55"/>
      <c r="U1622" s="56">
        <f t="shared" si="50"/>
        <v>0</v>
      </c>
      <c r="V1622" s="11"/>
    </row>
    <row r="1623" spans="1:22">
      <c r="A1623" s="77" t="s">
        <v>105</v>
      </c>
      <c r="B1623" s="4" t="s">
        <v>5503</v>
      </c>
      <c r="C1623" s="4" t="s">
        <v>5504</v>
      </c>
      <c r="D1623" s="3" t="s">
        <v>86</v>
      </c>
      <c r="E1623" s="79" t="s">
        <v>5505</v>
      </c>
      <c r="F1623" s="2"/>
      <c r="G1623" s="88">
        <v>34</v>
      </c>
      <c r="H1623" s="5" t="s">
        <v>1679</v>
      </c>
      <c r="I1623" s="5" t="s">
        <v>138</v>
      </c>
      <c r="J1623" s="6" t="s">
        <v>61</v>
      </c>
      <c r="K1623" s="5" t="s">
        <v>68</v>
      </c>
      <c r="L1623" s="5" t="s">
        <v>95</v>
      </c>
      <c r="M1623" s="52">
        <v>12.430379746835444</v>
      </c>
      <c r="N1623" s="8">
        <v>0</v>
      </c>
      <c r="O1623" s="52">
        <v>12.430379746835444</v>
      </c>
      <c r="P1623" s="60">
        <f t="shared" si="51"/>
        <v>827.24177215189877</v>
      </c>
      <c r="Q1623" s="59">
        <v>12.430379746835444</v>
      </c>
      <c r="R1623" s="9" t="s">
        <v>7397</v>
      </c>
      <c r="S1623" s="10">
        <v>46143</v>
      </c>
      <c r="T1623" s="55"/>
      <c r="U1623" s="56">
        <f t="shared" si="50"/>
        <v>0</v>
      </c>
      <c r="V1623" s="11"/>
    </row>
    <row r="1624" spans="1:22">
      <c r="A1624" s="86" t="s">
        <v>54</v>
      </c>
      <c r="B1624" s="4" t="s">
        <v>5506</v>
      </c>
      <c r="C1624" s="4" t="s">
        <v>5507</v>
      </c>
      <c r="D1624" s="3" t="s">
        <v>86</v>
      </c>
      <c r="E1624" s="87" t="s">
        <v>5508</v>
      </c>
      <c r="F1624" s="2"/>
      <c r="G1624" s="88">
        <v>20</v>
      </c>
      <c r="H1624" s="5" t="s">
        <v>1679</v>
      </c>
      <c r="I1624" s="5" t="s">
        <v>229</v>
      </c>
      <c r="J1624" s="6" t="s">
        <v>61</v>
      </c>
      <c r="K1624" s="5" t="s">
        <v>68</v>
      </c>
      <c r="L1624" s="5"/>
      <c r="M1624" s="52">
        <v>11.818181818181817</v>
      </c>
      <c r="N1624" s="8">
        <v>0</v>
      </c>
      <c r="O1624" s="52">
        <v>11.818181818181817</v>
      </c>
      <c r="P1624" s="60">
        <f t="shared" si="51"/>
        <v>786.49999999999989</v>
      </c>
      <c r="Q1624" s="59">
        <v>11.818181818181817</v>
      </c>
      <c r="R1624" s="9" t="s">
        <v>7397</v>
      </c>
      <c r="S1624" s="10">
        <v>47392</v>
      </c>
      <c r="T1624" s="55"/>
      <c r="U1624" s="56">
        <f t="shared" si="50"/>
        <v>0</v>
      </c>
      <c r="V1624" s="11"/>
    </row>
    <row r="1625" spans="1:22">
      <c r="A1625" s="36"/>
      <c r="B1625" s="2" t="s">
        <v>5509</v>
      </c>
      <c r="C1625" s="2" t="s">
        <v>5510</v>
      </c>
      <c r="D1625" s="3" t="s">
        <v>86</v>
      </c>
      <c r="E1625" s="4" t="s">
        <v>5511</v>
      </c>
      <c r="F1625" s="2"/>
      <c r="G1625" s="88">
        <v>101</v>
      </c>
      <c r="H1625" s="5" t="s">
        <v>1823</v>
      </c>
      <c r="I1625" s="5" t="s">
        <v>595</v>
      </c>
      <c r="J1625" s="6" t="s">
        <v>61</v>
      </c>
      <c r="K1625" s="5" t="s">
        <v>68</v>
      </c>
      <c r="L1625" s="5" t="s">
        <v>1824</v>
      </c>
      <c r="M1625" s="52">
        <v>3.9493670886075951</v>
      </c>
      <c r="N1625" s="8">
        <v>0</v>
      </c>
      <c r="O1625" s="52">
        <v>3.9493670886075951</v>
      </c>
      <c r="P1625" s="60">
        <f t="shared" si="51"/>
        <v>262.83037974683543</v>
      </c>
      <c r="Q1625" s="59">
        <v>3.9493670886075951</v>
      </c>
      <c r="R1625" s="9" t="s">
        <v>7397</v>
      </c>
      <c r="S1625" s="10">
        <v>46204</v>
      </c>
      <c r="T1625" s="55"/>
      <c r="U1625" s="56">
        <f t="shared" si="50"/>
        <v>0</v>
      </c>
      <c r="V1625" s="11"/>
    </row>
    <row r="1626" spans="1:22">
      <c r="A1626" s="36"/>
      <c r="B1626" s="4" t="s">
        <v>5512</v>
      </c>
      <c r="C1626" s="4" t="s">
        <v>5513</v>
      </c>
      <c r="D1626" s="3" t="s">
        <v>86</v>
      </c>
      <c r="E1626" s="4" t="s">
        <v>5514</v>
      </c>
      <c r="F1626" s="2"/>
      <c r="G1626" s="88">
        <v>48</v>
      </c>
      <c r="H1626" s="5" t="s">
        <v>1823</v>
      </c>
      <c r="I1626" s="5" t="s">
        <v>595</v>
      </c>
      <c r="J1626" s="6" t="s">
        <v>61</v>
      </c>
      <c r="K1626" s="5" t="s">
        <v>68</v>
      </c>
      <c r="L1626" s="5" t="s">
        <v>1824</v>
      </c>
      <c r="M1626" s="52">
        <v>5.324675324675324</v>
      </c>
      <c r="N1626" s="8">
        <v>0</v>
      </c>
      <c r="O1626" s="52">
        <v>5.324675324675324</v>
      </c>
      <c r="P1626" s="60">
        <f t="shared" si="51"/>
        <v>354.35714285714278</v>
      </c>
      <c r="Q1626" s="59">
        <v>5.324675324675324</v>
      </c>
      <c r="R1626" s="9" t="s">
        <v>7397</v>
      </c>
      <c r="S1626" s="10">
        <v>46204</v>
      </c>
      <c r="T1626" s="55"/>
      <c r="U1626" s="56">
        <f t="shared" si="50"/>
        <v>0</v>
      </c>
      <c r="V1626" s="11"/>
    </row>
    <row r="1627" spans="1:22">
      <c r="A1627" s="36"/>
      <c r="B1627" s="4" t="s">
        <v>5515</v>
      </c>
      <c r="C1627" s="4" t="s">
        <v>5516</v>
      </c>
      <c r="D1627" s="3" t="s">
        <v>64</v>
      </c>
      <c r="E1627" s="4" t="s">
        <v>5517</v>
      </c>
      <c r="F1627" s="2"/>
      <c r="G1627" s="88">
        <v>14</v>
      </c>
      <c r="H1627" s="5" t="s">
        <v>5518</v>
      </c>
      <c r="I1627" s="5" t="s">
        <v>350</v>
      </c>
      <c r="J1627" s="6" t="s">
        <v>61</v>
      </c>
      <c r="K1627" s="5" t="s">
        <v>68</v>
      </c>
      <c r="L1627" s="5" t="s">
        <v>1824</v>
      </c>
      <c r="M1627" s="52">
        <v>4.7023809523809526</v>
      </c>
      <c r="N1627" s="8">
        <v>0</v>
      </c>
      <c r="O1627" s="52">
        <v>4.7023809523809526</v>
      </c>
      <c r="P1627" s="60">
        <f t="shared" si="51"/>
        <v>312.94345238095235</v>
      </c>
      <c r="Q1627" s="59">
        <v>4.7023809523809526</v>
      </c>
      <c r="R1627" s="9" t="s">
        <v>7401</v>
      </c>
      <c r="S1627" s="10">
        <v>45809</v>
      </c>
      <c r="T1627" s="55"/>
      <c r="U1627" s="56">
        <f t="shared" si="50"/>
        <v>0</v>
      </c>
      <c r="V1627" s="11"/>
    </row>
    <row r="1628" spans="1:22">
      <c r="A1628" s="86" t="s">
        <v>54</v>
      </c>
      <c r="B1628" s="4" t="s">
        <v>5519</v>
      </c>
      <c r="C1628" s="2" t="s">
        <v>5520</v>
      </c>
      <c r="D1628" s="3" t="s">
        <v>86</v>
      </c>
      <c r="E1628" s="87" t="s">
        <v>5521</v>
      </c>
      <c r="F1628" s="4"/>
      <c r="G1628" s="88">
        <v>15</v>
      </c>
      <c r="H1628" s="5" t="s">
        <v>1535</v>
      </c>
      <c r="I1628" s="5" t="s">
        <v>134</v>
      </c>
      <c r="J1628" s="6" t="s">
        <v>61</v>
      </c>
      <c r="K1628" s="5" t="s">
        <v>68</v>
      </c>
      <c r="L1628" s="5" t="s">
        <v>111</v>
      </c>
      <c r="M1628" s="52">
        <v>4.2023809523809526</v>
      </c>
      <c r="N1628" s="8">
        <v>0.12</v>
      </c>
      <c r="O1628" s="52">
        <v>3.6980952380952381</v>
      </c>
      <c r="P1628" s="60">
        <f t="shared" si="51"/>
        <v>246.10823809523808</v>
      </c>
      <c r="Q1628" s="59">
        <v>3.6980952380952381</v>
      </c>
      <c r="R1628" s="9" t="s">
        <v>7397</v>
      </c>
      <c r="S1628" s="10">
        <v>45778</v>
      </c>
      <c r="T1628" s="55"/>
      <c r="U1628" s="56">
        <f t="shared" si="50"/>
        <v>0</v>
      </c>
      <c r="V1628" s="11"/>
    </row>
    <row r="1629" spans="1:22">
      <c r="A1629" s="86" t="s">
        <v>54</v>
      </c>
      <c r="B1629" s="4" t="s">
        <v>5522</v>
      </c>
      <c r="C1629" s="12" t="s">
        <v>5523</v>
      </c>
      <c r="D1629" s="3" t="s">
        <v>86</v>
      </c>
      <c r="E1629" s="87" t="s">
        <v>5524</v>
      </c>
      <c r="F1629" s="4"/>
      <c r="G1629" s="88">
        <v>7</v>
      </c>
      <c r="H1629" s="5" t="s">
        <v>1064</v>
      </c>
      <c r="I1629" s="5" t="s">
        <v>658</v>
      </c>
      <c r="J1629" s="6" t="s">
        <v>61</v>
      </c>
      <c r="K1629" s="5" t="s">
        <v>68</v>
      </c>
      <c r="L1629" s="5" t="s">
        <v>159</v>
      </c>
      <c r="M1629" s="52">
        <v>5.625</v>
      </c>
      <c r="N1629" s="8">
        <v>0.5</v>
      </c>
      <c r="O1629" s="52">
        <v>2.8125</v>
      </c>
      <c r="P1629" s="60">
        <f t="shared" si="51"/>
        <v>187.171875</v>
      </c>
      <c r="Q1629" s="59">
        <v>2.8125</v>
      </c>
      <c r="R1629" s="9" t="s">
        <v>7397</v>
      </c>
      <c r="S1629" s="10">
        <v>45870</v>
      </c>
      <c r="T1629" s="55"/>
      <c r="U1629" s="56">
        <f t="shared" si="50"/>
        <v>0</v>
      </c>
      <c r="V1629" s="11"/>
    </row>
    <row r="1630" spans="1:22">
      <c r="A1630" s="36"/>
      <c r="B1630" s="4" t="s">
        <v>5525</v>
      </c>
      <c r="C1630" s="2" t="s">
        <v>5526</v>
      </c>
      <c r="D1630" s="3" t="s">
        <v>86</v>
      </c>
      <c r="E1630" s="4" t="s">
        <v>5527</v>
      </c>
      <c r="F1630" s="4"/>
      <c r="G1630" s="88">
        <v>9</v>
      </c>
      <c r="H1630" s="5" t="s">
        <v>681</v>
      </c>
      <c r="I1630" s="5" t="s">
        <v>1819</v>
      </c>
      <c r="J1630" s="6" t="s">
        <v>61</v>
      </c>
      <c r="K1630" s="5" t="s">
        <v>68</v>
      </c>
      <c r="L1630" s="5" t="s">
        <v>674</v>
      </c>
      <c r="M1630" s="52">
        <v>4.2557142857142862</v>
      </c>
      <c r="N1630" s="8">
        <v>0.02</v>
      </c>
      <c r="O1630" s="52">
        <v>4.1706000000000003</v>
      </c>
      <c r="P1630" s="60">
        <f t="shared" si="51"/>
        <v>277.55342999999999</v>
      </c>
      <c r="Q1630" s="59">
        <v>4.1706000000000003</v>
      </c>
      <c r="R1630" s="9" t="s">
        <v>7397</v>
      </c>
      <c r="S1630" s="10">
        <v>46113</v>
      </c>
      <c r="T1630" s="55"/>
      <c r="U1630" s="56">
        <f t="shared" si="50"/>
        <v>0</v>
      </c>
      <c r="V1630" s="11"/>
    </row>
    <row r="1631" spans="1:22">
      <c r="A1631" s="86" t="s">
        <v>54</v>
      </c>
      <c r="B1631" s="2" t="s">
        <v>5528</v>
      </c>
      <c r="C1631" s="2" t="s">
        <v>5529</v>
      </c>
      <c r="D1631" s="3" t="s">
        <v>86</v>
      </c>
      <c r="E1631" s="87" t="s">
        <v>5530</v>
      </c>
      <c r="F1631" s="4"/>
      <c r="G1631" s="88">
        <v>3</v>
      </c>
      <c r="H1631" s="5" t="s">
        <v>681</v>
      </c>
      <c r="I1631" s="5" t="s">
        <v>321</v>
      </c>
      <c r="J1631" s="6" t="s">
        <v>61</v>
      </c>
      <c r="K1631" s="5" t="s">
        <v>68</v>
      </c>
      <c r="L1631" s="5" t="s">
        <v>674</v>
      </c>
      <c r="M1631" s="52">
        <v>3.8928571428571432</v>
      </c>
      <c r="N1631" s="8">
        <v>0.2</v>
      </c>
      <c r="O1631" s="52">
        <v>3.1142857142857148</v>
      </c>
      <c r="P1631" s="60">
        <f t="shared" si="51"/>
        <v>207.2557142857143</v>
      </c>
      <c r="Q1631" s="59">
        <v>3.1142857142857148</v>
      </c>
      <c r="R1631" s="9" t="s">
        <v>7397</v>
      </c>
      <c r="S1631" s="10">
        <v>46023</v>
      </c>
      <c r="T1631" s="55"/>
      <c r="U1631" s="56">
        <f t="shared" si="50"/>
        <v>0</v>
      </c>
      <c r="V1631" s="11"/>
    </row>
    <row r="1632" spans="1:22">
      <c r="A1632" s="77" t="s">
        <v>105</v>
      </c>
      <c r="B1632" s="4" t="s">
        <v>5531</v>
      </c>
      <c r="C1632" s="13" t="s">
        <v>5532</v>
      </c>
      <c r="D1632" s="3" t="s">
        <v>86</v>
      </c>
      <c r="E1632" s="79" t="s">
        <v>5533</v>
      </c>
      <c r="F1632" s="4"/>
      <c r="G1632" s="88">
        <v>50</v>
      </c>
      <c r="H1632" s="5" t="s">
        <v>59</v>
      </c>
      <c r="I1632" s="5" t="s">
        <v>116</v>
      </c>
      <c r="J1632" s="6" t="s">
        <v>61</v>
      </c>
      <c r="K1632" s="5" t="s">
        <v>68</v>
      </c>
      <c r="L1632" s="5" t="s">
        <v>59</v>
      </c>
      <c r="M1632" s="52">
        <v>3.4125000000000001</v>
      </c>
      <c r="N1632" s="8">
        <v>0.05</v>
      </c>
      <c r="O1632" s="52">
        <v>3.2418749999999998</v>
      </c>
      <c r="P1632" s="60">
        <f t="shared" si="51"/>
        <v>215.74678124999997</v>
      </c>
      <c r="Q1632" s="59">
        <v>3.2418749999999998</v>
      </c>
      <c r="R1632" s="9" t="s">
        <v>7397</v>
      </c>
      <c r="S1632" s="10">
        <v>46508</v>
      </c>
      <c r="T1632" s="55"/>
      <c r="U1632" s="56">
        <f t="shared" si="50"/>
        <v>0</v>
      </c>
      <c r="V1632" s="11"/>
    </row>
    <row r="1633" spans="1:22">
      <c r="A1633" s="36"/>
      <c r="B1633" s="2" t="s">
        <v>5534</v>
      </c>
      <c r="C1633" s="13" t="s">
        <v>183</v>
      </c>
      <c r="D1633" s="3" t="s">
        <v>57</v>
      </c>
      <c r="E1633" s="4" t="s">
        <v>5535</v>
      </c>
      <c r="F1633" s="4"/>
      <c r="G1633" s="88">
        <v>20</v>
      </c>
      <c r="H1633" s="5" t="s">
        <v>59</v>
      </c>
      <c r="I1633" s="5" t="s">
        <v>212</v>
      </c>
      <c r="J1633" s="6" t="s">
        <v>61</v>
      </c>
      <c r="K1633" s="7" t="s">
        <v>68</v>
      </c>
      <c r="L1633" s="7" t="s">
        <v>59</v>
      </c>
      <c r="M1633" s="52">
        <v>27.999999999999996</v>
      </c>
      <c r="N1633" s="8">
        <v>0.08</v>
      </c>
      <c r="O1633" s="52">
        <v>25.759999999999998</v>
      </c>
      <c r="P1633" s="60">
        <f t="shared" si="51"/>
        <v>1714.3279999999997</v>
      </c>
      <c r="Q1633" s="59">
        <v>25.759999999999998</v>
      </c>
      <c r="R1633" s="9" t="s">
        <v>7394</v>
      </c>
      <c r="S1633" s="10" t="s">
        <v>59</v>
      </c>
      <c r="T1633" s="55"/>
      <c r="U1633" s="56">
        <f t="shared" si="50"/>
        <v>0</v>
      </c>
      <c r="V1633" s="11"/>
    </row>
    <row r="1634" spans="1:22">
      <c r="A1634" s="36"/>
      <c r="B1634" s="4" t="s">
        <v>5536</v>
      </c>
      <c r="C1634" s="4" t="s">
        <v>183</v>
      </c>
      <c r="D1634" s="3" t="s">
        <v>57</v>
      </c>
      <c r="E1634" s="4" t="s">
        <v>5537</v>
      </c>
      <c r="F1634" s="2"/>
      <c r="G1634" s="88">
        <v>18</v>
      </c>
      <c r="H1634" s="5" t="s">
        <v>59</v>
      </c>
      <c r="I1634" s="5" t="s">
        <v>212</v>
      </c>
      <c r="J1634" s="6" t="s">
        <v>61</v>
      </c>
      <c r="K1634" s="5" t="s">
        <v>68</v>
      </c>
      <c r="L1634" s="5" t="s">
        <v>59</v>
      </c>
      <c r="M1634" s="52">
        <v>14.935064935064934</v>
      </c>
      <c r="N1634" s="8">
        <v>0.08</v>
      </c>
      <c r="O1634" s="52">
        <v>13.74025974025974</v>
      </c>
      <c r="P1634" s="60">
        <f t="shared" si="51"/>
        <v>914.4142857142856</v>
      </c>
      <c r="Q1634" s="59">
        <v>13.74025974025974</v>
      </c>
      <c r="R1634" s="9" t="s">
        <v>7394</v>
      </c>
      <c r="S1634" s="10" t="s">
        <v>59</v>
      </c>
      <c r="T1634" s="55"/>
      <c r="U1634" s="56">
        <f t="shared" si="50"/>
        <v>0</v>
      </c>
      <c r="V1634" s="11"/>
    </row>
    <row r="1635" spans="1:22">
      <c r="A1635" s="36"/>
      <c r="B1635" s="4" t="s">
        <v>5538</v>
      </c>
      <c r="C1635" s="13" t="s">
        <v>5539</v>
      </c>
      <c r="D1635" s="3" t="s">
        <v>86</v>
      </c>
      <c r="E1635" s="4" t="s">
        <v>5540</v>
      </c>
      <c r="F1635" s="2"/>
      <c r="G1635" s="88">
        <v>5</v>
      </c>
      <c r="H1635" s="5" t="s">
        <v>638</v>
      </c>
      <c r="I1635" s="5" t="s">
        <v>658</v>
      </c>
      <c r="J1635" s="6" t="s">
        <v>61</v>
      </c>
      <c r="K1635" s="5">
        <v>0.16</v>
      </c>
      <c r="L1635" s="5" t="s">
        <v>90</v>
      </c>
      <c r="M1635" s="52">
        <v>18.60759493670886</v>
      </c>
      <c r="N1635" s="8">
        <v>0.1</v>
      </c>
      <c r="O1635" s="52">
        <v>16.746835443037973</v>
      </c>
      <c r="P1635" s="60">
        <f t="shared" si="51"/>
        <v>1114.5018987341771</v>
      </c>
      <c r="Q1635" s="59">
        <v>19.426329113924048</v>
      </c>
      <c r="R1635" s="9" t="s">
        <v>7397</v>
      </c>
      <c r="S1635" s="10">
        <v>46266</v>
      </c>
      <c r="T1635" s="55"/>
      <c r="U1635" s="56">
        <f t="shared" si="50"/>
        <v>0</v>
      </c>
      <c r="V1635" s="11"/>
    </row>
    <row r="1636" spans="1:22">
      <c r="A1636" s="77" t="s">
        <v>105</v>
      </c>
      <c r="B1636" s="4" t="s">
        <v>5541</v>
      </c>
      <c r="C1636" s="13" t="s">
        <v>5542</v>
      </c>
      <c r="D1636" s="3" t="s">
        <v>86</v>
      </c>
      <c r="E1636" s="79" t="s">
        <v>5543</v>
      </c>
      <c r="F1636" s="4"/>
      <c r="G1636" s="88">
        <v>378</v>
      </c>
      <c r="H1636" s="5" t="s">
        <v>638</v>
      </c>
      <c r="I1636" s="5" t="s">
        <v>110</v>
      </c>
      <c r="J1636" s="6" t="s">
        <v>61</v>
      </c>
      <c r="K1636" s="5" t="s">
        <v>68</v>
      </c>
      <c r="L1636" s="5" t="s">
        <v>90</v>
      </c>
      <c r="M1636" s="52">
        <v>10.051948051948052</v>
      </c>
      <c r="N1636" s="8">
        <v>0.28000000000000003</v>
      </c>
      <c r="O1636" s="52">
        <v>7.0167999999999999</v>
      </c>
      <c r="P1636" s="60">
        <f t="shared" si="51"/>
        <v>466.96803999999997</v>
      </c>
      <c r="Q1636" s="59">
        <v>7.2374025974025971</v>
      </c>
      <c r="R1636" s="9" t="s">
        <v>7397</v>
      </c>
      <c r="S1636" s="10">
        <v>46174</v>
      </c>
      <c r="T1636" s="55"/>
      <c r="U1636" s="56">
        <f t="shared" si="50"/>
        <v>0</v>
      </c>
      <c r="V1636" s="11"/>
    </row>
    <row r="1637" spans="1:22">
      <c r="A1637" s="36"/>
      <c r="B1637" s="4" t="s">
        <v>5544</v>
      </c>
      <c r="C1637" s="2" t="s">
        <v>5545</v>
      </c>
      <c r="D1637" s="3" t="s">
        <v>86</v>
      </c>
      <c r="E1637" s="4" t="s">
        <v>5546</v>
      </c>
      <c r="F1637" s="4"/>
      <c r="G1637" s="5">
        <v>22</v>
      </c>
      <c r="H1637" s="5" t="s">
        <v>5547</v>
      </c>
      <c r="I1637" s="5" t="s">
        <v>557</v>
      </c>
      <c r="J1637" s="6" t="s">
        <v>61</v>
      </c>
      <c r="K1637" s="7" t="s">
        <v>68</v>
      </c>
      <c r="L1637" s="7" t="s">
        <v>95</v>
      </c>
      <c r="M1637" s="52">
        <v>3.1688311688311686</v>
      </c>
      <c r="N1637" s="8">
        <v>0.15</v>
      </c>
      <c r="O1637" s="52">
        <v>2.6935064935064932</v>
      </c>
      <c r="P1637" s="60">
        <f t="shared" si="51"/>
        <v>179.25285714285712</v>
      </c>
      <c r="Q1637" s="59">
        <v>2.6935064935064932</v>
      </c>
      <c r="R1637" s="9" t="s">
        <v>7397</v>
      </c>
      <c r="S1637" s="10">
        <v>46296</v>
      </c>
      <c r="T1637" s="55"/>
      <c r="U1637" s="56">
        <f t="shared" si="50"/>
        <v>0</v>
      </c>
      <c r="V1637" s="11"/>
    </row>
    <row r="1638" spans="1:22">
      <c r="A1638" s="86" t="s">
        <v>54</v>
      </c>
      <c r="B1638" s="4" t="s">
        <v>5548</v>
      </c>
      <c r="C1638" s="2" t="s">
        <v>5549</v>
      </c>
      <c r="D1638" s="3" t="s">
        <v>262</v>
      </c>
      <c r="E1638" s="87" t="s">
        <v>5550</v>
      </c>
      <c r="F1638" s="2"/>
      <c r="G1638" s="88">
        <v>32</v>
      </c>
      <c r="H1638" s="5" t="s">
        <v>5551</v>
      </c>
      <c r="I1638" s="5" t="s">
        <v>1002</v>
      </c>
      <c r="J1638" s="6" t="s">
        <v>61</v>
      </c>
      <c r="K1638" s="5" t="s">
        <v>68</v>
      </c>
      <c r="L1638" s="5" t="s">
        <v>69</v>
      </c>
      <c r="M1638" s="52">
        <v>3.9285714285714284</v>
      </c>
      <c r="N1638" s="8">
        <v>0</v>
      </c>
      <c r="O1638" s="52">
        <v>3.9285714285714284</v>
      </c>
      <c r="P1638" s="60">
        <f t="shared" si="51"/>
        <v>261.44642857142856</v>
      </c>
      <c r="Q1638" s="59">
        <v>3.9285714285714284</v>
      </c>
      <c r="R1638" s="9" t="s">
        <v>7397</v>
      </c>
      <c r="S1638" s="10">
        <v>45931</v>
      </c>
      <c r="T1638" s="55"/>
      <c r="U1638" s="56">
        <f t="shared" si="50"/>
        <v>0</v>
      </c>
      <c r="V1638" s="11"/>
    </row>
    <row r="1639" spans="1:22">
      <c r="A1639" s="36"/>
      <c r="B1639" s="4" t="s">
        <v>5552</v>
      </c>
      <c r="C1639" s="2" t="s">
        <v>183</v>
      </c>
      <c r="D1639" s="3" t="s">
        <v>86</v>
      </c>
      <c r="E1639" s="4" t="s">
        <v>5553</v>
      </c>
      <c r="F1639" s="2"/>
      <c r="G1639" s="88">
        <v>165</v>
      </c>
      <c r="H1639" s="5"/>
      <c r="I1639" s="5" t="s">
        <v>229</v>
      </c>
      <c r="J1639" s="6" t="s">
        <v>61</v>
      </c>
      <c r="K1639" s="5" t="s">
        <v>68</v>
      </c>
      <c r="L1639" s="5"/>
      <c r="M1639" s="52">
        <v>6.8481012658227849</v>
      </c>
      <c r="N1639" s="8">
        <v>0</v>
      </c>
      <c r="O1639" s="52">
        <v>6.8481012658227849</v>
      </c>
      <c r="P1639" s="60">
        <f t="shared" si="51"/>
        <v>455.7411392405063</v>
      </c>
      <c r="Q1639" s="59">
        <v>6.8481012658227849</v>
      </c>
      <c r="R1639" s="9" t="s">
        <v>7397</v>
      </c>
      <c r="S1639" s="10">
        <v>47392</v>
      </c>
      <c r="T1639" s="55"/>
      <c r="U1639" s="56">
        <f t="shared" si="50"/>
        <v>0</v>
      </c>
      <c r="V1639" s="11"/>
    </row>
    <row r="1640" spans="1:22">
      <c r="A1640" s="77" t="s">
        <v>139</v>
      </c>
      <c r="B1640" s="4" t="s">
        <v>5554</v>
      </c>
      <c r="C1640" s="4" t="s">
        <v>5555</v>
      </c>
      <c r="D1640" s="3" t="s">
        <v>86</v>
      </c>
      <c r="E1640" s="79" t="s">
        <v>5556</v>
      </c>
      <c r="F1640" s="2"/>
      <c r="G1640" s="88">
        <v>145</v>
      </c>
      <c r="H1640" s="5" t="s">
        <v>2511</v>
      </c>
      <c r="I1640" s="5" t="s">
        <v>143</v>
      </c>
      <c r="J1640" s="6" t="s">
        <v>61</v>
      </c>
      <c r="K1640" s="5" t="s">
        <v>68</v>
      </c>
      <c r="L1640" s="5" t="s">
        <v>2008</v>
      </c>
      <c r="M1640" s="52">
        <v>1.4434702674500939</v>
      </c>
      <c r="N1640" s="8">
        <v>0</v>
      </c>
      <c r="O1640" s="52">
        <v>1.3712967540775891</v>
      </c>
      <c r="P1640" s="60">
        <f t="shared" si="51"/>
        <v>91.259798983863547</v>
      </c>
      <c r="Q1640" s="59">
        <v>1.3712967540775891</v>
      </c>
      <c r="R1640" s="9" t="s">
        <v>7397</v>
      </c>
      <c r="S1640" s="10">
        <v>46235</v>
      </c>
      <c r="T1640" s="55"/>
      <c r="U1640" s="56">
        <f t="shared" si="50"/>
        <v>0</v>
      </c>
      <c r="V1640" s="11"/>
    </row>
    <row r="1641" spans="1:22">
      <c r="A1641" s="36"/>
      <c r="B1641" s="4" t="s">
        <v>5557</v>
      </c>
      <c r="C1641" s="12">
        <v>9437509</v>
      </c>
      <c r="D1641" s="3" t="s">
        <v>64</v>
      </c>
      <c r="E1641" s="4" t="s">
        <v>5558</v>
      </c>
      <c r="F1641" s="4"/>
      <c r="G1641" s="88">
        <v>13</v>
      </c>
      <c r="H1641" s="5" t="s">
        <v>2643</v>
      </c>
      <c r="I1641" s="5" t="s">
        <v>300</v>
      </c>
      <c r="J1641" s="6" t="s">
        <v>61</v>
      </c>
      <c r="K1641" s="5" t="s">
        <v>68</v>
      </c>
      <c r="L1641" s="5" t="s">
        <v>1429</v>
      </c>
      <c r="M1641" s="52">
        <v>5.6863636363636365</v>
      </c>
      <c r="N1641" s="8">
        <v>0</v>
      </c>
      <c r="O1641" s="52">
        <v>5.6863636363636365</v>
      </c>
      <c r="P1641" s="60">
        <f t="shared" si="51"/>
        <v>378.42750000000001</v>
      </c>
      <c r="Q1641" s="59">
        <v>5.6863636363636365</v>
      </c>
      <c r="R1641" s="9" t="s">
        <v>248</v>
      </c>
      <c r="S1641" s="10">
        <v>46266</v>
      </c>
      <c r="T1641" s="55"/>
      <c r="U1641" s="56">
        <f t="shared" si="50"/>
        <v>0</v>
      </c>
      <c r="V1641" s="11"/>
    </row>
    <row r="1642" spans="1:22">
      <c r="A1642" s="36"/>
      <c r="B1642" s="4" t="s">
        <v>5559</v>
      </c>
      <c r="C1642" s="4" t="s">
        <v>183</v>
      </c>
      <c r="D1642" s="3" t="s">
        <v>64</v>
      </c>
      <c r="E1642" s="4" t="s">
        <v>5560</v>
      </c>
      <c r="F1642" s="2"/>
      <c r="G1642" s="88">
        <v>18</v>
      </c>
      <c r="H1642" s="5" t="s">
        <v>883</v>
      </c>
      <c r="I1642" s="5" t="s">
        <v>126</v>
      </c>
      <c r="J1642" s="6" t="s">
        <v>249</v>
      </c>
      <c r="K1642" s="5" t="s">
        <v>68</v>
      </c>
      <c r="L1642" s="5" t="s">
        <v>190</v>
      </c>
      <c r="M1642" s="52">
        <v>1.6479761904761907</v>
      </c>
      <c r="N1642" s="8">
        <v>0</v>
      </c>
      <c r="O1642" s="52">
        <v>1.6479761904761907</v>
      </c>
      <c r="P1642" s="60">
        <f t="shared" si="51"/>
        <v>109.67281547619049</v>
      </c>
      <c r="Q1642" s="59">
        <v>1.6479761904761907</v>
      </c>
      <c r="R1642" s="9" t="s">
        <v>7400</v>
      </c>
      <c r="S1642" s="10">
        <v>46235</v>
      </c>
      <c r="T1642" s="55"/>
      <c r="U1642" s="56">
        <f t="shared" si="50"/>
        <v>0</v>
      </c>
      <c r="V1642" s="11"/>
    </row>
    <row r="1643" spans="1:22">
      <c r="A1643" s="77" t="s">
        <v>105</v>
      </c>
      <c r="B1643" s="4" t="s">
        <v>5561</v>
      </c>
      <c r="C1643" s="4" t="s">
        <v>5562</v>
      </c>
      <c r="D1643" s="3" t="s">
        <v>86</v>
      </c>
      <c r="E1643" s="79" t="s">
        <v>5563</v>
      </c>
      <c r="F1643" s="2"/>
      <c r="G1643" s="88">
        <v>369</v>
      </c>
      <c r="H1643" s="5" t="s">
        <v>2507</v>
      </c>
      <c r="I1643" s="5" t="s">
        <v>116</v>
      </c>
      <c r="J1643" s="6" t="s">
        <v>61</v>
      </c>
      <c r="K1643" s="5" t="s">
        <v>68</v>
      </c>
      <c r="L1643" s="5" t="s">
        <v>481</v>
      </c>
      <c r="M1643" s="52">
        <v>2.6259267814546172</v>
      </c>
      <c r="N1643" s="8">
        <v>0.05</v>
      </c>
      <c r="O1643" s="52">
        <v>1.4112</v>
      </c>
      <c r="P1643" s="60">
        <f t="shared" si="51"/>
        <v>93.915359999999993</v>
      </c>
      <c r="Q1643" s="59">
        <v>2.4946304423818861</v>
      </c>
      <c r="R1643" s="9" t="s">
        <v>7397</v>
      </c>
      <c r="S1643" s="10">
        <v>46204</v>
      </c>
      <c r="T1643" s="55"/>
      <c r="U1643" s="56">
        <f t="shared" si="50"/>
        <v>0</v>
      </c>
      <c r="V1643" s="11"/>
    </row>
    <row r="1644" spans="1:22">
      <c r="A1644" s="77" t="s">
        <v>105</v>
      </c>
      <c r="B1644" s="4" t="s">
        <v>5564</v>
      </c>
      <c r="C1644" s="4" t="s">
        <v>5565</v>
      </c>
      <c r="D1644" s="3" t="s">
        <v>86</v>
      </c>
      <c r="E1644" s="79" t="s">
        <v>5566</v>
      </c>
      <c r="F1644" s="2"/>
      <c r="G1644" s="88">
        <v>77</v>
      </c>
      <c r="H1644" s="5" t="s">
        <v>2507</v>
      </c>
      <c r="I1644" s="5" t="s">
        <v>116</v>
      </c>
      <c r="J1644" s="6" t="s">
        <v>61</v>
      </c>
      <c r="K1644" s="5" t="s">
        <v>68</v>
      </c>
      <c r="L1644" s="5" t="s">
        <v>481</v>
      </c>
      <c r="M1644" s="52">
        <v>2.6081039943109836</v>
      </c>
      <c r="N1644" s="8">
        <v>0.05</v>
      </c>
      <c r="O1644" s="52">
        <v>1.6856</v>
      </c>
      <c r="P1644" s="60">
        <f t="shared" si="51"/>
        <v>112.17667999999999</v>
      </c>
      <c r="Q1644" s="59">
        <v>2.4776987945954345</v>
      </c>
      <c r="R1644" s="9" t="s">
        <v>7397</v>
      </c>
      <c r="S1644" s="10">
        <v>45901</v>
      </c>
      <c r="T1644" s="55"/>
      <c r="U1644" s="56">
        <f t="shared" si="50"/>
        <v>0</v>
      </c>
      <c r="V1644" s="11"/>
    </row>
    <row r="1645" spans="1:22">
      <c r="A1645" s="77" t="s">
        <v>139</v>
      </c>
      <c r="B1645" s="4" t="s">
        <v>5567</v>
      </c>
      <c r="C1645" s="4" t="s">
        <v>5568</v>
      </c>
      <c r="D1645" s="3" t="s">
        <v>86</v>
      </c>
      <c r="E1645" s="79" t="s">
        <v>5569</v>
      </c>
      <c r="F1645" s="2"/>
      <c r="G1645" s="88">
        <v>109</v>
      </c>
      <c r="H1645" s="5" t="s">
        <v>480</v>
      </c>
      <c r="I1645" s="5" t="s">
        <v>143</v>
      </c>
      <c r="J1645" s="6" t="s">
        <v>61</v>
      </c>
      <c r="K1645" s="5" t="s">
        <v>68</v>
      </c>
      <c r="L1645" s="5" t="s">
        <v>476</v>
      </c>
      <c r="M1645" s="52">
        <v>3.7055696202531645</v>
      </c>
      <c r="N1645" s="8">
        <v>0</v>
      </c>
      <c r="O1645" s="52">
        <v>3.5202911392405061</v>
      </c>
      <c r="P1645" s="60">
        <f t="shared" si="51"/>
        <v>234.27537531645567</v>
      </c>
      <c r="Q1645" s="59">
        <v>3.5202911392405061</v>
      </c>
      <c r="R1645" s="9" t="s">
        <v>7397</v>
      </c>
      <c r="S1645" s="10">
        <v>46204</v>
      </c>
      <c r="T1645" s="55"/>
      <c r="U1645" s="56">
        <f t="shared" si="50"/>
        <v>0</v>
      </c>
      <c r="V1645" s="11"/>
    </row>
    <row r="1646" spans="1:22">
      <c r="A1646" s="36"/>
      <c r="B1646" s="4" t="s">
        <v>5570</v>
      </c>
      <c r="C1646" s="4" t="s">
        <v>5571</v>
      </c>
      <c r="D1646" s="3" t="s">
        <v>57</v>
      </c>
      <c r="E1646" s="4" t="s">
        <v>5572</v>
      </c>
      <c r="F1646" s="2"/>
      <c r="G1646" s="88">
        <v>6</v>
      </c>
      <c r="H1646" s="5" t="s">
        <v>59</v>
      </c>
      <c r="I1646" s="5" t="s">
        <v>60</v>
      </c>
      <c r="J1646" s="6" t="s">
        <v>61</v>
      </c>
      <c r="K1646" s="5">
        <v>0.16</v>
      </c>
      <c r="L1646" s="5" t="s">
        <v>59</v>
      </c>
      <c r="M1646" s="52">
        <v>9.8333333333333339</v>
      </c>
      <c r="N1646" s="8">
        <v>0</v>
      </c>
      <c r="O1646" s="52">
        <v>9.8333333333333339</v>
      </c>
      <c r="P1646" s="60">
        <f t="shared" si="51"/>
        <v>654.4083333333333</v>
      </c>
      <c r="Q1646" s="59">
        <v>11.406666666666668</v>
      </c>
      <c r="R1646" s="9" t="s">
        <v>7394</v>
      </c>
      <c r="S1646" s="10">
        <v>45689</v>
      </c>
      <c r="T1646" s="55"/>
      <c r="U1646" s="56">
        <f t="shared" si="50"/>
        <v>0</v>
      </c>
      <c r="V1646" s="11"/>
    </row>
    <row r="1647" spans="1:22">
      <c r="A1647" s="86" t="s">
        <v>54</v>
      </c>
      <c r="B1647" s="4" t="s">
        <v>5573</v>
      </c>
      <c r="C1647" s="2" t="s">
        <v>5574</v>
      </c>
      <c r="D1647" s="3" t="s">
        <v>64</v>
      </c>
      <c r="E1647" s="87" t="s">
        <v>5575</v>
      </c>
      <c r="F1647" s="2"/>
      <c r="G1647" s="88">
        <v>11</v>
      </c>
      <c r="H1647" s="5" t="s">
        <v>5423</v>
      </c>
      <c r="I1647" s="5" t="s">
        <v>300</v>
      </c>
      <c r="J1647" s="6" t="s">
        <v>61</v>
      </c>
      <c r="K1647" s="5" t="s">
        <v>68</v>
      </c>
      <c r="L1647" s="5" t="s">
        <v>894</v>
      </c>
      <c r="M1647" s="52">
        <v>7.2409090909090903</v>
      </c>
      <c r="N1647" s="8">
        <v>0</v>
      </c>
      <c r="O1647" s="52">
        <v>7.2409090909090903</v>
      </c>
      <c r="P1647" s="60">
        <f t="shared" si="51"/>
        <v>481.88249999999994</v>
      </c>
      <c r="Q1647" s="59">
        <v>7.2409090909090903</v>
      </c>
      <c r="R1647" s="9" t="s">
        <v>248</v>
      </c>
      <c r="S1647" s="10">
        <v>46023</v>
      </c>
      <c r="T1647" s="55"/>
      <c r="U1647" s="56">
        <f t="shared" si="50"/>
        <v>0</v>
      </c>
      <c r="V1647" s="11"/>
    </row>
    <row r="1648" spans="1:22">
      <c r="A1648" s="77" t="s">
        <v>139</v>
      </c>
      <c r="B1648" s="4" t="s">
        <v>5576</v>
      </c>
      <c r="C1648" s="4" t="s">
        <v>183</v>
      </c>
      <c r="D1648" s="3" t="s">
        <v>64</v>
      </c>
      <c r="E1648" s="79" t="s">
        <v>5577</v>
      </c>
      <c r="F1648" s="2"/>
      <c r="G1648" s="88">
        <v>26</v>
      </c>
      <c r="H1648" s="5"/>
      <c r="I1648" s="5" t="s">
        <v>147</v>
      </c>
      <c r="J1648" s="6" t="s">
        <v>61</v>
      </c>
      <c r="K1648" s="5" t="s">
        <v>68</v>
      </c>
      <c r="L1648" s="5"/>
      <c r="M1648" s="52">
        <v>6.3376623376623371</v>
      </c>
      <c r="N1648" s="8">
        <v>0</v>
      </c>
      <c r="O1648" s="52">
        <v>6.0207792207792199</v>
      </c>
      <c r="P1648" s="60">
        <f t="shared" si="51"/>
        <v>400.68285714285707</v>
      </c>
      <c r="Q1648" s="59">
        <v>6.0207792207792199</v>
      </c>
      <c r="R1648" s="9" t="s">
        <v>7401</v>
      </c>
      <c r="S1648" s="10">
        <v>46113</v>
      </c>
      <c r="T1648" s="55"/>
      <c r="U1648" s="56">
        <f t="shared" si="50"/>
        <v>0</v>
      </c>
      <c r="V1648" s="11"/>
    </row>
    <row r="1649" spans="1:22">
      <c r="A1649" s="36"/>
      <c r="B1649" s="4" t="s">
        <v>5578</v>
      </c>
      <c r="C1649" s="4" t="s">
        <v>5579</v>
      </c>
      <c r="D1649" s="3" t="s">
        <v>86</v>
      </c>
      <c r="E1649" s="4" t="s">
        <v>5580</v>
      </c>
      <c r="F1649" s="2"/>
      <c r="G1649" s="88">
        <v>72</v>
      </c>
      <c r="H1649" s="5" t="s">
        <v>5581</v>
      </c>
      <c r="I1649" s="5" t="s">
        <v>997</v>
      </c>
      <c r="J1649" s="6" t="s">
        <v>61</v>
      </c>
      <c r="K1649" s="5" t="s">
        <v>68</v>
      </c>
      <c r="L1649" s="5"/>
      <c r="M1649" s="52">
        <v>34.051948051948052</v>
      </c>
      <c r="N1649" s="8">
        <v>0</v>
      </c>
      <c r="O1649" s="52">
        <v>34.051948051948052</v>
      </c>
      <c r="P1649" s="60">
        <f t="shared" si="51"/>
        <v>2266.1571428571428</v>
      </c>
      <c r="Q1649" s="59">
        <v>34.051948051948052</v>
      </c>
      <c r="R1649" s="9" t="s">
        <v>7397</v>
      </c>
      <c r="S1649" s="10">
        <v>46447</v>
      </c>
      <c r="T1649" s="55"/>
      <c r="U1649" s="56">
        <f t="shared" si="50"/>
        <v>0</v>
      </c>
      <c r="V1649" s="11"/>
    </row>
    <row r="1650" spans="1:22">
      <c r="A1650" s="86" t="s">
        <v>54</v>
      </c>
      <c r="B1650" s="4" t="s">
        <v>5582</v>
      </c>
      <c r="C1650" s="4" t="s">
        <v>5583</v>
      </c>
      <c r="D1650" s="3" t="s">
        <v>64</v>
      </c>
      <c r="E1650" s="87" t="s">
        <v>5584</v>
      </c>
      <c r="F1650" s="2"/>
      <c r="G1650" s="88">
        <v>83</v>
      </c>
      <c r="H1650" s="5" t="s">
        <v>5585</v>
      </c>
      <c r="I1650" s="5" t="s">
        <v>720</v>
      </c>
      <c r="J1650" s="6" t="s">
        <v>61</v>
      </c>
      <c r="K1650" s="5" t="s">
        <v>68</v>
      </c>
      <c r="L1650" s="5" t="s">
        <v>1094</v>
      </c>
      <c r="M1650" s="52">
        <v>6.5559493670886075</v>
      </c>
      <c r="N1650" s="8">
        <v>0</v>
      </c>
      <c r="O1650" s="52">
        <v>6.5559493670886075</v>
      </c>
      <c r="P1650" s="60">
        <f t="shared" si="51"/>
        <v>436.29843037974683</v>
      </c>
      <c r="Q1650" s="59">
        <v>6.5559493670886075</v>
      </c>
      <c r="R1650" s="9" t="s">
        <v>7409</v>
      </c>
      <c r="S1650" s="10">
        <v>46174</v>
      </c>
      <c r="T1650" s="55"/>
      <c r="U1650" s="56">
        <f t="shared" si="50"/>
        <v>0</v>
      </c>
      <c r="V1650" s="11"/>
    </row>
    <row r="1651" spans="1:22">
      <c r="A1651" s="36"/>
      <c r="B1651" s="4" t="s">
        <v>5586</v>
      </c>
      <c r="C1651" s="4" t="s">
        <v>5587</v>
      </c>
      <c r="D1651" s="3" t="s">
        <v>86</v>
      </c>
      <c r="E1651" s="4" t="s">
        <v>5588</v>
      </c>
      <c r="F1651" s="2"/>
      <c r="G1651" s="88">
        <v>4</v>
      </c>
      <c r="H1651" s="5" t="s">
        <v>5087</v>
      </c>
      <c r="I1651" s="5" t="s">
        <v>922</v>
      </c>
      <c r="J1651" s="6" t="s">
        <v>61</v>
      </c>
      <c r="K1651" s="5" t="s">
        <v>68</v>
      </c>
      <c r="L1651" s="5" t="s">
        <v>716</v>
      </c>
      <c r="M1651" s="52">
        <v>2.9870129870129869</v>
      </c>
      <c r="N1651" s="8">
        <v>0.08</v>
      </c>
      <c r="O1651" s="52">
        <v>2.7480519480519479</v>
      </c>
      <c r="P1651" s="60">
        <f t="shared" si="51"/>
        <v>182.88285714285712</v>
      </c>
      <c r="Q1651" s="59">
        <v>2.7480519480519479</v>
      </c>
      <c r="R1651" s="9" t="s">
        <v>7397</v>
      </c>
      <c r="S1651" s="10">
        <v>46508</v>
      </c>
      <c r="T1651" s="55"/>
      <c r="U1651" s="56">
        <f t="shared" si="50"/>
        <v>0</v>
      </c>
      <c r="V1651" s="11"/>
    </row>
    <row r="1652" spans="1:22">
      <c r="A1652" s="36"/>
      <c r="B1652" s="4" t="s">
        <v>5589</v>
      </c>
      <c r="C1652" s="4" t="s">
        <v>5590</v>
      </c>
      <c r="D1652" s="3" t="s">
        <v>86</v>
      </c>
      <c r="E1652" s="4" t="s">
        <v>5591</v>
      </c>
      <c r="F1652" s="2"/>
      <c r="G1652" s="88">
        <v>7</v>
      </c>
      <c r="H1652" s="5" t="s">
        <v>5087</v>
      </c>
      <c r="I1652" s="5" t="s">
        <v>922</v>
      </c>
      <c r="J1652" s="6" t="s">
        <v>61</v>
      </c>
      <c r="K1652" s="5" t="s">
        <v>68</v>
      </c>
      <c r="L1652" s="5" t="s">
        <v>716</v>
      </c>
      <c r="M1652" s="52">
        <v>3.6671428571428573</v>
      </c>
      <c r="N1652" s="8">
        <v>0.08</v>
      </c>
      <c r="O1652" s="52">
        <v>3.3737714285714286</v>
      </c>
      <c r="P1652" s="60">
        <f t="shared" si="51"/>
        <v>224.52448857142858</v>
      </c>
      <c r="Q1652" s="59">
        <v>3.3737714285714286</v>
      </c>
      <c r="R1652" s="9" t="s">
        <v>7397</v>
      </c>
      <c r="S1652" s="10">
        <v>46327</v>
      </c>
      <c r="T1652" s="55"/>
      <c r="U1652" s="56">
        <f t="shared" si="50"/>
        <v>0</v>
      </c>
      <c r="V1652" s="11"/>
    </row>
    <row r="1653" spans="1:22">
      <c r="A1653" s="77" t="s">
        <v>139</v>
      </c>
      <c r="B1653" s="4" t="s">
        <v>5592</v>
      </c>
      <c r="C1653" s="4" t="s">
        <v>5593</v>
      </c>
      <c r="D1653" s="3" t="s">
        <v>86</v>
      </c>
      <c r="E1653" s="79" t="s">
        <v>5594</v>
      </c>
      <c r="F1653" s="2"/>
      <c r="G1653" s="88">
        <v>340</v>
      </c>
      <c r="H1653" s="5" t="s">
        <v>5595</v>
      </c>
      <c r="I1653" s="5" t="s">
        <v>595</v>
      </c>
      <c r="J1653" s="6" t="s">
        <v>61</v>
      </c>
      <c r="K1653" s="5" t="s">
        <v>68</v>
      </c>
      <c r="L1653" s="5" t="s">
        <v>1268</v>
      </c>
      <c r="M1653" s="52">
        <v>6.3246753246753249</v>
      </c>
      <c r="N1653" s="8">
        <v>0</v>
      </c>
      <c r="O1653" s="52">
        <v>6.0084415584415583</v>
      </c>
      <c r="P1653" s="60">
        <f t="shared" si="51"/>
        <v>399.8617857142857</v>
      </c>
      <c r="Q1653" s="59">
        <v>6.0084415584415583</v>
      </c>
      <c r="R1653" s="9" t="s">
        <v>7397</v>
      </c>
      <c r="S1653" s="10">
        <v>46569</v>
      </c>
      <c r="T1653" s="55"/>
      <c r="U1653" s="56">
        <f t="shared" si="50"/>
        <v>0</v>
      </c>
      <c r="V1653" s="11"/>
    </row>
    <row r="1654" spans="1:22">
      <c r="A1654" s="36"/>
      <c r="B1654" s="4" t="s">
        <v>5596</v>
      </c>
      <c r="C1654" s="4" t="s">
        <v>5597</v>
      </c>
      <c r="D1654" s="3" t="s">
        <v>86</v>
      </c>
      <c r="E1654" s="4" t="s">
        <v>5598</v>
      </c>
      <c r="F1654" s="2"/>
      <c r="G1654" s="88">
        <v>83</v>
      </c>
      <c r="H1654" s="5" t="s">
        <v>5595</v>
      </c>
      <c r="I1654" s="5" t="s">
        <v>595</v>
      </c>
      <c r="J1654" s="6" t="s">
        <v>61</v>
      </c>
      <c r="K1654" s="5" t="s">
        <v>68</v>
      </c>
      <c r="L1654" s="5" t="s">
        <v>1268</v>
      </c>
      <c r="M1654" s="52">
        <v>6.3670886075949369</v>
      </c>
      <c r="N1654" s="8">
        <v>0</v>
      </c>
      <c r="O1654" s="52">
        <v>6.3670886075949369</v>
      </c>
      <c r="P1654" s="60">
        <f t="shared" si="51"/>
        <v>423.72974683544305</v>
      </c>
      <c r="Q1654" s="59">
        <v>6.3670886075949369</v>
      </c>
      <c r="R1654" s="9" t="s">
        <v>7397</v>
      </c>
      <c r="S1654" s="10">
        <v>46327</v>
      </c>
      <c r="T1654" s="55"/>
      <c r="U1654" s="56">
        <f t="shared" si="50"/>
        <v>0</v>
      </c>
      <c r="V1654" s="11"/>
    </row>
    <row r="1655" spans="1:22">
      <c r="A1655" s="36"/>
      <c r="B1655" s="4" t="s">
        <v>5599</v>
      </c>
      <c r="C1655" s="2" t="s">
        <v>5600</v>
      </c>
      <c r="D1655" s="3" t="s">
        <v>86</v>
      </c>
      <c r="E1655" s="4" t="s">
        <v>5601</v>
      </c>
      <c r="F1655" s="4"/>
      <c r="G1655" s="88">
        <v>74</v>
      </c>
      <c r="H1655" s="5" t="s">
        <v>5595</v>
      </c>
      <c r="I1655" s="5" t="s">
        <v>595</v>
      </c>
      <c r="J1655" s="6" t="s">
        <v>61</v>
      </c>
      <c r="K1655" s="5" t="s">
        <v>68</v>
      </c>
      <c r="L1655" s="5" t="s">
        <v>1268</v>
      </c>
      <c r="M1655" s="52">
        <v>8.2632911392405077</v>
      </c>
      <c r="N1655" s="8">
        <v>0</v>
      </c>
      <c r="O1655" s="52">
        <v>8.2632911392405077</v>
      </c>
      <c r="P1655" s="60">
        <f t="shared" si="51"/>
        <v>549.9220253164558</v>
      </c>
      <c r="Q1655" s="59">
        <v>8.2632911392405077</v>
      </c>
      <c r="R1655" s="9" t="s">
        <v>7397</v>
      </c>
      <c r="S1655" s="10">
        <v>46569</v>
      </c>
      <c r="T1655" s="55"/>
      <c r="U1655" s="56">
        <f t="shared" si="50"/>
        <v>0</v>
      </c>
      <c r="V1655" s="11"/>
    </row>
    <row r="1656" spans="1:22">
      <c r="A1656" s="86" t="s">
        <v>54</v>
      </c>
      <c r="B1656" s="4" t="s">
        <v>5602</v>
      </c>
      <c r="C1656" s="4" t="s">
        <v>5603</v>
      </c>
      <c r="D1656" s="3" t="s">
        <v>86</v>
      </c>
      <c r="E1656" s="87" t="s">
        <v>5604</v>
      </c>
      <c r="F1656" s="4"/>
      <c r="G1656" s="88">
        <v>4</v>
      </c>
      <c r="H1656" s="5" t="s">
        <v>3876</v>
      </c>
      <c r="I1656" s="5" t="s">
        <v>229</v>
      </c>
      <c r="J1656" s="6" t="s">
        <v>61</v>
      </c>
      <c r="K1656" s="5" t="s">
        <v>68</v>
      </c>
      <c r="L1656" s="5" t="s">
        <v>95</v>
      </c>
      <c r="M1656" s="52">
        <v>7.9090909090909083</v>
      </c>
      <c r="N1656" s="8">
        <v>0</v>
      </c>
      <c r="O1656" s="52">
        <v>7.9090909090909083</v>
      </c>
      <c r="P1656" s="60">
        <f t="shared" si="51"/>
        <v>526.34999999999991</v>
      </c>
      <c r="Q1656" s="59">
        <v>7.9090909090909083</v>
      </c>
      <c r="R1656" s="9" t="s">
        <v>7397</v>
      </c>
      <c r="S1656" s="10">
        <v>46266</v>
      </c>
      <c r="T1656" s="55"/>
      <c r="U1656" s="56">
        <f t="shared" si="50"/>
        <v>0</v>
      </c>
      <c r="V1656" s="11"/>
    </row>
    <row r="1657" spans="1:22">
      <c r="A1657" s="86" t="s">
        <v>54</v>
      </c>
      <c r="B1657" s="4" t="s">
        <v>5605</v>
      </c>
      <c r="C1657" s="4" t="s">
        <v>5606</v>
      </c>
      <c r="D1657" s="3" t="s">
        <v>64</v>
      </c>
      <c r="E1657" s="87" t="s">
        <v>5607</v>
      </c>
      <c r="F1657" s="2"/>
      <c r="G1657" s="88">
        <v>43</v>
      </c>
      <c r="H1657" s="5" t="s">
        <v>5608</v>
      </c>
      <c r="I1657" s="5" t="s">
        <v>273</v>
      </c>
      <c r="J1657" s="6" t="s">
        <v>61</v>
      </c>
      <c r="K1657" s="5" t="s">
        <v>68</v>
      </c>
      <c r="L1657" s="5" t="s">
        <v>489</v>
      </c>
      <c r="M1657" s="52">
        <v>7.7088607594936702</v>
      </c>
      <c r="N1657" s="8">
        <v>0</v>
      </c>
      <c r="O1657" s="52">
        <v>7.7088607594936702</v>
      </c>
      <c r="P1657" s="60">
        <f t="shared" si="51"/>
        <v>513.02468354430368</v>
      </c>
      <c r="Q1657" s="59">
        <v>7.7088607594936702</v>
      </c>
      <c r="R1657" s="9" t="s">
        <v>7399</v>
      </c>
      <c r="S1657" s="10">
        <v>46082.458333333336</v>
      </c>
      <c r="T1657" s="55"/>
      <c r="U1657" s="56">
        <f t="shared" si="50"/>
        <v>0</v>
      </c>
      <c r="V1657" s="11"/>
    </row>
    <row r="1658" spans="1:22">
      <c r="A1658" s="36"/>
      <c r="B1658" s="4" t="s">
        <v>5609</v>
      </c>
      <c r="C1658" s="4" t="s">
        <v>5610</v>
      </c>
      <c r="D1658" s="3" t="s">
        <v>64</v>
      </c>
      <c r="E1658" s="4" t="s">
        <v>5611</v>
      </c>
      <c r="F1658" s="2"/>
      <c r="G1658" s="88">
        <v>14</v>
      </c>
      <c r="H1658" s="5" t="s">
        <v>5612</v>
      </c>
      <c r="I1658" s="5" t="s">
        <v>273</v>
      </c>
      <c r="J1658" s="6" t="s">
        <v>61</v>
      </c>
      <c r="K1658" s="5" t="s">
        <v>68</v>
      </c>
      <c r="L1658" s="5" t="s">
        <v>489</v>
      </c>
      <c r="M1658" s="52">
        <v>13.151518987341772</v>
      </c>
      <c r="N1658" s="8">
        <v>0</v>
      </c>
      <c r="O1658" s="52">
        <v>13.151518987341772</v>
      </c>
      <c r="P1658" s="60">
        <f t="shared" si="51"/>
        <v>875.23358860759492</v>
      </c>
      <c r="Q1658" s="59">
        <v>13.151518987341772</v>
      </c>
      <c r="R1658" s="9" t="s">
        <v>7399</v>
      </c>
      <c r="S1658" s="10">
        <v>46113.484247685177</v>
      </c>
      <c r="T1658" s="55"/>
      <c r="U1658" s="56">
        <f t="shared" ref="U1658:U1721" si="52">+T1658*Q1658</f>
        <v>0</v>
      </c>
      <c r="V1658" s="11"/>
    </row>
    <row r="1659" spans="1:22">
      <c r="A1659" s="36"/>
      <c r="B1659" s="4" t="s">
        <v>5613</v>
      </c>
      <c r="C1659" s="4" t="s">
        <v>5614</v>
      </c>
      <c r="D1659" s="3" t="s">
        <v>86</v>
      </c>
      <c r="E1659" s="4" t="s">
        <v>5615</v>
      </c>
      <c r="F1659" s="2"/>
      <c r="G1659" s="88">
        <v>20</v>
      </c>
      <c r="H1659" s="5" t="s">
        <v>5616</v>
      </c>
      <c r="I1659" s="5" t="s">
        <v>604</v>
      </c>
      <c r="J1659" s="6" t="s">
        <v>61</v>
      </c>
      <c r="K1659" s="5" t="s">
        <v>68</v>
      </c>
      <c r="L1659" s="5" t="s">
        <v>90</v>
      </c>
      <c r="M1659" s="52">
        <v>9.015047260588311</v>
      </c>
      <c r="N1659" s="8">
        <v>0</v>
      </c>
      <c r="O1659" s="52">
        <v>9.015047260588311</v>
      </c>
      <c r="P1659" s="60">
        <f t="shared" si="51"/>
        <v>599.95139519215206</v>
      </c>
      <c r="Q1659" s="59">
        <v>9.015047260588311</v>
      </c>
      <c r="R1659" s="9" t="s">
        <v>7397</v>
      </c>
      <c r="S1659" s="10">
        <v>46569</v>
      </c>
      <c r="T1659" s="55"/>
      <c r="U1659" s="56">
        <f t="shared" si="52"/>
        <v>0</v>
      </c>
      <c r="V1659" s="11"/>
    </row>
    <row r="1660" spans="1:22">
      <c r="A1660" s="36"/>
      <c r="B1660" s="4" t="s">
        <v>5617</v>
      </c>
      <c r="C1660" s="4" t="s">
        <v>5618</v>
      </c>
      <c r="D1660" s="3" t="s">
        <v>86</v>
      </c>
      <c r="E1660" s="4" t="s">
        <v>5619</v>
      </c>
      <c r="F1660" s="2"/>
      <c r="G1660" s="88">
        <v>312</v>
      </c>
      <c r="H1660" s="5" t="s">
        <v>1602</v>
      </c>
      <c r="I1660" s="5" t="s">
        <v>997</v>
      </c>
      <c r="J1660" s="6" t="s">
        <v>61</v>
      </c>
      <c r="K1660" s="5" t="s">
        <v>68</v>
      </c>
      <c r="L1660" s="5"/>
      <c r="M1660" s="52">
        <v>4.7922077922077921</v>
      </c>
      <c r="N1660" s="8">
        <v>0</v>
      </c>
      <c r="O1660" s="52">
        <v>4.7922077922077921</v>
      </c>
      <c r="P1660" s="60">
        <f t="shared" si="51"/>
        <v>318.92142857142858</v>
      </c>
      <c r="Q1660" s="59">
        <v>4.7922077922077921</v>
      </c>
      <c r="R1660" s="9" t="s">
        <v>7397</v>
      </c>
      <c r="S1660" s="10">
        <v>46296</v>
      </c>
      <c r="T1660" s="55"/>
      <c r="U1660" s="56">
        <f t="shared" si="52"/>
        <v>0</v>
      </c>
      <c r="V1660" s="11"/>
    </row>
    <row r="1661" spans="1:22">
      <c r="A1661" s="77" t="s">
        <v>139</v>
      </c>
      <c r="B1661" s="4" t="s">
        <v>5620</v>
      </c>
      <c r="C1661" s="13" t="s">
        <v>5621</v>
      </c>
      <c r="D1661" s="3" t="s">
        <v>86</v>
      </c>
      <c r="E1661" s="79" t="s">
        <v>5622</v>
      </c>
      <c r="F1661" s="4"/>
      <c r="G1661" s="88">
        <v>194</v>
      </c>
      <c r="H1661" s="5" t="s">
        <v>5623</v>
      </c>
      <c r="I1661" s="5" t="s">
        <v>143</v>
      </c>
      <c r="J1661" s="6" t="s">
        <v>61</v>
      </c>
      <c r="K1661" s="5" t="s">
        <v>68</v>
      </c>
      <c r="L1661" s="5" t="s">
        <v>90</v>
      </c>
      <c r="M1661" s="52">
        <v>2.8181818181818179</v>
      </c>
      <c r="N1661" s="8">
        <v>0</v>
      </c>
      <c r="O1661" s="52">
        <v>2.6772727272727268</v>
      </c>
      <c r="P1661" s="60">
        <f t="shared" si="51"/>
        <v>178.17249999999996</v>
      </c>
      <c r="Q1661" s="59">
        <v>2.6772727272727268</v>
      </c>
      <c r="R1661" s="9" t="s">
        <v>7397</v>
      </c>
      <c r="S1661" s="10">
        <v>46174</v>
      </c>
      <c r="T1661" s="55"/>
      <c r="U1661" s="56">
        <f t="shared" si="52"/>
        <v>0</v>
      </c>
      <c r="V1661" s="11"/>
    </row>
    <row r="1662" spans="1:22">
      <c r="A1662" s="77" t="s">
        <v>139</v>
      </c>
      <c r="B1662" s="4" t="s">
        <v>5624</v>
      </c>
      <c r="C1662" s="4" t="s">
        <v>5625</v>
      </c>
      <c r="D1662" s="3" t="s">
        <v>86</v>
      </c>
      <c r="E1662" s="79" t="s">
        <v>5626</v>
      </c>
      <c r="F1662" s="2"/>
      <c r="G1662" s="88">
        <v>106</v>
      </c>
      <c r="H1662" s="5" t="s">
        <v>5627</v>
      </c>
      <c r="I1662" s="5" t="s">
        <v>143</v>
      </c>
      <c r="J1662" s="6" t="s">
        <v>61</v>
      </c>
      <c r="K1662" s="5" t="s">
        <v>68</v>
      </c>
      <c r="L1662" s="5" t="s">
        <v>90</v>
      </c>
      <c r="M1662" s="52">
        <v>5.558441558441559</v>
      </c>
      <c r="N1662" s="8">
        <v>0</v>
      </c>
      <c r="O1662" s="52">
        <v>5.2805194805194811</v>
      </c>
      <c r="P1662" s="60">
        <f t="shared" si="51"/>
        <v>351.41857142857145</v>
      </c>
      <c r="Q1662" s="59">
        <v>5.2805194805194811</v>
      </c>
      <c r="R1662" s="9" t="s">
        <v>7397</v>
      </c>
      <c r="S1662" s="10">
        <v>46174</v>
      </c>
      <c r="T1662" s="55"/>
      <c r="U1662" s="56">
        <f t="shared" si="52"/>
        <v>0</v>
      </c>
      <c r="V1662" s="11"/>
    </row>
    <row r="1663" spans="1:22">
      <c r="A1663" s="77" t="s">
        <v>139</v>
      </c>
      <c r="B1663" s="4" t="s">
        <v>5628</v>
      </c>
      <c r="C1663" s="4" t="s">
        <v>5629</v>
      </c>
      <c r="D1663" s="3" t="s">
        <v>262</v>
      </c>
      <c r="E1663" s="79" t="s">
        <v>5630</v>
      </c>
      <c r="F1663" s="2"/>
      <c r="G1663" s="88">
        <v>444</v>
      </c>
      <c r="H1663" s="5" t="s">
        <v>5392</v>
      </c>
      <c r="I1663" s="5" t="s">
        <v>143</v>
      </c>
      <c r="J1663" s="6" t="s">
        <v>61</v>
      </c>
      <c r="K1663" s="5" t="s">
        <v>68</v>
      </c>
      <c r="L1663" s="5" t="s">
        <v>90</v>
      </c>
      <c r="M1663" s="52">
        <v>3.63961038961039</v>
      </c>
      <c r="N1663" s="8">
        <v>0</v>
      </c>
      <c r="O1663" s="52">
        <v>3.4576298701298702</v>
      </c>
      <c r="P1663" s="60">
        <f t="shared" si="51"/>
        <v>230.10526785714285</v>
      </c>
      <c r="Q1663" s="59">
        <v>3.4576298701298702</v>
      </c>
      <c r="R1663" s="9" t="s">
        <v>7397</v>
      </c>
      <c r="S1663" s="10">
        <v>46235</v>
      </c>
      <c r="T1663" s="55"/>
      <c r="U1663" s="56">
        <f t="shared" si="52"/>
        <v>0</v>
      </c>
      <c r="V1663" s="11"/>
    </row>
    <row r="1664" spans="1:22">
      <c r="A1664" s="77" t="s">
        <v>139</v>
      </c>
      <c r="B1664" s="4" t="s">
        <v>5631</v>
      </c>
      <c r="C1664" s="4" t="s">
        <v>5632</v>
      </c>
      <c r="D1664" s="3" t="s">
        <v>262</v>
      </c>
      <c r="E1664" s="79" t="s">
        <v>5633</v>
      </c>
      <c r="F1664" s="2"/>
      <c r="G1664" s="88">
        <v>79</v>
      </c>
      <c r="H1664" s="5" t="s">
        <v>5392</v>
      </c>
      <c r="I1664" s="5" t="s">
        <v>143</v>
      </c>
      <c r="J1664" s="6" t="s">
        <v>61</v>
      </c>
      <c r="K1664" s="5" t="s">
        <v>68</v>
      </c>
      <c r="L1664" s="5" t="s">
        <v>90</v>
      </c>
      <c r="M1664" s="52">
        <v>1.87</v>
      </c>
      <c r="N1664" s="8">
        <v>0</v>
      </c>
      <c r="O1664" s="52">
        <v>1.7765</v>
      </c>
      <c r="P1664" s="60">
        <f t="shared" si="51"/>
        <v>118.22607499999999</v>
      </c>
      <c r="Q1664" s="59">
        <v>1.7765</v>
      </c>
      <c r="R1664" s="9" t="s">
        <v>7397</v>
      </c>
      <c r="S1664" s="10">
        <v>46204</v>
      </c>
      <c r="T1664" s="55"/>
      <c r="U1664" s="56">
        <f t="shared" si="52"/>
        <v>0</v>
      </c>
      <c r="V1664" s="11"/>
    </row>
    <row r="1665" spans="1:22">
      <c r="A1665" s="77" t="s">
        <v>139</v>
      </c>
      <c r="B1665" s="4" t="s">
        <v>5634</v>
      </c>
      <c r="C1665" s="4" t="s">
        <v>5635</v>
      </c>
      <c r="D1665" s="3" t="s">
        <v>86</v>
      </c>
      <c r="E1665" s="79" t="s">
        <v>5636</v>
      </c>
      <c r="F1665" s="2"/>
      <c r="G1665" s="88">
        <v>55</v>
      </c>
      <c r="H1665" s="5" t="s">
        <v>5637</v>
      </c>
      <c r="I1665" s="5" t="s">
        <v>143</v>
      </c>
      <c r="J1665" s="6" t="s">
        <v>61</v>
      </c>
      <c r="K1665" s="5" t="s">
        <v>68</v>
      </c>
      <c r="L1665" s="5" t="s">
        <v>90</v>
      </c>
      <c r="M1665" s="52">
        <v>2.7857142857142856</v>
      </c>
      <c r="N1665" s="8">
        <v>0</v>
      </c>
      <c r="O1665" s="52">
        <v>2.6464285714285714</v>
      </c>
      <c r="P1665" s="60">
        <f t="shared" si="51"/>
        <v>176.11982142857141</v>
      </c>
      <c r="Q1665" s="59">
        <v>2.6464285714285714</v>
      </c>
      <c r="R1665" s="9" t="s">
        <v>7397</v>
      </c>
      <c r="S1665" s="10">
        <v>46113</v>
      </c>
      <c r="T1665" s="55"/>
      <c r="U1665" s="56">
        <f t="shared" si="52"/>
        <v>0</v>
      </c>
      <c r="V1665" s="11"/>
    </row>
    <row r="1666" spans="1:22">
      <c r="A1666" s="36"/>
      <c r="B1666" s="4" t="s">
        <v>5638</v>
      </c>
      <c r="C1666" s="4" t="s">
        <v>5639</v>
      </c>
      <c r="D1666" s="3" t="s">
        <v>86</v>
      </c>
      <c r="E1666" s="4" t="s">
        <v>5640</v>
      </c>
      <c r="F1666" s="2"/>
      <c r="G1666" s="88">
        <v>20</v>
      </c>
      <c r="H1666" s="5" t="s">
        <v>5641</v>
      </c>
      <c r="I1666" s="5" t="s">
        <v>121</v>
      </c>
      <c r="J1666" s="6" t="s">
        <v>61</v>
      </c>
      <c r="K1666" s="5" t="s">
        <v>68</v>
      </c>
      <c r="L1666" s="5" t="s">
        <v>1003</v>
      </c>
      <c r="M1666" s="52">
        <v>7.454545454545455</v>
      </c>
      <c r="N1666" s="8">
        <v>0</v>
      </c>
      <c r="O1666" s="52">
        <v>7.454545454545455</v>
      </c>
      <c r="P1666" s="60">
        <f t="shared" si="51"/>
        <v>496.1</v>
      </c>
      <c r="Q1666" s="59">
        <v>7.454545454545455</v>
      </c>
      <c r="R1666" s="9" t="s">
        <v>7397</v>
      </c>
      <c r="S1666" s="10">
        <v>46235</v>
      </c>
      <c r="T1666" s="55"/>
      <c r="U1666" s="56">
        <f t="shared" si="52"/>
        <v>0</v>
      </c>
      <c r="V1666" s="11"/>
    </row>
    <row r="1667" spans="1:22">
      <c r="A1667" s="77" t="s">
        <v>105</v>
      </c>
      <c r="B1667" s="4" t="s">
        <v>5642</v>
      </c>
      <c r="C1667" s="4" t="s">
        <v>5643</v>
      </c>
      <c r="D1667" s="3" t="s">
        <v>86</v>
      </c>
      <c r="E1667" s="79" t="s">
        <v>5644</v>
      </c>
      <c r="F1667" s="2"/>
      <c r="G1667" s="88">
        <v>52</v>
      </c>
      <c r="H1667" s="5" t="s">
        <v>5645</v>
      </c>
      <c r="I1667" s="5" t="s">
        <v>116</v>
      </c>
      <c r="J1667" s="6" t="s">
        <v>61</v>
      </c>
      <c r="K1667" s="5" t="s">
        <v>68</v>
      </c>
      <c r="L1667" s="5" t="s">
        <v>2008</v>
      </c>
      <c r="M1667" s="52">
        <v>15.693458279254545</v>
      </c>
      <c r="N1667" s="8">
        <v>0</v>
      </c>
      <c r="O1667" s="52">
        <v>13.083</v>
      </c>
      <c r="P1667" s="60">
        <f t="shared" si="51"/>
        <v>870.67364999999995</v>
      </c>
      <c r="Q1667" s="59">
        <v>15.693458279254545</v>
      </c>
      <c r="R1667" s="9" t="s">
        <v>7397</v>
      </c>
      <c r="S1667" s="10">
        <v>46296</v>
      </c>
      <c r="T1667" s="55"/>
      <c r="U1667" s="56">
        <f t="shared" si="52"/>
        <v>0</v>
      </c>
      <c r="V1667" s="11"/>
    </row>
    <row r="1668" spans="1:22">
      <c r="A1668" s="36"/>
      <c r="B1668" s="4" t="s">
        <v>5646</v>
      </c>
      <c r="C1668" s="4" t="s">
        <v>5647</v>
      </c>
      <c r="D1668" s="3" t="s">
        <v>64</v>
      </c>
      <c r="E1668" s="4" t="s">
        <v>5648</v>
      </c>
      <c r="F1668" s="2"/>
      <c r="G1668" s="88">
        <v>60</v>
      </c>
      <c r="H1668" s="5" t="s">
        <v>239</v>
      </c>
      <c r="I1668" s="5" t="s">
        <v>273</v>
      </c>
      <c r="J1668" s="6" t="s">
        <v>61</v>
      </c>
      <c r="K1668" s="5" t="s">
        <v>68</v>
      </c>
      <c r="L1668" s="5" t="s">
        <v>240</v>
      </c>
      <c r="M1668" s="52">
        <v>2.8441558441558441</v>
      </c>
      <c r="N1668" s="8">
        <v>0</v>
      </c>
      <c r="O1668" s="52">
        <v>2.8441558441558441</v>
      </c>
      <c r="P1668" s="60">
        <f t="shared" si="51"/>
        <v>189.27857142857141</v>
      </c>
      <c r="Q1668" s="59">
        <v>2.8441558441558441</v>
      </c>
      <c r="R1668" s="9" t="s">
        <v>7401</v>
      </c>
      <c r="S1668" s="10">
        <v>46447</v>
      </c>
      <c r="T1668" s="55"/>
      <c r="U1668" s="56">
        <f t="shared" si="52"/>
        <v>0</v>
      </c>
      <c r="V1668" s="11"/>
    </row>
    <row r="1669" spans="1:22">
      <c r="A1669" s="36"/>
      <c r="B1669" s="4" t="s">
        <v>5649</v>
      </c>
      <c r="C1669" s="2" t="s">
        <v>183</v>
      </c>
      <c r="D1669" s="3" t="s">
        <v>86</v>
      </c>
      <c r="E1669" s="4" t="s">
        <v>5650</v>
      </c>
      <c r="F1669" s="4"/>
      <c r="G1669" s="88">
        <v>18</v>
      </c>
      <c r="H1669" s="5" t="s">
        <v>3432</v>
      </c>
      <c r="I1669" s="5" t="s">
        <v>189</v>
      </c>
      <c r="J1669" s="6" t="s">
        <v>61</v>
      </c>
      <c r="K1669" s="5" t="s">
        <v>68</v>
      </c>
      <c r="L1669" s="5" t="s">
        <v>1675</v>
      </c>
      <c r="M1669" s="52">
        <v>8.1818181818181817</v>
      </c>
      <c r="N1669" s="8">
        <v>0</v>
      </c>
      <c r="O1669" s="52">
        <v>8.1818181818181817</v>
      </c>
      <c r="P1669" s="60">
        <f t="shared" si="51"/>
        <v>544.5</v>
      </c>
      <c r="Q1669" s="59">
        <v>8.1818181818181817</v>
      </c>
      <c r="R1669" s="9" t="s">
        <v>7397</v>
      </c>
      <c r="S1669" s="10">
        <v>46054</v>
      </c>
      <c r="T1669" s="55"/>
      <c r="U1669" s="56">
        <f t="shared" si="52"/>
        <v>0</v>
      </c>
      <c r="V1669" s="11"/>
    </row>
    <row r="1670" spans="1:22">
      <c r="A1670" s="77" t="s">
        <v>139</v>
      </c>
      <c r="B1670" s="2" t="s">
        <v>5651</v>
      </c>
      <c r="C1670" s="13" t="s">
        <v>5652</v>
      </c>
      <c r="D1670" s="3" t="s">
        <v>86</v>
      </c>
      <c r="E1670" s="79" t="s">
        <v>5653</v>
      </c>
      <c r="F1670" s="4"/>
      <c r="G1670" s="88">
        <v>140</v>
      </c>
      <c r="H1670" s="5" t="s">
        <v>5654</v>
      </c>
      <c r="I1670" s="5" t="s">
        <v>143</v>
      </c>
      <c r="J1670" s="6" t="s">
        <v>61</v>
      </c>
      <c r="K1670" s="7" t="s">
        <v>68</v>
      </c>
      <c r="L1670" s="7" t="s">
        <v>596</v>
      </c>
      <c r="M1670" s="52">
        <v>4.2337662337662332</v>
      </c>
      <c r="N1670" s="8">
        <v>0</v>
      </c>
      <c r="O1670" s="52">
        <v>4.022077922077921</v>
      </c>
      <c r="P1670" s="60">
        <f t="shared" si="51"/>
        <v>267.66928571428565</v>
      </c>
      <c r="Q1670" s="59">
        <v>4.022077922077921</v>
      </c>
      <c r="R1670" s="9" t="s">
        <v>7397</v>
      </c>
      <c r="S1670" s="10">
        <v>46661</v>
      </c>
      <c r="T1670" s="55"/>
      <c r="U1670" s="56">
        <f t="shared" si="52"/>
        <v>0</v>
      </c>
      <c r="V1670" s="11"/>
    </row>
    <row r="1671" spans="1:22">
      <c r="A1671" s="36"/>
      <c r="B1671" s="4" t="s">
        <v>5655</v>
      </c>
      <c r="C1671" s="2" t="s">
        <v>5656</v>
      </c>
      <c r="D1671" s="3" t="s">
        <v>64</v>
      </c>
      <c r="E1671" s="4" t="s">
        <v>5657</v>
      </c>
      <c r="F1671" s="4"/>
      <c r="G1671" s="5">
        <v>913</v>
      </c>
      <c r="H1671" s="5" t="s">
        <v>5654</v>
      </c>
      <c r="I1671" s="5" t="s">
        <v>256</v>
      </c>
      <c r="J1671" s="6" t="s">
        <v>61</v>
      </c>
      <c r="K1671" s="7" t="s">
        <v>68</v>
      </c>
      <c r="L1671" s="7" t="s">
        <v>716</v>
      </c>
      <c r="M1671" s="52">
        <v>5.7272727272727275</v>
      </c>
      <c r="N1671" s="8">
        <v>0</v>
      </c>
      <c r="O1671" s="52">
        <v>5.7272727272727275</v>
      </c>
      <c r="P1671" s="60">
        <f t="shared" si="51"/>
        <v>381.15</v>
      </c>
      <c r="Q1671" s="59">
        <v>5.7272727272727275</v>
      </c>
      <c r="R1671" s="9" t="s">
        <v>7394</v>
      </c>
      <c r="S1671" s="10">
        <v>46478</v>
      </c>
      <c r="T1671" s="55"/>
      <c r="U1671" s="56">
        <f t="shared" si="52"/>
        <v>0</v>
      </c>
      <c r="V1671" s="11"/>
    </row>
    <row r="1672" spans="1:22">
      <c r="A1672" s="36"/>
      <c r="B1672" s="4" t="s">
        <v>5658</v>
      </c>
      <c r="C1672" s="2" t="s">
        <v>5659</v>
      </c>
      <c r="D1672" s="3" t="s">
        <v>64</v>
      </c>
      <c r="E1672" s="4" t="s">
        <v>5660</v>
      </c>
      <c r="F1672" s="4"/>
      <c r="G1672" s="5">
        <v>81</v>
      </c>
      <c r="H1672" s="16" t="s">
        <v>5654</v>
      </c>
      <c r="I1672" s="5" t="s">
        <v>720</v>
      </c>
      <c r="J1672" s="6" t="s">
        <v>61</v>
      </c>
      <c r="K1672" s="7" t="s">
        <v>68</v>
      </c>
      <c r="L1672" s="7" t="s">
        <v>716</v>
      </c>
      <c r="M1672" s="52">
        <v>4.662337662337662</v>
      </c>
      <c r="N1672" s="8">
        <v>0</v>
      </c>
      <c r="O1672" s="52">
        <v>4.662337662337662</v>
      </c>
      <c r="P1672" s="60">
        <f t="shared" si="51"/>
        <v>310.27857142857141</v>
      </c>
      <c r="Q1672" s="59">
        <v>4.662337662337662</v>
      </c>
      <c r="R1672" s="9" t="s">
        <v>7401</v>
      </c>
      <c r="S1672" s="10">
        <v>46600</v>
      </c>
      <c r="T1672" s="55"/>
      <c r="U1672" s="56">
        <f t="shared" si="52"/>
        <v>0</v>
      </c>
      <c r="V1672" s="11"/>
    </row>
    <row r="1673" spans="1:22">
      <c r="A1673" s="36"/>
      <c r="B1673" s="4" t="s">
        <v>5661</v>
      </c>
      <c r="C1673" s="13" t="s">
        <v>5662</v>
      </c>
      <c r="D1673" s="3" t="s">
        <v>86</v>
      </c>
      <c r="E1673" s="4" t="s">
        <v>5663</v>
      </c>
      <c r="F1673" s="4"/>
      <c r="G1673" s="88">
        <v>38</v>
      </c>
      <c r="H1673" s="5" t="s">
        <v>5654</v>
      </c>
      <c r="I1673" s="5" t="s">
        <v>997</v>
      </c>
      <c r="J1673" s="6" t="s">
        <v>61</v>
      </c>
      <c r="K1673" s="5" t="s">
        <v>68</v>
      </c>
      <c r="L1673" s="5" t="s">
        <v>716</v>
      </c>
      <c r="M1673" s="52">
        <v>16.262278481012657</v>
      </c>
      <c r="N1673" s="8">
        <v>0</v>
      </c>
      <c r="O1673" s="52">
        <v>16.262278481012657</v>
      </c>
      <c r="P1673" s="60">
        <f t="shared" si="51"/>
        <v>1082.2546329113923</v>
      </c>
      <c r="Q1673" s="59">
        <v>16.262278481012657</v>
      </c>
      <c r="R1673" s="9" t="s">
        <v>7397</v>
      </c>
      <c r="S1673" s="10">
        <v>46266</v>
      </c>
      <c r="T1673" s="55"/>
      <c r="U1673" s="56">
        <f t="shared" si="52"/>
        <v>0</v>
      </c>
      <c r="V1673" s="11"/>
    </row>
    <row r="1674" spans="1:22">
      <c r="A1674" s="36"/>
      <c r="B1674" s="4" t="s">
        <v>5664</v>
      </c>
      <c r="C1674" s="4" t="s">
        <v>5665</v>
      </c>
      <c r="D1674" s="3" t="s">
        <v>86</v>
      </c>
      <c r="E1674" s="4" t="s">
        <v>5666</v>
      </c>
      <c r="F1674" s="2"/>
      <c r="G1674" s="88">
        <v>5354</v>
      </c>
      <c r="H1674" s="5" t="s">
        <v>2507</v>
      </c>
      <c r="I1674" s="5" t="s">
        <v>997</v>
      </c>
      <c r="J1674" s="6" t="s">
        <v>61</v>
      </c>
      <c r="K1674" s="5" t="s">
        <v>68</v>
      </c>
      <c r="L1674" s="5" t="s">
        <v>481</v>
      </c>
      <c r="M1674" s="52">
        <v>3.0909090909090908</v>
      </c>
      <c r="N1674" s="8">
        <v>0</v>
      </c>
      <c r="O1674" s="52">
        <v>3.0909090909090908</v>
      </c>
      <c r="P1674" s="60">
        <f t="shared" si="51"/>
        <v>205.7</v>
      </c>
      <c r="Q1674" s="59">
        <v>3.0909090909090908</v>
      </c>
      <c r="R1674" s="9" t="s">
        <v>7397</v>
      </c>
      <c r="S1674" s="10">
        <v>46143</v>
      </c>
      <c r="T1674" s="55"/>
      <c r="U1674" s="56">
        <f t="shared" si="52"/>
        <v>0</v>
      </c>
      <c r="V1674" s="11"/>
    </row>
    <row r="1675" spans="1:22">
      <c r="A1675" s="36"/>
      <c r="B1675" s="4" t="s">
        <v>5667</v>
      </c>
      <c r="C1675" s="4" t="s">
        <v>5668</v>
      </c>
      <c r="D1675" s="3" t="s">
        <v>86</v>
      </c>
      <c r="E1675" s="4" t="s">
        <v>5669</v>
      </c>
      <c r="F1675" s="2"/>
      <c r="G1675" s="88">
        <v>5</v>
      </c>
      <c r="H1675" s="5" t="s">
        <v>59</v>
      </c>
      <c r="I1675" s="5" t="s">
        <v>321</v>
      </c>
      <c r="J1675" s="6" t="s">
        <v>61</v>
      </c>
      <c r="K1675" s="5" t="s">
        <v>68</v>
      </c>
      <c r="L1675" s="5" t="s">
        <v>59</v>
      </c>
      <c r="M1675" s="52">
        <v>4.9493670886075947</v>
      </c>
      <c r="N1675" s="8">
        <v>0.11</v>
      </c>
      <c r="O1675" s="52">
        <v>4.4049367088607596</v>
      </c>
      <c r="P1675" s="60">
        <f t="shared" si="51"/>
        <v>293.14853797468356</v>
      </c>
      <c r="Q1675" s="59">
        <v>4.4049367088607596</v>
      </c>
      <c r="R1675" s="9" t="s">
        <v>7397</v>
      </c>
      <c r="S1675" s="10">
        <v>46327</v>
      </c>
      <c r="T1675" s="55"/>
      <c r="U1675" s="56">
        <f t="shared" si="52"/>
        <v>0</v>
      </c>
      <c r="V1675" s="11"/>
    </row>
    <row r="1676" spans="1:22">
      <c r="A1676" s="36"/>
      <c r="B1676" s="4" t="s">
        <v>5670</v>
      </c>
      <c r="C1676" s="4" t="s">
        <v>183</v>
      </c>
      <c r="D1676" s="3" t="s">
        <v>86</v>
      </c>
      <c r="E1676" s="4" t="s">
        <v>5671</v>
      </c>
      <c r="F1676" s="2"/>
      <c r="G1676" s="88">
        <v>7</v>
      </c>
      <c r="H1676" s="5" t="s">
        <v>120</v>
      </c>
      <c r="I1676" s="5" t="s">
        <v>321</v>
      </c>
      <c r="J1676" s="6" t="s">
        <v>61</v>
      </c>
      <c r="K1676" s="5" t="s">
        <v>68</v>
      </c>
      <c r="L1676" s="5" t="s">
        <v>127</v>
      </c>
      <c r="M1676" s="52">
        <v>3.7380952380952386</v>
      </c>
      <c r="N1676" s="8">
        <v>0</v>
      </c>
      <c r="O1676" s="52">
        <v>3.7380952380952386</v>
      </c>
      <c r="P1676" s="60">
        <f t="shared" si="51"/>
        <v>248.77023809523811</v>
      </c>
      <c r="Q1676" s="59">
        <v>3.7380952380952386</v>
      </c>
      <c r="R1676" s="9" t="s">
        <v>7397</v>
      </c>
      <c r="S1676" s="10">
        <v>45839</v>
      </c>
      <c r="T1676" s="55"/>
      <c r="U1676" s="56">
        <f t="shared" si="52"/>
        <v>0</v>
      </c>
      <c r="V1676" s="11"/>
    </row>
    <row r="1677" spans="1:22">
      <c r="A1677" s="86" t="s">
        <v>54</v>
      </c>
      <c r="B1677" s="4" t="s">
        <v>5672</v>
      </c>
      <c r="C1677" s="4" t="s">
        <v>5673</v>
      </c>
      <c r="D1677" s="3" t="s">
        <v>64</v>
      </c>
      <c r="E1677" s="87" t="s">
        <v>5674</v>
      </c>
      <c r="F1677" s="2"/>
      <c r="G1677" s="88">
        <v>159</v>
      </c>
      <c r="H1677" s="5" t="s">
        <v>5675</v>
      </c>
      <c r="I1677" s="5" t="s">
        <v>2519</v>
      </c>
      <c r="J1677" s="6" t="s">
        <v>61</v>
      </c>
      <c r="K1677" s="5" t="s">
        <v>68</v>
      </c>
      <c r="L1677" s="5" t="s">
        <v>1531</v>
      </c>
      <c r="M1677" s="52">
        <v>2.9493670886075951</v>
      </c>
      <c r="N1677" s="8">
        <v>0</v>
      </c>
      <c r="O1677" s="52">
        <v>2.9493670886075951</v>
      </c>
      <c r="P1677" s="60">
        <f t="shared" si="51"/>
        <v>196.28037974683545</v>
      </c>
      <c r="Q1677" s="59">
        <v>2.9493670886075951</v>
      </c>
      <c r="R1677" s="9" t="s">
        <v>7401</v>
      </c>
      <c r="S1677" s="10">
        <v>46023</v>
      </c>
      <c r="T1677" s="55"/>
      <c r="U1677" s="56">
        <f t="shared" si="52"/>
        <v>0</v>
      </c>
      <c r="V1677" s="11"/>
    </row>
    <row r="1678" spans="1:22">
      <c r="A1678" s="77" t="s">
        <v>105</v>
      </c>
      <c r="B1678" s="4" t="s">
        <v>5676</v>
      </c>
      <c r="C1678" s="12" t="s">
        <v>5677</v>
      </c>
      <c r="D1678" s="3" t="s">
        <v>86</v>
      </c>
      <c r="E1678" s="79" t="s">
        <v>5678</v>
      </c>
      <c r="F1678" s="4"/>
      <c r="G1678" s="88">
        <v>39</v>
      </c>
      <c r="H1678" s="5" t="s">
        <v>5679</v>
      </c>
      <c r="I1678" s="5" t="s">
        <v>138</v>
      </c>
      <c r="J1678" s="6" t="s">
        <v>61</v>
      </c>
      <c r="K1678" s="5" t="s">
        <v>68</v>
      </c>
      <c r="L1678" s="5" t="s">
        <v>1403</v>
      </c>
      <c r="M1678" s="52">
        <v>11.156727772336588</v>
      </c>
      <c r="N1678" s="8">
        <v>0.05</v>
      </c>
      <c r="O1678" s="52">
        <v>10.7996</v>
      </c>
      <c r="P1678" s="60">
        <f t="shared" si="51"/>
        <v>718.71337999999992</v>
      </c>
      <c r="Q1678" s="59">
        <v>10.598891383719758</v>
      </c>
      <c r="R1678" s="9" t="s">
        <v>7397</v>
      </c>
      <c r="S1678" s="10">
        <v>46054</v>
      </c>
      <c r="T1678" s="55"/>
      <c r="U1678" s="56">
        <f t="shared" si="52"/>
        <v>0</v>
      </c>
      <c r="V1678" s="11"/>
    </row>
    <row r="1679" spans="1:22">
      <c r="A1679" s="36"/>
      <c r="B1679" s="4" t="s">
        <v>5680</v>
      </c>
      <c r="C1679" s="4" t="s">
        <v>5681</v>
      </c>
      <c r="D1679" s="3" t="s">
        <v>64</v>
      </c>
      <c r="E1679" s="4" t="s">
        <v>5682</v>
      </c>
      <c r="F1679" s="2"/>
      <c r="G1679" s="88">
        <v>128</v>
      </c>
      <c r="H1679" s="5" t="s">
        <v>5679</v>
      </c>
      <c r="I1679" s="5" t="s">
        <v>2234</v>
      </c>
      <c r="J1679" s="6" t="s">
        <v>61</v>
      </c>
      <c r="K1679" s="5" t="s">
        <v>68</v>
      </c>
      <c r="L1679" s="5" t="s">
        <v>1403</v>
      </c>
      <c r="M1679" s="52">
        <v>4.1558441558441563</v>
      </c>
      <c r="N1679" s="8">
        <v>0</v>
      </c>
      <c r="O1679" s="52">
        <v>4.1558441558441563</v>
      </c>
      <c r="P1679" s="60">
        <f t="shared" ref="P1679:P1742" si="53">O1679*$V$12</f>
        <v>276.57142857142861</v>
      </c>
      <c r="Q1679" s="59">
        <v>4.1558441558441563</v>
      </c>
      <c r="R1679" s="9" t="s">
        <v>7394</v>
      </c>
      <c r="S1679" s="10">
        <v>46419</v>
      </c>
      <c r="T1679" s="55"/>
      <c r="U1679" s="56">
        <f t="shared" si="52"/>
        <v>0</v>
      </c>
      <c r="V1679" s="11"/>
    </row>
    <row r="1680" spans="1:22">
      <c r="A1680" s="77" t="s">
        <v>139</v>
      </c>
      <c r="B1680" s="4" t="s">
        <v>5683</v>
      </c>
      <c r="C1680" s="4" t="s">
        <v>5684</v>
      </c>
      <c r="D1680" s="3" t="s">
        <v>64</v>
      </c>
      <c r="E1680" s="79" t="s">
        <v>5685</v>
      </c>
      <c r="F1680" s="2"/>
      <c r="G1680" s="88">
        <v>49</v>
      </c>
      <c r="H1680" s="5" t="s">
        <v>5686</v>
      </c>
      <c r="I1680" s="5" t="s">
        <v>147</v>
      </c>
      <c r="J1680" s="6" t="s">
        <v>61</v>
      </c>
      <c r="K1680" s="5" t="s">
        <v>68</v>
      </c>
      <c r="L1680" s="5"/>
      <c r="M1680" s="52">
        <v>5.1898734177215182</v>
      </c>
      <c r="N1680" s="8">
        <v>0</v>
      </c>
      <c r="O1680" s="52">
        <v>4.9303797468354418</v>
      </c>
      <c r="P1680" s="60">
        <f t="shared" si="53"/>
        <v>328.11677215189866</v>
      </c>
      <c r="Q1680" s="59">
        <v>4.9303797468354418</v>
      </c>
      <c r="R1680" s="9" t="s">
        <v>7401</v>
      </c>
      <c r="S1680" s="10">
        <v>46327</v>
      </c>
      <c r="T1680" s="55"/>
      <c r="U1680" s="56">
        <f t="shared" si="52"/>
        <v>0</v>
      </c>
      <c r="V1680" s="11"/>
    </row>
    <row r="1681" spans="1:22">
      <c r="A1681" s="36"/>
      <c r="B1681" s="4" t="s">
        <v>5687</v>
      </c>
      <c r="C1681" s="2" t="s">
        <v>5688</v>
      </c>
      <c r="D1681" s="3" t="s">
        <v>64</v>
      </c>
      <c r="E1681" s="4" t="s">
        <v>5689</v>
      </c>
      <c r="F1681" s="2"/>
      <c r="G1681" s="88">
        <v>74</v>
      </c>
      <c r="H1681" s="16" t="s">
        <v>5679</v>
      </c>
      <c r="I1681" s="5" t="s">
        <v>273</v>
      </c>
      <c r="J1681" s="6" t="s">
        <v>61</v>
      </c>
      <c r="K1681" s="5" t="s">
        <v>68</v>
      </c>
      <c r="L1681" s="5" t="s">
        <v>911</v>
      </c>
      <c r="M1681" s="52">
        <v>3.2207792207792205</v>
      </c>
      <c r="N1681" s="8">
        <v>0</v>
      </c>
      <c r="O1681" s="52">
        <v>3.2207792207792205</v>
      </c>
      <c r="P1681" s="60">
        <f t="shared" si="53"/>
        <v>214.34285714285713</v>
      </c>
      <c r="Q1681" s="59">
        <v>3.2207792207792205</v>
      </c>
      <c r="R1681" s="9" t="s">
        <v>7401</v>
      </c>
      <c r="S1681" s="10">
        <v>46599</v>
      </c>
      <c r="T1681" s="55"/>
      <c r="U1681" s="56">
        <f t="shared" si="52"/>
        <v>0</v>
      </c>
      <c r="V1681" s="11"/>
    </row>
    <row r="1682" spans="1:22">
      <c r="A1682" s="36"/>
      <c r="B1682" s="2" t="s">
        <v>5690</v>
      </c>
      <c r="C1682" s="2" t="s">
        <v>5691</v>
      </c>
      <c r="D1682" s="3" t="s">
        <v>64</v>
      </c>
      <c r="E1682" s="4" t="s">
        <v>5692</v>
      </c>
      <c r="F1682" s="4"/>
      <c r="G1682" s="88">
        <v>100</v>
      </c>
      <c r="H1682" s="5" t="s">
        <v>5679</v>
      </c>
      <c r="I1682" s="5" t="s">
        <v>2234</v>
      </c>
      <c r="J1682" s="6" t="s">
        <v>61</v>
      </c>
      <c r="K1682" s="5" t="s">
        <v>68</v>
      </c>
      <c r="L1682" s="5" t="s">
        <v>1403</v>
      </c>
      <c r="M1682" s="52">
        <v>4.9350649350649345</v>
      </c>
      <c r="N1682" s="8">
        <v>0</v>
      </c>
      <c r="O1682" s="52">
        <v>4.9350649350649345</v>
      </c>
      <c r="P1682" s="60">
        <f t="shared" si="53"/>
        <v>328.42857142857139</v>
      </c>
      <c r="Q1682" s="59">
        <v>4.9350649350649345</v>
      </c>
      <c r="R1682" s="9" t="s">
        <v>7394</v>
      </c>
      <c r="S1682" s="10">
        <v>46419</v>
      </c>
      <c r="T1682" s="55"/>
      <c r="U1682" s="56">
        <f t="shared" si="52"/>
        <v>0</v>
      </c>
      <c r="V1682" s="11"/>
    </row>
    <row r="1683" spans="1:22">
      <c r="A1683" s="36"/>
      <c r="B1683" s="2" t="s">
        <v>5693</v>
      </c>
      <c r="C1683" s="2" t="s">
        <v>5694</v>
      </c>
      <c r="D1683" s="3" t="s">
        <v>64</v>
      </c>
      <c r="E1683" s="4" t="s">
        <v>5695</v>
      </c>
      <c r="F1683" s="4"/>
      <c r="G1683" s="88">
        <v>11</v>
      </c>
      <c r="H1683" s="5" t="s">
        <v>5198</v>
      </c>
      <c r="I1683" s="5" t="s">
        <v>126</v>
      </c>
      <c r="J1683" s="6" t="s">
        <v>249</v>
      </c>
      <c r="K1683" s="5" t="s">
        <v>68</v>
      </c>
      <c r="L1683" s="5" t="s">
        <v>95</v>
      </c>
      <c r="M1683" s="52">
        <v>1.6883116883116884</v>
      </c>
      <c r="N1683" s="8">
        <v>0</v>
      </c>
      <c r="O1683" s="52">
        <v>1.6883116883116884</v>
      </c>
      <c r="P1683" s="60">
        <f t="shared" si="53"/>
        <v>112.35714285714286</v>
      </c>
      <c r="Q1683" s="59">
        <v>1.6883116883116884</v>
      </c>
      <c r="R1683" s="9" t="s">
        <v>7400</v>
      </c>
      <c r="S1683" s="10">
        <v>46023</v>
      </c>
      <c r="T1683" s="55"/>
      <c r="U1683" s="56">
        <f t="shared" si="52"/>
        <v>0</v>
      </c>
      <c r="V1683" s="11"/>
    </row>
    <row r="1684" spans="1:22">
      <c r="A1684" s="36"/>
      <c r="B1684" s="2" t="s">
        <v>5696</v>
      </c>
      <c r="C1684" s="13" t="s">
        <v>5697</v>
      </c>
      <c r="D1684" s="3" t="s">
        <v>86</v>
      </c>
      <c r="E1684" s="4" t="s">
        <v>5698</v>
      </c>
      <c r="F1684" s="4"/>
      <c r="G1684" s="88">
        <v>50</v>
      </c>
      <c r="H1684" s="5" t="s">
        <v>5198</v>
      </c>
      <c r="I1684" s="5" t="s">
        <v>151</v>
      </c>
      <c r="J1684" s="6" t="s">
        <v>61</v>
      </c>
      <c r="K1684" s="7" t="s">
        <v>68</v>
      </c>
      <c r="L1684" s="7" t="s">
        <v>95</v>
      </c>
      <c r="M1684" s="52">
        <v>5.7225000000000001</v>
      </c>
      <c r="N1684" s="8">
        <v>0</v>
      </c>
      <c r="O1684" s="52">
        <v>5.7225000000000001</v>
      </c>
      <c r="P1684" s="60">
        <f t="shared" si="53"/>
        <v>380.83237500000001</v>
      </c>
      <c r="Q1684" s="59">
        <v>5.7225000000000001</v>
      </c>
      <c r="R1684" s="9" t="s">
        <v>7397</v>
      </c>
      <c r="S1684" s="10">
        <v>46204</v>
      </c>
      <c r="T1684" s="55"/>
      <c r="U1684" s="56">
        <f t="shared" si="52"/>
        <v>0</v>
      </c>
      <c r="V1684" s="11"/>
    </row>
    <row r="1685" spans="1:22">
      <c r="A1685" s="77" t="s">
        <v>105</v>
      </c>
      <c r="B1685" s="4" t="s">
        <v>5699</v>
      </c>
      <c r="C1685" s="4" t="s">
        <v>5700</v>
      </c>
      <c r="D1685" s="3" t="s">
        <v>86</v>
      </c>
      <c r="E1685" s="79" t="s">
        <v>5701</v>
      </c>
      <c r="F1685" s="2"/>
      <c r="G1685" s="88">
        <v>9</v>
      </c>
      <c r="H1685" s="5"/>
      <c r="I1685" s="5" t="s">
        <v>138</v>
      </c>
      <c r="J1685" s="6" t="s">
        <v>61</v>
      </c>
      <c r="K1685" s="5" t="s">
        <v>68</v>
      </c>
      <c r="L1685" s="5"/>
      <c r="M1685" s="52">
        <v>5.4025974025974026</v>
      </c>
      <c r="N1685" s="8">
        <v>0</v>
      </c>
      <c r="O1685" s="52">
        <v>4.9587999999999992</v>
      </c>
      <c r="P1685" s="60">
        <f t="shared" si="53"/>
        <v>330.00813999999991</v>
      </c>
      <c r="Q1685" s="59">
        <v>5.4025974025974026</v>
      </c>
      <c r="R1685" s="9" t="s">
        <v>7397</v>
      </c>
      <c r="S1685" s="10">
        <v>46631</v>
      </c>
      <c r="T1685" s="55"/>
      <c r="U1685" s="56">
        <f t="shared" si="52"/>
        <v>0</v>
      </c>
      <c r="V1685" s="11"/>
    </row>
    <row r="1686" spans="1:22">
      <c r="A1686" s="77" t="s">
        <v>105</v>
      </c>
      <c r="B1686" s="2" t="s">
        <v>5702</v>
      </c>
      <c r="C1686" s="2" t="s">
        <v>5703</v>
      </c>
      <c r="D1686" s="3" t="s">
        <v>86</v>
      </c>
      <c r="E1686" s="79" t="s">
        <v>5704</v>
      </c>
      <c r="F1686" s="4"/>
      <c r="G1686" s="88">
        <v>150</v>
      </c>
      <c r="H1686" s="5" t="s">
        <v>304</v>
      </c>
      <c r="I1686" s="5" t="s">
        <v>110</v>
      </c>
      <c r="J1686" s="6" t="s">
        <v>61</v>
      </c>
      <c r="K1686" s="5" t="s">
        <v>68</v>
      </c>
      <c r="L1686" s="5" t="s">
        <v>69</v>
      </c>
      <c r="M1686" s="52">
        <v>2.781961269148209</v>
      </c>
      <c r="N1686" s="8">
        <v>0.59</v>
      </c>
      <c r="O1686" s="52">
        <v>1.0387999999999999</v>
      </c>
      <c r="P1686" s="60">
        <f t="shared" si="53"/>
        <v>69.132139999999993</v>
      </c>
      <c r="Q1686" s="59">
        <v>1.1406041203507657</v>
      </c>
      <c r="R1686" s="9" t="s">
        <v>7397</v>
      </c>
      <c r="S1686" s="10">
        <v>46266</v>
      </c>
      <c r="T1686" s="55"/>
      <c r="U1686" s="56">
        <f t="shared" si="52"/>
        <v>0</v>
      </c>
      <c r="V1686" s="11"/>
    </row>
    <row r="1687" spans="1:22">
      <c r="A1687" s="77" t="s">
        <v>105</v>
      </c>
      <c r="B1687" s="4" t="s">
        <v>5705</v>
      </c>
      <c r="C1687" s="2" t="s">
        <v>5706</v>
      </c>
      <c r="D1687" s="3" t="s">
        <v>86</v>
      </c>
      <c r="E1687" s="79" t="s">
        <v>5707</v>
      </c>
      <c r="F1687" s="4"/>
      <c r="G1687" s="5">
        <v>10</v>
      </c>
      <c r="H1687" s="5" t="s">
        <v>304</v>
      </c>
      <c r="I1687" s="5" t="s">
        <v>110</v>
      </c>
      <c r="J1687" s="6" t="s">
        <v>61</v>
      </c>
      <c r="K1687" s="7" t="s">
        <v>68</v>
      </c>
      <c r="L1687" s="7" t="s">
        <v>69</v>
      </c>
      <c r="M1687" s="52">
        <v>6.779220779220779</v>
      </c>
      <c r="N1687" s="8">
        <v>0.24</v>
      </c>
      <c r="O1687" s="52">
        <v>4.3120000000000003</v>
      </c>
      <c r="P1687" s="60">
        <f t="shared" si="53"/>
        <v>286.96359999999999</v>
      </c>
      <c r="Q1687" s="59">
        <v>5.1522077922077925</v>
      </c>
      <c r="R1687" s="9" t="s">
        <v>7397</v>
      </c>
      <c r="S1687" s="10">
        <v>46235</v>
      </c>
      <c r="T1687" s="55"/>
      <c r="U1687" s="56">
        <f t="shared" si="52"/>
        <v>0</v>
      </c>
      <c r="V1687" s="11"/>
    </row>
    <row r="1688" spans="1:22">
      <c r="A1688" s="77" t="s">
        <v>105</v>
      </c>
      <c r="B1688" s="4" t="s">
        <v>5708</v>
      </c>
      <c r="C1688" s="4" t="s">
        <v>5709</v>
      </c>
      <c r="D1688" s="3" t="s">
        <v>86</v>
      </c>
      <c r="E1688" s="79" t="s">
        <v>5710</v>
      </c>
      <c r="F1688" s="2"/>
      <c r="G1688" s="88">
        <v>45</v>
      </c>
      <c r="H1688" s="5" t="s">
        <v>304</v>
      </c>
      <c r="I1688" s="5" t="s">
        <v>110</v>
      </c>
      <c r="J1688" s="6" t="s">
        <v>61</v>
      </c>
      <c r="K1688" s="5" t="s">
        <v>68</v>
      </c>
      <c r="L1688" s="5" t="s">
        <v>69</v>
      </c>
      <c r="M1688" s="52">
        <v>2.0595238095238098</v>
      </c>
      <c r="N1688" s="8">
        <v>0.59</v>
      </c>
      <c r="O1688" s="52">
        <v>0.5978</v>
      </c>
      <c r="P1688" s="60">
        <f t="shared" si="53"/>
        <v>39.783589999999997</v>
      </c>
      <c r="Q1688" s="59">
        <v>0.8444047619047621</v>
      </c>
      <c r="R1688" s="9" t="s">
        <v>7397</v>
      </c>
      <c r="S1688" s="10">
        <v>46327</v>
      </c>
      <c r="T1688" s="55"/>
      <c r="U1688" s="56">
        <f t="shared" si="52"/>
        <v>0</v>
      </c>
      <c r="V1688" s="11"/>
    </row>
    <row r="1689" spans="1:22">
      <c r="A1689" s="36"/>
      <c r="B1689" s="4" t="s">
        <v>5711</v>
      </c>
      <c r="C1689" s="4" t="s">
        <v>5712</v>
      </c>
      <c r="D1689" s="3" t="s">
        <v>86</v>
      </c>
      <c r="E1689" s="4" t="s">
        <v>5713</v>
      </c>
      <c r="F1689" s="2"/>
      <c r="G1689" s="88">
        <v>251</v>
      </c>
      <c r="H1689" s="5" t="s">
        <v>5714</v>
      </c>
      <c r="I1689" s="5" t="s">
        <v>595</v>
      </c>
      <c r="J1689" s="6" t="s">
        <v>61</v>
      </c>
      <c r="K1689" s="5">
        <v>0.16</v>
      </c>
      <c r="L1689" s="5" t="s">
        <v>1419</v>
      </c>
      <c r="M1689" s="52">
        <v>4.2681818181818176</v>
      </c>
      <c r="N1689" s="8">
        <v>0</v>
      </c>
      <c r="O1689" s="52">
        <v>4.2681818181818176</v>
      </c>
      <c r="P1689" s="60">
        <f t="shared" si="53"/>
        <v>284.04749999999996</v>
      </c>
      <c r="Q1689" s="59">
        <v>4.9510909090909081</v>
      </c>
      <c r="R1689" s="9" t="s">
        <v>7397</v>
      </c>
      <c r="S1689" s="10">
        <v>46113</v>
      </c>
      <c r="T1689" s="55"/>
      <c r="U1689" s="56">
        <f t="shared" si="52"/>
        <v>0</v>
      </c>
      <c r="V1689" s="11"/>
    </row>
    <row r="1690" spans="1:22">
      <c r="A1690" s="36"/>
      <c r="B1690" s="2" t="s">
        <v>5715</v>
      </c>
      <c r="C1690" s="13" t="s">
        <v>5716</v>
      </c>
      <c r="D1690" s="3" t="s">
        <v>86</v>
      </c>
      <c r="E1690" s="4" t="s">
        <v>5717</v>
      </c>
      <c r="F1690" s="4"/>
      <c r="G1690" s="88">
        <v>16</v>
      </c>
      <c r="H1690" s="5" t="s">
        <v>5718</v>
      </c>
      <c r="I1690" s="5" t="s">
        <v>1057</v>
      </c>
      <c r="J1690" s="6" t="s">
        <v>61</v>
      </c>
      <c r="K1690" s="7" t="s">
        <v>68</v>
      </c>
      <c r="L1690" s="7" t="s">
        <v>894</v>
      </c>
      <c r="M1690" s="52">
        <v>5.3214285714285712</v>
      </c>
      <c r="N1690" s="8">
        <v>0</v>
      </c>
      <c r="O1690" s="52">
        <v>5.3214285714285712</v>
      </c>
      <c r="P1690" s="60">
        <f t="shared" si="53"/>
        <v>354.14107142857142</v>
      </c>
      <c r="Q1690" s="59">
        <v>5.3214285714285712</v>
      </c>
      <c r="R1690" s="9" t="s">
        <v>7397</v>
      </c>
      <c r="S1690" s="10">
        <v>46174</v>
      </c>
      <c r="T1690" s="55"/>
      <c r="U1690" s="56">
        <f t="shared" si="52"/>
        <v>0</v>
      </c>
      <c r="V1690" s="11"/>
    </row>
    <row r="1691" spans="1:22">
      <c r="A1691" s="36"/>
      <c r="B1691" s="4" t="s">
        <v>5719</v>
      </c>
      <c r="C1691" s="2" t="s">
        <v>183</v>
      </c>
      <c r="D1691" s="3" t="s">
        <v>86</v>
      </c>
      <c r="E1691" s="4" t="s">
        <v>5720</v>
      </c>
      <c r="F1691" s="2"/>
      <c r="G1691" s="88">
        <v>63</v>
      </c>
      <c r="H1691" s="5" t="s">
        <v>5718</v>
      </c>
      <c r="I1691" s="5" t="s">
        <v>1057</v>
      </c>
      <c r="J1691" s="6" t="s">
        <v>61</v>
      </c>
      <c r="K1691" s="5" t="s">
        <v>68</v>
      </c>
      <c r="L1691" s="5" t="s">
        <v>894</v>
      </c>
      <c r="M1691" s="52">
        <v>4.0519480519480524</v>
      </c>
      <c r="N1691" s="8">
        <v>0</v>
      </c>
      <c r="O1691" s="52">
        <v>4.0519480519480524</v>
      </c>
      <c r="P1691" s="60">
        <f t="shared" si="53"/>
        <v>269.6571428571429</v>
      </c>
      <c r="Q1691" s="59">
        <v>4.0519480519480524</v>
      </c>
      <c r="R1691" s="9" t="s">
        <v>7397</v>
      </c>
      <c r="S1691" s="10">
        <v>46174</v>
      </c>
      <c r="T1691" s="55"/>
      <c r="U1691" s="56">
        <f t="shared" si="52"/>
        <v>0</v>
      </c>
      <c r="V1691" s="11"/>
    </row>
    <row r="1692" spans="1:22">
      <c r="A1692" s="36"/>
      <c r="B1692" s="4" t="s">
        <v>5721</v>
      </c>
      <c r="C1692" s="2" t="s">
        <v>5722</v>
      </c>
      <c r="D1692" s="3" t="s">
        <v>86</v>
      </c>
      <c r="E1692" s="14" t="s">
        <v>5723</v>
      </c>
      <c r="F1692" s="4"/>
      <c r="G1692" s="88">
        <v>549</v>
      </c>
      <c r="H1692" s="5" t="s">
        <v>3542</v>
      </c>
      <c r="I1692" s="5" t="s">
        <v>997</v>
      </c>
      <c r="J1692" s="6" t="s">
        <v>61</v>
      </c>
      <c r="K1692" s="5" t="s">
        <v>68</v>
      </c>
      <c r="L1692" s="5" t="s">
        <v>1103</v>
      </c>
      <c r="M1692" s="52">
        <v>4.8934177215189871</v>
      </c>
      <c r="N1692" s="8">
        <v>0</v>
      </c>
      <c r="O1692" s="52">
        <v>4.8934177215189871</v>
      </c>
      <c r="P1692" s="60">
        <f t="shared" si="53"/>
        <v>325.6569493670886</v>
      </c>
      <c r="Q1692" s="59">
        <v>4.8934177215189871</v>
      </c>
      <c r="R1692" s="9" t="s">
        <v>7397</v>
      </c>
      <c r="S1692" s="10">
        <v>46692</v>
      </c>
      <c r="T1692" s="55"/>
      <c r="U1692" s="56">
        <f t="shared" si="52"/>
        <v>0</v>
      </c>
      <c r="V1692" s="11"/>
    </row>
    <row r="1693" spans="1:22">
      <c r="A1693" s="36"/>
      <c r="B1693" s="2" t="s">
        <v>5724</v>
      </c>
      <c r="C1693" s="13" t="s">
        <v>5725</v>
      </c>
      <c r="D1693" s="3" t="s">
        <v>86</v>
      </c>
      <c r="E1693" s="4" t="s">
        <v>5726</v>
      </c>
      <c r="F1693" s="4"/>
      <c r="G1693" s="88">
        <v>1549</v>
      </c>
      <c r="H1693" s="5" t="s">
        <v>3542</v>
      </c>
      <c r="I1693" s="5" t="s">
        <v>997</v>
      </c>
      <c r="J1693" s="6" t="s">
        <v>61</v>
      </c>
      <c r="K1693" s="7" t="s">
        <v>68</v>
      </c>
      <c r="L1693" s="7" t="s">
        <v>1103</v>
      </c>
      <c r="M1693" s="52">
        <v>4.7532467532467537</v>
      </c>
      <c r="N1693" s="8">
        <v>0</v>
      </c>
      <c r="O1693" s="52">
        <v>4.7532467532467537</v>
      </c>
      <c r="P1693" s="60">
        <f t="shared" si="53"/>
        <v>316.32857142857142</v>
      </c>
      <c r="Q1693" s="59">
        <v>4.7532467532467537</v>
      </c>
      <c r="R1693" s="9" t="s">
        <v>7397</v>
      </c>
      <c r="S1693" s="10">
        <v>46327</v>
      </c>
      <c r="T1693" s="55"/>
      <c r="U1693" s="56">
        <f t="shared" si="52"/>
        <v>0</v>
      </c>
      <c r="V1693" s="11"/>
    </row>
    <row r="1694" spans="1:22">
      <c r="A1694" s="86" t="s">
        <v>54</v>
      </c>
      <c r="B1694" s="2" t="s">
        <v>5727</v>
      </c>
      <c r="C1694" s="13" t="s">
        <v>5728</v>
      </c>
      <c r="D1694" s="3" t="s">
        <v>86</v>
      </c>
      <c r="E1694" s="87" t="s">
        <v>5729</v>
      </c>
      <c r="F1694" s="4"/>
      <c r="G1694" s="88">
        <v>24</v>
      </c>
      <c r="H1694" s="5" t="s">
        <v>217</v>
      </c>
      <c r="I1694" s="5" t="s">
        <v>321</v>
      </c>
      <c r="J1694" s="6" t="s">
        <v>61</v>
      </c>
      <c r="K1694" s="7" t="s">
        <v>68</v>
      </c>
      <c r="L1694" s="7" t="s">
        <v>111</v>
      </c>
      <c r="M1694" s="52">
        <v>3.9493670886075951</v>
      </c>
      <c r="N1694" s="8">
        <v>0.02</v>
      </c>
      <c r="O1694" s="52">
        <v>3.8703797468354431</v>
      </c>
      <c r="P1694" s="60">
        <f t="shared" si="53"/>
        <v>257.57377215189871</v>
      </c>
      <c r="Q1694" s="59">
        <v>3.8703797468354431</v>
      </c>
      <c r="R1694" s="9" t="s">
        <v>7397</v>
      </c>
      <c r="S1694" s="10">
        <v>46266</v>
      </c>
      <c r="T1694" s="55"/>
      <c r="U1694" s="56">
        <f t="shared" si="52"/>
        <v>0</v>
      </c>
      <c r="V1694" s="11"/>
    </row>
    <row r="1695" spans="1:22">
      <c r="A1695" s="36"/>
      <c r="B1695" s="4" t="s">
        <v>5730</v>
      </c>
      <c r="C1695" s="4" t="s">
        <v>5731</v>
      </c>
      <c r="D1695" s="3" t="s">
        <v>86</v>
      </c>
      <c r="E1695" s="4" t="s">
        <v>5732</v>
      </c>
      <c r="F1695" s="2"/>
      <c r="G1695" s="88">
        <v>30</v>
      </c>
      <c r="H1695" s="5" t="s">
        <v>5733</v>
      </c>
      <c r="I1695" s="5" t="s">
        <v>283</v>
      </c>
      <c r="J1695" s="6" t="s">
        <v>61</v>
      </c>
      <c r="K1695" s="5">
        <v>0.16</v>
      </c>
      <c r="L1695" s="5" t="s">
        <v>101</v>
      </c>
      <c r="M1695" s="52">
        <v>4.1875</v>
      </c>
      <c r="N1695" s="8">
        <v>0.1</v>
      </c>
      <c r="O1695" s="52">
        <v>3.7687500000000003</v>
      </c>
      <c r="P1695" s="60">
        <f t="shared" si="53"/>
        <v>250.81031250000001</v>
      </c>
      <c r="Q1695" s="59">
        <v>4.3717500000000005</v>
      </c>
      <c r="R1695" s="9" t="s">
        <v>7411</v>
      </c>
      <c r="S1695" s="10">
        <v>45809</v>
      </c>
      <c r="T1695" s="55"/>
      <c r="U1695" s="56">
        <f t="shared" si="52"/>
        <v>0</v>
      </c>
      <c r="V1695" s="11"/>
    </row>
    <row r="1696" spans="1:22">
      <c r="A1696" s="80" t="s">
        <v>70</v>
      </c>
      <c r="B1696" s="4" t="s">
        <v>5734</v>
      </c>
      <c r="C1696" s="2" t="s">
        <v>5735</v>
      </c>
      <c r="D1696" s="3" t="s">
        <v>64</v>
      </c>
      <c r="E1696" s="82" t="s">
        <v>5736</v>
      </c>
      <c r="F1696" s="4"/>
      <c r="G1696" s="88">
        <v>54</v>
      </c>
      <c r="H1696" s="5" t="s">
        <v>5737</v>
      </c>
      <c r="I1696" s="5" t="s">
        <v>75</v>
      </c>
      <c r="J1696" s="6" t="s">
        <v>61</v>
      </c>
      <c r="K1696" s="5" t="s">
        <v>68</v>
      </c>
      <c r="L1696" s="5" t="s">
        <v>458</v>
      </c>
      <c r="M1696" s="52">
        <v>10.857142857142856</v>
      </c>
      <c r="N1696" s="8">
        <v>0.08</v>
      </c>
      <c r="O1696" s="52">
        <v>6.7314285714285722</v>
      </c>
      <c r="P1696" s="60">
        <f t="shared" si="53"/>
        <v>447.97657142857145</v>
      </c>
      <c r="Q1696" s="59">
        <v>6.7314285714285722</v>
      </c>
      <c r="R1696" s="9" t="s">
        <v>7396</v>
      </c>
      <c r="S1696" s="10">
        <v>45931</v>
      </c>
      <c r="T1696" s="55"/>
      <c r="U1696" s="56">
        <f t="shared" si="52"/>
        <v>0</v>
      </c>
      <c r="V1696" s="11"/>
    </row>
    <row r="1697" spans="1:22">
      <c r="A1697" s="80" t="s">
        <v>70</v>
      </c>
      <c r="B1697" s="4" t="s">
        <v>5738</v>
      </c>
      <c r="C1697" s="2" t="s">
        <v>5739</v>
      </c>
      <c r="D1697" s="3" t="s">
        <v>64</v>
      </c>
      <c r="E1697" s="82" t="s">
        <v>5740</v>
      </c>
      <c r="F1697" s="4"/>
      <c r="G1697" s="88">
        <v>76</v>
      </c>
      <c r="H1697" s="5" t="s">
        <v>5737</v>
      </c>
      <c r="I1697" s="5" t="s">
        <v>75</v>
      </c>
      <c r="J1697" s="6" t="s">
        <v>61</v>
      </c>
      <c r="K1697" s="5" t="s">
        <v>68</v>
      </c>
      <c r="L1697" s="5" t="s">
        <v>458</v>
      </c>
      <c r="M1697" s="52">
        <v>11.200000000000001</v>
      </c>
      <c r="N1697" s="8">
        <v>0.15</v>
      </c>
      <c r="O1697" s="52">
        <v>6.160000000000001</v>
      </c>
      <c r="P1697" s="60">
        <f t="shared" si="53"/>
        <v>409.94800000000004</v>
      </c>
      <c r="Q1697" s="59">
        <v>6.160000000000001</v>
      </c>
      <c r="R1697" s="9" t="s">
        <v>7396</v>
      </c>
      <c r="S1697" s="10">
        <v>45962</v>
      </c>
      <c r="T1697" s="55"/>
      <c r="U1697" s="56">
        <f t="shared" si="52"/>
        <v>0</v>
      </c>
      <c r="V1697" s="11"/>
    </row>
    <row r="1698" spans="1:22">
      <c r="A1698" s="77" t="s">
        <v>105</v>
      </c>
      <c r="B1698" s="4" t="s">
        <v>5741</v>
      </c>
      <c r="C1698" s="2" t="s">
        <v>5742</v>
      </c>
      <c r="D1698" s="3" t="s">
        <v>86</v>
      </c>
      <c r="E1698" s="79" t="s">
        <v>5743</v>
      </c>
      <c r="F1698" s="2"/>
      <c r="G1698" s="88">
        <v>87</v>
      </c>
      <c r="H1698" s="16" t="s">
        <v>611</v>
      </c>
      <c r="I1698" s="5" t="s">
        <v>110</v>
      </c>
      <c r="J1698" s="6" t="s">
        <v>61</v>
      </c>
      <c r="K1698" s="5" t="s">
        <v>68</v>
      </c>
      <c r="L1698" s="5" t="s">
        <v>612</v>
      </c>
      <c r="M1698" s="52">
        <v>2.9875000000000003</v>
      </c>
      <c r="N1698" s="8">
        <v>0.1</v>
      </c>
      <c r="O1698" s="52">
        <v>3.1850000000000001</v>
      </c>
      <c r="P1698" s="60">
        <f t="shared" si="53"/>
        <v>211.96174999999999</v>
      </c>
      <c r="Q1698" s="59">
        <v>2.6887500000000002</v>
      </c>
      <c r="R1698" s="9" t="s">
        <v>7397</v>
      </c>
      <c r="S1698" s="10">
        <v>45778</v>
      </c>
      <c r="T1698" s="55"/>
      <c r="U1698" s="56">
        <f t="shared" si="52"/>
        <v>0</v>
      </c>
      <c r="V1698" s="11"/>
    </row>
    <row r="1699" spans="1:22">
      <c r="A1699" s="86" t="s">
        <v>54</v>
      </c>
      <c r="B1699" s="4" t="s">
        <v>5744</v>
      </c>
      <c r="C1699" s="2" t="s">
        <v>5745</v>
      </c>
      <c r="D1699" s="3" t="s">
        <v>262</v>
      </c>
      <c r="E1699" s="87" t="s">
        <v>5746</v>
      </c>
      <c r="F1699" s="2"/>
      <c r="G1699" s="88">
        <v>18</v>
      </c>
      <c r="H1699" s="5" t="s">
        <v>5747</v>
      </c>
      <c r="I1699" s="5" t="s">
        <v>1002</v>
      </c>
      <c r="J1699" s="6" t="s">
        <v>61</v>
      </c>
      <c r="K1699" s="5" t="s">
        <v>68</v>
      </c>
      <c r="L1699" s="5" t="s">
        <v>4259</v>
      </c>
      <c r="M1699" s="52">
        <v>26.734177215189874</v>
      </c>
      <c r="N1699" s="8">
        <v>0</v>
      </c>
      <c r="O1699" s="52">
        <v>26.734177215189874</v>
      </c>
      <c r="P1699" s="60">
        <f t="shared" si="53"/>
        <v>1779.1594936708859</v>
      </c>
      <c r="Q1699" s="59">
        <v>26.734177215189874</v>
      </c>
      <c r="R1699" s="9" t="s">
        <v>7397</v>
      </c>
      <c r="S1699" s="10">
        <v>46174</v>
      </c>
      <c r="T1699" s="55"/>
      <c r="U1699" s="56">
        <f t="shared" si="52"/>
        <v>0</v>
      </c>
      <c r="V1699" s="11"/>
    </row>
    <row r="1700" spans="1:22">
      <c r="A1700" s="36"/>
      <c r="B1700" s="4" t="s">
        <v>5748</v>
      </c>
      <c r="C1700" s="4" t="s">
        <v>5749</v>
      </c>
      <c r="D1700" s="3" t="s">
        <v>64</v>
      </c>
      <c r="E1700" s="4" t="s">
        <v>5750</v>
      </c>
      <c r="F1700" s="2"/>
      <c r="G1700" s="88">
        <v>16</v>
      </c>
      <c r="H1700" s="5" t="s">
        <v>5751</v>
      </c>
      <c r="I1700" s="5" t="s">
        <v>390</v>
      </c>
      <c r="J1700" s="6" t="s">
        <v>61</v>
      </c>
      <c r="K1700" s="5" t="s">
        <v>68</v>
      </c>
      <c r="L1700" s="5" t="s">
        <v>90</v>
      </c>
      <c r="M1700" s="52">
        <v>8.0614285714285714</v>
      </c>
      <c r="N1700" s="8">
        <v>0.1</v>
      </c>
      <c r="O1700" s="52">
        <v>7.2552857142857148</v>
      </c>
      <c r="P1700" s="60">
        <f t="shared" si="53"/>
        <v>482.83926428571431</v>
      </c>
      <c r="Q1700" s="59">
        <v>7.2552857142857148</v>
      </c>
      <c r="R1700" s="9" t="s">
        <v>7405</v>
      </c>
      <c r="S1700" s="10">
        <v>46419</v>
      </c>
      <c r="T1700" s="55"/>
      <c r="U1700" s="56">
        <f t="shared" si="52"/>
        <v>0</v>
      </c>
      <c r="V1700" s="11"/>
    </row>
    <row r="1701" spans="1:22">
      <c r="A1701" s="36"/>
      <c r="B1701" s="4" t="s">
        <v>5752</v>
      </c>
      <c r="C1701" s="4" t="s">
        <v>5753</v>
      </c>
      <c r="D1701" s="3" t="s">
        <v>64</v>
      </c>
      <c r="E1701" s="4" t="s">
        <v>5754</v>
      </c>
      <c r="F1701" s="2"/>
      <c r="G1701" s="88">
        <v>197</v>
      </c>
      <c r="H1701" s="5" t="s">
        <v>5755</v>
      </c>
      <c r="I1701" s="5" t="s">
        <v>3033</v>
      </c>
      <c r="J1701" s="6" t="s">
        <v>61</v>
      </c>
      <c r="K1701" s="5" t="s">
        <v>68</v>
      </c>
      <c r="L1701" s="5" t="s">
        <v>4803</v>
      </c>
      <c r="M1701" s="52">
        <v>14.935064935064934</v>
      </c>
      <c r="N1701" s="8">
        <v>0.1</v>
      </c>
      <c r="O1701" s="52">
        <v>13.441558441558442</v>
      </c>
      <c r="P1701" s="60">
        <f t="shared" si="53"/>
        <v>894.53571428571422</v>
      </c>
      <c r="Q1701" s="59">
        <v>13.441558441558442</v>
      </c>
      <c r="R1701" s="9" t="s">
        <v>7401</v>
      </c>
      <c r="S1701" s="10">
        <v>45992</v>
      </c>
      <c r="T1701" s="55"/>
      <c r="U1701" s="56">
        <f t="shared" si="52"/>
        <v>0</v>
      </c>
      <c r="V1701" s="11"/>
    </row>
    <row r="1702" spans="1:22">
      <c r="A1702" s="36"/>
      <c r="B1702" s="4" t="s">
        <v>5756</v>
      </c>
      <c r="C1702" s="4" t="s">
        <v>5757</v>
      </c>
      <c r="D1702" s="3" t="s">
        <v>64</v>
      </c>
      <c r="E1702" s="4" t="s">
        <v>5758</v>
      </c>
      <c r="F1702" s="4"/>
      <c r="G1702" s="88">
        <v>220</v>
      </c>
      <c r="H1702" s="5" t="s">
        <v>781</v>
      </c>
      <c r="I1702" s="5" t="s">
        <v>3033</v>
      </c>
      <c r="J1702" s="6" t="s">
        <v>61</v>
      </c>
      <c r="K1702" s="5" t="s">
        <v>68</v>
      </c>
      <c r="L1702" s="5" t="s">
        <v>95</v>
      </c>
      <c r="M1702" s="52">
        <v>7.5650000000000013</v>
      </c>
      <c r="N1702" s="8">
        <v>0</v>
      </c>
      <c r="O1702" s="52">
        <v>7.5650000000000013</v>
      </c>
      <c r="P1702" s="60">
        <f t="shared" si="53"/>
        <v>503.45075000000008</v>
      </c>
      <c r="Q1702" s="59">
        <v>7.5650000000000013</v>
      </c>
      <c r="R1702" s="9" t="s">
        <v>7401</v>
      </c>
      <c r="S1702" s="10">
        <v>46419</v>
      </c>
      <c r="T1702" s="55"/>
      <c r="U1702" s="56">
        <f t="shared" si="52"/>
        <v>0</v>
      </c>
      <c r="V1702" s="11"/>
    </row>
    <row r="1703" spans="1:22">
      <c r="A1703" s="36"/>
      <c r="B1703" s="4" t="s">
        <v>5759</v>
      </c>
      <c r="C1703" s="4" t="s">
        <v>5760</v>
      </c>
      <c r="D1703" s="3" t="s">
        <v>86</v>
      </c>
      <c r="E1703" s="4" t="s">
        <v>5761</v>
      </c>
      <c r="F1703" s="2"/>
      <c r="G1703" s="88">
        <v>100</v>
      </c>
      <c r="H1703" s="5" t="s">
        <v>5679</v>
      </c>
      <c r="I1703" s="5" t="s">
        <v>604</v>
      </c>
      <c r="J1703" s="6" t="s">
        <v>61</v>
      </c>
      <c r="K1703" s="5" t="s">
        <v>68</v>
      </c>
      <c r="L1703" s="5" t="s">
        <v>1403</v>
      </c>
      <c r="M1703" s="52">
        <v>11.142857142857142</v>
      </c>
      <c r="N1703" s="8">
        <v>0</v>
      </c>
      <c r="O1703" s="52">
        <v>11.142857142857142</v>
      </c>
      <c r="P1703" s="60">
        <f t="shared" si="53"/>
        <v>741.55714285714282</v>
      </c>
      <c r="Q1703" s="59">
        <v>11.142857142857142</v>
      </c>
      <c r="R1703" s="9" t="s">
        <v>7397</v>
      </c>
      <c r="S1703" s="10">
        <v>45901</v>
      </c>
      <c r="T1703" s="55"/>
      <c r="U1703" s="56">
        <f t="shared" si="52"/>
        <v>0</v>
      </c>
      <c r="V1703" s="11"/>
    </row>
    <row r="1704" spans="1:22">
      <c r="A1704" s="77" t="s">
        <v>105</v>
      </c>
      <c r="B1704" s="4" t="s">
        <v>5762</v>
      </c>
      <c r="C1704" s="4" t="s">
        <v>5763</v>
      </c>
      <c r="D1704" s="3" t="s">
        <v>86</v>
      </c>
      <c r="E1704" s="79" t="s">
        <v>5764</v>
      </c>
      <c r="F1704" s="2"/>
      <c r="G1704" s="88">
        <v>10</v>
      </c>
      <c r="H1704" s="5" t="s">
        <v>5765</v>
      </c>
      <c r="I1704" s="5" t="s">
        <v>138</v>
      </c>
      <c r="J1704" s="6" t="s">
        <v>61</v>
      </c>
      <c r="K1704" s="5" t="s">
        <v>68</v>
      </c>
      <c r="L1704" s="5" t="s">
        <v>1103</v>
      </c>
      <c r="M1704" s="52">
        <v>3.785714285714286</v>
      </c>
      <c r="N1704" s="8">
        <v>0</v>
      </c>
      <c r="O1704" s="52">
        <v>3.1360000000000001</v>
      </c>
      <c r="P1704" s="60">
        <f t="shared" si="53"/>
        <v>208.70079999999999</v>
      </c>
      <c r="Q1704" s="59">
        <v>3.785714285714286</v>
      </c>
      <c r="R1704" s="9" t="s">
        <v>7397</v>
      </c>
      <c r="S1704" s="10">
        <v>45992</v>
      </c>
      <c r="T1704" s="55"/>
      <c r="U1704" s="56">
        <f t="shared" si="52"/>
        <v>0</v>
      </c>
      <c r="V1704" s="11"/>
    </row>
    <row r="1705" spans="1:22">
      <c r="A1705" s="36"/>
      <c r="B1705" s="4" t="s">
        <v>5766</v>
      </c>
      <c r="C1705" s="4" t="s">
        <v>5767</v>
      </c>
      <c r="D1705" s="3" t="s">
        <v>64</v>
      </c>
      <c r="E1705" s="4" t="s">
        <v>5768</v>
      </c>
      <c r="F1705" s="2"/>
      <c r="G1705" s="88">
        <v>12</v>
      </c>
      <c r="H1705" s="5" t="s">
        <v>5769</v>
      </c>
      <c r="I1705" s="5" t="s">
        <v>396</v>
      </c>
      <c r="J1705" s="6" t="s">
        <v>61</v>
      </c>
      <c r="K1705" s="5" t="s">
        <v>68</v>
      </c>
      <c r="L1705" s="5" t="s">
        <v>380</v>
      </c>
      <c r="M1705" s="52">
        <v>9.4155844155844157</v>
      </c>
      <c r="N1705" s="8">
        <v>0</v>
      </c>
      <c r="O1705" s="52">
        <v>9.4155844155844157</v>
      </c>
      <c r="P1705" s="60">
        <f t="shared" si="53"/>
        <v>626.60714285714289</v>
      </c>
      <c r="Q1705" s="59">
        <v>9.4155844155844157</v>
      </c>
      <c r="R1705" s="9" t="s">
        <v>7401</v>
      </c>
      <c r="S1705" s="10">
        <v>45901</v>
      </c>
      <c r="T1705" s="55"/>
      <c r="U1705" s="56">
        <f t="shared" si="52"/>
        <v>0</v>
      </c>
      <c r="V1705" s="11"/>
    </row>
    <row r="1706" spans="1:22">
      <c r="A1706" s="77" t="s">
        <v>105</v>
      </c>
      <c r="B1706" s="4" t="s">
        <v>5770</v>
      </c>
      <c r="C1706" s="4" t="s">
        <v>5771</v>
      </c>
      <c r="D1706" s="3" t="s">
        <v>86</v>
      </c>
      <c r="E1706" s="79" t="s">
        <v>5772</v>
      </c>
      <c r="F1706" s="2"/>
      <c r="G1706" s="88">
        <v>92</v>
      </c>
      <c r="H1706" s="5" t="s">
        <v>3168</v>
      </c>
      <c r="I1706" s="5" t="s">
        <v>116</v>
      </c>
      <c r="J1706" s="6" t="s">
        <v>61</v>
      </c>
      <c r="K1706" s="5" t="s">
        <v>68</v>
      </c>
      <c r="L1706" s="5" t="s">
        <v>3169</v>
      </c>
      <c r="M1706" s="52">
        <v>9.454545454545455</v>
      </c>
      <c r="N1706" s="8">
        <v>0</v>
      </c>
      <c r="O1706" s="52">
        <v>8.2222000000000008</v>
      </c>
      <c r="P1706" s="60">
        <f t="shared" si="53"/>
        <v>547.18741</v>
      </c>
      <c r="Q1706" s="59">
        <v>9.454545454545455</v>
      </c>
      <c r="R1706" s="9" t="s">
        <v>7397</v>
      </c>
      <c r="S1706" s="10">
        <v>46296</v>
      </c>
      <c r="T1706" s="55"/>
      <c r="U1706" s="56">
        <f t="shared" si="52"/>
        <v>0</v>
      </c>
      <c r="V1706" s="11"/>
    </row>
    <row r="1707" spans="1:22">
      <c r="A1707" s="80" t="s">
        <v>70</v>
      </c>
      <c r="B1707" s="4" t="s">
        <v>5773</v>
      </c>
      <c r="C1707" s="4" t="s">
        <v>5774</v>
      </c>
      <c r="D1707" s="3" t="s">
        <v>64</v>
      </c>
      <c r="E1707" s="82" t="s">
        <v>5775</v>
      </c>
      <c r="F1707" s="2"/>
      <c r="G1707" s="88">
        <v>173</v>
      </c>
      <c r="H1707" s="5" t="s">
        <v>1307</v>
      </c>
      <c r="I1707" s="5" t="s">
        <v>75</v>
      </c>
      <c r="J1707" s="6" t="s">
        <v>61</v>
      </c>
      <c r="K1707" s="5" t="s">
        <v>68</v>
      </c>
      <c r="L1707" s="5" t="s">
        <v>364</v>
      </c>
      <c r="M1707" s="52">
        <v>1.9681527272727273</v>
      </c>
      <c r="N1707" s="8">
        <v>0</v>
      </c>
      <c r="O1707" s="52">
        <v>1.3777069090909091</v>
      </c>
      <c r="P1707" s="60">
        <f t="shared" si="53"/>
        <v>91.686394800000002</v>
      </c>
      <c r="Q1707" s="59">
        <v>1.3777069090909091</v>
      </c>
      <c r="R1707" s="9" t="s">
        <v>7396</v>
      </c>
      <c r="S1707" s="10">
        <v>46327</v>
      </c>
      <c r="T1707" s="55"/>
      <c r="U1707" s="56">
        <f t="shared" si="52"/>
        <v>0</v>
      </c>
      <c r="V1707" s="11"/>
    </row>
    <row r="1708" spans="1:22">
      <c r="A1708" s="86" t="s">
        <v>54</v>
      </c>
      <c r="B1708" s="4" t="s">
        <v>5776</v>
      </c>
      <c r="C1708" s="4" t="s">
        <v>5777</v>
      </c>
      <c r="D1708" s="3" t="s">
        <v>86</v>
      </c>
      <c r="E1708" s="87" t="s">
        <v>5778</v>
      </c>
      <c r="F1708" s="2"/>
      <c r="G1708" s="88">
        <v>11</v>
      </c>
      <c r="H1708" s="5" t="s">
        <v>434</v>
      </c>
      <c r="I1708" s="5" t="s">
        <v>557</v>
      </c>
      <c r="J1708" s="6" t="s">
        <v>61</v>
      </c>
      <c r="K1708" s="5" t="s">
        <v>68</v>
      </c>
      <c r="L1708" s="5" t="s">
        <v>435</v>
      </c>
      <c r="M1708" s="52">
        <v>3.9950000000000001</v>
      </c>
      <c r="N1708" s="8">
        <v>0.15</v>
      </c>
      <c r="O1708" s="52">
        <v>3.39575</v>
      </c>
      <c r="P1708" s="60">
        <f t="shared" si="53"/>
        <v>225.98716249999998</v>
      </c>
      <c r="Q1708" s="59">
        <v>3.39575</v>
      </c>
      <c r="R1708" s="9" t="s">
        <v>7397</v>
      </c>
      <c r="S1708" s="10">
        <v>45962</v>
      </c>
      <c r="T1708" s="55"/>
      <c r="U1708" s="56">
        <f t="shared" si="52"/>
        <v>0</v>
      </c>
      <c r="V1708" s="11"/>
    </row>
    <row r="1709" spans="1:22">
      <c r="A1709" s="36"/>
      <c r="B1709" s="4" t="s">
        <v>5779</v>
      </c>
      <c r="C1709" s="2" t="s">
        <v>5780</v>
      </c>
      <c r="D1709" s="3" t="s">
        <v>86</v>
      </c>
      <c r="E1709" s="4" t="s">
        <v>5781</v>
      </c>
      <c r="F1709" s="4"/>
      <c r="G1709" s="5">
        <v>22</v>
      </c>
      <c r="H1709" s="5" t="s">
        <v>434</v>
      </c>
      <c r="I1709" s="5" t="s">
        <v>557</v>
      </c>
      <c r="J1709" s="6" t="s">
        <v>61</v>
      </c>
      <c r="K1709" s="7" t="s">
        <v>68</v>
      </c>
      <c r="L1709" s="7" t="s">
        <v>435</v>
      </c>
      <c r="M1709" s="52">
        <v>6.8903571428571428</v>
      </c>
      <c r="N1709" s="8">
        <v>0.15</v>
      </c>
      <c r="O1709" s="52">
        <v>5.8568035714285713</v>
      </c>
      <c r="P1709" s="60">
        <f t="shared" si="53"/>
        <v>389.7702776785714</v>
      </c>
      <c r="Q1709" s="59">
        <v>5.8568035714285713</v>
      </c>
      <c r="R1709" s="9" t="s">
        <v>7397</v>
      </c>
      <c r="S1709" s="10">
        <v>46174</v>
      </c>
      <c r="T1709" s="55"/>
      <c r="U1709" s="56">
        <f t="shared" si="52"/>
        <v>0</v>
      </c>
      <c r="V1709" s="11"/>
    </row>
    <row r="1710" spans="1:22">
      <c r="A1710" s="77" t="s">
        <v>105</v>
      </c>
      <c r="B1710" s="4" t="s">
        <v>5782</v>
      </c>
      <c r="C1710" s="4" t="s">
        <v>5783</v>
      </c>
      <c r="D1710" s="3" t="s">
        <v>86</v>
      </c>
      <c r="E1710" s="79" t="s">
        <v>5784</v>
      </c>
      <c r="F1710" s="2"/>
      <c r="G1710" s="88">
        <v>42</v>
      </c>
      <c r="H1710" s="5" t="s">
        <v>5785</v>
      </c>
      <c r="I1710" s="5" t="s">
        <v>116</v>
      </c>
      <c r="J1710" s="6" t="s">
        <v>61</v>
      </c>
      <c r="K1710" s="5" t="s">
        <v>68</v>
      </c>
      <c r="L1710" s="5" t="s">
        <v>2008</v>
      </c>
      <c r="M1710" s="52">
        <v>7.558441558441559</v>
      </c>
      <c r="N1710" s="8">
        <v>0</v>
      </c>
      <c r="O1710" s="52">
        <v>6.9678000000000004</v>
      </c>
      <c r="P1710" s="60">
        <f t="shared" si="53"/>
        <v>463.70708999999999</v>
      </c>
      <c r="Q1710" s="59">
        <v>7.558441558441559</v>
      </c>
      <c r="R1710" s="9" t="s">
        <v>7397</v>
      </c>
      <c r="S1710" s="10">
        <v>46419</v>
      </c>
      <c r="T1710" s="55"/>
      <c r="U1710" s="56">
        <f t="shared" si="52"/>
        <v>0</v>
      </c>
      <c r="V1710" s="11"/>
    </row>
    <row r="1711" spans="1:22">
      <c r="A1711" s="77" t="s">
        <v>139</v>
      </c>
      <c r="B1711" s="4" t="s">
        <v>5786</v>
      </c>
      <c r="C1711" s="4" t="s">
        <v>5787</v>
      </c>
      <c r="D1711" s="3" t="s">
        <v>86</v>
      </c>
      <c r="E1711" s="79" t="s">
        <v>5788</v>
      </c>
      <c r="F1711" s="2"/>
      <c r="G1711" s="88">
        <v>47</v>
      </c>
      <c r="H1711" s="5" t="s">
        <v>1079</v>
      </c>
      <c r="I1711" s="5" t="s">
        <v>143</v>
      </c>
      <c r="J1711" s="6" t="s">
        <v>61</v>
      </c>
      <c r="K1711" s="5" t="s">
        <v>68</v>
      </c>
      <c r="L1711" s="5" t="s">
        <v>716</v>
      </c>
      <c r="M1711" s="52">
        <v>2.5133333333333332</v>
      </c>
      <c r="N1711" s="8">
        <v>0</v>
      </c>
      <c r="O1711" s="52">
        <v>2.3876666666666666</v>
      </c>
      <c r="P1711" s="60">
        <f t="shared" si="53"/>
        <v>158.89921666666666</v>
      </c>
      <c r="Q1711" s="59">
        <v>2.3876666666666666</v>
      </c>
      <c r="R1711" s="9" t="s">
        <v>7397</v>
      </c>
      <c r="S1711" s="10">
        <v>46054</v>
      </c>
      <c r="T1711" s="55"/>
      <c r="U1711" s="56">
        <f t="shared" si="52"/>
        <v>0</v>
      </c>
      <c r="V1711" s="11"/>
    </row>
    <row r="1712" spans="1:22">
      <c r="A1712" s="77" t="s">
        <v>139</v>
      </c>
      <c r="B1712" s="4" t="s">
        <v>5789</v>
      </c>
      <c r="C1712" s="4" t="s">
        <v>5790</v>
      </c>
      <c r="D1712" s="3" t="s">
        <v>86</v>
      </c>
      <c r="E1712" s="79" t="s">
        <v>5791</v>
      </c>
      <c r="F1712" s="2"/>
      <c r="G1712" s="88">
        <v>54</v>
      </c>
      <c r="H1712" s="5" t="s">
        <v>1079</v>
      </c>
      <c r="I1712" s="5" t="s">
        <v>143</v>
      </c>
      <c r="J1712" s="6" t="s">
        <v>61</v>
      </c>
      <c r="K1712" s="5" t="s">
        <v>68</v>
      </c>
      <c r="L1712" s="5" t="s">
        <v>716</v>
      </c>
      <c r="M1712" s="52">
        <v>6.6327272727272728</v>
      </c>
      <c r="N1712" s="8">
        <v>0</v>
      </c>
      <c r="O1712" s="52">
        <v>6.3010909090909086</v>
      </c>
      <c r="P1712" s="60">
        <f t="shared" si="53"/>
        <v>419.33759999999995</v>
      </c>
      <c r="Q1712" s="59">
        <v>6.3010909090909086</v>
      </c>
      <c r="R1712" s="9" t="s">
        <v>7397</v>
      </c>
      <c r="S1712" s="10">
        <v>46204</v>
      </c>
      <c r="T1712" s="55"/>
      <c r="U1712" s="56">
        <f t="shared" si="52"/>
        <v>0</v>
      </c>
      <c r="V1712" s="11"/>
    </row>
    <row r="1713" spans="1:22">
      <c r="A1713" s="77" t="s">
        <v>139</v>
      </c>
      <c r="B1713" s="4" t="s">
        <v>5792</v>
      </c>
      <c r="C1713" s="4" t="s">
        <v>5793</v>
      </c>
      <c r="D1713" s="3" t="s">
        <v>86</v>
      </c>
      <c r="E1713" s="79" t="s">
        <v>5794</v>
      </c>
      <c r="F1713" s="4"/>
      <c r="G1713" s="88">
        <v>312</v>
      </c>
      <c r="H1713" s="5" t="s">
        <v>1079</v>
      </c>
      <c r="I1713" s="5" t="s">
        <v>143</v>
      </c>
      <c r="J1713" s="6" t="s">
        <v>61</v>
      </c>
      <c r="K1713" s="5" t="s">
        <v>68</v>
      </c>
      <c r="L1713" s="5" t="s">
        <v>716</v>
      </c>
      <c r="M1713" s="52">
        <v>3.8257142857142856</v>
      </c>
      <c r="N1713" s="8">
        <v>0</v>
      </c>
      <c r="O1713" s="52">
        <v>3.6344285714285713</v>
      </c>
      <c r="P1713" s="60">
        <f t="shared" si="53"/>
        <v>241.8712214285714</v>
      </c>
      <c r="Q1713" s="59">
        <v>3.6344285714285713</v>
      </c>
      <c r="R1713" s="9" t="s">
        <v>7397</v>
      </c>
      <c r="S1713" s="10">
        <v>46204</v>
      </c>
      <c r="T1713" s="55"/>
      <c r="U1713" s="56">
        <f t="shared" si="52"/>
        <v>0</v>
      </c>
      <c r="V1713" s="11"/>
    </row>
    <row r="1714" spans="1:22">
      <c r="A1714" s="77" t="s">
        <v>139</v>
      </c>
      <c r="B1714" s="4" t="s">
        <v>5795</v>
      </c>
      <c r="C1714" s="2" t="s">
        <v>5796</v>
      </c>
      <c r="D1714" s="3" t="s">
        <v>86</v>
      </c>
      <c r="E1714" s="79" t="s">
        <v>5797</v>
      </c>
      <c r="F1714" s="2"/>
      <c r="G1714" s="88">
        <v>35</v>
      </c>
      <c r="H1714" s="16" t="s">
        <v>1079</v>
      </c>
      <c r="I1714" s="5" t="s">
        <v>143</v>
      </c>
      <c r="J1714" s="6" t="s">
        <v>61</v>
      </c>
      <c r="K1714" s="5" t="s">
        <v>68</v>
      </c>
      <c r="L1714" s="5" t="s">
        <v>716</v>
      </c>
      <c r="M1714" s="52">
        <v>12.155844155844155</v>
      </c>
      <c r="N1714" s="8">
        <v>0</v>
      </c>
      <c r="O1714" s="52">
        <v>11.548051948051947</v>
      </c>
      <c r="P1714" s="60">
        <f t="shared" si="53"/>
        <v>768.52285714285711</v>
      </c>
      <c r="Q1714" s="59">
        <v>11.548051948051947</v>
      </c>
      <c r="R1714" s="9" t="s">
        <v>7397</v>
      </c>
      <c r="S1714" s="10">
        <v>46204</v>
      </c>
      <c r="T1714" s="55"/>
      <c r="U1714" s="56">
        <f t="shared" si="52"/>
        <v>0</v>
      </c>
      <c r="V1714" s="11"/>
    </row>
    <row r="1715" spans="1:22">
      <c r="A1715" s="77" t="s">
        <v>105</v>
      </c>
      <c r="B1715" s="4" t="s">
        <v>5798</v>
      </c>
      <c r="C1715" s="2" t="s">
        <v>5799</v>
      </c>
      <c r="D1715" s="3" t="s">
        <v>86</v>
      </c>
      <c r="E1715" s="79" t="s">
        <v>5800</v>
      </c>
      <c r="F1715" s="2"/>
      <c r="G1715" s="88">
        <v>24</v>
      </c>
      <c r="H1715" s="5" t="s">
        <v>1562</v>
      </c>
      <c r="I1715" s="5" t="s">
        <v>138</v>
      </c>
      <c r="J1715" s="6" t="s">
        <v>61</v>
      </c>
      <c r="K1715" s="5" t="s">
        <v>68</v>
      </c>
      <c r="L1715" s="5" t="s">
        <v>716</v>
      </c>
      <c r="M1715" s="52">
        <v>4.6075949367088604</v>
      </c>
      <c r="N1715" s="8">
        <v>0</v>
      </c>
      <c r="O1715" s="52">
        <v>3.8122000000000003</v>
      </c>
      <c r="P1715" s="60">
        <f t="shared" si="53"/>
        <v>253.70191</v>
      </c>
      <c r="Q1715" s="59">
        <v>4.6075949367088604</v>
      </c>
      <c r="R1715" s="9" t="s">
        <v>7397</v>
      </c>
      <c r="S1715" s="10">
        <v>46204</v>
      </c>
      <c r="T1715" s="55"/>
      <c r="U1715" s="56">
        <f t="shared" si="52"/>
        <v>0</v>
      </c>
      <c r="V1715" s="11"/>
    </row>
    <row r="1716" spans="1:22">
      <c r="A1716" s="36"/>
      <c r="B1716" s="4" t="s">
        <v>5801</v>
      </c>
      <c r="C1716" s="2" t="s">
        <v>5802</v>
      </c>
      <c r="D1716" s="3" t="s">
        <v>64</v>
      </c>
      <c r="E1716" s="4" t="s">
        <v>5803</v>
      </c>
      <c r="F1716" s="2"/>
      <c r="G1716" s="88">
        <v>120</v>
      </c>
      <c r="H1716" s="5" t="s">
        <v>5804</v>
      </c>
      <c r="I1716" s="5" t="s">
        <v>715</v>
      </c>
      <c r="J1716" s="6" t="s">
        <v>61</v>
      </c>
      <c r="K1716" s="5" t="s">
        <v>68</v>
      </c>
      <c r="L1716" s="5" t="s">
        <v>716</v>
      </c>
      <c r="M1716" s="52">
        <v>3.2727272727272725</v>
      </c>
      <c r="N1716" s="8">
        <v>0</v>
      </c>
      <c r="O1716" s="52">
        <v>3.2727272727272725</v>
      </c>
      <c r="P1716" s="60">
        <f t="shared" si="53"/>
        <v>217.79999999999998</v>
      </c>
      <c r="Q1716" s="59">
        <v>3.2727272727272725</v>
      </c>
      <c r="R1716" s="9" t="s">
        <v>7401</v>
      </c>
      <c r="S1716" s="10">
        <v>46569</v>
      </c>
      <c r="T1716" s="55"/>
      <c r="U1716" s="56">
        <f t="shared" si="52"/>
        <v>0</v>
      </c>
      <c r="V1716" s="11"/>
    </row>
    <row r="1717" spans="1:22">
      <c r="A1717" s="86" t="s">
        <v>54</v>
      </c>
      <c r="B1717" s="4" t="s">
        <v>5805</v>
      </c>
      <c r="C1717" s="4" t="s">
        <v>5806</v>
      </c>
      <c r="D1717" s="3" t="s">
        <v>64</v>
      </c>
      <c r="E1717" s="87" t="s">
        <v>5807</v>
      </c>
      <c r="F1717" s="2"/>
      <c r="G1717" s="88">
        <v>122</v>
      </c>
      <c r="H1717" s="5" t="s">
        <v>1056</v>
      </c>
      <c r="I1717" s="5" t="s">
        <v>2519</v>
      </c>
      <c r="J1717" s="6" t="s">
        <v>61</v>
      </c>
      <c r="K1717" s="5" t="s">
        <v>68</v>
      </c>
      <c r="L1717" s="5" t="s">
        <v>716</v>
      </c>
      <c r="M1717" s="52">
        <v>10.064935064935066</v>
      </c>
      <c r="N1717" s="8">
        <v>0</v>
      </c>
      <c r="O1717" s="52">
        <v>10.064935064935066</v>
      </c>
      <c r="P1717" s="60">
        <f t="shared" si="53"/>
        <v>669.82142857142856</v>
      </c>
      <c r="Q1717" s="59">
        <v>10.064935064935066</v>
      </c>
      <c r="R1717" s="9" t="s">
        <v>7401</v>
      </c>
      <c r="S1717" s="10">
        <v>46113</v>
      </c>
      <c r="T1717" s="55"/>
      <c r="U1717" s="56">
        <f t="shared" si="52"/>
        <v>0</v>
      </c>
      <c r="V1717" s="11"/>
    </row>
    <row r="1718" spans="1:22">
      <c r="A1718" s="36"/>
      <c r="B1718" s="4" t="s">
        <v>5808</v>
      </c>
      <c r="C1718" s="4" t="s">
        <v>5809</v>
      </c>
      <c r="D1718" s="3" t="s">
        <v>86</v>
      </c>
      <c r="E1718" s="4" t="s">
        <v>5807</v>
      </c>
      <c r="F1718" s="2"/>
      <c r="G1718" s="88">
        <v>17</v>
      </c>
      <c r="H1718" s="5" t="s">
        <v>1056</v>
      </c>
      <c r="I1718" s="5" t="s">
        <v>151</v>
      </c>
      <c r="J1718" s="6" t="s">
        <v>61</v>
      </c>
      <c r="K1718" s="5" t="s">
        <v>68</v>
      </c>
      <c r="L1718" s="5" t="s">
        <v>716</v>
      </c>
      <c r="M1718" s="52">
        <v>10.142857142857142</v>
      </c>
      <c r="N1718" s="8">
        <v>0</v>
      </c>
      <c r="O1718" s="52">
        <v>10.142857142857142</v>
      </c>
      <c r="P1718" s="60">
        <f t="shared" si="53"/>
        <v>675.00714285714275</v>
      </c>
      <c r="Q1718" s="59">
        <v>10.142857142857142</v>
      </c>
      <c r="R1718" s="9" t="s">
        <v>7397</v>
      </c>
      <c r="S1718" s="10">
        <v>46327</v>
      </c>
      <c r="T1718" s="55"/>
      <c r="U1718" s="56">
        <f t="shared" si="52"/>
        <v>0</v>
      </c>
      <c r="V1718" s="11"/>
    </row>
    <row r="1719" spans="1:22">
      <c r="A1719" s="77" t="s">
        <v>105</v>
      </c>
      <c r="B1719" s="4" t="s">
        <v>5810</v>
      </c>
      <c r="C1719" s="4" t="s">
        <v>5811</v>
      </c>
      <c r="D1719" s="3" t="s">
        <v>86</v>
      </c>
      <c r="E1719" s="79" t="s">
        <v>5812</v>
      </c>
      <c r="F1719" s="2"/>
      <c r="G1719" s="88">
        <v>40</v>
      </c>
      <c r="H1719" s="5" t="s">
        <v>1079</v>
      </c>
      <c r="I1719" s="5" t="s">
        <v>138</v>
      </c>
      <c r="J1719" s="6" t="s">
        <v>61</v>
      </c>
      <c r="K1719" s="5" t="s">
        <v>68</v>
      </c>
      <c r="L1719" s="5" t="s">
        <v>716</v>
      </c>
      <c r="M1719" s="52">
        <v>4.1038961038961039</v>
      </c>
      <c r="N1719" s="8">
        <v>0</v>
      </c>
      <c r="O1719" s="52">
        <v>2.6852</v>
      </c>
      <c r="P1719" s="60">
        <f t="shared" si="53"/>
        <v>178.70006000000001</v>
      </c>
      <c r="Q1719" s="59">
        <v>4.1038961038961039</v>
      </c>
      <c r="R1719" s="9" t="s">
        <v>7397</v>
      </c>
      <c r="S1719" s="10">
        <v>46023</v>
      </c>
      <c r="T1719" s="55"/>
      <c r="U1719" s="56">
        <f t="shared" si="52"/>
        <v>0</v>
      </c>
      <c r="V1719" s="11"/>
    </row>
    <row r="1720" spans="1:22">
      <c r="A1720" s="77" t="s">
        <v>105</v>
      </c>
      <c r="B1720" s="4" t="s">
        <v>5813</v>
      </c>
      <c r="C1720" s="2" t="s">
        <v>5814</v>
      </c>
      <c r="D1720" s="3" t="s">
        <v>86</v>
      </c>
      <c r="E1720" s="79" t="s">
        <v>5815</v>
      </c>
      <c r="F1720" s="4"/>
      <c r="G1720" s="88">
        <v>80</v>
      </c>
      <c r="H1720" s="5" t="s">
        <v>1079</v>
      </c>
      <c r="I1720" s="5" t="s">
        <v>138</v>
      </c>
      <c r="J1720" s="6" t="s">
        <v>61</v>
      </c>
      <c r="K1720" s="5" t="s">
        <v>68</v>
      </c>
      <c r="L1720" s="5" t="s">
        <v>716</v>
      </c>
      <c r="M1720" s="52">
        <v>11.280093785855144</v>
      </c>
      <c r="N1720" s="8">
        <v>0.05</v>
      </c>
      <c r="O1720" s="52">
        <v>9.3688000000000002</v>
      </c>
      <c r="P1720" s="60">
        <f t="shared" si="53"/>
        <v>623.49364000000003</v>
      </c>
      <c r="Q1720" s="59">
        <v>10.716089096562387</v>
      </c>
      <c r="R1720" s="9" t="s">
        <v>7397</v>
      </c>
      <c r="S1720" s="10">
        <v>46296</v>
      </c>
      <c r="T1720" s="55"/>
      <c r="U1720" s="56">
        <f t="shared" si="52"/>
        <v>0</v>
      </c>
      <c r="V1720" s="11"/>
    </row>
    <row r="1721" spans="1:22">
      <c r="A1721" s="77" t="s">
        <v>139</v>
      </c>
      <c r="B1721" s="4" t="s">
        <v>5816</v>
      </c>
      <c r="C1721" s="4" t="s">
        <v>5817</v>
      </c>
      <c r="D1721" s="3" t="s">
        <v>86</v>
      </c>
      <c r="E1721" s="79" t="s">
        <v>5818</v>
      </c>
      <c r="F1721" s="2"/>
      <c r="G1721" s="88">
        <v>119</v>
      </c>
      <c r="H1721" s="5" t="s">
        <v>1079</v>
      </c>
      <c r="I1721" s="5" t="s">
        <v>143</v>
      </c>
      <c r="J1721" s="6" t="s">
        <v>61</v>
      </c>
      <c r="K1721" s="5" t="s">
        <v>68</v>
      </c>
      <c r="L1721" s="5" t="s">
        <v>716</v>
      </c>
      <c r="M1721" s="52">
        <v>2.8608860759493671</v>
      </c>
      <c r="N1721" s="8">
        <v>0</v>
      </c>
      <c r="O1721" s="52">
        <v>2.7178417721518984</v>
      </c>
      <c r="P1721" s="60">
        <f t="shared" si="53"/>
        <v>180.87236993670882</v>
      </c>
      <c r="Q1721" s="59">
        <v>2.7178417721518984</v>
      </c>
      <c r="R1721" s="9" t="s">
        <v>7397</v>
      </c>
      <c r="S1721" s="10">
        <v>46204</v>
      </c>
      <c r="T1721" s="55"/>
      <c r="U1721" s="56">
        <f t="shared" si="52"/>
        <v>0</v>
      </c>
      <c r="V1721" s="11"/>
    </row>
    <row r="1722" spans="1:22">
      <c r="A1722" s="77" t="s">
        <v>139</v>
      </c>
      <c r="B1722" s="4" t="s">
        <v>5819</v>
      </c>
      <c r="C1722" s="2" t="s">
        <v>5820</v>
      </c>
      <c r="D1722" s="3" t="s">
        <v>86</v>
      </c>
      <c r="E1722" s="79" t="s">
        <v>5821</v>
      </c>
      <c r="F1722" s="4"/>
      <c r="G1722" s="88">
        <v>116</v>
      </c>
      <c r="H1722" s="5" t="s">
        <v>1056</v>
      </c>
      <c r="I1722" s="5" t="s">
        <v>143</v>
      </c>
      <c r="J1722" s="6" t="s">
        <v>61</v>
      </c>
      <c r="K1722" s="5" t="s">
        <v>68</v>
      </c>
      <c r="L1722" s="5" t="s">
        <v>716</v>
      </c>
      <c r="M1722" s="52">
        <v>5.3636363636363633</v>
      </c>
      <c r="N1722" s="8">
        <v>0</v>
      </c>
      <c r="O1722" s="52">
        <v>5.0954545454545448</v>
      </c>
      <c r="P1722" s="60">
        <f t="shared" si="53"/>
        <v>339.10249999999996</v>
      </c>
      <c r="Q1722" s="59">
        <v>5.0954545454545448</v>
      </c>
      <c r="R1722" s="9" t="s">
        <v>7397</v>
      </c>
      <c r="S1722" s="10">
        <v>46296</v>
      </c>
      <c r="T1722" s="55"/>
      <c r="U1722" s="56">
        <f t="shared" ref="U1722:U1785" si="54">+T1722*Q1722</f>
        <v>0</v>
      </c>
      <c r="V1722" s="11"/>
    </row>
    <row r="1723" spans="1:22">
      <c r="A1723" s="77" t="s">
        <v>139</v>
      </c>
      <c r="B1723" s="4" t="s">
        <v>5822</v>
      </c>
      <c r="C1723" s="4" t="s">
        <v>5823</v>
      </c>
      <c r="D1723" s="3" t="s">
        <v>86</v>
      </c>
      <c r="E1723" s="79" t="s">
        <v>5824</v>
      </c>
      <c r="F1723" s="2"/>
      <c r="G1723" s="88">
        <v>148</v>
      </c>
      <c r="H1723" s="5" t="s">
        <v>1079</v>
      </c>
      <c r="I1723" s="5" t="s">
        <v>143</v>
      </c>
      <c r="J1723" s="6" t="s">
        <v>61</v>
      </c>
      <c r="K1723" s="5" t="s">
        <v>68</v>
      </c>
      <c r="L1723" s="5" t="s">
        <v>716</v>
      </c>
      <c r="M1723" s="52">
        <v>5.2289873417721511</v>
      </c>
      <c r="N1723" s="8">
        <v>0</v>
      </c>
      <c r="O1723" s="52">
        <v>4.9675379746835429</v>
      </c>
      <c r="P1723" s="60">
        <f t="shared" si="53"/>
        <v>330.58965221518974</v>
      </c>
      <c r="Q1723" s="59">
        <v>4.9675379746835429</v>
      </c>
      <c r="R1723" s="9" t="s">
        <v>7397</v>
      </c>
      <c r="S1723" s="10">
        <v>46113</v>
      </c>
      <c r="T1723" s="55"/>
      <c r="U1723" s="56">
        <f t="shared" si="54"/>
        <v>0</v>
      </c>
      <c r="V1723" s="11"/>
    </row>
    <row r="1724" spans="1:22">
      <c r="A1724" s="77" t="s">
        <v>139</v>
      </c>
      <c r="B1724" s="4" t="s">
        <v>5825</v>
      </c>
      <c r="C1724" s="4" t="s">
        <v>5820</v>
      </c>
      <c r="D1724" s="3" t="s">
        <v>86</v>
      </c>
      <c r="E1724" s="79" t="s">
        <v>5826</v>
      </c>
      <c r="F1724" s="2"/>
      <c r="G1724" s="88">
        <v>69</v>
      </c>
      <c r="H1724" s="5" t="s">
        <v>1056</v>
      </c>
      <c r="I1724" s="5" t="s">
        <v>143</v>
      </c>
      <c r="J1724" s="6" t="s">
        <v>61</v>
      </c>
      <c r="K1724" s="5" t="s">
        <v>68</v>
      </c>
      <c r="L1724" s="5" t="s">
        <v>716</v>
      </c>
      <c r="M1724" s="52">
        <v>9.7402597402597397</v>
      </c>
      <c r="N1724" s="8">
        <v>0</v>
      </c>
      <c r="O1724" s="52">
        <v>9.2532467532467528</v>
      </c>
      <c r="P1724" s="60">
        <f t="shared" si="53"/>
        <v>615.80357142857133</v>
      </c>
      <c r="Q1724" s="59">
        <v>9.2532467532467528</v>
      </c>
      <c r="R1724" s="9" t="s">
        <v>7397</v>
      </c>
      <c r="S1724" s="10">
        <v>46204</v>
      </c>
      <c r="T1724" s="55"/>
      <c r="U1724" s="56">
        <f t="shared" si="54"/>
        <v>0</v>
      </c>
      <c r="V1724" s="11"/>
    </row>
    <row r="1725" spans="1:22">
      <c r="A1725" s="77" t="s">
        <v>139</v>
      </c>
      <c r="B1725" s="4" t="s">
        <v>5827</v>
      </c>
      <c r="C1725" s="4" t="s">
        <v>5828</v>
      </c>
      <c r="D1725" s="3" t="s">
        <v>86</v>
      </c>
      <c r="E1725" s="79" t="s">
        <v>5829</v>
      </c>
      <c r="F1725" s="2"/>
      <c r="G1725" s="88">
        <v>48</v>
      </c>
      <c r="H1725" s="5" t="s">
        <v>1056</v>
      </c>
      <c r="I1725" s="5" t="s">
        <v>143</v>
      </c>
      <c r="J1725" s="6" t="s">
        <v>61</v>
      </c>
      <c r="K1725" s="5" t="s">
        <v>68</v>
      </c>
      <c r="L1725" s="5"/>
      <c r="M1725" s="52">
        <v>9.5189873417721511</v>
      </c>
      <c r="N1725" s="8">
        <v>0</v>
      </c>
      <c r="O1725" s="52">
        <v>9.0430379746835428</v>
      </c>
      <c r="P1725" s="60">
        <f t="shared" si="53"/>
        <v>601.81417721518972</v>
      </c>
      <c r="Q1725" s="59">
        <v>9.0430379746835428</v>
      </c>
      <c r="R1725" s="9" t="s">
        <v>7397</v>
      </c>
      <c r="S1725" s="10">
        <v>46113</v>
      </c>
      <c r="T1725" s="55"/>
      <c r="U1725" s="56">
        <f t="shared" si="54"/>
        <v>0</v>
      </c>
      <c r="V1725" s="11"/>
    </row>
    <row r="1726" spans="1:22">
      <c r="A1726" s="77" t="s">
        <v>139</v>
      </c>
      <c r="B1726" s="2" t="s">
        <v>5830</v>
      </c>
      <c r="C1726" s="2" t="s">
        <v>5831</v>
      </c>
      <c r="D1726" s="3" t="s">
        <v>86</v>
      </c>
      <c r="E1726" s="79" t="s">
        <v>5832</v>
      </c>
      <c r="F1726" s="2"/>
      <c r="G1726" s="88">
        <v>38</v>
      </c>
      <c r="H1726" s="5" t="s">
        <v>1056</v>
      </c>
      <c r="I1726" s="5" t="s">
        <v>143</v>
      </c>
      <c r="J1726" s="6" t="s">
        <v>61</v>
      </c>
      <c r="K1726" s="5" t="s">
        <v>68</v>
      </c>
      <c r="L1726" s="5"/>
      <c r="M1726" s="52">
        <v>10.010506329113923</v>
      </c>
      <c r="N1726" s="8">
        <v>0</v>
      </c>
      <c r="O1726" s="52">
        <v>9.5099810126582263</v>
      </c>
      <c r="P1726" s="60">
        <f t="shared" si="53"/>
        <v>632.88923639240488</v>
      </c>
      <c r="Q1726" s="59">
        <v>9.5099810126582263</v>
      </c>
      <c r="R1726" s="9" t="s">
        <v>7397</v>
      </c>
      <c r="S1726" s="10">
        <v>46296</v>
      </c>
      <c r="T1726" s="55"/>
      <c r="U1726" s="56">
        <f t="shared" si="54"/>
        <v>0</v>
      </c>
      <c r="V1726" s="11"/>
    </row>
    <row r="1727" spans="1:22">
      <c r="A1727" s="36"/>
      <c r="B1727" s="4" t="s">
        <v>5833</v>
      </c>
      <c r="C1727" s="2" t="s">
        <v>5834</v>
      </c>
      <c r="D1727" s="3" t="s">
        <v>86</v>
      </c>
      <c r="E1727" s="4" t="s">
        <v>5835</v>
      </c>
      <c r="F1727" s="2"/>
      <c r="G1727" s="88">
        <v>28</v>
      </c>
      <c r="H1727" s="5" t="s">
        <v>1056</v>
      </c>
      <c r="I1727" s="5" t="s">
        <v>151</v>
      </c>
      <c r="J1727" s="6" t="s">
        <v>61</v>
      </c>
      <c r="K1727" s="5" t="s">
        <v>68</v>
      </c>
      <c r="L1727" s="5" t="s">
        <v>716</v>
      </c>
      <c r="M1727" s="52">
        <v>4.9057142857142857</v>
      </c>
      <c r="N1727" s="8">
        <v>0</v>
      </c>
      <c r="O1727" s="52">
        <v>4.9057142857142857</v>
      </c>
      <c r="P1727" s="60">
        <f t="shared" si="53"/>
        <v>326.47528571428569</v>
      </c>
      <c r="Q1727" s="59">
        <v>4.9057142857142857</v>
      </c>
      <c r="R1727" s="9" t="s">
        <v>7397</v>
      </c>
      <c r="S1727" s="10">
        <v>46327</v>
      </c>
      <c r="T1727" s="55"/>
      <c r="U1727" s="56">
        <f t="shared" si="54"/>
        <v>0</v>
      </c>
      <c r="V1727" s="11"/>
    </row>
    <row r="1728" spans="1:22">
      <c r="A1728" s="77" t="s">
        <v>105</v>
      </c>
      <c r="B1728" s="4" t="s">
        <v>5836</v>
      </c>
      <c r="C1728" s="4" t="s">
        <v>5837</v>
      </c>
      <c r="D1728" s="3" t="s">
        <v>86</v>
      </c>
      <c r="E1728" s="79" t="s">
        <v>5838</v>
      </c>
      <c r="F1728" s="2"/>
      <c r="G1728" s="88">
        <v>3</v>
      </c>
      <c r="H1728" s="5" t="s">
        <v>1562</v>
      </c>
      <c r="I1728" s="5" t="s">
        <v>138</v>
      </c>
      <c r="J1728" s="6" t="s">
        <v>61</v>
      </c>
      <c r="K1728" s="5" t="s">
        <v>68</v>
      </c>
      <c r="L1728" s="5" t="s">
        <v>716</v>
      </c>
      <c r="M1728" s="52">
        <v>11.012987012987013</v>
      </c>
      <c r="N1728" s="8">
        <v>0</v>
      </c>
      <c r="O1728" s="52">
        <v>8.6631999999999998</v>
      </c>
      <c r="P1728" s="60">
        <f t="shared" si="53"/>
        <v>576.53595999999993</v>
      </c>
      <c r="Q1728" s="59">
        <v>11.012987012987013</v>
      </c>
      <c r="R1728" s="9" t="s">
        <v>7397</v>
      </c>
      <c r="S1728" s="10">
        <v>46235</v>
      </c>
      <c r="T1728" s="55"/>
      <c r="U1728" s="56">
        <f t="shared" si="54"/>
        <v>0</v>
      </c>
      <c r="V1728" s="11"/>
    </row>
    <row r="1729" spans="1:22">
      <c r="A1729" s="77" t="s">
        <v>105</v>
      </c>
      <c r="B1729" s="4" t="s">
        <v>5839</v>
      </c>
      <c r="C1729" s="4" t="s">
        <v>5840</v>
      </c>
      <c r="D1729" s="3" t="s">
        <v>86</v>
      </c>
      <c r="E1729" s="79" t="s">
        <v>5841</v>
      </c>
      <c r="F1729" s="2"/>
      <c r="G1729" s="88">
        <v>63</v>
      </c>
      <c r="H1729" s="5" t="s">
        <v>1079</v>
      </c>
      <c r="I1729" s="5" t="s">
        <v>138</v>
      </c>
      <c r="J1729" s="6" t="s">
        <v>61</v>
      </c>
      <c r="K1729" s="5" t="s">
        <v>68</v>
      </c>
      <c r="L1729" s="5" t="s">
        <v>716</v>
      </c>
      <c r="M1729" s="52">
        <v>14.081032690966884</v>
      </c>
      <c r="N1729" s="8">
        <v>0.05</v>
      </c>
      <c r="O1729" s="52">
        <v>10.388</v>
      </c>
      <c r="P1729" s="60">
        <f t="shared" si="53"/>
        <v>691.32139999999993</v>
      </c>
      <c r="Q1729" s="59">
        <v>13.37698105641854</v>
      </c>
      <c r="R1729" s="9" t="s">
        <v>7397</v>
      </c>
      <c r="S1729" s="10">
        <v>46174</v>
      </c>
      <c r="T1729" s="55"/>
      <c r="U1729" s="56">
        <f t="shared" si="54"/>
        <v>0</v>
      </c>
      <c r="V1729" s="11"/>
    </row>
    <row r="1730" spans="1:22">
      <c r="A1730" s="36"/>
      <c r="B1730" s="4" t="s">
        <v>5842</v>
      </c>
      <c r="C1730" s="4" t="s">
        <v>5843</v>
      </c>
      <c r="D1730" s="3" t="s">
        <v>86</v>
      </c>
      <c r="E1730" s="4" t="s">
        <v>5844</v>
      </c>
      <c r="F1730" s="2"/>
      <c r="G1730" s="88">
        <v>44</v>
      </c>
      <c r="H1730" s="5" t="s">
        <v>5845</v>
      </c>
      <c r="I1730" s="5" t="s">
        <v>134</v>
      </c>
      <c r="J1730" s="6" t="s">
        <v>61</v>
      </c>
      <c r="K1730" s="5" t="s">
        <v>68</v>
      </c>
      <c r="L1730" s="5" t="s">
        <v>481</v>
      </c>
      <c r="M1730" s="52">
        <v>6.5396121430778615</v>
      </c>
      <c r="N1730" s="8">
        <v>0.2</v>
      </c>
      <c r="O1730" s="52">
        <v>5.2316897144622896</v>
      </c>
      <c r="P1730" s="60">
        <f t="shared" si="53"/>
        <v>348.16895049746535</v>
      </c>
      <c r="Q1730" s="59">
        <v>5.2316897144622896</v>
      </c>
      <c r="R1730" s="9" t="s">
        <v>7397</v>
      </c>
      <c r="S1730" s="10">
        <v>46204</v>
      </c>
      <c r="T1730" s="55"/>
      <c r="U1730" s="56">
        <f t="shared" si="54"/>
        <v>0</v>
      </c>
      <c r="V1730" s="11"/>
    </row>
    <row r="1731" spans="1:22">
      <c r="A1731" s="86" t="s">
        <v>54</v>
      </c>
      <c r="B1731" s="4" t="s">
        <v>5846</v>
      </c>
      <c r="C1731" s="4" t="s">
        <v>5847</v>
      </c>
      <c r="D1731" s="3" t="s">
        <v>86</v>
      </c>
      <c r="E1731" s="87" t="s">
        <v>5848</v>
      </c>
      <c r="F1731" s="2"/>
      <c r="G1731" s="88">
        <v>40</v>
      </c>
      <c r="H1731" s="5" t="s">
        <v>3793</v>
      </c>
      <c r="I1731" s="5" t="s">
        <v>1002</v>
      </c>
      <c r="J1731" s="6" t="s">
        <v>265</v>
      </c>
      <c r="K1731" s="5" t="s">
        <v>68</v>
      </c>
      <c r="L1731" s="5" t="s">
        <v>1675</v>
      </c>
      <c r="M1731" s="52">
        <v>1.7532467532467533</v>
      </c>
      <c r="N1731" s="8">
        <v>0.05</v>
      </c>
      <c r="O1731" s="52">
        <v>1.6655844155844155</v>
      </c>
      <c r="P1731" s="60">
        <f t="shared" si="53"/>
        <v>110.84464285714284</v>
      </c>
      <c r="Q1731" s="59">
        <v>1.6655844155844155</v>
      </c>
      <c r="R1731" s="9" t="s">
        <v>7397</v>
      </c>
      <c r="S1731" s="10">
        <v>46054</v>
      </c>
      <c r="T1731" s="55"/>
      <c r="U1731" s="56">
        <f t="shared" si="54"/>
        <v>0</v>
      </c>
      <c r="V1731" s="11"/>
    </row>
    <row r="1732" spans="1:22">
      <c r="A1732" s="36"/>
      <c r="B1732" s="4" t="s">
        <v>5849</v>
      </c>
      <c r="C1732" s="2" t="s">
        <v>5850</v>
      </c>
      <c r="D1732" s="3" t="s">
        <v>262</v>
      </c>
      <c r="E1732" s="4" t="s">
        <v>5851</v>
      </c>
      <c r="F1732" s="4"/>
      <c r="G1732" s="88">
        <v>9970</v>
      </c>
      <c r="H1732" s="5" t="s">
        <v>3793</v>
      </c>
      <c r="I1732" s="5" t="s">
        <v>1002</v>
      </c>
      <c r="J1732" s="6" t="s">
        <v>265</v>
      </c>
      <c r="K1732" s="5" t="s">
        <v>68</v>
      </c>
      <c r="L1732" s="5" t="s">
        <v>1675</v>
      </c>
      <c r="M1732" s="52">
        <v>1.4415584415584417</v>
      </c>
      <c r="N1732" s="8">
        <v>0.1</v>
      </c>
      <c r="O1732" s="52">
        <v>1.2974025974025976</v>
      </c>
      <c r="P1732" s="60">
        <f t="shared" si="53"/>
        <v>86.342142857142861</v>
      </c>
      <c r="Q1732" s="59">
        <v>1.2974025974025976</v>
      </c>
      <c r="R1732" s="9" t="s">
        <v>7397</v>
      </c>
      <c r="S1732" s="10">
        <v>46113</v>
      </c>
      <c r="T1732" s="55"/>
      <c r="U1732" s="56">
        <f t="shared" si="54"/>
        <v>0</v>
      </c>
      <c r="V1732" s="11"/>
    </row>
    <row r="1733" spans="1:22">
      <c r="A1733" s="36"/>
      <c r="B1733" s="4" t="s">
        <v>5852</v>
      </c>
      <c r="C1733" s="2" t="s">
        <v>5853</v>
      </c>
      <c r="D1733" s="3" t="s">
        <v>64</v>
      </c>
      <c r="E1733" s="4" t="s">
        <v>5854</v>
      </c>
      <c r="F1733" s="4"/>
      <c r="G1733" s="88">
        <v>120</v>
      </c>
      <c r="H1733" s="5" t="s">
        <v>3793</v>
      </c>
      <c r="I1733" s="5" t="s">
        <v>715</v>
      </c>
      <c r="J1733" s="6" t="s">
        <v>61</v>
      </c>
      <c r="K1733" s="5" t="s">
        <v>68</v>
      </c>
      <c r="L1733" s="5" t="s">
        <v>1675</v>
      </c>
      <c r="M1733" s="52">
        <v>1.051948051948052</v>
      </c>
      <c r="N1733" s="8">
        <v>0</v>
      </c>
      <c r="O1733" s="52">
        <v>1.051948051948052</v>
      </c>
      <c r="P1733" s="60">
        <f t="shared" si="53"/>
        <v>70.007142857142853</v>
      </c>
      <c r="Q1733" s="59">
        <v>1.051948051948052</v>
      </c>
      <c r="R1733" s="9" t="s">
        <v>7401</v>
      </c>
      <c r="S1733" s="10">
        <v>46569</v>
      </c>
      <c r="T1733" s="55"/>
      <c r="U1733" s="56">
        <f t="shared" si="54"/>
        <v>0</v>
      </c>
      <c r="V1733" s="11"/>
    </row>
    <row r="1734" spans="1:22">
      <c r="A1734" s="77" t="s">
        <v>105</v>
      </c>
      <c r="B1734" s="4" t="s">
        <v>5855</v>
      </c>
      <c r="C1734" s="12" t="s">
        <v>5856</v>
      </c>
      <c r="D1734" s="3" t="s">
        <v>86</v>
      </c>
      <c r="E1734" s="79" t="s">
        <v>5857</v>
      </c>
      <c r="F1734" s="4"/>
      <c r="G1734" s="88">
        <v>9</v>
      </c>
      <c r="H1734" s="5" t="s">
        <v>3793</v>
      </c>
      <c r="I1734" s="5" t="s">
        <v>138</v>
      </c>
      <c r="J1734" s="6" t="s">
        <v>61</v>
      </c>
      <c r="K1734" s="5" t="s">
        <v>68</v>
      </c>
      <c r="L1734" s="5" t="s">
        <v>1675</v>
      </c>
      <c r="M1734" s="52">
        <v>3.8355564920012655</v>
      </c>
      <c r="N1734" s="8">
        <v>0.05</v>
      </c>
      <c r="O1734" s="52">
        <v>3.643778667401202</v>
      </c>
      <c r="P1734" s="60">
        <f t="shared" si="53"/>
        <v>242.49347031554998</v>
      </c>
      <c r="Q1734" s="59">
        <v>3.643778667401202</v>
      </c>
      <c r="R1734" s="9" t="s">
        <v>7397</v>
      </c>
      <c r="S1734" s="10">
        <v>46266</v>
      </c>
      <c r="T1734" s="55"/>
      <c r="U1734" s="56">
        <f t="shared" si="54"/>
        <v>0</v>
      </c>
      <c r="V1734" s="11"/>
    </row>
    <row r="1735" spans="1:22">
      <c r="A1735" s="77" t="s">
        <v>105</v>
      </c>
      <c r="B1735" s="2" t="s">
        <v>5858</v>
      </c>
      <c r="C1735" s="4" t="s">
        <v>5859</v>
      </c>
      <c r="D1735" s="3" t="s">
        <v>86</v>
      </c>
      <c r="E1735" s="79" t="s">
        <v>5860</v>
      </c>
      <c r="F1735" s="2"/>
      <c r="G1735" s="88">
        <v>61</v>
      </c>
      <c r="H1735" s="5" t="s">
        <v>3793</v>
      </c>
      <c r="I1735" s="5" t="s">
        <v>138</v>
      </c>
      <c r="J1735" s="6" t="s">
        <v>61</v>
      </c>
      <c r="K1735" s="5" t="s">
        <v>68</v>
      </c>
      <c r="L1735" s="5" t="s">
        <v>1675</v>
      </c>
      <c r="M1735" s="52">
        <v>2.2467532467532467</v>
      </c>
      <c r="N1735" s="8">
        <v>0.1</v>
      </c>
      <c r="O1735" s="52">
        <v>1.5287999999999999</v>
      </c>
      <c r="P1735" s="60">
        <f t="shared" si="53"/>
        <v>101.74163999999999</v>
      </c>
      <c r="Q1735" s="59">
        <v>2.0220779220779219</v>
      </c>
      <c r="R1735" s="9" t="s">
        <v>7397</v>
      </c>
      <c r="S1735" s="10">
        <v>46204</v>
      </c>
      <c r="T1735" s="55"/>
      <c r="U1735" s="56">
        <f t="shared" si="54"/>
        <v>0</v>
      </c>
      <c r="V1735" s="11"/>
    </row>
    <row r="1736" spans="1:22">
      <c r="A1736" s="36"/>
      <c r="B1736" s="4" t="s">
        <v>5861</v>
      </c>
      <c r="C1736" s="4" t="s">
        <v>5862</v>
      </c>
      <c r="D1736" s="3" t="s">
        <v>86</v>
      </c>
      <c r="E1736" s="4" t="s">
        <v>5863</v>
      </c>
      <c r="F1736" s="2"/>
      <c r="G1736" s="88">
        <v>50</v>
      </c>
      <c r="H1736" s="5" t="s">
        <v>3793</v>
      </c>
      <c r="I1736" s="5" t="s">
        <v>151</v>
      </c>
      <c r="J1736" s="6" t="s">
        <v>61</v>
      </c>
      <c r="K1736" s="5" t="s">
        <v>68</v>
      </c>
      <c r="L1736" s="5" t="s">
        <v>1675</v>
      </c>
      <c r="M1736" s="52">
        <v>2.2658227848101267</v>
      </c>
      <c r="N1736" s="8">
        <v>0</v>
      </c>
      <c r="O1736" s="52">
        <v>2.2658227848101267</v>
      </c>
      <c r="P1736" s="60">
        <f t="shared" si="53"/>
        <v>150.79050632911392</v>
      </c>
      <c r="Q1736" s="59">
        <v>2.2658227848101267</v>
      </c>
      <c r="R1736" s="9" t="s">
        <v>7397</v>
      </c>
      <c r="S1736" s="10">
        <v>46204</v>
      </c>
      <c r="T1736" s="55"/>
      <c r="U1736" s="56">
        <f t="shared" si="54"/>
        <v>0</v>
      </c>
      <c r="V1736" s="11"/>
    </row>
    <row r="1737" spans="1:22">
      <c r="A1737" s="36"/>
      <c r="B1737" s="4" t="s">
        <v>5864</v>
      </c>
      <c r="C1737" s="4" t="s">
        <v>183</v>
      </c>
      <c r="D1737" s="3" t="s">
        <v>262</v>
      </c>
      <c r="E1737" s="4" t="s">
        <v>5865</v>
      </c>
      <c r="F1737" s="2"/>
      <c r="G1737" s="88">
        <v>106</v>
      </c>
      <c r="H1737" s="5" t="s">
        <v>3793</v>
      </c>
      <c r="I1737" s="5" t="s">
        <v>273</v>
      </c>
      <c r="J1737" s="6" t="s">
        <v>265</v>
      </c>
      <c r="K1737" s="5" t="s">
        <v>68</v>
      </c>
      <c r="L1737" s="5" t="s">
        <v>59</v>
      </c>
      <c r="M1737" s="52">
        <v>1.5194805194805194</v>
      </c>
      <c r="N1737" s="8">
        <v>0</v>
      </c>
      <c r="O1737" s="52">
        <v>1.5194805194805194</v>
      </c>
      <c r="P1737" s="60">
        <f t="shared" si="53"/>
        <v>101.12142857142857</v>
      </c>
      <c r="Q1737" s="59">
        <v>1.5194805194805194</v>
      </c>
      <c r="R1737" s="9" t="s">
        <v>7394</v>
      </c>
      <c r="S1737" s="10">
        <v>46447</v>
      </c>
      <c r="T1737" s="55"/>
      <c r="U1737" s="56">
        <f t="shared" si="54"/>
        <v>0</v>
      </c>
      <c r="V1737" s="11"/>
    </row>
    <row r="1738" spans="1:22">
      <c r="A1738" s="77" t="s">
        <v>139</v>
      </c>
      <c r="B1738" s="4" t="s">
        <v>5866</v>
      </c>
      <c r="C1738" s="4" t="s">
        <v>5867</v>
      </c>
      <c r="D1738" s="3" t="s">
        <v>86</v>
      </c>
      <c r="E1738" s="79" t="s">
        <v>5868</v>
      </c>
      <c r="F1738" s="2"/>
      <c r="G1738" s="88">
        <v>2371</v>
      </c>
      <c r="H1738" s="5" t="s">
        <v>3793</v>
      </c>
      <c r="I1738" s="5" t="s">
        <v>143</v>
      </c>
      <c r="J1738" s="6" t="s">
        <v>61</v>
      </c>
      <c r="K1738" s="5" t="s">
        <v>68</v>
      </c>
      <c r="L1738" s="5" t="s">
        <v>1675</v>
      </c>
      <c r="M1738" s="52">
        <v>4.2727272727272725</v>
      </c>
      <c r="N1738" s="8">
        <v>0</v>
      </c>
      <c r="O1738" s="52">
        <v>4.0590909090909086</v>
      </c>
      <c r="P1738" s="60">
        <f t="shared" si="53"/>
        <v>270.13249999999994</v>
      </c>
      <c r="Q1738" s="59">
        <v>4.0590909090909086</v>
      </c>
      <c r="R1738" s="9" t="s">
        <v>7397</v>
      </c>
      <c r="S1738" s="10">
        <v>46235</v>
      </c>
      <c r="T1738" s="55"/>
      <c r="U1738" s="56">
        <f t="shared" si="54"/>
        <v>0</v>
      </c>
      <c r="V1738" s="11"/>
    </row>
    <row r="1739" spans="1:22">
      <c r="A1739" s="36"/>
      <c r="B1739" s="2" t="s">
        <v>5869</v>
      </c>
      <c r="C1739" s="4" t="s">
        <v>5870</v>
      </c>
      <c r="D1739" s="3" t="s">
        <v>86</v>
      </c>
      <c r="E1739" s="4" t="s">
        <v>5871</v>
      </c>
      <c r="F1739" s="2"/>
      <c r="G1739" s="88">
        <v>1</v>
      </c>
      <c r="H1739" s="5" t="s">
        <v>3793</v>
      </c>
      <c r="I1739" s="5" t="s">
        <v>321</v>
      </c>
      <c r="J1739" s="6" t="s">
        <v>61</v>
      </c>
      <c r="K1739" s="5" t="s">
        <v>68</v>
      </c>
      <c r="L1739" s="5" t="s">
        <v>1675</v>
      </c>
      <c r="M1739" s="52">
        <v>3.0506329113924049</v>
      </c>
      <c r="N1739" s="8">
        <v>0.02</v>
      </c>
      <c r="O1739" s="52">
        <v>2.9896202531645568</v>
      </c>
      <c r="P1739" s="60">
        <f t="shared" si="53"/>
        <v>198.95922784810125</v>
      </c>
      <c r="Q1739" s="59">
        <v>2.9896202531645568</v>
      </c>
      <c r="R1739" s="9">
        <v>46204</v>
      </c>
      <c r="S1739" s="10">
        <v>46388</v>
      </c>
      <c r="T1739" s="55"/>
      <c r="U1739" s="56">
        <f t="shared" si="54"/>
        <v>0</v>
      </c>
      <c r="V1739" s="11"/>
    </row>
    <row r="1740" spans="1:22">
      <c r="A1740" s="77" t="s">
        <v>105</v>
      </c>
      <c r="B1740" s="4" t="s">
        <v>5872</v>
      </c>
      <c r="C1740" s="4" t="s">
        <v>5873</v>
      </c>
      <c r="D1740" s="3" t="s">
        <v>86</v>
      </c>
      <c r="E1740" s="79" t="s">
        <v>5874</v>
      </c>
      <c r="F1740" s="2"/>
      <c r="G1740" s="88">
        <v>104</v>
      </c>
      <c r="H1740" s="5" t="s">
        <v>3793</v>
      </c>
      <c r="I1740" s="5" t="s">
        <v>116</v>
      </c>
      <c r="J1740" s="6" t="s">
        <v>61</v>
      </c>
      <c r="K1740" s="5" t="s">
        <v>68</v>
      </c>
      <c r="L1740" s="5" t="s">
        <v>1675</v>
      </c>
      <c r="M1740" s="52">
        <v>1.5352243757355371</v>
      </c>
      <c r="N1740" s="8">
        <v>0</v>
      </c>
      <c r="O1740" s="52">
        <v>1.4307999999999998</v>
      </c>
      <c r="P1740" s="60">
        <f t="shared" si="53"/>
        <v>95.219739999999987</v>
      </c>
      <c r="Q1740" s="59">
        <v>1.5352243757355371</v>
      </c>
      <c r="R1740" s="9" t="s">
        <v>7397</v>
      </c>
      <c r="S1740" s="10">
        <v>46235</v>
      </c>
      <c r="T1740" s="55"/>
      <c r="U1740" s="56">
        <f t="shared" si="54"/>
        <v>0</v>
      </c>
      <c r="V1740" s="11"/>
    </row>
    <row r="1741" spans="1:22">
      <c r="A1741" s="77" t="s">
        <v>139</v>
      </c>
      <c r="B1741" s="4" t="s">
        <v>5875</v>
      </c>
      <c r="C1741" s="2" t="s">
        <v>5876</v>
      </c>
      <c r="D1741" s="3" t="s">
        <v>86</v>
      </c>
      <c r="E1741" s="79" t="s">
        <v>5877</v>
      </c>
      <c r="F1741" s="4"/>
      <c r="G1741" s="88">
        <v>177</v>
      </c>
      <c r="H1741" s="5" t="s">
        <v>3793</v>
      </c>
      <c r="I1741" s="5" t="s">
        <v>143</v>
      </c>
      <c r="J1741" s="6" t="s">
        <v>61</v>
      </c>
      <c r="K1741" s="5" t="s">
        <v>68</v>
      </c>
      <c r="L1741" s="5" t="s">
        <v>1675</v>
      </c>
      <c r="M1741" s="52">
        <v>1.2075949367088608</v>
      </c>
      <c r="N1741" s="8">
        <v>0</v>
      </c>
      <c r="O1741" s="52">
        <v>1.1472151898734178</v>
      </c>
      <c r="P1741" s="60">
        <f t="shared" si="53"/>
        <v>76.347170886075943</v>
      </c>
      <c r="Q1741" s="59">
        <v>1.1472151898734178</v>
      </c>
      <c r="R1741" s="9" t="s">
        <v>7397</v>
      </c>
      <c r="S1741" s="10">
        <v>46235</v>
      </c>
      <c r="T1741" s="55"/>
      <c r="U1741" s="56">
        <f t="shared" si="54"/>
        <v>0</v>
      </c>
      <c r="V1741" s="11"/>
    </row>
    <row r="1742" spans="1:22">
      <c r="A1742" s="77" t="s">
        <v>139</v>
      </c>
      <c r="B1742" s="4" t="s">
        <v>5878</v>
      </c>
      <c r="C1742" s="4" t="s">
        <v>5879</v>
      </c>
      <c r="D1742" s="3" t="s">
        <v>86</v>
      </c>
      <c r="E1742" s="79" t="s">
        <v>5880</v>
      </c>
      <c r="F1742" s="2"/>
      <c r="G1742" s="88">
        <v>190</v>
      </c>
      <c r="H1742" s="5" t="s">
        <v>3793</v>
      </c>
      <c r="I1742" s="5" t="s">
        <v>143</v>
      </c>
      <c r="J1742" s="6" t="s">
        <v>61</v>
      </c>
      <c r="K1742" s="5" t="s">
        <v>68</v>
      </c>
      <c r="L1742" s="5" t="s">
        <v>1675</v>
      </c>
      <c r="M1742" s="52">
        <v>3.4935064935064934</v>
      </c>
      <c r="N1742" s="8">
        <v>0</v>
      </c>
      <c r="O1742" s="52">
        <v>3.3188311688311685</v>
      </c>
      <c r="P1742" s="60">
        <f t="shared" si="53"/>
        <v>220.86821428571426</v>
      </c>
      <c r="Q1742" s="59">
        <v>3.3188311688311685</v>
      </c>
      <c r="R1742" s="9" t="s">
        <v>7397</v>
      </c>
      <c r="S1742" s="10">
        <v>45870</v>
      </c>
      <c r="T1742" s="55"/>
      <c r="U1742" s="56">
        <f t="shared" si="54"/>
        <v>0</v>
      </c>
      <c r="V1742" s="11"/>
    </row>
    <row r="1743" spans="1:22">
      <c r="A1743" s="36"/>
      <c r="B1743" s="4" t="s">
        <v>5881</v>
      </c>
      <c r="C1743" s="4" t="s">
        <v>5882</v>
      </c>
      <c r="D1743" s="3" t="s">
        <v>64</v>
      </c>
      <c r="E1743" s="4" t="s">
        <v>5883</v>
      </c>
      <c r="F1743" s="2"/>
      <c r="G1743" s="88">
        <v>5</v>
      </c>
      <c r="H1743" s="5" t="s">
        <v>3793</v>
      </c>
      <c r="I1743" s="5" t="s">
        <v>291</v>
      </c>
      <c r="J1743" s="6" t="s">
        <v>61</v>
      </c>
      <c r="K1743" s="5" t="s">
        <v>68</v>
      </c>
      <c r="L1743" s="5" t="s">
        <v>1675</v>
      </c>
      <c r="M1743" s="52">
        <v>1.948051948051948</v>
      </c>
      <c r="N1743" s="8">
        <v>0</v>
      </c>
      <c r="O1743" s="52">
        <v>1.948051948051948</v>
      </c>
      <c r="P1743" s="60">
        <f t="shared" ref="P1743:P1806" si="55">O1743*$V$12</f>
        <v>129.64285714285714</v>
      </c>
      <c r="Q1743" s="59">
        <v>1.948051948051948</v>
      </c>
      <c r="R1743" s="9" t="s">
        <v>7401</v>
      </c>
      <c r="S1743" s="10">
        <v>45839</v>
      </c>
      <c r="T1743" s="55"/>
      <c r="U1743" s="56">
        <f t="shared" si="54"/>
        <v>0</v>
      </c>
      <c r="V1743" s="11"/>
    </row>
    <row r="1744" spans="1:22">
      <c r="A1744" s="77" t="s">
        <v>105</v>
      </c>
      <c r="B1744" s="4" t="s">
        <v>5884</v>
      </c>
      <c r="C1744" s="4" t="s">
        <v>5885</v>
      </c>
      <c r="D1744" s="3" t="s">
        <v>86</v>
      </c>
      <c r="E1744" s="79" t="s">
        <v>5886</v>
      </c>
      <c r="F1744" s="2"/>
      <c r="G1744" s="88">
        <v>9</v>
      </c>
      <c r="H1744" s="5" t="s">
        <v>3793</v>
      </c>
      <c r="I1744" s="5" t="s">
        <v>138</v>
      </c>
      <c r="J1744" s="6" t="s">
        <v>61</v>
      </c>
      <c r="K1744" s="5" t="s">
        <v>68</v>
      </c>
      <c r="L1744" s="5" t="s">
        <v>1675</v>
      </c>
      <c r="M1744" s="52">
        <v>9.649350649350648</v>
      </c>
      <c r="N1744" s="8">
        <v>0.15</v>
      </c>
      <c r="O1744" s="52">
        <v>4.7137999999999991</v>
      </c>
      <c r="P1744" s="60">
        <f t="shared" si="55"/>
        <v>313.7033899999999</v>
      </c>
      <c r="Q1744" s="59">
        <v>8.201948051948051</v>
      </c>
      <c r="R1744" s="9" t="s">
        <v>7397</v>
      </c>
      <c r="S1744" s="10">
        <v>46143</v>
      </c>
      <c r="T1744" s="55"/>
      <c r="U1744" s="56">
        <f t="shared" si="54"/>
        <v>0</v>
      </c>
      <c r="V1744" s="11"/>
    </row>
    <row r="1745" spans="1:22">
      <c r="A1745" s="77" t="s">
        <v>105</v>
      </c>
      <c r="B1745" s="4" t="s">
        <v>5887</v>
      </c>
      <c r="C1745" s="4" t="s">
        <v>5888</v>
      </c>
      <c r="D1745" s="3" t="s">
        <v>86</v>
      </c>
      <c r="E1745" s="79" t="s">
        <v>5889</v>
      </c>
      <c r="F1745" s="2"/>
      <c r="G1745" s="88">
        <v>68</v>
      </c>
      <c r="H1745" s="5" t="s">
        <v>3793</v>
      </c>
      <c r="I1745" s="5" t="s">
        <v>116</v>
      </c>
      <c r="J1745" s="6" t="s">
        <v>61</v>
      </c>
      <c r="K1745" s="5" t="s">
        <v>68</v>
      </c>
      <c r="L1745" s="5" t="s">
        <v>1675</v>
      </c>
      <c r="M1745" s="52">
        <v>2.2197335322328873</v>
      </c>
      <c r="N1745" s="8">
        <v>0</v>
      </c>
      <c r="O1745" s="52">
        <v>2.2197335322328873</v>
      </c>
      <c r="P1745" s="60">
        <f t="shared" si="55"/>
        <v>147.72326657009864</v>
      </c>
      <c r="Q1745" s="59">
        <v>2.2197335322328873</v>
      </c>
      <c r="R1745" s="9" t="s">
        <v>7397</v>
      </c>
      <c r="S1745" s="10">
        <v>46204</v>
      </c>
      <c r="T1745" s="55"/>
      <c r="U1745" s="56">
        <f t="shared" si="54"/>
        <v>0</v>
      </c>
      <c r="V1745" s="11"/>
    </row>
    <row r="1746" spans="1:22">
      <c r="A1746" s="36"/>
      <c r="B1746" s="2" t="s">
        <v>5890</v>
      </c>
      <c r="C1746" s="2" t="s">
        <v>5891</v>
      </c>
      <c r="D1746" s="3" t="s">
        <v>262</v>
      </c>
      <c r="E1746" s="4" t="s">
        <v>5892</v>
      </c>
      <c r="F1746" s="2"/>
      <c r="G1746" s="88">
        <v>3877</v>
      </c>
      <c r="H1746" s="5" t="s">
        <v>3793</v>
      </c>
      <c r="I1746" s="5" t="s">
        <v>256</v>
      </c>
      <c r="J1746" s="6" t="s">
        <v>265</v>
      </c>
      <c r="K1746" s="5" t="s">
        <v>68</v>
      </c>
      <c r="L1746" s="5" t="s">
        <v>1675</v>
      </c>
      <c r="M1746" s="52">
        <v>1.8441558441558441</v>
      </c>
      <c r="N1746" s="8">
        <v>0</v>
      </c>
      <c r="O1746" s="52">
        <v>1.8441558441558441</v>
      </c>
      <c r="P1746" s="60">
        <f t="shared" si="55"/>
        <v>122.72857142857141</v>
      </c>
      <c r="Q1746" s="59">
        <v>1.8441558441558441</v>
      </c>
      <c r="R1746" s="9" t="s">
        <v>7394</v>
      </c>
      <c r="S1746" s="10">
        <v>46600</v>
      </c>
      <c r="T1746" s="55"/>
      <c r="U1746" s="56">
        <f t="shared" si="54"/>
        <v>0</v>
      </c>
      <c r="V1746" s="11"/>
    </row>
    <row r="1747" spans="1:22">
      <c r="A1747" s="86" t="s">
        <v>54</v>
      </c>
      <c r="B1747" s="4" t="s">
        <v>5893</v>
      </c>
      <c r="C1747" s="4" t="s">
        <v>5894</v>
      </c>
      <c r="D1747" s="3" t="s">
        <v>86</v>
      </c>
      <c r="E1747" s="87" t="s">
        <v>5895</v>
      </c>
      <c r="F1747" s="2"/>
      <c r="G1747" s="88">
        <v>2</v>
      </c>
      <c r="H1747" s="5" t="s">
        <v>5896</v>
      </c>
      <c r="I1747" s="5" t="s">
        <v>342</v>
      </c>
      <c r="J1747" s="6" t="s">
        <v>61</v>
      </c>
      <c r="K1747" s="5" t="s">
        <v>68</v>
      </c>
      <c r="L1747" s="5" t="s">
        <v>2129</v>
      </c>
      <c r="M1747" s="52">
        <v>6.2077922077922079</v>
      </c>
      <c r="N1747" s="8">
        <v>0.05</v>
      </c>
      <c r="O1747" s="52">
        <v>5.8974025974025972</v>
      </c>
      <c r="P1747" s="60">
        <f t="shared" si="55"/>
        <v>392.47214285714284</v>
      </c>
      <c r="Q1747" s="59">
        <v>5.8974025974025972</v>
      </c>
      <c r="R1747" s="9" t="s">
        <v>7397</v>
      </c>
      <c r="S1747" s="10">
        <v>46478</v>
      </c>
      <c r="T1747" s="55"/>
      <c r="U1747" s="56">
        <f t="shared" si="54"/>
        <v>0</v>
      </c>
      <c r="V1747" s="11"/>
    </row>
    <row r="1748" spans="1:22">
      <c r="A1748" s="86" t="s">
        <v>54</v>
      </c>
      <c r="B1748" s="4" t="s">
        <v>5897</v>
      </c>
      <c r="C1748" s="4" t="s">
        <v>5898</v>
      </c>
      <c r="D1748" s="3" t="s">
        <v>262</v>
      </c>
      <c r="E1748" s="87" t="s">
        <v>5899</v>
      </c>
      <c r="F1748" s="2"/>
      <c r="G1748" s="88">
        <v>80</v>
      </c>
      <c r="H1748" s="5"/>
      <c r="I1748" s="5" t="s">
        <v>1002</v>
      </c>
      <c r="J1748" s="6" t="s">
        <v>61</v>
      </c>
      <c r="K1748" s="5" t="s">
        <v>68</v>
      </c>
      <c r="L1748" s="5"/>
      <c r="M1748" s="52">
        <v>6</v>
      </c>
      <c r="N1748" s="8">
        <v>0</v>
      </c>
      <c r="O1748" s="52">
        <v>6</v>
      </c>
      <c r="P1748" s="60">
        <f t="shared" si="55"/>
        <v>399.29999999999995</v>
      </c>
      <c r="Q1748" s="59">
        <v>6</v>
      </c>
      <c r="R1748" s="9" t="s">
        <v>7397</v>
      </c>
      <c r="S1748" s="10">
        <v>46113</v>
      </c>
      <c r="T1748" s="55"/>
      <c r="U1748" s="56">
        <f t="shared" si="54"/>
        <v>0</v>
      </c>
      <c r="V1748" s="11"/>
    </row>
    <row r="1749" spans="1:22">
      <c r="A1749" s="77" t="s">
        <v>105</v>
      </c>
      <c r="B1749" s="4" t="s">
        <v>5900</v>
      </c>
      <c r="C1749" s="4" t="s">
        <v>5901</v>
      </c>
      <c r="D1749" s="3" t="s">
        <v>86</v>
      </c>
      <c r="E1749" s="79" t="s">
        <v>5902</v>
      </c>
      <c r="F1749" s="2"/>
      <c r="G1749" s="88">
        <v>60</v>
      </c>
      <c r="H1749" s="5" t="s">
        <v>583</v>
      </c>
      <c r="I1749" s="5" t="s">
        <v>116</v>
      </c>
      <c r="J1749" s="6" t="s">
        <v>61</v>
      </c>
      <c r="K1749" s="5" t="s">
        <v>68</v>
      </c>
      <c r="L1749" s="5" t="s">
        <v>481</v>
      </c>
      <c r="M1749" s="52">
        <v>5.9480519480519476</v>
      </c>
      <c r="N1749" s="8">
        <v>0</v>
      </c>
      <c r="O1749" s="52">
        <v>5.2919999999999998</v>
      </c>
      <c r="P1749" s="60">
        <f t="shared" si="55"/>
        <v>352.18259999999998</v>
      </c>
      <c r="Q1749" s="59">
        <v>5.9480519480519476</v>
      </c>
      <c r="R1749" s="9" t="s">
        <v>7397</v>
      </c>
      <c r="S1749" s="10">
        <v>46204</v>
      </c>
      <c r="T1749" s="55"/>
      <c r="U1749" s="56">
        <f t="shared" si="54"/>
        <v>0</v>
      </c>
      <c r="V1749" s="11"/>
    </row>
    <row r="1750" spans="1:22">
      <c r="A1750" s="36"/>
      <c r="B1750" s="2" t="s">
        <v>5903</v>
      </c>
      <c r="C1750" s="2" t="s">
        <v>5904</v>
      </c>
      <c r="D1750" s="3" t="s">
        <v>86</v>
      </c>
      <c r="E1750" s="4" t="s">
        <v>5905</v>
      </c>
      <c r="F1750" s="2"/>
      <c r="G1750" s="88">
        <v>12</v>
      </c>
      <c r="H1750" s="5" t="s">
        <v>5906</v>
      </c>
      <c r="I1750" s="5" t="s">
        <v>1819</v>
      </c>
      <c r="J1750" s="6" t="s">
        <v>61</v>
      </c>
      <c r="K1750" s="5" t="s">
        <v>68</v>
      </c>
      <c r="L1750" s="5" t="s">
        <v>3694</v>
      </c>
      <c r="M1750" s="52">
        <v>4.3896103896103895</v>
      </c>
      <c r="N1750" s="8">
        <v>0.02</v>
      </c>
      <c r="O1750" s="52">
        <v>4.3018181818181818</v>
      </c>
      <c r="P1750" s="60">
        <f t="shared" si="55"/>
        <v>286.286</v>
      </c>
      <c r="Q1750" s="59">
        <v>4.3018181818181818</v>
      </c>
      <c r="R1750" s="9" t="s">
        <v>7397</v>
      </c>
      <c r="S1750" s="10">
        <v>46296</v>
      </c>
      <c r="T1750" s="55"/>
      <c r="U1750" s="56">
        <f t="shared" si="54"/>
        <v>0</v>
      </c>
      <c r="V1750" s="11"/>
    </row>
    <row r="1751" spans="1:22">
      <c r="A1751" s="36"/>
      <c r="B1751" s="4" t="s">
        <v>5907</v>
      </c>
      <c r="C1751" s="4"/>
      <c r="D1751" s="3" t="s">
        <v>86</v>
      </c>
      <c r="E1751" s="4" t="s">
        <v>5908</v>
      </c>
      <c r="F1751" s="2"/>
      <c r="G1751" s="88">
        <v>12</v>
      </c>
      <c r="H1751" s="5" t="s">
        <v>5906</v>
      </c>
      <c r="I1751" s="5" t="s">
        <v>321</v>
      </c>
      <c r="J1751" s="6" t="s">
        <v>61</v>
      </c>
      <c r="K1751" s="5" t="s">
        <v>68</v>
      </c>
      <c r="L1751" s="5" t="s">
        <v>3694</v>
      </c>
      <c r="M1751" s="52">
        <v>4.3896103896103895</v>
      </c>
      <c r="N1751" s="8">
        <v>0.02</v>
      </c>
      <c r="O1751" s="52">
        <v>4.3018181818181818</v>
      </c>
      <c r="P1751" s="60">
        <f t="shared" si="55"/>
        <v>286.286</v>
      </c>
      <c r="Q1751" s="59">
        <v>4.3018181818181818</v>
      </c>
      <c r="R1751" s="9" t="s">
        <v>7397</v>
      </c>
      <c r="S1751" s="10">
        <v>46266</v>
      </c>
      <c r="T1751" s="55"/>
      <c r="U1751" s="56">
        <f t="shared" si="54"/>
        <v>0</v>
      </c>
      <c r="V1751" s="11"/>
    </row>
    <row r="1752" spans="1:22">
      <c r="A1752" s="77" t="s">
        <v>139</v>
      </c>
      <c r="B1752" s="4" t="s">
        <v>5909</v>
      </c>
      <c r="C1752" s="4" t="s">
        <v>5910</v>
      </c>
      <c r="D1752" s="3" t="s">
        <v>86</v>
      </c>
      <c r="E1752" s="79" t="s">
        <v>5911</v>
      </c>
      <c r="F1752" s="2"/>
      <c r="G1752" s="88">
        <v>24</v>
      </c>
      <c r="H1752" s="5" t="s">
        <v>4728</v>
      </c>
      <c r="I1752" s="5" t="s">
        <v>143</v>
      </c>
      <c r="J1752" s="6" t="s">
        <v>61</v>
      </c>
      <c r="K1752" s="5" t="s">
        <v>68</v>
      </c>
      <c r="L1752" s="5" t="s">
        <v>435</v>
      </c>
      <c r="M1752" s="52">
        <v>8.962025316455696</v>
      </c>
      <c r="N1752" s="8">
        <v>0</v>
      </c>
      <c r="O1752" s="52">
        <v>8.5139240506329106</v>
      </c>
      <c r="P1752" s="60">
        <f t="shared" si="55"/>
        <v>566.60164556962013</v>
      </c>
      <c r="Q1752" s="59">
        <v>8.5139240506329106</v>
      </c>
      <c r="R1752" s="9" t="s">
        <v>7397</v>
      </c>
      <c r="S1752" s="10">
        <v>46296</v>
      </c>
      <c r="T1752" s="55"/>
      <c r="U1752" s="56">
        <f t="shared" si="54"/>
        <v>0</v>
      </c>
      <c r="V1752" s="11"/>
    </row>
    <row r="1753" spans="1:22">
      <c r="A1753" s="36"/>
      <c r="B1753" s="4" t="s">
        <v>5912</v>
      </c>
      <c r="C1753" s="4" t="s">
        <v>183</v>
      </c>
      <c r="D1753" s="3" t="s">
        <v>86</v>
      </c>
      <c r="E1753" s="4" t="s">
        <v>5913</v>
      </c>
      <c r="F1753" s="2"/>
      <c r="G1753" s="88">
        <v>47</v>
      </c>
      <c r="H1753" s="5" t="s">
        <v>5914</v>
      </c>
      <c r="I1753" s="5" t="s">
        <v>1057</v>
      </c>
      <c r="J1753" s="6" t="s">
        <v>61</v>
      </c>
      <c r="K1753" s="5">
        <v>0.16</v>
      </c>
      <c r="L1753" s="5" t="s">
        <v>2916</v>
      </c>
      <c r="M1753" s="52">
        <v>5.5696202531645573</v>
      </c>
      <c r="N1753" s="8">
        <v>0.15</v>
      </c>
      <c r="O1753" s="52">
        <v>4.7341772151898738</v>
      </c>
      <c r="P1753" s="60">
        <f t="shared" si="55"/>
        <v>315.05949367088607</v>
      </c>
      <c r="Q1753" s="59">
        <v>5.4916455696202533</v>
      </c>
      <c r="R1753" s="9" t="s">
        <v>7397</v>
      </c>
      <c r="S1753" s="10">
        <v>46204</v>
      </c>
      <c r="T1753" s="55"/>
      <c r="U1753" s="56">
        <f t="shared" si="54"/>
        <v>0</v>
      </c>
      <c r="V1753" s="11"/>
    </row>
    <row r="1754" spans="1:22">
      <c r="A1754" s="36"/>
      <c r="B1754" s="4" t="s">
        <v>5915</v>
      </c>
      <c r="C1754" s="4" t="s">
        <v>5916</v>
      </c>
      <c r="D1754" s="3" t="s">
        <v>86</v>
      </c>
      <c r="E1754" s="4" t="s">
        <v>5917</v>
      </c>
      <c r="F1754" s="2"/>
      <c r="G1754" s="88">
        <v>57</v>
      </c>
      <c r="H1754" s="5" t="s">
        <v>5918</v>
      </c>
      <c r="I1754" s="5" t="s">
        <v>189</v>
      </c>
      <c r="J1754" s="6" t="s">
        <v>61</v>
      </c>
      <c r="K1754" s="5" t="s">
        <v>68</v>
      </c>
      <c r="L1754" s="5"/>
      <c r="M1754" s="52">
        <v>9.9752549803336485</v>
      </c>
      <c r="N1754" s="8">
        <v>0</v>
      </c>
      <c r="O1754" s="52">
        <v>9.9752549803336485</v>
      </c>
      <c r="P1754" s="60">
        <f t="shared" si="55"/>
        <v>663.85321894120432</v>
      </c>
      <c r="Q1754" s="59">
        <v>9.9752549803336485</v>
      </c>
      <c r="R1754" s="9" t="s">
        <v>7397</v>
      </c>
      <c r="S1754" s="10">
        <v>46174</v>
      </c>
      <c r="T1754" s="55"/>
      <c r="U1754" s="56">
        <f t="shared" si="54"/>
        <v>0</v>
      </c>
      <c r="V1754" s="11"/>
    </row>
    <row r="1755" spans="1:22">
      <c r="A1755" s="36"/>
      <c r="B1755" s="4" t="s">
        <v>5919</v>
      </c>
      <c r="C1755" s="4" t="s">
        <v>5920</v>
      </c>
      <c r="D1755" s="3" t="s">
        <v>64</v>
      </c>
      <c r="E1755" s="4" t="s">
        <v>5921</v>
      </c>
      <c r="F1755" s="2"/>
      <c r="G1755" s="88">
        <v>153</v>
      </c>
      <c r="H1755" s="5" t="s">
        <v>5922</v>
      </c>
      <c r="I1755" s="5" t="s">
        <v>3033</v>
      </c>
      <c r="J1755" s="6" t="s">
        <v>61</v>
      </c>
      <c r="K1755" s="5" t="s">
        <v>68</v>
      </c>
      <c r="L1755" s="5" t="s">
        <v>1675</v>
      </c>
      <c r="M1755" s="52">
        <v>5.6103896103896105</v>
      </c>
      <c r="N1755" s="8">
        <v>0</v>
      </c>
      <c r="O1755" s="52">
        <v>5.6103896103896105</v>
      </c>
      <c r="P1755" s="60">
        <f t="shared" si="55"/>
        <v>373.37142857142857</v>
      </c>
      <c r="Q1755" s="59">
        <v>5.6103896103896105</v>
      </c>
      <c r="R1755" s="9" t="s">
        <v>7401</v>
      </c>
      <c r="S1755" s="10">
        <v>46478</v>
      </c>
      <c r="T1755" s="55"/>
      <c r="U1755" s="56">
        <f t="shared" si="54"/>
        <v>0</v>
      </c>
      <c r="V1755" s="11"/>
    </row>
    <row r="1756" spans="1:22">
      <c r="A1756" s="80" t="s">
        <v>70</v>
      </c>
      <c r="B1756" s="2" t="s">
        <v>5923</v>
      </c>
      <c r="C1756" s="13" t="s">
        <v>5924</v>
      </c>
      <c r="D1756" s="3" t="s">
        <v>64</v>
      </c>
      <c r="E1756" s="82" t="s">
        <v>5925</v>
      </c>
      <c r="F1756" s="4"/>
      <c r="G1756" s="88">
        <v>14</v>
      </c>
      <c r="H1756" s="5" t="s">
        <v>4974</v>
      </c>
      <c r="I1756" s="5" t="s">
        <v>75</v>
      </c>
      <c r="J1756" s="6" t="s">
        <v>61</v>
      </c>
      <c r="K1756" s="7" t="s">
        <v>68</v>
      </c>
      <c r="L1756" s="7"/>
      <c r="M1756" s="52">
        <v>2.7532467532467533</v>
      </c>
      <c r="N1756" s="8">
        <v>0.3</v>
      </c>
      <c r="O1756" s="52">
        <v>1.1012987012987012</v>
      </c>
      <c r="P1756" s="60">
        <f t="shared" si="55"/>
        <v>73.291428571428568</v>
      </c>
      <c r="Q1756" s="59">
        <v>1.1012987012987012</v>
      </c>
      <c r="R1756" s="9" t="s">
        <v>7396</v>
      </c>
      <c r="S1756" s="10">
        <v>47239</v>
      </c>
      <c r="T1756" s="55"/>
      <c r="U1756" s="56">
        <f t="shared" si="54"/>
        <v>0</v>
      </c>
      <c r="V1756" s="11"/>
    </row>
    <row r="1757" spans="1:22">
      <c r="A1757" s="86" t="s">
        <v>54</v>
      </c>
      <c r="B1757" s="2" t="s">
        <v>5926</v>
      </c>
      <c r="C1757" s="2" t="s">
        <v>5927</v>
      </c>
      <c r="D1757" s="3" t="s">
        <v>64</v>
      </c>
      <c r="E1757" s="87" t="s">
        <v>5928</v>
      </c>
      <c r="F1757" s="2"/>
      <c r="G1757" s="88">
        <v>1</v>
      </c>
      <c r="H1757" s="5" t="s">
        <v>5929</v>
      </c>
      <c r="I1757" s="5" t="s">
        <v>273</v>
      </c>
      <c r="J1757" s="6" t="s">
        <v>61</v>
      </c>
      <c r="K1757" s="5" t="s">
        <v>68</v>
      </c>
      <c r="L1757" s="5" t="s">
        <v>2239</v>
      </c>
      <c r="M1757" s="52">
        <v>10.597402597402597</v>
      </c>
      <c r="N1757" s="8">
        <v>0</v>
      </c>
      <c r="O1757" s="52">
        <v>10.597402597402597</v>
      </c>
      <c r="P1757" s="60">
        <f t="shared" si="55"/>
        <v>705.25714285714287</v>
      </c>
      <c r="Q1757" s="59">
        <v>10.597402597402597</v>
      </c>
      <c r="R1757" s="9" t="s">
        <v>7399</v>
      </c>
      <c r="S1757" s="10">
        <v>46327</v>
      </c>
      <c r="T1757" s="55"/>
      <c r="U1757" s="56">
        <f t="shared" si="54"/>
        <v>0</v>
      </c>
      <c r="V1757" s="11"/>
    </row>
    <row r="1758" spans="1:22">
      <c r="A1758" s="36"/>
      <c r="B1758" s="2" t="s">
        <v>5930</v>
      </c>
      <c r="C1758" s="13" t="s">
        <v>5931</v>
      </c>
      <c r="D1758" s="3" t="s">
        <v>262</v>
      </c>
      <c r="E1758" s="4" t="s">
        <v>5932</v>
      </c>
      <c r="F1758" s="4"/>
      <c r="G1758" s="88">
        <v>260</v>
      </c>
      <c r="H1758" s="5" t="s">
        <v>5933</v>
      </c>
      <c r="I1758" s="5" t="s">
        <v>798</v>
      </c>
      <c r="J1758" s="6" t="s">
        <v>265</v>
      </c>
      <c r="K1758" s="7" t="s">
        <v>68</v>
      </c>
      <c r="L1758" s="7" t="s">
        <v>95</v>
      </c>
      <c r="M1758" s="52">
        <v>0.65</v>
      </c>
      <c r="N1758" s="8">
        <v>0</v>
      </c>
      <c r="O1758" s="52">
        <v>0.65</v>
      </c>
      <c r="P1758" s="60">
        <f t="shared" si="55"/>
        <v>43.2575</v>
      </c>
      <c r="Q1758" s="59">
        <v>0.65</v>
      </c>
      <c r="R1758" s="9" t="s">
        <v>7394</v>
      </c>
      <c r="S1758" s="10">
        <v>46296</v>
      </c>
      <c r="T1758" s="55"/>
      <c r="U1758" s="56">
        <f t="shared" si="54"/>
        <v>0</v>
      </c>
      <c r="V1758" s="11"/>
    </row>
    <row r="1759" spans="1:22">
      <c r="A1759" s="86" t="s">
        <v>54</v>
      </c>
      <c r="B1759" s="4" t="s">
        <v>5934</v>
      </c>
      <c r="C1759" s="2" t="s">
        <v>5935</v>
      </c>
      <c r="D1759" s="3" t="s">
        <v>262</v>
      </c>
      <c r="E1759" s="87" t="s">
        <v>5936</v>
      </c>
      <c r="F1759" s="2"/>
      <c r="G1759" s="88">
        <v>178</v>
      </c>
      <c r="H1759" s="5" t="s">
        <v>5933</v>
      </c>
      <c r="I1759" s="5" t="s">
        <v>212</v>
      </c>
      <c r="J1759" s="6" t="s">
        <v>265</v>
      </c>
      <c r="K1759" s="5" t="s">
        <v>68</v>
      </c>
      <c r="L1759" s="5" t="s">
        <v>117</v>
      </c>
      <c r="M1759" s="52">
        <v>0.55518987341772152</v>
      </c>
      <c r="N1759" s="8">
        <v>0.1</v>
      </c>
      <c r="O1759" s="52">
        <v>0.49967088607594939</v>
      </c>
      <c r="P1759" s="60">
        <f t="shared" si="55"/>
        <v>33.253097468354433</v>
      </c>
      <c r="Q1759" s="59">
        <v>0.49967088607594939</v>
      </c>
      <c r="R1759" s="9" t="s">
        <v>7394</v>
      </c>
      <c r="S1759" s="10">
        <v>46327</v>
      </c>
      <c r="T1759" s="55"/>
      <c r="U1759" s="56">
        <f t="shared" si="54"/>
        <v>0</v>
      </c>
      <c r="V1759" s="11"/>
    </row>
    <row r="1760" spans="1:22">
      <c r="A1760" s="36"/>
      <c r="B1760" s="4" t="s">
        <v>5937</v>
      </c>
      <c r="C1760" s="2" t="s">
        <v>5938</v>
      </c>
      <c r="D1760" s="3" t="s">
        <v>64</v>
      </c>
      <c r="E1760" s="4" t="s">
        <v>5939</v>
      </c>
      <c r="F1760" s="2"/>
      <c r="G1760" s="88">
        <v>7</v>
      </c>
      <c r="H1760" s="5" t="s">
        <v>3423</v>
      </c>
      <c r="I1760" s="5" t="s">
        <v>212</v>
      </c>
      <c r="J1760" s="6" t="s">
        <v>61</v>
      </c>
      <c r="K1760" s="5" t="s">
        <v>68</v>
      </c>
      <c r="L1760" s="5" t="s">
        <v>117</v>
      </c>
      <c r="M1760" s="52">
        <v>9.0649350649350655</v>
      </c>
      <c r="N1760" s="8">
        <v>0.15</v>
      </c>
      <c r="O1760" s="52">
        <v>7.7051948051948056</v>
      </c>
      <c r="P1760" s="60">
        <f t="shared" si="55"/>
        <v>512.78071428571434</v>
      </c>
      <c r="Q1760" s="59">
        <v>7.7051948051948056</v>
      </c>
      <c r="R1760" s="9" t="s">
        <v>7401</v>
      </c>
      <c r="S1760" s="10">
        <v>45992</v>
      </c>
      <c r="T1760" s="55"/>
      <c r="U1760" s="56">
        <f t="shared" si="54"/>
        <v>0</v>
      </c>
      <c r="V1760" s="11"/>
    </row>
    <row r="1761" spans="1:22">
      <c r="A1761" s="36"/>
      <c r="B1761" s="4" t="s">
        <v>5940</v>
      </c>
      <c r="C1761" s="2" t="s">
        <v>5941</v>
      </c>
      <c r="D1761" s="3" t="s">
        <v>86</v>
      </c>
      <c r="E1761" s="4" t="s">
        <v>5942</v>
      </c>
      <c r="F1761" s="2"/>
      <c r="G1761" s="88">
        <v>16</v>
      </c>
      <c r="H1761" s="5" t="s">
        <v>5943</v>
      </c>
      <c r="I1761" s="5" t="s">
        <v>189</v>
      </c>
      <c r="J1761" s="6" t="s">
        <v>61</v>
      </c>
      <c r="K1761" s="5" t="s">
        <v>68</v>
      </c>
      <c r="L1761" s="5" t="s">
        <v>4016</v>
      </c>
      <c r="M1761" s="52">
        <v>17.11392405063291</v>
      </c>
      <c r="N1761" s="8">
        <v>0</v>
      </c>
      <c r="O1761" s="52">
        <v>17.11392405063291</v>
      </c>
      <c r="P1761" s="60">
        <f t="shared" si="55"/>
        <v>1138.9316455696201</v>
      </c>
      <c r="Q1761" s="59">
        <v>17.11392405063291</v>
      </c>
      <c r="R1761" s="9" t="s">
        <v>7397</v>
      </c>
      <c r="S1761" s="10">
        <v>45839</v>
      </c>
      <c r="T1761" s="55"/>
      <c r="U1761" s="56">
        <f t="shared" si="54"/>
        <v>0</v>
      </c>
      <c r="V1761" s="11"/>
    </row>
    <row r="1762" spans="1:22">
      <c r="A1762" s="77" t="s">
        <v>139</v>
      </c>
      <c r="B1762" s="4" t="s">
        <v>5944</v>
      </c>
      <c r="C1762" s="2" t="s">
        <v>5945</v>
      </c>
      <c r="D1762" s="3" t="s">
        <v>86</v>
      </c>
      <c r="E1762" s="79" t="s">
        <v>5946</v>
      </c>
      <c r="F1762" s="2"/>
      <c r="G1762" s="88">
        <v>33</v>
      </c>
      <c r="H1762" s="5" t="s">
        <v>5947</v>
      </c>
      <c r="I1762" s="5" t="s">
        <v>143</v>
      </c>
      <c r="J1762" s="6" t="s">
        <v>61</v>
      </c>
      <c r="K1762" s="5" t="s">
        <v>68</v>
      </c>
      <c r="L1762" s="5" t="s">
        <v>5948</v>
      </c>
      <c r="M1762" s="52">
        <v>8.779220779220779</v>
      </c>
      <c r="N1762" s="8">
        <v>0</v>
      </c>
      <c r="O1762" s="52">
        <v>8.3402597402597394</v>
      </c>
      <c r="P1762" s="60">
        <f t="shared" si="55"/>
        <v>555.04428571428559</v>
      </c>
      <c r="Q1762" s="59">
        <v>8.3402597402597394</v>
      </c>
      <c r="R1762" s="9" t="s">
        <v>7397</v>
      </c>
      <c r="S1762" s="10">
        <v>46661</v>
      </c>
      <c r="T1762" s="55"/>
      <c r="U1762" s="56">
        <f t="shared" si="54"/>
        <v>0</v>
      </c>
      <c r="V1762" s="11"/>
    </row>
    <row r="1763" spans="1:22">
      <c r="A1763" s="36"/>
      <c r="B1763" s="4" t="s">
        <v>5949</v>
      </c>
      <c r="C1763" s="2" t="s">
        <v>183</v>
      </c>
      <c r="D1763" s="3" t="s">
        <v>57</v>
      </c>
      <c r="E1763" s="4" t="s">
        <v>5950</v>
      </c>
      <c r="F1763" s="2"/>
      <c r="G1763" s="88">
        <v>3150</v>
      </c>
      <c r="H1763" s="5" t="s">
        <v>5951</v>
      </c>
      <c r="I1763" s="5" t="s">
        <v>462</v>
      </c>
      <c r="J1763" s="6" t="s">
        <v>61</v>
      </c>
      <c r="K1763" s="5">
        <v>0.16</v>
      </c>
      <c r="L1763" s="5" t="s">
        <v>59</v>
      </c>
      <c r="M1763" s="52">
        <v>7.7777777777777777</v>
      </c>
      <c r="N1763" s="8">
        <v>0</v>
      </c>
      <c r="O1763" s="52">
        <v>7.7777777777777777</v>
      </c>
      <c r="P1763" s="60">
        <f t="shared" si="55"/>
        <v>517.61111111111109</v>
      </c>
      <c r="Q1763" s="59">
        <v>9.0222222222222221</v>
      </c>
      <c r="R1763" s="9" t="s">
        <v>7397</v>
      </c>
      <c r="S1763" s="10" t="s">
        <v>183</v>
      </c>
      <c r="T1763" s="55"/>
      <c r="U1763" s="56">
        <f t="shared" si="54"/>
        <v>0</v>
      </c>
      <c r="V1763" s="11"/>
    </row>
    <row r="1764" spans="1:22">
      <c r="A1764" s="86" t="s">
        <v>54</v>
      </c>
      <c r="B1764" s="4" t="s">
        <v>5952</v>
      </c>
      <c r="C1764" s="2" t="s">
        <v>5953</v>
      </c>
      <c r="D1764" s="3" t="s">
        <v>86</v>
      </c>
      <c r="E1764" s="87" t="s">
        <v>5954</v>
      </c>
      <c r="F1764" s="4"/>
      <c r="G1764" s="5">
        <v>40</v>
      </c>
      <c r="H1764" s="5" t="s">
        <v>1851</v>
      </c>
      <c r="I1764" s="5" t="s">
        <v>229</v>
      </c>
      <c r="J1764" s="6" t="s">
        <v>61</v>
      </c>
      <c r="K1764" s="7" t="s">
        <v>68</v>
      </c>
      <c r="L1764" s="7" t="s">
        <v>111</v>
      </c>
      <c r="M1764" s="52">
        <v>3.9740259740259738</v>
      </c>
      <c r="N1764" s="8">
        <v>0</v>
      </c>
      <c r="O1764" s="52">
        <v>3.9740259740259738</v>
      </c>
      <c r="P1764" s="60">
        <f t="shared" si="55"/>
        <v>264.47142857142853</v>
      </c>
      <c r="Q1764" s="59">
        <v>3.9740259740259738</v>
      </c>
      <c r="R1764" s="9" t="s">
        <v>7397</v>
      </c>
      <c r="S1764" s="10">
        <v>46478</v>
      </c>
      <c r="T1764" s="55"/>
      <c r="U1764" s="56">
        <f t="shared" si="54"/>
        <v>0</v>
      </c>
      <c r="V1764" s="11"/>
    </row>
    <row r="1765" spans="1:22">
      <c r="A1765" s="77" t="s">
        <v>139</v>
      </c>
      <c r="B1765" s="4" t="s">
        <v>5955</v>
      </c>
      <c r="C1765" s="13" t="s">
        <v>183</v>
      </c>
      <c r="D1765" s="3" t="s">
        <v>86</v>
      </c>
      <c r="E1765" s="79" t="s">
        <v>5956</v>
      </c>
      <c r="F1765" s="4"/>
      <c r="G1765" s="88">
        <v>22</v>
      </c>
      <c r="H1765" s="5" t="s">
        <v>1851</v>
      </c>
      <c r="I1765" s="5" t="s">
        <v>143</v>
      </c>
      <c r="J1765" s="6" t="s">
        <v>61</v>
      </c>
      <c r="K1765" s="5" t="s">
        <v>68</v>
      </c>
      <c r="L1765" s="5"/>
      <c r="M1765" s="52">
        <v>3.2035714285714283</v>
      </c>
      <c r="N1765" s="8">
        <v>0</v>
      </c>
      <c r="O1765" s="52">
        <v>3.0433928571428566</v>
      </c>
      <c r="P1765" s="60">
        <f t="shared" si="55"/>
        <v>202.53779464285711</v>
      </c>
      <c r="Q1765" s="59">
        <v>3.0433928571428566</v>
      </c>
      <c r="R1765" s="9" t="s">
        <v>7397</v>
      </c>
      <c r="S1765" s="10">
        <v>46082</v>
      </c>
      <c r="T1765" s="55"/>
      <c r="U1765" s="56">
        <f t="shared" si="54"/>
        <v>0</v>
      </c>
      <c r="V1765" s="11"/>
    </row>
    <row r="1766" spans="1:22">
      <c r="A1766" s="86" t="s">
        <v>54</v>
      </c>
      <c r="B1766" s="4" t="s">
        <v>5957</v>
      </c>
      <c r="C1766" s="2" t="s">
        <v>5958</v>
      </c>
      <c r="D1766" s="3" t="s">
        <v>86</v>
      </c>
      <c r="E1766" s="87" t="s">
        <v>5959</v>
      </c>
      <c r="F1766" s="2"/>
      <c r="G1766" s="88">
        <v>28</v>
      </c>
      <c r="H1766" s="5" t="s">
        <v>1851</v>
      </c>
      <c r="I1766" s="5" t="s">
        <v>229</v>
      </c>
      <c r="J1766" s="6" t="s">
        <v>61</v>
      </c>
      <c r="K1766" s="5" t="s">
        <v>68</v>
      </c>
      <c r="L1766" s="5" t="s">
        <v>111</v>
      </c>
      <c r="M1766" s="52">
        <v>3.6618444846292943</v>
      </c>
      <c r="N1766" s="8">
        <v>0</v>
      </c>
      <c r="O1766" s="52">
        <v>3.6618444846292943</v>
      </c>
      <c r="P1766" s="60">
        <f t="shared" si="55"/>
        <v>243.69575045207952</v>
      </c>
      <c r="Q1766" s="59">
        <v>3.6618444846292943</v>
      </c>
      <c r="R1766" s="9" t="s">
        <v>7397</v>
      </c>
      <c r="S1766" s="10">
        <v>46478</v>
      </c>
      <c r="T1766" s="55"/>
      <c r="U1766" s="56">
        <f t="shared" si="54"/>
        <v>0</v>
      </c>
      <c r="V1766" s="11"/>
    </row>
    <row r="1767" spans="1:22">
      <c r="A1767" s="36"/>
      <c r="B1767" s="4" t="s">
        <v>5960</v>
      </c>
      <c r="C1767" s="2" t="s">
        <v>5961</v>
      </c>
      <c r="D1767" s="3" t="s">
        <v>86</v>
      </c>
      <c r="E1767" s="14" t="s">
        <v>5962</v>
      </c>
      <c r="F1767" s="4"/>
      <c r="G1767" s="88">
        <v>44</v>
      </c>
      <c r="H1767" s="5" t="s">
        <v>4599</v>
      </c>
      <c r="I1767" s="5" t="s">
        <v>604</v>
      </c>
      <c r="J1767" s="6" t="s">
        <v>61</v>
      </c>
      <c r="K1767" s="5" t="s">
        <v>68</v>
      </c>
      <c r="L1767" s="5" t="s">
        <v>1675</v>
      </c>
      <c r="M1767" s="52">
        <v>2.8645238095238099</v>
      </c>
      <c r="N1767" s="8">
        <v>0</v>
      </c>
      <c r="O1767" s="52">
        <v>2.8645238095238099</v>
      </c>
      <c r="P1767" s="60">
        <f t="shared" si="55"/>
        <v>190.63405952380955</v>
      </c>
      <c r="Q1767" s="59">
        <v>2.8645238095238099</v>
      </c>
      <c r="R1767" s="9" t="s">
        <v>7397</v>
      </c>
      <c r="S1767" s="10">
        <v>46113</v>
      </c>
      <c r="T1767" s="55"/>
      <c r="U1767" s="56">
        <f t="shared" si="54"/>
        <v>0</v>
      </c>
      <c r="V1767" s="11"/>
    </row>
    <row r="1768" spans="1:22">
      <c r="A1768" s="86" t="s">
        <v>54</v>
      </c>
      <c r="B1768" s="4" t="s">
        <v>5963</v>
      </c>
      <c r="C1768" s="2" t="s">
        <v>5964</v>
      </c>
      <c r="D1768" s="3" t="s">
        <v>262</v>
      </c>
      <c r="E1768" s="87" t="s">
        <v>5965</v>
      </c>
      <c r="F1768" s="2"/>
      <c r="G1768" s="88">
        <v>406</v>
      </c>
      <c r="H1768" s="5" t="s">
        <v>4599</v>
      </c>
      <c r="I1768" s="5" t="s">
        <v>212</v>
      </c>
      <c r="J1768" s="6" t="s">
        <v>265</v>
      </c>
      <c r="K1768" s="5" t="s">
        <v>68</v>
      </c>
      <c r="L1768" s="5" t="s">
        <v>1675</v>
      </c>
      <c r="M1768" s="52">
        <v>0.99417721518987334</v>
      </c>
      <c r="N1768" s="8">
        <v>0.08</v>
      </c>
      <c r="O1768" s="52">
        <v>0.91464303797468349</v>
      </c>
      <c r="P1768" s="60">
        <f t="shared" si="55"/>
        <v>60.869494177215181</v>
      </c>
      <c r="Q1768" s="59">
        <v>0.91464303797468349</v>
      </c>
      <c r="R1768" s="9" t="s">
        <v>7394</v>
      </c>
      <c r="S1768" s="10">
        <v>46327</v>
      </c>
      <c r="T1768" s="55"/>
      <c r="U1768" s="56">
        <f t="shared" si="54"/>
        <v>0</v>
      </c>
      <c r="V1768" s="11"/>
    </row>
    <row r="1769" spans="1:22">
      <c r="A1769" s="77" t="s">
        <v>139</v>
      </c>
      <c r="B1769" s="2" t="s">
        <v>5966</v>
      </c>
      <c r="C1769" s="2" t="s">
        <v>5967</v>
      </c>
      <c r="D1769" s="3" t="s">
        <v>86</v>
      </c>
      <c r="E1769" s="79" t="s">
        <v>5968</v>
      </c>
      <c r="F1769" s="2"/>
      <c r="G1769" s="88">
        <v>138</v>
      </c>
      <c r="H1769" s="5" t="s">
        <v>4599</v>
      </c>
      <c r="I1769" s="5" t="s">
        <v>143</v>
      </c>
      <c r="J1769" s="6" t="s">
        <v>61</v>
      </c>
      <c r="K1769" s="5" t="s">
        <v>68</v>
      </c>
      <c r="L1769" s="5" t="s">
        <v>1675</v>
      </c>
      <c r="M1769" s="52">
        <v>3.3569620253164554</v>
      </c>
      <c r="N1769" s="8">
        <v>0</v>
      </c>
      <c r="O1769" s="52">
        <v>3.1891139240506323</v>
      </c>
      <c r="P1769" s="60">
        <f t="shared" si="55"/>
        <v>212.23553164556958</v>
      </c>
      <c r="Q1769" s="59">
        <v>3.1891139240506323</v>
      </c>
      <c r="R1769" s="9" t="s">
        <v>7397</v>
      </c>
      <c r="S1769" s="10">
        <v>46174</v>
      </c>
      <c r="T1769" s="55"/>
      <c r="U1769" s="56">
        <f t="shared" si="54"/>
        <v>0</v>
      </c>
      <c r="V1769" s="11"/>
    </row>
    <row r="1770" spans="1:22">
      <c r="A1770" s="36"/>
      <c r="B1770" s="4" t="s">
        <v>5969</v>
      </c>
      <c r="C1770" s="4" t="s">
        <v>5970</v>
      </c>
      <c r="D1770" s="3" t="s">
        <v>86</v>
      </c>
      <c r="E1770" s="4" t="s">
        <v>5971</v>
      </c>
      <c r="F1770" s="2"/>
      <c r="G1770" s="88">
        <v>60</v>
      </c>
      <c r="H1770" s="5" t="s">
        <v>4599</v>
      </c>
      <c r="I1770" s="5" t="s">
        <v>604</v>
      </c>
      <c r="J1770" s="6" t="s">
        <v>61</v>
      </c>
      <c r="K1770" s="5" t="s">
        <v>68</v>
      </c>
      <c r="L1770" s="5" t="s">
        <v>1675</v>
      </c>
      <c r="M1770" s="52">
        <v>4.4923809523809526</v>
      </c>
      <c r="N1770" s="8">
        <v>0</v>
      </c>
      <c r="O1770" s="52">
        <v>4.4923809523809526</v>
      </c>
      <c r="P1770" s="60">
        <f t="shared" si="55"/>
        <v>298.9679523809524</v>
      </c>
      <c r="Q1770" s="59">
        <v>4.4923809523809526</v>
      </c>
      <c r="R1770" s="9" t="s">
        <v>7397</v>
      </c>
      <c r="S1770" s="10">
        <v>46174</v>
      </c>
      <c r="T1770" s="55"/>
      <c r="U1770" s="56">
        <f t="shared" si="54"/>
        <v>0</v>
      </c>
      <c r="V1770" s="11"/>
    </row>
    <row r="1771" spans="1:22">
      <c r="A1771" s="36"/>
      <c r="B1771" s="4" t="s">
        <v>5972</v>
      </c>
      <c r="C1771" s="2" t="s">
        <v>5973</v>
      </c>
      <c r="D1771" s="3" t="s">
        <v>64</v>
      </c>
      <c r="E1771" s="4" t="s">
        <v>5974</v>
      </c>
      <c r="F1771" s="2"/>
      <c r="G1771" s="88">
        <v>2</v>
      </c>
      <c r="H1771" s="5" t="s">
        <v>59</v>
      </c>
      <c r="I1771" s="5" t="s">
        <v>300</v>
      </c>
      <c r="J1771" s="6" t="s">
        <v>61</v>
      </c>
      <c r="K1771" s="5" t="s">
        <v>68</v>
      </c>
      <c r="L1771" s="5" t="s">
        <v>59</v>
      </c>
      <c r="M1771" s="52">
        <v>11.976190476190478</v>
      </c>
      <c r="N1771" s="8">
        <v>0</v>
      </c>
      <c r="O1771" s="52">
        <v>11.976190476190478</v>
      </c>
      <c r="P1771" s="60">
        <f t="shared" si="55"/>
        <v>797.01547619047631</v>
      </c>
      <c r="Q1771" s="59">
        <v>11.976190476190478</v>
      </c>
      <c r="R1771" s="9" t="s">
        <v>248</v>
      </c>
      <c r="S1771" s="10">
        <v>45566</v>
      </c>
      <c r="T1771" s="55"/>
      <c r="U1771" s="56">
        <f t="shared" si="54"/>
        <v>0</v>
      </c>
      <c r="V1771" s="11"/>
    </row>
    <row r="1772" spans="1:22">
      <c r="A1772" s="36"/>
      <c r="B1772" s="4" t="s">
        <v>5975</v>
      </c>
      <c r="C1772" s="2" t="s">
        <v>5976</v>
      </c>
      <c r="D1772" s="3" t="s">
        <v>262</v>
      </c>
      <c r="E1772" s="4" t="s">
        <v>5977</v>
      </c>
      <c r="F1772" s="2"/>
      <c r="G1772" s="88">
        <v>256</v>
      </c>
      <c r="H1772" s="5" t="s">
        <v>4599</v>
      </c>
      <c r="I1772" s="5" t="s">
        <v>798</v>
      </c>
      <c r="J1772" s="6" t="s">
        <v>265</v>
      </c>
      <c r="K1772" s="5" t="s">
        <v>68</v>
      </c>
      <c r="L1772" s="5" t="s">
        <v>1675</v>
      </c>
      <c r="M1772" s="52">
        <v>1.0253164556962024</v>
      </c>
      <c r="N1772" s="8">
        <v>0</v>
      </c>
      <c r="O1772" s="52">
        <v>1.0253164556962024</v>
      </c>
      <c r="P1772" s="60">
        <f t="shared" si="55"/>
        <v>68.234810126582275</v>
      </c>
      <c r="Q1772" s="59">
        <v>1.0253164556962024</v>
      </c>
      <c r="R1772" s="9" t="s">
        <v>7394</v>
      </c>
      <c r="S1772" s="10">
        <v>45717</v>
      </c>
      <c r="T1772" s="55"/>
      <c r="U1772" s="56">
        <f t="shared" si="54"/>
        <v>0</v>
      </c>
      <c r="V1772" s="11"/>
    </row>
    <row r="1773" spans="1:22">
      <c r="A1773" s="77" t="s">
        <v>105</v>
      </c>
      <c r="B1773" s="2" t="s">
        <v>5978</v>
      </c>
      <c r="C1773" s="13" t="s">
        <v>5979</v>
      </c>
      <c r="D1773" s="3" t="s">
        <v>86</v>
      </c>
      <c r="E1773" s="79" t="s">
        <v>5980</v>
      </c>
      <c r="F1773" s="4"/>
      <c r="G1773" s="88">
        <v>73</v>
      </c>
      <c r="H1773" s="5" t="s">
        <v>4599</v>
      </c>
      <c r="I1773" s="5" t="s">
        <v>138</v>
      </c>
      <c r="J1773" s="6" t="s">
        <v>61</v>
      </c>
      <c r="K1773" s="7" t="s">
        <v>68</v>
      </c>
      <c r="L1773" s="7" t="s">
        <v>1675</v>
      </c>
      <c r="M1773" s="52">
        <v>3.7942503891778654</v>
      </c>
      <c r="N1773" s="8">
        <v>0.05</v>
      </c>
      <c r="O1773" s="52">
        <v>3.4495999999999998</v>
      </c>
      <c r="P1773" s="60">
        <f t="shared" si="55"/>
        <v>229.57087999999999</v>
      </c>
      <c r="Q1773" s="59">
        <v>3.6045378697189721</v>
      </c>
      <c r="R1773" s="9" t="s">
        <v>7397</v>
      </c>
      <c r="S1773" s="10">
        <v>46174</v>
      </c>
      <c r="T1773" s="55"/>
      <c r="U1773" s="56">
        <f t="shared" si="54"/>
        <v>0</v>
      </c>
      <c r="V1773" s="11"/>
    </row>
    <row r="1774" spans="1:22">
      <c r="A1774" s="36"/>
      <c r="B1774" s="4" t="s">
        <v>5981</v>
      </c>
      <c r="C1774" s="4" t="s">
        <v>5982</v>
      </c>
      <c r="D1774" s="3" t="s">
        <v>64</v>
      </c>
      <c r="E1774" s="4" t="s">
        <v>5983</v>
      </c>
      <c r="F1774" s="2"/>
      <c r="G1774" s="88">
        <v>120</v>
      </c>
      <c r="H1774" s="5" t="s">
        <v>4599</v>
      </c>
      <c r="I1774" s="5" t="s">
        <v>67</v>
      </c>
      <c r="J1774" s="6" t="s">
        <v>61</v>
      </c>
      <c r="K1774" s="5" t="s">
        <v>68</v>
      </c>
      <c r="L1774" s="5" t="s">
        <v>1675</v>
      </c>
      <c r="M1774" s="52">
        <v>2.948051948051948</v>
      </c>
      <c r="N1774" s="8">
        <v>0</v>
      </c>
      <c r="O1774" s="52">
        <v>2.948051948051948</v>
      </c>
      <c r="P1774" s="60">
        <f t="shared" si="55"/>
        <v>196.19285714285712</v>
      </c>
      <c r="Q1774" s="59">
        <v>2.948051948051948</v>
      </c>
      <c r="R1774" s="9" t="s">
        <v>7395</v>
      </c>
      <c r="S1774" s="10">
        <v>46266</v>
      </c>
      <c r="T1774" s="55"/>
      <c r="U1774" s="56">
        <f t="shared" si="54"/>
        <v>0</v>
      </c>
      <c r="V1774" s="11"/>
    </row>
    <row r="1775" spans="1:22">
      <c r="A1775" s="84" t="s">
        <v>5405</v>
      </c>
      <c r="B1775" s="2" t="s">
        <v>5984</v>
      </c>
      <c r="C1775" s="13" t="s">
        <v>5985</v>
      </c>
      <c r="D1775" s="3" t="s">
        <v>64</v>
      </c>
      <c r="E1775" s="85" t="s">
        <v>5986</v>
      </c>
      <c r="F1775" s="4"/>
      <c r="G1775" s="88">
        <v>81</v>
      </c>
      <c r="H1775" s="5" t="s">
        <v>5987</v>
      </c>
      <c r="I1775" s="5" t="s">
        <v>390</v>
      </c>
      <c r="J1775" s="6" t="s">
        <v>61</v>
      </c>
      <c r="K1775" s="7" t="s">
        <v>68</v>
      </c>
      <c r="L1775" s="7" t="s">
        <v>385</v>
      </c>
      <c r="M1775" s="52">
        <v>6.4307594936708865</v>
      </c>
      <c r="N1775" s="8">
        <v>0.05</v>
      </c>
      <c r="O1775" s="52">
        <v>6.1092215189873418</v>
      </c>
      <c r="P1775" s="60">
        <f t="shared" si="55"/>
        <v>406.56869208860758</v>
      </c>
      <c r="Q1775" s="59">
        <v>6.1092215189873418</v>
      </c>
      <c r="R1775" s="9" t="s">
        <v>7405</v>
      </c>
      <c r="S1775" s="10">
        <v>46478</v>
      </c>
      <c r="T1775" s="55"/>
      <c r="U1775" s="56">
        <f t="shared" si="54"/>
        <v>0</v>
      </c>
      <c r="V1775" s="11"/>
    </row>
    <row r="1776" spans="1:22">
      <c r="A1776" s="36"/>
      <c r="B1776" s="4" t="s">
        <v>5988</v>
      </c>
      <c r="C1776" s="2" t="s">
        <v>183</v>
      </c>
      <c r="D1776" s="3" t="s">
        <v>57</v>
      </c>
      <c r="E1776" s="4" t="s">
        <v>5989</v>
      </c>
      <c r="F1776" s="4"/>
      <c r="G1776" s="5">
        <v>24</v>
      </c>
      <c r="H1776" s="5" t="s">
        <v>5990</v>
      </c>
      <c r="I1776" s="5" t="s">
        <v>462</v>
      </c>
      <c r="J1776" s="6" t="s">
        <v>61</v>
      </c>
      <c r="K1776" s="7">
        <v>0.16</v>
      </c>
      <c r="L1776" s="7" t="s">
        <v>59</v>
      </c>
      <c r="M1776" s="52">
        <v>66.666666666666671</v>
      </c>
      <c r="N1776" s="8">
        <v>0</v>
      </c>
      <c r="O1776" s="52">
        <v>66.666666666666671</v>
      </c>
      <c r="P1776" s="60">
        <f t="shared" si="55"/>
        <v>4436.666666666667</v>
      </c>
      <c r="Q1776" s="59">
        <v>77.333333333333343</v>
      </c>
      <c r="R1776" s="9" t="s">
        <v>7397</v>
      </c>
      <c r="S1776" s="10" t="s">
        <v>59</v>
      </c>
      <c r="T1776" s="55"/>
      <c r="U1776" s="56">
        <f t="shared" si="54"/>
        <v>0</v>
      </c>
      <c r="V1776" s="11"/>
    </row>
    <row r="1777" spans="1:22">
      <c r="A1777" s="36"/>
      <c r="B1777" s="4" t="s">
        <v>5991</v>
      </c>
      <c r="C1777" s="2" t="s">
        <v>5992</v>
      </c>
      <c r="D1777" s="3" t="s">
        <v>64</v>
      </c>
      <c r="E1777" s="4" t="s">
        <v>5993</v>
      </c>
      <c r="F1777" s="2"/>
      <c r="G1777" s="88">
        <v>37</v>
      </c>
      <c r="H1777" s="5" t="s">
        <v>5994</v>
      </c>
      <c r="I1777" s="5" t="s">
        <v>550</v>
      </c>
      <c r="J1777" s="6" t="s">
        <v>61</v>
      </c>
      <c r="K1777" s="5" t="s">
        <v>68</v>
      </c>
      <c r="L1777" s="5" t="s">
        <v>83</v>
      </c>
      <c r="M1777" s="52">
        <v>4.0253164556962027</v>
      </c>
      <c r="N1777" s="8">
        <v>0</v>
      </c>
      <c r="O1777" s="52">
        <v>4.0253164556962027</v>
      </c>
      <c r="P1777" s="60">
        <f t="shared" si="55"/>
        <v>267.88481012658229</v>
      </c>
      <c r="Q1777" s="59">
        <v>4.0253164556962027</v>
      </c>
      <c r="R1777" s="9" t="s">
        <v>7403</v>
      </c>
      <c r="S1777" s="10">
        <v>46419</v>
      </c>
      <c r="T1777" s="55"/>
      <c r="U1777" s="56">
        <f t="shared" si="54"/>
        <v>0</v>
      </c>
      <c r="V1777" s="11"/>
    </row>
    <row r="1778" spans="1:22">
      <c r="A1778" s="36"/>
      <c r="B1778" s="4" t="s">
        <v>5995</v>
      </c>
      <c r="C1778" s="4" t="s">
        <v>5996</v>
      </c>
      <c r="D1778" s="3" t="s">
        <v>64</v>
      </c>
      <c r="E1778" s="4" t="s">
        <v>5997</v>
      </c>
      <c r="F1778" s="4"/>
      <c r="G1778" s="88">
        <v>52</v>
      </c>
      <c r="H1778" s="5" t="s">
        <v>82</v>
      </c>
      <c r="I1778" s="5" t="s">
        <v>2519</v>
      </c>
      <c r="J1778" s="6" t="s">
        <v>61</v>
      </c>
      <c r="K1778" s="5" t="s">
        <v>68</v>
      </c>
      <c r="L1778" s="5" t="s">
        <v>83</v>
      </c>
      <c r="M1778" s="52">
        <v>4.3246753246753249</v>
      </c>
      <c r="N1778" s="8">
        <v>0</v>
      </c>
      <c r="O1778" s="52">
        <v>4.3246753246753249</v>
      </c>
      <c r="P1778" s="60">
        <f t="shared" si="55"/>
        <v>287.80714285714288</v>
      </c>
      <c r="Q1778" s="59">
        <v>4.3246753246753249</v>
      </c>
      <c r="R1778" s="9" t="s">
        <v>7401</v>
      </c>
      <c r="S1778" s="10">
        <v>45870</v>
      </c>
      <c r="T1778" s="55"/>
      <c r="U1778" s="56">
        <f t="shared" si="54"/>
        <v>0</v>
      </c>
      <c r="V1778" s="11"/>
    </row>
    <row r="1779" spans="1:22">
      <c r="A1779" s="77" t="s">
        <v>105</v>
      </c>
      <c r="B1779" s="4" t="s">
        <v>5998</v>
      </c>
      <c r="C1779" s="4" t="s">
        <v>5999</v>
      </c>
      <c r="D1779" s="3" t="s">
        <v>86</v>
      </c>
      <c r="E1779" s="79" t="s">
        <v>6000</v>
      </c>
      <c r="F1779" s="2"/>
      <c r="G1779" s="88">
        <v>12</v>
      </c>
      <c r="H1779" s="5" t="s">
        <v>3456</v>
      </c>
      <c r="I1779" s="5" t="s">
        <v>110</v>
      </c>
      <c r="J1779" s="6" t="s">
        <v>61</v>
      </c>
      <c r="K1779" s="5" t="s">
        <v>68</v>
      </c>
      <c r="L1779" s="5" t="s">
        <v>101</v>
      </c>
      <c r="M1779" s="52">
        <v>5.8820294192595286</v>
      </c>
      <c r="N1779" s="8">
        <v>0.37</v>
      </c>
      <c r="O1779" s="52">
        <v>4.0278</v>
      </c>
      <c r="P1779" s="60">
        <f t="shared" si="55"/>
        <v>268.05009000000001</v>
      </c>
      <c r="Q1779" s="59">
        <v>3.705678534133503</v>
      </c>
      <c r="R1779" s="9" t="s">
        <v>7397</v>
      </c>
      <c r="S1779" s="10">
        <v>46296</v>
      </c>
      <c r="T1779" s="55"/>
      <c r="U1779" s="56">
        <f t="shared" si="54"/>
        <v>0</v>
      </c>
      <c r="V1779" s="11"/>
    </row>
    <row r="1780" spans="1:22">
      <c r="A1780" s="86" t="s">
        <v>54</v>
      </c>
      <c r="B1780" s="4" t="s">
        <v>6001</v>
      </c>
      <c r="C1780" s="4" t="s">
        <v>6002</v>
      </c>
      <c r="D1780" s="3" t="s">
        <v>86</v>
      </c>
      <c r="E1780" s="87" t="s">
        <v>6003</v>
      </c>
      <c r="F1780" s="2"/>
      <c r="G1780" s="88">
        <v>3</v>
      </c>
      <c r="H1780" s="5" t="s">
        <v>6004</v>
      </c>
      <c r="I1780" s="5" t="s">
        <v>658</v>
      </c>
      <c r="J1780" s="6" t="s">
        <v>61</v>
      </c>
      <c r="K1780" s="5" t="s">
        <v>68</v>
      </c>
      <c r="L1780" s="5" t="s">
        <v>3139</v>
      </c>
      <c r="M1780" s="52">
        <v>4.5</v>
      </c>
      <c r="N1780" s="8">
        <v>0</v>
      </c>
      <c r="O1780" s="52">
        <v>4.5</v>
      </c>
      <c r="P1780" s="60">
        <f t="shared" si="55"/>
        <v>299.47499999999997</v>
      </c>
      <c r="Q1780" s="59">
        <v>4.5</v>
      </c>
      <c r="R1780" s="9" t="s">
        <v>7397</v>
      </c>
      <c r="S1780" s="10">
        <v>45748</v>
      </c>
      <c r="T1780" s="55"/>
      <c r="U1780" s="56">
        <f t="shared" si="54"/>
        <v>0</v>
      </c>
      <c r="V1780" s="11"/>
    </row>
    <row r="1781" spans="1:22">
      <c r="A1781" s="36"/>
      <c r="B1781" s="4" t="s">
        <v>6005</v>
      </c>
      <c r="C1781" s="4" t="s">
        <v>6006</v>
      </c>
      <c r="D1781" s="3" t="s">
        <v>86</v>
      </c>
      <c r="E1781" s="4" t="s">
        <v>6007</v>
      </c>
      <c r="F1781" s="2"/>
      <c r="G1781" s="88">
        <v>6</v>
      </c>
      <c r="H1781" s="5" t="s">
        <v>59</v>
      </c>
      <c r="I1781" s="5" t="s">
        <v>4121</v>
      </c>
      <c r="J1781" s="6" t="s">
        <v>61</v>
      </c>
      <c r="K1781" s="5" t="s">
        <v>68</v>
      </c>
      <c r="L1781" s="5" t="s">
        <v>59</v>
      </c>
      <c r="M1781" s="52">
        <v>2.2250000000000001</v>
      </c>
      <c r="N1781" s="8">
        <v>0</v>
      </c>
      <c r="O1781" s="52">
        <v>2.2250000000000001</v>
      </c>
      <c r="P1781" s="60">
        <f t="shared" si="55"/>
        <v>148.07374999999999</v>
      </c>
      <c r="Q1781" s="59">
        <v>2.2250000000000001</v>
      </c>
      <c r="R1781" s="9" t="s">
        <v>7397</v>
      </c>
      <c r="S1781" s="10">
        <v>46813</v>
      </c>
      <c r="T1781" s="55"/>
      <c r="U1781" s="56">
        <f t="shared" si="54"/>
        <v>0</v>
      </c>
      <c r="V1781" s="11"/>
    </row>
    <row r="1782" spans="1:22">
      <c r="A1782" s="80" t="s">
        <v>70</v>
      </c>
      <c r="B1782" s="2" t="s">
        <v>6008</v>
      </c>
      <c r="C1782" s="13" t="s">
        <v>6009</v>
      </c>
      <c r="D1782" s="3" t="s">
        <v>64</v>
      </c>
      <c r="E1782" s="82" t="s">
        <v>6010</v>
      </c>
      <c r="F1782" s="4"/>
      <c r="G1782" s="88">
        <v>1</v>
      </c>
      <c r="H1782" s="5" t="s">
        <v>6011</v>
      </c>
      <c r="I1782" s="5" t="s">
        <v>75</v>
      </c>
      <c r="J1782" s="6" t="s">
        <v>61</v>
      </c>
      <c r="K1782" s="7" t="s">
        <v>68</v>
      </c>
      <c r="L1782" s="7" t="s">
        <v>380</v>
      </c>
      <c r="M1782" s="52">
        <v>5.454545454545455</v>
      </c>
      <c r="N1782" s="8">
        <v>0.3</v>
      </c>
      <c r="O1782" s="52">
        <v>2.1818181818181817</v>
      </c>
      <c r="P1782" s="60">
        <f t="shared" si="55"/>
        <v>145.19999999999999</v>
      </c>
      <c r="Q1782" s="59">
        <v>2.1818181818181817</v>
      </c>
      <c r="R1782" s="9" t="s">
        <v>7396</v>
      </c>
      <c r="S1782" s="10">
        <v>46113</v>
      </c>
      <c r="T1782" s="55"/>
      <c r="U1782" s="56">
        <f t="shared" si="54"/>
        <v>0</v>
      </c>
      <c r="V1782" s="11"/>
    </row>
    <row r="1783" spans="1:22">
      <c r="A1783" s="77" t="s">
        <v>105</v>
      </c>
      <c r="B1783" s="4" t="s">
        <v>6012</v>
      </c>
      <c r="C1783" s="4" t="s">
        <v>6013</v>
      </c>
      <c r="D1783" s="3" t="s">
        <v>86</v>
      </c>
      <c r="E1783" s="79" t="s">
        <v>6014</v>
      </c>
      <c r="F1783" s="2"/>
      <c r="G1783" s="88">
        <v>107</v>
      </c>
      <c r="H1783" s="5" t="s">
        <v>3168</v>
      </c>
      <c r="I1783" s="5" t="s">
        <v>116</v>
      </c>
      <c r="J1783" s="6" t="s">
        <v>61</v>
      </c>
      <c r="K1783" s="5" t="s">
        <v>68</v>
      </c>
      <c r="L1783" s="5" t="s">
        <v>3169</v>
      </c>
      <c r="M1783" s="52">
        <v>10.640020332152565</v>
      </c>
      <c r="N1783" s="8">
        <v>0</v>
      </c>
      <c r="O1783" s="52">
        <v>7.84</v>
      </c>
      <c r="P1783" s="60">
        <f t="shared" si="55"/>
        <v>521.75199999999995</v>
      </c>
      <c r="Q1783" s="59">
        <v>10.640020332152565</v>
      </c>
      <c r="R1783" s="9" t="s">
        <v>7397</v>
      </c>
      <c r="S1783" s="10">
        <v>46388</v>
      </c>
      <c r="T1783" s="55"/>
      <c r="U1783" s="56">
        <f t="shared" si="54"/>
        <v>0</v>
      </c>
      <c r="V1783" s="11"/>
    </row>
    <row r="1784" spans="1:22">
      <c r="A1784" s="77" t="s">
        <v>139</v>
      </c>
      <c r="B1784" s="4" t="s">
        <v>6015</v>
      </c>
      <c r="C1784" s="2" t="s">
        <v>6016</v>
      </c>
      <c r="D1784" s="3" t="s">
        <v>86</v>
      </c>
      <c r="E1784" s="79" t="s">
        <v>6017</v>
      </c>
      <c r="F1784" s="2"/>
      <c r="G1784" s="88">
        <v>96</v>
      </c>
      <c r="H1784" s="5" t="s">
        <v>1602</v>
      </c>
      <c r="I1784" s="5" t="s">
        <v>143</v>
      </c>
      <c r="J1784" s="6" t="s">
        <v>61</v>
      </c>
      <c r="K1784" s="5" t="s">
        <v>68</v>
      </c>
      <c r="L1784" s="5" t="s">
        <v>3568</v>
      </c>
      <c r="M1784" s="52">
        <v>10.155844155844155</v>
      </c>
      <c r="N1784" s="8">
        <v>0</v>
      </c>
      <c r="O1784" s="52">
        <v>9.6480519480519469</v>
      </c>
      <c r="P1784" s="60">
        <f t="shared" si="55"/>
        <v>642.07785714285706</v>
      </c>
      <c r="Q1784" s="59">
        <v>9.6480519480519469</v>
      </c>
      <c r="R1784" s="9" t="s">
        <v>7397</v>
      </c>
      <c r="S1784" s="10">
        <v>46661</v>
      </c>
      <c r="T1784" s="55"/>
      <c r="U1784" s="56">
        <f t="shared" si="54"/>
        <v>0</v>
      </c>
      <c r="V1784" s="11"/>
    </row>
    <row r="1785" spans="1:22">
      <c r="A1785" s="77" t="s">
        <v>139</v>
      </c>
      <c r="B1785" s="2" t="s">
        <v>6018</v>
      </c>
      <c r="C1785" s="13" t="s">
        <v>6019</v>
      </c>
      <c r="D1785" s="3" t="s">
        <v>86</v>
      </c>
      <c r="E1785" s="79" t="s">
        <v>6020</v>
      </c>
      <c r="F1785" s="4"/>
      <c r="G1785" s="88">
        <v>2</v>
      </c>
      <c r="H1785" s="5" t="s">
        <v>1602</v>
      </c>
      <c r="I1785" s="5" t="s">
        <v>143</v>
      </c>
      <c r="J1785" s="6" t="s">
        <v>61</v>
      </c>
      <c r="K1785" s="7" t="s">
        <v>68</v>
      </c>
      <c r="L1785" s="7"/>
      <c r="M1785" s="52">
        <v>5.9452709315658128</v>
      </c>
      <c r="N1785" s="8">
        <v>0</v>
      </c>
      <c r="O1785" s="52">
        <v>5.6480073849875216</v>
      </c>
      <c r="P1785" s="60">
        <f t="shared" si="55"/>
        <v>375.87489147091952</v>
      </c>
      <c r="Q1785" s="59">
        <v>6</v>
      </c>
      <c r="R1785" s="9" t="s">
        <v>7397</v>
      </c>
      <c r="S1785" s="10">
        <v>46631</v>
      </c>
      <c r="T1785" s="55"/>
      <c r="U1785" s="56">
        <f t="shared" si="54"/>
        <v>0</v>
      </c>
      <c r="V1785" s="11"/>
    </row>
    <row r="1786" spans="1:22">
      <c r="A1786" s="36"/>
      <c r="B1786" s="4" t="s">
        <v>6021</v>
      </c>
      <c r="C1786" s="4" t="s">
        <v>183</v>
      </c>
      <c r="D1786" s="3" t="s">
        <v>262</v>
      </c>
      <c r="E1786" s="4" t="s">
        <v>6022</v>
      </c>
      <c r="F1786" s="2"/>
      <c r="G1786" s="88">
        <v>274</v>
      </c>
      <c r="H1786" s="5" t="s">
        <v>6023</v>
      </c>
      <c r="I1786" s="5" t="s">
        <v>273</v>
      </c>
      <c r="J1786" s="6" t="s">
        <v>265</v>
      </c>
      <c r="K1786" s="5" t="s">
        <v>68</v>
      </c>
      <c r="L1786" s="5" t="s">
        <v>95</v>
      </c>
      <c r="M1786" s="52">
        <v>1.1518987341772151</v>
      </c>
      <c r="N1786" s="8">
        <v>0</v>
      </c>
      <c r="O1786" s="52">
        <v>1.1518987341772151</v>
      </c>
      <c r="P1786" s="60">
        <f t="shared" si="55"/>
        <v>76.658860759493663</v>
      </c>
      <c r="Q1786" s="59">
        <v>1.1518987341772151</v>
      </c>
      <c r="R1786" s="9" t="s">
        <v>7394</v>
      </c>
      <c r="S1786" s="10">
        <v>46204</v>
      </c>
      <c r="T1786" s="55"/>
      <c r="U1786" s="56">
        <f t="shared" ref="U1786:U1849" si="56">+T1786*Q1786</f>
        <v>0</v>
      </c>
      <c r="V1786" s="11"/>
    </row>
    <row r="1787" spans="1:22">
      <c r="A1787" s="36"/>
      <c r="B1787" s="4" t="s">
        <v>6024</v>
      </c>
      <c r="C1787" s="4" t="s">
        <v>183</v>
      </c>
      <c r="D1787" s="3" t="s">
        <v>262</v>
      </c>
      <c r="E1787" s="4" t="s">
        <v>6025</v>
      </c>
      <c r="F1787" s="2"/>
      <c r="G1787" s="88">
        <v>274</v>
      </c>
      <c r="H1787" s="5" t="s">
        <v>6023</v>
      </c>
      <c r="I1787" s="5" t="s">
        <v>273</v>
      </c>
      <c r="J1787" s="6" t="s">
        <v>265</v>
      </c>
      <c r="K1787" s="5" t="s">
        <v>68</v>
      </c>
      <c r="L1787" s="5" t="s">
        <v>95</v>
      </c>
      <c r="M1787" s="52">
        <v>1.2023809523809523</v>
      </c>
      <c r="N1787" s="8">
        <v>0</v>
      </c>
      <c r="O1787" s="52">
        <v>1.2023809523809523</v>
      </c>
      <c r="P1787" s="60">
        <f t="shared" si="55"/>
        <v>80.018452380952368</v>
      </c>
      <c r="Q1787" s="59">
        <v>1.2023809523809523</v>
      </c>
      <c r="R1787" s="9" t="s">
        <v>7394</v>
      </c>
      <c r="S1787" s="10">
        <v>46204</v>
      </c>
      <c r="T1787" s="55"/>
      <c r="U1787" s="56">
        <f t="shared" si="56"/>
        <v>0</v>
      </c>
      <c r="V1787" s="11"/>
    </row>
    <row r="1788" spans="1:22">
      <c r="A1788" s="36"/>
      <c r="B1788" s="4" t="s">
        <v>6026</v>
      </c>
      <c r="C1788" s="4" t="s">
        <v>183</v>
      </c>
      <c r="D1788" s="3" t="s">
        <v>86</v>
      </c>
      <c r="E1788" s="4" t="s">
        <v>6027</v>
      </c>
      <c r="F1788" s="2"/>
      <c r="G1788" s="88">
        <v>22</v>
      </c>
      <c r="H1788" s="5" t="s">
        <v>6028</v>
      </c>
      <c r="I1788" s="5" t="s">
        <v>189</v>
      </c>
      <c r="J1788" s="6" t="s">
        <v>61</v>
      </c>
      <c r="K1788" s="5" t="s">
        <v>68</v>
      </c>
      <c r="L1788" s="5"/>
      <c r="M1788" s="52">
        <v>1.6233766233766234</v>
      </c>
      <c r="N1788" s="8">
        <v>0</v>
      </c>
      <c r="O1788" s="52">
        <v>1.6233766233766234</v>
      </c>
      <c r="P1788" s="60">
        <f t="shared" si="55"/>
        <v>108.03571428571428</v>
      </c>
      <c r="Q1788" s="59">
        <v>1.6233766233766234</v>
      </c>
      <c r="R1788" s="9" t="s">
        <v>7397</v>
      </c>
      <c r="S1788" s="10">
        <v>46357</v>
      </c>
      <c r="T1788" s="55"/>
      <c r="U1788" s="56">
        <f t="shared" si="56"/>
        <v>0</v>
      </c>
      <c r="V1788" s="11"/>
    </row>
    <row r="1789" spans="1:22">
      <c r="A1789" s="36"/>
      <c r="B1789" s="4" t="s">
        <v>6029</v>
      </c>
      <c r="C1789" s="4" t="s">
        <v>183</v>
      </c>
      <c r="D1789" s="3" t="s">
        <v>86</v>
      </c>
      <c r="E1789" s="4" t="s">
        <v>6030</v>
      </c>
      <c r="F1789" s="4"/>
      <c r="G1789" s="88">
        <v>23</v>
      </c>
      <c r="H1789" s="5" t="s">
        <v>6031</v>
      </c>
      <c r="I1789" s="5" t="s">
        <v>189</v>
      </c>
      <c r="J1789" s="6" t="s">
        <v>61</v>
      </c>
      <c r="K1789" s="5" t="s">
        <v>68</v>
      </c>
      <c r="L1789" s="5"/>
      <c r="M1789" s="52">
        <v>2.1818181818181817</v>
      </c>
      <c r="N1789" s="8">
        <v>0</v>
      </c>
      <c r="O1789" s="52">
        <v>2.1818181818181817</v>
      </c>
      <c r="P1789" s="60">
        <f t="shared" si="55"/>
        <v>145.19999999999999</v>
      </c>
      <c r="Q1789" s="59">
        <v>2.1818181818181817</v>
      </c>
      <c r="R1789" s="9" t="s">
        <v>7397</v>
      </c>
      <c r="S1789" s="10">
        <v>45992</v>
      </c>
      <c r="T1789" s="55"/>
      <c r="U1789" s="56">
        <f t="shared" si="56"/>
        <v>0</v>
      </c>
      <c r="V1789" s="11"/>
    </row>
    <row r="1790" spans="1:22">
      <c r="A1790" s="84" t="s">
        <v>5405</v>
      </c>
      <c r="B1790" s="2" t="s">
        <v>6032</v>
      </c>
      <c r="C1790" s="2" t="s">
        <v>6033</v>
      </c>
      <c r="D1790" s="3" t="s">
        <v>262</v>
      </c>
      <c r="E1790" s="85" t="s">
        <v>6034</v>
      </c>
      <c r="F1790" s="4"/>
      <c r="G1790" s="88">
        <v>106</v>
      </c>
      <c r="H1790" s="5" t="s">
        <v>6035</v>
      </c>
      <c r="I1790" s="5" t="s">
        <v>212</v>
      </c>
      <c r="J1790" s="6" t="s">
        <v>265</v>
      </c>
      <c r="K1790" s="5" t="s">
        <v>68</v>
      </c>
      <c r="L1790" s="5" t="s">
        <v>95</v>
      </c>
      <c r="M1790" s="52">
        <v>6.6903896103896097</v>
      </c>
      <c r="N1790" s="8">
        <v>0</v>
      </c>
      <c r="O1790" s="52">
        <v>6.6903896103896097</v>
      </c>
      <c r="P1790" s="60">
        <f t="shared" si="55"/>
        <v>445.24542857142848</v>
      </c>
      <c r="Q1790" s="59">
        <v>6.6903896103896097</v>
      </c>
      <c r="R1790" s="9" t="s">
        <v>7394</v>
      </c>
      <c r="S1790" s="10">
        <v>46447</v>
      </c>
      <c r="T1790" s="55"/>
      <c r="U1790" s="56">
        <f t="shared" si="56"/>
        <v>0</v>
      </c>
      <c r="V1790" s="11"/>
    </row>
    <row r="1791" spans="1:22">
      <c r="A1791" s="86" t="s">
        <v>54</v>
      </c>
      <c r="B1791" s="2" t="s">
        <v>6036</v>
      </c>
      <c r="C1791" s="2" t="s">
        <v>6037</v>
      </c>
      <c r="D1791" s="3" t="s">
        <v>64</v>
      </c>
      <c r="E1791" s="87" t="s">
        <v>6038</v>
      </c>
      <c r="F1791" s="2"/>
      <c r="G1791" s="88">
        <v>171</v>
      </c>
      <c r="H1791" s="5" t="s">
        <v>6039</v>
      </c>
      <c r="I1791" s="5" t="s">
        <v>1814</v>
      </c>
      <c r="J1791" s="6" t="s">
        <v>61</v>
      </c>
      <c r="K1791" s="5" t="s">
        <v>68</v>
      </c>
      <c r="L1791" s="5" t="s">
        <v>1003</v>
      </c>
      <c r="M1791" s="52">
        <v>4.6835443037974684</v>
      </c>
      <c r="N1791" s="8">
        <v>0</v>
      </c>
      <c r="O1791" s="52">
        <v>4.6835443037974684</v>
      </c>
      <c r="P1791" s="60">
        <f t="shared" si="55"/>
        <v>311.68987341772151</v>
      </c>
      <c r="Q1791" s="59">
        <v>4.6835443037974684</v>
      </c>
      <c r="R1791" s="9" t="s">
        <v>7401</v>
      </c>
      <c r="S1791" s="10">
        <v>46997</v>
      </c>
      <c r="T1791" s="55"/>
      <c r="U1791" s="56">
        <f t="shared" si="56"/>
        <v>0</v>
      </c>
      <c r="V1791" s="11"/>
    </row>
    <row r="1792" spans="1:22">
      <c r="A1792" s="36"/>
      <c r="B1792" s="4" t="s">
        <v>6040</v>
      </c>
      <c r="C1792" s="2" t="s">
        <v>6041</v>
      </c>
      <c r="D1792" s="3" t="s">
        <v>86</v>
      </c>
      <c r="E1792" s="4" t="s">
        <v>6042</v>
      </c>
      <c r="F1792" s="2"/>
      <c r="G1792" s="88">
        <v>468</v>
      </c>
      <c r="H1792" s="5" t="s">
        <v>6039</v>
      </c>
      <c r="I1792" s="5" t="s">
        <v>997</v>
      </c>
      <c r="J1792" s="6" t="s">
        <v>61</v>
      </c>
      <c r="K1792" s="5" t="s">
        <v>68</v>
      </c>
      <c r="L1792" s="5"/>
      <c r="M1792" s="52">
        <v>6.8311688311688306</v>
      </c>
      <c r="N1792" s="8">
        <v>0</v>
      </c>
      <c r="O1792" s="52">
        <v>6.8311688311688306</v>
      </c>
      <c r="P1792" s="60">
        <f t="shared" si="55"/>
        <v>454.61428571428564</v>
      </c>
      <c r="Q1792" s="59">
        <v>6.8311688311688306</v>
      </c>
      <c r="R1792" s="9" t="s">
        <v>7397</v>
      </c>
      <c r="S1792" s="10">
        <v>46082</v>
      </c>
      <c r="T1792" s="55"/>
      <c r="U1792" s="56">
        <f t="shared" si="56"/>
        <v>0</v>
      </c>
      <c r="V1792" s="11"/>
    </row>
    <row r="1793" spans="1:22">
      <c r="A1793" s="36"/>
      <c r="B1793" s="4" t="s">
        <v>6043</v>
      </c>
      <c r="C1793" s="4" t="s">
        <v>6044</v>
      </c>
      <c r="D1793" s="3" t="s">
        <v>86</v>
      </c>
      <c r="E1793" s="4" t="s">
        <v>6045</v>
      </c>
      <c r="F1793" s="2"/>
      <c r="G1793" s="88">
        <v>24</v>
      </c>
      <c r="H1793" s="5" t="s">
        <v>1851</v>
      </c>
      <c r="I1793" s="5" t="s">
        <v>557</v>
      </c>
      <c r="J1793" s="6" t="s">
        <v>61</v>
      </c>
      <c r="K1793" s="5" t="s">
        <v>68</v>
      </c>
      <c r="L1793" s="5" t="s">
        <v>111</v>
      </c>
      <c r="M1793" s="52">
        <v>3.7630952380952385</v>
      </c>
      <c r="N1793" s="8">
        <v>0.2</v>
      </c>
      <c r="O1793" s="52">
        <v>3.010476190476191</v>
      </c>
      <c r="P1793" s="60">
        <f t="shared" si="55"/>
        <v>200.34719047619049</v>
      </c>
      <c r="Q1793" s="59">
        <v>3.010476190476191</v>
      </c>
      <c r="R1793" s="9" t="s">
        <v>7397</v>
      </c>
      <c r="S1793" s="10">
        <v>46631</v>
      </c>
      <c r="T1793" s="55"/>
      <c r="U1793" s="56">
        <f t="shared" si="56"/>
        <v>0</v>
      </c>
      <c r="V1793" s="11"/>
    </row>
    <row r="1794" spans="1:22">
      <c r="A1794" s="36"/>
      <c r="B1794" s="4" t="s">
        <v>6046</v>
      </c>
      <c r="C1794" s="4" t="s">
        <v>6047</v>
      </c>
      <c r="D1794" s="3" t="s">
        <v>86</v>
      </c>
      <c r="E1794" s="4" t="s">
        <v>6048</v>
      </c>
      <c r="F1794" s="2"/>
      <c r="G1794" s="88">
        <v>6</v>
      </c>
      <c r="H1794" s="16" t="s">
        <v>1851</v>
      </c>
      <c r="I1794" s="5" t="s">
        <v>557</v>
      </c>
      <c r="J1794" s="6" t="s">
        <v>61</v>
      </c>
      <c r="K1794" s="5" t="s">
        <v>68</v>
      </c>
      <c r="L1794" s="5" t="s">
        <v>111</v>
      </c>
      <c r="M1794" s="52">
        <v>4.3690476190476195</v>
      </c>
      <c r="N1794" s="8">
        <v>0</v>
      </c>
      <c r="O1794" s="52">
        <v>4.3690476190476195</v>
      </c>
      <c r="P1794" s="60">
        <f t="shared" si="55"/>
        <v>290.76011904761907</v>
      </c>
      <c r="Q1794" s="59">
        <v>4.3690476190476195</v>
      </c>
      <c r="R1794" s="9" t="s">
        <v>7397</v>
      </c>
      <c r="S1794" s="10">
        <v>46143</v>
      </c>
      <c r="T1794" s="55"/>
      <c r="U1794" s="56">
        <f t="shared" si="56"/>
        <v>0</v>
      </c>
      <c r="V1794" s="11"/>
    </row>
    <row r="1795" spans="1:22">
      <c r="A1795" s="77" t="s">
        <v>105</v>
      </c>
      <c r="B1795" s="4" t="s">
        <v>6049</v>
      </c>
      <c r="C1795" s="4" t="s">
        <v>6050</v>
      </c>
      <c r="D1795" s="3" t="s">
        <v>86</v>
      </c>
      <c r="E1795" s="79" t="s">
        <v>6051</v>
      </c>
      <c r="F1795" s="2"/>
      <c r="G1795" s="88">
        <v>30</v>
      </c>
      <c r="H1795" s="5" t="s">
        <v>6052</v>
      </c>
      <c r="I1795" s="5" t="s">
        <v>116</v>
      </c>
      <c r="J1795" s="6" t="s">
        <v>61</v>
      </c>
      <c r="K1795" s="5" t="s">
        <v>68</v>
      </c>
      <c r="L1795" s="5" t="s">
        <v>509</v>
      </c>
      <c r="M1795" s="52">
        <v>8.4155844155844157</v>
      </c>
      <c r="N1795" s="8">
        <v>0</v>
      </c>
      <c r="O1795" s="52">
        <v>6.8599999999999994</v>
      </c>
      <c r="P1795" s="60">
        <f t="shared" si="55"/>
        <v>456.53299999999996</v>
      </c>
      <c r="Q1795" s="59">
        <v>8.4155844155844157</v>
      </c>
      <c r="R1795" s="9" t="s">
        <v>7397</v>
      </c>
      <c r="S1795" s="10">
        <v>46266</v>
      </c>
      <c r="T1795" s="55"/>
      <c r="U1795" s="56">
        <f t="shared" si="56"/>
        <v>0</v>
      </c>
      <c r="V1795" s="11"/>
    </row>
    <row r="1796" spans="1:22">
      <c r="A1796" s="77" t="s">
        <v>105</v>
      </c>
      <c r="B1796" s="2" t="s">
        <v>6053</v>
      </c>
      <c r="C1796" s="13" t="s">
        <v>6054</v>
      </c>
      <c r="D1796" s="3" t="s">
        <v>86</v>
      </c>
      <c r="E1796" s="79" t="s">
        <v>6055</v>
      </c>
      <c r="F1796" s="4"/>
      <c r="G1796" s="88">
        <v>54</v>
      </c>
      <c r="H1796" s="5" t="s">
        <v>6052</v>
      </c>
      <c r="I1796" s="5" t="s">
        <v>116</v>
      </c>
      <c r="J1796" s="6" t="s">
        <v>61</v>
      </c>
      <c r="K1796" s="7" t="s">
        <v>68</v>
      </c>
      <c r="L1796" s="7" t="s">
        <v>509</v>
      </c>
      <c r="M1796" s="52">
        <v>6.545454545454545</v>
      </c>
      <c r="N1796" s="8">
        <v>0</v>
      </c>
      <c r="O1796" s="52">
        <v>5.3410000000000002</v>
      </c>
      <c r="P1796" s="60">
        <f t="shared" si="55"/>
        <v>355.44355000000002</v>
      </c>
      <c r="Q1796" s="59">
        <v>6.545454545454545</v>
      </c>
      <c r="R1796" s="9" t="s">
        <v>7397</v>
      </c>
      <c r="S1796" s="10">
        <v>46271</v>
      </c>
      <c r="T1796" s="55"/>
      <c r="U1796" s="56">
        <f t="shared" si="56"/>
        <v>0</v>
      </c>
      <c r="V1796" s="11"/>
    </row>
    <row r="1797" spans="1:22">
      <c r="A1797" s="77" t="s">
        <v>105</v>
      </c>
      <c r="B1797" s="4" t="s">
        <v>6056</v>
      </c>
      <c r="C1797" s="12" t="s">
        <v>6057</v>
      </c>
      <c r="D1797" s="3" t="s">
        <v>86</v>
      </c>
      <c r="E1797" s="79" t="s">
        <v>6058</v>
      </c>
      <c r="F1797" s="4"/>
      <c r="G1797" s="88">
        <v>33</v>
      </c>
      <c r="H1797" s="5" t="s">
        <v>3883</v>
      </c>
      <c r="I1797" s="5" t="s">
        <v>110</v>
      </c>
      <c r="J1797" s="6" t="s">
        <v>61</v>
      </c>
      <c r="K1797" s="5" t="s">
        <v>68</v>
      </c>
      <c r="L1797" s="5" t="s">
        <v>1531</v>
      </c>
      <c r="M1797" s="52">
        <v>7.8732084011030885</v>
      </c>
      <c r="N1797" s="8">
        <v>0.11</v>
      </c>
      <c r="O1797" s="52">
        <v>6.1445999999999996</v>
      </c>
      <c r="P1797" s="60">
        <f t="shared" si="55"/>
        <v>408.92312999999996</v>
      </c>
      <c r="Q1797" s="59">
        <v>7.0071554769817492</v>
      </c>
      <c r="R1797" s="9" t="s">
        <v>7397</v>
      </c>
      <c r="S1797" s="10">
        <v>46600</v>
      </c>
      <c r="T1797" s="55"/>
      <c r="U1797" s="56">
        <f t="shared" si="56"/>
        <v>0</v>
      </c>
      <c r="V1797" s="11"/>
    </row>
    <row r="1798" spans="1:22">
      <c r="A1798" s="77" t="s">
        <v>105</v>
      </c>
      <c r="B1798" s="2" t="s">
        <v>6059</v>
      </c>
      <c r="C1798" s="13" t="s">
        <v>6060</v>
      </c>
      <c r="D1798" s="3" t="s">
        <v>86</v>
      </c>
      <c r="E1798" s="79" t="s">
        <v>6061</v>
      </c>
      <c r="F1798" s="4"/>
      <c r="G1798" s="88">
        <v>3</v>
      </c>
      <c r="H1798" s="5" t="s">
        <v>3883</v>
      </c>
      <c r="I1798" s="5" t="s">
        <v>110</v>
      </c>
      <c r="J1798" s="6" t="s">
        <v>61</v>
      </c>
      <c r="K1798" s="7" t="s">
        <v>68</v>
      </c>
      <c r="L1798" s="7" t="s">
        <v>1531</v>
      </c>
      <c r="M1798" s="52">
        <v>10.587341772151897</v>
      </c>
      <c r="N1798" s="8">
        <v>0.11</v>
      </c>
      <c r="O1798" s="52">
        <v>8.5749999999999993</v>
      </c>
      <c r="P1798" s="60">
        <f t="shared" si="55"/>
        <v>570.66624999999988</v>
      </c>
      <c r="Q1798" s="59">
        <v>9.4227341772151885</v>
      </c>
      <c r="R1798" s="9" t="s">
        <v>7397</v>
      </c>
      <c r="S1798" s="10">
        <v>46235</v>
      </c>
      <c r="T1798" s="55"/>
      <c r="U1798" s="56">
        <f t="shared" si="56"/>
        <v>0</v>
      </c>
      <c r="V1798" s="11"/>
    </row>
    <row r="1799" spans="1:22">
      <c r="A1799" s="77" t="s">
        <v>105</v>
      </c>
      <c r="B1799" s="4" t="s">
        <v>6062</v>
      </c>
      <c r="C1799" s="4" t="s">
        <v>6063</v>
      </c>
      <c r="D1799" s="3" t="s">
        <v>86</v>
      </c>
      <c r="E1799" s="79" t="s">
        <v>6064</v>
      </c>
      <c r="F1799" s="2"/>
      <c r="G1799" s="88">
        <v>26</v>
      </c>
      <c r="H1799" s="5" t="s">
        <v>3883</v>
      </c>
      <c r="I1799" s="5" t="s">
        <v>110</v>
      </c>
      <c r="J1799" s="6" t="s">
        <v>61</v>
      </c>
      <c r="K1799" s="5" t="s">
        <v>68</v>
      </c>
      <c r="L1799" s="5" t="s">
        <v>1531</v>
      </c>
      <c r="M1799" s="52">
        <v>10.04722721165324</v>
      </c>
      <c r="N1799" s="8">
        <v>0.11</v>
      </c>
      <c r="O1799" s="52">
        <v>7.84</v>
      </c>
      <c r="P1799" s="60">
        <f t="shared" si="55"/>
        <v>521.75199999999995</v>
      </c>
      <c r="Q1799" s="59">
        <v>8.9420322183713843</v>
      </c>
      <c r="R1799" s="9" t="s">
        <v>7397</v>
      </c>
      <c r="S1799" s="10">
        <v>46235</v>
      </c>
      <c r="T1799" s="55"/>
      <c r="U1799" s="56">
        <f t="shared" si="56"/>
        <v>0</v>
      </c>
      <c r="V1799" s="11"/>
    </row>
    <row r="1800" spans="1:22">
      <c r="A1800" s="77" t="s">
        <v>105</v>
      </c>
      <c r="B1800" s="4" t="s">
        <v>6065</v>
      </c>
      <c r="C1800" s="4" t="s">
        <v>6066</v>
      </c>
      <c r="D1800" s="3" t="s">
        <v>86</v>
      </c>
      <c r="E1800" s="79" t="s">
        <v>6067</v>
      </c>
      <c r="F1800" s="2"/>
      <c r="G1800" s="88">
        <v>1</v>
      </c>
      <c r="H1800" s="5" t="s">
        <v>3883</v>
      </c>
      <c r="I1800" s="5" t="s">
        <v>110</v>
      </c>
      <c r="J1800" s="6" t="s">
        <v>61</v>
      </c>
      <c r="K1800" s="5" t="s">
        <v>68</v>
      </c>
      <c r="L1800" s="5" t="s">
        <v>1531</v>
      </c>
      <c r="M1800" s="52">
        <v>7.103896103896103</v>
      </c>
      <c r="N1800" s="8">
        <v>0.11</v>
      </c>
      <c r="O1800" s="52">
        <v>5.1057999999999995</v>
      </c>
      <c r="P1800" s="60">
        <f t="shared" si="55"/>
        <v>339.79098999999997</v>
      </c>
      <c r="Q1800" s="59">
        <v>6.3224675324675319</v>
      </c>
      <c r="R1800" s="9" t="s">
        <v>7397</v>
      </c>
      <c r="S1800" s="10">
        <v>46600</v>
      </c>
      <c r="T1800" s="55"/>
      <c r="U1800" s="56">
        <f t="shared" si="56"/>
        <v>0</v>
      </c>
      <c r="V1800" s="11"/>
    </row>
    <row r="1801" spans="1:22">
      <c r="A1801" s="86" t="s">
        <v>54</v>
      </c>
      <c r="B1801" s="2" t="s">
        <v>6068</v>
      </c>
      <c r="C1801" s="2" t="s">
        <v>6069</v>
      </c>
      <c r="D1801" s="3" t="s">
        <v>57</v>
      </c>
      <c r="E1801" s="87" t="s">
        <v>6070</v>
      </c>
      <c r="F1801" s="2"/>
      <c r="G1801" s="88">
        <v>9</v>
      </c>
      <c r="H1801" s="5" t="s">
        <v>59</v>
      </c>
      <c r="I1801" s="5" t="s">
        <v>406</v>
      </c>
      <c r="J1801" s="6" t="s">
        <v>61</v>
      </c>
      <c r="K1801" s="5">
        <v>0.16</v>
      </c>
      <c r="L1801" s="5" t="s">
        <v>59</v>
      </c>
      <c r="M1801" s="52">
        <v>10.640555555555554</v>
      </c>
      <c r="N1801" s="8">
        <v>0</v>
      </c>
      <c r="O1801" s="52">
        <v>10.640555555555554</v>
      </c>
      <c r="P1801" s="60">
        <f t="shared" si="55"/>
        <v>708.12897222222216</v>
      </c>
      <c r="Q1801" s="59">
        <v>12.343044444444443</v>
      </c>
      <c r="R1801" s="9" t="s">
        <v>7406</v>
      </c>
      <c r="S1801" s="10">
        <v>46813</v>
      </c>
      <c r="T1801" s="55"/>
      <c r="U1801" s="56">
        <f t="shared" si="56"/>
        <v>0</v>
      </c>
      <c r="V1801" s="11"/>
    </row>
    <row r="1802" spans="1:22">
      <c r="A1802" s="86" t="s">
        <v>54</v>
      </c>
      <c r="B1802" s="4" t="s">
        <v>6071</v>
      </c>
      <c r="C1802" s="4" t="s">
        <v>6072</v>
      </c>
      <c r="D1802" s="3" t="s">
        <v>57</v>
      </c>
      <c r="E1802" s="87" t="s">
        <v>6073</v>
      </c>
      <c r="F1802" s="2"/>
      <c r="G1802" s="88">
        <v>36</v>
      </c>
      <c r="H1802" s="5" t="s">
        <v>405</v>
      </c>
      <c r="I1802" s="5" t="s">
        <v>406</v>
      </c>
      <c r="J1802" s="6" t="s">
        <v>61</v>
      </c>
      <c r="K1802" s="5">
        <v>0.16</v>
      </c>
      <c r="L1802" s="5" t="s">
        <v>59</v>
      </c>
      <c r="M1802" s="52">
        <v>12.12</v>
      </c>
      <c r="N1802" s="8">
        <v>0</v>
      </c>
      <c r="O1802" s="52">
        <v>12.12</v>
      </c>
      <c r="P1802" s="60">
        <f t="shared" si="55"/>
        <v>806.5859999999999</v>
      </c>
      <c r="Q1802" s="59">
        <v>14.059199999999999</v>
      </c>
      <c r="R1802" s="9" t="s">
        <v>7406</v>
      </c>
      <c r="S1802" s="10">
        <v>46478</v>
      </c>
      <c r="T1802" s="55"/>
      <c r="U1802" s="56">
        <f t="shared" si="56"/>
        <v>0</v>
      </c>
      <c r="V1802" s="11"/>
    </row>
    <row r="1803" spans="1:22">
      <c r="A1803" s="36"/>
      <c r="B1803" s="4" t="s">
        <v>6074</v>
      </c>
      <c r="C1803" s="4" t="s">
        <v>6075</v>
      </c>
      <c r="D1803" s="3" t="s">
        <v>57</v>
      </c>
      <c r="E1803" s="4" t="s">
        <v>6076</v>
      </c>
      <c r="F1803" s="2"/>
      <c r="G1803" s="88">
        <v>80</v>
      </c>
      <c r="H1803" s="5" t="s">
        <v>59</v>
      </c>
      <c r="I1803" s="5" t="s">
        <v>406</v>
      </c>
      <c r="J1803" s="6" t="s">
        <v>61</v>
      </c>
      <c r="K1803" s="5">
        <v>0.16</v>
      </c>
      <c r="L1803" s="5" t="s">
        <v>59</v>
      </c>
      <c r="M1803" s="52">
        <v>0.22222222222222224</v>
      </c>
      <c r="N1803" s="8">
        <v>0</v>
      </c>
      <c r="O1803" s="52">
        <v>0.22222222222222224</v>
      </c>
      <c r="P1803" s="60">
        <f t="shared" si="55"/>
        <v>14.78888888888889</v>
      </c>
      <c r="Q1803" s="59">
        <v>0.25777777777777777</v>
      </c>
      <c r="R1803" s="9" t="s">
        <v>7406</v>
      </c>
      <c r="S1803" s="10">
        <v>46478</v>
      </c>
      <c r="T1803" s="55"/>
      <c r="U1803" s="56">
        <f t="shared" si="56"/>
        <v>0</v>
      </c>
      <c r="V1803" s="11"/>
    </row>
    <row r="1804" spans="1:22">
      <c r="A1804" s="36"/>
      <c r="B1804" s="4" t="s">
        <v>6077</v>
      </c>
      <c r="C1804" s="2" t="s">
        <v>6078</v>
      </c>
      <c r="D1804" s="3" t="s">
        <v>57</v>
      </c>
      <c r="E1804" s="4" t="s">
        <v>6079</v>
      </c>
      <c r="F1804" s="4"/>
      <c r="G1804" s="88">
        <v>80</v>
      </c>
      <c r="H1804" s="5" t="s">
        <v>6080</v>
      </c>
      <c r="I1804" s="5" t="s">
        <v>406</v>
      </c>
      <c r="J1804" s="6" t="s">
        <v>61</v>
      </c>
      <c r="K1804" s="5">
        <v>0.16</v>
      </c>
      <c r="L1804" s="5" t="s">
        <v>59</v>
      </c>
      <c r="M1804" s="52">
        <v>0.31111111111111112</v>
      </c>
      <c r="N1804" s="8">
        <v>0</v>
      </c>
      <c r="O1804" s="52">
        <v>0.31111111111111112</v>
      </c>
      <c r="P1804" s="60">
        <f t="shared" si="55"/>
        <v>20.704444444444444</v>
      </c>
      <c r="Q1804" s="59">
        <v>0.36088888888888893</v>
      </c>
      <c r="R1804" s="9" t="s">
        <v>7406</v>
      </c>
      <c r="S1804" s="10">
        <v>46082</v>
      </c>
      <c r="T1804" s="55"/>
      <c r="U1804" s="56">
        <f t="shared" si="56"/>
        <v>0</v>
      </c>
      <c r="V1804" s="11"/>
    </row>
    <row r="1805" spans="1:22">
      <c r="A1805" s="77" t="s">
        <v>139</v>
      </c>
      <c r="B1805" s="2" t="s">
        <v>6081</v>
      </c>
      <c r="C1805" s="13" t="s">
        <v>6082</v>
      </c>
      <c r="D1805" s="3" t="s">
        <v>86</v>
      </c>
      <c r="E1805" s="79" t="s">
        <v>6083</v>
      </c>
      <c r="F1805" s="4"/>
      <c r="G1805" s="88">
        <v>39</v>
      </c>
      <c r="H1805" s="5" t="s">
        <v>6084</v>
      </c>
      <c r="I1805" s="5" t="s">
        <v>143</v>
      </c>
      <c r="J1805" s="6" t="s">
        <v>61</v>
      </c>
      <c r="K1805" s="7" t="s">
        <v>68</v>
      </c>
      <c r="L1805" s="7" t="s">
        <v>6085</v>
      </c>
      <c r="M1805" s="52">
        <v>7.7662337662337668</v>
      </c>
      <c r="N1805" s="8">
        <v>0</v>
      </c>
      <c r="O1805" s="52">
        <v>7.3779220779220784</v>
      </c>
      <c r="P1805" s="60">
        <f t="shared" si="55"/>
        <v>491.00071428571431</v>
      </c>
      <c r="Q1805" s="59">
        <v>7.3779220779220784</v>
      </c>
      <c r="R1805" s="9" t="s">
        <v>7397</v>
      </c>
      <c r="S1805" s="10">
        <v>46054</v>
      </c>
      <c r="T1805" s="55"/>
      <c r="U1805" s="56">
        <f t="shared" si="56"/>
        <v>0</v>
      </c>
      <c r="V1805" s="11"/>
    </row>
    <row r="1806" spans="1:22">
      <c r="A1806" s="84" t="s">
        <v>5405</v>
      </c>
      <c r="B1806" s="4" t="s">
        <v>6086</v>
      </c>
      <c r="C1806" s="2" t="s">
        <v>6087</v>
      </c>
      <c r="D1806" s="3" t="s">
        <v>64</v>
      </c>
      <c r="E1806" s="85" t="s">
        <v>6088</v>
      </c>
      <c r="F1806" s="4"/>
      <c r="G1806" s="88">
        <v>72</v>
      </c>
      <c r="H1806" s="5" t="s">
        <v>6089</v>
      </c>
      <c r="I1806" s="5" t="s">
        <v>390</v>
      </c>
      <c r="J1806" s="6" t="s">
        <v>61</v>
      </c>
      <c r="K1806" s="5" t="s">
        <v>68</v>
      </c>
      <c r="L1806" s="5" t="s">
        <v>385</v>
      </c>
      <c r="M1806" s="52">
        <v>6.4556962025316444</v>
      </c>
      <c r="N1806" s="8">
        <v>0.05</v>
      </c>
      <c r="O1806" s="52">
        <v>6.1329113924050622</v>
      </c>
      <c r="P1806" s="60">
        <f t="shared" si="55"/>
        <v>408.14525316455689</v>
      </c>
      <c r="Q1806" s="59">
        <v>6.1329113924050622</v>
      </c>
      <c r="R1806" s="9" t="s">
        <v>7405</v>
      </c>
      <c r="S1806" s="10">
        <v>46204</v>
      </c>
      <c r="T1806" s="55"/>
      <c r="U1806" s="56">
        <f t="shared" si="56"/>
        <v>0</v>
      </c>
      <c r="V1806" s="11"/>
    </row>
    <row r="1807" spans="1:22">
      <c r="A1807" s="86" t="s">
        <v>54</v>
      </c>
      <c r="B1807" s="4" t="s">
        <v>6090</v>
      </c>
      <c r="C1807" s="2" t="s">
        <v>6091</v>
      </c>
      <c r="D1807" s="3" t="s">
        <v>86</v>
      </c>
      <c r="E1807" s="87" t="s">
        <v>6092</v>
      </c>
      <c r="F1807" s="2"/>
      <c r="G1807" s="88">
        <v>7</v>
      </c>
      <c r="H1807" s="5" t="s">
        <v>6093</v>
      </c>
      <c r="I1807" s="5" t="s">
        <v>922</v>
      </c>
      <c r="J1807" s="6" t="s">
        <v>61</v>
      </c>
      <c r="K1807" s="5" t="s">
        <v>68</v>
      </c>
      <c r="L1807" s="5" t="s">
        <v>894</v>
      </c>
      <c r="M1807" s="52">
        <v>13.32654761904762</v>
      </c>
      <c r="N1807" s="8">
        <v>0.05</v>
      </c>
      <c r="O1807" s="52">
        <v>12.660220238095238</v>
      </c>
      <c r="P1807" s="60">
        <f t="shared" ref="P1807:P1870" si="57">O1807*$V$12</f>
        <v>842.53765684523808</v>
      </c>
      <c r="Q1807" s="59">
        <v>12.660220238095238</v>
      </c>
      <c r="R1807" s="9" t="s">
        <v>7397</v>
      </c>
      <c r="S1807" s="10">
        <v>46113</v>
      </c>
      <c r="T1807" s="55"/>
      <c r="U1807" s="56">
        <f t="shared" si="56"/>
        <v>0</v>
      </c>
      <c r="V1807" s="11"/>
    </row>
    <row r="1808" spans="1:22">
      <c r="A1808" s="36"/>
      <c r="B1808" s="4" t="s">
        <v>6094</v>
      </c>
      <c r="C1808" s="4" t="s">
        <v>6095</v>
      </c>
      <c r="D1808" s="3" t="s">
        <v>262</v>
      </c>
      <c r="E1808" s="4" t="s">
        <v>6096</v>
      </c>
      <c r="F1808" s="2"/>
      <c r="G1808" s="88">
        <v>30</v>
      </c>
      <c r="H1808" s="5" t="s">
        <v>6097</v>
      </c>
      <c r="I1808" s="5" t="s">
        <v>643</v>
      </c>
      <c r="J1808" s="6" t="s">
        <v>61</v>
      </c>
      <c r="K1808" s="5" t="s">
        <v>68</v>
      </c>
      <c r="L1808" s="5" t="s">
        <v>59</v>
      </c>
      <c r="M1808" s="52">
        <v>2.0779220779220782</v>
      </c>
      <c r="N1808" s="8">
        <v>0</v>
      </c>
      <c r="O1808" s="52">
        <v>2.0779220779220782</v>
      </c>
      <c r="P1808" s="60">
        <f t="shared" si="57"/>
        <v>138.28571428571431</v>
      </c>
      <c r="Q1808" s="59">
        <v>2.0779220779220782</v>
      </c>
      <c r="R1808" s="9"/>
      <c r="S1808" s="10">
        <v>46023</v>
      </c>
      <c r="T1808" s="55"/>
      <c r="U1808" s="56">
        <f t="shared" si="56"/>
        <v>0</v>
      </c>
      <c r="V1808" s="11"/>
    </row>
    <row r="1809" spans="1:22">
      <c r="A1809" s="86" t="s">
        <v>54</v>
      </c>
      <c r="B1809" s="4" t="s">
        <v>6098</v>
      </c>
      <c r="C1809" s="4" t="s">
        <v>6099</v>
      </c>
      <c r="D1809" s="3" t="s">
        <v>86</v>
      </c>
      <c r="E1809" s="87" t="s">
        <v>6100</v>
      </c>
      <c r="F1809" s="2"/>
      <c r="G1809" s="88">
        <v>179</v>
      </c>
      <c r="H1809" s="5" t="s">
        <v>6101</v>
      </c>
      <c r="I1809" s="5" t="s">
        <v>134</v>
      </c>
      <c r="J1809" s="6" t="s">
        <v>61</v>
      </c>
      <c r="K1809" s="5" t="s">
        <v>68</v>
      </c>
      <c r="L1809" s="5" t="s">
        <v>509</v>
      </c>
      <c r="M1809" s="52">
        <v>4.4193075040294518</v>
      </c>
      <c r="N1809" s="8">
        <v>0.1</v>
      </c>
      <c r="O1809" s="52">
        <v>3.9773767536265066</v>
      </c>
      <c r="P1809" s="60">
        <f t="shared" si="57"/>
        <v>264.69442295384403</v>
      </c>
      <c r="Q1809" s="59">
        <v>3.9773767536265066</v>
      </c>
      <c r="R1809" s="9" t="s">
        <v>7397</v>
      </c>
      <c r="S1809" s="10">
        <v>46874</v>
      </c>
      <c r="T1809" s="55"/>
      <c r="U1809" s="56">
        <f t="shared" si="56"/>
        <v>0</v>
      </c>
      <c r="V1809" s="11"/>
    </row>
    <row r="1810" spans="1:22">
      <c r="A1810" s="36"/>
      <c r="B1810" s="4" t="s">
        <v>6102</v>
      </c>
      <c r="C1810" s="4" t="s">
        <v>6103</v>
      </c>
      <c r="D1810" s="3" t="s">
        <v>262</v>
      </c>
      <c r="E1810" s="4" t="s">
        <v>6104</v>
      </c>
      <c r="F1810" s="2"/>
      <c r="G1810" s="88">
        <v>115</v>
      </c>
      <c r="H1810" s="5" t="s">
        <v>6105</v>
      </c>
      <c r="I1810" s="5" t="s">
        <v>798</v>
      </c>
      <c r="J1810" s="6" t="s">
        <v>265</v>
      </c>
      <c r="K1810" s="5" t="s">
        <v>68</v>
      </c>
      <c r="L1810" s="5" t="s">
        <v>95</v>
      </c>
      <c r="M1810" s="52">
        <v>4.9350649350649345</v>
      </c>
      <c r="N1810" s="8">
        <v>0</v>
      </c>
      <c r="O1810" s="52">
        <v>4.9350649350649345</v>
      </c>
      <c r="P1810" s="60">
        <f t="shared" si="57"/>
        <v>328.42857142857139</v>
      </c>
      <c r="Q1810" s="59">
        <v>4.9350649350649345</v>
      </c>
      <c r="R1810" s="9" t="s">
        <v>7394</v>
      </c>
      <c r="S1810" s="10">
        <v>45717</v>
      </c>
      <c r="T1810" s="55"/>
      <c r="U1810" s="56">
        <f t="shared" si="56"/>
        <v>0</v>
      </c>
      <c r="V1810" s="11"/>
    </row>
    <row r="1811" spans="1:22">
      <c r="A1811" s="86" t="s">
        <v>54</v>
      </c>
      <c r="B1811" s="4" t="s">
        <v>6106</v>
      </c>
      <c r="C1811" s="2" t="s">
        <v>6107</v>
      </c>
      <c r="D1811" s="3" t="s">
        <v>262</v>
      </c>
      <c r="E1811" s="87" t="s">
        <v>6108</v>
      </c>
      <c r="F1811" s="2"/>
      <c r="G1811" s="88">
        <v>284</v>
      </c>
      <c r="H1811" s="5" t="s">
        <v>6109</v>
      </c>
      <c r="I1811" s="5" t="s">
        <v>212</v>
      </c>
      <c r="J1811" s="6" t="s">
        <v>265</v>
      </c>
      <c r="K1811" s="5" t="s">
        <v>68</v>
      </c>
      <c r="L1811" s="5" t="s">
        <v>95</v>
      </c>
      <c r="M1811" s="52">
        <v>3.5454545454545454</v>
      </c>
      <c r="N1811" s="8">
        <v>0.05</v>
      </c>
      <c r="O1811" s="52">
        <v>3.3681818181818182</v>
      </c>
      <c r="P1811" s="60">
        <f t="shared" si="57"/>
        <v>224.1525</v>
      </c>
      <c r="Q1811" s="59">
        <v>3.3681818181818182</v>
      </c>
      <c r="R1811" s="9" t="s">
        <v>7394</v>
      </c>
      <c r="S1811" s="10">
        <v>46327</v>
      </c>
      <c r="T1811" s="55"/>
      <c r="U1811" s="56">
        <f t="shared" si="56"/>
        <v>0</v>
      </c>
      <c r="V1811" s="11"/>
    </row>
    <row r="1812" spans="1:22">
      <c r="A1812" s="36"/>
      <c r="B1812" s="4" t="s">
        <v>6110</v>
      </c>
      <c r="C1812" s="2" t="s">
        <v>6111</v>
      </c>
      <c r="D1812" s="3" t="s">
        <v>86</v>
      </c>
      <c r="E1812" s="4" t="s">
        <v>6112</v>
      </c>
      <c r="F1812" s="2"/>
      <c r="G1812" s="88">
        <v>19</v>
      </c>
      <c r="H1812" s="5" t="s">
        <v>6113</v>
      </c>
      <c r="I1812" s="5" t="s">
        <v>194</v>
      </c>
      <c r="J1812" s="6" t="s">
        <v>61</v>
      </c>
      <c r="K1812" s="5" t="s">
        <v>68</v>
      </c>
      <c r="L1812" s="5" t="s">
        <v>90</v>
      </c>
      <c r="M1812" s="52">
        <v>2.2207792207792205</v>
      </c>
      <c r="N1812" s="8">
        <v>0.03</v>
      </c>
      <c r="O1812" s="52">
        <v>2.1541558441558437</v>
      </c>
      <c r="P1812" s="60">
        <f t="shared" si="57"/>
        <v>143.35907142857138</v>
      </c>
      <c r="Q1812" s="59">
        <v>2.1541558441558437</v>
      </c>
      <c r="R1812" s="9" t="s">
        <v>7397</v>
      </c>
      <c r="S1812" s="10">
        <v>46235</v>
      </c>
      <c r="T1812" s="55"/>
      <c r="U1812" s="56">
        <f t="shared" si="56"/>
        <v>0</v>
      </c>
      <c r="V1812" s="11"/>
    </row>
    <row r="1813" spans="1:22">
      <c r="A1813" s="77" t="s">
        <v>105</v>
      </c>
      <c r="B1813" s="4" t="s">
        <v>6114</v>
      </c>
      <c r="C1813" s="4" t="s">
        <v>6115</v>
      </c>
      <c r="D1813" s="3" t="s">
        <v>86</v>
      </c>
      <c r="E1813" s="79" t="s">
        <v>6116</v>
      </c>
      <c r="F1813" s="2"/>
      <c r="G1813" s="88">
        <v>27</v>
      </c>
      <c r="H1813" s="5" t="s">
        <v>6117</v>
      </c>
      <c r="I1813" s="5" t="s">
        <v>138</v>
      </c>
      <c r="J1813" s="6" t="s">
        <v>61</v>
      </c>
      <c r="K1813" s="5" t="s">
        <v>68</v>
      </c>
      <c r="L1813" s="5" t="s">
        <v>435</v>
      </c>
      <c r="M1813" s="52">
        <v>2.9192144603149539</v>
      </c>
      <c r="N1813" s="8">
        <v>0.05</v>
      </c>
      <c r="O1813" s="52">
        <v>2.5381999999999998</v>
      </c>
      <c r="P1813" s="60">
        <f t="shared" si="57"/>
        <v>168.91720999999998</v>
      </c>
      <c r="Q1813" s="59">
        <v>2.7732537372992061</v>
      </c>
      <c r="R1813" s="9" t="s">
        <v>7397</v>
      </c>
      <c r="S1813" s="10">
        <v>47331</v>
      </c>
      <c r="T1813" s="55"/>
      <c r="U1813" s="56">
        <f t="shared" si="56"/>
        <v>0</v>
      </c>
      <c r="V1813" s="11"/>
    </row>
    <row r="1814" spans="1:22">
      <c r="A1814" s="36"/>
      <c r="B1814" s="4" t="s">
        <v>6118</v>
      </c>
      <c r="C1814" s="4" t="s">
        <v>6119</v>
      </c>
      <c r="D1814" s="3" t="s">
        <v>86</v>
      </c>
      <c r="E1814" s="4" t="s">
        <v>6120</v>
      </c>
      <c r="F1814" s="2"/>
      <c r="G1814" s="88">
        <v>9</v>
      </c>
      <c r="H1814" s="5" t="s">
        <v>6121</v>
      </c>
      <c r="I1814" s="5" t="s">
        <v>6122</v>
      </c>
      <c r="J1814" s="6" t="s">
        <v>61</v>
      </c>
      <c r="K1814" s="5" t="s">
        <v>68</v>
      </c>
      <c r="L1814" s="5" t="s">
        <v>6123</v>
      </c>
      <c r="M1814" s="52">
        <v>17.249620253164554</v>
      </c>
      <c r="N1814" s="8">
        <v>0</v>
      </c>
      <c r="O1814" s="52">
        <v>17.249620253164554</v>
      </c>
      <c r="P1814" s="60">
        <f t="shared" si="57"/>
        <v>1147.9622278481011</v>
      </c>
      <c r="Q1814" s="59">
        <v>17.249620253164554</v>
      </c>
      <c r="R1814" s="9" t="s">
        <v>7397</v>
      </c>
      <c r="S1814" s="10">
        <v>46478</v>
      </c>
      <c r="T1814" s="55"/>
      <c r="U1814" s="56">
        <f t="shared" si="56"/>
        <v>0</v>
      </c>
      <c r="V1814" s="11"/>
    </row>
    <row r="1815" spans="1:22">
      <c r="A1815" s="77" t="s">
        <v>105</v>
      </c>
      <c r="B1815" s="4" t="s">
        <v>6124</v>
      </c>
      <c r="C1815" s="4" t="s">
        <v>6125</v>
      </c>
      <c r="D1815" s="3" t="s">
        <v>86</v>
      </c>
      <c r="E1815" s="79" t="s">
        <v>6126</v>
      </c>
      <c r="F1815" s="2"/>
      <c r="G1815" s="88">
        <v>26</v>
      </c>
      <c r="H1815" s="5" t="s">
        <v>2841</v>
      </c>
      <c r="I1815" s="5" t="s">
        <v>110</v>
      </c>
      <c r="J1815" s="6" t="s">
        <v>61</v>
      </c>
      <c r="K1815" s="5" t="s">
        <v>68</v>
      </c>
      <c r="L1815" s="5" t="s">
        <v>90</v>
      </c>
      <c r="M1815" s="52">
        <v>6.5584415584415581</v>
      </c>
      <c r="N1815" s="8">
        <v>0.05</v>
      </c>
      <c r="O1815" s="52">
        <v>5.1352000000000002</v>
      </c>
      <c r="P1815" s="60">
        <f t="shared" si="57"/>
        <v>341.74756000000002</v>
      </c>
      <c r="Q1815" s="59">
        <v>6.2305194805194795</v>
      </c>
      <c r="R1815" s="9" t="s">
        <v>7397</v>
      </c>
      <c r="S1815" s="10">
        <v>46296</v>
      </c>
      <c r="T1815" s="55"/>
      <c r="U1815" s="56">
        <f t="shared" si="56"/>
        <v>0</v>
      </c>
      <c r="V1815" s="11"/>
    </row>
    <row r="1816" spans="1:22">
      <c r="A1816" s="86" t="s">
        <v>54</v>
      </c>
      <c r="B1816" s="4" t="s">
        <v>6127</v>
      </c>
      <c r="C1816" s="4" t="s">
        <v>6128</v>
      </c>
      <c r="D1816" s="3" t="s">
        <v>86</v>
      </c>
      <c r="E1816" s="87" t="s">
        <v>6129</v>
      </c>
      <c r="F1816" s="4"/>
      <c r="G1816" s="88">
        <v>13</v>
      </c>
      <c r="H1816" s="5" t="s">
        <v>6130</v>
      </c>
      <c r="I1816" s="5" t="s">
        <v>2866</v>
      </c>
      <c r="J1816" s="6" t="s">
        <v>61</v>
      </c>
      <c r="K1816" s="5" t="s">
        <v>68</v>
      </c>
      <c r="L1816" s="5" t="s">
        <v>894</v>
      </c>
      <c r="M1816" s="52">
        <v>7.116883116883117</v>
      </c>
      <c r="N1816" s="8">
        <v>0.08</v>
      </c>
      <c r="O1816" s="52">
        <v>6.5475324675324682</v>
      </c>
      <c r="P1816" s="60">
        <f t="shared" si="57"/>
        <v>435.73828571428572</v>
      </c>
      <c r="Q1816" s="59">
        <v>6.5475324675324682</v>
      </c>
      <c r="R1816" s="9" t="s">
        <v>7397</v>
      </c>
      <c r="S1816" s="10">
        <v>46235</v>
      </c>
      <c r="T1816" s="55"/>
      <c r="U1816" s="56">
        <f t="shared" si="56"/>
        <v>0</v>
      </c>
      <c r="V1816" s="11"/>
    </row>
    <row r="1817" spans="1:22">
      <c r="A1817" s="36"/>
      <c r="B1817" s="4" t="s">
        <v>6131</v>
      </c>
      <c r="C1817" s="4" t="s">
        <v>6132</v>
      </c>
      <c r="D1817" s="3" t="s">
        <v>86</v>
      </c>
      <c r="E1817" s="4" t="s">
        <v>6133</v>
      </c>
      <c r="F1817" s="4"/>
      <c r="G1817" s="88">
        <v>12</v>
      </c>
      <c r="H1817" s="5" t="s">
        <v>6134</v>
      </c>
      <c r="I1817" s="5" t="s">
        <v>2866</v>
      </c>
      <c r="J1817" s="6" t="s">
        <v>61</v>
      </c>
      <c r="K1817" s="5" t="s">
        <v>68</v>
      </c>
      <c r="L1817" s="5" t="s">
        <v>894</v>
      </c>
      <c r="M1817" s="52">
        <v>9.3376623376623371</v>
      </c>
      <c r="N1817" s="8">
        <v>0.08</v>
      </c>
      <c r="O1817" s="52">
        <v>8.5906493506493504</v>
      </c>
      <c r="P1817" s="60">
        <f t="shared" si="57"/>
        <v>571.70771428571425</v>
      </c>
      <c r="Q1817" s="59">
        <v>8.5906493506493504</v>
      </c>
      <c r="R1817" s="9" t="s">
        <v>7397</v>
      </c>
      <c r="S1817" s="10">
        <v>46204</v>
      </c>
      <c r="T1817" s="55"/>
      <c r="U1817" s="56">
        <f t="shared" si="56"/>
        <v>0</v>
      </c>
      <c r="V1817" s="11"/>
    </row>
    <row r="1818" spans="1:22">
      <c r="A1818" s="36"/>
      <c r="B1818" s="4" t="s">
        <v>6135</v>
      </c>
      <c r="C1818" s="4" t="s">
        <v>6136</v>
      </c>
      <c r="D1818" s="3" t="s">
        <v>86</v>
      </c>
      <c r="E1818" s="4" t="s">
        <v>6137</v>
      </c>
      <c r="F1818" s="2"/>
      <c r="G1818" s="88">
        <v>15</v>
      </c>
      <c r="H1818" s="5" t="s">
        <v>6138</v>
      </c>
      <c r="I1818" s="5" t="s">
        <v>283</v>
      </c>
      <c r="J1818" s="6" t="s">
        <v>61</v>
      </c>
      <c r="K1818" s="5" t="s">
        <v>68</v>
      </c>
      <c r="L1818" s="5" t="s">
        <v>1003</v>
      </c>
      <c r="M1818" s="52">
        <v>7.3037974683544293</v>
      </c>
      <c r="N1818" s="8">
        <v>0</v>
      </c>
      <c r="O1818" s="52">
        <v>7.3037974683544293</v>
      </c>
      <c r="P1818" s="60">
        <f t="shared" si="57"/>
        <v>486.06772151898724</v>
      </c>
      <c r="Q1818" s="59">
        <v>7.3037974683544293</v>
      </c>
      <c r="R1818" s="9" t="s">
        <v>7397</v>
      </c>
      <c r="S1818" s="10">
        <v>45901</v>
      </c>
      <c r="T1818" s="55"/>
      <c r="U1818" s="56">
        <f t="shared" si="56"/>
        <v>0</v>
      </c>
      <c r="V1818" s="11"/>
    </row>
    <row r="1819" spans="1:22">
      <c r="A1819" s="36"/>
      <c r="B1819" s="4" t="s">
        <v>6139</v>
      </c>
      <c r="C1819" s="4" t="s">
        <v>6140</v>
      </c>
      <c r="D1819" s="3" t="s">
        <v>86</v>
      </c>
      <c r="E1819" s="4" t="s">
        <v>6141</v>
      </c>
      <c r="F1819" s="2"/>
      <c r="G1819" s="88">
        <v>9</v>
      </c>
      <c r="H1819" s="5" t="s">
        <v>6142</v>
      </c>
      <c r="I1819" s="5" t="s">
        <v>283</v>
      </c>
      <c r="J1819" s="6" t="s">
        <v>61</v>
      </c>
      <c r="K1819" s="5" t="s">
        <v>68</v>
      </c>
      <c r="L1819" s="5" t="s">
        <v>1003</v>
      </c>
      <c r="M1819" s="52">
        <v>9.7215189873417707</v>
      </c>
      <c r="N1819" s="8">
        <v>0</v>
      </c>
      <c r="O1819" s="52">
        <v>9.7215189873417707</v>
      </c>
      <c r="P1819" s="60">
        <f t="shared" si="57"/>
        <v>646.96708860759486</v>
      </c>
      <c r="Q1819" s="59">
        <v>9.7215189873417707</v>
      </c>
      <c r="R1819" s="9" t="s">
        <v>7397</v>
      </c>
      <c r="S1819" s="10">
        <v>46113</v>
      </c>
      <c r="T1819" s="55"/>
      <c r="U1819" s="56">
        <f t="shared" si="56"/>
        <v>0</v>
      </c>
      <c r="V1819" s="11"/>
    </row>
    <row r="1820" spans="1:22">
      <c r="A1820" s="86" t="s">
        <v>54</v>
      </c>
      <c r="B1820" s="4" t="s">
        <v>6143</v>
      </c>
      <c r="C1820" s="4" t="s">
        <v>6144</v>
      </c>
      <c r="D1820" s="3" t="s">
        <v>262</v>
      </c>
      <c r="E1820" s="87" t="s">
        <v>6145</v>
      </c>
      <c r="F1820" s="2"/>
      <c r="G1820" s="88">
        <v>24</v>
      </c>
      <c r="H1820" s="5" t="s">
        <v>6146</v>
      </c>
      <c r="I1820" s="5" t="s">
        <v>1002</v>
      </c>
      <c r="J1820" s="6" t="s">
        <v>61</v>
      </c>
      <c r="K1820" s="5" t="s">
        <v>68</v>
      </c>
      <c r="L1820" s="5" t="s">
        <v>4259</v>
      </c>
      <c r="M1820" s="52">
        <v>29.405063291139239</v>
      </c>
      <c r="N1820" s="8">
        <v>0</v>
      </c>
      <c r="O1820" s="52">
        <v>29.405063291139239</v>
      </c>
      <c r="P1820" s="60">
        <f t="shared" si="57"/>
        <v>1956.9069620253163</v>
      </c>
      <c r="Q1820" s="59">
        <v>29.405063291139239</v>
      </c>
      <c r="R1820" s="9" t="s">
        <v>7397</v>
      </c>
      <c r="S1820" s="10">
        <v>46692</v>
      </c>
      <c r="T1820" s="55"/>
      <c r="U1820" s="56">
        <f t="shared" si="56"/>
        <v>0</v>
      </c>
      <c r="V1820" s="11"/>
    </row>
    <row r="1821" spans="1:22">
      <c r="A1821" s="36"/>
      <c r="B1821" s="4" t="s">
        <v>6147</v>
      </c>
      <c r="C1821" s="2" t="s">
        <v>183</v>
      </c>
      <c r="D1821" s="3" t="s">
        <v>64</v>
      </c>
      <c r="E1821" s="4" t="s">
        <v>6148</v>
      </c>
      <c r="F1821" s="2"/>
      <c r="G1821" s="88">
        <v>26</v>
      </c>
      <c r="H1821" s="5"/>
      <c r="I1821" s="5" t="s">
        <v>1814</v>
      </c>
      <c r="J1821" s="6" t="s">
        <v>61</v>
      </c>
      <c r="K1821" s="5" t="s">
        <v>68</v>
      </c>
      <c r="L1821" s="5" t="s">
        <v>1675</v>
      </c>
      <c r="M1821" s="52">
        <v>6.1250000000000009</v>
      </c>
      <c r="N1821" s="8">
        <v>0</v>
      </c>
      <c r="O1821" s="52">
        <v>6.1250000000000009</v>
      </c>
      <c r="P1821" s="60">
        <f t="shared" si="57"/>
        <v>407.61875000000003</v>
      </c>
      <c r="Q1821" s="59">
        <v>6.1250000000000009</v>
      </c>
      <c r="R1821" s="9" t="s">
        <v>7401</v>
      </c>
      <c r="S1821" s="10">
        <v>45901</v>
      </c>
      <c r="T1821" s="55"/>
      <c r="U1821" s="56">
        <f t="shared" si="56"/>
        <v>0</v>
      </c>
      <c r="V1821" s="11"/>
    </row>
    <row r="1822" spans="1:22">
      <c r="A1822" s="36"/>
      <c r="B1822" s="4" t="s">
        <v>6149</v>
      </c>
      <c r="C1822" s="2" t="s">
        <v>6150</v>
      </c>
      <c r="D1822" s="3" t="s">
        <v>86</v>
      </c>
      <c r="E1822" s="4" t="s">
        <v>6151</v>
      </c>
      <c r="F1822" s="2"/>
      <c r="G1822" s="88">
        <v>202</v>
      </c>
      <c r="H1822" s="5" t="s">
        <v>6152</v>
      </c>
      <c r="I1822" s="5" t="s">
        <v>922</v>
      </c>
      <c r="J1822" s="6" t="s">
        <v>61</v>
      </c>
      <c r="K1822" s="5" t="s">
        <v>68</v>
      </c>
      <c r="L1822" s="5" t="s">
        <v>380</v>
      </c>
      <c r="M1822" s="52">
        <v>6.7662337662337659</v>
      </c>
      <c r="N1822" s="8">
        <v>0.08</v>
      </c>
      <c r="O1822" s="52">
        <v>6.2249350649350648</v>
      </c>
      <c r="P1822" s="60">
        <f t="shared" si="57"/>
        <v>414.26942857142853</v>
      </c>
      <c r="Q1822" s="59">
        <v>6.2249350649350648</v>
      </c>
      <c r="R1822" s="9" t="s">
        <v>7397</v>
      </c>
      <c r="S1822" s="10">
        <v>46844</v>
      </c>
      <c r="T1822" s="55"/>
      <c r="U1822" s="56">
        <f t="shared" si="56"/>
        <v>0</v>
      </c>
      <c r="V1822" s="11"/>
    </row>
    <row r="1823" spans="1:22">
      <c r="A1823" s="84" t="s">
        <v>5405</v>
      </c>
      <c r="B1823" s="4" t="s">
        <v>6153</v>
      </c>
      <c r="C1823" s="4" t="s">
        <v>6154</v>
      </c>
      <c r="D1823" s="3" t="s">
        <v>64</v>
      </c>
      <c r="E1823" s="85" t="s">
        <v>6155</v>
      </c>
      <c r="F1823" s="2"/>
      <c r="G1823" s="88">
        <v>185</v>
      </c>
      <c r="H1823" s="5" t="s">
        <v>6156</v>
      </c>
      <c r="I1823" s="5" t="s">
        <v>212</v>
      </c>
      <c r="J1823" s="6" t="s">
        <v>61</v>
      </c>
      <c r="K1823" s="5" t="s">
        <v>68</v>
      </c>
      <c r="L1823" s="5"/>
      <c r="M1823" s="52">
        <v>0.78155844155844145</v>
      </c>
      <c r="N1823" s="8">
        <v>0</v>
      </c>
      <c r="O1823" s="52">
        <v>0.78155844155844145</v>
      </c>
      <c r="P1823" s="60">
        <f t="shared" si="57"/>
        <v>52.012714285714274</v>
      </c>
      <c r="Q1823" s="59">
        <v>0.78155844155844145</v>
      </c>
      <c r="R1823" s="9" t="s">
        <v>7395</v>
      </c>
      <c r="S1823" s="10">
        <v>46054</v>
      </c>
      <c r="T1823" s="55"/>
      <c r="U1823" s="56">
        <f t="shared" si="56"/>
        <v>0</v>
      </c>
      <c r="V1823" s="11"/>
    </row>
    <row r="1824" spans="1:22">
      <c r="A1824" s="36"/>
      <c r="B1824" s="4" t="s">
        <v>6157</v>
      </c>
      <c r="C1824" s="4" t="s">
        <v>6158</v>
      </c>
      <c r="D1824" s="3" t="s">
        <v>64</v>
      </c>
      <c r="E1824" s="4" t="s">
        <v>6159</v>
      </c>
      <c r="F1824" s="2"/>
      <c r="G1824" s="88">
        <v>798</v>
      </c>
      <c r="H1824" s="5" t="s">
        <v>3793</v>
      </c>
      <c r="I1824" s="5" t="s">
        <v>2225</v>
      </c>
      <c r="J1824" s="6" t="s">
        <v>61</v>
      </c>
      <c r="K1824" s="5" t="s">
        <v>68</v>
      </c>
      <c r="L1824" s="5" t="s">
        <v>2716</v>
      </c>
      <c r="M1824" s="52">
        <v>4.8734177215189876</v>
      </c>
      <c r="N1824" s="8">
        <v>0</v>
      </c>
      <c r="O1824" s="52">
        <v>4.8734177215189876</v>
      </c>
      <c r="P1824" s="60">
        <f t="shared" si="57"/>
        <v>324.32594936708858</v>
      </c>
      <c r="Q1824" s="59">
        <v>4.8734177215189876</v>
      </c>
      <c r="R1824" s="9" t="s">
        <v>7401</v>
      </c>
      <c r="S1824" s="10">
        <v>46204</v>
      </c>
      <c r="T1824" s="55"/>
      <c r="U1824" s="56">
        <f t="shared" si="56"/>
        <v>0</v>
      </c>
      <c r="V1824" s="11"/>
    </row>
    <row r="1825" spans="1:22">
      <c r="A1825" s="77" t="s">
        <v>139</v>
      </c>
      <c r="B1825" s="4" t="s">
        <v>6160</v>
      </c>
      <c r="C1825" s="2" t="s">
        <v>6161</v>
      </c>
      <c r="D1825" s="3" t="s">
        <v>64</v>
      </c>
      <c r="E1825" s="79" t="s">
        <v>6162</v>
      </c>
      <c r="F1825" s="2"/>
      <c r="G1825" s="88">
        <v>21</v>
      </c>
      <c r="H1825" s="5" t="s">
        <v>6163</v>
      </c>
      <c r="I1825" s="5" t="s">
        <v>147</v>
      </c>
      <c r="J1825" s="6" t="s">
        <v>61</v>
      </c>
      <c r="K1825" s="5" t="s">
        <v>68</v>
      </c>
      <c r="L1825" s="5"/>
      <c r="M1825" s="52">
        <v>4.545454545454545</v>
      </c>
      <c r="N1825" s="8">
        <v>0</v>
      </c>
      <c r="O1825" s="52">
        <v>4.3181818181818175</v>
      </c>
      <c r="P1825" s="60">
        <f t="shared" si="57"/>
        <v>287.37499999999994</v>
      </c>
      <c r="Q1825" s="59">
        <v>4.3181818181818175</v>
      </c>
      <c r="R1825" s="9" t="s">
        <v>7401</v>
      </c>
      <c r="S1825" s="10">
        <v>46113</v>
      </c>
      <c r="T1825" s="55"/>
      <c r="U1825" s="56">
        <f t="shared" si="56"/>
        <v>0</v>
      </c>
      <c r="V1825" s="11"/>
    </row>
    <row r="1826" spans="1:22">
      <c r="A1826" s="86" t="s">
        <v>54</v>
      </c>
      <c r="B1826" s="4" t="s">
        <v>6164</v>
      </c>
      <c r="C1826" s="4" t="s">
        <v>6165</v>
      </c>
      <c r="D1826" s="3" t="s">
        <v>64</v>
      </c>
      <c r="E1826" s="87" t="s">
        <v>6166</v>
      </c>
      <c r="F1826" s="2"/>
      <c r="G1826" s="88">
        <v>2</v>
      </c>
      <c r="H1826" s="5" t="s">
        <v>6167</v>
      </c>
      <c r="I1826" s="5" t="s">
        <v>350</v>
      </c>
      <c r="J1826" s="6" t="s">
        <v>61</v>
      </c>
      <c r="K1826" s="5" t="s">
        <v>68</v>
      </c>
      <c r="L1826" s="5" t="s">
        <v>3169</v>
      </c>
      <c r="M1826" s="52">
        <v>0.84415584415584421</v>
      </c>
      <c r="N1826" s="8">
        <v>0</v>
      </c>
      <c r="O1826" s="52">
        <v>0.84415584415584421</v>
      </c>
      <c r="P1826" s="60">
        <f t="shared" si="57"/>
        <v>56.178571428571431</v>
      </c>
      <c r="Q1826" s="59">
        <v>0.84415584415584421</v>
      </c>
      <c r="R1826" s="9" t="s">
        <v>7401</v>
      </c>
      <c r="S1826" s="10">
        <v>46327</v>
      </c>
      <c r="T1826" s="55"/>
      <c r="U1826" s="56">
        <f t="shared" si="56"/>
        <v>0</v>
      </c>
      <c r="V1826" s="11"/>
    </row>
    <row r="1827" spans="1:22">
      <c r="A1827" s="77" t="s">
        <v>105</v>
      </c>
      <c r="B1827" s="4" t="s">
        <v>6168</v>
      </c>
      <c r="C1827" s="4" t="s">
        <v>6169</v>
      </c>
      <c r="D1827" s="3" t="s">
        <v>86</v>
      </c>
      <c r="E1827" s="79" t="s">
        <v>6170</v>
      </c>
      <c r="F1827" s="2"/>
      <c r="G1827" s="88">
        <v>30</v>
      </c>
      <c r="H1827" s="5" t="s">
        <v>6171</v>
      </c>
      <c r="I1827" s="5" t="s">
        <v>116</v>
      </c>
      <c r="J1827" s="6" t="s">
        <v>61</v>
      </c>
      <c r="K1827" s="5" t="s">
        <v>68</v>
      </c>
      <c r="L1827" s="5" t="s">
        <v>2008</v>
      </c>
      <c r="M1827" s="52">
        <v>5.9206666666666674</v>
      </c>
      <c r="N1827" s="8">
        <v>0</v>
      </c>
      <c r="O1827" s="52">
        <v>5.9206666666666674</v>
      </c>
      <c r="P1827" s="60">
        <f t="shared" si="57"/>
        <v>394.02036666666669</v>
      </c>
      <c r="Q1827" s="59">
        <v>5.9206666666666674</v>
      </c>
      <c r="R1827" s="9" t="s">
        <v>7397</v>
      </c>
      <c r="S1827" s="10">
        <v>46235</v>
      </c>
      <c r="T1827" s="55"/>
      <c r="U1827" s="56">
        <f t="shared" si="56"/>
        <v>0</v>
      </c>
      <c r="V1827" s="11"/>
    </row>
    <row r="1828" spans="1:22">
      <c r="A1828" s="36"/>
      <c r="B1828" s="4" t="s">
        <v>6172</v>
      </c>
      <c r="C1828" s="4" t="s">
        <v>6173</v>
      </c>
      <c r="D1828" s="3" t="s">
        <v>64</v>
      </c>
      <c r="E1828" s="4" t="s">
        <v>6174</v>
      </c>
      <c r="F1828" s="2"/>
      <c r="G1828" s="88">
        <v>75</v>
      </c>
      <c r="H1828" s="5" t="s">
        <v>3168</v>
      </c>
      <c r="I1828" s="5" t="s">
        <v>720</v>
      </c>
      <c r="J1828" s="6" t="s">
        <v>61</v>
      </c>
      <c r="K1828" s="5" t="s">
        <v>68</v>
      </c>
      <c r="L1828" s="5" t="s">
        <v>3169</v>
      </c>
      <c r="M1828" s="52">
        <v>5.3797468354430373</v>
      </c>
      <c r="N1828" s="8">
        <v>0.2</v>
      </c>
      <c r="O1828" s="52">
        <v>4.3037974683544302</v>
      </c>
      <c r="P1828" s="60">
        <f t="shared" si="57"/>
        <v>286.41772151898732</v>
      </c>
      <c r="Q1828" s="59">
        <v>4.3037974683544302</v>
      </c>
      <c r="R1828" s="9" t="s">
        <v>7401</v>
      </c>
      <c r="S1828" s="10">
        <v>45901</v>
      </c>
      <c r="T1828" s="55"/>
      <c r="U1828" s="56">
        <f t="shared" si="56"/>
        <v>0</v>
      </c>
      <c r="V1828" s="11"/>
    </row>
    <row r="1829" spans="1:22">
      <c r="A1829" s="36"/>
      <c r="B1829" s="4" t="s">
        <v>6175</v>
      </c>
      <c r="C1829" s="12" t="s">
        <v>6176</v>
      </c>
      <c r="D1829" s="3" t="s">
        <v>64</v>
      </c>
      <c r="E1829" s="4" t="s">
        <v>6177</v>
      </c>
      <c r="F1829" s="4"/>
      <c r="G1829" s="88">
        <v>46</v>
      </c>
      <c r="H1829" s="5" t="s">
        <v>3168</v>
      </c>
      <c r="I1829" s="5" t="s">
        <v>550</v>
      </c>
      <c r="J1829" s="6" t="s">
        <v>61</v>
      </c>
      <c r="K1829" s="5" t="s">
        <v>68</v>
      </c>
      <c r="L1829" s="5" t="s">
        <v>3169</v>
      </c>
      <c r="M1829" s="52">
        <v>6.2784810126582276</v>
      </c>
      <c r="N1829" s="8">
        <v>0</v>
      </c>
      <c r="O1829" s="52">
        <v>6.2784810126582276</v>
      </c>
      <c r="P1829" s="60">
        <f t="shared" si="57"/>
        <v>417.83291139240504</v>
      </c>
      <c r="Q1829" s="59">
        <v>6.2784810126582276</v>
      </c>
      <c r="R1829" s="9" t="s">
        <v>7403</v>
      </c>
      <c r="S1829" s="10">
        <v>45870</v>
      </c>
      <c r="T1829" s="55"/>
      <c r="U1829" s="56">
        <f t="shared" si="56"/>
        <v>0</v>
      </c>
      <c r="V1829" s="11"/>
    </row>
    <row r="1830" spans="1:22">
      <c r="A1830" s="36"/>
      <c r="B1830" s="4" t="s">
        <v>6178</v>
      </c>
      <c r="C1830" s="13" t="s">
        <v>6179</v>
      </c>
      <c r="D1830" s="3" t="s">
        <v>86</v>
      </c>
      <c r="E1830" s="4" t="s">
        <v>6180</v>
      </c>
      <c r="F1830" s="4"/>
      <c r="G1830" s="88">
        <v>164</v>
      </c>
      <c r="H1830" s="5" t="s">
        <v>3168</v>
      </c>
      <c r="I1830" s="5" t="s">
        <v>151</v>
      </c>
      <c r="J1830" s="6" t="s">
        <v>61</v>
      </c>
      <c r="K1830" s="5" t="s">
        <v>68</v>
      </c>
      <c r="L1830" s="5" t="s">
        <v>3169</v>
      </c>
      <c r="M1830" s="52">
        <v>5.2207792207792201</v>
      </c>
      <c r="N1830" s="8">
        <v>0</v>
      </c>
      <c r="O1830" s="52">
        <v>5.2207792207792201</v>
      </c>
      <c r="P1830" s="60">
        <f t="shared" si="57"/>
        <v>347.44285714285706</v>
      </c>
      <c r="Q1830" s="59">
        <v>5.2207792207792201</v>
      </c>
      <c r="R1830" s="9" t="s">
        <v>7397</v>
      </c>
      <c r="S1830" s="10">
        <v>46054</v>
      </c>
      <c r="T1830" s="55"/>
      <c r="U1830" s="56">
        <f t="shared" si="56"/>
        <v>0</v>
      </c>
      <c r="V1830" s="11"/>
    </row>
    <row r="1831" spans="1:22">
      <c r="A1831" s="86" t="s">
        <v>54</v>
      </c>
      <c r="B1831" s="2" t="s">
        <v>6181</v>
      </c>
      <c r="C1831" s="13" t="s">
        <v>6182</v>
      </c>
      <c r="D1831" s="3" t="s">
        <v>86</v>
      </c>
      <c r="E1831" s="87" t="s">
        <v>6180</v>
      </c>
      <c r="F1831" s="4"/>
      <c r="G1831" s="88">
        <v>16</v>
      </c>
      <c r="H1831" s="5" t="s">
        <v>3168</v>
      </c>
      <c r="I1831" s="5" t="s">
        <v>229</v>
      </c>
      <c r="J1831" s="6" t="s">
        <v>61</v>
      </c>
      <c r="K1831" s="5" t="s">
        <v>68</v>
      </c>
      <c r="L1831" s="5" t="s">
        <v>3169</v>
      </c>
      <c r="M1831" s="52">
        <v>4.6004156433024752</v>
      </c>
      <c r="N1831" s="8">
        <v>0</v>
      </c>
      <c r="O1831" s="52">
        <v>4.6004156433024752</v>
      </c>
      <c r="P1831" s="60">
        <f t="shared" si="57"/>
        <v>306.15766106177972</v>
      </c>
      <c r="Q1831" s="59">
        <v>4.6004156433024752</v>
      </c>
      <c r="R1831" s="9" t="s">
        <v>7397</v>
      </c>
      <c r="S1831" s="10">
        <v>47209</v>
      </c>
      <c r="T1831" s="55"/>
      <c r="U1831" s="56">
        <f t="shared" si="56"/>
        <v>0</v>
      </c>
      <c r="V1831" s="11"/>
    </row>
    <row r="1832" spans="1:22">
      <c r="A1832" s="36"/>
      <c r="B1832" s="2" t="s">
        <v>6183</v>
      </c>
      <c r="C1832" s="13" t="s">
        <v>6184</v>
      </c>
      <c r="D1832" s="3" t="s">
        <v>86</v>
      </c>
      <c r="E1832" s="4" t="s">
        <v>6185</v>
      </c>
      <c r="F1832" s="4"/>
      <c r="G1832" s="88">
        <v>81</v>
      </c>
      <c r="H1832" s="5" t="s">
        <v>3168</v>
      </c>
      <c r="I1832" s="5" t="s">
        <v>151</v>
      </c>
      <c r="J1832" s="6" t="s">
        <v>61</v>
      </c>
      <c r="K1832" s="7" t="s">
        <v>68</v>
      </c>
      <c r="L1832" s="7" t="s">
        <v>3169</v>
      </c>
      <c r="M1832" s="52">
        <v>1.6962025316455696</v>
      </c>
      <c r="N1832" s="8">
        <v>0</v>
      </c>
      <c r="O1832" s="52">
        <v>1.6962025316455696</v>
      </c>
      <c r="P1832" s="60">
        <f t="shared" si="57"/>
        <v>112.88227848101265</v>
      </c>
      <c r="Q1832" s="59">
        <v>1.6962025316455696</v>
      </c>
      <c r="R1832" s="9" t="s">
        <v>7397</v>
      </c>
      <c r="S1832" s="10">
        <v>47239</v>
      </c>
      <c r="T1832" s="55"/>
      <c r="U1832" s="56">
        <f t="shared" si="56"/>
        <v>0</v>
      </c>
      <c r="V1832" s="11"/>
    </row>
    <row r="1833" spans="1:22">
      <c r="A1833" s="86" t="s">
        <v>54</v>
      </c>
      <c r="B1833" s="4" t="s">
        <v>6186</v>
      </c>
      <c r="C1833" s="4" t="s">
        <v>6187</v>
      </c>
      <c r="D1833" s="3" t="s">
        <v>86</v>
      </c>
      <c r="E1833" s="87" t="s">
        <v>6185</v>
      </c>
      <c r="F1833" s="2"/>
      <c r="G1833" s="88">
        <v>27</v>
      </c>
      <c r="H1833" s="5" t="s">
        <v>3168</v>
      </c>
      <c r="I1833" s="5" t="s">
        <v>229</v>
      </c>
      <c r="J1833" s="6" t="s">
        <v>61</v>
      </c>
      <c r="K1833" s="5" t="s">
        <v>68</v>
      </c>
      <c r="L1833" s="5" t="s">
        <v>3169</v>
      </c>
      <c r="M1833" s="52">
        <v>1.7625932261375299</v>
      </c>
      <c r="N1833" s="8">
        <v>0</v>
      </c>
      <c r="O1833" s="52">
        <v>1.7625932261375299</v>
      </c>
      <c r="P1833" s="60">
        <f t="shared" si="57"/>
        <v>117.30057919945261</v>
      </c>
      <c r="Q1833" s="59">
        <v>1.7625932261375299</v>
      </c>
      <c r="R1833" s="9" t="s">
        <v>7397</v>
      </c>
      <c r="S1833" s="10">
        <v>47150</v>
      </c>
      <c r="T1833" s="55"/>
      <c r="U1833" s="56">
        <f t="shared" si="56"/>
        <v>0</v>
      </c>
      <c r="V1833" s="11"/>
    </row>
    <row r="1834" spans="1:22">
      <c r="A1834" s="86" t="s">
        <v>54</v>
      </c>
      <c r="B1834" s="4" t="s">
        <v>6188</v>
      </c>
      <c r="C1834" s="4" t="s">
        <v>6189</v>
      </c>
      <c r="D1834" s="3" t="s">
        <v>86</v>
      </c>
      <c r="E1834" s="87" t="s">
        <v>6190</v>
      </c>
      <c r="F1834" s="2"/>
      <c r="G1834" s="88">
        <v>71</v>
      </c>
      <c r="H1834" s="5" t="s">
        <v>3168</v>
      </c>
      <c r="I1834" s="5" t="s">
        <v>151</v>
      </c>
      <c r="J1834" s="6" t="s">
        <v>61</v>
      </c>
      <c r="K1834" s="5" t="s">
        <v>68</v>
      </c>
      <c r="L1834" s="5" t="s">
        <v>3169</v>
      </c>
      <c r="M1834" s="52">
        <v>3.8571428571428572</v>
      </c>
      <c r="N1834" s="8">
        <v>0.01</v>
      </c>
      <c r="O1834" s="52">
        <v>3.8185714285714285</v>
      </c>
      <c r="P1834" s="60">
        <f t="shared" si="57"/>
        <v>254.12592857142855</v>
      </c>
      <c r="Q1834" s="59">
        <v>3.8185714285714285</v>
      </c>
      <c r="R1834" s="9" t="s">
        <v>7397</v>
      </c>
      <c r="S1834" s="10">
        <v>47239</v>
      </c>
      <c r="T1834" s="55"/>
      <c r="U1834" s="56">
        <f t="shared" si="56"/>
        <v>0</v>
      </c>
      <c r="V1834" s="11"/>
    </row>
    <row r="1835" spans="1:22">
      <c r="A1835" s="36"/>
      <c r="B1835" s="4" t="s">
        <v>6191</v>
      </c>
      <c r="C1835" s="2" t="s">
        <v>6192</v>
      </c>
      <c r="D1835" s="3" t="s">
        <v>64</v>
      </c>
      <c r="E1835" s="4" t="s">
        <v>6193</v>
      </c>
      <c r="F1835" s="2"/>
      <c r="G1835" s="88">
        <v>26</v>
      </c>
      <c r="H1835" s="5" t="s">
        <v>3168</v>
      </c>
      <c r="I1835" s="5" t="s">
        <v>273</v>
      </c>
      <c r="J1835" s="6" t="s">
        <v>61</v>
      </c>
      <c r="K1835" s="5" t="s">
        <v>68</v>
      </c>
      <c r="L1835" s="5" t="s">
        <v>95</v>
      </c>
      <c r="M1835" s="52">
        <v>5.7662337662337668</v>
      </c>
      <c r="N1835" s="8">
        <v>0</v>
      </c>
      <c r="O1835" s="52">
        <v>5.7662337662337668</v>
      </c>
      <c r="P1835" s="60">
        <f t="shared" si="57"/>
        <v>383.74285714285719</v>
      </c>
      <c r="Q1835" s="59">
        <v>5.7662337662337668</v>
      </c>
      <c r="R1835" s="9" t="s">
        <v>7394</v>
      </c>
      <c r="S1835" s="10">
        <v>46569</v>
      </c>
      <c r="T1835" s="55"/>
      <c r="U1835" s="56">
        <f t="shared" si="56"/>
        <v>0</v>
      </c>
      <c r="V1835" s="11"/>
    </row>
    <row r="1836" spans="1:22">
      <c r="A1836" s="86" t="s">
        <v>54</v>
      </c>
      <c r="B1836" s="4" t="s">
        <v>6194</v>
      </c>
      <c r="C1836" s="4" t="s">
        <v>6195</v>
      </c>
      <c r="D1836" s="3" t="s">
        <v>86</v>
      </c>
      <c r="E1836" s="87" t="s">
        <v>6196</v>
      </c>
      <c r="F1836" s="2"/>
      <c r="G1836" s="88">
        <v>26</v>
      </c>
      <c r="H1836" s="5" t="s">
        <v>1602</v>
      </c>
      <c r="I1836" s="5" t="s">
        <v>229</v>
      </c>
      <c r="J1836" s="6" t="s">
        <v>61</v>
      </c>
      <c r="K1836" s="5" t="s">
        <v>68</v>
      </c>
      <c r="L1836" s="5" t="s">
        <v>3568</v>
      </c>
      <c r="M1836" s="52">
        <v>9.8979568319241586</v>
      </c>
      <c r="N1836" s="8">
        <v>0</v>
      </c>
      <c r="O1836" s="52">
        <v>9.8979568319241586</v>
      </c>
      <c r="P1836" s="60">
        <f t="shared" si="57"/>
        <v>658.70902716455271</v>
      </c>
      <c r="Q1836" s="59">
        <v>9.8979568319241586</v>
      </c>
      <c r="R1836" s="9" t="s">
        <v>7397</v>
      </c>
      <c r="S1836" s="10">
        <v>46296</v>
      </c>
      <c r="T1836" s="55"/>
      <c r="U1836" s="56">
        <f t="shared" si="56"/>
        <v>0</v>
      </c>
      <c r="V1836" s="11"/>
    </row>
    <row r="1837" spans="1:22">
      <c r="A1837" s="36"/>
      <c r="B1837" s="2" t="s">
        <v>6197</v>
      </c>
      <c r="C1837" s="4" t="s">
        <v>6198</v>
      </c>
      <c r="D1837" s="3" t="s">
        <v>86</v>
      </c>
      <c r="E1837" s="4" t="s">
        <v>6199</v>
      </c>
      <c r="F1837" s="2"/>
      <c r="G1837" s="88">
        <v>54</v>
      </c>
      <c r="H1837" s="5" t="s">
        <v>6200</v>
      </c>
      <c r="I1837" s="5" t="s">
        <v>2503</v>
      </c>
      <c r="J1837" s="6" t="s">
        <v>61</v>
      </c>
      <c r="K1837" s="5" t="s">
        <v>68</v>
      </c>
      <c r="L1837" s="5" t="s">
        <v>2846</v>
      </c>
      <c r="M1837" s="52">
        <v>13.649350649350648</v>
      </c>
      <c r="N1837" s="8">
        <v>0</v>
      </c>
      <c r="O1837" s="52">
        <v>13.649350649350648</v>
      </c>
      <c r="P1837" s="60">
        <f t="shared" si="57"/>
        <v>908.36428571428564</v>
      </c>
      <c r="Q1837" s="59">
        <v>13.649350649350648</v>
      </c>
      <c r="R1837" s="9" t="s">
        <v>7397</v>
      </c>
      <c r="S1837" s="10">
        <v>46447</v>
      </c>
      <c r="T1837" s="55"/>
      <c r="U1837" s="56">
        <f t="shared" si="56"/>
        <v>0</v>
      </c>
      <c r="V1837" s="11"/>
    </row>
    <row r="1838" spans="1:22">
      <c r="A1838" s="77" t="s">
        <v>105</v>
      </c>
      <c r="B1838" s="4" t="s">
        <v>6201</v>
      </c>
      <c r="C1838" s="4" t="s">
        <v>6202</v>
      </c>
      <c r="D1838" s="3" t="s">
        <v>86</v>
      </c>
      <c r="E1838" s="79" t="s">
        <v>6203</v>
      </c>
      <c r="F1838" s="2"/>
      <c r="G1838" s="88">
        <v>18</v>
      </c>
      <c r="H1838" s="5" t="s">
        <v>6204</v>
      </c>
      <c r="I1838" s="5" t="s">
        <v>138</v>
      </c>
      <c r="J1838" s="6" t="s">
        <v>61</v>
      </c>
      <c r="K1838" s="5" t="s">
        <v>68</v>
      </c>
      <c r="L1838" s="5" t="s">
        <v>3694</v>
      </c>
      <c r="M1838" s="52">
        <v>15.807457382566154</v>
      </c>
      <c r="N1838" s="8">
        <v>0.05</v>
      </c>
      <c r="O1838" s="52">
        <v>14.356999999999999</v>
      </c>
      <c r="P1838" s="60">
        <f t="shared" si="57"/>
        <v>955.45834999999988</v>
      </c>
      <c r="Q1838" s="59">
        <v>15.017084513437846</v>
      </c>
      <c r="R1838" s="9" t="s">
        <v>7397</v>
      </c>
      <c r="S1838" s="10">
        <v>46023</v>
      </c>
      <c r="T1838" s="55"/>
      <c r="U1838" s="56">
        <f t="shared" si="56"/>
        <v>0</v>
      </c>
      <c r="V1838" s="11"/>
    </row>
    <row r="1839" spans="1:22">
      <c r="A1839" s="36"/>
      <c r="B1839" s="4" t="s">
        <v>6205</v>
      </c>
      <c r="C1839" s="13" t="s">
        <v>6206</v>
      </c>
      <c r="D1839" s="3" t="s">
        <v>64</v>
      </c>
      <c r="E1839" s="4" t="s">
        <v>6207</v>
      </c>
      <c r="F1839" s="4"/>
      <c r="G1839" s="88">
        <v>100</v>
      </c>
      <c r="H1839" s="5" t="s">
        <v>6208</v>
      </c>
      <c r="I1839" s="5" t="s">
        <v>67</v>
      </c>
      <c r="J1839" s="6" t="s">
        <v>61</v>
      </c>
      <c r="K1839" s="5" t="s">
        <v>68</v>
      </c>
      <c r="L1839" s="5" t="s">
        <v>716</v>
      </c>
      <c r="M1839" s="52">
        <v>1.5194805194805194</v>
      </c>
      <c r="N1839" s="8">
        <v>0</v>
      </c>
      <c r="O1839" s="52">
        <v>1.5194805194805194</v>
      </c>
      <c r="P1839" s="60">
        <f t="shared" si="57"/>
        <v>101.12142857142857</v>
      </c>
      <c r="Q1839" s="59">
        <v>1.5194805194805194</v>
      </c>
      <c r="R1839" s="9" t="s">
        <v>7395</v>
      </c>
      <c r="S1839" s="10">
        <v>45992</v>
      </c>
      <c r="T1839" s="55"/>
      <c r="U1839" s="56">
        <f t="shared" si="56"/>
        <v>0</v>
      </c>
      <c r="V1839" s="11"/>
    </row>
    <row r="1840" spans="1:22">
      <c r="A1840" s="36"/>
      <c r="B1840" s="4" t="s">
        <v>6209</v>
      </c>
      <c r="C1840" s="2" t="s">
        <v>6210</v>
      </c>
      <c r="D1840" s="3" t="s">
        <v>86</v>
      </c>
      <c r="E1840" s="4" t="s">
        <v>6211</v>
      </c>
      <c r="F1840" s="2"/>
      <c r="G1840" s="88">
        <v>37</v>
      </c>
      <c r="H1840" s="5" t="s">
        <v>6208</v>
      </c>
      <c r="I1840" s="5" t="s">
        <v>178</v>
      </c>
      <c r="J1840" s="6" t="s">
        <v>61</v>
      </c>
      <c r="K1840" s="5" t="s">
        <v>68</v>
      </c>
      <c r="L1840" s="5" t="s">
        <v>1094</v>
      </c>
      <c r="M1840" s="52">
        <v>2.9431516873620249</v>
      </c>
      <c r="N1840" s="8">
        <v>0</v>
      </c>
      <c r="O1840" s="52">
        <v>2.9431516873620249</v>
      </c>
      <c r="P1840" s="60">
        <f t="shared" si="57"/>
        <v>195.86674479394276</v>
      </c>
      <c r="Q1840" s="59">
        <v>2.9431516873620249</v>
      </c>
      <c r="R1840" s="9" t="s">
        <v>7397</v>
      </c>
      <c r="S1840" s="10">
        <v>46600</v>
      </c>
      <c r="T1840" s="55"/>
      <c r="U1840" s="56">
        <f t="shared" si="56"/>
        <v>0</v>
      </c>
      <c r="V1840" s="11"/>
    </row>
    <row r="1841" spans="1:22">
      <c r="A1841" s="86" t="s">
        <v>54</v>
      </c>
      <c r="B1841" s="4" t="s">
        <v>6212</v>
      </c>
      <c r="C1841" s="4" t="s">
        <v>6213</v>
      </c>
      <c r="D1841" s="3" t="s">
        <v>86</v>
      </c>
      <c r="E1841" s="87" t="s">
        <v>6214</v>
      </c>
      <c r="F1841" s="2"/>
      <c r="G1841" s="88">
        <v>4</v>
      </c>
      <c r="H1841" s="5" t="s">
        <v>6215</v>
      </c>
      <c r="I1841" s="5" t="s">
        <v>658</v>
      </c>
      <c r="J1841" s="6" t="s">
        <v>61</v>
      </c>
      <c r="K1841" s="5" t="s">
        <v>68</v>
      </c>
      <c r="L1841" s="5" t="s">
        <v>6216</v>
      </c>
      <c r="M1841" s="52">
        <v>5.8214285714285712</v>
      </c>
      <c r="N1841" s="8">
        <v>0</v>
      </c>
      <c r="O1841" s="52">
        <v>5.8214285714285712</v>
      </c>
      <c r="P1841" s="60">
        <f t="shared" si="57"/>
        <v>387.4160714285714</v>
      </c>
      <c r="Q1841" s="59">
        <v>5.8214285714285712</v>
      </c>
      <c r="R1841" s="9" t="s">
        <v>7420</v>
      </c>
      <c r="S1841" s="10">
        <v>45931</v>
      </c>
      <c r="T1841" s="55"/>
      <c r="U1841" s="56">
        <f t="shared" si="56"/>
        <v>0</v>
      </c>
      <c r="V1841" s="11"/>
    </row>
    <row r="1842" spans="1:22">
      <c r="A1842" s="36"/>
      <c r="B1842" s="4" t="s">
        <v>6217</v>
      </c>
      <c r="C1842" s="2" t="s">
        <v>6218</v>
      </c>
      <c r="D1842" s="3" t="s">
        <v>64</v>
      </c>
      <c r="E1842" s="4" t="s">
        <v>6219</v>
      </c>
      <c r="F1842" s="4"/>
      <c r="G1842" s="88">
        <v>27</v>
      </c>
      <c r="H1842" s="5" t="s">
        <v>4599</v>
      </c>
      <c r="I1842" s="5" t="s">
        <v>1814</v>
      </c>
      <c r="J1842" s="6" t="s">
        <v>61</v>
      </c>
      <c r="K1842" s="5" t="s">
        <v>68</v>
      </c>
      <c r="L1842" s="5" t="s">
        <v>1675</v>
      </c>
      <c r="M1842" s="52">
        <v>2.125</v>
      </c>
      <c r="N1842" s="8">
        <v>0</v>
      </c>
      <c r="O1842" s="52">
        <v>2.125</v>
      </c>
      <c r="P1842" s="60">
        <f t="shared" si="57"/>
        <v>141.41874999999999</v>
      </c>
      <c r="Q1842" s="59">
        <v>2.125</v>
      </c>
      <c r="R1842" s="9" t="s">
        <v>7401</v>
      </c>
      <c r="S1842" s="10">
        <v>45962</v>
      </c>
      <c r="T1842" s="55"/>
      <c r="U1842" s="56">
        <f t="shared" si="56"/>
        <v>0</v>
      </c>
      <c r="V1842" s="11"/>
    </row>
    <row r="1843" spans="1:22">
      <c r="A1843" s="36"/>
      <c r="B1843" s="4" t="s">
        <v>6220</v>
      </c>
      <c r="C1843" s="13" t="s">
        <v>6221</v>
      </c>
      <c r="D1843" s="3" t="s">
        <v>64</v>
      </c>
      <c r="E1843" s="4" t="s">
        <v>6222</v>
      </c>
      <c r="F1843" s="4"/>
      <c r="G1843" s="88">
        <v>1</v>
      </c>
      <c r="H1843" s="5" t="s">
        <v>4599</v>
      </c>
      <c r="I1843" s="5" t="s">
        <v>1814</v>
      </c>
      <c r="J1843" s="6" t="s">
        <v>61</v>
      </c>
      <c r="K1843" s="5" t="s">
        <v>68</v>
      </c>
      <c r="L1843" s="5" t="s">
        <v>1675</v>
      </c>
      <c r="M1843" s="52">
        <v>2.25</v>
      </c>
      <c r="N1843" s="8">
        <v>0</v>
      </c>
      <c r="O1843" s="52">
        <v>2.25</v>
      </c>
      <c r="P1843" s="60">
        <f t="shared" si="57"/>
        <v>149.73749999999998</v>
      </c>
      <c r="Q1843" s="59">
        <v>2.25</v>
      </c>
      <c r="R1843" s="9" t="s">
        <v>7401</v>
      </c>
      <c r="S1843" s="10">
        <v>45962</v>
      </c>
      <c r="T1843" s="55"/>
      <c r="U1843" s="56">
        <f t="shared" si="56"/>
        <v>0</v>
      </c>
      <c r="V1843" s="11"/>
    </row>
    <row r="1844" spans="1:22">
      <c r="A1844" s="36"/>
      <c r="B1844" s="4" t="s">
        <v>6223</v>
      </c>
      <c r="C1844" s="4" t="s">
        <v>6224</v>
      </c>
      <c r="D1844" s="3" t="s">
        <v>86</v>
      </c>
      <c r="E1844" s="4" t="s">
        <v>6225</v>
      </c>
      <c r="F1844" s="2"/>
      <c r="G1844" s="88">
        <v>24</v>
      </c>
      <c r="H1844" s="5" t="s">
        <v>4714</v>
      </c>
      <c r="I1844" s="5" t="s">
        <v>557</v>
      </c>
      <c r="J1844" s="6" t="s">
        <v>61</v>
      </c>
      <c r="K1844" s="5" t="s">
        <v>68</v>
      </c>
      <c r="L1844" s="5" t="s">
        <v>385</v>
      </c>
      <c r="M1844" s="52">
        <v>9.1352380952380958</v>
      </c>
      <c r="N1844" s="8">
        <v>0.15</v>
      </c>
      <c r="O1844" s="52">
        <v>7.7649523809523808</v>
      </c>
      <c r="P1844" s="60">
        <f t="shared" si="57"/>
        <v>516.75758095238098</v>
      </c>
      <c r="Q1844" s="59">
        <v>7.7649523809523808</v>
      </c>
      <c r="R1844" s="9" t="s">
        <v>7397</v>
      </c>
      <c r="S1844" s="10">
        <v>46600</v>
      </c>
      <c r="T1844" s="55"/>
      <c r="U1844" s="56">
        <f t="shared" si="56"/>
        <v>0</v>
      </c>
      <c r="V1844" s="11"/>
    </row>
    <row r="1845" spans="1:22">
      <c r="A1845" s="36"/>
      <c r="B1845" s="4" t="s">
        <v>6226</v>
      </c>
      <c r="C1845" s="4" t="s">
        <v>6227</v>
      </c>
      <c r="D1845" s="3" t="s">
        <v>86</v>
      </c>
      <c r="E1845" s="4" t="s">
        <v>6228</v>
      </c>
      <c r="F1845" s="2"/>
      <c r="G1845" s="88">
        <v>73</v>
      </c>
      <c r="H1845" s="5" t="s">
        <v>638</v>
      </c>
      <c r="I1845" s="5" t="s">
        <v>178</v>
      </c>
      <c r="J1845" s="6" t="s">
        <v>61</v>
      </c>
      <c r="K1845" s="5" t="s">
        <v>68</v>
      </c>
      <c r="L1845" s="5" t="s">
        <v>90</v>
      </c>
      <c r="M1845" s="52">
        <v>4.458852446045479</v>
      </c>
      <c r="N1845" s="8">
        <v>0</v>
      </c>
      <c r="O1845" s="52">
        <v>4.458852446045479</v>
      </c>
      <c r="P1845" s="60">
        <f t="shared" si="57"/>
        <v>296.73663028432662</v>
      </c>
      <c r="Q1845" s="59">
        <v>4.458852446045479</v>
      </c>
      <c r="R1845" s="9" t="s">
        <v>7397</v>
      </c>
      <c r="S1845" s="10">
        <v>46113</v>
      </c>
      <c r="T1845" s="55"/>
      <c r="U1845" s="56">
        <f t="shared" si="56"/>
        <v>0</v>
      </c>
      <c r="V1845" s="11"/>
    </row>
    <row r="1846" spans="1:22">
      <c r="A1846" s="77" t="s">
        <v>139</v>
      </c>
      <c r="B1846" s="4" t="s">
        <v>6229</v>
      </c>
      <c r="C1846" s="4" t="s">
        <v>6230</v>
      </c>
      <c r="D1846" s="3" t="s">
        <v>86</v>
      </c>
      <c r="E1846" s="79" t="s">
        <v>6231</v>
      </c>
      <c r="F1846" s="2"/>
      <c r="G1846" s="88">
        <v>24</v>
      </c>
      <c r="H1846" s="5" t="s">
        <v>3876</v>
      </c>
      <c r="I1846" s="5" t="s">
        <v>143</v>
      </c>
      <c r="J1846" s="6" t="s">
        <v>61</v>
      </c>
      <c r="K1846" s="5" t="s">
        <v>68</v>
      </c>
      <c r="L1846" s="5" t="s">
        <v>95</v>
      </c>
      <c r="M1846" s="52">
        <v>7.2405063291139236</v>
      </c>
      <c r="N1846" s="8">
        <v>0</v>
      </c>
      <c r="O1846" s="52">
        <v>6.8784810126582272</v>
      </c>
      <c r="P1846" s="60">
        <f t="shared" si="57"/>
        <v>457.76291139240499</v>
      </c>
      <c r="Q1846" s="59">
        <v>6.8784810126582272</v>
      </c>
      <c r="R1846" s="9" t="s">
        <v>7397</v>
      </c>
      <c r="S1846" s="10">
        <v>46997</v>
      </c>
      <c r="T1846" s="55"/>
      <c r="U1846" s="56">
        <f t="shared" si="56"/>
        <v>0</v>
      </c>
      <c r="V1846" s="11"/>
    </row>
    <row r="1847" spans="1:22">
      <c r="A1847" s="36"/>
      <c r="B1847" s="4" t="s">
        <v>6232</v>
      </c>
      <c r="C1847" s="4" t="s">
        <v>183</v>
      </c>
      <c r="D1847" s="3" t="s">
        <v>57</v>
      </c>
      <c r="E1847" s="4" t="s">
        <v>6233</v>
      </c>
      <c r="F1847" s="2"/>
      <c r="G1847" s="88">
        <v>17</v>
      </c>
      <c r="H1847" s="5" t="s">
        <v>59</v>
      </c>
      <c r="I1847" s="5" t="s">
        <v>6234</v>
      </c>
      <c r="J1847" s="6" t="s">
        <v>4333</v>
      </c>
      <c r="K1847" s="5">
        <v>0.16</v>
      </c>
      <c r="L1847" s="5" t="s">
        <v>59</v>
      </c>
      <c r="M1847" s="52">
        <v>20.253164556962023</v>
      </c>
      <c r="N1847" s="8">
        <v>0</v>
      </c>
      <c r="O1847" s="52">
        <v>20.253164556962023</v>
      </c>
      <c r="P1847" s="60">
        <f t="shared" si="57"/>
        <v>1347.8481012658226</v>
      </c>
      <c r="Q1847" s="59">
        <v>23.493670886075947</v>
      </c>
      <c r="R1847" s="9" t="s">
        <v>7394</v>
      </c>
      <c r="S1847" s="10">
        <v>45778</v>
      </c>
      <c r="T1847" s="55"/>
      <c r="U1847" s="56">
        <f t="shared" si="56"/>
        <v>0</v>
      </c>
      <c r="V1847" s="11"/>
    </row>
    <row r="1848" spans="1:22">
      <c r="A1848" s="77" t="s">
        <v>139</v>
      </c>
      <c r="B1848" s="4" t="s">
        <v>6235</v>
      </c>
      <c r="C1848" s="4" t="s">
        <v>6236</v>
      </c>
      <c r="D1848" s="3" t="s">
        <v>86</v>
      </c>
      <c r="E1848" s="79" t="s">
        <v>6237</v>
      </c>
      <c r="F1848" s="2"/>
      <c r="G1848" s="88">
        <v>452</v>
      </c>
      <c r="H1848" s="5" t="s">
        <v>1907</v>
      </c>
      <c r="I1848" s="5" t="s">
        <v>143</v>
      </c>
      <c r="J1848" s="6" t="s">
        <v>61</v>
      </c>
      <c r="K1848" s="5" t="s">
        <v>68</v>
      </c>
      <c r="L1848" s="5" t="s">
        <v>489</v>
      </c>
      <c r="M1848" s="52">
        <v>9.125454545454545</v>
      </c>
      <c r="N1848" s="8">
        <v>0</v>
      </c>
      <c r="O1848" s="52">
        <v>8.6691818181818174</v>
      </c>
      <c r="P1848" s="60">
        <f t="shared" si="57"/>
        <v>576.93404999999996</v>
      </c>
      <c r="Q1848" s="59">
        <v>8.6691818181818174</v>
      </c>
      <c r="R1848" s="9" t="s">
        <v>7397</v>
      </c>
      <c r="S1848" s="10">
        <v>46204</v>
      </c>
      <c r="T1848" s="55"/>
      <c r="U1848" s="56">
        <f t="shared" si="56"/>
        <v>0</v>
      </c>
      <c r="V1848" s="11"/>
    </row>
    <row r="1849" spans="1:22">
      <c r="A1849" s="77" t="s">
        <v>139</v>
      </c>
      <c r="B1849" s="4" t="s">
        <v>6238</v>
      </c>
      <c r="C1849" s="2" t="s">
        <v>6239</v>
      </c>
      <c r="D1849" s="3" t="s">
        <v>86</v>
      </c>
      <c r="E1849" s="79" t="s">
        <v>6240</v>
      </c>
      <c r="F1849" s="2"/>
      <c r="G1849" s="88">
        <v>394</v>
      </c>
      <c r="H1849" s="5" t="s">
        <v>1907</v>
      </c>
      <c r="I1849" s="5" t="s">
        <v>143</v>
      </c>
      <c r="J1849" s="6" t="s">
        <v>61</v>
      </c>
      <c r="K1849" s="5" t="s">
        <v>68</v>
      </c>
      <c r="L1849" s="5" t="s">
        <v>489</v>
      </c>
      <c r="M1849" s="52">
        <v>9.779220779220779</v>
      </c>
      <c r="N1849" s="8">
        <v>0</v>
      </c>
      <c r="O1849" s="52">
        <v>9.2902597402597404</v>
      </c>
      <c r="P1849" s="60">
        <f t="shared" si="57"/>
        <v>618.26678571428567</v>
      </c>
      <c r="Q1849" s="59">
        <v>9.2902597402597404</v>
      </c>
      <c r="R1849" s="9" t="s">
        <v>7397</v>
      </c>
      <c r="S1849" s="10">
        <v>46266</v>
      </c>
      <c r="T1849" s="55"/>
      <c r="U1849" s="56">
        <f t="shared" si="56"/>
        <v>0</v>
      </c>
      <c r="V1849" s="11"/>
    </row>
    <row r="1850" spans="1:22">
      <c r="A1850" s="80" t="s">
        <v>70</v>
      </c>
      <c r="B1850" s="4" t="s">
        <v>6241</v>
      </c>
      <c r="C1850" s="4" t="s">
        <v>6242</v>
      </c>
      <c r="D1850" s="3" t="s">
        <v>64</v>
      </c>
      <c r="E1850" s="82" t="s">
        <v>6243</v>
      </c>
      <c r="F1850" s="2"/>
      <c r="G1850" s="88">
        <v>38</v>
      </c>
      <c r="H1850" s="5" t="s">
        <v>6244</v>
      </c>
      <c r="I1850" s="5" t="s">
        <v>75</v>
      </c>
      <c r="J1850" s="6" t="s">
        <v>61</v>
      </c>
      <c r="K1850" s="5" t="s">
        <v>68</v>
      </c>
      <c r="L1850" s="5" t="s">
        <v>2797</v>
      </c>
      <c r="M1850" s="52">
        <v>1.1785714285714286</v>
      </c>
      <c r="N1850" s="8">
        <v>0.15</v>
      </c>
      <c r="O1850" s="52">
        <v>0.64821428571428574</v>
      </c>
      <c r="P1850" s="60">
        <f t="shared" si="57"/>
        <v>43.138660714285713</v>
      </c>
      <c r="Q1850" s="59">
        <v>0.64821428571428574</v>
      </c>
      <c r="R1850" s="9" t="s">
        <v>7396</v>
      </c>
      <c r="S1850" s="10">
        <v>46113</v>
      </c>
      <c r="T1850" s="55"/>
      <c r="U1850" s="56">
        <f t="shared" ref="U1850:U1913" si="58">+T1850*Q1850</f>
        <v>0</v>
      </c>
      <c r="V1850" s="11"/>
    </row>
    <row r="1851" spans="1:22">
      <c r="A1851" s="80" t="s">
        <v>70</v>
      </c>
      <c r="B1851" s="4" t="s">
        <v>6245</v>
      </c>
      <c r="C1851" s="4" t="s">
        <v>6246</v>
      </c>
      <c r="D1851" s="3" t="s">
        <v>64</v>
      </c>
      <c r="E1851" s="82" t="s">
        <v>6247</v>
      </c>
      <c r="F1851" s="2"/>
      <c r="G1851" s="88">
        <v>63</v>
      </c>
      <c r="H1851" s="5" t="s">
        <v>6244</v>
      </c>
      <c r="I1851" s="5" t="s">
        <v>75</v>
      </c>
      <c r="J1851" s="6" t="s">
        <v>61</v>
      </c>
      <c r="K1851" s="5" t="s">
        <v>68</v>
      </c>
      <c r="L1851" s="5" t="s">
        <v>2797</v>
      </c>
      <c r="M1851" s="52">
        <v>2.0559523809523812</v>
      </c>
      <c r="N1851" s="8">
        <v>0.15</v>
      </c>
      <c r="O1851" s="52">
        <v>1.1307738095238098</v>
      </c>
      <c r="P1851" s="60">
        <f t="shared" si="57"/>
        <v>75.252997023809542</v>
      </c>
      <c r="Q1851" s="59">
        <v>1.1307738095238098</v>
      </c>
      <c r="R1851" s="9" t="s">
        <v>7396</v>
      </c>
      <c r="S1851" s="10">
        <v>46054</v>
      </c>
      <c r="T1851" s="55"/>
      <c r="U1851" s="56">
        <f t="shared" si="58"/>
        <v>0</v>
      </c>
      <c r="V1851" s="11"/>
    </row>
    <row r="1852" spans="1:22">
      <c r="A1852" s="77" t="s">
        <v>105</v>
      </c>
      <c r="B1852" s="4" t="s">
        <v>6248</v>
      </c>
      <c r="C1852" s="4" t="s">
        <v>6249</v>
      </c>
      <c r="D1852" s="3" t="s">
        <v>86</v>
      </c>
      <c r="E1852" s="79" t="s">
        <v>6250</v>
      </c>
      <c r="F1852" s="2"/>
      <c r="G1852" s="88">
        <v>8</v>
      </c>
      <c r="H1852" s="5" t="s">
        <v>4681</v>
      </c>
      <c r="I1852" s="5" t="s">
        <v>110</v>
      </c>
      <c r="J1852" s="6" t="s">
        <v>61</v>
      </c>
      <c r="K1852" s="5" t="s">
        <v>68</v>
      </c>
      <c r="L1852" s="5" t="s">
        <v>1403</v>
      </c>
      <c r="M1852" s="52">
        <v>10.688311688311689</v>
      </c>
      <c r="N1852" s="8">
        <v>0.1</v>
      </c>
      <c r="O1852" s="52">
        <v>9.3295999999999992</v>
      </c>
      <c r="P1852" s="60">
        <f t="shared" si="57"/>
        <v>620.88487999999995</v>
      </c>
      <c r="Q1852" s="59">
        <v>9.6194805194805202</v>
      </c>
      <c r="R1852" s="9" t="s">
        <v>7397</v>
      </c>
      <c r="S1852" s="10">
        <v>46023</v>
      </c>
      <c r="T1852" s="55"/>
      <c r="U1852" s="56">
        <f t="shared" si="58"/>
        <v>0</v>
      </c>
      <c r="V1852" s="11"/>
    </row>
    <row r="1853" spans="1:22">
      <c r="A1853" s="86" t="s">
        <v>54</v>
      </c>
      <c r="B1853" s="4" t="s">
        <v>6251</v>
      </c>
      <c r="C1853" s="4" t="s">
        <v>6252</v>
      </c>
      <c r="D1853" s="3" t="s">
        <v>57</v>
      </c>
      <c r="E1853" s="87" t="s">
        <v>6253</v>
      </c>
      <c r="F1853" s="2"/>
      <c r="G1853" s="88">
        <v>3</v>
      </c>
      <c r="H1853" s="5" t="s">
        <v>6254</v>
      </c>
      <c r="I1853" s="5" t="s">
        <v>6255</v>
      </c>
      <c r="J1853" s="6" t="s">
        <v>61</v>
      </c>
      <c r="K1853" s="5" t="s">
        <v>68</v>
      </c>
      <c r="L1853" s="5" t="s">
        <v>59</v>
      </c>
      <c r="M1853" s="52">
        <v>19.833333333333332</v>
      </c>
      <c r="N1853" s="8">
        <v>0.05</v>
      </c>
      <c r="O1853" s="52">
        <v>18.841666666666665</v>
      </c>
      <c r="P1853" s="60">
        <f t="shared" si="57"/>
        <v>1253.9129166666664</v>
      </c>
      <c r="Q1853" s="59">
        <v>18.841666666666665</v>
      </c>
      <c r="R1853" s="9" t="s">
        <v>7397</v>
      </c>
      <c r="S1853" s="10">
        <v>46082</v>
      </c>
      <c r="T1853" s="55"/>
      <c r="U1853" s="56">
        <f t="shared" si="58"/>
        <v>0</v>
      </c>
      <c r="V1853" s="11"/>
    </row>
    <row r="1854" spans="1:22">
      <c r="A1854" s="36"/>
      <c r="B1854" s="2" t="s">
        <v>6256</v>
      </c>
      <c r="C1854" s="4" t="s">
        <v>6257</v>
      </c>
      <c r="D1854" s="3" t="s">
        <v>86</v>
      </c>
      <c r="E1854" s="4" t="s">
        <v>6258</v>
      </c>
      <c r="F1854" s="2"/>
      <c r="G1854" s="88">
        <v>5</v>
      </c>
      <c r="H1854" s="5" t="s">
        <v>1178</v>
      </c>
      <c r="I1854" s="5" t="s">
        <v>229</v>
      </c>
      <c r="J1854" s="6" t="s">
        <v>61</v>
      </c>
      <c r="K1854" s="5" t="s">
        <v>68</v>
      </c>
      <c r="L1854" s="5" t="s">
        <v>1179</v>
      </c>
      <c r="M1854" s="52">
        <v>9.7402597402597397</v>
      </c>
      <c r="N1854" s="8">
        <v>0</v>
      </c>
      <c r="O1854" s="52">
        <v>9.7402597402597397</v>
      </c>
      <c r="P1854" s="60">
        <f t="shared" si="57"/>
        <v>648.21428571428567</v>
      </c>
      <c r="Q1854" s="59">
        <v>9.7402597402597397</v>
      </c>
      <c r="R1854" s="9" t="s">
        <v>7397</v>
      </c>
      <c r="S1854" s="10">
        <v>46266</v>
      </c>
      <c r="T1854" s="55"/>
      <c r="U1854" s="56">
        <f t="shared" si="58"/>
        <v>0</v>
      </c>
      <c r="V1854" s="11"/>
    </row>
    <row r="1855" spans="1:22">
      <c r="A1855" s="86" t="s">
        <v>54</v>
      </c>
      <c r="B1855" s="4" t="s">
        <v>6259</v>
      </c>
      <c r="C1855" s="13" t="s">
        <v>6260</v>
      </c>
      <c r="D1855" s="3" t="s">
        <v>86</v>
      </c>
      <c r="E1855" s="87" t="s">
        <v>6261</v>
      </c>
      <c r="F1855" s="4"/>
      <c r="G1855" s="88">
        <v>15</v>
      </c>
      <c r="H1855" s="5" t="s">
        <v>1178</v>
      </c>
      <c r="I1855" s="5" t="s">
        <v>229</v>
      </c>
      <c r="J1855" s="6" t="s">
        <v>61</v>
      </c>
      <c r="K1855" s="5" t="s">
        <v>68</v>
      </c>
      <c r="L1855" s="5" t="s">
        <v>1179</v>
      </c>
      <c r="M1855" s="52">
        <v>6.6075949367088604</v>
      </c>
      <c r="N1855" s="8">
        <v>0</v>
      </c>
      <c r="O1855" s="52">
        <v>6.6075949367088604</v>
      </c>
      <c r="P1855" s="60">
        <f t="shared" si="57"/>
        <v>439.73544303797462</v>
      </c>
      <c r="Q1855" s="59">
        <v>6.6075949367088604</v>
      </c>
      <c r="R1855" s="9" t="s">
        <v>7397</v>
      </c>
      <c r="S1855" s="10">
        <v>46143</v>
      </c>
      <c r="T1855" s="55"/>
      <c r="U1855" s="56">
        <f t="shared" si="58"/>
        <v>0</v>
      </c>
      <c r="V1855" s="11"/>
    </row>
    <row r="1856" spans="1:22">
      <c r="A1856" s="77" t="s">
        <v>105</v>
      </c>
      <c r="B1856" s="2" t="s">
        <v>6262</v>
      </c>
      <c r="C1856" s="2" t="s">
        <v>6263</v>
      </c>
      <c r="D1856" s="3" t="s">
        <v>86</v>
      </c>
      <c r="E1856" s="79" t="s">
        <v>6264</v>
      </c>
      <c r="F1856" s="4"/>
      <c r="G1856" s="88">
        <v>62</v>
      </c>
      <c r="H1856" s="5" t="s">
        <v>6265</v>
      </c>
      <c r="I1856" s="5" t="s">
        <v>116</v>
      </c>
      <c r="J1856" s="6" t="s">
        <v>61</v>
      </c>
      <c r="K1856" s="5" t="s">
        <v>68</v>
      </c>
      <c r="L1856" s="5" t="s">
        <v>1626</v>
      </c>
      <c r="M1856" s="52">
        <v>9.5189873417721511</v>
      </c>
      <c r="N1856" s="8">
        <v>0</v>
      </c>
      <c r="O1856" s="52">
        <v>9.5746000000000002</v>
      </c>
      <c r="P1856" s="60">
        <f t="shared" si="57"/>
        <v>637.18962999999997</v>
      </c>
      <c r="Q1856" s="59">
        <v>9.5189873417721511</v>
      </c>
      <c r="R1856" s="9" t="s">
        <v>7397</v>
      </c>
      <c r="S1856" s="10">
        <v>45962</v>
      </c>
      <c r="T1856" s="55"/>
      <c r="U1856" s="56">
        <f t="shared" si="58"/>
        <v>0</v>
      </c>
      <c r="V1856" s="11"/>
    </row>
    <row r="1857" spans="1:22">
      <c r="A1857" s="77" t="s">
        <v>105</v>
      </c>
      <c r="B1857" s="4" t="s">
        <v>6266</v>
      </c>
      <c r="C1857" s="4" t="s">
        <v>6267</v>
      </c>
      <c r="D1857" s="3" t="s">
        <v>86</v>
      </c>
      <c r="E1857" s="79" t="s">
        <v>6268</v>
      </c>
      <c r="F1857" s="2"/>
      <c r="G1857" s="88">
        <v>8</v>
      </c>
      <c r="H1857" s="5" t="s">
        <v>1391</v>
      </c>
      <c r="I1857" s="5" t="s">
        <v>116</v>
      </c>
      <c r="J1857" s="6" t="s">
        <v>61</v>
      </c>
      <c r="K1857" s="5" t="s">
        <v>68</v>
      </c>
      <c r="L1857" s="5" t="s">
        <v>1626</v>
      </c>
      <c r="M1857" s="52">
        <v>11.109350649350651</v>
      </c>
      <c r="N1857" s="8">
        <v>0</v>
      </c>
      <c r="O1857" s="52">
        <v>10.005800000000001</v>
      </c>
      <c r="P1857" s="60">
        <f t="shared" si="57"/>
        <v>665.88598999999999</v>
      </c>
      <c r="Q1857" s="59">
        <v>11.109350649350651</v>
      </c>
      <c r="R1857" s="9" t="s">
        <v>7397</v>
      </c>
      <c r="S1857" s="10">
        <v>46143</v>
      </c>
      <c r="T1857" s="55"/>
      <c r="U1857" s="56">
        <f t="shared" si="58"/>
        <v>0</v>
      </c>
      <c r="V1857" s="11"/>
    </row>
    <row r="1858" spans="1:22">
      <c r="A1858" s="77" t="s">
        <v>105</v>
      </c>
      <c r="B1858" s="2" t="s">
        <v>6269</v>
      </c>
      <c r="C1858" s="2" t="s">
        <v>6270</v>
      </c>
      <c r="D1858" s="3" t="s">
        <v>86</v>
      </c>
      <c r="E1858" s="79" t="s">
        <v>6271</v>
      </c>
      <c r="F1858" s="4"/>
      <c r="G1858" s="88">
        <v>108</v>
      </c>
      <c r="H1858" s="5" t="s">
        <v>1679</v>
      </c>
      <c r="I1858" s="5" t="s">
        <v>116</v>
      </c>
      <c r="J1858" s="6" t="s">
        <v>61</v>
      </c>
      <c r="K1858" s="5" t="s">
        <v>68</v>
      </c>
      <c r="L1858" s="5" t="s">
        <v>1626</v>
      </c>
      <c r="M1858" s="52">
        <v>12.652557495017639</v>
      </c>
      <c r="N1858" s="8">
        <v>0</v>
      </c>
      <c r="O1858" s="52">
        <v>11.172000000000001</v>
      </c>
      <c r="P1858" s="60">
        <f t="shared" si="57"/>
        <v>743.49660000000006</v>
      </c>
      <c r="Q1858" s="59">
        <v>12.652557495017639</v>
      </c>
      <c r="R1858" s="9" t="s">
        <v>7397</v>
      </c>
      <c r="S1858" s="10">
        <v>46143</v>
      </c>
      <c r="T1858" s="55"/>
      <c r="U1858" s="56">
        <f t="shared" si="58"/>
        <v>0</v>
      </c>
      <c r="V1858" s="11"/>
    </row>
    <row r="1859" spans="1:22">
      <c r="A1859" s="77" t="s">
        <v>105</v>
      </c>
      <c r="B1859" s="4" t="s">
        <v>6272</v>
      </c>
      <c r="C1859" s="2" t="s">
        <v>6273</v>
      </c>
      <c r="D1859" s="3" t="s">
        <v>86</v>
      </c>
      <c r="E1859" s="79" t="s">
        <v>6274</v>
      </c>
      <c r="F1859" s="4"/>
      <c r="G1859" s="5">
        <v>66</v>
      </c>
      <c r="H1859" s="5" t="s">
        <v>6275</v>
      </c>
      <c r="I1859" s="5" t="s">
        <v>116</v>
      </c>
      <c r="J1859" s="6" t="s">
        <v>61</v>
      </c>
      <c r="K1859" s="7" t="s">
        <v>68</v>
      </c>
      <c r="L1859" s="7" t="s">
        <v>6276</v>
      </c>
      <c r="M1859" s="52">
        <v>10.113219394462337</v>
      </c>
      <c r="N1859" s="8">
        <v>0</v>
      </c>
      <c r="O1859" s="52">
        <v>8.2809999999999988</v>
      </c>
      <c r="P1859" s="60">
        <f t="shared" si="57"/>
        <v>551.10054999999988</v>
      </c>
      <c r="Q1859" s="59">
        <v>10.113219394462337</v>
      </c>
      <c r="R1859" s="9" t="s">
        <v>7397</v>
      </c>
      <c r="S1859" s="10">
        <v>46235</v>
      </c>
      <c r="T1859" s="55"/>
      <c r="U1859" s="56">
        <f t="shared" si="58"/>
        <v>0</v>
      </c>
      <c r="V1859" s="11"/>
    </row>
    <row r="1860" spans="1:22">
      <c r="A1860" s="36"/>
      <c r="B1860" s="4" t="s">
        <v>6277</v>
      </c>
      <c r="C1860" s="2" t="s">
        <v>6278</v>
      </c>
      <c r="D1860" s="3" t="s">
        <v>262</v>
      </c>
      <c r="E1860" s="4" t="s">
        <v>6279</v>
      </c>
      <c r="F1860" s="4"/>
      <c r="G1860" s="5">
        <v>849</v>
      </c>
      <c r="H1860" s="5" t="s">
        <v>6280</v>
      </c>
      <c r="I1860" s="5" t="s">
        <v>264</v>
      </c>
      <c r="J1860" s="6" t="s">
        <v>265</v>
      </c>
      <c r="K1860" s="7" t="s">
        <v>68</v>
      </c>
      <c r="L1860" s="7" t="s">
        <v>1003</v>
      </c>
      <c r="M1860" s="52">
        <v>0.31168831168831168</v>
      </c>
      <c r="N1860" s="8">
        <v>0</v>
      </c>
      <c r="O1860" s="52">
        <v>0.31168831168831168</v>
      </c>
      <c r="P1860" s="60">
        <f t="shared" si="57"/>
        <v>20.74285714285714</v>
      </c>
      <c r="Q1860" s="59">
        <v>0.31168831168831168</v>
      </c>
      <c r="R1860" s="9" t="s">
        <v>7400</v>
      </c>
      <c r="S1860" s="10">
        <v>45992</v>
      </c>
      <c r="T1860" s="55"/>
      <c r="U1860" s="56">
        <f t="shared" si="58"/>
        <v>0</v>
      </c>
      <c r="V1860" s="11"/>
    </row>
    <row r="1861" spans="1:22">
      <c r="A1861" s="86" t="s">
        <v>54</v>
      </c>
      <c r="B1861" s="4" t="s">
        <v>6281</v>
      </c>
      <c r="C1861" s="4" t="s">
        <v>6282</v>
      </c>
      <c r="D1861" s="3" t="s">
        <v>64</v>
      </c>
      <c r="E1861" s="87" t="s">
        <v>6283</v>
      </c>
      <c r="F1861" s="2"/>
      <c r="G1861" s="88">
        <v>20</v>
      </c>
      <c r="H1861" s="5" t="s">
        <v>6280</v>
      </c>
      <c r="I1861" s="5" t="s">
        <v>550</v>
      </c>
      <c r="J1861" s="6" t="s">
        <v>61</v>
      </c>
      <c r="K1861" s="5" t="s">
        <v>68</v>
      </c>
      <c r="L1861" s="5" t="s">
        <v>1003</v>
      </c>
      <c r="M1861" s="52">
        <v>2.8571428571428572</v>
      </c>
      <c r="N1861" s="8">
        <v>0</v>
      </c>
      <c r="O1861" s="52">
        <v>2.8571428571428572</v>
      </c>
      <c r="P1861" s="60">
        <f t="shared" si="57"/>
        <v>190.14285714285714</v>
      </c>
      <c r="Q1861" s="59">
        <v>2.8571428571428572</v>
      </c>
      <c r="R1861" s="9" t="s">
        <v>7403</v>
      </c>
      <c r="S1861" s="10">
        <v>46388</v>
      </c>
      <c r="T1861" s="55"/>
      <c r="U1861" s="56">
        <f t="shared" si="58"/>
        <v>0</v>
      </c>
      <c r="V1861" s="11"/>
    </row>
    <row r="1862" spans="1:22">
      <c r="A1862" s="36"/>
      <c r="B1862" s="4" t="s">
        <v>6284</v>
      </c>
      <c r="C1862" s="4" t="s">
        <v>183</v>
      </c>
      <c r="D1862" s="3" t="s">
        <v>64</v>
      </c>
      <c r="E1862" s="4" t="s">
        <v>6285</v>
      </c>
      <c r="F1862" s="2"/>
      <c r="G1862" s="88">
        <v>155</v>
      </c>
      <c r="H1862" s="5" t="s">
        <v>6286</v>
      </c>
      <c r="I1862" s="5" t="s">
        <v>550</v>
      </c>
      <c r="J1862" s="6" t="s">
        <v>61</v>
      </c>
      <c r="K1862" s="5" t="s">
        <v>68</v>
      </c>
      <c r="L1862" s="5" t="s">
        <v>90</v>
      </c>
      <c r="M1862" s="52">
        <v>2.7231645569620251</v>
      </c>
      <c r="N1862" s="8">
        <v>0.6</v>
      </c>
      <c r="O1862" s="52">
        <v>1.08926582278481</v>
      </c>
      <c r="P1862" s="60">
        <f t="shared" si="57"/>
        <v>72.4906405063291</v>
      </c>
      <c r="Q1862" s="59">
        <v>1.08926582278481</v>
      </c>
      <c r="R1862" s="9" t="s">
        <v>7403</v>
      </c>
      <c r="S1862" s="10">
        <v>45778</v>
      </c>
      <c r="T1862" s="55"/>
      <c r="U1862" s="56">
        <f t="shared" si="58"/>
        <v>0</v>
      </c>
      <c r="V1862" s="11"/>
    </row>
    <row r="1863" spans="1:22">
      <c r="A1863" s="86" t="s">
        <v>54</v>
      </c>
      <c r="B1863" s="4" t="s">
        <v>6287</v>
      </c>
      <c r="C1863" s="2" t="s">
        <v>6288</v>
      </c>
      <c r="D1863" s="3" t="s">
        <v>86</v>
      </c>
      <c r="E1863" s="87" t="s">
        <v>6289</v>
      </c>
      <c r="F1863" s="2"/>
      <c r="G1863" s="88">
        <v>2</v>
      </c>
      <c r="H1863" s="16" t="s">
        <v>6290</v>
      </c>
      <c r="I1863" s="5" t="s">
        <v>1002</v>
      </c>
      <c r="J1863" s="6" t="s">
        <v>61</v>
      </c>
      <c r="K1863" s="5" t="s">
        <v>68</v>
      </c>
      <c r="L1863" s="5" t="s">
        <v>2003</v>
      </c>
      <c r="M1863" s="52">
        <v>7.4404761904761907</v>
      </c>
      <c r="N1863" s="8">
        <v>0</v>
      </c>
      <c r="O1863" s="52">
        <v>7.4404761904761907</v>
      </c>
      <c r="P1863" s="60">
        <f t="shared" si="57"/>
        <v>495.16369047619048</v>
      </c>
      <c r="Q1863" s="59">
        <v>7.4404761904761907</v>
      </c>
      <c r="R1863" s="9" t="s">
        <v>7397</v>
      </c>
      <c r="S1863" s="10">
        <v>46357</v>
      </c>
      <c r="T1863" s="55"/>
      <c r="U1863" s="56">
        <f t="shared" si="58"/>
        <v>0</v>
      </c>
      <c r="V1863" s="11"/>
    </row>
    <row r="1864" spans="1:22">
      <c r="A1864" s="86" t="s">
        <v>54</v>
      </c>
      <c r="B1864" s="4" t="s">
        <v>6291</v>
      </c>
      <c r="C1864" s="4" t="s">
        <v>6292</v>
      </c>
      <c r="D1864" s="3" t="s">
        <v>86</v>
      </c>
      <c r="E1864" s="87" t="s">
        <v>6293</v>
      </c>
      <c r="F1864" s="2"/>
      <c r="G1864" s="88">
        <v>75</v>
      </c>
      <c r="H1864" s="5" t="s">
        <v>6294</v>
      </c>
      <c r="I1864" s="5" t="s">
        <v>321</v>
      </c>
      <c r="J1864" s="6" t="s">
        <v>61</v>
      </c>
      <c r="K1864" s="5" t="s">
        <v>68</v>
      </c>
      <c r="L1864" s="5" t="s">
        <v>1003</v>
      </c>
      <c r="M1864" s="52">
        <v>10.321012658227847</v>
      </c>
      <c r="N1864" s="8">
        <v>0.26</v>
      </c>
      <c r="O1864" s="52">
        <v>7.6375493670886065</v>
      </c>
      <c r="P1864" s="60">
        <f t="shared" si="57"/>
        <v>508.27891037974672</v>
      </c>
      <c r="Q1864" s="59">
        <v>7.6375493670886065</v>
      </c>
      <c r="R1864" s="9" t="s">
        <v>7397</v>
      </c>
      <c r="S1864" s="10">
        <v>46296</v>
      </c>
      <c r="T1864" s="55"/>
      <c r="U1864" s="56">
        <f t="shared" si="58"/>
        <v>0</v>
      </c>
      <c r="V1864" s="11"/>
    </row>
    <row r="1865" spans="1:22">
      <c r="A1865" s="86" t="s">
        <v>54</v>
      </c>
      <c r="B1865" s="4" t="s">
        <v>6295</v>
      </c>
      <c r="C1865" s="4" t="s">
        <v>6296</v>
      </c>
      <c r="D1865" s="3" t="s">
        <v>262</v>
      </c>
      <c r="E1865" s="87" t="s">
        <v>6297</v>
      </c>
      <c r="F1865" s="2"/>
      <c r="G1865" s="88">
        <v>70</v>
      </c>
      <c r="H1865" s="5" t="s">
        <v>6298</v>
      </c>
      <c r="I1865" s="5" t="s">
        <v>1002</v>
      </c>
      <c r="J1865" s="6" t="s">
        <v>61</v>
      </c>
      <c r="K1865" s="5" t="s">
        <v>68</v>
      </c>
      <c r="L1865" s="5" t="s">
        <v>3694</v>
      </c>
      <c r="M1865" s="52">
        <v>4.6305694305694303</v>
      </c>
      <c r="N1865" s="8">
        <v>0.1</v>
      </c>
      <c r="O1865" s="52">
        <v>4.1675124875124876</v>
      </c>
      <c r="P1865" s="60">
        <f t="shared" si="57"/>
        <v>277.34795604395606</v>
      </c>
      <c r="Q1865" s="59">
        <v>4.1675124875124876</v>
      </c>
      <c r="R1865" s="9" t="s">
        <v>7397</v>
      </c>
      <c r="S1865" s="10">
        <v>46296</v>
      </c>
      <c r="T1865" s="55"/>
      <c r="U1865" s="56">
        <f t="shared" si="58"/>
        <v>0</v>
      </c>
      <c r="V1865" s="11"/>
    </row>
    <row r="1866" spans="1:22">
      <c r="A1866" s="86" t="s">
        <v>54</v>
      </c>
      <c r="B1866" s="4" t="s">
        <v>6299</v>
      </c>
      <c r="C1866" s="4" t="s">
        <v>6300</v>
      </c>
      <c r="D1866" s="3" t="s">
        <v>262</v>
      </c>
      <c r="E1866" s="87" t="s">
        <v>6301</v>
      </c>
      <c r="F1866" s="4"/>
      <c r="G1866" s="88">
        <v>20</v>
      </c>
      <c r="H1866" s="5" t="s">
        <v>6298</v>
      </c>
      <c r="I1866" s="5" t="s">
        <v>1002</v>
      </c>
      <c r="J1866" s="6" t="s">
        <v>61</v>
      </c>
      <c r="K1866" s="5" t="s">
        <v>68</v>
      </c>
      <c r="L1866" s="5" t="s">
        <v>3694</v>
      </c>
      <c r="M1866" s="52">
        <v>4.5064935064935066</v>
      </c>
      <c r="N1866" s="8">
        <v>0.1</v>
      </c>
      <c r="O1866" s="52">
        <v>4.0558441558441558</v>
      </c>
      <c r="P1866" s="60">
        <f t="shared" si="57"/>
        <v>269.91642857142858</v>
      </c>
      <c r="Q1866" s="59">
        <v>4.0558441558441558</v>
      </c>
      <c r="R1866" s="9" t="s">
        <v>7397</v>
      </c>
      <c r="S1866" s="10">
        <v>46235</v>
      </c>
      <c r="T1866" s="55"/>
      <c r="U1866" s="56">
        <f t="shared" si="58"/>
        <v>0</v>
      </c>
      <c r="V1866" s="11"/>
    </row>
    <row r="1867" spans="1:22">
      <c r="A1867" s="86" t="s">
        <v>54</v>
      </c>
      <c r="B1867" s="4" t="s">
        <v>6302</v>
      </c>
      <c r="C1867" s="2" t="s">
        <v>6303</v>
      </c>
      <c r="D1867" s="3" t="s">
        <v>262</v>
      </c>
      <c r="E1867" s="87" t="s">
        <v>6304</v>
      </c>
      <c r="F1867" s="4"/>
      <c r="G1867" s="88">
        <v>25</v>
      </c>
      <c r="H1867" s="5" t="s">
        <v>6305</v>
      </c>
      <c r="I1867" s="5" t="s">
        <v>1002</v>
      </c>
      <c r="J1867" s="6" t="s">
        <v>61</v>
      </c>
      <c r="K1867" s="5" t="s">
        <v>68</v>
      </c>
      <c r="L1867" s="5" t="s">
        <v>3694</v>
      </c>
      <c r="M1867" s="52">
        <v>4.3924050632911396</v>
      </c>
      <c r="N1867" s="8">
        <v>0.1</v>
      </c>
      <c r="O1867" s="52">
        <v>3.9531645569620255</v>
      </c>
      <c r="P1867" s="60">
        <f t="shared" si="57"/>
        <v>263.08310126582279</v>
      </c>
      <c r="Q1867" s="59">
        <v>3.9531645569620255</v>
      </c>
      <c r="R1867" s="9" t="s">
        <v>7397</v>
      </c>
      <c r="S1867" s="10">
        <v>46143</v>
      </c>
      <c r="T1867" s="55"/>
      <c r="U1867" s="56">
        <f t="shared" si="58"/>
        <v>0</v>
      </c>
      <c r="V1867" s="11"/>
    </row>
    <row r="1868" spans="1:22">
      <c r="A1868" s="86" t="s">
        <v>54</v>
      </c>
      <c r="B1868" s="4" t="s">
        <v>6306</v>
      </c>
      <c r="C1868" s="2" t="s">
        <v>6307</v>
      </c>
      <c r="D1868" s="3" t="s">
        <v>262</v>
      </c>
      <c r="E1868" s="87" t="s">
        <v>6308</v>
      </c>
      <c r="F1868" s="4"/>
      <c r="G1868" s="5">
        <v>55</v>
      </c>
      <c r="H1868" s="5" t="s">
        <v>6305</v>
      </c>
      <c r="I1868" s="5" t="s">
        <v>1002</v>
      </c>
      <c r="J1868" s="6" t="s">
        <v>61</v>
      </c>
      <c r="K1868" s="7" t="s">
        <v>68</v>
      </c>
      <c r="L1868" s="7" t="s">
        <v>3694</v>
      </c>
      <c r="M1868" s="52">
        <v>4.5064935064935066</v>
      </c>
      <c r="N1868" s="8">
        <v>0.1</v>
      </c>
      <c r="O1868" s="52">
        <v>4.0558441558441558</v>
      </c>
      <c r="P1868" s="60">
        <f t="shared" si="57"/>
        <v>269.91642857142858</v>
      </c>
      <c r="Q1868" s="59">
        <v>4.0558441558441558</v>
      </c>
      <c r="R1868" s="9" t="s">
        <v>7397</v>
      </c>
      <c r="S1868" s="10">
        <v>46113</v>
      </c>
      <c r="T1868" s="55"/>
      <c r="U1868" s="56">
        <f t="shared" si="58"/>
        <v>0</v>
      </c>
      <c r="V1868" s="11"/>
    </row>
    <row r="1869" spans="1:22">
      <c r="A1869" s="86" t="s">
        <v>54</v>
      </c>
      <c r="B1869" s="4" t="s">
        <v>6309</v>
      </c>
      <c r="C1869" s="4" t="s">
        <v>6310</v>
      </c>
      <c r="D1869" s="3" t="s">
        <v>262</v>
      </c>
      <c r="E1869" s="87" t="s">
        <v>6311</v>
      </c>
      <c r="F1869" s="2"/>
      <c r="G1869" s="88">
        <v>50</v>
      </c>
      <c r="H1869" s="5" t="s">
        <v>6312</v>
      </c>
      <c r="I1869" s="5" t="s">
        <v>1002</v>
      </c>
      <c r="J1869" s="6" t="s">
        <v>61</v>
      </c>
      <c r="K1869" s="5" t="s">
        <v>68</v>
      </c>
      <c r="L1869" s="5" t="s">
        <v>4979</v>
      </c>
      <c r="M1869" s="52">
        <v>4.5064935064935066</v>
      </c>
      <c r="N1869" s="8">
        <v>0.1</v>
      </c>
      <c r="O1869" s="52">
        <v>4.0558441558441558</v>
      </c>
      <c r="P1869" s="60">
        <f t="shared" si="57"/>
        <v>269.91642857142858</v>
      </c>
      <c r="Q1869" s="59">
        <v>4.0558441558441558</v>
      </c>
      <c r="R1869" s="9" t="s">
        <v>7397</v>
      </c>
      <c r="S1869" s="10">
        <v>46054</v>
      </c>
      <c r="T1869" s="55"/>
      <c r="U1869" s="56">
        <f t="shared" si="58"/>
        <v>0</v>
      </c>
      <c r="V1869" s="11"/>
    </row>
    <row r="1870" spans="1:22">
      <c r="A1870" s="86" t="s">
        <v>54</v>
      </c>
      <c r="B1870" s="4" t="s">
        <v>6313</v>
      </c>
      <c r="C1870" s="4" t="s">
        <v>6314</v>
      </c>
      <c r="D1870" s="3" t="s">
        <v>262</v>
      </c>
      <c r="E1870" s="87" t="s">
        <v>6315</v>
      </c>
      <c r="F1870" s="2"/>
      <c r="G1870" s="88">
        <v>89</v>
      </c>
      <c r="H1870" s="5" t="s">
        <v>6305</v>
      </c>
      <c r="I1870" s="5" t="s">
        <v>1002</v>
      </c>
      <c r="J1870" s="6" t="s">
        <v>61</v>
      </c>
      <c r="K1870" s="5" t="s">
        <v>68</v>
      </c>
      <c r="L1870" s="5" t="s">
        <v>3694</v>
      </c>
      <c r="M1870" s="52">
        <v>4.4424730199378084</v>
      </c>
      <c r="N1870" s="8">
        <v>0.1</v>
      </c>
      <c r="O1870" s="52">
        <v>3.9982257179440275</v>
      </c>
      <c r="P1870" s="60">
        <f t="shared" si="57"/>
        <v>266.08192152917502</v>
      </c>
      <c r="Q1870" s="59">
        <v>3.9982257179440275</v>
      </c>
      <c r="R1870" s="9" t="s">
        <v>7397</v>
      </c>
      <c r="S1870" s="10">
        <v>46082</v>
      </c>
      <c r="T1870" s="55"/>
      <c r="U1870" s="56">
        <f t="shared" si="58"/>
        <v>0</v>
      </c>
      <c r="V1870" s="11"/>
    </row>
    <row r="1871" spans="1:22">
      <c r="A1871" s="77" t="s">
        <v>139</v>
      </c>
      <c r="B1871" s="4" t="s">
        <v>6316</v>
      </c>
      <c r="C1871" s="4" t="s">
        <v>183</v>
      </c>
      <c r="D1871" s="3" t="s">
        <v>86</v>
      </c>
      <c r="E1871" s="79" t="s">
        <v>6317</v>
      </c>
      <c r="F1871" s="2"/>
      <c r="G1871" s="88">
        <v>2</v>
      </c>
      <c r="H1871" s="5" t="s">
        <v>6318</v>
      </c>
      <c r="I1871" s="5" t="s">
        <v>143</v>
      </c>
      <c r="J1871" s="6" t="s">
        <v>61</v>
      </c>
      <c r="K1871" s="5" t="s">
        <v>68</v>
      </c>
      <c r="L1871" s="5"/>
      <c r="M1871" s="52">
        <v>9.8181818181818166</v>
      </c>
      <c r="N1871" s="8">
        <v>0</v>
      </c>
      <c r="O1871" s="52">
        <v>9.3272727272727245</v>
      </c>
      <c r="P1871" s="60">
        <f t="shared" ref="P1871:P1934" si="59">O1871*$V$12</f>
        <v>620.72999999999979</v>
      </c>
      <c r="Q1871" s="59">
        <v>9.3272727272727245</v>
      </c>
      <c r="R1871" s="9" t="s">
        <v>7397</v>
      </c>
      <c r="S1871" s="10">
        <v>46204</v>
      </c>
      <c r="T1871" s="55"/>
      <c r="U1871" s="56">
        <f t="shared" si="58"/>
        <v>0</v>
      </c>
      <c r="V1871" s="11"/>
    </row>
    <row r="1872" spans="1:22">
      <c r="A1872" s="86" t="s">
        <v>54</v>
      </c>
      <c r="B1872" s="14" t="s">
        <v>6319</v>
      </c>
      <c r="C1872" s="2" t="s">
        <v>6320</v>
      </c>
      <c r="D1872" s="3" t="s">
        <v>64</v>
      </c>
      <c r="E1872" s="87" t="s">
        <v>6321</v>
      </c>
      <c r="F1872" s="2"/>
      <c r="G1872" s="88">
        <v>2</v>
      </c>
      <c r="H1872" s="5" t="s">
        <v>6322</v>
      </c>
      <c r="I1872" s="5" t="s">
        <v>1814</v>
      </c>
      <c r="J1872" s="6" t="s">
        <v>61</v>
      </c>
      <c r="K1872" s="5" t="s">
        <v>68</v>
      </c>
      <c r="L1872" s="5" t="s">
        <v>59</v>
      </c>
      <c r="M1872" s="52">
        <v>9.2467532467532472</v>
      </c>
      <c r="N1872" s="8">
        <v>0</v>
      </c>
      <c r="O1872" s="52">
        <v>9.2467532467532472</v>
      </c>
      <c r="P1872" s="60">
        <f t="shared" si="59"/>
        <v>615.37142857142862</v>
      </c>
      <c r="Q1872" s="59">
        <v>9.2467532467532472</v>
      </c>
      <c r="R1872" s="9" t="s">
        <v>7401</v>
      </c>
      <c r="S1872" s="10">
        <v>46174</v>
      </c>
      <c r="T1872" s="55"/>
      <c r="U1872" s="56">
        <f t="shared" si="58"/>
        <v>0</v>
      </c>
      <c r="V1872" s="11"/>
    </row>
    <row r="1873" spans="1:22">
      <c r="A1873" s="77" t="s">
        <v>105</v>
      </c>
      <c r="B1873" s="4" t="s">
        <v>6323</v>
      </c>
      <c r="C1873" s="2" t="s">
        <v>6324</v>
      </c>
      <c r="D1873" s="3" t="s">
        <v>86</v>
      </c>
      <c r="E1873" s="79" t="s">
        <v>6325</v>
      </c>
      <c r="F1873" s="2"/>
      <c r="G1873" s="88">
        <v>4</v>
      </c>
      <c r="H1873" s="5" t="s">
        <v>3047</v>
      </c>
      <c r="I1873" s="5" t="s">
        <v>116</v>
      </c>
      <c r="J1873" s="6" t="s">
        <v>61</v>
      </c>
      <c r="K1873" s="5" t="s">
        <v>68</v>
      </c>
      <c r="L1873" s="5" t="s">
        <v>2008</v>
      </c>
      <c r="M1873" s="52">
        <v>3.3042857142857143</v>
      </c>
      <c r="N1873" s="8">
        <v>0</v>
      </c>
      <c r="O1873" s="52">
        <v>3.3042857142857143</v>
      </c>
      <c r="P1873" s="60">
        <f t="shared" si="59"/>
        <v>219.90021428571427</v>
      </c>
      <c r="Q1873" s="59">
        <v>3.3042857142857143</v>
      </c>
      <c r="R1873" s="9" t="s">
        <v>7397</v>
      </c>
      <c r="S1873" s="10">
        <v>45809</v>
      </c>
      <c r="T1873" s="55"/>
      <c r="U1873" s="56">
        <f t="shared" si="58"/>
        <v>0</v>
      </c>
      <c r="V1873" s="11"/>
    </row>
    <row r="1874" spans="1:22">
      <c r="A1874" s="86" t="s">
        <v>54</v>
      </c>
      <c r="B1874" s="4" t="s">
        <v>6326</v>
      </c>
      <c r="C1874" s="4" t="s">
        <v>6327</v>
      </c>
      <c r="D1874" s="3" t="s">
        <v>64</v>
      </c>
      <c r="E1874" s="87" t="s">
        <v>6328</v>
      </c>
      <c r="F1874" s="2"/>
      <c r="G1874" s="88">
        <v>3</v>
      </c>
      <c r="H1874" s="5" t="s">
        <v>6121</v>
      </c>
      <c r="I1874" s="5" t="s">
        <v>6329</v>
      </c>
      <c r="J1874" s="6" t="s">
        <v>61</v>
      </c>
      <c r="K1874" s="5" t="s">
        <v>68</v>
      </c>
      <c r="L1874" s="5" t="s">
        <v>6123</v>
      </c>
      <c r="M1874" s="52">
        <v>8.6075949367088604</v>
      </c>
      <c r="N1874" s="8">
        <v>0</v>
      </c>
      <c r="O1874" s="52">
        <v>8.6075949367088604</v>
      </c>
      <c r="P1874" s="60">
        <f t="shared" si="59"/>
        <v>572.83544303797464</v>
      </c>
      <c r="Q1874" s="59">
        <v>8.6075949367088604</v>
      </c>
      <c r="R1874" s="9" t="s">
        <v>7421</v>
      </c>
      <c r="S1874" s="10">
        <v>46388</v>
      </c>
      <c r="T1874" s="55"/>
      <c r="U1874" s="56">
        <f t="shared" si="58"/>
        <v>0</v>
      </c>
      <c r="V1874" s="11"/>
    </row>
    <row r="1875" spans="1:22">
      <c r="A1875" s="80" t="s">
        <v>70</v>
      </c>
      <c r="B1875" s="4" t="s">
        <v>6330</v>
      </c>
      <c r="C1875" s="13" t="s">
        <v>6331</v>
      </c>
      <c r="D1875" s="3" t="s">
        <v>64</v>
      </c>
      <c r="E1875" s="82" t="s">
        <v>6332</v>
      </c>
      <c r="F1875" s="4"/>
      <c r="G1875" s="88">
        <v>90</v>
      </c>
      <c r="H1875" s="5" t="s">
        <v>5466</v>
      </c>
      <c r="I1875" s="5" t="s">
        <v>75</v>
      </c>
      <c r="J1875" s="6" t="s">
        <v>61</v>
      </c>
      <c r="K1875" s="5" t="s">
        <v>68</v>
      </c>
      <c r="L1875" s="5" t="s">
        <v>489</v>
      </c>
      <c r="M1875" s="52">
        <v>1.3891428571428575</v>
      </c>
      <c r="N1875" s="8">
        <v>0.2</v>
      </c>
      <c r="O1875" s="52">
        <v>0.69457142857142873</v>
      </c>
      <c r="P1875" s="60">
        <f t="shared" si="59"/>
        <v>46.22372857142858</v>
      </c>
      <c r="Q1875" s="59">
        <v>0.69457142857142873</v>
      </c>
      <c r="R1875" s="9" t="s">
        <v>7396</v>
      </c>
      <c r="S1875" s="10">
        <v>46174</v>
      </c>
      <c r="T1875" s="55"/>
      <c r="U1875" s="56">
        <f t="shared" si="58"/>
        <v>0</v>
      </c>
      <c r="V1875" s="11"/>
    </row>
    <row r="1876" spans="1:22">
      <c r="A1876" s="86" t="s">
        <v>54</v>
      </c>
      <c r="B1876" s="2" t="s">
        <v>6333</v>
      </c>
      <c r="C1876" s="13" t="s">
        <v>6334</v>
      </c>
      <c r="D1876" s="3" t="s">
        <v>86</v>
      </c>
      <c r="E1876" s="87" t="s">
        <v>6335</v>
      </c>
      <c r="F1876" s="4"/>
      <c r="G1876" s="88">
        <v>11</v>
      </c>
      <c r="H1876" s="5" t="s">
        <v>3819</v>
      </c>
      <c r="I1876" s="5" t="s">
        <v>922</v>
      </c>
      <c r="J1876" s="6" t="s">
        <v>61</v>
      </c>
      <c r="K1876" s="7" t="s">
        <v>68</v>
      </c>
      <c r="L1876" s="7" t="s">
        <v>1179</v>
      </c>
      <c r="M1876" s="52">
        <v>7.0428571428571436</v>
      </c>
      <c r="N1876" s="8">
        <v>0.08</v>
      </c>
      <c r="O1876" s="52">
        <v>6.4794285714285724</v>
      </c>
      <c r="P1876" s="60">
        <f t="shared" si="59"/>
        <v>431.2059714285715</v>
      </c>
      <c r="Q1876" s="59">
        <v>6.4794285714285724</v>
      </c>
      <c r="R1876" s="9" t="s">
        <v>7397</v>
      </c>
      <c r="S1876" s="10">
        <v>46966</v>
      </c>
      <c r="T1876" s="55"/>
      <c r="U1876" s="56">
        <f t="shared" si="58"/>
        <v>0</v>
      </c>
      <c r="V1876" s="11"/>
    </row>
    <row r="1877" spans="1:22">
      <c r="A1877" s="36"/>
      <c r="B1877" s="4" t="s">
        <v>6336</v>
      </c>
      <c r="C1877" s="4" t="s">
        <v>6337</v>
      </c>
      <c r="D1877" s="3" t="s">
        <v>86</v>
      </c>
      <c r="E1877" s="4" t="s">
        <v>6338</v>
      </c>
      <c r="F1877" s="2"/>
      <c r="G1877" s="88">
        <v>11</v>
      </c>
      <c r="H1877" s="5" t="s">
        <v>3819</v>
      </c>
      <c r="I1877" s="5" t="s">
        <v>922</v>
      </c>
      <c r="J1877" s="6" t="s">
        <v>61</v>
      </c>
      <c r="K1877" s="5" t="s">
        <v>68</v>
      </c>
      <c r="L1877" s="5" t="s">
        <v>1179</v>
      </c>
      <c r="M1877" s="52">
        <v>9.3164556962025316</v>
      </c>
      <c r="N1877" s="8">
        <v>0.08</v>
      </c>
      <c r="O1877" s="52">
        <v>8.57113924050633</v>
      </c>
      <c r="P1877" s="60">
        <f t="shared" si="59"/>
        <v>570.40931645569628</v>
      </c>
      <c r="Q1877" s="59">
        <v>8.57113924050633</v>
      </c>
      <c r="R1877" s="9" t="s">
        <v>7397</v>
      </c>
      <c r="S1877" s="10">
        <v>46600</v>
      </c>
      <c r="T1877" s="55"/>
      <c r="U1877" s="56">
        <f t="shared" si="58"/>
        <v>0</v>
      </c>
      <c r="V1877" s="11"/>
    </row>
    <row r="1878" spans="1:22">
      <c r="A1878" s="77" t="s">
        <v>139</v>
      </c>
      <c r="B1878" s="4" t="s">
        <v>6339</v>
      </c>
      <c r="C1878" s="4" t="s">
        <v>6340</v>
      </c>
      <c r="D1878" s="3" t="s">
        <v>86</v>
      </c>
      <c r="E1878" s="79" t="s">
        <v>6341</v>
      </c>
      <c r="F1878" s="2"/>
      <c r="G1878" s="88">
        <v>43</v>
      </c>
      <c r="H1878" s="5" t="s">
        <v>6342</v>
      </c>
      <c r="I1878" s="5" t="s">
        <v>143</v>
      </c>
      <c r="J1878" s="6" t="s">
        <v>61</v>
      </c>
      <c r="K1878" s="5" t="s">
        <v>68</v>
      </c>
      <c r="L1878" s="5" t="s">
        <v>95</v>
      </c>
      <c r="M1878" s="52">
        <v>14.09090909090909</v>
      </c>
      <c r="N1878" s="8">
        <v>0</v>
      </c>
      <c r="O1878" s="52">
        <v>13.386363636363635</v>
      </c>
      <c r="P1878" s="60">
        <f t="shared" si="59"/>
        <v>890.86249999999984</v>
      </c>
      <c r="Q1878" s="59">
        <v>13.386363636363635</v>
      </c>
      <c r="R1878" s="9" t="s">
        <v>7397</v>
      </c>
      <c r="S1878" s="10">
        <v>46023</v>
      </c>
      <c r="T1878" s="55"/>
      <c r="U1878" s="56">
        <f t="shared" si="58"/>
        <v>0</v>
      </c>
      <c r="V1878" s="11"/>
    </row>
    <row r="1879" spans="1:22">
      <c r="A1879" s="77" t="s">
        <v>139</v>
      </c>
      <c r="B1879" s="4" t="s">
        <v>6343</v>
      </c>
      <c r="C1879" s="4" t="s">
        <v>6344</v>
      </c>
      <c r="D1879" s="3" t="s">
        <v>86</v>
      </c>
      <c r="E1879" s="79" t="s">
        <v>6345</v>
      </c>
      <c r="F1879" s="2"/>
      <c r="G1879" s="88">
        <v>39</v>
      </c>
      <c r="H1879" s="5" t="s">
        <v>6342</v>
      </c>
      <c r="I1879" s="5" t="s">
        <v>143</v>
      </c>
      <c r="J1879" s="6" t="s">
        <v>61</v>
      </c>
      <c r="K1879" s="5" t="s">
        <v>68</v>
      </c>
      <c r="L1879" s="5" t="s">
        <v>95</v>
      </c>
      <c r="M1879" s="52">
        <v>22.168831168831169</v>
      </c>
      <c r="N1879" s="8">
        <v>0</v>
      </c>
      <c r="O1879" s="52">
        <v>21.06038961038961</v>
      </c>
      <c r="P1879" s="60">
        <f t="shared" si="59"/>
        <v>1401.5689285714284</v>
      </c>
      <c r="Q1879" s="59">
        <v>21.06038961038961</v>
      </c>
      <c r="R1879" s="9" t="s">
        <v>7397</v>
      </c>
      <c r="S1879" s="10">
        <v>46266</v>
      </c>
      <c r="T1879" s="55"/>
      <c r="U1879" s="56">
        <f t="shared" si="58"/>
        <v>0</v>
      </c>
      <c r="V1879" s="11"/>
    </row>
    <row r="1880" spans="1:22">
      <c r="A1880" s="36"/>
      <c r="B1880" s="4" t="s">
        <v>6346</v>
      </c>
      <c r="C1880" s="13" t="s">
        <v>6347</v>
      </c>
      <c r="D1880" s="3" t="s">
        <v>86</v>
      </c>
      <c r="E1880" s="4" t="s">
        <v>6348</v>
      </c>
      <c r="F1880" s="4"/>
      <c r="G1880" s="88">
        <v>21</v>
      </c>
      <c r="H1880" s="5" t="s">
        <v>6349</v>
      </c>
      <c r="I1880" s="5" t="s">
        <v>189</v>
      </c>
      <c r="J1880" s="6" t="s">
        <v>61</v>
      </c>
      <c r="K1880" s="5" t="s">
        <v>68</v>
      </c>
      <c r="L1880" s="5" t="s">
        <v>95</v>
      </c>
      <c r="M1880" s="52">
        <v>4.1012658227848098</v>
      </c>
      <c r="N1880" s="8">
        <v>0</v>
      </c>
      <c r="O1880" s="52">
        <v>4.1012658227848098</v>
      </c>
      <c r="P1880" s="60">
        <f t="shared" si="59"/>
        <v>272.9392405063291</v>
      </c>
      <c r="Q1880" s="59">
        <v>4.1012658227848098</v>
      </c>
      <c r="R1880" s="9" t="s">
        <v>7397</v>
      </c>
      <c r="S1880" s="10">
        <v>46600</v>
      </c>
      <c r="T1880" s="55"/>
      <c r="U1880" s="56">
        <f t="shared" si="58"/>
        <v>0</v>
      </c>
      <c r="V1880" s="11"/>
    </row>
    <row r="1881" spans="1:22">
      <c r="A1881" s="77" t="s">
        <v>139</v>
      </c>
      <c r="B1881" s="2" t="s">
        <v>6350</v>
      </c>
      <c r="C1881" s="2" t="s">
        <v>6351</v>
      </c>
      <c r="D1881" s="3" t="s">
        <v>64</v>
      </c>
      <c r="E1881" s="79" t="s">
        <v>6352</v>
      </c>
      <c r="F1881" s="4"/>
      <c r="G1881" s="5">
        <v>116</v>
      </c>
      <c r="H1881" s="5" t="s">
        <v>6353</v>
      </c>
      <c r="I1881" s="5" t="s">
        <v>147</v>
      </c>
      <c r="J1881" s="6" t="s">
        <v>61</v>
      </c>
      <c r="K1881" s="7" t="s">
        <v>68</v>
      </c>
      <c r="L1881" s="7"/>
      <c r="M1881" s="52">
        <v>7.552142857142857</v>
      </c>
      <c r="N1881" s="8">
        <v>0</v>
      </c>
      <c r="O1881" s="52">
        <v>7.1745357142857138</v>
      </c>
      <c r="P1881" s="60">
        <f t="shared" si="59"/>
        <v>477.46535178571423</v>
      </c>
      <c r="Q1881" s="59">
        <v>7.1745357142857138</v>
      </c>
      <c r="R1881" s="9" t="s">
        <v>7401</v>
      </c>
      <c r="S1881" s="10">
        <v>46113</v>
      </c>
      <c r="T1881" s="55"/>
      <c r="U1881" s="56">
        <f t="shared" si="58"/>
        <v>0</v>
      </c>
      <c r="V1881" s="11"/>
    </row>
    <row r="1882" spans="1:22">
      <c r="A1882" s="36"/>
      <c r="B1882" s="4" t="s">
        <v>6354</v>
      </c>
      <c r="C1882" s="13" t="s">
        <v>6355</v>
      </c>
      <c r="D1882" s="3" t="s">
        <v>86</v>
      </c>
      <c r="E1882" s="4" t="s">
        <v>6352</v>
      </c>
      <c r="F1882" s="4"/>
      <c r="G1882" s="88">
        <v>24</v>
      </c>
      <c r="H1882" s="5" t="s">
        <v>6342</v>
      </c>
      <c r="I1882" s="5" t="s">
        <v>151</v>
      </c>
      <c r="J1882" s="6" t="s">
        <v>61</v>
      </c>
      <c r="K1882" s="5" t="s">
        <v>68</v>
      </c>
      <c r="L1882" s="5" t="s">
        <v>6356</v>
      </c>
      <c r="M1882" s="52">
        <v>9.5442857142857154</v>
      </c>
      <c r="N1882" s="8">
        <v>0</v>
      </c>
      <c r="O1882" s="52">
        <v>9.5442857142857154</v>
      </c>
      <c r="P1882" s="60">
        <f t="shared" si="59"/>
        <v>635.17221428571429</v>
      </c>
      <c r="Q1882" s="59">
        <v>9.5442857142857154</v>
      </c>
      <c r="R1882" s="9" t="s">
        <v>7397</v>
      </c>
      <c r="S1882" s="10">
        <v>46174</v>
      </c>
      <c r="T1882" s="55"/>
      <c r="U1882" s="56">
        <f t="shared" si="58"/>
        <v>0</v>
      </c>
      <c r="V1882" s="11"/>
    </row>
    <row r="1883" spans="1:22">
      <c r="A1883" s="36"/>
      <c r="B1883" s="4" t="s">
        <v>6357</v>
      </c>
      <c r="C1883" s="12" t="s">
        <v>183</v>
      </c>
      <c r="D1883" s="3" t="s">
        <v>64</v>
      </c>
      <c r="E1883" s="4" t="s">
        <v>6358</v>
      </c>
      <c r="F1883" s="4"/>
      <c r="G1883" s="88">
        <v>85</v>
      </c>
      <c r="H1883" s="5"/>
      <c r="I1883" s="5" t="s">
        <v>6359</v>
      </c>
      <c r="J1883" s="6" t="s">
        <v>61</v>
      </c>
      <c r="K1883" s="5" t="s">
        <v>68</v>
      </c>
      <c r="L1883" s="5"/>
      <c r="M1883" s="52">
        <v>5.4285714285714279</v>
      </c>
      <c r="N1883" s="8">
        <v>0</v>
      </c>
      <c r="O1883" s="52">
        <v>5.4285714285714279</v>
      </c>
      <c r="P1883" s="60">
        <f t="shared" si="59"/>
        <v>361.27142857142849</v>
      </c>
      <c r="Q1883" s="59">
        <v>5.4285714285714279</v>
      </c>
      <c r="R1883" s="9"/>
      <c r="S1883" s="10">
        <v>46296</v>
      </c>
      <c r="T1883" s="55"/>
      <c r="U1883" s="56">
        <f t="shared" si="58"/>
        <v>0</v>
      </c>
      <c r="V1883" s="11"/>
    </row>
    <row r="1884" spans="1:22">
      <c r="A1884" s="36"/>
      <c r="B1884" s="2" t="s">
        <v>6360</v>
      </c>
      <c r="C1884" s="2" t="s">
        <v>6361</v>
      </c>
      <c r="D1884" s="3" t="s">
        <v>262</v>
      </c>
      <c r="E1884" s="4" t="s">
        <v>6362</v>
      </c>
      <c r="F1884" s="4"/>
      <c r="G1884" s="88">
        <v>7394</v>
      </c>
      <c r="H1884" s="5" t="s">
        <v>2714</v>
      </c>
      <c r="I1884" s="5" t="s">
        <v>2715</v>
      </c>
      <c r="J1884" s="6" t="s">
        <v>61</v>
      </c>
      <c r="K1884" s="5" t="s">
        <v>68</v>
      </c>
      <c r="L1884" s="5" t="s">
        <v>2716</v>
      </c>
      <c r="M1884" s="52">
        <v>0.98701298701298701</v>
      </c>
      <c r="N1884" s="8">
        <v>0</v>
      </c>
      <c r="O1884" s="52">
        <v>0.98701298701298701</v>
      </c>
      <c r="P1884" s="60">
        <f t="shared" si="59"/>
        <v>65.685714285714283</v>
      </c>
      <c r="Q1884" s="59">
        <v>0.98701298701298701</v>
      </c>
      <c r="R1884" s="9" t="s">
        <v>7400</v>
      </c>
      <c r="S1884" s="10">
        <v>46235</v>
      </c>
      <c r="T1884" s="55"/>
      <c r="U1884" s="56">
        <f t="shared" si="58"/>
        <v>0</v>
      </c>
      <c r="V1884" s="11"/>
    </row>
    <row r="1885" spans="1:22">
      <c r="A1885" s="36"/>
      <c r="B1885" s="2" t="s">
        <v>6363</v>
      </c>
      <c r="C1885" s="4" t="s">
        <v>6364</v>
      </c>
      <c r="D1885" s="3" t="s">
        <v>262</v>
      </c>
      <c r="E1885" s="4" t="s">
        <v>6365</v>
      </c>
      <c r="F1885" s="2"/>
      <c r="G1885" s="88">
        <v>240</v>
      </c>
      <c r="H1885" s="5" t="s">
        <v>6366</v>
      </c>
      <c r="I1885" s="5" t="s">
        <v>643</v>
      </c>
      <c r="J1885" s="6" t="s">
        <v>61</v>
      </c>
      <c r="K1885" s="5" t="s">
        <v>68</v>
      </c>
      <c r="L1885" s="5" t="s">
        <v>69</v>
      </c>
      <c r="M1885" s="52">
        <v>1.5571428571428572</v>
      </c>
      <c r="N1885" s="8">
        <v>0</v>
      </c>
      <c r="O1885" s="52">
        <v>1.5571428571428572</v>
      </c>
      <c r="P1885" s="60">
        <f t="shared" si="59"/>
        <v>103.62785714285714</v>
      </c>
      <c r="Q1885" s="59">
        <v>1.5571428571428572</v>
      </c>
      <c r="R1885" s="9"/>
      <c r="S1885" s="10">
        <v>46357</v>
      </c>
      <c r="T1885" s="55"/>
      <c r="U1885" s="56">
        <f t="shared" si="58"/>
        <v>0</v>
      </c>
      <c r="V1885" s="11"/>
    </row>
    <row r="1886" spans="1:22">
      <c r="A1886" s="36"/>
      <c r="B1886" s="4" t="s">
        <v>6367</v>
      </c>
      <c r="C1886" s="2" t="s">
        <v>6368</v>
      </c>
      <c r="D1886" s="3" t="s">
        <v>64</v>
      </c>
      <c r="E1886" s="4" t="s">
        <v>6369</v>
      </c>
      <c r="F1886" s="4"/>
      <c r="G1886" s="5">
        <v>55</v>
      </c>
      <c r="H1886" s="5" t="s">
        <v>1907</v>
      </c>
      <c r="I1886" s="5" t="s">
        <v>720</v>
      </c>
      <c r="J1886" s="6" t="s">
        <v>61</v>
      </c>
      <c r="K1886" s="7" t="s">
        <v>68</v>
      </c>
      <c r="L1886" s="7" t="s">
        <v>489</v>
      </c>
      <c r="M1886" s="52">
        <v>8.6202531645569618</v>
      </c>
      <c r="N1886" s="8">
        <v>0.1</v>
      </c>
      <c r="O1886" s="52">
        <v>7.7582278481012654</v>
      </c>
      <c r="P1886" s="60">
        <f t="shared" si="59"/>
        <v>516.31006329113916</v>
      </c>
      <c r="Q1886" s="59">
        <v>7.7582278481012654</v>
      </c>
      <c r="R1886" s="9" t="s">
        <v>7401</v>
      </c>
      <c r="S1886" s="10">
        <v>46569</v>
      </c>
      <c r="T1886" s="55"/>
      <c r="U1886" s="56">
        <f t="shared" si="58"/>
        <v>0</v>
      </c>
      <c r="V1886" s="11"/>
    </row>
    <row r="1887" spans="1:22">
      <c r="A1887" s="36"/>
      <c r="B1887" s="4" t="s">
        <v>6370</v>
      </c>
      <c r="C1887" s="4" t="s">
        <v>6371</v>
      </c>
      <c r="D1887" s="3" t="s">
        <v>86</v>
      </c>
      <c r="E1887" s="4" t="s">
        <v>6372</v>
      </c>
      <c r="F1887" s="2"/>
      <c r="G1887" s="88">
        <v>47</v>
      </c>
      <c r="H1887" s="5" t="s">
        <v>633</v>
      </c>
      <c r="I1887" s="5" t="s">
        <v>997</v>
      </c>
      <c r="J1887" s="6" t="s">
        <v>61</v>
      </c>
      <c r="K1887" s="5" t="s">
        <v>68</v>
      </c>
      <c r="L1887" s="5" t="s">
        <v>481</v>
      </c>
      <c r="M1887" s="52">
        <v>10.951904761904762</v>
      </c>
      <c r="N1887" s="8">
        <v>0</v>
      </c>
      <c r="O1887" s="52">
        <v>10.951904761904762</v>
      </c>
      <c r="P1887" s="60">
        <f t="shared" si="59"/>
        <v>728.84926190476187</v>
      </c>
      <c r="Q1887" s="59">
        <v>10.951904761904762</v>
      </c>
      <c r="R1887" s="9" t="s">
        <v>7397</v>
      </c>
      <c r="S1887" s="10">
        <v>46204</v>
      </c>
      <c r="T1887" s="55"/>
      <c r="U1887" s="56">
        <f t="shared" si="58"/>
        <v>0</v>
      </c>
      <c r="V1887" s="11"/>
    </row>
    <row r="1888" spans="1:22">
      <c r="A1888" s="36"/>
      <c r="B1888" s="2" t="s">
        <v>6373</v>
      </c>
      <c r="C1888" s="2" t="s">
        <v>6374</v>
      </c>
      <c r="D1888" s="3" t="s">
        <v>86</v>
      </c>
      <c r="E1888" s="4" t="s">
        <v>6375</v>
      </c>
      <c r="F1888" s="2"/>
      <c r="G1888" s="88">
        <v>4</v>
      </c>
      <c r="H1888" s="5" t="s">
        <v>3819</v>
      </c>
      <c r="I1888" s="5" t="s">
        <v>2866</v>
      </c>
      <c r="J1888" s="6" t="s">
        <v>61</v>
      </c>
      <c r="K1888" s="5" t="s">
        <v>68</v>
      </c>
      <c r="L1888" s="5" t="s">
        <v>1179</v>
      </c>
      <c r="M1888" s="52">
        <v>6.9610389610389616</v>
      </c>
      <c r="N1888" s="8">
        <v>0.08</v>
      </c>
      <c r="O1888" s="52">
        <v>6.404155844155845</v>
      </c>
      <c r="P1888" s="60">
        <f t="shared" si="59"/>
        <v>426.19657142857147</v>
      </c>
      <c r="Q1888" s="59">
        <v>6.404155844155845</v>
      </c>
      <c r="R1888" s="9" t="s">
        <v>7397</v>
      </c>
      <c r="S1888" s="10">
        <v>46478</v>
      </c>
      <c r="T1888" s="55"/>
      <c r="U1888" s="56">
        <f t="shared" si="58"/>
        <v>0</v>
      </c>
      <c r="V1888" s="11"/>
    </row>
    <row r="1889" spans="1:22">
      <c r="A1889" s="36"/>
      <c r="B1889" s="2" t="s">
        <v>6376</v>
      </c>
      <c r="C1889" s="2" t="s">
        <v>6377</v>
      </c>
      <c r="D1889" s="3" t="s">
        <v>86</v>
      </c>
      <c r="E1889" s="4" t="s">
        <v>6378</v>
      </c>
      <c r="F1889" s="2"/>
      <c r="G1889" s="88">
        <v>20</v>
      </c>
      <c r="H1889" s="5" t="s">
        <v>3819</v>
      </c>
      <c r="I1889" s="5" t="s">
        <v>151</v>
      </c>
      <c r="J1889" s="6" t="s">
        <v>61</v>
      </c>
      <c r="K1889" s="5" t="s">
        <v>68</v>
      </c>
      <c r="L1889" s="5" t="s">
        <v>1179</v>
      </c>
      <c r="M1889" s="52">
        <v>4.6582278481012658</v>
      </c>
      <c r="N1889" s="8">
        <v>0</v>
      </c>
      <c r="O1889" s="52">
        <v>4.6582278481012658</v>
      </c>
      <c r="P1889" s="60">
        <f t="shared" si="59"/>
        <v>310.00506329113921</v>
      </c>
      <c r="Q1889" s="59">
        <v>4.6582278481012658</v>
      </c>
      <c r="R1889" s="9" t="s">
        <v>7397</v>
      </c>
      <c r="S1889" s="10">
        <v>46266</v>
      </c>
      <c r="T1889" s="55"/>
      <c r="U1889" s="56">
        <f t="shared" si="58"/>
        <v>0</v>
      </c>
      <c r="V1889" s="11"/>
    </row>
    <row r="1890" spans="1:22">
      <c r="A1890" s="86" t="s">
        <v>54</v>
      </c>
      <c r="B1890" s="4" t="s">
        <v>6379</v>
      </c>
      <c r="C1890" s="2" t="s">
        <v>6380</v>
      </c>
      <c r="D1890" s="3" t="s">
        <v>86</v>
      </c>
      <c r="E1890" s="87" t="s">
        <v>6381</v>
      </c>
      <c r="F1890" s="2"/>
      <c r="G1890" s="88">
        <v>10</v>
      </c>
      <c r="H1890" s="5" t="s">
        <v>59</v>
      </c>
      <c r="I1890" s="5" t="s">
        <v>89</v>
      </c>
      <c r="J1890" s="6" t="s">
        <v>61</v>
      </c>
      <c r="K1890" s="5" t="s">
        <v>68</v>
      </c>
      <c r="L1890" s="5" t="s">
        <v>59</v>
      </c>
      <c r="M1890" s="52">
        <v>8.8928571428571423</v>
      </c>
      <c r="N1890" s="8">
        <v>0.06</v>
      </c>
      <c r="O1890" s="52">
        <v>8.3592857142857131</v>
      </c>
      <c r="P1890" s="60">
        <f t="shared" si="59"/>
        <v>556.31046428571415</v>
      </c>
      <c r="Q1890" s="59">
        <v>8.3592857142857131</v>
      </c>
      <c r="R1890" s="9" t="s">
        <v>7417</v>
      </c>
      <c r="S1890" s="10">
        <v>45778</v>
      </c>
      <c r="T1890" s="55"/>
      <c r="U1890" s="56">
        <f t="shared" si="58"/>
        <v>0</v>
      </c>
      <c r="V1890" s="11"/>
    </row>
    <row r="1891" spans="1:22">
      <c r="A1891" s="86" t="s">
        <v>54</v>
      </c>
      <c r="B1891" s="2" t="s">
        <v>6382</v>
      </c>
      <c r="C1891" s="2" t="s">
        <v>6383</v>
      </c>
      <c r="D1891" s="3" t="s">
        <v>86</v>
      </c>
      <c r="E1891" s="87" t="s">
        <v>6384</v>
      </c>
      <c r="F1891" s="2"/>
      <c r="G1891" s="88">
        <v>11</v>
      </c>
      <c r="H1891" s="5" t="s">
        <v>59</v>
      </c>
      <c r="I1891" s="5" t="s">
        <v>89</v>
      </c>
      <c r="J1891" s="6" t="s">
        <v>61</v>
      </c>
      <c r="K1891" s="5" t="s">
        <v>68</v>
      </c>
      <c r="L1891" s="5" t="s">
        <v>59</v>
      </c>
      <c r="M1891" s="52">
        <v>11.27</v>
      </c>
      <c r="N1891" s="8">
        <v>0</v>
      </c>
      <c r="O1891" s="52">
        <v>11.27</v>
      </c>
      <c r="P1891" s="60">
        <f t="shared" si="59"/>
        <v>750.0184999999999</v>
      </c>
      <c r="Q1891" s="59">
        <v>11.27</v>
      </c>
      <c r="R1891" s="9" t="s">
        <v>7417</v>
      </c>
      <c r="S1891" s="10">
        <v>46235</v>
      </c>
      <c r="T1891" s="55"/>
      <c r="U1891" s="56">
        <f t="shared" si="58"/>
        <v>0</v>
      </c>
      <c r="V1891" s="11"/>
    </row>
    <row r="1892" spans="1:22">
      <c r="A1892" s="36"/>
      <c r="B1892" s="4" t="s">
        <v>6385</v>
      </c>
      <c r="C1892" s="4" t="s">
        <v>6386</v>
      </c>
      <c r="D1892" s="3" t="s">
        <v>86</v>
      </c>
      <c r="E1892" s="4" t="s">
        <v>6387</v>
      </c>
      <c r="F1892" s="2"/>
      <c r="G1892" s="88">
        <v>10</v>
      </c>
      <c r="H1892" s="5" t="s">
        <v>6388</v>
      </c>
      <c r="I1892" s="5" t="s">
        <v>229</v>
      </c>
      <c r="J1892" s="6" t="s">
        <v>61</v>
      </c>
      <c r="K1892" s="5" t="s">
        <v>68</v>
      </c>
      <c r="L1892" s="5" t="s">
        <v>111</v>
      </c>
      <c r="M1892" s="52">
        <v>11.363636363636363</v>
      </c>
      <c r="N1892" s="8">
        <v>0</v>
      </c>
      <c r="O1892" s="52">
        <v>11.363636363636363</v>
      </c>
      <c r="P1892" s="60">
        <f t="shared" si="59"/>
        <v>756.25</v>
      </c>
      <c r="Q1892" s="59">
        <v>11.363636363636363</v>
      </c>
      <c r="R1892" s="9" t="s">
        <v>7397</v>
      </c>
      <c r="S1892" s="10">
        <v>46235</v>
      </c>
      <c r="T1892" s="55"/>
      <c r="U1892" s="56">
        <f t="shared" si="58"/>
        <v>0</v>
      </c>
      <c r="V1892" s="11"/>
    </row>
    <row r="1893" spans="1:22">
      <c r="A1893" s="36"/>
      <c r="B1893" s="4" t="s">
        <v>6389</v>
      </c>
      <c r="C1893" s="4" t="s">
        <v>6390</v>
      </c>
      <c r="D1893" s="3" t="s">
        <v>86</v>
      </c>
      <c r="E1893" s="4" t="s">
        <v>6391</v>
      </c>
      <c r="F1893" s="2"/>
      <c r="G1893" s="88">
        <v>7</v>
      </c>
      <c r="H1893" s="5" t="s">
        <v>1110</v>
      </c>
      <c r="I1893" s="5" t="s">
        <v>189</v>
      </c>
      <c r="J1893" s="6" t="s">
        <v>61</v>
      </c>
      <c r="K1893" s="5" t="s">
        <v>68</v>
      </c>
      <c r="L1893" s="5" t="s">
        <v>727</v>
      </c>
      <c r="M1893" s="52">
        <v>3.8961038961038961</v>
      </c>
      <c r="N1893" s="8">
        <v>0</v>
      </c>
      <c r="O1893" s="52">
        <v>3.8961038961038961</v>
      </c>
      <c r="P1893" s="60">
        <f t="shared" si="59"/>
        <v>259.28571428571428</v>
      </c>
      <c r="Q1893" s="59">
        <v>3.8961038961038961</v>
      </c>
      <c r="R1893" s="9" t="s">
        <v>7397</v>
      </c>
      <c r="S1893" s="10">
        <v>46478</v>
      </c>
      <c r="T1893" s="55"/>
      <c r="U1893" s="56">
        <f t="shared" si="58"/>
        <v>0</v>
      </c>
      <c r="V1893" s="11"/>
    </row>
    <row r="1894" spans="1:22">
      <c r="A1894" s="36"/>
      <c r="B1894" s="2" t="s">
        <v>6392</v>
      </c>
      <c r="C1894" s="2" t="s">
        <v>6393</v>
      </c>
      <c r="D1894" s="3" t="s">
        <v>64</v>
      </c>
      <c r="E1894" s="4" t="s">
        <v>6394</v>
      </c>
      <c r="F1894" s="2"/>
      <c r="G1894" s="88">
        <v>72</v>
      </c>
      <c r="H1894" s="5" t="s">
        <v>1110</v>
      </c>
      <c r="I1894" s="5" t="s">
        <v>2234</v>
      </c>
      <c r="J1894" s="6" t="s">
        <v>61</v>
      </c>
      <c r="K1894" s="5" t="s">
        <v>68</v>
      </c>
      <c r="L1894" s="5" t="s">
        <v>727</v>
      </c>
      <c r="M1894" s="52">
        <v>4.9000000000000004</v>
      </c>
      <c r="N1894" s="8">
        <v>0</v>
      </c>
      <c r="O1894" s="52">
        <v>4.9000000000000004</v>
      </c>
      <c r="P1894" s="60">
        <f t="shared" si="59"/>
        <v>326.09500000000003</v>
      </c>
      <c r="Q1894" s="59">
        <v>4.9000000000000004</v>
      </c>
      <c r="R1894" s="9" t="s">
        <v>7394</v>
      </c>
      <c r="S1894" s="10">
        <v>46419</v>
      </c>
      <c r="T1894" s="55"/>
      <c r="U1894" s="56">
        <f t="shared" si="58"/>
        <v>0</v>
      </c>
      <c r="V1894" s="11"/>
    </row>
    <row r="1895" spans="1:22">
      <c r="A1895" s="36"/>
      <c r="B1895" s="2" t="s">
        <v>6395</v>
      </c>
      <c r="C1895" s="2" t="s">
        <v>6396</v>
      </c>
      <c r="D1895" s="3" t="s">
        <v>86</v>
      </c>
      <c r="E1895" s="4" t="s">
        <v>6397</v>
      </c>
      <c r="F1895" s="2"/>
      <c r="G1895" s="88">
        <v>6</v>
      </c>
      <c r="H1895" s="5" t="s">
        <v>4714</v>
      </c>
      <c r="I1895" s="5" t="s">
        <v>218</v>
      </c>
      <c r="J1895" s="6" t="s">
        <v>61</v>
      </c>
      <c r="K1895" s="5" t="s">
        <v>68</v>
      </c>
      <c r="L1895" s="5" t="s">
        <v>385</v>
      </c>
      <c r="M1895" s="52">
        <v>5.7088607594936702</v>
      </c>
      <c r="N1895" s="8">
        <v>0.16</v>
      </c>
      <c r="O1895" s="52">
        <v>4.7954430379746826</v>
      </c>
      <c r="P1895" s="60">
        <f t="shared" si="59"/>
        <v>319.13673417721509</v>
      </c>
      <c r="Q1895" s="59">
        <v>4.7954430379746826</v>
      </c>
      <c r="R1895" s="9" t="s">
        <v>7397</v>
      </c>
      <c r="S1895" s="10">
        <v>46296</v>
      </c>
      <c r="T1895" s="55"/>
      <c r="U1895" s="56">
        <f t="shared" si="58"/>
        <v>0</v>
      </c>
      <c r="V1895" s="11"/>
    </row>
    <row r="1896" spans="1:22">
      <c r="A1896" s="36"/>
      <c r="B1896" s="4" t="s">
        <v>6398</v>
      </c>
      <c r="C1896" s="4" t="s">
        <v>6399</v>
      </c>
      <c r="D1896" s="3" t="s">
        <v>86</v>
      </c>
      <c r="E1896" s="4" t="s">
        <v>6400</v>
      </c>
      <c r="F1896" s="2"/>
      <c r="G1896" s="88">
        <v>12</v>
      </c>
      <c r="H1896" s="5" t="s">
        <v>4714</v>
      </c>
      <c r="I1896" s="5" t="s">
        <v>218</v>
      </c>
      <c r="J1896" s="6" t="s">
        <v>61</v>
      </c>
      <c r="K1896" s="5" t="s">
        <v>68</v>
      </c>
      <c r="L1896" s="5" t="s">
        <v>385</v>
      </c>
      <c r="M1896" s="52">
        <v>9.2784810126582276</v>
      </c>
      <c r="N1896" s="8">
        <v>0.16</v>
      </c>
      <c r="O1896" s="52">
        <v>7.7939240506329108</v>
      </c>
      <c r="P1896" s="60">
        <f t="shared" si="59"/>
        <v>518.68564556962019</v>
      </c>
      <c r="Q1896" s="59">
        <v>7.7939240506329108</v>
      </c>
      <c r="R1896" s="9" t="s">
        <v>7397</v>
      </c>
      <c r="S1896" s="10">
        <v>46447</v>
      </c>
      <c r="T1896" s="55"/>
      <c r="U1896" s="56">
        <f t="shared" si="58"/>
        <v>0</v>
      </c>
      <c r="V1896" s="11"/>
    </row>
    <row r="1897" spans="1:22">
      <c r="A1897" s="36"/>
      <c r="B1897" s="4" t="s">
        <v>6401</v>
      </c>
      <c r="C1897" s="4" t="s">
        <v>6402</v>
      </c>
      <c r="D1897" s="3" t="s">
        <v>86</v>
      </c>
      <c r="E1897" s="4" t="s">
        <v>6403</v>
      </c>
      <c r="F1897" s="2"/>
      <c r="G1897" s="88">
        <v>12</v>
      </c>
      <c r="H1897" s="5" t="s">
        <v>1083</v>
      </c>
      <c r="I1897" s="5" t="s">
        <v>658</v>
      </c>
      <c r="J1897" s="6" t="s">
        <v>61</v>
      </c>
      <c r="K1897" s="5" t="s">
        <v>68</v>
      </c>
      <c r="L1897" s="5" t="s">
        <v>1084</v>
      </c>
      <c r="M1897" s="52">
        <v>3.215238095238095</v>
      </c>
      <c r="N1897" s="8">
        <v>0.25</v>
      </c>
      <c r="O1897" s="52">
        <v>2.411428571428571</v>
      </c>
      <c r="P1897" s="60">
        <f t="shared" si="59"/>
        <v>160.48057142857141</v>
      </c>
      <c r="Q1897" s="59">
        <v>2.411428571428571</v>
      </c>
      <c r="R1897" s="9" t="s">
        <v>7397</v>
      </c>
      <c r="S1897" s="10">
        <v>46661</v>
      </c>
      <c r="T1897" s="55"/>
      <c r="U1897" s="56">
        <f t="shared" si="58"/>
        <v>0</v>
      </c>
      <c r="V1897" s="11"/>
    </row>
    <row r="1898" spans="1:22">
      <c r="A1898" s="86" t="s">
        <v>54</v>
      </c>
      <c r="B1898" s="4" t="s">
        <v>6404</v>
      </c>
      <c r="C1898" s="4" t="s">
        <v>6405</v>
      </c>
      <c r="D1898" s="3" t="s">
        <v>86</v>
      </c>
      <c r="E1898" s="87" t="s">
        <v>6406</v>
      </c>
      <c r="F1898" s="2"/>
      <c r="G1898" s="88">
        <v>2</v>
      </c>
      <c r="H1898" s="5" t="s">
        <v>6407</v>
      </c>
      <c r="I1898" s="5" t="s">
        <v>218</v>
      </c>
      <c r="J1898" s="6" t="s">
        <v>61</v>
      </c>
      <c r="K1898" s="5" t="s">
        <v>68</v>
      </c>
      <c r="L1898" s="5" t="s">
        <v>90</v>
      </c>
      <c r="M1898" s="52">
        <v>5.2333333333333334</v>
      </c>
      <c r="N1898" s="8">
        <v>0</v>
      </c>
      <c r="O1898" s="52">
        <v>5.2333333333333334</v>
      </c>
      <c r="P1898" s="60">
        <f t="shared" si="59"/>
        <v>348.27833333333331</v>
      </c>
      <c r="Q1898" s="59">
        <v>5.2333333333333334</v>
      </c>
      <c r="R1898" s="9" t="s">
        <v>7397</v>
      </c>
      <c r="S1898" s="10">
        <v>45717</v>
      </c>
      <c r="T1898" s="55"/>
      <c r="U1898" s="56">
        <f t="shared" si="58"/>
        <v>0</v>
      </c>
      <c r="V1898" s="11"/>
    </row>
    <row r="1899" spans="1:22">
      <c r="A1899" s="36"/>
      <c r="B1899" s="2" t="s">
        <v>6408</v>
      </c>
      <c r="C1899" s="13" t="s">
        <v>6409</v>
      </c>
      <c r="D1899" s="3" t="s">
        <v>64</v>
      </c>
      <c r="E1899" s="4" t="s">
        <v>6410</v>
      </c>
      <c r="F1899" s="4"/>
      <c r="G1899" s="88">
        <v>2</v>
      </c>
      <c r="H1899" s="5" t="s">
        <v>2808</v>
      </c>
      <c r="I1899" s="5" t="s">
        <v>423</v>
      </c>
      <c r="J1899" s="6" t="s">
        <v>61</v>
      </c>
      <c r="K1899" s="7" t="s">
        <v>68</v>
      </c>
      <c r="L1899" s="7" t="s">
        <v>59</v>
      </c>
      <c r="M1899" s="52">
        <v>3.0909090909090908</v>
      </c>
      <c r="N1899" s="8">
        <v>0.2</v>
      </c>
      <c r="O1899" s="52">
        <v>2.4727272727272727</v>
      </c>
      <c r="P1899" s="60">
        <f t="shared" si="59"/>
        <v>164.56</v>
      </c>
      <c r="Q1899" s="59">
        <v>2.4727272727272727</v>
      </c>
      <c r="R1899" s="9" t="s">
        <v>7401</v>
      </c>
      <c r="S1899" s="10">
        <v>46174</v>
      </c>
      <c r="T1899" s="55"/>
      <c r="U1899" s="56">
        <f t="shared" si="58"/>
        <v>0</v>
      </c>
      <c r="V1899" s="11"/>
    </row>
    <row r="1900" spans="1:22">
      <c r="A1900" s="77" t="s">
        <v>105</v>
      </c>
      <c r="B1900" s="2" t="s">
        <v>6411</v>
      </c>
      <c r="C1900" s="13" t="s">
        <v>6412</v>
      </c>
      <c r="D1900" s="3" t="s">
        <v>86</v>
      </c>
      <c r="E1900" s="79" t="s">
        <v>6413</v>
      </c>
      <c r="F1900" s="2"/>
      <c r="G1900" s="88">
        <v>86</v>
      </c>
      <c r="H1900" s="5" t="s">
        <v>2808</v>
      </c>
      <c r="I1900" s="5" t="s">
        <v>138</v>
      </c>
      <c r="J1900" s="6" t="s">
        <v>61</v>
      </c>
      <c r="K1900" s="5" t="s">
        <v>68</v>
      </c>
      <c r="L1900" s="5" t="s">
        <v>1197</v>
      </c>
      <c r="M1900" s="52">
        <v>5.3037974683544302</v>
      </c>
      <c r="N1900" s="8">
        <v>0</v>
      </c>
      <c r="O1900" s="52">
        <v>3.9592000000000001</v>
      </c>
      <c r="P1900" s="60">
        <f t="shared" si="59"/>
        <v>263.48475999999999</v>
      </c>
      <c r="Q1900" s="59">
        <v>5.3037974683544302</v>
      </c>
      <c r="R1900" s="9" t="s">
        <v>7397</v>
      </c>
      <c r="S1900" s="10">
        <v>46023</v>
      </c>
      <c r="T1900" s="55"/>
      <c r="U1900" s="56">
        <f t="shared" si="58"/>
        <v>0</v>
      </c>
      <c r="V1900" s="11"/>
    </row>
    <row r="1901" spans="1:22">
      <c r="A1901" s="77" t="s">
        <v>105</v>
      </c>
      <c r="B1901" s="4" t="s">
        <v>6414</v>
      </c>
      <c r="C1901" s="12" t="s">
        <v>6415</v>
      </c>
      <c r="D1901" s="3" t="s">
        <v>86</v>
      </c>
      <c r="E1901" s="79" t="s">
        <v>6416</v>
      </c>
      <c r="F1901" s="4"/>
      <c r="G1901" s="88">
        <v>27</v>
      </c>
      <c r="H1901" s="5" t="s">
        <v>2808</v>
      </c>
      <c r="I1901" s="5" t="s">
        <v>138</v>
      </c>
      <c r="J1901" s="6" t="s">
        <v>61</v>
      </c>
      <c r="K1901" s="5" t="s">
        <v>68</v>
      </c>
      <c r="L1901" s="5" t="s">
        <v>1197</v>
      </c>
      <c r="M1901" s="52">
        <v>9.4748239857092909</v>
      </c>
      <c r="N1901" s="8">
        <v>0.05</v>
      </c>
      <c r="O1901" s="52">
        <v>7.8497999999999992</v>
      </c>
      <c r="P1901" s="60">
        <f t="shared" si="59"/>
        <v>522.40418999999997</v>
      </c>
      <c r="Q1901" s="59">
        <v>9.0010827864238259</v>
      </c>
      <c r="R1901" s="9" t="s">
        <v>7397</v>
      </c>
      <c r="S1901" s="10">
        <v>46204</v>
      </c>
      <c r="T1901" s="55"/>
      <c r="U1901" s="56">
        <f t="shared" si="58"/>
        <v>0</v>
      </c>
      <c r="V1901" s="11"/>
    </row>
    <row r="1902" spans="1:22">
      <c r="A1902" s="77" t="s">
        <v>105</v>
      </c>
      <c r="B1902" s="4" t="s">
        <v>6417</v>
      </c>
      <c r="C1902" s="13" t="s">
        <v>6418</v>
      </c>
      <c r="D1902" s="3" t="s">
        <v>86</v>
      </c>
      <c r="E1902" s="79" t="s">
        <v>6419</v>
      </c>
      <c r="F1902" s="2"/>
      <c r="G1902" s="88">
        <v>100</v>
      </c>
      <c r="H1902" s="5" t="s">
        <v>2808</v>
      </c>
      <c r="I1902" s="5" t="s">
        <v>138</v>
      </c>
      <c r="J1902" s="6" t="s">
        <v>61</v>
      </c>
      <c r="K1902" s="5" t="s">
        <v>68</v>
      </c>
      <c r="L1902" s="5" t="s">
        <v>1197</v>
      </c>
      <c r="M1902" s="52">
        <v>6.3291139240506329</v>
      </c>
      <c r="N1902" s="8">
        <v>0</v>
      </c>
      <c r="O1902" s="52">
        <v>4.0179999999999998</v>
      </c>
      <c r="P1902" s="60">
        <f t="shared" si="59"/>
        <v>267.39789999999999</v>
      </c>
      <c r="Q1902" s="59">
        <v>6.3291139240506329</v>
      </c>
      <c r="R1902" s="9" t="s">
        <v>7397</v>
      </c>
      <c r="S1902" s="10">
        <v>46113</v>
      </c>
      <c r="T1902" s="55"/>
      <c r="U1902" s="56">
        <f t="shared" si="58"/>
        <v>0</v>
      </c>
      <c r="V1902" s="11"/>
    </row>
    <row r="1903" spans="1:22">
      <c r="A1903" s="36"/>
      <c r="B1903" s="4" t="s">
        <v>6420</v>
      </c>
      <c r="C1903" s="4" t="s">
        <v>6421</v>
      </c>
      <c r="D1903" s="3" t="s">
        <v>64</v>
      </c>
      <c r="E1903" s="4" t="s">
        <v>6422</v>
      </c>
      <c r="F1903" s="2"/>
      <c r="G1903" s="88">
        <v>2</v>
      </c>
      <c r="H1903" s="5" t="s">
        <v>2808</v>
      </c>
      <c r="I1903" s="5" t="s">
        <v>350</v>
      </c>
      <c r="J1903" s="6" t="s">
        <v>249</v>
      </c>
      <c r="K1903" s="5" t="s">
        <v>68</v>
      </c>
      <c r="L1903" s="5" t="s">
        <v>1197</v>
      </c>
      <c r="M1903" s="52">
        <v>1.1625000000000001</v>
      </c>
      <c r="N1903" s="8">
        <v>0</v>
      </c>
      <c r="O1903" s="52">
        <v>1.1625000000000001</v>
      </c>
      <c r="P1903" s="60">
        <f t="shared" si="59"/>
        <v>77.36437500000001</v>
      </c>
      <c r="Q1903" s="59">
        <v>1.1625000000000001</v>
      </c>
      <c r="R1903" s="9" t="s">
        <v>7401</v>
      </c>
      <c r="S1903" s="10">
        <v>45778</v>
      </c>
      <c r="T1903" s="55"/>
      <c r="U1903" s="56">
        <f t="shared" si="58"/>
        <v>0</v>
      </c>
      <c r="V1903" s="11"/>
    </row>
    <row r="1904" spans="1:22">
      <c r="A1904" s="77" t="s">
        <v>105</v>
      </c>
      <c r="B1904" s="4" t="s">
        <v>6423</v>
      </c>
      <c r="C1904" s="4" t="s">
        <v>6424</v>
      </c>
      <c r="D1904" s="3" t="s">
        <v>86</v>
      </c>
      <c r="E1904" s="79" t="s">
        <v>6425</v>
      </c>
      <c r="F1904" s="2"/>
      <c r="G1904" s="88">
        <v>12</v>
      </c>
      <c r="H1904" s="5" t="s">
        <v>2808</v>
      </c>
      <c r="I1904" s="5" t="s">
        <v>138</v>
      </c>
      <c r="J1904" s="6" t="s">
        <v>61</v>
      </c>
      <c r="K1904" s="5" t="s">
        <v>68</v>
      </c>
      <c r="L1904" s="5" t="s">
        <v>1197</v>
      </c>
      <c r="M1904" s="52">
        <v>11.336217330538656</v>
      </c>
      <c r="N1904" s="8">
        <v>0.05</v>
      </c>
      <c r="O1904" s="52">
        <v>10.769406464011722</v>
      </c>
      <c r="P1904" s="60">
        <f t="shared" si="59"/>
        <v>716.70400017998008</v>
      </c>
      <c r="Q1904" s="59">
        <v>10.769406464011722</v>
      </c>
      <c r="R1904" s="9" t="s">
        <v>7397</v>
      </c>
      <c r="S1904" s="10">
        <v>46478</v>
      </c>
      <c r="T1904" s="55"/>
      <c r="U1904" s="56">
        <f t="shared" si="58"/>
        <v>0</v>
      </c>
      <c r="V1904" s="11"/>
    </row>
    <row r="1905" spans="1:22">
      <c r="A1905" s="77" t="s">
        <v>139</v>
      </c>
      <c r="B1905" s="4" t="s">
        <v>6426</v>
      </c>
      <c r="C1905" s="4" t="s">
        <v>6427</v>
      </c>
      <c r="D1905" s="3" t="s">
        <v>86</v>
      </c>
      <c r="E1905" s="79" t="s">
        <v>6428</v>
      </c>
      <c r="F1905" s="2"/>
      <c r="G1905" s="88">
        <v>62</v>
      </c>
      <c r="H1905" s="5" t="s">
        <v>6429</v>
      </c>
      <c r="I1905" s="5" t="s">
        <v>143</v>
      </c>
      <c r="J1905" s="6" t="s">
        <v>61</v>
      </c>
      <c r="K1905" s="5" t="s">
        <v>68</v>
      </c>
      <c r="L1905" s="5"/>
      <c r="M1905" s="52">
        <v>11.194177215189873</v>
      </c>
      <c r="N1905" s="8">
        <v>0</v>
      </c>
      <c r="O1905" s="52">
        <v>10.634468354430378</v>
      </c>
      <c r="P1905" s="60">
        <f t="shared" si="59"/>
        <v>707.72386898734169</v>
      </c>
      <c r="Q1905" s="59">
        <v>10.634468354430378</v>
      </c>
      <c r="R1905" s="9" t="s">
        <v>7397</v>
      </c>
      <c r="S1905" s="10">
        <v>46235</v>
      </c>
      <c r="T1905" s="55"/>
      <c r="U1905" s="56">
        <f t="shared" si="58"/>
        <v>0</v>
      </c>
      <c r="V1905" s="11"/>
    </row>
    <row r="1906" spans="1:22">
      <c r="A1906" s="36"/>
      <c r="B1906" s="4" t="s">
        <v>6430</v>
      </c>
      <c r="C1906" s="4" t="s">
        <v>6431</v>
      </c>
      <c r="D1906" s="3" t="s">
        <v>86</v>
      </c>
      <c r="E1906" s="4" t="s">
        <v>6432</v>
      </c>
      <c r="F1906" s="2"/>
      <c r="G1906" s="88">
        <v>12</v>
      </c>
      <c r="H1906" s="5" t="s">
        <v>2808</v>
      </c>
      <c r="I1906" s="5" t="s">
        <v>922</v>
      </c>
      <c r="J1906" s="6" t="s">
        <v>61</v>
      </c>
      <c r="K1906" s="5" t="s">
        <v>68</v>
      </c>
      <c r="L1906" s="5" t="s">
        <v>1197</v>
      </c>
      <c r="M1906" s="52">
        <v>14.831168831168831</v>
      </c>
      <c r="N1906" s="8">
        <v>0.08</v>
      </c>
      <c r="O1906" s="52">
        <v>13.644675324675326</v>
      </c>
      <c r="P1906" s="60">
        <f t="shared" si="59"/>
        <v>908.05314285714292</v>
      </c>
      <c r="Q1906" s="59">
        <v>13.644675324675326</v>
      </c>
      <c r="R1906" s="9" t="s">
        <v>7397</v>
      </c>
      <c r="S1906" s="10">
        <v>46631</v>
      </c>
      <c r="T1906" s="55"/>
      <c r="U1906" s="56">
        <f t="shared" si="58"/>
        <v>0</v>
      </c>
      <c r="V1906" s="11"/>
    </row>
    <row r="1907" spans="1:22">
      <c r="A1907" s="36"/>
      <c r="B1907" s="4" t="s">
        <v>6433</v>
      </c>
      <c r="C1907" s="4" t="s">
        <v>6434</v>
      </c>
      <c r="D1907" s="3" t="s">
        <v>86</v>
      </c>
      <c r="E1907" s="4" t="s">
        <v>6435</v>
      </c>
      <c r="F1907" s="2"/>
      <c r="G1907" s="88">
        <v>1</v>
      </c>
      <c r="H1907" s="5" t="s">
        <v>2808</v>
      </c>
      <c r="I1907" s="5" t="s">
        <v>922</v>
      </c>
      <c r="J1907" s="6" t="s">
        <v>61</v>
      </c>
      <c r="K1907" s="5" t="s">
        <v>68</v>
      </c>
      <c r="L1907" s="5" t="s">
        <v>1197</v>
      </c>
      <c r="M1907" s="52">
        <v>24.935064935064933</v>
      </c>
      <c r="N1907" s="8">
        <v>0.08</v>
      </c>
      <c r="O1907" s="52">
        <v>22.940259740259741</v>
      </c>
      <c r="P1907" s="60">
        <f t="shared" si="59"/>
        <v>1526.6742857142856</v>
      </c>
      <c r="Q1907" s="59">
        <v>22.940259740259741</v>
      </c>
      <c r="R1907" s="9" t="s">
        <v>7397</v>
      </c>
      <c r="S1907" s="10">
        <v>46631</v>
      </c>
      <c r="T1907" s="55"/>
      <c r="U1907" s="56">
        <f t="shared" si="58"/>
        <v>0</v>
      </c>
      <c r="V1907" s="11"/>
    </row>
    <row r="1908" spans="1:22">
      <c r="A1908" s="36"/>
      <c r="B1908" s="2" t="s">
        <v>6436</v>
      </c>
      <c r="C1908" s="2" t="s">
        <v>6437</v>
      </c>
      <c r="D1908" s="3" t="s">
        <v>86</v>
      </c>
      <c r="E1908" s="4" t="s">
        <v>6438</v>
      </c>
      <c r="F1908" s="2"/>
      <c r="G1908" s="88">
        <v>12</v>
      </c>
      <c r="H1908" s="5" t="s">
        <v>488</v>
      </c>
      <c r="I1908" s="5" t="s">
        <v>922</v>
      </c>
      <c r="J1908" s="6" t="s">
        <v>61</v>
      </c>
      <c r="K1908" s="5" t="s">
        <v>68</v>
      </c>
      <c r="L1908" s="5" t="s">
        <v>489</v>
      </c>
      <c r="M1908" s="52">
        <v>8.2857142857142847</v>
      </c>
      <c r="N1908" s="8">
        <v>0.08</v>
      </c>
      <c r="O1908" s="52">
        <v>7.6228571428571419</v>
      </c>
      <c r="P1908" s="60">
        <f t="shared" si="59"/>
        <v>507.30114285714279</v>
      </c>
      <c r="Q1908" s="59">
        <v>7.6228571428571419</v>
      </c>
      <c r="R1908" s="9" t="s">
        <v>7397</v>
      </c>
      <c r="S1908" s="10">
        <v>46296</v>
      </c>
      <c r="T1908" s="55"/>
      <c r="U1908" s="56">
        <f t="shared" si="58"/>
        <v>0</v>
      </c>
      <c r="V1908" s="11"/>
    </row>
    <row r="1909" spans="1:22">
      <c r="A1909" s="36"/>
      <c r="B1909" s="4" t="s">
        <v>6439</v>
      </c>
      <c r="C1909" s="13" t="s">
        <v>6440</v>
      </c>
      <c r="D1909" s="3" t="s">
        <v>86</v>
      </c>
      <c r="E1909" s="4" t="s">
        <v>6441</v>
      </c>
      <c r="F1909" s="4"/>
      <c r="G1909" s="88">
        <v>4</v>
      </c>
      <c r="H1909" s="5" t="s">
        <v>488</v>
      </c>
      <c r="I1909" s="5" t="s">
        <v>922</v>
      </c>
      <c r="J1909" s="6" t="s">
        <v>61</v>
      </c>
      <c r="K1909" s="5" t="s">
        <v>68</v>
      </c>
      <c r="L1909" s="5" t="s">
        <v>489</v>
      </c>
      <c r="M1909" s="52">
        <v>4.988095238095239</v>
      </c>
      <c r="N1909" s="8">
        <v>0.4</v>
      </c>
      <c r="O1909" s="52">
        <v>2.9928571428571433</v>
      </c>
      <c r="P1909" s="60">
        <f t="shared" si="59"/>
        <v>199.17464285714289</v>
      </c>
      <c r="Q1909" s="59">
        <v>2.9928571428571433</v>
      </c>
      <c r="R1909" s="9" t="s">
        <v>7397</v>
      </c>
      <c r="S1909" s="10">
        <v>45809</v>
      </c>
      <c r="T1909" s="55"/>
      <c r="U1909" s="56">
        <f t="shared" si="58"/>
        <v>0</v>
      </c>
      <c r="V1909" s="11"/>
    </row>
    <row r="1910" spans="1:22">
      <c r="A1910" s="36"/>
      <c r="B1910" s="2" t="s">
        <v>6442</v>
      </c>
      <c r="C1910" s="13" t="s">
        <v>6440</v>
      </c>
      <c r="D1910" s="3" t="s">
        <v>86</v>
      </c>
      <c r="E1910" s="4" t="s">
        <v>6443</v>
      </c>
      <c r="F1910" s="4"/>
      <c r="G1910" s="88">
        <v>39</v>
      </c>
      <c r="H1910" s="5" t="s">
        <v>488</v>
      </c>
      <c r="I1910" s="5" t="s">
        <v>922</v>
      </c>
      <c r="J1910" s="6" t="s">
        <v>61</v>
      </c>
      <c r="K1910" s="7" t="s">
        <v>68</v>
      </c>
      <c r="L1910" s="7" t="s">
        <v>489</v>
      </c>
      <c r="M1910" s="52">
        <v>2.7639285714285711</v>
      </c>
      <c r="N1910" s="8">
        <v>0.08</v>
      </c>
      <c r="O1910" s="52">
        <v>2.5428142857142855</v>
      </c>
      <c r="P1910" s="60">
        <f t="shared" si="59"/>
        <v>169.2242907142857</v>
      </c>
      <c r="Q1910" s="59">
        <v>2.5428142857142855</v>
      </c>
      <c r="R1910" s="9" t="s">
        <v>7397</v>
      </c>
      <c r="S1910" s="10">
        <v>45748</v>
      </c>
      <c r="T1910" s="55"/>
      <c r="U1910" s="56">
        <f t="shared" si="58"/>
        <v>0</v>
      </c>
      <c r="V1910" s="11"/>
    </row>
    <row r="1911" spans="1:22">
      <c r="A1911" s="86" t="s">
        <v>54</v>
      </c>
      <c r="B1911" s="2" t="s">
        <v>6444</v>
      </c>
      <c r="C1911" s="13" t="s">
        <v>6445</v>
      </c>
      <c r="D1911" s="3" t="s">
        <v>86</v>
      </c>
      <c r="E1911" s="87" t="s">
        <v>6446</v>
      </c>
      <c r="F1911" s="4"/>
      <c r="G1911" s="88">
        <v>6</v>
      </c>
      <c r="H1911" s="5" t="s">
        <v>488</v>
      </c>
      <c r="I1911" s="5" t="s">
        <v>922</v>
      </c>
      <c r="J1911" s="6" t="s">
        <v>61</v>
      </c>
      <c r="K1911" s="7" t="s">
        <v>68</v>
      </c>
      <c r="L1911" s="7" t="s">
        <v>489</v>
      </c>
      <c r="M1911" s="52">
        <v>5.0547619047619046</v>
      </c>
      <c r="N1911" s="8">
        <v>0.05</v>
      </c>
      <c r="O1911" s="52">
        <v>4.802023809523809</v>
      </c>
      <c r="P1911" s="60">
        <f t="shared" si="59"/>
        <v>319.57468452380948</v>
      </c>
      <c r="Q1911" s="59">
        <v>4.802023809523809</v>
      </c>
      <c r="R1911" s="9" t="s">
        <v>7397</v>
      </c>
      <c r="S1911" s="10">
        <v>46539</v>
      </c>
      <c r="T1911" s="55"/>
      <c r="U1911" s="56">
        <f t="shared" si="58"/>
        <v>0</v>
      </c>
      <c r="V1911" s="11"/>
    </row>
    <row r="1912" spans="1:22">
      <c r="A1912" s="86" t="s">
        <v>54</v>
      </c>
      <c r="B1912" s="4" t="s">
        <v>6447</v>
      </c>
      <c r="C1912" s="2" t="s">
        <v>6448</v>
      </c>
      <c r="D1912" s="3" t="s">
        <v>86</v>
      </c>
      <c r="E1912" s="87" t="s">
        <v>6449</v>
      </c>
      <c r="F1912" s="2"/>
      <c r="G1912" s="88">
        <v>67</v>
      </c>
      <c r="H1912" s="5" t="s">
        <v>2808</v>
      </c>
      <c r="I1912" s="5" t="s">
        <v>1057</v>
      </c>
      <c r="J1912" s="6" t="s">
        <v>61</v>
      </c>
      <c r="K1912" s="7" t="s">
        <v>68</v>
      </c>
      <c r="L1912" s="7" t="s">
        <v>1197</v>
      </c>
      <c r="M1912" s="52">
        <v>9.4050632911392391</v>
      </c>
      <c r="N1912" s="8">
        <v>0.15</v>
      </c>
      <c r="O1912" s="52">
        <v>7.9943037974683531</v>
      </c>
      <c r="P1912" s="60">
        <f t="shared" si="59"/>
        <v>532.02091772151891</v>
      </c>
      <c r="Q1912" s="59">
        <v>7.9943037974683531</v>
      </c>
      <c r="R1912" s="9" t="s">
        <v>7397</v>
      </c>
      <c r="S1912" s="10">
        <v>46143</v>
      </c>
      <c r="T1912" s="55"/>
      <c r="U1912" s="56">
        <f t="shared" si="58"/>
        <v>0</v>
      </c>
      <c r="V1912" s="11"/>
    </row>
    <row r="1913" spans="1:22">
      <c r="A1913" s="86" t="s">
        <v>54</v>
      </c>
      <c r="B1913" s="4" t="s">
        <v>6450</v>
      </c>
      <c r="C1913" s="4" t="s">
        <v>6451</v>
      </c>
      <c r="D1913" s="3" t="s">
        <v>86</v>
      </c>
      <c r="E1913" s="87" t="s">
        <v>6452</v>
      </c>
      <c r="F1913" s="2"/>
      <c r="G1913" s="88">
        <v>93</v>
      </c>
      <c r="H1913" s="5" t="s">
        <v>2808</v>
      </c>
      <c r="I1913" s="5" t="s">
        <v>1057</v>
      </c>
      <c r="J1913" s="6" t="s">
        <v>61</v>
      </c>
      <c r="K1913" s="5" t="s">
        <v>68</v>
      </c>
      <c r="L1913" s="5" t="s">
        <v>1197</v>
      </c>
      <c r="M1913" s="52">
        <v>12.369113924050632</v>
      </c>
      <c r="N1913" s="8">
        <v>0.15</v>
      </c>
      <c r="O1913" s="52">
        <v>10.513746835443037</v>
      </c>
      <c r="P1913" s="60">
        <f t="shared" si="59"/>
        <v>699.6898518987341</v>
      </c>
      <c r="Q1913" s="59">
        <v>10.513746835443037</v>
      </c>
      <c r="R1913" s="9" t="s">
        <v>7397</v>
      </c>
      <c r="S1913" s="10">
        <v>46266</v>
      </c>
      <c r="T1913" s="55"/>
      <c r="U1913" s="56">
        <f t="shared" si="58"/>
        <v>0</v>
      </c>
      <c r="V1913" s="11"/>
    </row>
    <row r="1914" spans="1:22">
      <c r="A1914" s="36"/>
      <c r="B1914" s="4" t="s">
        <v>6453</v>
      </c>
      <c r="C1914" s="4" t="s">
        <v>6454</v>
      </c>
      <c r="D1914" s="3" t="s">
        <v>86</v>
      </c>
      <c r="E1914" s="4" t="s">
        <v>6455</v>
      </c>
      <c r="F1914" s="2"/>
      <c r="G1914" s="88">
        <v>1</v>
      </c>
      <c r="H1914" s="5" t="s">
        <v>6456</v>
      </c>
      <c r="I1914" s="5" t="s">
        <v>372</v>
      </c>
      <c r="J1914" s="6" t="s">
        <v>61</v>
      </c>
      <c r="K1914" s="5" t="s">
        <v>68</v>
      </c>
      <c r="L1914" s="5" t="s">
        <v>90</v>
      </c>
      <c r="M1914" s="52">
        <v>5.3779220779220775</v>
      </c>
      <c r="N1914" s="8">
        <v>0</v>
      </c>
      <c r="O1914" s="52">
        <v>5.3779220779220775</v>
      </c>
      <c r="P1914" s="60">
        <f t="shared" si="59"/>
        <v>357.90071428571423</v>
      </c>
      <c r="Q1914" s="59">
        <v>5.3779220779220775</v>
      </c>
      <c r="R1914" s="9" t="s">
        <v>7397</v>
      </c>
      <c r="S1914" s="10">
        <v>46204</v>
      </c>
      <c r="T1914" s="55"/>
      <c r="U1914" s="56">
        <f t="shared" ref="U1914:U1977" si="60">+T1914*Q1914</f>
        <v>0</v>
      </c>
      <c r="V1914" s="11"/>
    </row>
    <row r="1915" spans="1:22">
      <c r="A1915" s="36"/>
      <c r="B1915" s="4" t="s">
        <v>6457</v>
      </c>
      <c r="C1915" s="4" t="s">
        <v>6458</v>
      </c>
      <c r="D1915" s="3" t="s">
        <v>86</v>
      </c>
      <c r="E1915" s="4" t="s">
        <v>6459</v>
      </c>
      <c r="F1915" s="2"/>
      <c r="G1915" s="88">
        <v>7</v>
      </c>
      <c r="H1915" s="5" t="s">
        <v>59</v>
      </c>
      <c r="I1915" s="5" t="s">
        <v>4121</v>
      </c>
      <c r="J1915" s="6" t="s">
        <v>61</v>
      </c>
      <c r="K1915" s="5" t="s">
        <v>68</v>
      </c>
      <c r="L1915" s="5" t="s">
        <v>59</v>
      </c>
      <c r="M1915" s="52">
        <v>2.1875</v>
      </c>
      <c r="N1915" s="8">
        <v>0</v>
      </c>
      <c r="O1915" s="52">
        <v>2.1875</v>
      </c>
      <c r="P1915" s="60">
        <f t="shared" si="59"/>
        <v>145.578125</v>
      </c>
      <c r="Q1915" s="59">
        <v>2.1875</v>
      </c>
      <c r="R1915" s="9" t="s">
        <v>7397</v>
      </c>
      <c r="S1915" s="10">
        <v>46204</v>
      </c>
      <c r="T1915" s="55"/>
      <c r="U1915" s="56">
        <f t="shared" si="60"/>
        <v>0</v>
      </c>
      <c r="V1915" s="11"/>
    </row>
    <row r="1916" spans="1:22">
      <c r="A1916" s="36"/>
      <c r="B1916" s="4" t="s">
        <v>6460</v>
      </c>
      <c r="C1916" s="4" t="s">
        <v>6461</v>
      </c>
      <c r="D1916" s="3" t="s">
        <v>64</v>
      </c>
      <c r="E1916" s="4" t="s">
        <v>6462</v>
      </c>
      <c r="F1916" s="2"/>
      <c r="G1916" s="88">
        <v>7</v>
      </c>
      <c r="H1916" s="5" t="s">
        <v>6463</v>
      </c>
      <c r="I1916" s="5" t="s">
        <v>406</v>
      </c>
      <c r="J1916" s="6" t="s">
        <v>61</v>
      </c>
      <c r="K1916" s="5" t="s">
        <v>68</v>
      </c>
      <c r="L1916" s="5" t="s">
        <v>489</v>
      </c>
      <c r="M1916" s="52">
        <v>8.2467532467532454</v>
      </c>
      <c r="N1916" s="8">
        <v>0</v>
      </c>
      <c r="O1916" s="52">
        <v>8.2467532467532454</v>
      </c>
      <c r="P1916" s="60">
        <f t="shared" si="59"/>
        <v>548.82142857142844</v>
      </c>
      <c r="Q1916" s="59">
        <v>8.2467532467532454</v>
      </c>
      <c r="R1916" s="9" t="s">
        <v>7406</v>
      </c>
      <c r="S1916" s="10">
        <v>45992</v>
      </c>
      <c r="T1916" s="55"/>
      <c r="U1916" s="56">
        <f t="shared" si="60"/>
        <v>0</v>
      </c>
      <c r="V1916" s="11"/>
    </row>
    <row r="1917" spans="1:22">
      <c r="A1917" s="77" t="s">
        <v>105</v>
      </c>
      <c r="B1917" s="4" t="s">
        <v>6464</v>
      </c>
      <c r="C1917" s="4" t="s">
        <v>6465</v>
      </c>
      <c r="D1917" s="3" t="s">
        <v>86</v>
      </c>
      <c r="E1917" s="79" t="s">
        <v>6466</v>
      </c>
      <c r="F1917" s="2"/>
      <c r="G1917" s="88">
        <v>2</v>
      </c>
      <c r="H1917" s="5" t="s">
        <v>6463</v>
      </c>
      <c r="I1917" s="5" t="s">
        <v>116</v>
      </c>
      <c r="J1917" s="6" t="s">
        <v>61</v>
      </c>
      <c r="K1917" s="5" t="s">
        <v>68</v>
      </c>
      <c r="L1917" s="5" t="s">
        <v>489</v>
      </c>
      <c r="M1917" s="52">
        <v>10.143636363636363</v>
      </c>
      <c r="N1917" s="8">
        <v>0</v>
      </c>
      <c r="O1917" s="52">
        <v>10.07</v>
      </c>
      <c r="P1917" s="60">
        <f t="shared" si="59"/>
        <v>670.1585</v>
      </c>
      <c r="Q1917" s="59">
        <v>10.143636363636363</v>
      </c>
      <c r="R1917" s="9" t="s">
        <v>7397</v>
      </c>
      <c r="S1917" s="10">
        <v>46174</v>
      </c>
      <c r="T1917" s="55"/>
      <c r="U1917" s="56">
        <f t="shared" si="60"/>
        <v>0</v>
      </c>
      <c r="V1917" s="11"/>
    </row>
    <row r="1918" spans="1:22">
      <c r="A1918" s="36"/>
      <c r="B1918" s="4" t="s">
        <v>6467</v>
      </c>
      <c r="C1918" s="4" t="s">
        <v>6468</v>
      </c>
      <c r="D1918" s="3" t="s">
        <v>64</v>
      </c>
      <c r="E1918" s="4" t="s">
        <v>6469</v>
      </c>
      <c r="F1918" s="2"/>
      <c r="G1918" s="88">
        <v>79</v>
      </c>
      <c r="H1918" s="5" t="s">
        <v>6463</v>
      </c>
      <c r="I1918" s="5" t="s">
        <v>997</v>
      </c>
      <c r="J1918" s="6" t="s">
        <v>61</v>
      </c>
      <c r="K1918" s="5" t="s">
        <v>68</v>
      </c>
      <c r="L1918" s="5" t="s">
        <v>489</v>
      </c>
      <c r="M1918" s="52">
        <v>11.129870129870129</v>
      </c>
      <c r="N1918" s="8">
        <v>0</v>
      </c>
      <c r="O1918" s="52">
        <v>11.129870129870129</v>
      </c>
      <c r="P1918" s="60">
        <f t="shared" si="59"/>
        <v>740.69285714285706</v>
      </c>
      <c r="Q1918" s="59">
        <v>11.129870129870129</v>
      </c>
      <c r="R1918" s="9" t="s">
        <v>7402</v>
      </c>
      <c r="S1918" s="10">
        <v>46082</v>
      </c>
      <c r="T1918" s="55"/>
      <c r="U1918" s="56">
        <f t="shared" si="60"/>
        <v>0</v>
      </c>
      <c r="V1918" s="11"/>
    </row>
    <row r="1919" spans="1:22">
      <c r="A1919" s="36"/>
      <c r="B1919" s="4" t="s">
        <v>6470</v>
      </c>
      <c r="C1919" s="4" t="s">
        <v>6471</v>
      </c>
      <c r="D1919" s="3" t="s">
        <v>64</v>
      </c>
      <c r="E1919" s="4" t="s">
        <v>6472</v>
      </c>
      <c r="F1919" s="2"/>
      <c r="G1919" s="88">
        <v>15</v>
      </c>
      <c r="H1919" s="5" t="s">
        <v>120</v>
      </c>
      <c r="I1919" s="5" t="s">
        <v>3965</v>
      </c>
      <c r="J1919" s="6" t="s">
        <v>61</v>
      </c>
      <c r="K1919" s="5" t="s">
        <v>68</v>
      </c>
      <c r="L1919" s="5" t="s">
        <v>127</v>
      </c>
      <c r="M1919" s="52">
        <v>1.1309523809523809</v>
      </c>
      <c r="N1919" s="8">
        <v>0</v>
      </c>
      <c r="O1919" s="52">
        <v>1.1309523809523809</v>
      </c>
      <c r="P1919" s="60">
        <f t="shared" si="59"/>
        <v>75.264880952380949</v>
      </c>
      <c r="Q1919" s="59">
        <v>1.1309523809523809</v>
      </c>
      <c r="R1919" s="9" t="s">
        <v>7395</v>
      </c>
      <c r="S1919" s="10">
        <v>46296</v>
      </c>
      <c r="T1919" s="55"/>
      <c r="U1919" s="56">
        <f t="shared" si="60"/>
        <v>0</v>
      </c>
      <c r="V1919" s="11"/>
    </row>
    <row r="1920" spans="1:22">
      <c r="A1920" s="80" t="s">
        <v>70</v>
      </c>
      <c r="B1920" s="4" t="s">
        <v>6473</v>
      </c>
      <c r="C1920" s="4" t="s">
        <v>6474</v>
      </c>
      <c r="D1920" s="3" t="s">
        <v>64</v>
      </c>
      <c r="E1920" s="82" t="s">
        <v>6475</v>
      </c>
      <c r="F1920" s="2"/>
      <c r="G1920" s="88">
        <v>63</v>
      </c>
      <c r="H1920" s="5" t="s">
        <v>6476</v>
      </c>
      <c r="I1920" s="5" t="s">
        <v>75</v>
      </c>
      <c r="J1920" s="6" t="s">
        <v>61</v>
      </c>
      <c r="K1920" s="5" t="s">
        <v>68</v>
      </c>
      <c r="L1920" s="5" t="s">
        <v>876</v>
      </c>
      <c r="M1920" s="52">
        <v>3.1490443636363632</v>
      </c>
      <c r="N1920" s="8">
        <v>0.15</v>
      </c>
      <c r="O1920" s="52">
        <v>1.7319743999999999</v>
      </c>
      <c r="P1920" s="60">
        <f t="shared" si="59"/>
        <v>115.26289632</v>
      </c>
      <c r="Q1920" s="59">
        <v>1.7319743999999999</v>
      </c>
      <c r="R1920" s="9" t="s">
        <v>7396</v>
      </c>
      <c r="S1920" s="10">
        <v>45839</v>
      </c>
      <c r="T1920" s="55"/>
      <c r="U1920" s="56">
        <f t="shared" si="60"/>
        <v>0</v>
      </c>
      <c r="V1920" s="11"/>
    </row>
    <row r="1921" spans="1:22">
      <c r="A1921" s="36"/>
      <c r="B1921" s="4" t="s">
        <v>6477</v>
      </c>
      <c r="C1921" s="4" t="s">
        <v>6478</v>
      </c>
      <c r="D1921" s="3" t="s">
        <v>86</v>
      </c>
      <c r="E1921" s="4" t="s">
        <v>6479</v>
      </c>
      <c r="F1921" s="2"/>
      <c r="G1921" s="88">
        <v>44</v>
      </c>
      <c r="H1921" s="5" t="s">
        <v>1307</v>
      </c>
      <c r="I1921" s="5" t="s">
        <v>557</v>
      </c>
      <c r="J1921" s="6" t="s">
        <v>61</v>
      </c>
      <c r="K1921" s="5" t="s">
        <v>68</v>
      </c>
      <c r="L1921" s="5" t="s">
        <v>364</v>
      </c>
      <c r="M1921" s="52">
        <v>6.0909090909090917</v>
      </c>
      <c r="N1921" s="8">
        <v>0</v>
      </c>
      <c r="O1921" s="52">
        <v>6.0909090909090917</v>
      </c>
      <c r="P1921" s="60">
        <f t="shared" si="59"/>
        <v>405.35</v>
      </c>
      <c r="Q1921" s="59">
        <v>6.0909090909090917</v>
      </c>
      <c r="R1921" s="9" t="s">
        <v>7397</v>
      </c>
      <c r="S1921" s="10">
        <v>46266</v>
      </c>
      <c r="T1921" s="55"/>
      <c r="U1921" s="56">
        <f t="shared" si="60"/>
        <v>0</v>
      </c>
      <c r="V1921" s="11"/>
    </row>
    <row r="1922" spans="1:22">
      <c r="A1922" s="36"/>
      <c r="B1922" s="4" t="s">
        <v>6480</v>
      </c>
      <c r="C1922" s="2" t="s">
        <v>6481</v>
      </c>
      <c r="D1922" s="3" t="s">
        <v>86</v>
      </c>
      <c r="E1922" s="4" t="s">
        <v>6482</v>
      </c>
      <c r="F1922" s="2"/>
      <c r="G1922" s="88">
        <v>96</v>
      </c>
      <c r="H1922" s="5" t="s">
        <v>1307</v>
      </c>
      <c r="I1922" s="5" t="s">
        <v>557</v>
      </c>
      <c r="J1922" s="6" t="s">
        <v>61</v>
      </c>
      <c r="K1922" s="5" t="s">
        <v>68</v>
      </c>
      <c r="L1922" s="5" t="s">
        <v>364</v>
      </c>
      <c r="M1922" s="52">
        <v>3.3440506329113919</v>
      </c>
      <c r="N1922" s="8">
        <v>0</v>
      </c>
      <c r="O1922" s="52">
        <v>3.3440506329113919</v>
      </c>
      <c r="P1922" s="60">
        <f t="shared" si="59"/>
        <v>222.54656962025314</v>
      </c>
      <c r="Q1922" s="59">
        <v>3.3440506329113919</v>
      </c>
      <c r="R1922" s="9" t="s">
        <v>7397</v>
      </c>
      <c r="S1922" s="10">
        <v>46631</v>
      </c>
      <c r="T1922" s="55"/>
      <c r="U1922" s="56">
        <f t="shared" si="60"/>
        <v>0</v>
      </c>
      <c r="V1922" s="11"/>
    </row>
    <row r="1923" spans="1:22">
      <c r="A1923" s="36"/>
      <c r="B1923" s="4" t="s">
        <v>6483</v>
      </c>
      <c r="C1923" s="4" t="s">
        <v>183</v>
      </c>
      <c r="D1923" s="3" t="s">
        <v>86</v>
      </c>
      <c r="E1923" s="4" t="s">
        <v>6484</v>
      </c>
      <c r="F1923" s="2"/>
      <c r="G1923" s="88">
        <v>12</v>
      </c>
      <c r="H1923" s="5" t="s">
        <v>2982</v>
      </c>
      <c r="I1923" s="5" t="s">
        <v>229</v>
      </c>
      <c r="J1923" s="6" t="s">
        <v>61</v>
      </c>
      <c r="K1923" s="5" t="s">
        <v>68</v>
      </c>
      <c r="L1923" s="5"/>
      <c r="M1923" s="52">
        <v>2.9870129870129869</v>
      </c>
      <c r="N1923" s="8">
        <v>0</v>
      </c>
      <c r="O1923" s="52">
        <v>2.9870129870129869</v>
      </c>
      <c r="P1923" s="60">
        <f t="shared" si="59"/>
        <v>198.78571428571428</v>
      </c>
      <c r="Q1923" s="59">
        <v>2.9870129870129869</v>
      </c>
      <c r="R1923" s="9" t="s">
        <v>7397</v>
      </c>
      <c r="S1923" s="10">
        <v>46966</v>
      </c>
      <c r="T1923" s="55"/>
      <c r="U1923" s="56">
        <f t="shared" si="60"/>
        <v>0</v>
      </c>
      <c r="V1923" s="11"/>
    </row>
    <row r="1924" spans="1:22">
      <c r="A1924" s="36"/>
      <c r="B1924" s="4" t="s">
        <v>6485</v>
      </c>
      <c r="C1924" s="4" t="s">
        <v>6486</v>
      </c>
      <c r="D1924" s="3" t="s">
        <v>86</v>
      </c>
      <c r="E1924" s="4" t="s">
        <v>6487</v>
      </c>
      <c r="F1924" s="2"/>
      <c r="G1924" s="88">
        <v>36</v>
      </c>
      <c r="H1924" s="5" t="s">
        <v>2982</v>
      </c>
      <c r="I1924" s="5" t="s">
        <v>604</v>
      </c>
      <c r="J1924" s="6" t="s">
        <v>61</v>
      </c>
      <c r="K1924" s="5" t="s">
        <v>68</v>
      </c>
      <c r="L1924" s="5" t="s">
        <v>518</v>
      </c>
      <c r="M1924" s="52">
        <v>2.464285714285714</v>
      </c>
      <c r="N1924" s="8">
        <v>0</v>
      </c>
      <c r="O1924" s="52">
        <v>2.464285714285714</v>
      </c>
      <c r="P1924" s="60">
        <f t="shared" si="59"/>
        <v>163.99821428571425</v>
      </c>
      <c r="Q1924" s="59">
        <v>2.464285714285714</v>
      </c>
      <c r="R1924" s="9" t="s">
        <v>7397</v>
      </c>
      <c r="S1924" s="10">
        <v>46478</v>
      </c>
      <c r="T1924" s="55"/>
      <c r="U1924" s="56">
        <f t="shared" si="60"/>
        <v>0</v>
      </c>
      <c r="V1924" s="11"/>
    </row>
    <row r="1925" spans="1:22">
      <c r="A1925" s="36"/>
      <c r="B1925" s="4" t="s">
        <v>6488</v>
      </c>
      <c r="C1925" s="4" t="s">
        <v>6489</v>
      </c>
      <c r="D1925" s="3" t="s">
        <v>86</v>
      </c>
      <c r="E1925" s="4" t="s">
        <v>6490</v>
      </c>
      <c r="F1925" s="2"/>
      <c r="G1925" s="88">
        <v>99</v>
      </c>
      <c r="H1925" s="5" t="s">
        <v>2982</v>
      </c>
      <c r="I1925" s="5" t="s">
        <v>151</v>
      </c>
      <c r="J1925" s="6" t="s">
        <v>61</v>
      </c>
      <c r="K1925" s="5" t="s">
        <v>68</v>
      </c>
      <c r="L1925" s="5" t="s">
        <v>518</v>
      </c>
      <c r="M1925" s="52">
        <v>2.8765822784810129</v>
      </c>
      <c r="N1925" s="8">
        <v>0</v>
      </c>
      <c r="O1925" s="52">
        <v>2.8765822784810129</v>
      </c>
      <c r="P1925" s="60">
        <f t="shared" si="59"/>
        <v>191.43655063291141</v>
      </c>
      <c r="Q1925" s="59">
        <v>2.8765822784810129</v>
      </c>
      <c r="R1925" s="9" t="s">
        <v>7397</v>
      </c>
      <c r="S1925" s="10">
        <v>46631</v>
      </c>
      <c r="T1925" s="55"/>
      <c r="U1925" s="56">
        <f t="shared" si="60"/>
        <v>0</v>
      </c>
      <c r="V1925" s="11"/>
    </row>
    <row r="1926" spans="1:22">
      <c r="A1926" s="36"/>
      <c r="B1926" s="4" t="s">
        <v>6491</v>
      </c>
      <c r="C1926" s="2" t="s">
        <v>6492</v>
      </c>
      <c r="D1926" s="3" t="s">
        <v>86</v>
      </c>
      <c r="E1926" s="4" t="s">
        <v>6493</v>
      </c>
      <c r="F1926" s="2"/>
      <c r="G1926" s="88">
        <v>95</v>
      </c>
      <c r="H1926" s="16" t="s">
        <v>2982</v>
      </c>
      <c r="I1926" s="5" t="s">
        <v>178</v>
      </c>
      <c r="J1926" s="6" t="s">
        <v>61</v>
      </c>
      <c r="K1926" s="5" t="s">
        <v>68</v>
      </c>
      <c r="L1926" s="5"/>
      <c r="M1926" s="52">
        <v>2.0542793871459915</v>
      </c>
      <c r="N1926" s="8">
        <v>0</v>
      </c>
      <c r="O1926" s="52">
        <v>2.0542793871459915</v>
      </c>
      <c r="P1926" s="60">
        <f t="shared" si="59"/>
        <v>136.71229321456573</v>
      </c>
      <c r="Q1926" s="59">
        <v>2.0542793871459915</v>
      </c>
      <c r="R1926" s="9" t="s">
        <v>7397</v>
      </c>
      <c r="S1926" s="10">
        <v>47270</v>
      </c>
      <c r="T1926" s="55"/>
      <c r="U1926" s="56">
        <f t="shared" si="60"/>
        <v>0</v>
      </c>
      <c r="V1926" s="11"/>
    </row>
    <row r="1927" spans="1:22">
      <c r="A1927" s="86" t="s">
        <v>54</v>
      </c>
      <c r="B1927" s="4" t="s">
        <v>6494</v>
      </c>
      <c r="C1927" s="2" t="s">
        <v>6495</v>
      </c>
      <c r="D1927" s="3" t="s">
        <v>262</v>
      </c>
      <c r="E1927" s="87" t="s">
        <v>6496</v>
      </c>
      <c r="F1927" s="4"/>
      <c r="G1927" s="88">
        <v>36</v>
      </c>
      <c r="H1927" s="5" t="s">
        <v>6497</v>
      </c>
      <c r="I1927" s="5" t="s">
        <v>1002</v>
      </c>
      <c r="J1927" s="6" t="s">
        <v>61</v>
      </c>
      <c r="K1927" s="5" t="s">
        <v>68</v>
      </c>
      <c r="L1927" s="5" t="s">
        <v>59</v>
      </c>
      <c r="M1927" s="52">
        <v>7.4285714285714279</v>
      </c>
      <c r="N1927" s="8">
        <v>0</v>
      </c>
      <c r="O1927" s="52">
        <v>7.4285714285714279</v>
      </c>
      <c r="P1927" s="60">
        <f t="shared" si="59"/>
        <v>494.37142857142851</v>
      </c>
      <c r="Q1927" s="59">
        <v>7.4285714285714279</v>
      </c>
      <c r="R1927" s="9" t="s">
        <v>7397</v>
      </c>
      <c r="S1927" s="10">
        <v>46235</v>
      </c>
      <c r="T1927" s="55"/>
      <c r="U1927" s="56">
        <f t="shared" si="60"/>
        <v>0</v>
      </c>
      <c r="V1927" s="11"/>
    </row>
    <row r="1928" spans="1:22">
      <c r="A1928" s="36"/>
      <c r="B1928" s="4" t="s">
        <v>6498</v>
      </c>
      <c r="C1928" s="2" t="s">
        <v>6499</v>
      </c>
      <c r="D1928" s="3" t="s">
        <v>86</v>
      </c>
      <c r="E1928" s="4" t="s">
        <v>6500</v>
      </c>
      <c r="F1928" s="2"/>
      <c r="G1928" s="88">
        <v>100</v>
      </c>
      <c r="H1928" s="5" t="s">
        <v>59</v>
      </c>
      <c r="I1928" s="5" t="s">
        <v>604</v>
      </c>
      <c r="J1928" s="6" t="s">
        <v>61</v>
      </c>
      <c r="K1928" s="5" t="s">
        <v>68</v>
      </c>
      <c r="L1928" s="5"/>
      <c r="M1928" s="52">
        <v>10.493670886075948</v>
      </c>
      <c r="N1928" s="8">
        <v>0</v>
      </c>
      <c r="O1928" s="52">
        <v>10.493670886075948</v>
      </c>
      <c r="P1928" s="60">
        <f t="shared" si="59"/>
        <v>698.35379746835429</v>
      </c>
      <c r="Q1928" s="59">
        <v>10.493670886075948</v>
      </c>
      <c r="R1928" s="9" t="s">
        <v>7397</v>
      </c>
      <c r="S1928" s="10">
        <v>46569</v>
      </c>
      <c r="T1928" s="55"/>
      <c r="U1928" s="56">
        <f t="shared" si="60"/>
        <v>0</v>
      </c>
      <c r="V1928" s="11"/>
    </row>
    <row r="1929" spans="1:22">
      <c r="A1929" s="36"/>
      <c r="B1929" s="4" t="s">
        <v>6501</v>
      </c>
      <c r="C1929" s="2" t="s">
        <v>6502</v>
      </c>
      <c r="D1929" s="3" t="s">
        <v>86</v>
      </c>
      <c r="E1929" s="4" t="s">
        <v>6503</v>
      </c>
      <c r="F1929" s="2"/>
      <c r="G1929" s="88">
        <v>18</v>
      </c>
      <c r="H1929" s="5" t="s">
        <v>6504</v>
      </c>
      <c r="I1929" s="5" t="s">
        <v>658</v>
      </c>
      <c r="J1929" s="6" t="s">
        <v>61</v>
      </c>
      <c r="K1929" s="5" t="s">
        <v>68</v>
      </c>
      <c r="L1929" s="5" t="s">
        <v>90</v>
      </c>
      <c r="M1929" s="52">
        <v>9.6706329113924046</v>
      </c>
      <c r="N1929" s="8">
        <v>0</v>
      </c>
      <c r="O1929" s="52">
        <v>9.6706329113924046</v>
      </c>
      <c r="P1929" s="60">
        <f t="shared" si="59"/>
        <v>643.58062025316451</v>
      </c>
      <c r="Q1929" s="59">
        <v>9.6706329113924046</v>
      </c>
      <c r="R1929" s="9" t="s">
        <v>7397</v>
      </c>
      <c r="S1929" s="10">
        <v>45839</v>
      </c>
      <c r="T1929" s="55"/>
      <c r="U1929" s="56">
        <f t="shared" si="60"/>
        <v>0</v>
      </c>
      <c r="V1929" s="11"/>
    </row>
    <row r="1930" spans="1:22">
      <c r="A1930" s="36"/>
      <c r="B1930" s="4" t="s">
        <v>6505</v>
      </c>
      <c r="C1930" s="2" t="s">
        <v>6506</v>
      </c>
      <c r="D1930" s="3" t="s">
        <v>64</v>
      </c>
      <c r="E1930" s="4" t="s">
        <v>6507</v>
      </c>
      <c r="F1930" s="2"/>
      <c r="G1930" s="88">
        <v>19</v>
      </c>
      <c r="H1930" s="5" t="s">
        <v>6508</v>
      </c>
      <c r="I1930" s="5" t="s">
        <v>997</v>
      </c>
      <c r="J1930" s="6" t="s">
        <v>61</v>
      </c>
      <c r="K1930" s="5" t="s">
        <v>68</v>
      </c>
      <c r="L1930" s="5"/>
      <c r="M1930" s="52">
        <v>5.2727272727272725</v>
      </c>
      <c r="N1930" s="8">
        <v>0</v>
      </c>
      <c r="O1930" s="52">
        <v>5.2727272727272725</v>
      </c>
      <c r="P1930" s="60">
        <f t="shared" si="59"/>
        <v>350.9</v>
      </c>
      <c r="Q1930" s="59">
        <v>5.2727272727272725</v>
      </c>
      <c r="R1930" s="9" t="s">
        <v>7402</v>
      </c>
      <c r="S1930" s="10">
        <v>46327</v>
      </c>
      <c r="T1930" s="55"/>
      <c r="U1930" s="56">
        <f t="shared" si="60"/>
        <v>0</v>
      </c>
      <c r="V1930" s="11"/>
    </row>
    <row r="1931" spans="1:22">
      <c r="A1931" s="80" t="s">
        <v>70</v>
      </c>
      <c r="B1931" s="4" t="s">
        <v>6509</v>
      </c>
      <c r="C1931" s="4" t="s">
        <v>6510</v>
      </c>
      <c r="D1931" s="3" t="s">
        <v>64</v>
      </c>
      <c r="E1931" s="82" t="s">
        <v>6511</v>
      </c>
      <c r="F1931" s="2"/>
      <c r="G1931" s="88">
        <v>79</v>
      </c>
      <c r="H1931" s="5" t="s">
        <v>6512</v>
      </c>
      <c r="I1931" s="5" t="s">
        <v>75</v>
      </c>
      <c r="J1931" s="6" t="s">
        <v>61</v>
      </c>
      <c r="K1931" s="5" t="s">
        <v>68</v>
      </c>
      <c r="L1931" s="5" t="s">
        <v>4045</v>
      </c>
      <c r="M1931" s="52">
        <v>12.281012658227848</v>
      </c>
      <c r="N1931" s="8">
        <v>0.1</v>
      </c>
      <c r="O1931" s="52">
        <v>7.3686075949367096</v>
      </c>
      <c r="P1931" s="60">
        <f t="shared" si="59"/>
        <v>490.38083544303799</v>
      </c>
      <c r="Q1931" s="59">
        <v>7.3686075949367096</v>
      </c>
      <c r="R1931" s="9" t="s">
        <v>7396</v>
      </c>
      <c r="S1931" s="10">
        <v>45778</v>
      </c>
      <c r="T1931" s="55"/>
      <c r="U1931" s="56">
        <f t="shared" si="60"/>
        <v>0</v>
      </c>
      <c r="V1931" s="11"/>
    </row>
    <row r="1932" spans="1:22">
      <c r="A1932" s="36"/>
      <c r="B1932" s="4" t="s">
        <v>6513</v>
      </c>
      <c r="C1932" s="2" t="s">
        <v>6514</v>
      </c>
      <c r="D1932" s="3" t="s">
        <v>86</v>
      </c>
      <c r="E1932" s="4" t="s">
        <v>6515</v>
      </c>
      <c r="F1932" s="4"/>
      <c r="G1932" s="88">
        <v>111</v>
      </c>
      <c r="H1932" s="5" t="s">
        <v>59</v>
      </c>
      <c r="I1932" s="5" t="s">
        <v>604</v>
      </c>
      <c r="J1932" s="6" t="s">
        <v>61</v>
      </c>
      <c r="K1932" s="5" t="s">
        <v>68</v>
      </c>
      <c r="L1932" s="5"/>
      <c r="M1932" s="52">
        <v>3.3569620253164554</v>
      </c>
      <c r="N1932" s="8">
        <v>0</v>
      </c>
      <c r="O1932" s="52">
        <v>3.3569620253164554</v>
      </c>
      <c r="P1932" s="60">
        <f t="shared" si="59"/>
        <v>223.40582278481008</v>
      </c>
      <c r="Q1932" s="59">
        <v>3.3569620253164554</v>
      </c>
      <c r="R1932" s="9" t="s">
        <v>7397</v>
      </c>
      <c r="S1932" s="10">
        <v>45901</v>
      </c>
      <c r="T1932" s="55"/>
      <c r="U1932" s="56">
        <f t="shared" si="60"/>
        <v>0</v>
      </c>
      <c r="V1932" s="11"/>
    </row>
    <row r="1933" spans="1:22">
      <c r="A1933" s="36"/>
      <c r="B1933" s="4" t="s">
        <v>6516</v>
      </c>
      <c r="C1933" s="4" t="s">
        <v>6517</v>
      </c>
      <c r="D1933" s="3" t="s">
        <v>86</v>
      </c>
      <c r="E1933" s="4" t="s">
        <v>6518</v>
      </c>
      <c r="F1933" s="2"/>
      <c r="G1933" s="88">
        <v>60</v>
      </c>
      <c r="H1933" s="5" t="s">
        <v>2382</v>
      </c>
      <c r="I1933" s="5" t="s">
        <v>151</v>
      </c>
      <c r="J1933" s="6" t="s">
        <v>61</v>
      </c>
      <c r="K1933" s="5" t="s">
        <v>68</v>
      </c>
      <c r="L1933" s="5" t="s">
        <v>2383</v>
      </c>
      <c r="M1933" s="52">
        <v>3.1322784810126585</v>
      </c>
      <c r="N1933" s="8">
        <v>0</v>
      </c>
      <c r="O1933" s="52">
        <v>3.1322784810126585</v>
      </c>
      <c r="P1933" s="60">
        <f t="shared" si="59"/>
        <v>208.4531329113924</v>
      </c>
      <c r="Q1933" s="59">
        <v>3.1322784810126585</v>
      </c>
      <c r="R1933" s="9" t="s">
        <v>7397</v>
      </c>
      <c r="S1933" s="10">
        <v>46631</v>
      </c>
      <c r="T1933" s="55"/>
      <c r="U1933" s="56">
        <f t="shared" si="60"/>
        <v>0</v>
      </c>
      <c r="V1933" s="11"/>
    </row>
    <row r="1934" spans="1:22">
      <c r="A1934" s="77" t="s">
        <v>139</v>
      </c>
      <c r="B1934" s="4" t="s">
        <v>6519</v>
      </c>
      <c r="C1934" s="4" t="s">
        <v>6520</v>
      </c>
      <c r="D1934" s="3" t="s">
        <v>86</v>
      </c>
      <c r="E1934" s="79" t="s">
        <v>6518</v>
      </c>
      <c r="F1934" s="2"/>
      <c r="G1934" s="88">
        <v>378</v>
      </c>
      <c r="H1934" s="5" t="s">
        <v>2382</v>
      </c>
      <c r="I1934" s="5" t="s">
        <v>143</v>
      </c>
      <c r="J1934" s="6" t="s">
        <v>61</v>
      </c>
      <c r="K1934" s="5" t="s">
        <v>68</v>
      </c>
      <c r="L1934" s="5" t="s">
        <v>2383</v>
      </c>
      <c r="M1934" s="52">
        <v>3.1038961038961039</v>
      </c>
      <c r="N1934" s="8">
        <v>0</v>
      </c>
      <c r="O1934" s="52">
        <v>2.9487012987012986</v>
      </c>
      <c r="P1934" s="60">
        <f t="shared" si="59"/>
        <v>196.23607142857142</v>
      </c>
      <c r="Q1934" s="59">
        <v>2.9487012987012986</v>
      </c>
      <c r="R1934" s="9" t="s">
        <v>7397</v>
      </c>
      <c r="S1934" s="10">
        <v>46600</v>
      </c>
      <c r="T1934" s="55"/>
      <c r="U1934" s="56">
        <f t="shared" si="60"/>
        <v>0</v>
      </c>
      <c r="V1934" s="11"/>
    </row>
    <row r="1935" spans="1:22">
      <c r="A1935" s="77" t="s">
        <v>139</v>
      </c>
      <c r="B1935" s="4" t="s">
        <v>6521</v>
      </c>
      <c r="C1935" s="4" t="s">
        <v>6522</v>
      </c>
      <c r="D1935" s="3" t="s">
        <v>86</v>
      </c>
      <c r="E1935" s="79" t="s">
        <v>6523</v>
      </c>
      <c r="F1935" s="2"/>
      <c r="G1935" s="88">
        <v>120</v>
      </c>
      <c r="H1935" s="5" t="s">
        <v>2382</v>
      </c>
      <c r="I1935" s="5" t="s">
        <v>143</v>
      </c>
      <c r="J1935" s="6" t="s">
        <v>61</v>
      </c>
      <c r="K1935" s="5" t="s">
        <v>68</v>
      </c>
      <c r="L1935" s="5" t="s">
        <v>2383</v>
      </c>
      <c r="M1935" s="52">
        <v>7.9870129870129869</v>
      </c>
      <c r="N1935" s="8">
        <v>0</v>
      </c>
      <c r="O1935" s="52">
        <v>7.5876623376623371</v>
      </c>
      <c r="P1935" s="60">
        <f t="shared" ref="P1935:P1998" si="61">O1935*$V$12</f>
        <v>504.95892857142849</v>
      </c>
      <c r="Q1935" s="59">
        <v>7.5876623376623371</v>
      </c>
      <c r="R1935" s="9" t="s">
        <v>7397</v>
      </c>
      <c r="S1935" s="10">
        <v>46692</v>
      </c>
      <c r="T1935" s="55"/>
      <c r="U1935" s="56">
        <f t="shared" si="60"/>
        <v>0</v>
      </c>
      <c r="V1935" s="11"/>
    </row>
    <row r="1936" spans="1:22">
      <c r="A1936" s="36"/>
      <c r="B1936" s="4" t="s">
        <v>6524</v>
      </c>
      <c r="C1936" s="2" t="s">
        <v>6525</v>
      </c>
      <c r="D1936" s="3" t="s">
        <v>86</v>
      </c>
      <c r="E1936" s="4" t="s">
        <v>6526</v>
      </c>
      <c r="F1936" s="2"/>
      <c r="G1936" s="88">
        <v>8</v>
      </c>
      <c r="H1936" s="5" t="s">
        <v>2382</v>
      </c>
      <c r="I1936" s="5" t="s">
        <v>151</v>
      </c>
      <c r="J1936" s="6" t="s">
        <v>61</v>
      </c>
      <c r="K1936" s="5" t="s">
        <v>68</v>
      </c>
      <c r="L1936" s="5" t="s">
        <v>2383</v>
      </c>
      <c r="M1936" s="52">
        <v>8.8354430379746844</v>
      </c>
      <c r="N1936" s="8">
        <v>0</v>
      </c>
      <c r="O1936" s="52">
        <v>8.8354430379746844</v>
      </c>
      <c r="P1936" s="60">
        <f t="shared" si="61"/>
        <v>587.99873417721517</v>
      </c>
      <c r="Q1936" s="59">
        <v>8.8354430379746844</v>
      </c>
      <c r="R1936" s="9" t="s">
        <v>7397</v>
      </c>
      <c r="S1936" s="10">
        <v>46478</v>
      </c>
      <c r="T1936" s="55"/>
      <c r="U1936" s="56">
        <f t="shared" si="60"/>
        <v>0</v>
      </c>
      <c r="V1936" s="11"/>
    </row>
    <row r="1937" spans="1:22">
      <c r="A1937" s="77" t="s">
        <v>105</v>
      </c>
      <c r="B1937" s="4" t="s">
        <v>6527</v>
      </c>
      <c r="C1937" s="2" t="s">
        <v>6528</v>
      </c>
      <c r="D1937" s="3" t="s">
        <v>86</v>
      </c>
      <c r="E1937" s="79" t="s">
        <v>6529</v>
      </c>
      <c r="F1937" s="2"/>
      <c r="G1937" s="88">
        <v>42</v>
      </c>
      <c r="H1937" s="5" t="s">
        <v>2382</v>
      </c>
      <c r="I1937" s="5" t="s">
        <v>138</v>
      </c>
      <c r="J1937" s="6" t="s">
        <v>61</v>
      </c>
      <c r="K1937" s="5" t="s">
        <v>68</v>
      </c>
      <c r="L1937" s="5" t="s">
        <v>2383</v>
      </c>
      <c r="M1937" s="52">
        <v>3</v>
      </c>
      <c r="N1937" s="8">
        <v>0</v>
      </c>
      <c r="O1937" s="52">
        <v>2.5577999999999999</v>
      </c>
      <c r="P1937" s="60">
        <f t="shared" si="61"/>
        <v>170.22158999999999</v>
      </c>
      <c r="Q1937" s="59">
        <v>3</v>
      </c>
      <c r="R1937" s="9" t="s">
        <v>7397</v>
      </c>
      <c r="S1937" s="10">
        <v>46143</v>
      </c>
      <c r="T1937" s="55"/>
      <c r="U1937" s="56">
        <f t="shared" si="60"/>
        <v>0</v>
      </c>
      <c r="V1937" s="11"/>
    </row>
    <row r="1938" spans="1:22">
      <c r="A1938" s="77" t="s">
        <v>105</v>
      </c>
      <c r="B1938" s="4" t="s">
        <v>6530</v>
      </c>
      <c r="C1938" s="4" t="s">
        <v>6531</v>
      </c>
      <c r="D1938" s="3" t="s">
        <v>86</v>
      </c>
      <c r="E1938" s="79" t="s">
        <v>6532</v>
      </c>
      <c r="F1938" s="2"/>
      <c r="G1938" s="88">
        <v>25</v>
      </c>
      <c r="H1938" s="5" t="s">
        <v>2382</v>
      </c>
      <c r="I1938" s="5" t="s">
        <v>138</v>
      </c>
      <c r="J1938" s="6" t="s">
        <v>61</v>
      </c>
      <c r="K1938" s="5" t="s">
        <v>68</v>
      </c>
      <c r="L1938" s="5" t="s">
        <v>2383</v>
      </c>
      <c r="M1938" s="52">
        <v>6.1012658227848098</v>
      </c>
      <c r="N1938" s="8">
        <v>0.3</v>
      </c>
      <c r="O1938" s="52">
        <v>5.5957999999999997</v>
      </c>
      <c r="P1938" s="60">
        <f t="shared" si="61"/>
        <v>372.40048999999993</v>
      </c>
      <c r="Q1938" s="59">
        <v>4.2708860759493668</v>
      </c>
      <c r="R1938" s="9" t="s">
        <v>7397</v>
      </c>
      <c r="S1938" s="10">
        <v>46266</v>
      </c>
      <c r="T1938" s="55"/>
      <c r="U1938" s="56">
        <f t="shared" si="60"/>
        <v>0</v>
      </c>
      <c r="V1938" s="11"/>
    </row>
    <row r="1939" spans="1:22">
      <c r="A1939" s="36"/>
      <c r="B1939" s="4" t="s">
        <v>6533</v>
      </c>
      <c r="C1939" s="2">
        <v>5005764</v>
      </c>
      <c r="D1939" s="3" t="s">
        <v>64</v>
      </c>
      <c r="E1939" s="4" t="s">
        <v>6534</v>
      </c>
      <c r="F1939" s="2"/>
      <c r="G1939" s="88">
        <v>8</v>
      </c>
      <c r="H1939" s="5"/>
      <c r="I1939" s="5" t="s">
        <v>300</v>
      </c>
      <c r="J1939" s="6" t="s">
        <v>61</v>
      </c>
      <c r="K1939" s="5" t="s">
        <v>68</v>
      </c>
      <c r="L1939" s="5" t="s">
        <v>2383</v>
      </c>
      <c r="M1939" s="52">
        <v>8.8324675324675326</v>
      </c>
      <c r="N1939" s="8">
        <v>0</v>
      </c>
      <c r="O1939" s="52">
        <v>8.8324675324675326</v>
      </c>
      <c r="P1939" s="60">
        <f t="shared" si="61"/>
        <v>587.80071428571432</v>
      </c>
      <c r="Q1939" s="59">
        <v>8.8324675324675326</v>
      </c>
      <c r="R1939" s="9" t="s">
        <v>248</v>
      </c>
      <c r="S1939" s="10">
        <v>46447</v>
      </c>
      <c r="T1939" s="55"/>
      <c r="U1939" s="56">
        <f t="shared" si="60"/>
        <v>0</v>
      </c>
      <c r="V1939" s="11"/>
    </row>
    <row r="1940" spans="1:22">
      <c r="A1940" s="36"/>
      <c r="B1940" s="2" t="s">
        <v>6535</v>
      </c>
      <c r="C1940" s="2">
        <v>5613989</v>
      </c>
      <c r="D1940" s="3" t="s">
        <v>64</v>
      </c>
      <c r="E1940" s="4" t="s">
        <v>6536</v>
      </c>
      <c r="F1940" s="2"/>
      <c r="G1940" s="88">
        <v>6</v>
      </c>
      <c r="H1940" s="5" t="s">
        <v>6537</v>
      </c>
      <c r="I1940" s="5" t="s">
        <v>300</v>
      </c>
      <c r="J1940" s="6" t="s">
        <v>61</v>
      </c>
      <c r="K1940" s="5" t="s">
        <v>68</v>
      </c>
      <c r="L1940" s="5" t="s">
        <v>2383</v>
      </c>
      <c r="M1940" s="52">
        <v>13.896103896103895</v>
      </c>
      <c r="N1940" s="8">
        <v>0</v>
      </c>
      <c r="O1940" s="52">
        <v>13.896103896103895</v>
      </c>
      <c r="P1940" s="60">
        <f t="shared" si="61"/>
        <v>924.78571428571422</v>
      </c>
      <c r="Q1940" s="59">
        <v>13.896103896103895</v>
      </c>
      <c r="R1940" s="9" t="s">
        <v>248</v>
      </c>
      <c r="S1940" s="10">
        <v>46388</v>
      </c>
      <c r="T1940" s="55"/>
      <c r="U1940" s="56">
        <f t="shared" si="60"/>
        <v>0</v>
      </c>
      <c r="V1940" s="11"/>
    </row>
    <row r="1941" spans="1:22">
      <c r="A1941" s="36"/>
      <c r="B1941" s="4" t="s">
        <v>6538</v>
      </c>
      <c r="C1941" s="4" t="s">
        <v>6539</v>
      </c>
      <c r="D1941" s="3" t="s">
        <v>57</v>
      </c>
      <c r="E1941" s="4" t="s">
        <v>6540</v>
      </c>
      <c r="F1941" s="2"/>
      <c r="G1941" s="88">
        <v>191</v>
      </c>
      <c r="H1941" s="5" t="s">
        <v>59</v>
      </c>
      <c r="I1941" s="5" t="s">
        <v>60</v>
      </c>
      <c r="J1941" s="6" t="s">
        <v>61</v>
      </c>
      <c r="K1941" s="5">
        <v>0.16</v>
      </c>
      <c r="L1941" s="5" t="s">
        <v>59</v>
      </c>
      <c r="M1941" s="52">
        <v>0.68831168831168832</v>
      </c>
      <c r="N1941" s="8">
        <v>0</v>
      </c>
      <c r="O1941" s="52">
        <v>0.68831168831168832</v>
      </c>
      <c r="P1941" s="60">
        <f t="shared" si="61"/>
        <v>45.807142857142857</v>
      </c>
      <c r="Q1941" s="59">
        <v>0.79844155844155851</v>
      </c>
      <c r="R1941" s="9" t="s">
        <v>7394</v>
      </c>
      <c r="S1941" s="10">
        <v>46966</v>
      </c>
      <c r="T1941" s="55"/>
      <c r="U1941" s="56">
        <f t="shared" si="60"/>
        <v>0</v>
      </c>
      <c r="V1941" s="11"/>
    </row>
    <row r="1942" spans="1:22">
      <c r="A1942" s="36"/>
      <c r="B1942" s="4" t="s">
        <v>6541</v>
      </c>
      <c r="C1942" s="2" t="s">
        <v>6542</v>
      </c>
      <c r="D1942" s="3" t="s">
        <v>57</v>
      </c>
      <c r="E1942" s="4" t="s">
        <v>6543</v>
      </c>
      <c r="F1942" s="2"/>
      <c r="G1942" s="88">
        <v>35</v>
      </c>
      <c r="H1942" s="5" t="s">
        <v>59</v>
      </c>
      <c r="I1942" s="5" t="s">
        <v>60</v>
      </c>
      <c r="J1942" s="6" t="s">
        <v>61</v>
      </c>
      <c r="K1942" s="5">
        <v>0.16</v>
      </c>
      <c r="L1942" s="5" t="s">
        <v>59</v>
      </c>
      <c r="M1942" s="52">
        <v>0.75324675324675316</v>
      </c>
      <c r="N1942" s="8">
        <v>0</v>
      </c>
      <c r="O1942" s="52">
        <v>0.75324675324675316</v>
      </c>
      <c r="P1942" s="60">
        <f t="shared" si="61"/>
        <v>50.128571428571419</v>
      </c>
      <c r="Q1942" s="59">
        <v>0.87376623376623364</v>
      </c>
      <c r="R1942" s="9" t="s">
        <v>7394</v>
      </c>
      <c r="S1942" s="10">
        <v>46357</v>
      </c>
      <c r="T1942" s="55"/>
      <c r="U1942" s="56">
        <f t="shared" si="60"/>
        <v>0</v>
      </c>
      <c r="V1942" s="11"/>
    </row>
    <row r="1943" spans="1:22">
      <c r="A1943" s="36"/>
      <c r="B1943" s="4" t="s">
        <v>6544</v>
      </c>
      <c r="C1943" s="2" t="s">
        <v>183</v>
      </c>
      <c r="D1943" s="3" t="s">
        <v>57</v>
      </c>
      <c r="E1943" s="4" t="s">
        <v>6545</v>
      </c>
      <c r="F1943" s="2"/>
      <c r="G1943" s="88">
        <v>3</v>
      </c>
      <c r="H1943" s="5" t="s">
        <v>6546</v>
      </c>
      <c r="I1943" s="5" t="s">
        <v>6547</v>
      </c>
      <c r="J1943" s="6" t="s">
        <v>6548</v>
      </c>
      <c r="K1943" s="5">
        <v>0.16</v>
      </c>
      <c r="L1943" s="5" t="s">
        <v>59</v>
      </c>
      <c r="M1943" s="52">
        <v>21.952380952380956</v>
      </c>
      <c r="N1943" s="8">
        <v>0</v>
      </c>
      <c r="O1943" s="52">
        <v>21.952380952380956</v>
      </c>
      <c r="P1943" s="60">
        <f t="shared" si="61"/>
        <v>1460.9309523809525</v>
      </c>
      <c r="Q1943" s="59">
        <v>25.464761904761907</v>
      </c>
      <c r="R1943" s="9" t="s">
        <v>7413</v>
      </c>
      <c r="S1943" s="10">
        <v>46082</v>
      </c>
      <c r="T1943" s="55"/>
      <c r="U1943" s="56">
        <f t="shared" si="60"/>
        <v>0</v>
      </c>
      <c r="V1943" s="11"/>
    </row>
    <row r="1944" spans="1:22">
      <c r="A1944" s="77" t="s">
        <v>105</v>
      </c>
      <c r="B1944" s="4" t="s">
        <v>6549</v>
      </c>
      <c r="C1944" s="12" t="s">
        <v>6550</v>
      </c>
      <c r="D1944" s="3" t="s">
        <v>86</v>
      </c>
      <c r="E1944" s="79" t="s">
        <v>6551</v>
      </c>
      <c r="F1944" s="4"/>
      <c r="G1944" s="88">
        <v>8</v>
      </c>
      <c r="H1944" s="5" t="s">
        <v>4015</v>
      </c>
      <c r="I1944" s="5" t="s">
        <v>110</v>
      </c>
      <c r="J1944" s="6" t="s">
        <v>61</v>
      </c>
      <c r="K1944" s="5" t="s">
        <v>68</v>
      </c>
      <c r="L1944" s="5" t="s">
        <v>4016</v>
      </c>
      <c r="M1944" s="52">
        <v>5.5083884410616317</v>
      </c>
      <c r="N1944" s="8">
        <v>0.19</v>
      </c>
      <c r="O1944" s="52">
        <v>3.9886000000000004</v>
      </c>
      <c r="P1944" s="60">
        <f t="shared" si="61"/>
        <v>265.44132999999999</v>
      </c>
      <c r="Q1944" s="59">
        <v>4.4617946372599224</v>
      </c>
      <c r="R1944" s="9" t="s">
        <v>7397</v>
      </c>
      <c r="S1944" s="10">
        <v>46054</v>
      </c>
      <c r="T1944" s="55"/>
      <c r="U1944" s="56">
        <f t="shared" si="60"/>
        <v>0</v>
      </c>
      <c r="V1944" s="11"/>
    </row>
    <row r="1945" spans="1:22">
      <c r="A1945" s="77" t="s">
        <v>105</v>
      </c>
      <c r="B1945" s="2" t="s">
        <v>6552</v>
      </c>
      <c r="C1945" s="13" t="s">
        <v>6553</v>
      </c>
      <c r="D1945" s="3" t="s">
        <v>86</v>
      </c>
      <c r="E1945" s="79" t="s">
        <v>6554</v>
      </c>
      <c r="F1945" s="4"/>
      <c r="G1945" s="88">
        <v>42</v>
      </c>
      <c r="H1945" s="5" t="s">
        <v>59</v>
      </c>
      <c r="I1945" s="5" t="s">
        <v>110</v>
      </c>
      <c r="J1945" s="6" t="s">
        <v>61</v>
      </c>
      <c r="K1945" s="7" t="s">
        <v>68</v>
      </c>
      <c r="L1945" s="7" t="s">
        <v>59</v>
      </c>
      <c r="M1945" s="52">
        <v>9.0837947658398281</v>
      </c>
      <c r="N1945" s="8">
        <v>0.19</v>
      </c>
      <c r="O1945" s="52">
        <v>8.5847999999999995</v>
      </c>
      <c r="P1945" s="60">
        <f t="shared" si="61"/>
        <v>571.3184399999999</v>
      </c>
      <c r="Q1945" s="59">
        <v>7.3578737603302615</v>
      </c>
      <c r="R1945" s="9" t="s">
        <v>7397</v>
      </c>
      <c r="S1945" s="10">
        <v>46054</v>
      </c>
      <c r="T1945" s="55"/>
      <c r="U1945" s="56">
        <f t="shared" si="60"/>
        <v>0</v>
      </c>
      <c r="V1945" s="11"/>
    </row>
    <row r="1946" spans="1:22">
      <c r="A1946" s="77" t="s">
        <v>105</v>
      </c>
      <c r="B1946" s="4" t="s">
        <v>6555</v>
      </c>
      <c r="C1946" s="4" t="s">
        <v>6556</v>
      </c>
      <c r="D1946" s="3" t="s">
        <v>86</v>
      </c>
      <c r="E1946" s="79" t="s">
        <v>6557</v>
      </c>
      <c r="F1946" s="2"/>
      <c r="G1946" s="88">
        <v>92</v>
      </c>
      <c r="H1946" s="5" t="s">
        <v>400</v>
      </c>
      <c r="I1946" s="5" t="s">
        <v>110</v>
      </c>
      <c r="J1946" s="6" t="s">
        <v>61</v>
      </c>
      <c r="K1946" s="5" t="s">
        <v>68</v>
      </c>
      <c r="L1946" s="5" t="s">
        <v>401</v>
      </c>
      <c r="M1946" s="52">
        <v>2.3874473554347944</v>
      </c>
      <c r="N1946" s="8">
        <v>0.46</v>
      </c>
      <c r="O1946" s="52">
        <v>1.2250000000000001</v>
      </c>
      <c r="P1946" s="60">
        <f t="shared" si="61"/>
        <v>81.523750000000007</v>
      </c>
      <c r="Q1946" s="59">
        <v>1.289221571934789</v>
      </c>
      <c r="R1946" s="9" t="s">
        <v>7397</v>
      </c>
      <c r="S1946" s="10">
        <v>46174</v>
      </c>
      <c r="T1946" s="55"/>
      <c r="U1946" s="56">
        <f t="shared" si="60"/>
        <v>0</v>
      </c>
      <c r="V1946" s="11"/>
    </row>
    <row r="1947" spans="1:22">
      <c r="A1947" s="36"/>
      <c r="B1947" s="4" t="s">
        <v>6558</v>
      </c>
      <c r="C1947" s="4" t="s">
        <v>6559</v>
      </c>
      <c r="D1947" s="3" t="s">
        <v>64</v>
      </c>
      <c r="E1947" s="4" t="s">
        <v>6560</v>
      </c>
      <c r="F1947" s="2"/>
      <c r="G1947" s="88">
        <v>79</v>
      </c>
      <c r="H1947" s="5" t="s">
        <v>6561</v>
      </c>
      <c r="I1947" s="5" t="s">
        <v>720</v>
      </c>
      <c r="J1947" s="6" t="s">
        <v>61</v>
      </c>
      <c r="K1947" s="5" t="s">
        <v>68</v>
      </c>
      <c r="L1947" s="5" t="s">
        <v>401</v>
      </c>
      <c r="M1947" s="52">
        <v>1.0632911392405062</v>
      </c>
      <c r="N1947" s="8">
        <v>0</v>
      </c>
      <c r="O1947" s="52">
        <v>1.0632911392405062</v>
      </c>
      <c r="P1947" s="60">
        <f t="shared" si="61"/>
        <v>70.762025316455691</v>
      </c>
      <c r="Q1947" s="59">
        <v>1.0632911392405062</v>
      </c>
      <c r="R1947" s="9" t="s">
        <v>7401</v>
      </c>
      <c r="S1947" s="10">
        <v>46235</v>
      </c>
      <c r="T1947" s="55"/>
      <c r="U1947" s="56">
        <f t="shared" si="60"/>
        <v>0</v>
      </c>
      <c r="V1947" s="11"/>
    </row>
    <row r="1948" spans="1:22">
      <c r="A1948" s="77" t="s">
        <v>105</v>
      </c>
      <c r="B1948" s="4" t="s">
        <v>6562</v>
      </c>
      <c r="C1948" s="4" t="s">
        <v>6563</v>
      </c>
      <c r="D1948" s="3" t="s">
        <v>86</v>
      </c>
      <c r="E1948" s="79" t="s">
        <v>6564</v>
      </c>
      <c r="F1948" s="2"/>
      <c r="G1948" s="88">
        <v>26</v>
      </c>
      <c r="H1948" s="5" t="s">
        <v>400</v>
      </c>
      <c r="I1948" s="5" t="s">
        <v>138</v>
      </c>
      <c r="J1948" s="6" t="s">
        <v>61</v>
      </c>
      <c r="K1948" s="5" t="s">
        <v>68</v>
      </c>
      <c r="L1948" s="5" t="s">
        <v>401</v>
      </c>
      <c r="M1948" s="52">
        <v>1.209493670886076</v>
      </c>
      <c r="N1948" s="8">
        <v>0.2</v>
      </c>
      <c r="O1948" s="52">
        <v>0.89180000000000004</v>
      </c>
      <c r="P1948" s="60">
        <f t="shared" si="61"/>
        <v>59.349290000000003</v>
      </c>
      <c r="Q1948" s="59">
        <v>0.96759493670886076</v>
      </c>
      <c r="R1948" s="9" t="s">
        <v>7397</v>
      </c>
      <c r="S1948" s="10">
        <v>45870</v>
      </c>
      <c r="T1948" s="55"/>
      <c r="U1948" s="56">
        <f t="shared" si="60"/>
        <v>0</v>
      </c>
      <c r="V1948" s="11"/>
    </row>
    <row r="1949" spans="1:22">
      <c r="A1949" s="86" t="s">
        <v>54</v>
      </c>
      <c r="B1949" s="4" t="s">
        <v>6565</v>
      </c>
      <c r="C1949" s="2" t="s">
        <v>6566</v>
      </c>
      <c r="D1949" s="3" t="s">
        <v>64</v>
      </c>
      <c r="E1949" s="87" t="s">
        <v>6567</v>
      </c>
      <c r="F1949" s="2"/>
      <c r="G1949" s="88">
        <v>3</v>
      </c>
      <c r="H1949" s="5" t="s">
        <v>6561</v>
      </c>
      <c r="I1949" s="5" t="s">
        <v>126</v>
      </c>
      <c r="J1949" s="6" t="s">
        <v>249</v>
      </c>
      <c r="K1949" s="5" t="s">
        <v>68</v>
      </c>
      <c r="L1949" s="5" t="s">
        <v>401</v>
      </c>
      <c r="M1949" s="52">
        <v>0.55000000000000004</v>
      </c>
      <c r="N1949" s="8">
        <v>0</v>
      </c>
      <c r="O1949" s="52">
        <v>0.55000000000000004</v>
      </c>
      <c r="P1949" s="60">
        <f t="shared" si="61"/>
        <v>36.602499999999999</v>
      </c>
      <c r="Q1949" s="59">
        <v>0.55000000000000004</v>
      </c>
      <c r="R1949" s="9" t="s">
        <v>7400</v>
      </c>
      <c r="S1949" s="10">
        <v>46204</v>
      </c>
      <c r="T1949" s="55"/>
      <c r="U1949" s="56">
        <f t="shared" si="60"/>
        <v>0</v>
      </c>
      <c r="V1949" s="11"/>
    </row>
    <row r="1950" spans="1:22">
      <c r="A1950" s="36"/>
      <c r="B1950" s="4" t="s">
        <v>6568</v>
      </c>
      <c r="C1950" s="4" t="s">
        <v>183</v>
      </c>
      <c r="D1950" s="3" t="s">
        <v>86</v>
      </c>
      <c r="E1950" s="4" t="s">
        <v>6569</v>
      </c>
      <c r="F1950" s="2"/>
      <c r="G1950" s="88">
        <v>11</v>
      </c>
      <c r="H1950" s="5" t="s">
        <v>3628</v>
      </c>
      <c r="I1950" s="5" t="s">
        <v>178</v>
      </c>
      <c r="J1950" s="6" t="s">
        <v>61</v>
      </c>
      <c r="K1950" s="5" t="s">
        <v>68</v>
      </c>
      <c r="L1950" s="5"/>
      <c r="M1950" s="52">
        <v>1.9166666666666665</v>
      </c>
      <c r="N1950" s="8">
        <v>0.05</v>
      </c>
      <c r="O1950" s="52">
        <v>1.8208333333333331</v>
      </c>
      <c r="P1950" s="60">
        <f t="shared" si="61"/>
        <v>121.17645833333331</v>
      </c>
      <c r="Q1950" s="59">
        <v>1.8208333333333331</v>
      </c>
      <c r="R1950" s="9" t="s">
        <v>7397</v>
      </c>
      <c r="S1950" s="10">
        <v>46143</v>
      </c>
      <c r="T1950" s="55"/>
      <c r="U1950" s="56">
        <f t="shared" si="60"/>
        <v>0</v>
      </c>
      <c r="V1950" s="11"/>
    </row>
    <row r="1951" spans="1:22">
      <c r="A1951" s="36"/>
      <c r="B1951" s="4" t="s">
        <v>6570</v>
      </c>
      <c r="C1951" s="4" t="s">
        <v>6571</v>
      </c>
      <c r="D1951" s="3" t="s">
        <v>86</v>
      </c>
      <c r="E1951" s="4" t="s">
        <v>6572</v>
      </c>
      <c r="F1951" s="2"/>
      <c r="G1951" s="88">
        <v>41</v>
      </c>
      <c r="H1951" s="5" t="s">
        <v>400</v>
      </c>
      <c r="I1951" s="5" t="s">
        <v>178</v>
      </c>
      <c r="J1951" s="6" t="s">
        <v>61</v>
      </c>
      <c r="K1951" s="5" t="s">
        <v>68</v>
      </c>
      <c r="L1951" s="5" t="s">
        <v>401</v>
      </c>
      <c r="M1951" s="52">
        <v>1.2848904946901896</v>
      </c>
      <c r="N1951" s="8">
        <v>0.05</v>
      </c>
      <c r="O1951" s="52">
        <v>1.22064596995568</v>
      </c>
      <c r="P1951" s="60">
        <f t="shared" si="61"/>
        <v>81.233989300550505</v>
      </c>
      <c r="Q1951" s="59">
        <v>1.22064596995568</v>
      </c>
      <c r="R1951" s="9" t="s">
        <v>7397</v>
      </c>
      <c r="S1951" s="10">
        <v>46478</v>
      </c>
      <c r="T1951" s="55"/>
      <c r="U1951" s="56">
        <f t="shared" si="60"/>
        <v>0</v>
      </c>
      <c r="V1951" s="11"/>
    </row>
    <row r="1952" spans="1:22">
      <c r="A1952" s="86" t="s">
        <v>54</v>
      </c>
      <c r="B1952" s="4" t="s">
        <v>6573</v>
      </c>
      <c r="C1952" s="4" t="s">
        <v>6574</v>
      </c>
      <c r="D1952" s="3" t="s">
        <v>86</v>
      </c>
      <c r="E1952" s="87" t="s">
        <v>6575</v>
      </c>
      <c r="F1952" s="2"/>
      <c r="G1952" s="88">
        <v>11</v>
      </c>
      <c r="H1952" s="5" t="s">
        <v>400</v>
      </c>
      <c r="I1952" s="5" t="s">
        <v>178</v>
      </c>
      <c r="J1952" s="6" t="s">
        <v>61</v>
      </c>
      <c r="K1952" s="5" t="s">
        <v>68</v>
      </c>
      <c r="L1952" s="5" t="s">
        <v>401</v>
      </c>
      <c r="M1952" s="52">
        <v>1.3164556962025316</v>
      </c>
      <c r="N1952" s="8">
        <v>0.5</v>
      </c>
      <c r="O1952" s="52">
        <v>0.65822784810126578</v>
      </c>
      <c r="P1952" s="60">
        <f t="shared" si="61"/>
        <v>43.805063291139234</v>
      </c>
      <c r="Q1952" s="59">
        <v>0.65822784810126578</v>
      </c>
      <c r="R1952" s="9" t="s">
        <v>7397</v>
      </c>
      <c r="S1952" s="10">
        <v>45839</v>
      </c>
      <c r="T1952" s="55"/>
      <c r="U1952" s="56">
        <f t="shared" si="60"/>
        <v>0</v>
      </c>
      <c r="V1952" s="11"/>
    </row>
    <row r="1953" spans="1:22">
      <c r="A1953" s="36"/>
      <c r="B1953" s="4" t="s">
        <v>6576</v>
      </c>
      <c r="C1953" s="4" t="s">
        <v>6577</v>
      </c>
      <c r="D1953" s="3" t="s">
        <v>86</v>
      </c>
      <c r="E1953" s="4" t="s">
        <v>6578</v>
      </c>
      <c r="F1953" s="2"/>
      <c r="G1953" s="88">
        <v>297</v>
      </c>
      <c r="H1953" s="5" t="s">
        <v>400</v>
      </c>
      <c r="I1953" s="5" t="s">
        <v>178</v>
      </c>
      <c r="J1953" s="6" t="s">
        <v>61</v>
      </c>
      <c r="K1953" s="5" t="s">
        <v>68</v>
      </c>
      <c r="L1953" s="5" t="s">
        <v>401</v>
      </c>
      <c r="M1953" s="52">
        <v>0.72742065280956603</v>
      </c>
      <c r="N1953" s="8">
        <v>0.05</v>
      </c>
      <c r="O1953" s="52">
        <v>0.69104962016908766</v>
      </c>
      <c r="P1953" s="60">
        <f t="shared" si="61"/>
        <v>45.989352222252784</v>
      </c>
      <c r="Q1953" s="59">
        <v>0.69104962016908766</v>
      </c>
      <c r="R1953" s="9" t="s">
        <v>7397</v>
      </c>
      <c r="S1953" s="10">
        <v>46327</v>
      </c>
      <c r="T1953" s="55"/>
      <c r="U1953" s="56">
        <f t="shared" si="60"/>
        <v>0</v>
      </c>
      <c r="V1953" s="11"/>
    </row>
    <row r="1954" spans="1:22">
      <c r="A1954" s="36"/>
      <c r="B1954" s="4" t="s">
        <v>6579</v>
      </c>
      <c r="C1954" s="13" t="s">
        <v>6580</v>
      </c>
      <c r="D1954" s="3" t="s">
        <v>57</v>
      </c>
      <c r="E1954" s="4" t="s">
        <v>6581</v>
      </c>
      <c r="F1954" s="4"/>
      <c r="G1954" s="88">
        <v>7</v>
      </c>
      <c r="H1954" s="5" t="s">
        <v>6582</v>
      </c>
      <c r="I1954" s="5" t="s">
        <v>406</v>
      </c>
      <c r="J1954" s="6" t="s">
        <v>6583</v>
      </c>
      <c r="K1954" s="5">
        <v>0.16</v>
      </c>
      <c r="L1954" s="5" t="s">
        <v>59</v>
      </c>
      <c r="M1954" s="52">
        <v>28.611111111111111</v>
      </c>
      <c r="N1954" s="8">
        <v>0</v>
      </c>
      <c r="O1954" s="52">
        <v>28.611111111111111</v>
      </c>
      <c r="P1954" s="60">
        <f t="shared" si="61"/>
        <v>1904.0694444444443</v>
      </c>
      <c r="Q1954" s="59">
        <v>33.18888888888889</v>
      </c>
      <c r="R1954" s="9" t="s">
        <v>7406</v>
      </c>
      <c r="S1954" s="10">
        <v>46419</v>
      </c>
      <c r="T1954" s="55"/>
      <c r="U1954" s="56">
        <f t="shared" si="60"/>
        <v>0</v>
      </c>
      <c r="V1954" s="11"/>
    </row>
    <row r="1955" spans="1:22">
      <c r="A1955" s="36"/>
      <c r="B1955" s="4" t="s">
        <v>6584</v>
      </c>
      <c r="C1955" s="4" t="s">
        <v>183</v>
      </c>
      <c r="D1955" s="3" t="s">
        <v>57</v>
      </c>
      <c r="E1955" s="4" t="s">
        <v>6585</v>
      </c>
      <c r="F1955" s="2"/>
      <c r="G1955" s="88">
        <v>2</v>
      </c>
      <c r="H1955" s="5" t="s">
        <v>59</v>
      </c>
      <c r="I1955" s="5" t="s">
        <v>462</v>
      </c>
      <c r="J1955" s="6" t="s">
        <v>61</v>
      </c>
      <c r="K1955" s="5">
        <v>0.16</v>
      </c>
      <c r="L1955" s="5" t="s">
        <v>59</v>
      </c>
      <c r="M1955" s="52">
        <v>210.74444444444441</v>
      </c>
      <c r="N1955" s="8">
        <v>0</v>
      </c>
      <c r="O1955" s="52">
        <v>210.74444444444441</v>
      </c>
      <c r="P1955" s="60">
        <f t="shared" si="61"/>
        <v>14025.042777777775</v>
      </c>
      <c r="Q1955" s="59">
        <v>244.4635555555555</v>
      </c>
      <c r="R1955" s="9" t="s">
        <v>7394</v>
      </c>
      <c r="S1955" s="10" t="s">
        <v>59</v>
      </c>
      <c r="T1955" s="55"/>
      <c r="U1955" s="56">
        <f t="shared" si="60"/>
        <v>0</v>
      </c>
      <c r="V1955" s="11"/>
    </row>
    <row r="1956" spans="1:22">
      <c r="A1956" s="36"/>
      <c r="B1956" s="4" t="s">
        <v>6586</v>
      </c>
      <c r="C1956" s="4" t="s">
        <v>183</v>
      </c>
      <c r="D1956" s="3" t="s">
        <v>57</v>
      </c>
      <c r="E1956" s="4" t="s">
        <v>6587</v>
      </c>
      <c r="F1956" s="2"/>
      <c r="G1956" s="88">
        <v>74</v>
      </c>
      <c r="H1956" s="5" t="s">
        <v>59</v>
      </c>
      <c r="I1956" s="5" t="s">
        <v>212</v>
      </c>
      <c r="J1956" s="6" t="s">
        <v>61</v>
      </c>
      <c r="K1956" s="5" t="s">
        <v>68</v>
      </c>
      <c r="L1956" s="5" t="s">
        <v>59</v>
      </c>
      <c r="M1956" s="52">
        <v>135.71428571428572</v>
      </c>
      <c r="N1956" s="8">
        <v>0</v>
      </c>
      <c r="O1956" s="52">
        <v>135.71428571428572</v>
      </c>
      <c r="P1956" s="60">
        <f t="shared" si="61"/>
        <v>9031.7857142857138</v>
      </c>
      <c r="Q1956" s="59">
        <v>135.71428571428572</v>
      </c>
      <c r="R1956" s="9" t="s">
        <v>7397</v>
      </c>
      <c r="S1956" s="10" t="s">
        <v>59</v>
      </c>
      <c r="T1956" s="55"/>
      <c r="U1956" s="56">
        <f t="shared" si="60"/>
        <v>0</v>
      </c>
      <c r="V1956" s="11"/>
    </row>
    <row r="1957" spans="1:22">
      <c r="A1957" s="36"/>
      <c r="B1957" s="4" t="s">
        <v>6588</v>
      </c>
      <c r="C1957" s="13" t="s">
        <v>183</v>
      </c>
      <c r="D1957" s="3" t="s">
        <v>86</v>
      </c>
      <c r="E1957" s="4" t="s">
        <v>6589</v>
      </c>
      <c r="F1957" s="4"/>
      <c r="G1957" s="88">
        <v>9</v>
      </c>
      <c r="H1957" s="5" t="s">
        <v>5641</v>
      </c>
      <c r="I1957" s="5" t="s">
        <v>189</v>
      </c>
      <c r="J1957" s="6" t="s">
        <v>61</v>
      </c>
      <c r="K1957" s="5" t="s">
        <v>68</v>
      </c>
      <c r="L1957" s="5" t="s">
        <v>727</v>
      </c>
      <c r="M1957" s="52">
        <v>4.1558441558441563</v>
      </c>
      <c r="N1957" s="8">
        <v>0</v>
      </c>
      <c r="O1957" s="52">
        <v>4.1558441558441563</v>
      </c>
      <c r="P1957" s="60">
        <f t="shared" si="61"/>
        <v>276.57142857142861</v>
      </c>
      <c r="Q1957" s="59">
        <v>4.1558441558441563</v>
      </c>
      <c r="R1957" s="9" t="s">
        <v>7397</v>
      </c>
      <c r="S1957" s="10">
        <v>46023</v>
      </c>
      <c r="T1957" s="55"/>
      <c r="U1957" s="56">
        <f t="shared" si="60"/>
        <v>0</v>
      </c>
      <c r="V1957" s="11"/>
    </row>
    <row r="1958" spans="1:22">
      <c r="A1958" s="36"/>
      <c r="B1958" s="4" t="s">
        <v>6590</v>
      </c>
      <c r="C1958" s="2" t="s">
        <v>6591</v>
      </c>
      <c r="D1958" s="3" t="s">
        <v>86</v>
      </c>
      <c r="E1958" s="14" t="s">
        <v>6592</v>
      </c>
      <c r="F1958" s="4"/>
      <c r="G1958" s="88">
        <v>47</v>
      </c>
      <c r="H1958" s="5" t="s">
        <v>6593</v>
      </c>
      <c r="I1958" s="5" t="s">
        <v>189</v>
      </c>
      <c r="J1958" s="6" t="s">
        <v>61</v>
      </c>
      <c r="K1958" s="5" t="s">
        <v>68</v>
      </c>
      <c r="L1958" s="5" t="s">
        <v>612</v>
      </c>
      <c r="M1958" s="52">
        <v>3.5822784810126582</v>
      </c>
      <c r="N1958" s="8">
        <v>0</v>
      </c>
      <c r="O1958" s="52">
        <v>3.5822784810126582</v>
      </c>
      <c r="P1958" s="60">
        <f t="shared" si="61"/>
        <v>238.40063291139239</v>
      </c>
      <c r="Q1958" s="59">
        <v>3.5822784810126582</v>
      </c>
      <c r="R1958" s="9" t="s">
        <v>7397</v>
      </c>
      <c r="S1958" s="10">
        <v>46143</v>
      </c>
      <c r="T1958" s="55"/>
      <c r="U1958" s="56">
        <f t="shared" si="60"/>
        <v>0</v>
      </c>
      <c r="V1958" s="11"/>
    </row>
    <row r="1959" spans="1:22">
      <c r="A1959" s="86" t="s">
        <v>54</v>
      </c>
      <c r="B1959" s="4" t="s">
        <v>6594</v>
      </c>
      <c r="C1959" s="12" t="s">
        <v>6595</v>
      </c>
      <c r="D1959" s="3" t="s">
        <v>86</v>
      </c>
      <c r="E1959" s="87" t="s">
        <v>6596</v>
      </c>
      <c r="F1959" s="4"/>
      <c r="G1959" s="88">
        <v>14</v>
      </c>
      <c r="H1959" s="5" t="s">
        <v>619</v>
      </c>
      <c r="I1959" s="5" t="s">
        <v>658</v>
      </c>
      <c r="J1959" s="6" t="s">
        <v>61</v>
      </c>
      <c r="K1959" s="5" t="s">
        <v>68</v>
      </c>
      <c r="L1959" s="5" t="s">
        <v>612</v>
      </c>
      <c r="M1959" s="52">
        <v>4.0333333333333332</v>
      </c>
      <c r="N1959" s="8">
        <v>0.25</v>
      </c>
      <c r="O1959" s="52">
        <v>3.0249999999999999</v>
      </c>
      <c r="P1959" s="60">
        <f t="shared" si="61"/>
        <v>201.31375</v>
      </c>
      <c r="Q1959" s="59">
        <v>3.0249999999999999</v>
      </c>
      <c r="R1959" s="9" t="s">
        <v>7397</v>
      </c>
      <c r="S1959" s="10">
        <v>45809</v>
      </c>
      <c r="T1959" s="55"/>
      <c r="U1959" s="56">
        <f t="shared" si="60"/>
        <v>0</v>
      </c>
      <c r="V1959" s="11"/>
    </row>
    <row r="1960" spans="1:22">
      <c r="A1960" s="36"/>
      <c r="B1960" s="4" t="s">
        <v>6597</v>
      </c>
      <c r="C1960" s="13" t="s">
        <v>6598</v>
      </c>
      <c r="D1960" s="3" t="s">
        <v>64</v>
      </c>
      <c r="E1960" s="4" t="s">
        <v>6599</v>
      </c>
      <c r="F1960" s="4"/>
      <c r="G1960" s="88">
        <v>100</v>
      </c>
      <c r="H1960" s="5" t="s">
        <v>6600</v>
      </c>
      <c r="I1960" s="5" t="s">
        <v>67</v>
      </c>
      <c r="J1960" s="6" t="s">
        <v>61</v>
      </c>
      <c r="K1960" s="5" t="s">
        <v>68</v>
      </c>
      <c r="L1960" s="5"/>
      <c r="M1960" s="52">
        <v>1.948051948051948</v>
      </c>
      <c r="N1960" s="8">
        <v>0</v>
      </c>
      <c r="O1960" s="52">
        <v>1.948051948051948</v>
      </c>
      <c r="P1960" s="60">
        <f t="shared" si="61"/>
        <v>129.64285714285714</v>
      </c>
      <c r="Q1960" s="59">
        <v>1.948051948051948</v>
      </c>
      <c r="R1960" s="9" t="s">
        <v>7395</v>
      </c>
      <c r="S1960" s="10">
        <v>46082</v>
      </c>
      <c r="T1960" s="55"/>
      <c r="U1960" s="56">
        <f t="shared" si="60"/>
        <v>0</v>
      </c>
      <c r="V1960" s="11"/>
    </row>
    <row r="1961" spans="1:22">
      <c r="A1961" s="36"/>
      <c r="B1961" s="4" t="s">
        <v>6601</v>
      </c>
      <c r="C1961" s="4" t="s">
        <v>6602</v>
      </c>
      <c r="D1961" s="3" t="s">
        <v>64</v>
      </c>
      <c r="E1961" s="4" t="s">
        <v>6603</v>
      </c>
      <c r="F1961" s="2"/>
      <c r="G1961" s="88">
        <v>297</v>
      </c>
      <c r="H1961" s="5" t="s">
        <v>6604</v>
      </c>
      <c r="I1961" s="5" t="s">
        <v>396</v>
      </c>
      <c r="J1961" s="6" t="s">
        <v>61</v>
      </c>
      <c r="K1961" s="5" t="s">
        <v>68</v>
      </c>
      <c r="L1961" s="5" t="s">
        <v>1703</v>
      </c>
      <c r="M1961" s="52">
        <v>9.5974025974025974</v>
      </c>
      <c r="N1961" s="8">
        <v>0</v>
      </c>
      <c r="O1961" s="52">
        <v>9.5974025974025974</v>
      </c>
      <c r="P1961" s="60">
        <f t="shared" si="61"/>
        <v>638.7071428571428</v>
      </c>
      <c r="Q1961" s="59">
        <v>9.5974025974025974</v>
      </c>
      <c r="R1961" s="9" t="s">
        <v>7401</v>
      </c>
      <c r="S1961" s="10">
        <v>45992</v>
      </c>
      <c r="T1961" s="55"/>
      <c r="U1961" s="56">
        <f t="shared" si="60"/>
        <v>0</v>
      </c>
      <c r="V1961" s="11"/>
    </row>
    <row r="1962" spans="1:22">
      <c r="A1962" s="77" t="s">
        <v>139</v>
      </c>
      <c r="B1962" s="2" t="s">
        <v>6605</v>
      </c>
      <c r="C1962" s="2" t="s">
        <v>183</v>
      </c>
      <c r="D1962" s="3" t="s">
        <v>86</v>
      </c>
      <c r="E1962" s="79" t="s">
        <v>6606</v>
      </c>
      <c r="F1962" s="4"/>
      <c r="G1962" s="88">
        <v>97</v>
      </c>
      <c r="H1962" s="16" t="s">
        <v>6607</v>
      </c>
      <c r="I1962" s="5" t="s">
        <v>143</v>
      </c>
      <c r="J1962" s="6" t="s">
        <v>61</v>
      </c>
      <c r="K1962" s="5" t="s">
        <v>68</v>
      </c>
      <c r="L1962" s="5"/>
      <c r="M1962" s="52">
        <v>15.311688311688311</v>
      </c>
      <c r="N1962" s="8">
        <v>0</v>
      </c>
      <c r="O1962" s="52">
        <v>14.546103896103896</v>
      </c>
      <c r="P1962" s="60">
        <f t="shared" si="61"/>
        <v>968.04321428571416</v>
      </c>
      <c r="Q1962" s="59">
        <v>14.546103896103896</v>
      </c>
      <c r="R1962" s="9" t="s">
        <v>7397</v>
      </c>
      <c r="S1962" s="10">
        <v>46235</v>
      </c>
      <c r="T1962" s="55"/>
      <c r="U1962" s="56">
        <f t="shared" si="60"/>
        <v>0</v>
      </c>
      <c r="V1962" s="11"/>
    </row>
    <row r="1963" spans="1:22">
      <c r="A1963" s="77" t="s">
        <v>139</v>
      </c>
      <c r="B1963" s="4" t="s">
        <v>6608</v>
      </c>
      <c r="C1963" s="4" t="s">
        <v>6609</v>
      </c>
      <c r="D1963" s="3" t="s">
        <v>86</v>
      </c>
      <c r="E1963" s="79" t="s">
        <v>6610</v>
      </c>
      <c r="F1963" s="2"/>
      <c r="G1963" s="88">
        <v>60</v>
      </c>
      <c r="H1963" s="5" t="s">
        <v>2911</v>
      </c>
      <c r="I1963" s="5" t="s">
        <v>143</v>
      </c>
      <c r="J1963" s="6" t="s">
        <v>61</v>
      </c>
      <c r="K1963" s="5" t="s">
        <v>68</v>
      </c>
      <c r="L1963" s="5" t="s">
        <v>1703</v>
      </c>
      <c r="M1963" s="52">
        <v>23.984415584415586</v>
      </c>
      <c r="N1963" s="8">
        <v>0</v>
      </c>
      <c r="O1963" s="52">
        <v>22.785194805194806</v>
      </c>
      <c r="P1963" s="60">
        <f t="shared" si="61"/>
        <v>1516.3547142857142</v>
      </c>
      <c r="Q1963" s="59">
        <v>22.785194805194806</v>
      </c>
      <c r="R1963" s="9" t="s">
        <v>7397</v>
      </c>
      <c r="S1963" s="10">
        <v>46235</v>
      </c>
      <c r="T1963" s="55"/>
      <c r="U1963" s="56">
        <f t="shared" si="60"/>
        <v>0</v>
      </c>
      <c r="V1963" s="11"/>
    </row>
    <row r="1964" spans="1:22">
      <c r="A1964" s="77" t="s">
        <v>139</v>
      </c>
      <c r="B1964" s="4" t="s">
        <v>6611</v>
      </c>
      <c r="C1964" s="2" t="s">
        <v>6612</v>
      </c>
      <c r="D1964" s="3" t="s">
        <v>86</v>
      </c>
      <c r="E1964" s="79" t="s">
        <v>6613</v>
      </c>
      <c r="F1964" s="4"/>
      <c r="G1964" s="88">
        <v>108</v>
      </c>
      <c r="H1964" s="5" t="s">
        <v>2911</v>
      </c>
      <c r="I1964" s="5" t="s">
        <v>143</v>
      </c>
      <c r="J1964" s="6" t="s">
        <v>61</v>
      </c>
      <c r="K1964" s="5" t="s">
        <v>68</v>
      </c>
      <c r="L1964" s="5" t="s">
        <v>1703</v>
      </c>
      <c r="M1964" s="52">
        <v>20.350649350649348</v>
      </c>
      <c r="N1964" s="8">
        <v>0</v>
      </c>
      <c r="O1964" s="52">
        <v>19.33311688311688</v>
      </c>
      <c r="P1964" s="60">
        <f t="shared" si="61"/>
        <v>1286.6189285714283</v>
      </c>
      <c r="Q1964" s="59">
        <v>19.33311688311688</v>
      </c>
      <c r="R1964" s="9" t="s">
        <v>7397</v>
      </c>
      <c r="S1964" s="10">
        <v>46235</v>
      </c>
      <c r="T1964" s="55"/>
      <c r="U1964" s="56">
        <f t="shared" si="60"/>
        <v>0</v>
      </c>
      <c r="V1964" s="11"/>
    </row>
    <row r="1965" spans="1:22">
      <c r="A1965" s="77" t="s">
        <v>139</v>
      </c>
      <c r="B1965" s="4" t="s">
        <v>6614</v>
      </c>
      <c r="C1965" s="2" t="s">
        <v>6615</v>
      </c>
      <c r="D1965" s="3" t="s">
        <v>86</v>
      </c>
      <c r="E1965" s="79" t="s">
        <v>6616</v>
      </c>
      <c r="F1965" s="4"/>
      <c r="G1965" s="88">
        <v>11</v>
      </c>
      <c r="H1965" s="5" t="s">
        <v>6617</v>
      </c>
      <c r="I1965" s="5" t="s">
        <v>143</v>
      </c>
      <c r="J1965" s="6" t="s">
        <v>61</v>
      </c>
      <c r="K1965" s="5" t="s">
        <v>68</v>
      </c>
      <c r="L1965" s="5"/>
      <c r="M1965" s="52">
        <v>7.5845238095238106</v>
      </c>
      <c r="N1965" s="8">
        <v>0</v>
      </c>
      <c r="O1965" s="52">
        <v>7.2052976190476201</v>
      </c>
      <c r="P1965" s="60">
        <f t="shared" si="61"/>
        <v>479.51255654761911</v>
      </c>
      <c r="Q1965" s="59">
        <v>7.2052976190476201</v>
      </c>
      <c r="R1965" s="9" t="s">
        <v>7397</v>
      </c>
      <c r="S1965" s="10">
        <v>46113</v>
      </c>
      <c r="T1965" s="55"/>
      <c r="U1965" s="56">
        <f t="shared" si="60"/>
        <v>0</v>
      </c>
      <c r="V1965" s="11"/>
    </row>
    <row r="1966" spans="1:22">
      <c r="A1966" s="36"/>
      <c r="B1966" s="4" t="s">
        <v>6618</v>
      </c>
      <c r="C1966" s="12" t="s">
        <v>183</v>
      </c>
      <c r="D1966" s="3" t="s">
        <v>86</v>
      </c>
      <c r="E1966" s="4" t="s">
        <v>6619</v>
      </c>
      <c r="F1966" s="4"/>
      <c r="G1966" s="88">
        <v>9</v>
      </c>
      <c r="H1966" s="5" t="s">
        <v>6620</v>
      </c>
      <c r="I1966" s="5" t="s">
        <v>229</v>
      </c>
      <c r="J1966" s="6" t="s">
        <v>61</v>
      </c>
      <c r="K1966" s="5" t="s">
        <v>68</v>
      </c>
      <c r="L1966" s="5"/>
      <c r="M1966" s="52">
        <v>7.0129870129870131</v>
      </c>
      <c r="N1966" s="8">
        <v>0</v>
      </c>
      <c r="O1966" s="52">
        <v>7.0129870129870131</v>
      </c>
      <c r="P1966" s="60">
        <f t="shared" si="61"/>
        <v>466.71428571428572</v>
      </c>
      <c r="Q1966" s="59">
        <v>7.0129870129870131</v>
      </c>
      <c r="R1966" s="9" t="s">
        <v>7397</v>
      </c>
      <c r="S1966" s="10">
        <v>46235</v>
      </c>
      <c r="T1966" s="55"/>
      <c r="U1966" s="56">
        <f t="shared" si="60"/>
        <v>0</v>
      </c>
      <c r="V1966" s="11"/>
    </row>
    <row r="1967" spans="1:22">
      <c r="A1967" s="80" t="s">
        <v>70</v>
      </c>
      <c r="B1967" s="2" t="s">
        <v>6621</v>
      </c>
      <c r="C1967" s="2" t="s">
        <v>6622</v>
      </c>
      <c r="D1967" s="3" t="s">
        <v>64</v>
      </c>
      <c r="E1967" s="82" t="s">
        <v>6623</v>
      </c>
      <c r="F1967" s="4"/>
      <c r="G1967" s="88">
        <v>11</v>
      </c>
      <c r="H1967" s="5" t="s">
        <v>6624</v>
      </c>
      <c r="I1967" s="5" t="s">
        <v>75</v>
      </c>
      <c r="J1967" s="6" t="s">
        <v>61</v>
      </c>
      <c r="K1967" s="5" t="s">
        <v>68</v>
      </c>
      <c r="L1967" s="5" t="s">
        <v>1703</v>
      </c>
      <c r="M1967" s="52">
        <v>5.2632911392405051</v>
      </c>
      <c r="N1967" s="8">
        <v>0.1</v>
      </c>
      <c r="O1967" s="52">
        <v>3.1579746835443037</v>
      </c>
      <c r="P1967" s="60">
        <f t="shared" si="61"/>
        <v>210.1632151898734</v>
      </c>
      <c r="Q1967" s="59">
        <v>3.1579746835443037</v>
      </c>
      <c r="R1967" s="9" t="s">
        <v>7396</v>
      </c>
      <c r="S1967" s="10">
        <v>45962</v>
      </c>
      <c r="T1967" s="55"/>
      <c r="U1967" s="56">
        <f t="shared" si="60"/>
        <v>0</v>
      </c>
      <c r="V1967" s="11"/>
    </row>
    <row r="1968" spans="1:22">
      <c r="A1968" s="86" t="s">
        <v>54</v>
      </c>
      <c r="B1968" s="4" t="s">
        <v>6625</v>
      </c>
      <c r="C1968" s="2" t="s">
        <v>6626</v>
      </c>
      <c r="D1968" s="3" t="s">
        <v>86</v>
      </c>
      <c r="E1968" s="87" t="s">
        <v>6627</v>
      </c>
      <c r="F1968" s="2"/>
      <c r="G1968" s="88">
        <v>18</v>
      </c>
      <c r="H1968" s="5" t="s">
        <v>1980</v>
      </c>
      <c r="I1968" s="5" t="s">
        <v>658</v>
      </c>
      <c r="J1968" s="6" t="s">
        <v>61</v>
      </c>
      <c r="K1968" s="5" t="s">
        <v>68</v>
      </c>
      <c r="L1968" s="5" t="s">
        <v>1103</v>
      </c>
      <c r="M1968" s="52">
        <v>3.0803571428571432</v>
      </c>
      <c r="N1968" s="8">
        <v>0.15</v>
      </c>
      <c r="O1968" s="52">
        <v>2.6183035714285716</v>
      </c>
      <c r="P1968" s="60">
        <f t="shared" si="61"/>
        <v>174.24810267857143</v>
      </c>
      <c r="Q1968" s="59">
        <v>2.6183035714285716</v>
      </c>
      <c r="R1968" s="9" t="s">
        <v>7401</v>
      </c>
      <c r="S1968" s="10">
        <v>46539</v>
      </c>
      <c r="T1968" s="55"/>
      <c r="U1968" s="56">
        <f t="shared" si="60"/>
        <v>0</v>
      </c>
      <c r="V1968" s="11"/>
    </row>
    <row r="1969" spans="1:22">
      <c r="A1969" s="86" t="s">
        <v>54</v>
      </c>
      <c r="B1969" s="4" t="s">
        <v>6628</v>
      </c>
      <c r="C1969" s="4" t="s">
        <v>6629</v>
      </c>
      <c r="D1969" s="3" t="s">
        <v>262</v>
      </c>
      <c r="E1969" s="87" t="s">
        <v>6630</v>
      </c>
      <c r="F1969" s="2"/>
      <c r="G1969" s="88">
        <v>22</v>
      </c>
      <c r="H1969" s="5" t="s">
        <v>5551</v>
      </c>
      <c r="I1969" s="5" t="s">
        <v>1002</v>
      </c>
      <c r="J1969" s="6" t="s">
        <v>61</v>
      </c>
      <c r="K1969" s="5" t="s">
        <v>68</v>
      </c>
      <c r="L1969" s="5" t="s">
        <v>59</v>
      </c>
      <c r="M1969" s="52">
        <v>2.4591836734693873</v>
      </c>
      <c r="N1969" s="8">
        <v>0</v>
      </c>
      <c r="O1969" s="52">
        <v>2.4591836734693873</v>
      </c>
      <c r="P1969" s="60">
        <f t="shared" si="61"/>
        <v>163.65867346938771</v>
      </c>
      <c r="Q1969" s="59">
        <v>2.4591836734693873</v>
      </c>
      <c r="R1969" s="9" t="s">
        <v>7397</v>
      </c>
      <c r="S1969" s="10">
        <v>46296</v>
      </c>
      <c r="T1969" s="55"/>
      <c r="U1969" s="56">
        <f t="shared" si="60"/>
        <v>0</v>
      </c>
      <c r="V1969" s="11"/>
    </row>
    <row r="1970" spans="1:22">
      <c r="A1970" s="86" t="s">
        <v>54</v>
      </c>
      <c r="B1970" s="4" t="s">
        <v>6631</v>
      </c>
      <c r="C1970" s="4" t="s">
        <v>6632</v>
      </c>
      <c r="D1970" s="3" t="s">
        <v>262</v>
      </c>
      <c r="E1970" s="87" t="s">
        <v>6633</v>
      </c>
      <c r="F1970" s="2"/>
      <c r="G1970" s="88">
        <v>4</v>
      </c>
      <c r="H1970" s="5" t="s">
        <v>2704</v>
      </c>
      <c r="I1970" s="5" t="s">
        <v>1002</v>
      </c>
      <c r="J1970" s="6" t="s">
        <v>61</v>
      </c>
      <c r="K1970" s="5" t="s">
        <v>68</v>
      </c>
      <c r="L1970" s="5" t="s">
        <v>2716</v>
      </c>
      <c r="M1970" s="52">
        <v>4.5949367088607591</v>
      </c>
      <c r="N1970" s="8">
        <v>0.05</v>
      </c>
      <c r="O1970" s="52">
        <v>4.3651898734177212</v>
      </c>
      <c r="P1970" s="60">
        <f t="shared" si="61"/>
        <v>290.50338607594932</v>
      </c>
      <c r="Q1970" s="59">
        <v>4.3651898734177212</v>
      </c>
      <c r="R1970" s="9" t="s">
        <v>7397</v>
      </c>
      <c r="S1970" s="10">
        <v>46296</v>
      </c>
      <c r="T1970" s="55"/>
      <c r="U1970" s="56">
        <f t="shared" si="60"/>
        <v>0</v>
      </c>
      <c r="V1970" s="11"/>
    </row>
    <row r="1971" spans="1:22">
      <c r="A1971" s="36"/>
      <c r="B1971" s="4" t="s">
        <v>6634</v>
      </c>
      <c r="C1971" s="2" t="s">
        <v>6635</v>
      </c>
      <c r="D1971" s="3" t="s">
        <v>86</v>
      </c>
      <c r="E1971" s="4" t="s">
        <v>6636</v>
      </c>
      <c r="F1971" s="2"/>
      <c r="G1971" s="88">
        <v>8</v>
      </c>
      <c r="H1971" s="16" t="s">
        <v>59</v>
      </c>
      <c r="I1971" s="5" t="s">
        <v>4121</v>
      </c>
      <c r="J1971" s="6" t="s">
        <v>61</v>
      </c>
      <c r="K1971" s="5" t="s">
        <v>68</v>
      </c>
      <c r="L1971" s="5" t="s">
        <v>59</v>
      </c>
      <c r="M1971" s="52">
        <v>4.397922077922078</v>
      </c>
      <c r="N1971" s="8">
        <v>0</v>
      </c>
      <c r="O1971" s="52">
        <v>4.397922077922078</v>
      </c>
      <c r="P1971" s="60">
        <f t="shared" si="61"/>
        <v>292.68171428571429</v>
      </c>
      <c r="Q1971" s="59">
        <v>4.397922077922078</v>
      </c>
      <c r="R1971" s="9" t="s">
        <v>7397</v>
      </c>
      <c r="S1971" s="10">
        <v>46113</v>
      </c>
      <c r="T1971" s="55"/>
      <c r="U1971" s="56">
        <f t="shared" si="60"/>
        <v>0</v>
      </c>
      <c r="V1971" s="11"/>
    </row>
    <row r="1972" spans="1:22">
      <c r="A1972" s="36"/>
      <c r="B1972" s="4" t="s">
        <v>6637</v>
      </c>
      <c r="C1972" s="2" t="s">
        <v>6638</v>
      </c>
      <c r="D1972" s="3" t="s">
        <v>86</v>
      </c>
      <c r="E1972" s="4" t="s">
        <v>6639</v>
      </c>
      <c r="F1972" s="2"/>
      <c r="G1972" s="88">
        <v>9</v>
      </c>
      <c r="H1972" s="16" t="s">
        <v>59</v>
      </c>
      <c r="I1972" s="5" t="s">
        <v>4121</v>
      </c>
      <c r="J1972" s="6" t="s">
        <v>61</v>
      </c>
      <c r="K1972" s="5" t="s">
        <v>68</v>
      </c>
      <c r="L1972" s="5" t="s">
        <v>59</v>
      </c>
      <c r="M1972" s="52">
        <v>2.1688311688311686</v>
      </c>
      <c r="N1972" s="8">
        <v>0</v>
      </c>
      <c r="O1972" s="52">
        <v>2.1688311688311686</v>
      </c>
      <c r="P1972" s="60">
        <f t="shared" si="61"/>
        <v>144.33571428571426</v>
      </c>
      <c r="Q1972" s="59">
        <v>2.1688311688311686</v>
      </c>
      <c r="R1972" s="9" t="s">
        <v>7397</v>
      </c>
      <c r="S1972" s="10">
        <v>46174</v>
      </c>
      <c r="T1972" s="55"/>
      <c r="U1972" s="56">
        <f t="shared" si="60"/>
        <v>0</v>
      </c>
      <c r="V1972" s="11"/>
    </row>
    <row r="1973" spans="1:22">
      <c r="A1973" s="36"/>
      <c r="B1973" s="4" t="s">
        <v>6640</v>
      </c>
      <c r="C1973" s="2" t="s">
        <v>6641</v>
      </c>
      <c r="D1973" s="3" t="s">
        <v>262</v>
      </c>
      <c r="E1973" s="4" t="s">
        <v>6642</v>
      </c>
      <c r="F1973" s="4"/>
      <c r="G1973" s="88">
        <v>22</v>
      </c>
      <c r="H1973" s="5" t="s">
        <v>6643</v>
      </c>
      <c r="I1973" s="5" t="s">
        <v>1002</v>
      </c>
      <c r="J1973" s="6" t="s">
        <v>61</v>
      </c>
      <c r="K1973" s="5" t="s">
        <v>68</v>
      </c>
      <c r="L1973" s="5" t="s">
        <v>6644</v>
      </c>
      <c r="M1973" s="52">
        <v>4.6684523809523819</v>
      </c>
      <c r="N1973" s="8">
        <v>0</v>
      </c>
      <c r="O1973" s="52">
        <v>4.6684523809523819</v>
      </c>
      <c r="P1973" s="60">
        <f t="shared" si="61"/>
        <v>310.68550595238099</v>
      </c>
      <c r="Q1973" s="59">
        <v>4.6684523809523819</v>
      </c>
      <c r="R1973" s="9" t="s">
        <v>7397</v>
      </c>
      <c r="S1973" s="10">
        <v>46204</v>
      </c>
      <c r="T1973" s="55"/>
      <c r="U1973" s="56">
        <f t="shared" si="60"/>
        <v>0</v>
      </c>
      <c r="V1973" s="11"/>
    </row>
    <row r="1974" spans="1:22">
      <c r="A1974" s="36"/>
      <c r="B1974" s="4" t="s">
        <v>6645</v>
      </c>
      <c r="C1974" s="2" t="s">
        <v>6646</v>
      </c>
      <c r="D1974" s="3" t="s">
        <v>262</v>
      </c>
      <c r="E1974" s="4" t="s">
        <v>6647</v>
      </c>
      <c r="F1974" s="4"/>
      <c r="G1974" s="88">
        <v>1</v>
      </c>
      <c r="H1974" s="5" t="s">
        <v>2704</v>
      </c>
      <c r="I1974" s="5" t="s">
        <v>1002</v>
      </c>
      <c r="J1974" s="6" t="s">
        <v>61</v>
      </c>
      <c r="K1974" s="5" t="s">
        <v>68</v>
      </c>
      <c r="L1974" s="5" t="s">
        <v>59</v>
      </c>
      <c r="M1974" s="52">
        <v>2.3766233766233769</v>
      </c>
      <c r="N1974" s="8">
        <v>0.05</v>
      </c>
      <c r="O1974" s="52">
        <v>2.2577922077922081</v>
      </c>
      <c r="P1974" s="60">
        <f t="shared" si="61"/>
        <v>150.25607142857143</v>
      </c>
      <c r="Q1974" s="59">
        <v>2.2577922077922081</v>
      </c>
      <c r="R1974" s="9" t="s">
        <v>7397</v>
      </c>
      <c r="S1974" s="10">
        <v>46174</v>
      </c>
      <c r="T1974" s="55"/>
      <c r="U1974" s="56">
        <f t="shared" si="60"/>
        <v>0</v>
      </c>
      <c r="V1974" s="11"/>
    </row>
    <row r="1975" spans="1:22">
      <c r="A1975" s="86" t="s">
        <v>54</v>
      </c>
      <c r="B1975" s="4" t="s">
        <v>6648</v>
      </c>
      <c r="C1975" s="2" t="s">
        <v>6649</v>
      </c>
      <c r="D1975" s="3" t="s">
        <v>262</v>
      </c>
      <c r="E1975" s="87" t="s">
        <v>6650</v>
      </c>
      <c r="F1975" s="2"/>
      <c r="G1975" s="88">
        <v>1</v>
      </c>
      <c r="H1975" s="5" t="s">
        <v>5551</v>
      </c>
      <c r="I1975" s="5" t="s">
        <v>1002</v>
      </c>
      <c r="J1975" s="6" t="s">
        <v>61</v>
      </c>
      <c r="K1975" s="5" t="s">
        <v>68</v>
      </c>
      <c r="L1975" s="5" t="s">
        <v>69</v>
      </c>
      <c r="M1975" s="52">
        <v>3.1392114695340503</v>
      </c>
      <c r="N1975" s="8">
        <v>0</v>
      </c>
      <c r="O1975" s="52">
        <v>3.1392114695340503</v>
      </c>
      <c r="P1975" s="60">
        <f t="shared" si="61"/>
        <v>208.91452329749103</v>
      </c>
      <c r="Q1975" s="59">
        <v>3.1392114695340503</v>
      </c>
      <c r="R1975" s="9" t="s">
        <v>7397</v>
      </c>
      <c r="S1975" s="10">
        <v>46082</v>
      </c>
      <c r="T1975" s="55"/>
      <c r="U1975" s="56">
        <f t="shared" si="60"/>
        <v>0</v>
      </c>
      <c r="V1975" s="11"/>
    </row>
    <row r="1976" spans="1:22">
      <c r="A1976" s="36"/>
      <c r="B1976" s="4" t="s">
        <v>6651</v>
      </c>
      <c r="C1976" s="2" t="s">
        <v>6652</v>
      </c>
      <c r="D1976" s="3" t="s">
        <v>262</v>
      </c>
      <c r="E1976" s="4" t="s">
        <v>6653</v>
      </c>
      <c r="F1976" s="2"/>
      <c r="G1976" s="88">
        <v>17</v>
      </c>
      <c r="H1976" s="5" t="s">
        <v>6654</v>
      </c>
      <c r="I1976" s="5" t="s">
        <v>1002</v>
      </c>
      <c r="J1976" s="6" t="s">
        <v>61</v>
      </c>
      <c r="K1976" s="5" t="s">
        <v>68</v>
      </c>
      <c r="L1976" s="5" t="s">
        <v>6655</v>
      </c>
      <c r="M1976" s="52">
        <v>7.6693670886075953</v>
      </c>
      <c r="N1976" s="8">
        <v>0.02</v>
      </c>
      <c r="O1976" s="52">
        <v>7.515979746835443</v>
      </c>
      <c r="P1976" s="60">
        <f t="shared" si="61"/>
        <v>500.18845215189873</v>
      </c>
      <c r="Q1976" s="59">
        <v>7.515979746835443</v>
      </c>
      <c r="R1976" s="9" t="s">
        <v>7397</v>
      </c>
      <c r="S1976" s="10">
        <v>46054</v>
      </c>
      <c r="T1976" s="55"/>
      <c r="U1976" s="56">
        <f t="shared" si="60"/>
        <v>0</v>
      </c>
      <c r="V1976" s="11"/>
    </row>
    <row r="1977" spans="1:22">
      <c r="A1977" s="36"/>
      <c r="B1977" s="4" t="s">
        <v>6656</v>
      </c>
      <c r="C1977" s="4" t="s">
        <v>6657</v>
      </c>
      <c r="D1977" s="3" t="s">
        <v>262</v>
      </c>
      <c r="E1977" s="4" t="s">
        <v>6658</v>
      </c>
      <c r="F1977" s="2"/>
      <c r="G1977" s="88">
        <v>4</v>
      </c>
      <c r="H1977" s="5" t="s">
        <v>5551</v>
      </c>
      <c r="I1977" s="5" t="s">
        <v>1002</v>
      </c>
      <c r="J1977" s="6" t="s">
        <v>61</v>
      </c>
      <c r="K1977" s="5" t="s">
        <v>68</v>
      </c>
      <c r="L1977" s="5" t="s">
        <v>59</v>
      </c>
      <c r="M1977" s="52">
        <v>3.5476190476190479</v>
      </c>
      <c r="N1977" s="8">
        <v>0</v>
      </c>
      <c r="O1977" s="52">
        <v>3.5476190476190479</v>
      </c>
      <c r="P1977" s="60">
        <f t="shared" si="61"/>
        <v>236.09404761904761</v>
      </c>
      <c r="Q1977" s="59">
        <v>3.5476190476190479</v>
      </c>
      <c r="R1977" s="9" t="s">
        <v>7397</v>
      </c>
      <c r="S1977" s="10">
        <v>46174</v>
      </c>
      <c r="T1977" s="55"/>
      <c r="U1977" s="56">
        <f t="shared" si="60"/>
        <v>0</v>
      </c>
      <c r="V1977" s="11"/>
    </row>
    <row r="1978" spans="1:22">
      <c r="A1978" s="86" t="s">
        <v>54</v>
      </c>
      <c r="B1978" s="4" t="s">
        <v>6659</v>
      </c>
      <c r="C1978" s="4" t="s">
        <v>6660</v>
      </c>
      <c r="D1978" s="3" t="s">
        <v>262</v>
      </c>
      <c r="E1978" s="87" t="s">
        <v>6661</v>
      </c>
      <c r="F1978" s="2"/>
      <c r="G1978" s="88">
        <v>1491</v>
      </c>
      <c r="H1978" s="5" t="s">
        <v>2704</v>
      </c>
      <c r="I1978" s="5" t="s">
        <v>1002</v>
      </c>
      <c r="J1978" s="6" t="s">
        <v>61</v>
      </c>
      <c r="K1978" s="5" t="s">
        <v>68</v>
      </c>
      <c r="L1978" s="5" t="s">
        <v>2716</v>
      </c>
      <c r="M1978" s="52">
        <v>2.3116883116883118</v>
      </c>
      <c r="N1978" s="8">
        <v>0.05</v>
      </c>
      <c r="O1978" s="52">
        <v>2.1961038961038959</v>
      </c>
      <c r="P1978" s="60">
        <f t="shared" si="61"/>
        <v>146.15071428571426</v>
      </c>
      <c r="Q1978" s="59">
        <v>2.1961038961038959</v>
      </c>
      <c r="R1978" s="9" t="s">
        <v>7397</v>
      </c>
      <c r="S1978" s="10">
        <v>46631</v>
      </c>
      <c r="T1978" s="55"/>
      <c r="U1978" s="56">
        <f t="shared" ref="U1978:U2041" si="62">+T1978*Q1978</f>
        <v>0</v>
      </c>
      <c r="V1978" s="11"/>
    </row>
    <row r="1979" spans="1:22">
      <c r="A1979" s="36"/>
      <c r="B1979" s="12" t="s">
        <v>6662</v>
      </c>
      <c r="C1979" s="4" t="s">
        <v>183</v>
      </c>
      <c r="D1979" s="3" t="s">
        <v>262</v>
      </c>
      <c r="E1979" s="4" t="s">
        <v>6663</v>
      </c>
      <c r="F1979" s="2"/>
      <c r="G1979" s="88">
        <v>66</v>
      </c>
      <c r="H1979" s="5"/>
      <c r="I1979" s="5" t="s">
        <v>2720</v>
      </c>
      <c r="J1979" s="6" t="s">
        <v>61</v>
      </c>
      <c r="K1979" s="5" t="s">
        <v>68</v>
      </c>
      <c r="L1979" s="5"/>
      <c r="M1979" s="52">
        <v>1.0632911392405062</v>
      </c>
      <c r="N1979" s="8">
        <v>0</v>
      </c>
      <c r="O1979" s="52">
        <v>1.0632911392405062</v>
      </c>
      <c r="P1979" s="60">
        <f t="shared" si="61"/>
        <v>70.762025316455691</v>
      </c>
      <c r="Q1979" s="59">
        <v>1.0632911392405062</v>
      </c>
      <c r="R1979" s="9" t="s">
        <v>7397</v>
      </c>
      <c r="S1979" s="10">
        <v>46296</v>
      </c>
      <c r="T1979" s="55"/>
      <c r="U1979" s="56">
        <f t="shared" si="62"/>
        <v>0</v>
      </c>
      <c r="V1979" s="11"/>
    </row>
    <row r="1980" spans="1:22">
      <c r="A1980" s="36"/>
      <c r="B1980" s="2" t="s">
        <v>6664</v>
      </c>
      <c r="C1980" s="2" t="s">
        <v>6665</v>
      </c>
      <c r="D1980" s="3" t="s">
        <v>262</v>
      </c>
      <c r="E1980" s="4" t="s">
        <v>6666</v>
      </c>
      <c r="F1980" s="2"/>
      <c r="G1980" s="88">
        <v>420</v>
      </c>
      <c r="H1980" s="5" t="s">
        <v>6366</v>
      </c>
      <c r="I1980" s="5" t="s">
        <v>2225</v>
      </c>
      <c r="J1980" s="6" t="s">
        <v>61</v>
      </c>
      <c r="K1980" s="5" t="s">
        <v>68</v>
      </c>
      <c r="L1980" s="5" t="s">
        <v>2716</v>
      </c>
      <c r="M1980" s="52">
        <v>1.2394936708860758</v>
      </c>
      <c r="N1980" s="8">
        <v>0</v>
      </c>
      <c r="O1980" s="52">
        <v>1.2394936708860758</v>
      </c>
      <c r="P1980" s="60">
        <f t="shared" si="61"/>
        <v>82.488303797468333</v>
      </c>
      <c r="Q1980" s="59">
        <v>1.2394936708860758</v>
      </c>
      <c r="R1980" s="9" t="s">
        <v>7401</v>
      </c>
      <c r="S1980" s="10">
        <v>46388</v>
      </c>
      <c r="T1980" s="55"/>
      <c r="U1980" s="56">
        <f t="shared" si="62"/>
        <v>0</v>
      </c>
      <c r="V1980" s="11"/>
    </row>
    <row r="1981" spans="1:22">
      <c r="A1981" s="36"/>
      <c r="B1981" s="4" t="s">
        <v>6667</v>
      </c>
      <c r="C1981" s="2" t="s">
        <v>6668</v>
      </c>
      <c r="D1981" s="3" t="s">
        <v>86</v>
      </c>
      <c r="E1981" s="4" t="s">
        <v>6669</v>
      </c>
      <c r="F1981" s="2"/>
      <c r="G1981" s="88">
        <v>39</v>
      </c>
      <c r="H1981" s="5" t="s">
        <v>1900</v>
      </c>
      <c r="I1981" s="5" t="s">
        <v>189</v>
      </c>
      <c r="J1981" s="6" t="s">
        <v>61</v>
      </c>
      <c r="K1981" s="5" t="s">
        <v>68</v>
      </c>
      <c r="L1981" s="5" t="s">
        <v>190</v>
      </c>
      <c r="M1981" s="52">
        <v>3.8734177215189871</v>
      </c>
      <c r="N1981" s="8">
        <v>0</v>
      </c>
      <c r="O1981" s="52">
        <v>3.8734177215189871</v>
      </c>
      <c r="P1981" s="60">
        <f t="shared" si="61"/>
        <v>257.77594936708857</v>
      </c>
      <c r="Q1981" s="59">
        <v>3.8734177215189871</v>
      </c>
      <c r="R1981" s="9" t="s">
        <v>7397</v>
      </c>
      <c r="S1981" s="10">
        <v>46266</v>
      </c>
      <c r="T1981" s="55"/>
      <c r="U1981" s="56">
        <f t="shared" si="62"/>
        <v>0</v>
      </c>
      <c r="V1981" s="11"/>
    </row>
    <row r="1982" spans="1:22">
      <c r="A1982" s="36"/>
      <c r="B1982" s="4" t="s">
        <v>6670</v>
      </c>
      <c r="C1982" s="4" t="s">
        <v>183</v>
      </c>
      <c r="D1982" s="3" t="s">
        <v>86</v>
      </c>
      <c r="E1982" s="4" t="s">
        <v>6671</v>
      </c>
      <c r="F1982" s="2"/>
      <c r="G1982" s="88">
        <v>44</v>
      </c>
      <c r="H1982" s="5"/>
      <c r="I1982" s="5" t="s">
        <v>189</v>
      </c>
      <c r="J1982" s="6" t="s">
        <v>61</v>
      </c>
      <c r="K1982" s="5" t="s">
        <v>68</v>
      </c>
      <c r="L1982" s="5" t="s">
        <v>190</v>
      </c>
      <c r="M1982" s="52">
        <v>3.2149367088607592</v>
      </c>
      <c r="N1982" s="8">
        <v>0</v>
      </c>
      <c r="O1982" s="52">
        <v>3.2149367088607592</v>
      </c>
      <c r="P1982" s="60">
        <f t="shared" si="61"/>
        <v>213.95403797468353</v>
      </c>
      <c r="Q1982" s="59">
        <v>3.2149367088607592</v>
      </c>
      <c r="R1982" s="9" t="s">
        <v>7397</v>
      </c>
      <c r="S1982" s="10">
        <v>46266</v>
      </c>
      <c r="T1982" s="55"/>
      <c r="U1982" s="56">
        <f t="shared" si="62"/>
        <v>0</v>
      </c>
      <c r="V1982" s="11"/>
    </row>
    <row r="1983" spans="1:22">
      <c r="A1983" s="77" t="s">
        <v>139</v>
      </c>
      <c r="B1983" s="4" t="s">
        <v>6672</v>
      </c>
      <c r="C1983" s="4" t="s">
        <v>6673</v>
      </c>
      <c r="D1983" s="3" t="s">
        <v>262</v>
      </c>
      <c r="E1983" s="79" t="s">
        <v>6674</v>
      </c>
      <c r="F1983" s="2"/>
      <c r="G1983" s="88">
        <v>18</v>
      </c>
      <c r="H1983" s="5" t="s">
        <v>2387</v>
      </c>
      <c r="I1983" s="5" t="s">
        <v>143</v>
      </c>
      <c r="J1983" s="6" t="s">
        <v>61</v>
      </c>
      <c r="K1983" s="5" t="s">
        <v>68</v>
      </c>
      <c r="L1983" s="5" t="s">
        <v>1771</v>
      </c>
      <c r="M1983" s="52">
        <v>14.207792207792206</v>
      </c>
      <c r="N1983" s="8">
        <v>0</v>
      </c>
      <c r="O1983" s="52">
        <v>13.497402597402596</v>
      </c>
      <c r="P1983" s="60">
        <f t="shared" si="61"/>
        <v>898.25214285714276</v>
      </c>
      <c r="Q1983" s="59">
        <v>13.497402597402596</v>
      </c>
      <c r="R1983" s="9" t="s">
        <v>7397</v>
      </c>
      <c r="S1983" s="10">
        <v>46478</v>
      </c>
      <c r="T1983" s="55"/>
      <c r="U1983" s="56">
        <f t="shared" si="62"/>
        <v>0</v>
      </c>
      <c r="V1983" s="11"/>
    </row>
    <row r="1984" spans="1:22">
      <c r="A1984" s="77" t="s">
        <v>139</v>
      </c>
      <c r="B1984" s="4" t="s">
        <v>6675</v>
      </c>
      <c r="C1984" s="4" t="s">
        <v>6676</v>
      </c>
      <c r="D1984" s="3" t="s">
        <v>86</v>
      </c>
      <c r="E1984" s="79" t="s">
        <v>6677</v>
      </c>
      <c r="F1984" s="2"/>
      <c r="G1984" s="88">
        <v>12</v>
      </c>
      <c r="H1984" s="5" t="s">
        <v>2387</v>
      </c>
      <c r="I1984" s="5" t="s">
        <v>143</v>
      </c>
      <c r="J1984" s="6" t="s">
        <v>61</v>
      </c>
      <c r="K1984" s="5" t="s">
        <v>68</v>
      </c>
      <c r="L1984" s="5" t="s">
        <v>1771</v>
      </c>
      <c r="M1984" s="52">
        <v>30.129870129870127</v>
      </c>
      <c r="N1984" s="8">
        <v>0</v>
      </c>
      <c r="O1984" s="52">
        <v>28.623376623376618</v>
      </c>
      <c r="P1984" s="60">
        <f t="shared" si="61"/>
        <v>1904.8857142857139</v>
      </c>
      <c r="Q1984" s="59">
        <v>28.623376623376618</v>
      </c>
      <c r="R1984" s="9" t="s">
        <v>7397</v>
      </c>
      <c r="S1984" s="10">
        <v>46174</v>
      </c>
      <c r="T1984" s="55"/>
      <c r="U1984" s="56">
        <f t="shared" si="62"/>
        <v>0</v>
      </c>
      <c r="V1984" s="11"/>
    </row>
    <row r="1985" spans="1:22">
      <c r="A1985" s="86" t="s">
        <v>54</v>
      </c>
      <c r="B1985" s="4" t="s">
        <v>6678</v>
      </c>
      <c r="C1985" s="2" t="s">
        <v>6679</v>
      </c>
      <c r="D1985" s="3" t="s">
        <v>86</v>
      </c>
      <c r="E1985" s="87" t="s">
        <v>6680</v>
      </c>
      <c r="F1985" s="2"/>
      <c r="G1985" s="88">
        <v>238</v>
      </c>
      <c r="H1985" s="5" t="s">
        <v>59</v>
      </c>
      <c r="I1985" s="5" t="s">
        <v>4121</v>
      </c>
      <c r="J1985" s="6" t="s">
        <v>61</v>
      </c>
      <c r="K1985" s="5" t="s">
        <v>68</v>
      </c>
      <c r="L1985" s="5" t="s">
        <v>59</v>
      </c>
      <c r="M1985" s="52">
        <v>4.3417721518987342</v>
      </c>
      <c r="N1985" s="8">
        <v>0.03</v>
      </c>
      <c r="O1985" s="52">
        <v>4.2115189873417718</v>
      </c>
      <c r="P1985" s="60">
        <f t="shared" si="61"/>
        <v>280.27658860759487</v>
      </c>
      <c r="Q1985" s="59">
        <v>4.2115189873417718</v>
      </c>
      <c r="R1985" s="9" t="s">
        <v>7397</v>
      </c>
      <c r="S1985" s="10">
        <v>46113</v>
      </c>
      <c r="T1985" s="55"/>
      <c r="U1985" s="56">
        <f t="shared" si="62"/>
        <v>0</v>
      </c>
      <c r="V1985" s="11"/>
    </row>
    <row r="1986" spans="1:22">
      <c r="A1986" s="86" t="s">
        <v>54</v>
      </c>
      <c r="B1986" s="4" t="s">
        <v>6681</v>
      </c>
      <c r="C1986" s="2" t="s">
        <v>6682</v>
      </c>
      <c r="D1986" s="3" t="s">
        <v>64</v>
      </c>
      <c r="E1986" s="87" t="s">
        <v>6683</v>
      </c>
      <c r="F1986" s="2"/>
      <c r="G1986" s="88">
        <v>18</v>
      </c>
      <c r="H1986" s="5" t="s">
        <v>6684</v>
      </c>
      <c r="I1986" s="5" t="s">
        <v>6685</v>
      </c>
      <c r="J1986" s="6" t="s">
        <v>61</v>
      </c>
      <c r="K1986" s="5" t="s">
        <v>68</v>
      </c>
      <c r="L1986" s="5" t="s">
        <v>4710</v>
      </c>
      <c r="M1986" s="52">
        <v>7.337662337662338</v>
      </c>
      <c r="N1986" s="8">
        <v>0</v>
      </c>
      <c r="O1986" s="52">
        <v>7.337662337662338</v>
      </c>
      <c r="P1986" s="60">
        <f t="shared" si="61"/>
        <v>488.32142857142856</v>
      </c>
      <c r="Q1986" s="59">
        <v>7.337662337662338</v>
      </c>
      <c r="R1986" s="9" t="s">
        <v>7422</v>
      </c>
      <c r="S1986" s="10">
        <v>45931</v>
      </c>
      <c r="T1986" s="55"/>
      <c r="U1986" s="56">
        <f t="shared" si="62"/>
        <v>0</v>
      </c>
      <c r="V1986" s="11"/>
    </row>
    <row r="1987" spans="1:22">
      <c r="A1987" s="36"/>
      <c r="B1987" s="4" t="s">
        <v>6686</v>
      </c>
      <c r="C1987" s="4" t="s">
        <v>183</v>
      </c>
      <c r="D1987" s="3" t="s">
        <v>57</v>
      </c>
      <c r="E1987" s="4" t="s">
        <v>6687</v>
      </c>
      <c r="F1987" s="2"/>
      <c r="G1987" s="88">
        <v>173</v>
      </c>
      <c r="H1987" s="5" t="s">
        <v>59</v>
      </c>
      <c r="I1987" s="5" t="s">
        <v>462</v>
      </c>
      <c r="J1987" s="6" t="s">
        <v>61</v>
      </c>
      <c r="K1987" s="5" t="s">
        <v>68</v>
      </c>
      <c r="L1987" s="5" t="s">
        <v>59</v>
      </c>
      <c r="M1987" s="52">
        <v>0.26666666666666666</v>
      </c>
      <c r="N1987" s="8">
        <v>0</v>
      </c>
      <c r="O1987" s="52">
        <v>0.26666666666666666</v>
      </c>
      <c r="P1987" s="60">
        <f t="shared" si="61"/>
        <v>17.746666666666666</v>
      </c>
      <c r="Q1987" s="59">
        <v>0.26666666666666666</v>
      </c>
      <c r="R1987" s="9" t="s">
        <v>7397</v>
      </c>
      <c r="S1987" s="10" t="s">
        <v>59</v>
      </c>
      <c r="T1987" s="55"/>
      <c r="U1987" s="56">
        <f t="shared" si="62"/>
        <v>0</v>
      </c>
      <c r="V1987" s="11"/>
    </row>
    <row r="1988" spans="1:22">
      <c r="A1988" s="80" t="s">
        <v>70</v>
      </c>
      <c r="B1988" s="4" t="s">
        <v>6688</v>
      </c>
      <c r="C1988" s="4" t="s">
        <v>6689</v>
      </c>
      <c r="D1988" s="3" t="s">
        <v>64</v>
      </c>
      <c r="E1988" s="82" t="s">
        <v>6690</v>
      </c>
      <c r="F1988" s="2"/>
      <c r="G1988" s="88">
        <v>4</v>
      </c>
      <c r="H1988" s="5" t="s">
        <v>6691</v>
      </c>
      <c r="I1988" s="5" t="s">
        <v>75</v>
      </c>
      <c r="J1988" s="6" t="s">
        <v>61</v>
      </c>
      <c r="K1988" s="5" t="s">
        <v>68</v>
      </c>
      <c r="L1988" s="5" t="s">
        <v>1703</v>
      </c>
      <c r="M1988" s="52">
        <v>9.2999999999999989</v>
      </c>
      <c r="N1988" s="8">
        <v>0.1</v>
      </c>
      <c r="O1988" s="52">
        <v>5.58</v>
      </c>
      <c r="P1988" s="60">
        <f t="shared" si="61"/>
        <v>371.34899999999999</v>
      </c>
      <c r="Q1988" s="59">
        <v>5.58</v>
      </c>
      <c r="R1988" s="9" t="s">
        <v>7396</v>
      </c>
      <c r="S1988" s="10">
        <v>46143</v>
      </c>
      <c r="T1988" s="55"/>
      <c r="U1988" s="56">
        <f t="shared" si="62"/>
        <v>0</v>
      </c>
      <c r="V1988" s="11"/>
    </row>
    <row r="1989" spans="1:22">
      <c r="A1989" s="36"/>
      <c r="B1989" s="4" t="s">
        <v>6692</v>
      </c>
      <c r="C1989" s="4" t="s">
        <v>183</v>
      </c>
      <c r="D1989" s="3" t="s">
        <v>64</v>
      </c>
      <c r="E1989" s="4" t="s">
        <v>6693</v>
      </c>
      <c r="F1989" s="2"/>
      <c r="G1989" s="88">
        <v>157</v>
      </c>
      <c r="H1989" s="5"/>
      <c r="I1989" s="5" t="s">
        <v>1814</v>
      </c>
      <c r="J1989" s="6" t="s">
        <v>61</v>
      </c>
      <c r="K1989" s="5" t="s">
        <v>68</v>
      </c>
      <c r="L1989" s="5"/>
      <c r="M1989" s="52">
        <v>4.8051948051948052</v>
      </c>
      <c r="N1989" s="8">
        <v>0</v>
      </c>
      <c r="O1989" s="52">
        <v>4.8051948051948052</v>
      </c>
      <c r="P1989" s="60">
        <f t="shared" si="61"/>
        <v>319.78571428571428</v>
      </c>
      <c r="Q1989" s="59">
        <v>4.8051948051948052</v>
      </c>
      <c r="R1989" s="9" t="s">
        <v>7401</v>
      </c>
      <c r="S1989" s="10">
        <v>46784</v>
      </c>
      <c r="T1989" s="55"/>
      <c r="U1989" s="56">
        <f t="shared" si="62"/>
        <v>0</v>
      </c>
      <c r="V1989" s="11"/>
    </row>
    <row r="1990" spans="1:22">
      <c r="A1990" s="36"/>
      <c r="B1990" s="4" t="s">
        <v>6694</v>
      </c>
      <c r="C1990" s="2" t="s">
        <v>6695</v>
      </c>
      <c r="D1990" s="3" t="s">
        <v>262</v>
      </c>
      <c r="E1990" s="4" t="s">
        <v>6696</v>
      </c>
      <c r="F1990" s="4"/>
      <c r="G1990" s="5">
        <v>15</v>
      </c>
      <c r="H1990" s="5" t="s">
        <v>6697</v>
      </c>
      <c r="I1990" s="5" t="s">
        <v>643</v>
      </c>
      <c r="J1990" s="6" t="s">
        <v>61</v>
      </c>
      <c r="K1990" s="7" t="s">
        <v>68</v>
      </c>
      <c r="L1990" s="7" t="s">
        <v>69</v>
      </c>
      <c r="M1990" s="52">
        <v>2.8574972094753246</v>
      </c>
      <c r="N1990" s="8">
        <v>0</v>
      </c>
      <c r="O1990" s="52">
        <v>2.8574972094753246</v>
      </c>
      <c r="P1990" s="60">
        <f t="shared" si="61"/>
        <v>190.16643929058284</v>
      </c>
      <c r="Q1990" s="59">
        <v>2.8574972094753246</v>
      </c>
      <c r="R1990" s="9" t="s">
        <v>7397</v>
      </c>
      <c r="S1990" s="10">
        <v>46204</v>
      </c>
      <c r="T1990" s="55"/>
      <c r="U1990" s="56">
        <f t="shared" si="62"/>
        <v>0</v>
      </c>
      <c r="V1990" s="11"/>
    </row>
    <row r="1991" spans="1:22">
      <c r="A1991" s="86" t="s">
        <v>54</v>
      </c>
      <c r="B1991" s="4" t="s">
        <v>6698</v>
      </c>
      <c r="C1991" s="4" t="s">
        <v>6699</v>
      </c>
      <c r="D1991" s="3" t="s">
        <v>262</v>
      </c>
      <c r="E1991" s="87" t="s">
        <v>6700</v>
      </c>
      <c r="F1991" s="2"/>
      <c r="G1991" s="88">
        <v>22</v>
      </c>
      <c r="H1991" s="5" t="s">
        <v>6697</v>
      </c>
      <c r="I1991" s="5" t="s">
        <v>643</v>
      </c>
      <c r="J1991" s="6" t="s">
        <v>61</v>
      </c>
      <c r="K1991" s="5" t="s">
        <v>68</v>
      </c>
      <c r="L1991" s="5" t="s">
        <v>69</v>
      </c>
      <c r="M1991" s="52">
        <v>2.8405063291139241</v>
      </c>
      <c r="N1991" s="8">
        <v>0</v>
      </c>
      <c r="O1991" s="52">
        <v>2.8405063291139241</v>
      </c>
      <c r="P1991" s="60">
        <f t="shared" si="61"/>
        <v>189.03569620253165</v>
      </c>
      <c r="Q1991" s="59">
        <v>2.8405063291139241</v>
      </c>
      <c r="R1991" s="9" t="s">
        <v>7397</v>
      </c>
      <c r="S1991" s="10">
        <v>46327</v>
      </c>
      <c r="T1991" s="55"/>
      <c r="U1991" s="56">
        <f t="shared" si="62"/>
        <v>0</v>
      </c>
      <c r="V1991" s="11"/>
    </row>
    <row r="1992" spans="1:22">
      <c r="A1992" s="86" t="s">
        <v>54</v>
      </c>
      <c r="B1992" s="4" t="s">
        <v>6701</v>
      </c>
      <c r="C1992" s="2" t="s">
        <v>6702</v>
      </c>
      <c r="D1992" s="3" t="s">
        <v>262</v>
      </c>
      <c r="E1992" s="87" t="s">
        <v>6703</v>
      </c>
      <c r="F1992" s="4"/>
      <c r="G1992" s="5">
        <v>66</v>
      </c>
      <c r="H1992" s="5" t="s">
        <v>6697</v>
      </c>
      <c r="I1992" s="5" t="s">
        <v>643</v>
      </c>
      <c r="J1992" s="6" t="s">
        <v>61</v>
      </c>
      <c r="K1992" s="7" t="s">
        <v>68</v>
      </c>
      <c r="L1992" s="7" t="s">
        <v>69</v>
      </c>
      <c r="M1992" s="52">
        <v>2.8405063291139241</v>
      </c>
      <c r="N1992" s="8">
        <v>0</v>
      </c>
      <c r="O1992" s="52">
        <v>2.8405063291139241</v>
      </c>
      <c r="P1992" s="60">
        <f t="shared" si="61"/>
        <v>189.03569620253165</v>
      </c>
      <c r="Q1992" s="59">
        <v>2.8405063291139241</v>
      </c>
      <c r="R1992" s="9" t="s">
        <v>7397</v>
      </c>
      <c r="S1992" s="10">
        <v>46419</v>
      </c>
      <c r="T1992" s="55"/>
      <c r="U1992" s="56">
        <f t="shared" si="62"/>
        <v>0</v>
      </c>
      <c r="V1992" s="11"/>
    </row>
    <row r="1993" spans="1:22">
      <c r="A1993" s="86" t="s">
        <v>54</v>
      </c>
      <c r="B1993" s="34" t="s">
        <v>6704</v>
      </c>
      <c r="C1993" s="4" t="s">
        <v>6705</v>
      </c>
      <c r="D1993" s="3" t="s">
        <v>262</v>
      </c>
      <c r="E1993" s="87" t="s">
        <v>6706</v>
      </c>
      <c r="F1993" s="2"/>
      <c r="G1993" s="88">
        <v>61</v>
      </c>
      <c r="H1993" s="5" t="s">
        <v>6697</v>
      </c>
      <c r="I1993" s="5" t="s">
        <v>643</v>
      </c>
      <c r="J1993" s="6" t="s">
        <v>61</v>
      </c>
      <c r="K1993" s="5" t="s">
        <v>68</v>
      </c>
      <c r="L1993" s="5" t="s">
        <v>69</v>
      </c>
      <c r="M1993" s="52">
        <v>2.8405063291139241</v>
      </c>
      <c r="N1993" s="8">
        <v>0</v>
      </c>
      <c r="O1993" s="52">
        <v>2.8405063291139241</v>
      </c>
      <c r="P1993" s="60">
        <f t="shared" si="61"/>
        <v>189.03569620253165</v>
      </c>
      <c r="Q1993" s="59">
        <v>2.8405063291139241</v>
      </c>
      <c r="R1993" s="9" t="s">
        <v>7397</v>
      </c>
      <c r="S1993" s="10">
        <v>46419</v>
      </c>
      <c r="T1993" s="55"/>
      <c r="U1993" s="56">
        <f t="shared" si="62"/>
        <v>0</v>
      </c>
      <c r="V1993" s="11"/>
    </row>
    <row r="1994" spans="1:22">
      <c r="A1994" s="36"/>
      <c r="B1994" s="2" t="s">
        <v>6707</v>
      </c>
      <c r="C1994" s="2" t="s">
        <v>6708</v>
      </c>
      <c r="D1994" s="3" t="s">
        <v>262</v>
      </c>
      <c r="E1994" s="4" t="s">
        <v>6709</v>
      </c>
      <c r="F1994" s="4"/>
      <c r="G1994" s="5">
        <v>94</v>
      </c>
      <c r="H1994" s="5" t="s">
        <v>6697</v>
      </c>
      <c r="I1994" s="5" t="s">
        <v>643</v>
      </c>
      <c r="J1994" s="6" t="s">
        <v>61</v>
      </c>
      <c r="K1994" s="7" t="s">
        <v>68</v>
      </c>
      <c r="L1994" s="7" t="s">
        <v>69</v>
      </c>
      <c r="M1994" s="52">
        <v>2.8405063291139241</v>
      </c>
      <c r="N1994" s="8">
        <v>0</v>
      </c>
      <c r="O1994" s="52">
        <v>2.8405063291139241</v>
      </c>
      <c r="P1994" s="60">
        <f t="shared" si="61"/>
        <v>189.03569620253165</v>
      </c>
      <c r="Q1994" s="59">
        <v>2.8405063291139241</v>
      </c>
      <c r="R1994" s="9" t="s">
        <v>7397</v>
      </c>
      <c r="S1994" s="10">
        <v>46419</v>
      </c>
      <c r="T1994" s="55"/>
      <c r="U1994" s="56">
        <f t="shared" si="62"/>
        <v>0</v>
      </c>
      <c r="V1994" s="11"/>
    </row>
    <row r="1995" spans="1:22">
      <c r="A1995" s="77" t="s">
        <v>105</v>
      </c>
      <c r="B1995" s="4" t="s">
        <v>6710</v>
      </c>
      <c r="C1995" s="4" t="s">
        <v>6711</v>
      </c>
      <c r="D1995" s="3" t="s">
        <v>86</v>
      </c>
      <c r="E1995" s="79" t="s">
        <v>6712</v>
      </c>
      <c r="F1995" s="2"/>
      <c r="G1995" s="88">
        <v>57</v>
      </c>
      <c r="H1995" s="5" t="s">
        <v>6713</v>
      </c>
      <c r="I1995" s="5" t="s">
        <v>138</v>
      </c>
      <c r="J1995" s="6" t="s">
        <v>61</v>
      </c>
      <c r="K1995" s="5" t="s">
        <v>68</v>
      </c>
      <c r="L1995" s="5" t="s">
        <v>95</v>
      </c>
      <c r="M1995" s="52">
        <v>17.737402597402596</v>
      </c>
      <c r="N1995" s="8">
        <v>0</v>
      </c>
      <c r="O1995" s="52">
        <v>20.217399999999998</v>
      </c>
      <c r="P1995" s="60">
        <f t="shared" si="61"/>
        <v>1345.4679699999997</v>
      </c>
      <c r="Q1995" s="59">
        <v>17.737402597402596</v>
      </c>
      <c r="R1995" s="9" t="s">
        <v>7397</v>
      </c>
      <c r="S1995" s="10">
        <v>46204</v>
      </c>
      <c r="T1995" s="55"/>
      <c r="U1995" s="56">
        <f t="shared" si="62"/>
        <v>0</v>
      </c>
      <c r="V1995" s="11"/>
    </row>
    <row r="1996" spans="1:22">
      <c r="A1996" s="36"/>
      <c r="B1996" s="4" t="s">
        <v>6714</v>
      </c>
      <c r="C1996" s="2" t="s">
        <v>6715</v>
      </c>
      <c r="D1996" s="3" t="s">
        <v>262</v>
      </c>
      <c r="E1996" s="4" t="s">
        <v>6716</v>
      </c>
      <c r="F1996" s="2"/>
      <c r="G1996" s="88">
        <v>1</v>
      </c>
      <c r="H1996" s="5" t="s">
        <v>6717</v>
      </c>
      <c r="I1996" s="5" t="s">
        <v>1002</v>
      </c>
      <c r="J1996" s="6" t="s">
        <v>61</v>
      </c>
      <c r="K1996" s="5" t="s">
        <v>68</v>
      </c>
      <c r="L1996" s="5" t="s">
        <v>6718</v>
      </c>
      <c r="M1996" s="52">
        <v>4.3928571428571432</v>
      </c>
      <c r="N1996" s="8">
        <v>0.03</v>
      </c>
      <c r="O1996" s="52">
        <v>4.2610714285714284</v>
      </c>
      <c r="P1996" s="60">
        <f t="shared" si="61"/>
        <v>283.57430357142857</v>
      </c>
      <c r="Q1996" s="59">
        <v>4.2610714285714284</v>
      </c>
      <c r="R1996" s="9" t="s">
        <v>7397</v>
      </c>
      <c r="S1996" s="10">
        <v>47270</v>
      </c>
      <c r="T1996" s="55"/>
      <c r="U1996" s="56">
        <f t="shared" si="62"/>
        <v>0</v>
      </c>
      <c r="V1996" s="11"/>
    </row>
    <row r="1997" spans="1:22">
      <c r="A1997" s="36"/>
      <c r="B1997" s="2" t="s">
        <v>6719</v>
      </c>
      <c r="C1997" s="2" t="s">
        <v>6720</v>
      </c>
      <c r="D1997" s="3" t="s">
        <v>86</v>
      </c>
      <c r="E1997" s="4" t="s">
        <v>6721</v>
      </c>
      <c r="F1997" s="4"/>
      <c r="G1997" s="88">
        <v>6</v>
      </c>
      <c r="H1997" s="5" t="s">
        <v>6722</v>
      </c>
      <c r="I1997" s="5" t="s">
        <v>658</v>
      </c>
      <c r="J1997" s="6" t="s">
        <v>61</v>
      </c>
      <c r="K1997" s="5" t="s">
        <v>68</v>
      </c>
      <c r="L1997" s="5" t="s">
        <v>876</v>
      </c>
      <c r="M1997" s="52">
        <v>7.518987341772152</v>
      </c>
      <c r="N1997" s="8">
        <v>0</v>
      </c>
      <c r="O1997" s="52">
        <v>7.518987341772152</v>
      </c>
      <c r="P1997" s="60">
        <f t="shared" si="61"/>
        <v>500.38860759493667</v>
      </c>
      <c r="Q1997" s="59">
        <v>7.518987341772152</v>
      </c>
      <c r="R1997" s="9" t="s">
        <v>7397</v>
      </c>
      <c r="S1997" s="10">
        <v>46235</v>
      </c>
      <c r="T1997" s="55"/>
      <c r="U1997" s="56">
        <f t="shared" si="62"/>
        <v>0</v>
      </c>
      <c r="V1997" s="11"/>
    </row>
    <row r="1998" spans="1:22">
      <c r="A1998" s="36"/>
      <c r="B1998" s="4" t="s">
        <v>6723</v>
      </c>
      <c r="C1998" s="12" t="s">
        <v>6724</v>
      </c>
      <c r="D1998" s="3" t="s">
        <v>86</v>
      </c>
      <c r="E1998" s="4" t="s">
        <v>6725</v>
      </c>
      <c r="F1998" s="4"/>
      <c r="G1998" s="88">
        <v>9</v>
      </c>
      <c r="H1998" s="16" t="s">
        <v>6726</v>
      </c>
      <c r="I1998" s="5" t="s">
        <v>658</v>
      </c>
      <c r="J1998" s="6" t="s">
        <v>61</v>
      </c>
      <c r="K1998" s="5" t="s">
        <v>68</v>
      </c>
      <c r="L1998" s="5" t="s">
        <v>876</v>
      </c>
      <c r="M1998" s="52">
        <v>2.5177215189873414</v>
      </c>
      <c r="N1998" s="8">
        <v>0</v>
      </c>
      <c r="O1998" s="52">
        <v>2.5177215189873414</v>
      </c>
      <c r="P1998" s="60">
        <f t="shared" si="61"/>
        <v>167.55436708860756</v>
      </c>
      <c r="Q1998" s="59">
        <v>2.5177215189873414</v>
      </c>
      <c r="R1998" s="9" t="s">
        <v>7397</v>
      </c>
      <c r="S1998" s="10">
        <v>46113</v>
      </c>
      <c r="T1998" s="55"/>
      <c r="U1998" s="56">
        <f t="shared" si="62"/>
        <v>0</v>
      </c>
      <c r="V1998" s="11"/>
    </row>
    <row r="1999" spans="1:22">
      <c r="A1999" s="84" t="s">
        <v>5405</v>
      </c>
      <c r="B1999" s="4" t="s">
        <v>6727</v>
      </c>
      <c r="C1999" s="4" t="s">
        <v>6728</v>
      </c>
      <c r="D1999" s="3" t="s">
        <v>64</v>
      </c>
      <c r="E1999" s="85" t="s">
        <v>6729</v>
      </c>
      <c r="F1999" s="2"/>
      <c r="G1999" s="88">
        <v>942</v>
      </c>
      <c r="H1999" s="5" t="s">
        <v>6713</v>
      </c>
      <c r="I1999" s="5" t="s">
        <v>212</v>
      </c>
      <c r="J1999" s="6" t="s">
        <v>61</v>
      </c>
      <c r="K1999" s="5" t="s">
        <v>68</v>
      </c>
      <c r="L1999" s="5" t="s">
        <v>95</v>
      </c>
      <c r="M1999" s="52">
        <v>7.1033766233766231</v>
      </c>
      <c r="N1999" s="8">
        <v>0</v>
      </c>
      <c r="O1999" s="52">
        <v>7.1033766233766231</v>
      </c>
      <c r="P1999" s="60">
        <f t="shared" ref="P1999:P2062" si="63">O1999*$V$12</f>
        <v>472.72971428571424</v>
      </c>
      <c r="Q1999" s="59">
        <v>7.1033766233766231</v>
      </c>
      <c r="R1999" s="9" t="s">
        <v>7401</v>
      </c>
      <c r="S1999" s="10">
        <v>46082</v>
      </c>
      <c r="T1999" s="55"/>
      <c r="U1999" s="56">
        <f t="shared" si="62"/>
        <v>0</v>
      </c>
      <c r="V1999" s="11"/>
    </row>
    <row r="2000" spans="1:22">
      <c r="A2000" s="77" t="s">
        <v>139</v>
      </c>
      <c r="B2000" s="4" t="s">
        <v>6730</v>
      </c>
      <c r="C2000" s="4" t="s">
        <v>6731</v>
      </c>
      <c r="D2000" s="3" t="s">
        <v>86</v>
      </c>
      <c r="E2000" s="79" t="s">
        <v>6732</v>
      </c>
      <c r="F2000" s="2"/>
      <c r="G2000" s="88">
        <v>192</v>
      </c>
      <c r="H2000" s="5" t="s">
        <v>6713</v>
      </c>
      <c r="I2000" s="5" t="s">
        <v>143</v>
      </c>
      <c r="J2000" s="6" t="s">
        <v>61</v>
      </c>
      <c r="K2000" s="5" t="s">
        <v>68</v>
      </c>
      <c r="L2000" s="5" t="s">
        <v>95</v>
      </c>
      <c r="M2000" s="52">
        <v>15.077922077922077</v>
      </c>
      <c r="N2000" s="8">
        <v>0</v>
      </c>
      <c r="O2000" s="52">
        <v>14.324025974025972</v>
      </c>
      <c r="P2000" s="60">
        <f t="shared" si="63"/>
        <v>953.26392857142832</v>
      </c>
      <c r="Q2000" s="59">
        <v>14.324025974025972</v>
      </c>
      <c r="R2000" s="9" t="s">
        <v>7397</v>
      </c>
      <c r="S2000" s="10">
        <v>46266</v>
      </c>
      <c r="T2000" s="55"/>
      <c r="U2000" s="56">
        <f t="shared" si="62"/>
        <v>0</v>
      </c>
      <c r="V2000" s="11"/>
    </row>
    <row r="2001" spans="1:22">
      <c r="A2001" s="86" t="s">
        <v>54</v>
      </c>
      <c r="B2001" s="4" t="s">
        <v>6733</v>
      </c>
      <c r="C2001" s="12" t="s">
        <v>6734</v>
      </c>
      <c r="D2001" s="3" t="s">
        <v>64</v>
      </c>
      <c r="E2001" s="87" t="s">
        <v>6735</v>
      </c>
      <c r="F2001" s="4"/>
      <c r="G2001" s="88">
        <v>3</v>
      </c>
      <c r="H2001" s="5" t="s">
        <v>6713</v>
      </c>
      <c r="I2001" s="5" t="s">
        <v>256</v>
      </c>
      <c r="J2001" s="6" t="s">
        <v>61</v>
      </c>
      <c r="K2001" s="5" t="s">
        <v>68</v>
      </c>
      <c r="L2001" s="5" t="s">
        <v>95</v>
      </c>
      <c r="M2001" s="52">
        <v>12.717721518987341</v>
      </c>
      <c r="N2001" s="8">
        <v>0</v>
      </c>
      <c r="O2001" s="52">
        <v>12.717721518987341</v>
      </c>
      <c r="P2001" s="60">
        <f t="shared" si="63"/>
        <v>846.36436708860754</v>
      </c>
      <c r="Q2001" s="59">
        <v>12.717721518987341</v>
      </c>
      <c r="R2001" s="9" t="s">
        <v>7394</v>
      </c>
      <c r="S2001" s="10">
        <v>46204</v>
      </c>
      <c r="T2001" s="55"/>
      <c r="U2001" s="56">
        <f t="shared" si="62"/>
        <v>0</v>
      </c>
      <c r="V2001" s="11"/>
    </row>
    <row r="2002" spans="1:22">
      <c r="A2002" s="36"/>
      <c r="B2002" s="4" t="s">
        <v>6736</v>
      </c>
      <c r="C2002" s="4" t="s">
        <v>6737</v>
      </c>
      <c r="D2002" s="3" t="s">
        <v>64</v>
      </c>
      <c r="E2002" s="4" t="s">
        <v>6738</v>
      </c>
      <c r="F2002" s="2"/>
      <c r="G2002" s="88">
        <v>636</v>
      </c>
      <c r="H2002" s="5" t="s">
        <v>6713</v>
      </c>
      <c r="I2002" s="5" t="s">
        <v>212</v>
      </c>
      <c r="J2002" s="6" t="s">
        <v>61</v>
      </c>
      <c r="K2002" s="5" t="s">
        <v>68</v>
      </c>
      <c r="L2002" s="5" t="s">
        <v>95</v>
      </c>
      <c r="M2002" s="52">
        <v>10.25974025974026</v>
      </c>
      <c r="N2002" s="8">
        <v>0.08</v>
      </c>
      <c r="O2002" s="52">
        <v>9.4389610389610397</v>
      </c>
      <c r="P2002" s="60">
        <f t="shared" si="63"/>
        <v>628.16285714285721</v>
      </c>
      <c r="Q2002" s="59">
        <v>9.4389610389610397</v>
      </c>
      <c r="R2002" s="9" t="s">
        <v>7401</v>
      </c>
      <c r="S2002" s="10">
        <v>46082</v>
      </c>
      <c r="T2002" s="55"/>
      <c r="U2002" s="56">
        <f t="shared" si="62"/>
        <v>0</v>
      </c>
      <c r="V2002" s="11"/>
    </row>
    <row r="2003" spans="1:22">
      <c r="A2003" s="36"/>
      <c r="B2003" s="2" t="s">
        <v>6739</v>
      </c>
      <c r="C2003" s="4" t="s">
        <v>6740</v>
      </c>
      <c r="D2003" s="3" t="s">
        <v>86</v>
      </c>
      <c r="E2003" s="4" t="s">
        <v>6741</v>
      </c>
      <c r="F2003" s="2"/>
      <c r="G2003" s="88">
        <v>3</v>
      </c>
      <c r="H2003" s="5" t="s">
        <v>6742</v>
      </c>
      <c r="I2003" s="5" t="s">
        <v>4117</v>
      </c>
      <c r="J2003" s="6" t="s">
        <v>61</v>
      </c>
      <c r="K2003" s="5" t="s">
        <v>68</v>
      </c>
      <c r="L2003" s="5" t="s">
        <v>101</v>
      </c>
      <c r="M2003" s="52">
        <v>4.5189873417721511</v>
      </c>
      <c r="N2003" s="8">
        <v>0.11</v>
      </c>
      <c r="O2003" s="52">
        <v>4.0218987341772143</v>
      </c>
      <c r="P2003" s="60">
        <f t="shared" si="63"/>
        <v>267.6573607594936</v>
      </c>
      <c r="Q2003" s="59">
        <v>4.0218987341772143</v>
      </c>
      <c r="R2003" s="9" t="s">
        <v>7397</v>
      </c>
      <c r="S2003" s="10">
        <v>46296</v>
      </c>
      <c r="T2003" s="55"/>
      <c r="U2003" s="56">
        <f t="shared" si="62"/>
        <v>0</v>
      </c>
      <c r="V2003" s="11"/>
    </row>
    <row r="2004" spans="1:22">
      <c r="A2004" s="86" t="s">
        <v>54</v>
      </c>
      <c r="B2004" s="4" t="s">
        <v>6743</v>
      </c>
      <c r="C2004" s="13" t="s">
        <v>6744</v>
      </c>
      <c r="D2004" s="3" t="s">
        <v>86</v>
      </c>
      <c r="E2004" s="87" t="s">
        <v>6745</v>
      </c>
      <c r="F2004" s="4"/>
      <c r="G2004" s="88">
        <v>3</v>
      </c>
      <c r="H2004" s="5" t="s">
        <v>6742</v>
      </c>
      <c r="I2004" s="5" t="s">
        <v>4117</v>
      </c>
      <c r="J2004" s="6" t="s">
        <v>61</v>
      </c>
      <c r="K2004" s="5" t="s">
        <v>68</v>
      </c>
      <c r="L2004" s="5" t="s">
        <v>101</v>
      </c>
      <c r="M2004" s="52">
        <v>6.0472151898734179</v>
      </c>
      <c r="N2004" s="8">
        <v>0.11</v>
      </c>
      <c r="O2004" s="52">
        <v>5.3820215189873419</v>
      </c>
      <c r="P2004" s="60">
        <f t="shared" si="63"/>
        <v>358.1735320886076</v>
      </c>
      <c r="Q2004" s="59">
        <v>5.3820215189873419</v>
      </c>
      <c r="R2004" s="9" t="s">
        <v>7397</v>
      </c>
      <c r="S2004" s="10">
        <v>46296</v>
      </c>
      <c r="T2004" s="55"/>
      <c r="U2004" s="56">
        <f t="shared" si="62"/>
        <v>0</v>
      </c>
      <c r="V2004" s="11"/>
    </row>
    <row r="2005" spans="1:22">
      <c r="A2005" s="36"/>
      <c r="B2005" s="4" t="s">
        <v>6746</v>
      </c>
      <c r="C2005" s="2" t="s">
        <v>183</v>
      </c>
      <c r="D2005" s="3" t="s">
        <v>57</v>
      </c>
      <c r="E2005" s="4" t="s">
        <v>6747</v>
      </c>
      <c r="F2005" s="4"/>
      <c r="G2005" s="88">
        <v>16</v>
      </c>
      <c r="H2005" s="5" t="s">
        <v>6748</v>
      </c>
      <c r="I2005" s="5" t="s">
        <v>350</v>
      </c>
      <c r="J2005" s="6" t="s">
        <v>61</v>
      </c>
      <c r="K2005" s="5" t="s">
        <v>68</v>
      </c>
      <c r="L2005" s="5" t="s">
        <v>59</v>
      </c>
      <c r="M2005" s="52">
        <v>24.43333333333333</v>
      </c>
      <c r="N2005" s="8">
        <v>0</v>
      </c>
      <c r="O2005" s="52">
        <v>24.43333333333333</v>
      </c>
      <c r="P2005" s="60">
        <f t="shared" si="63"/>
        <v>1626.038333333333</v>
      </c>
      <c r="Q2005" s="59">
        <v>24.43333333333333</v>
      </c>
      <c r="R2005" s="9" t="s">
        <v>7413</v>
      </c>
      <c r="S2005" s="10">
        <v>45839</v>
      </c>
      <c r="T2005" s="55"/>
      <c r="U2005" s="56">
        <f t="shared" si="62"/>
        <v>0</v>
      </c>
      <c r="V2005" s="11"/>
    </row>
    <row r="2006" spans="1:22">
      <c r="A2006" s="86" t="s">
        <v>54</v>
      </c>
      <c r="B2006" s="4" t="s">
        <v>6749</v>
      </c>
      <c r="C2006" s="4" t="s">
        <v>6750</v>
      </c>
      <c r="D2006" s="3" t="s">
        <v>262</v>
      </c>
      <c r="E2006" s="87" t="s">
        <v>6751</v>
      </c>
      <c r="F2006" s="2"/>
      <c r="G2006" s="88">
        <v>10</v>
      </c>
      <c r="H2006" s="5" t="s">
        <v>6752</v>
      </c>
      <c r="I2006" s="5" t="s">
        <v>264</v>
      </c>
      <c r="J2006" s="6" t="s">
        <v>61</v>
      </c>
      <c r="K2006" s="5" t="s">
        <v>68</v>
      </c>
      <c r="L2006" s="5" t="s">
        <v>6753</v>
      </c>
      <c r="M2006" s="52">
        <v>106.12222222222222</v>
      </c>
      <c r="N2006" s="8">
        <v>0</v>
      </c>
      <c r="O2006" s="52">
        <v>106.12222222222222</v>
      </c>
      <c r="P2006" s="60">
        <f t="shared" si="63"/>
        <v>7062.4338888888888</v>
      </c>
      <c r="Q2006" s="59">
        <v>106.12222222222222</v>
      </c>
      <c r="R2006" s="9" t="s">
        <v>7411</v>
      </c>
      <c r="S2006" s="10">
        <v>46113</v>
      </c>
      <c r="T2006" s="55"/>
      <c r="U2006" s="56">
        <f t="shared" si="62"/>
        <v>0</v>
      </c>
      <c r="V2006" s="11"/>
    </row>
    <row r="2007" spans="1:22">
      <c r="A2007" s="36"/>
      <c r="B2007" s="4" t="s">
        <v>6754</v>
      </c>
      <c r="C2007" s="4" t="s">
        <v>6755</v>
      </c>
      <c r="D2007" s="3" t="s">
        <v>86</v>
      </c>
      <c r="E2007" s="4" t="s">
        <v>6756</v>
      </c>
      <c r="F2007" s="2"/>
      <c r="G2007" s="88">
        <v>180</v>
      </c>
      <c r="H2007" s="5" t="s">
        <v>120</v>
      </c>
      <c r="I2007" s="5" t="s">
        <v>557</v>
      </c>
      <c r="J2007" s="6" t="s">
        <v>61</v>
      </c>
      <c r="K2007" s="5" t="s">
        <v>68</v>
      </c>
      <c r="L2007" s="5" t="s">
        <v>127</v>
      </c>
      <c r="M2007" s="52">
        <v>1.1678571428571427</v>
      </c>
      <c r="N2007" s="8">
        <v>0.2</v>
      </c>
      <c r="O2007" s="52">
        <v>0.93428571428571416</v>
      </c>
      <c r="P2007" s="60">
        <f t="shared" si="63"/>
        <v>62.176714285714276</v>
      </c>
      <c r="Q2007" s="59">
        <v>0.93428571428571416</v>
      </c>
      <c r="R2007" s="9" t="s">
        <v>7397</v>
      </c>
      <c r="S2007" s="10">
        <v>47392</v>
      </c>
      <c r="T2007" s="55"/>
      <c r="U2007" s="56">
        <f t="shared" si="62"/>
        <v>0</v>
      </c>
      <c r="V2007" s="11"/>
    </row>
    <row r="2008" spans="1:22">
      <c r="A2008" s="36"/>
      <c r="B2008" s="4" t="s">
        <v>6757</v>
      </c>
      <c r="C2008" s="4" t="s">
        <v>6758</v>
      </c>
      <c r="D2008" s="3" t="s">
        <v>86</v>
      </c>
      <c r="E2008" s="4" t="s">
        <v>6759</v>
      </c>
      <c r="F2008" s="2"/>
      <c r="G2008" s="88">
        <v>163</v>
      </c>
      <c r="H2008" s="5" t="s">
        <v>120</v>
      </c>
      <c r="I2008" s="5" t="s">
        <v>557</v>
      </c>
      <c r="J2008" s="6" t="s">
        <v>61</v>
      </c>
      <c r="K2008" s="5" t="s">
        <v>68</v>
      </c>
      <c r="L2008" s="5" t="s">
        <v>127</v>
      </c>
      <c r="M2008" s="52">
        <v>3.7371428571428571</v>
      </c>
      <c r="N2008" s="8">
        <v>0</v>
      </c>
      <c r="O2008" s="52">
        <v>3.7371428571428571</v>
      </c>
      <c r="P2008" s="60">
        <f t="shared" si="63"/>
        <v>248.70685714285713</v>
      </c>
      <c r="Q2008" s="59">
        <v>3.7371428571428571</v>
      </c>
      <c r="R2008" s="9" t="s">
        <v>7397</v>
      </c>
      <c r="S2008" s="10">
        <v>46174</v>
      </c>
      <c r="T2008" s="55"/>
      <c r="U2008" s="56">
        <f t="shared" si="62"/>
        <v>0</v>
      </c>
      <c r="V2008" s="11"/>
    </row>
    <row r="2009" spans="1:22">
      <c r="A2009" s="36"/>
      <c r="B2009" s="4" t="s">
        <v>6760</v>
      </c>
      <c r="C2009" s="4" t="s">
        <v>6761</v>
      </c>
      <c r="D2009" s="3" t="s">
        <v>86</v>
      </c>
      <c r="E2009" s="4" t="s">
        <v>6762</v>
      </c>
      <c r="F2009" s="2"/>
      <c r="G2009" s="88">
        <v>48</v>
      </c>
      <c r="H2009" s="5" t="s">
        <v>120</v>
      </c>
      <c r="I2009" s="5" t="s">
        <v>557</v>
      </c>
      <c r="J2009" s="6" t="s">
        <v>61</v>
      </c>
      <c r="K2009" s="5" t="s">
        <v>68</v>
      </c>
      <c r="L2009" s="5" t="s">
        <v>127</v>
      </c>
      <c r="M2009" s="52">
        <v>4.5949367088607591</v>
      </c>
      <c r="N2009" s="8">
        <v>0</v>
      </c>
      <c r="O2009" s="52">
        <v>4.5949367088607591</v>
      </c>
      <c r="P2009" s="60">
        <f t="shared" si="63"/>
        <v>305.7930379746835</v>
      </c>
      <c r="Q2009" s="59">
        <v>4.5949367088607591</v>
      </c>
      <c r="R2009" s="9" t="s">
        <v>7397</v>
      </c>
      <c r="S2009" s="10">
        <v>47300</v>
      </c>
      <c r="T2009" s="55"/>
      <c r="U2009" s="56">
        <f t="shared" si="62"/>
        <v>0</v>
      </c>
      <c r="V2009" s="11"/>
    </row>
    <row r="2010" spans="1:22">
      <c r="A2010" s="36"/>
      <c r="B2010" s="4" t="s">
        <v>6763</v>
      </c>
      <c r="C2010" s="4" t="s">
        <v>6764</v>
      </c>
      <c r="D2010" s="3" t="s">
        <v>86</v>
      </c>
      <c r="E2010" s="4" t="s">
        <v>6765</v>
      </c>
      <c r="F2010" s="2"/>
      <c r="G2010" s="88">
        <v>51</v>
      </c>
      <c r="H2010" s="5" t="s">
        <v>120</v>
      </c>
      <c r="I2010" s="5" t="s">
        <v>557</v>
      </c>
      <c r="J2010" s="6" t="s">
        <v>61</v>
      </c>
      <c r="K2010" s="5" t="s">
        <v>68</v>
      </c>
      <c r="L2010" s="5" t="s">
        <v>127</v>
      </c>
      <c r="M2010" s="52">
        <v>4.8011904761904765</v>
      </c>
      <c r="N2010" s="8">
        <v>0</v>
      </c>
      <c r="O2010" s="52">
        <v>4.8011904761904765</v>
      </c>
      <c r="P2010" s="60">
        <f t="shared" si="63"/>
        <v>319.51922619047622</v>
      </c>
      <c r="Q2010" s="59">
        <v>4.8011904761904765</v>
      </c>
      <c r="R2010" s="9" t="s">
        <v>7397</v>
      </c>
      <c r="S2010" s="10">
        <v>47270</v>
      </c>
      <c r="T2010" s="55"/>
      <c r="U2010" s="56">
        <f t="shared" si="62"/>
        <v>0</v>
      </c>
      <c r="V2010" s="11"/>
    </row>
    <row r="2011" spans="1:22">
      <c r="A2011" s="36"/>
      <c r="B2011" s="4" t="s">
        <v>6766</v>
      </c>
      <c r="C2011" s="4" t="s">
        <v>6767</v>
      </c>
      <c r="D2011" s="3" t="s">
        <v>86</v>
      </c>
      <c r="E2011" s="4" t="s">
        <v>6768</v>
      </c>
      <c r="F2011" s="2"/>
      <c r="G2011" s="88">
        <v>48</v>
      </c>
      <c r="H2011" s="5" t="s">
        <v>6769</v>
      </c>
      <c r="I2011" s="5" t="s">
        <v>557</v>
      </c>
      <c r="J2011" s="6" t="s">
        <v>61</v>
      </c>
      <c r="K2011" s="5" t="s">
        <v>68</v>
      </c>
      <c r="L2011" s="5" t="s">
        <v>190</v>
      </c>
      <c r="M2011" s="52">
        <v>1.4000000000000001</v>
      </c>
      <c r="N2011" s="8">
        <v>0</v>
      </c>
      <c r="O2011" s="52">
        <v>1.4000000000000001</v>
      </c>
      <c r="P2011" s="60">
        <f t="shared" si="63"/>
        <v>93.17</v>
      </c>
      <c r="Q2011" s="59">
        <v>1.4000000000000001</v>
      </c>
      <c r="R2011" s="9" t="s">
        <v>7397</v>
      </c>
      <c r="S2011" s="10">
        <v>47270</v>
      </c>
      <c r="T2011" s="55"/>
      <c r="U2011" s="56">
        <f t="shared" si="62"/>
        <v>0</v>
      </c>
      <c r="V2011" s="11"/>
    </row>
    <row r="2012" spans="1:22">
      <c r="A2012" s="36"/>
      <c r="B2012" s="4" t="s">
        <v>6770</v>
      </c>
      <c r="C2012" s="4" t="s">
        <v>6771</v>
      </c>
      <c r="D2012" s="3" t="s">
        <v>86</v>
      </c>
      <c r="E2012" s="4" t="s">
        <v>6772</v>
      </c>
      <c r="F2012" s="2"/>
      <c r="G2012" s="88">
        <v>81</v>
      </c>
      <c r="H2012" s="5" t="s">
        <v>120</v>
      </c>
      <c r="I2012" s="5" t="s">
        <v>557</v>
      </c>
      <c r="J2012" s="6" t="s">
        <v>61</v>
      </c>
      <c r="K2012" s="5" t="s">
        <v>68</v>
      </c>
      <c r="L2012" s="5" t="s">
        <v>127</v>
      </c>
      <c r="M2012" s="52">
        <v>2.9696202531645564</v>
      </c>
      <c r="N2012" s="8">
        <v>0</v>
      </c>
      <c r="O2012" s="52">
        <v>2.9696202531645564</v>
      </c>
      <c r="P2012" s="60">
        <f t="shared" si="63"/>
        <v>197.6282278481012</v>
      </c>
      <c r="Q2012" s="59">
        <v>2.9696202531645564</v>
      </c>
      <c r="R2012" s="9" t="s">
        <v>7397</v>
      </c>
      <c r="S2012" s="10">
        <v>46478</v>
      </c>
      <c r="T2012" s="55"/>
      <c r="U2012" s="56">
        <f t="shared" si="62"/>
        <v>0</v>
      </c>
      <c r="V2012" s="11"/>
    </row>
    <row r="2013" spans="1:22">
      <c r="A2013" s="36"/>
      <c r="B2013" s="2" t="s">
        <v>6773</v>
      </c>
      <c r="C2013" s="2" t="s">
        <v>6774</v>
      </c>
      <c r="D2013" s="3" t="s">
        <v>86</v>
      </c>
      <c r="E2013" s="4" t="s">
        <v>6775</v>
      </c>
      <c r="F2013" s="2"/>
      <c r="G2013" s="88">
        <v>275</v>
      </c>
      <c r="H2013" s="5" t="s">
        <v>6776</v>
      </c>
      <c r="I2013" s="5" t="s">
        <v>229</v>
      </c>
      <c r="J2013" s="6" t="s">
        <v>61</v>
      </c>
      <c r="K2013" s="5" t="s">
        <v>68</v>
      </c>
      <c r="L2013" s="5" t="s">
        <v>401</v>
      </c>
      <c r="M2013" s="52">
        <v>0.97287522603978294</v>
      </c>
      <c r="N2013" s="8">
        <v>0</v>
      </c>
      <c r="O2013" s="52">
        <v>0.97287522603978294</v>
      </c>
      <c r="P2013" s="60">
        <f t="shared" si="63"/>
        <v>64.744846292947557</v>
      </c>
      <c r="Q2013" s="59">
        <v>0.97287522603978294</v>
      </c>
      <c r="R2013" s="9" t="s">
        <v>7397</v>
      </c>
      <c r="S2013" s="10">
        <v>46447</v>
      </c>
      <c r="T2013" s="55"/>
      <c r="U2013" s="56">
        <f t="shared" si="62"/>
        <v>0</v>
      </c>
      <c r="V2013" s="11"/>
    </row>
    <row r="2014" spans="1:22">
      <c r="A2014" s="36"/>
      <c r="B2014" s="4" t="s">
        <v>6777</v>
      </c>
      <c r="C2014" s="2" t="s">
        <v>183</v>
      </c>
      <c r="D2014" s="3" t="s">
        <v>86</v>
      </c>
      <c r="E2014" s="4" t="s">
        <v>6778</v>
      </c>
      <c r="F2014" s="2"/>
      <c r="G2014" s="88">
        <v>81</v>
      </c>
      <c r="H2014" s="5" t="s">
        <v>6776</v>
      </c>
      <c r="I2014" s="5" t="s">
        <v>229</v>
      </c>
      <c r="J2014" s="6" t="s">
        <v>61</v>
      </c>
      <c r="K2014" s="5" t="s">
        <v>68</v>
      </c>
      <c r="L2014" s="5" t="s">
        <v>401</v>
      </c>
      <c r="M2014" s="52">
        <v>3.4415584415584415</v>
      </c>
      <c r="N2014" s="8">
        <v>0</v>
      </c>
      <c r="O2014" s="52">
        <v>3.4415584415584415</v>
      </c>
      <c r="P2014" s="60">
        <f t="shared" si="63"/>
        <v>229.03571428571428</v>
      </c>
      <c r="Q2014" s="59">
        <v>3.4415584415584415</v>
      </c>
      <c r="R2014" s="9" t="s">
        <v>7397</v>
      </c>
      <c r="S2014" s="10">
        <v>47058</v>
      </c>
      <c r="T2014" s="55"/>
      <c r="U2014" s="56">
        <f t="shared" si="62"/>
        <v>0</v>
      </c>
      <c r="V2014" s="11"/>
    </row>
    <row r="2015" spans="1:22">
      <c r="A2015" s="36"/>
      <c r="B2015" s="4" t="s">
        <v>6779</v>
      </c>
      <c r="C2015" s="2" t="s">
        <v>6780</v>
      </c>
      <c r="D2015" s="3" t="s">
        <v>86</v>
      </c>
      <c r="E2015" s="4" t="s">
        <v>6781</v>
      </c>
      <c r="F2015" s="4"/>
      <c r="G2015" s="88">
        <v>25</v>
      </c>
      <c r="H2015" s="5" t="s">
        <v>3628</v>
      </c>
      <c r="I2015" s="5" t="s">
        <v>151</v>
      </c>
      <c r="J2015" s="6" t="s">
        <v>61</v>
      </c>
      <c r="K2015" s="5" t="s">
        <v>68</v>
      </c>
      <c r="L2015" s="5" t="s">
        <v>401</v>
      </c>
      <c r="M2015" s="52">
        <v>0.99570596601113925</v>
      </c>
      <c r="N2015" s="8">
        <v>0</v>
      </c>
      <c r="O2015" s="52">
        <v>0.99570596601113925</v>
      </c>
      <c r="P2015" s="60">
        <f t="shared" si="63"/>
        <v>66.264232038041314</v>
      </c>
      <c r="Q2015" s="59">
        <v>0.99570596601113925</v>
      </c>
      <c r="R2015" s="9" t="s">
        <v>7397</v>
      </c>
      <c r="S2015" s="10">
        <v>46296</v>
      </c>
      <c r="T2015" s="55"/>
      <c r="U2015" s="56">
        <f t="shared" si="62"/>
        <v>0</v>
      </c>
      <c r="V2015" s="11"/>
    </row>
    <row r="2016" spans="1:22">
      <c r="A2016" s="86" t="s">
        <v>54</v>
      </c>
      <c r="B2016" s="4" t="s">
        <v>6782</v>
      </c>
      <c r="C2016" s="4" t="s">
        <v>6783</v>
      </c>
      <c r="D2016" s="3" t="s">
        <v>86</v>
      </c>
      <c r="E2016" s="87" t="s">
        <v>6784</v>
      </c>
      <c r="F2016" s="2"/>
      <c r="G2016" s="88">
        <v>42</v>
      </c>
      <c r="H2016" s="5" t="s">
        <v>3628</v>
      </c>
      <c r="I2016" s="5" t="s">
        <v>151</v>
      </c>
      <c r="J2016" s="6" t="s">
        <v>61</v>
      </c>
      <c r="K2016" s="5" t="s">
        <v>68</v>
      </c>
      <c r="L2016" s="5" t="s">
        <v>401</v>
      </c>
      <c r="M2016" s="52">
        <v>1.8398347823589838</v>
      </c>
      <c r="N2016" s="8">
        <v>0</v>
      </c>
      <c r="O2016" s="52">
        <v>1.8398347823589838</v>
      </c>
      <c r="P2016" s="60">
        <f t="shared" si="63"/>
        <v>122.44100476599037</v>
      </c>
      <c r="Q2016" s="59">
        <v>1.8398347823589838</v>
      </c>
      <c r="R2016" s="9" t="s">
        <v>7397</v>
      </c>
      <c r="S2016" s="10">
        <v>46296</v>
      </c>
      <c r="T2016" s="55"/>
      <c r="U2016" s="56">
        <f t="shared" si="62"/>
        <v>0</v>
      </c>
      <c r="V2016" s="11"/>
    </row>
    <row r="2017" spans="1:22">
      <c r="A2017" s="36"/>
      <c r="B2017" s="4" t="s">
        <v>6785</v>
      </c>
      <c r="C2017" s="2" t="s">
        <v>6786</v>
      </c>
      <c r="D2017" s="3" t="s">
        <v>86</v>
      </c>
      <c r="E2017" s="4" t="s">
        <v>6787</v>
      </c>
      <c r="F2017" s="2"/>
      <c r="G2017" s="88">
        <v>55</v>
      </c>
      <c r="H2017" s="5" t="s">
        <v>3628</v>
      </c>
      <c r="I2017" s="5" t="s">
        <v>151</v>
      </c>
      <c r="J2017" s="6" t="s">
        <v>61</v>
      </c>
      <c r="K2017" s="5" t="s">
        <v>68</v>
      </c>
      <c r="L2017" s="5" t="s">
        <v>401</v>
      </c>
      <c r="M2017" s="52">
        <v>5.2801265822784806</v>
      </c>
      <c r="N2017" s="8">
        <v>0</v>
      </c>
      <c r="O2017" s="52">
        <v>5.2801265822784806</v>
      </c>
      <c r="P2017" s="60">
        <f t="shared" si="63"/>
        <v>351.39242405063288</v>
      </c>
      <c r="Q2017" s="59">
        <v>5.2801265822784806</v>
      </c>
      <c r="R2017" s="9" t="s">
        <v>7397</v>
      </c>
      <c r="S2017" s="10">
        <v>46054</v>
      </c>
      <c r="T2017" s="55"/>
      <c r="U2017" s="56">
        <f t="shared" si="62"/>
        <v>0</v>
      </c>
      <c r="V2017" s="11"/>
    </row>
    <row r="2018" spans="1:22">
      <c r="A2018" s="77" t="s">
        <v>105</v>
      </c>
      <c r="B2018" s="4" t="s">
        <v>6788</v>
      </c>
      <c r="C2018" s="4" t="s">
        <v>6789</v>
      </c>
      <c r="D2018" s="3" t="s">
        <v>86</v>
      </c>
      <c r="E2018" s="79" t="s">
        <v>6790</v>
      </c>
      <c r="F2018" s="2"/>
      <c r="G2018" s="88">
        <v>4</v>
      </c>
      <c r="H2018" s="5" t="s">
        <v>3628</v>
      </c>
      <c r="I2018" s="5" t="s">
        <v>138</v>
      </c>
      <c r="J2018" s="6" t="s">
        <v>61</v>
      </c>
      <c r="K2018" s="5" t="s">
        <v>68</v>
      </c>
      <c r="L2018" s="5" t="s">
        <v>401</v>
      </c>
      <c r="M2018" s="52">
        <v>1.1938095238095239</v>
      </c>
      <c r="N2018" s="8">
        <v>0.25</v>
      </c>
      <c r="O2018" s="52">
        <v>0.89535714285714296</v>
      </c>
      <c r="P2018" s="60">
        <f t="shared" si="63"/>
        <v>59.586017857142863</v>
      </c>
      <c r="Q2018" s="59">
        <v>0.89535714285714296</v>
      </c>
      <c r="R2018" s="9" t="s">
        <v>7397</v>
      </c>
      <c r="S2018" s="10">
        <v>46204</v>
      </c>
      <c r="T2018" s="55"/>
      <c r="U2018" s="56">
        <f t="shared" si="62"/>
        <v>0</v>
      </c>
      <c r="V2018" s="11"/>
    </row>
    <row r="2019" spans="1:22">
      <c r="A2019" s="77" t="s">
        <v>139</v>
      </c>
      <c r="B2019" s="4" t="s">
        <v>6791</v>
      </c>
      <c r="C2019" s="4" t="s">
        <v>6792</v>
      </c>
      <c r="D2019" s="3" t="s">
        <v>86</v>
      </c>
      <c r="E2019" s="79" t="s">
        <v>6793</v>
      </c>
      <c r="F2019" s="2"/>
      <c r="G2019" s="88">
        <v>139</v>
      </c>
      <c r="H2019" s="5" t="s">
        <v>3628</v>
      </c>
      <c r="I2019" s="5" t="s">
        <v>143</v>
      </c>
      <c r="J2019" s="6" t="s">
        <v>61</v>
      </c>
      <c r="K2019" s="5" t="s">
        <v>68</v>
      </c>
      <c r="L2019" s="5"/>
      <c r="M2019" s="52">
        <v>4.8987341772151902</v>
      </c>
      <c r="N2019" s="8">
        <v>0</v>
      </c>
      <c r="O2019" s="52">
        <v>4.6537974683544308</v>
      </c>
      <c r="P2019" s="60">
        <f t="shared" si="63"/>
        <v>309.71022151898734</v>
      </c>
      <c r="Q2019" s="59">
        <v>4.6537974683544308</v>
      </c>
      <c r="R2019" s="9" t="s">
        <v>7397</v>
      </c>
      <c r="S2019" s="10">
        <v>46143</v>
      </c>
      <c r="T2019" s="55"/>
      <c r="U2019" s="56">
        <f t="shared" si="62"/>
        <v>0</v>
      </c>
      <c r="V2019" s="11"/>
    </row>
    <row r="2020" spans="1:22">
      <c r="A2020" s="36"/>
      <c r="B2020" s="4" t="s">
        <v>6794</v>
      </c>
      <c r="C2020" s="4" t="s">
        <v>6795</v>
      </c>
      <c r="D2020" s="3" t="s">
        <v>64</v>
      </c>
      <c r="E2020" s="4" t="s">
        <v>6796</v>
      </c>
      <c r="F2020" s="2"/>
      <c r="G2020" s="88">
        <v>7</v>
      </c>
      <c r="H2020" s="5" t="s">
        <v>6776</v>
      </c>
      <c r="I2020" s="5" t="s">
        <v>291</v>
      </c>
      <c r="J2020" s="6" t="s">
        <v>61</v>
      </c>
      <c r="K2020" s="5" t="s">
        <v>68</v>
      </c>
      <c r="L2020" s="5" t="s">
        <v>401</v>
      </c>
      <c r="M2020" s="52">
        <v>4.0909090909090908</v>
      </c>
      <c r="N2020" s="8">
        <v>0</v>
      </c>
      <c r="O2020" s="52">
        <v>4.0909090909090908</v>
      </c>
      <c r="P2020" s="60">
        <f t="shared" si="63"/>
        <v>272.25</v>
      </c>
      <c r="Q2020" s="59">
        <v>4.0909090909090908</v>
      </c>
      <c r="R2020" s="9" t="s">
        <v>7401</v>
      </c>
      <c r="S2020" s="10">
        <v>46235</v>
      </c>
      <c r="T2020" s="55"/>
      <c r="U2020" s="56">
        <f t="shared" si="62"/>
        <v>0</v>
      </c>
      <c r="V2020" s="11"/>
    </row>
    <row r="2021" spans="1:22">
      <c r="A2021" s="86" t="s">
        <v>54</v>
      </c>
      <c r="B2021" s="4" t="s">
        <v>6797</v>
      </c>
      <c r="C2021" s="4" t="s">
        <v>6798</v>
      </c>
      <c r="D2021" s="3" t="s">
        <v>86</v>
      </c>
      <c r="E2021" s="87" t="s">
        <v>6799</v>
      </c>
      <c r="F2021" s="2"/>
      <c r="G2021" s="88">
        <v>53</v>
      </c>
      <c r="H2021" s="5" t="s">
        <v>6776</v>
      </c>
      <c r="I2021" s="5" t="s">
        <v>342</v>
      </c>
      <c r="J2021" s="6" t="s">
        <v>61</v>
      </c>
      <c r="K2021" s="5" t="s">
        <v>68</v>
      </c>
      <c r="L2021" s="5" t="s">
        <v>401</v>
      </c>
      <c r="M2021" s="52">
        <v>1.1071428571428572</v>
      </c>
      <c r="N2021" s="8">
        <v>0.08</v>
      </c>
      <c r="O2021" s="52">
        <v>1.0185714285714287</v>
      </c>
      <c r="P2021" s="60">
        <f t="shared" si="63"/>
        <v>67.78592857142857</v>
      </c>
      <c r="Q2021" s="59">
        <v>1.0185714285714287</v>
      </c>
      <c r="R2021" s="9" t="s">
        <v>7397</v>
      </c>
      <c r="S2021" s="10">
        <v>46204</v>
      </c>
      <c r="T2021" s="55"/>
      <c r="U2021" s="56">
        <f t="shared" si="62"/>
        <v>0</v>
      </c>
      <c r="V2021" s="11"/>
    </row>
    <row r="2022" spans="1:22">
      <c r="A2022" s="36"/>
      <c r="B2022" s="4" t="s">
        <v>6800</v>
      </c>
      <c r="C2022" s="2" t="s">
        <v>6801</v>
      </c>
      <c r="D2022" s="3" t="s">
        <v>86</v>
      </c>
      <c r="E2022" s="4" t="s">
        <v>6802</v>
      </c>
      <c r="F2022" s="2"/>
      <c r="G2022" s="88">
        <v>34</v>
      </c>
      <c r="H2022" s="5" t="s">
        <v>6776</v>
      </c>
      <c r="I2022" s="5" t="s">
        <v>342</v>
      </c>
      <c r="J2022" s="6" t="s">
        <v>61</v>
      </c>
      <c r="K2022" s="5" t="s">
        <v>68</v>
      </c>
      <c r="L2022" s="5" t="s">
        <v>401</v>
      </c>
      <c r="M2022" s="52">
        <v>7.2857142857142865</v>
      </c>
      <c r="N2022" s="8">
        <v>0.08</v>
      </c>
      <c r="O2022" s="52">
        <v>6.7028571428571437</v>
      </c>
      <c r="P2022" s="60">
        <f t="shared" si="63"/>
        <v>446.07514285714291</v>
      </c>
      <c r="Q2022" s="59">
        <v>6.7028571428571437</v>
      </c>
      <c r="R2022" s="9" t="s">
        <v>7397</v>
      </c>
      <c r="S2022" s="10">
        <v>46235</v>
      </c>
      <c r="T2022" s="55"/>
      <c r="U2022" s="56">
        <f t="shared" si="62"/>
        <v>0</v>
      </c>
      <c r="V2022" s="11"/>
    </row>
    <row r="2023" spans="1:22">
      <c r="A2023" s="36"/>
      <c r="B2023" s="4" t="s">
        <v>6803</v>
      </c>
      <c r="C2023" s="2" t="s">
        <v>6804</v>
      </c>
      <c r="D2023" s="3" t="s">
        <v>86</v>
      </c>
      <c r="E2023" s="4" t="s">
        <v>6805</v>
      </c>
      <c r="F2023" s="2"/>
      <c r="G2023" s="88">
        <v>74</v>
      </c>
      <c r="H2023" s="5" t="s">
        <v>3628</v>
      </c>
      <c r="I2023" s="5" t="s">
        <v>1002</v>
      </c>
      <c r="J2023" s="6" t="s">
        <v>61</v>
      </c>
      <c r="K2023" s="5" t="s">
        <v>68</v>
      </c>
      <c r="L2023" s="5" t="s">
        <v>401</v>
      </c>
      <c r="M2023" s="52">
        <v>0.95238095238095244</v>
      </c>
      <c r="N2023" s="8">
        <v>0</v>
      </c>
      <c r="O2023" s="52">
        <v>0.95238095238095244</v>
      </c>
      <c r="P2023" s="60">
        <f t="shared" si="63"/>
        <v>63.38095238095238</v>
      </c>
      <c r="Q2023" s="59">
        <v>0.95238095238095244</v>
      </c>
      <c r="R2023" s="9" t="s">
        <v>7397</v>
      </c>
      <c r="S2023" s="10">
        <v>45931</v>
      </c>
      <c r="T2023" s="55"/>
      <c r="U2023" s="56">
        <f t="shared" si="62"/>
        <v>0</v>
      </c>
      <c r="V2023" s="11"/>
    </row>
    <row r="2024" spans="1:22">
      <c r="A2024" s="36"/>
      <c r="B2024" s="4" t="s">
        <v>6806</v>
      </c>
      <c r="C2024" s="2" t="s">
        <v>6807</v>
      </c>
      <c r="D2024" s="3" t="s">
        <v>86</v>
      </c>
      <c r="E2024" s="4" t="s">
        <v>6808</v>
      </c>
      <c r="F2024" s="2"/>
      <c r="G2024" s="88">
        <v>3</v>
      </c>
      <c r="H2024" s="16" t="s">
        <v>587</v>
      </c>
      <c r="I2024" s="5" t="s">
        <v>595</v>
      </c>
      <c r="J2024" s="6" t="s">
        <v>61</v>
      </c>
      <c r="K2024" s="5" t="s">
        <v>68</v>
      </c>
      <c r="L2024" s="5" t="s">
        <v>579</v>
      </c>
      <c r="M2024" s="52">
        <v>1.9746835443037976</v>
      </c>
      <c r="N2024" s="8">
        <v>0</v>
      </c>
      <c r="O2024" s="52">
        <v>1.9746835443037976</v>
      </c>
      <c r="P2024" s="60">
        <f t="shared" si="63"/>
        <v>131.41518987341772</v>
      </c>
      <c r="Q2024" s="59">
        <v>1.9746835443037976</v>
      </c>
      <c r="R2024" s="9" t="s">
        <v>7397</v>
      </c>
      <c r="S2024" s="10">
        <v>46174</v>
      </c>
      <c r="T2024" s="55"/>
      <c r="U2024" s="56">
        <f t="shared" si="62"/>
        <v>0</v>
      </c>
      <c r="V2024" s="11"/>
    </row>
    <row r="2025" spans="1:22">
      <c r="A2025" s="86" t="s">
        <v>54</v>
      </c>
      <c r="B2025" s="4" t="s">
        <v>6809</v>
      </c>
      <c r="C2025" s="4" t="s">
        <v>6810</v>
      </c>
      <c r="D2025" s="3" t="s">
        <v>86</v>
      </c>
      <c r="E2025" s="87" t="s">
        <v>6811</v>
      </c>
      <c r="F2025" s="2"/>
      <c r="G2025" s="88">
        <v>218</v>
      </c>
      <c r="H2025" s="5" t="s">
        <v>587</v>
      </c>
      <c r="I2025" s="5" t="s">
        <v>595</v>
      </c>
      <c r="J2025" s="6" t="s">
        <v>61</v>
      </c>
      <c r="K2025" s="5" t="s">
        <v>68</v>
      </c>
      <c r="L2025" s="5" t="s">
        <v>579</v>
      </c>
      <c r="M2025" s="52">
        <v>2.2911392405063289</v>
      </c>
      <c r="N2025" s="8">
        <v>0</v>
      </c>
      <c r="O2025" s="52">
        <v>2.2911392405063289</v>
      </c>
      <c r="P2025" s="60">
        <f t="shared" si="63"/>
        <v>152.47531645569617</v>
      </c>
      <c r="Q2025" s="59">
        <v>2.2911392405063289</v>
      </c>
      <c r="R2025" s="9" t="s">
        <v>7397</v>
      </c>
      <c r="S2025" s="10">
        <v>46054</v>
      </c>
      <c r="T2025" s="55"/>
      <c r="U2025" s="56">
        <f t="shared" si="62"/>
        <v>0</v>
      </c>
      <c r="V2025" s="11"/>
    </row>
    <row r="2026" spans="1:22">
      <c r="A2026" s="77" t="s">
        <v>105</v>
      </c>
      <c r="B2026" s="4" t="s">
        <v>6812</v>
      </c>
      <c r="C2026" s="2" t="s">
        <v>6813</v>
      </c>
      <c r="D2026" s="3" t="s">
        <v>86</v>
      </c>
      <c r="E2026" s="79" t="s">
        <v>6814</v>
      </c>
      <c r="F2026" s="2"/>
      <c r="G2026" s="88">
        <v>86</v>
      </c>
      <c r="H2026" s="5" t="s">
        <v>3628</v>
      </c>
      <c r="I2026" s="5" t="s">
        <v>138</v>
      </c>
      <c r="J2026" s="6" t="s">
        <v>61</v>
      </c>
      <c r="K2026" s="5" t="s">
        <v>68</v>
      </c>
      <c r="L2026" s="5" t="s">
        <v>401</v>
      </c>
      <c r="M2026" s="52">
        <v>2.1948051948051948</v>
      </c>
      <c r="N2026" s="8">
        <v>0</v>
      </c>
      <c r="O2026" s="52">
        <v>1.8228</v>
      </c>
      <c r="P2026" s="60">
        <f t="shared" si="63"/>
        <v>121.30734</v>
      </c>
      <c r="Q2026" s="59">
        <v>2.1948051948051948</v>
      </c>
      <c r="R2026" s="9" t="s">
        <v>7397</v>
      </c>
      <c r="S2026" s="10">
        <v>46235</v>
      </c>
      <c r="T2026" s="55"/>
      <c r="U2026" s="56">
        <f t="shared" si="62"/>
        <v>0</v>
      </c>
      <c r="V2026" s="11"/>
    </row>
    <row r="2027" spans="1:22">
      <c r="A2027" s="77" t="s">
        <v>105</v>
      </c>
      <c r="B2027" s="4" t="s">
        <v>6815</v>
      </c>
      <c r="C2027" s="4" t="s">
        <v>6816</v>
      </c>
      <c r="D2027" s="3" t="s">
        <v>86</v>
      </c>
      <c r="E2027" s="79" t="s">
        <v>6817</v>
      </c>
      <c r="F2027" s="2"/>
      <c r="G2027" s="88">
        <v>6</v>
      </c>
      <c r="H2027" s="5" t="s">
        <v>3628</v>
      </c>
      <c r="I2027" s="5" t="s">
        <v>138</v>
      </c>
      <c r="J2027" s="6" t="s">
        <v>61</v>
      </c>
      <c r="K2027" s="5" t="s">
        <v>68</v>
      </c>
      <c r="L2027" s="5" t="s">
        <v>401</v>
      </c>
      <c r="M2027" s="52">
        <v>5</v>
      </c>
      <c r="N2027" s="8">
        <v>0</v>
      </c>
      <c r="O2027" s="52">
        <v>5</v>
      </c>
      <c r="P2027" s="60">
        <f t="shared" si="63"/>
        <v>332.75</v>
      </c>
      <c r="Q2027" s="59">
        <v>5</v>
      </c>
      <c r="R2027" s="9" t="s">
        <v>7397</v>
      </c>
      <c r="S2027" s="10">
        <v>46235</v>
      </c>
      <c r="T2027" s="55"/>
      <c r="U2027" s="56">
        <f t="shared" si="62"/>
        <v>0</v>
      </c>
      <c r="V2027" s="11"/>
    </row>
    <row r="2028" spans="1:22">
      <c r="A2028" s="36"/>
      <c r="B2028" s="4" t="s">
        <v>6818</v>
      </c>
      <c r="C2028" s="2" t="s">
        <v>6819</v>
      </c>
      <c r="D2028" s="3" t="s">
        <v>86</v>
      </c>
      <c r="E2028" s="4" t="s">
        <v>6820</v>
      </c>
      <c r="F2028" s="4"/>
      <c r="G2028" s="5">
        <v>63</v>
      </c>
      <c r="H2028" s="5" t="s">
        <v>587</v>
      </c>
      <c r="I2028" s="5" t="s">
        <v>557</v>
      </c>
      <c r="J2028" s="6" t="s">
        <v>61</v>
      </c>
      <c r="K2028" s="7" t="s">
        <v>68</v>
      </c>
      <c r="L2028" s="7" t="s">
        <v>5047</v>
      </c>
      <c r="M2028" s="52">
        <v>1.6329113924050633</v>
      </c>
      <c r="N2028" s="8">
        <v>0</v>
      </c>
      <c r="O2028" s="52">
        <v>1.6329113924050633</v>
      </c>
      <c r="P2028" s="60">
        <f t="shared" si="63"/>
        <v>108.67025316455695</v>
      </c>
      <c r="Q2028" s="59">
        <v>1.6329113924050633</v>
      </c>
      <c r="R2028" s="9" t="s">
        <v>7397</v>
      </c>
      <c r="S2028" s="10">
        <v>46661</v>
      </c>
      <c r="T2028" s="55"/>
      <c r="U2028" s="56">
        <f t="shared" si="62"/>
        <v>0</v>
      </c>
      <c r="V2028" s="11"/>
    </row>
    <row r="2029" spans="1:22">
      <c r="A2029" s="36"/>
      <c r="B2029" s="2" t="s">
        <v>6821</v>
      </c>
      <c r="C2029" s="4" t="s">
        <v>6822</v>
      </c>
      <c r="D2029" s="3" t="s">
        <v>86</v>
      </c>
      <c r="E2029" s="4" t="s">
        <v>6823</v>
      </c>
      <c r="F2029" s="2"/>
      <c r="G2029" s="88">
        <v>58</v>
      </c>
      <c r="H2029" s="5" t="s">
        <v>587</v>
      </c>
      <c r="I2029" s="5" t="s">
        <v>557</v>
      </c>
      <c r="J2029" s="6" t="s">
        <v>61</v>
      </c>
      <c r="K2029" s="5" t="s">
        <v>68</v>
      </c>
      <c r="L2029" s="5" t="s">
        <v>5047</v>
      </c>
      <c r="M2029" s="52">
        <v>2.5328571428571429</v>
      </c>
      <c r="N2029" s="8">
        <v>0</v>
      </c>
      <c r="O2029" s="52">
        <v>2.5328571428571429</v>
      </c>
      <c r="P2029" s="60">
        <f t="shared" si="63"/>
        <v>168.56164285714286</v>
      </c>
      <c r="Q2029" s="59">
        <v>2.5328571428571429</v>
      </c>
      <c r="R2029" s="9" t="s">
        <v>7397</v>
      </c>
      <c r="S2029" s="10">
        <v>46174</v>
      </c>
      <c r="T2029" s="55"/>
      <c r="U2029" s="56">
        <f t="shared" si="62"/>
        <v>0</v>
      </c>
      <c r="V2029" s="11"/>
    </row>
    <row r="2030" spans="1:22">
      <c r="A2030" s="36"/>
      <c r="B2030" s="4" t="s">
        <v>6824</v>
      </c>
      <c r="C2030" s="2" t="s">
        <v>6825</v>
      </c>
      <c r="D2030" s="3" t="s">
        <v>86</v>
      </c>
      <c r="E2030" s="4" t="s">
        <v>6826</v>
      </c>
      <c r="F2030" s="2"/>
      <c r="G2030" s="88">
        <v>16</v>
      </c>
      <c r="H2030" s="5" t="s">
        <v>587</v>
      </c>
      <c r="I2030" s="5" t="s">
        <v>557</v>
      </c>
      <c r="J2030" s="6" t="s">
        <v>61</v>
      </c>
      <c r="K2030" s="5" t="s">
        <v>68</v>
      </c>
      <c r="L2030" s="5" t="s">
        <v>5047</v>
      </c>
      <c r="M2030" s="52">
        <v>3.2337662337662341</v>
      </c>
      <c r="N2030" s="8">
        <v>0</v>
      </c>
      <c r="O2030" s="52">
        <v>3.2337662337662341</v>
      </c>
      <c r="P2030" s="60">
        <f t="shared" si="63"/>
        <v>215.20714285714286</v>
      </c>
      <c r="Q2030" s="59">
        <v>3.2337662337662341</v>
      </c>
      <c r="R2030" s="9" t="s">
        <v>7397</v>
      </c>
      <c r="S2030" s="10">
        <v>46235</v>
      </c>
      <c r="T2030" s="55"/>
      <c r="U2030" s="56">
        <f t="shared" si="62"/>
        <v>0</v>
      </c>
      <c r="V2030" s="11"/>
    </row>
    <row r="2031" spans="1:22">
      <c r="A2031" s="36"/>
      <c r="B2031" s="4" t="s">
        <v>6827</v>
      </c>
      <c r="C2031" s="2" t="s">
        <v>6828</v>
      </c>
      <c r="D2031" s="3" t="s">
        <v>86</v>
      </c>
      <c r="E2031" s="4" t="s">
        <v>6829</v>
      </c>
      <c r="F2031" s="2"/>
      <c r="G2031" s="88">
        <v>39</v>
      </c>
      <c r="H2031" s="5" t="s">
        <v>6830</v>
      </c>
      <c r="I2031" s="5" t="s">
        <v>1057</v>
      </c>
      <c r="J2031" s="6" t="s">
        <v>61</v>
      </c>
      <c r="K2031" s="5" t="s">
        <v>68</v>
      </c>
      <c r="L2031" s="5"/>
      <c r="M2031" s="52">
        <v>7.7215189873417716</v>
      </c>
      <c r="N2031" s="8">
        <v>0.15</v>
      </c>
      <c r="O2031" s="52">
        <v>6.5632911392405058</v>
      </c>
      <c r="P2031" s="60">
        <f t="shared" si="63"/>
        <v>436.78702531645564</v>
      </c>
      <c r="Q2031" s="59">
        <v>6.5632911392405058</v>
      </c>
      <c r="R2031" s="9" t="s">
        <v>7397</v>
      </c>
      <c r="S2031" s="10">
        <v>46204</v>
      </c>
      <c r="T2031" s="55"/>
      <c r="U2031" s="56">
        <f t="shared" si="62"/>
        <v>0</v>
      </c>
      <c r="V2031" s="11"/>
    </row>
    <row r="2032" spans="1:22">
      <c r="A2032" s="77" t="s">
        <v>139</v>
      </c>
      <c r="B2032" s="4" t="s">
        <v>6831</v>
      </c>
      <c r="C2032" s="4" t="s">
        <v>6832</v>
      </c>
      <c r="D2032" s="3" t="s">
        <v>86</v>
      </c>
      <c r="E2032" s="79" t="s">
        <v>6833</v>
      </c>
      <c r="F2032" s="2"/>
      <c r="G2032" s="88">
        <v>132</v>
      </c>
      <c r="H2032" s="5" t="s">
        <v>6726</v>
      </c>
      <c r="I2032" s="5" t="s">
        <v>143</v>
      </c>
      <c r="J2032" s="6" t="s">
        <v>61</v>
      </c>
      <c r="K2032" s="5" t="s">
        <v>68</v>
      </c>
      <c r="L2032" s="5" t="s">
        <v>876</v>
      </c>
      <c r="M2032" s="52">
        <v>3.3539240506329109</v>
      </c>
      <c r="N2032" s="8">
        <v>0</v>
      </c>
      <c r="O2032" s="52">
        <v>3.1862278481012654</v>
      </c>
      <c r="P2032" s="60">
        <f t="shared" si="63"/>
        <v>212.0434632911392</v>
      </c>
      <c r="Q2032" s="59">
        <v>3.1862278481012654</v>
      </c>
      <c r="R2032" s="9" t="s">
        <v>7397</v>
      </c>
      <c r="S2032" s="10">
        <v>46143</v>
      </c>
      <c r="T2032" s="55"/>
      <c r="U2032" s="56">
        <f t="shared" si="62"/>
        <v>0</v>
      </c>
      <c r="V2032" s="11"/>
    </row>
    <row r="2033" spans="1:22">
      <c r="A2033" s="77" t="s">
        <v>139</v>
      </c>
      <c r="B2033" s="4" t="s">
        <v>6834</v>
      </c>
      <c r="C2033" s="2" t="s">
        <v>6835</v>
      </c>
      <c r="D2033" s="3" t="s">
        <v>86</v>
      </c>
      <c r="E2033" s="79" t="s">
        <v>6836</v>
      </c>
      <c r="F2033" s="2"/>
      <c r="G2033" s="88">
        <v>81</v>
      </c>
      <c r="H2033" s="5" t="s">
        <v>6726</v>
      </c>
      <c r="I2033" s="5" t="s">
        <v>143</v>
      </c>
      <c r="J2033" s="6" t="s">
        <v>61</v>
      </c>
      <c r="K2033" s="5" t="s">
        <v>68</v>
      </c>
      <c r="L2033" s="5" t="s">
        <v>876</v>
      </c>
      <c r="M2033" s="52">
        <v>6.6455696202531644</v>
      </c>
      <c r="N2033" s="8">
        <v>0</v>
      </c>
      <c r="O2033" s="52">
        <v>6.3132911392405058</v>
      </c>
      <c r="P2033" s="60">
        <f t="shared" si="63"/>
        <v>420.14952531645565</v>
      </c>
      <c r="Q2033" s="59">
        <v>6.3132911392405058</v>
      </c>
      <c r="R2033" s="9" t="s">
        <v>7397</v>
      </c>
      <c r="S2033" s="10">
        <v>46113</v>
      </c>
      <c r="T2033" s="55"/>
      <c r="U2033" s="56">
        <f t="shared" si="62"/>
        <v>0</v>
      </c>
      <c r="V2033" s="11"/>
    </row>
    <row r="2034" spans="1:22">
      <c r="A2034" s="36"/>
      <c r="B2034" s="4" t="s">
        <v>6837</v>
      </c>
      <c r="C2034" s="4" t="s">
        <v>6838</v>
      </c>
      <c r="D2034" s="3" t="s">
        <v>64</v>
      </c>
      <c r="E2034" s="4" t="s">
        <v>6839</v>
      </c>
      <c r="F2034" s="2"/>
      <c r="G2034" s="88">
        <v>45</v>
      </c>
      <c r="H2034" s="5" t="s">
        <v>1670</v>
      </c>
      <c r="I2034" s="5" t="s">
        <v>720</v>
      </c>
      <c r="J2034" s="6" t="s">
        <v>61</v>
      </c>
      <c r="K2034" s="5" t="s">
        <v>68</v>
      </c>
      <c r="L2034" s="5" t="s">
        <v>876</v>
      </c>
      <c r="M2034" s="52">
        <v>1.2524050632911392</v>
      </c>
      <c r="N2034" s="8">
        <v>0.5</v>
      </c>
      <c r="O2034" s="52">
        <v>0.6262025316455696</v>
      </c>
      <c r="P2034" s="60">
        <f t="shared" si="63"/>
        <v>41.673778481012654</v>
      </c>
      <c r="Q2034" s="59">
        <v>0.6262025316455696</v>
      </c>
      <c r="R2034" s="9" t="s">
        <v>7401</v>
      </c>
      <c r="S2034" s="10">
        <v>46054</v>
      </c>
      <c r="T2034" s="55"/>
      <c r="U2034" s="56">
        <f t="shared" si="62"/>
        <v>0</v>
      </c>
      <c r="V2034" s="11"/>
    </row>
    <row r="2035" spans="1:22">
      <c r="A2035" s="36"/>
      <c r="B2035" s="2" t="s">
        <v>6840</v>
      </c>
      <c r="C2035" s="2" t="s">
        <v>6841</v>
      </c>
      <c r="D2035" s="3" t="s">
        <v>64</v>
      </c>
      <c r="E2035" s="4" t="s">
        <v>6842</v>
      </c>
      <c r="F2035" s="2"/>
      <c r="G2035" s="88">
        <v>160</v>
      </c>
      <c r="H2035" s="5" t="s">
        <v>1670</v>
      </c>
      <c r="I2035" s="5" t="s">
        <v>715</v>
      </c>
      <c r="J2035" s="6" t="s">
        <v>61</v>
      </c>
      <c r="K2035" s="5" t="s">
        <v>68</v>
      </c>
      <c r="L2035" s="5" t="s">
        <v>876</v>
      </c>
      <c r="M2035" s="52">
        <v>3.2597402597402594</v>
      </c>
      <c r="N2035" s="8">
        <v>0</v>
      </c>
      <c r="O2035" s="52">
        <v>3.2597402597402594</v>
      </c>
      <c r="P2035" s="60">
        <f t="shared" si="63"/>
        <v>216.93571428571425</v>
      </c>
      <c r="Q2035" s="59">
        <v>3.2597402597402594</v>
      </c>
      <c r="R2035" s="9" t="s">
        <v>7401</v>
      </c>
      <c r="S2035" s="10">
        <v>46419</v>
      </c>
      <c r="T2035" s="55"/>
      <c r="U2035" s="56">
        <f t="shared" si="62"/>
        <v>0</v>
      </c>
      <c r="V2035" s="11"/>
    </row>
    <row r="2036" spans="1:22">
      <c r="A2036" s="36"/>
      <c r="B2036" s="4" t="s">
        <v>6843</v>
      </c>
      <c r="C2036" s="2" t="s">
        <v>6844</v>
      </c>
      <c r="D2036" s="3" t="s">
        <v>64</v>
      </c>
      <c r="E2036" s="4" t="s">
        <v>6845</v>
      </c>
      <c r="F2036" s="2"/>
      <c r="G2036" s="88">
        <v>90</v>
      </c>
      <c r="H2036" s="5" t="s">
        <v>5679</v>
      </c>
      <c r="I2036" s="5" t="s">
        <v>273</v>
      </c>
      <c r="J2036" s="6" t="s">
        <v>61</v>
      </c>
      <c r="K2036" s="5" t="s">
        <v>68</v>
      </c>
      <c r="L2036" s="5" t="s">
        <v>911</v>
      </c>
      <c r="M2036" s="52">
        <v>2.6883116883116882</v>
      </c>
      <c r="N2036" s="8">
        <v>0</v>
      </c>
      <c r="O2036" s="52">
        <v>2.6883116883116882</v>
      </c>
      <c r="P2036" s="60">
        <f t="shared" si="63"/>
        <v>178.90714285714284</v>
      </c>
      <c r="Q2036" s="59">
        <v>2.6883116883116882</v>
      </c>
      <c r="R2036" s="9" t="s">
        <v>7401</v>
      </c>
      <c r="S2036" s="10">
        <v>46538</v>
      </c>
      <c r="T2036" s="55"/>
      <c r="U2036" s="56">
        <f t="shared" si="62"/>
        <v>0</v>
      </c>
      <c r="V2036" s="11"/>
    </row>
    <row r="2037" spans="1:22">
      <c r="A2037" s="36"/>
      <c r="B2037" s="4" t="s">
        <v>6846</v>
      </c>
      <c r="C2037" s="2" t="s">
        <v>6847</v>
      </c>
      <c r="D2037" s="3" t="s">
        <v>86</v>
      </c>
      <c r="E2037" s="4" t="s">
        <v>6848</v>
      </c>
      <c r="F2037" s="2"/>
      <c r="G2037" s="88">
        <v>46</v>
      </c>
      <c r="H2037" s="5" t="s">
        <v>1369</v>
      </c>
      <c r="I2037" s="5" t="s">
        <v>557</v>
      </c>
      <c r="J2037" s="6" t="s">
        <v>61</v>
      </c>
      <c r="K2037" s="5" t="s">
        <v>68</v>
      </c>
      <c r="L2037" s="5" t="s">
        <v>190</v>
      </c>
      <c r="M2037" s="52">
        <v>6.4556962025316453</v>
      </c>
      <c r="N2037" s="8">
        <v>0</v>
      </c>
      <c r="O2037" s="52">
        <v>6.4556962025316453</v>
      </c>
      <c r="P2037" s="60">
        <f t="shared" si="63"/>
        <v>429.62658227848095</v>
      </c>
      <c r="Q2037" s="59">
        <v>6.4556962025316453</v>
      </c>
      <c r="R2037" s="9" t="s">
        <v>7397</v>
      </c>
      <c r="S2037" s="10">
        <v>47058</v>
      </c>
      <c r="T2037" s="55"/>
      <c r="U2037" s="56">
        <f t="shared" si="62"/>
        <v>0</v>
      </c>
      <c r="V2037" s="11"/>
    </row>
    <row r="2038" spans="1:22">
      <c r="A2038" s="77" t="s">
        <v>105</v>
      </c>
      <c r="B2038" s="4" t="s">
        <v>6849</v>
      </c>
      <c r="C2038" s="4" t="s">
        <v>6850</v>
      </c>
      <c r="D2038" s="3" t="s">
        <v>86</v>
      </c>
      <c r="E2038" s="79" t="s">
        <v>6851</v>
      </c>
      <c r="F2038" s="2"/>
      <c r="G2038" s="88">
        <v>13</v>
      </c>
      <c r="H2038" s="5" t="s">
        <v>6852</v>
      </c>
      <c r="I2038" s="5" t="s">
        <v>116</v>
      </c>
      <c r="J2038" s="6" t="s">
        <v>61</v>
      </c>
      <c r="K2038" s="5" t="s">
        <v>68</v>
      </c>
      <c r="L2038" s="5"/>
      <c r="M2038" s="52">
        <v>7.0842857142857145</v>
      </c>
      <c r="N2038" s="8">
        <v>0</v>
      </c>
      <c r="O2038" s="52">
        <v>7.0842857142857145</v>
      </c>
      <c r="P2038" s="60">
        <f t="shared" si="63"/>
        <v>471.45921428571427</v>
      </c>
      <c r="Q2038" s="59">
        <v>7.0842857142857145</v>
      </c>
      <c r="R2038" s="9" t="s">
        <v>7397</v>
      </c>
      <c r="S2038" s="10">
        <v>46174</v>
      </c>
      <c r="T2038" s="55"/>
      <c r="U2038" s="56">
        <f t="shared" si="62"/>
        <v>0</v>
      </c>
      <c r="V2038" s="11"/>
    </row>
    <row r="2039" spans="1:22">
      <c r="A2039" s="77" t="s">
        <v>139</v>
      </c>
      <c r="B2039" s="4" t="s">
        <v>6853</v>
      </c>
      <c r="C2039" s="4" t="s">
        <v>6854</v>
      </c>
      <c r="D2039" s="3" t="s">
        <v>86</v>
      </c>
      <c r="E2039" s="79" t="s">
        <v>6855</v>
      </c>
      <c r="F2039" s="2"/>
      <c r="G2039" s="88">
        <v>56</v>
      </c>
      <c r="H2039" s="5" t="s">
        <v>6429</v>
      </c>
      <c r="I2039" s="5" t="s">
        <v>143</v>
      </c>
      <c r="J2039" s="6" t="s">
        <v>61</v>
      </c>
      <c r="K2039" s="5" t="s">
        <v>68</v>
      </c>
      <c r="L2039" s="5" t="s">
        <v>6856</v>
      </c>
      <c r="M2039" s="52">
        <v>24.324675324675326</v>
      </c>
      <c r="N2039" s="8">
        <v>0</v>
      </c>
      <c r="O2039" s="52">
        <v>23.108441558441559</v>
      </c>
      <c r="P2039" s="60">
        <f t="shared" si="63"/>
        <v>1537.8667857142857</v>
      </c>
      <c r="Q2039" s="59">
        <v>23.108441558441559</v>
      </c>
      <c r="R2039" s="9" t="s">
        <v>7397</v>
      </c>
      <c r="S2039" s="10">
        <v>46508</v>
      </c>
      <c r="T2039" s="55"/>
      <c r="U2039" s="56">
        <f t="shared" si="62"/>
        <v>0</v>
      </c>
      <c r="V2039" s="11"/>
    </row>
    <row r="2040" spans="1:22">
      <c r="A2040" s="77" t="s">
        <v>139</v>
      </c>
      <c r="B2040" s="4" t="s">
        <v>6857</v>
      </c>
      <c r="C2040" s="2" t="s">
        <v>6858</v>
      </c>
      <c r="D2040" s="3" t="s">
        <v>86</v>
      </c>
      <c r="E2040" s="79" t="s">
        <v>6859</v>
      </c>
      <c r="F2040" s="2"/>
      <c r="G2040" s="88">
        <v>68</v>
      </c>
      <c r="H2040" s="5" t="s">
        <v>6429</v>
      </c>
      <c r="I2040" s="5" t="s">
        <v>143</v>
      </c>
      <c r="J2040" s="6" t="s">
        <v>61</v>
      </c>
      <c r="K2040" s="5" t="s">
        <v>68</v>
      </c>
      <c r="L2040" s="5"/>
      <c r="M2040" s="52">
        <v>8.2531645569620249</v>
      </c>
      <c r="N2040" s="8">
        <v>0</v>
      </c>
      <c r="O2040" s="52">
        <v>7.8405063291139232</v>
      </c>
      <c r="P2040" s="60">
        <f t="shared" si="63"/>
        <v>521.78569620253154</v>
      </c>
      <c r="Q2040" s="59">
        <v>7.8405063291139232</v>
      </c>
      <c r="R2040" s="9" t="s">
        <v>7397</v>
      </c>
      <c r="S2040" s="10">
        <v>46478</v>
      </c>
      <c r="T2040" s="55"/>
      <c r="U2040" s="56">
        <f t="shared" si="62"/>
        <v>0</v>
      </c>
      <c r="V2040" s="11"/>
    </row>
    <row r="2041" spans="1:22">
      <c r="A2041" s="36"/>
      <c r="B2041" s="4" t="s">
        <v>6860</v>
      </c>
      <c r="C2041" s="4" t="s">
        <v>6861</v>
      </c>
      <c r="D2041" s="3" t="s">
        <v>86</v>
      </c>
      <c r="E2041" s="4" t="s">
        <v>6862</v>
      </c>
      <c r="F2041" s="2"/>
      <c r="G2041" s="88">
        <v>30</v>
      </c>
      <c r="H2041" s="5" t="s">
        <v>120</v>
      </c>
      <c r="I2041" s="5" t="s">
        <v>658</v>
      </c>
      <c r="J2041" s="6" t="s">
        <v>61</v>
      </c>
      <c r="K2041" s="5" t="s">
        <v>68</v>
      </c>
      <c r="L2041" s="5" t="s">
        <v>127</v>
      </c>
      <c r="M2041" s="52">
        <v>4.4444444444444446</v>
      </c>
      <c r="N2041" s="8">
        <v>0.1</v>
      </c>
      <c r="O2041" s="52">
        <v>4</v>
      </c>
      <c r="P2041" s="60">
        <f t="shared" si="63"/>
        <v>266.2</v>
      </c>
      <c r="Q2041" s="59">
        <v>4</v>
      </c>
      <c r="R2041" s="9" t="s">
        <v>7397</v>
      </c>
      <c r="S2041" s="10">
        <v>45839</v>
      </c>
      <c r="T2041" s="55"/>
      <c r="U2041" s="56">
        <f t="shared" si="62"/>
        <v>0</v>
      </c>
      <c r="V2041" s="11"/>
    </row>
    <row r="2042" spans="1:22">
      <c r="A2042" s="80" t="s">
        <v>70</v>
      </c>
      <c r="B2042" s="4" t="s">
        <v>6863</v>
      </c>
      <c r="C2042" s="4" t="s">
        <v>6864</v>
      </c>
      <c r="D2042" s="3" t="s">
        <v>64</v>
      </c>
      <c r="E2042" s="82" t="s">
        <v>6865</v>
      </c>
      <c r="F2042" s="4"/>
      <c r="G2042" s="88">
        <v>203</v>
      </c>
      <c r="H2042" s="16" t="s">
        <v>1093</v>
      </c>
      <c r="I2042" s="5" t="s">
        <v>75</v>
      </c>
      <c r="J2042" s="6" t="s">
        <v>61</v>
      </c>
      <c r="K2042" s="5" t="s">
        <v>68</v>
      </c>
      <c r="L2042" s="5" t="s">
        <v>1094</v>
      </c>
      <c r="M2042" s="52">
        <v>2.2738095238095237</v>
      </c>
      <c r="N2042" s="8">
        <v>0.14000000000000001</v>
      </c>
      <c r="O2042" s="52">
        <v>1.2733333333333334</v>
      </c>
      <c r="P2042" s="60">
        <f t="shared" si="63"/>
        <v>84.740333333333339</v>
      </c>
      <c r="Q2042" s="59">
        <v>1.2733333333333334</v>
      </c>
      <c r="R2042" s="9" t="s">
        <v>7396</v>
      </c>
      <c r="S2042" s="10">
        <v>46600</v>
      </c>
      <c r="T2042" s="55"/>
      <c r="U2042" s="56">
        <f t="shared" ref="U2042:U2105" si="64">+T2042*Q2042</f>
        <v>0</v>
      </c>
      <c r="V2042" s="11"/>
    </row>
    <row r="2043" spans="1:22">
      <c r="A2043" s="80" t="s">
        <v>70</v>
      </c>
      <c r="B2043" s="4" t="s">
        <v>6866</v>
      </c>
      <c r="C2043" s="4" t="s">
        <v>6867</v>
      </c>
      <c r="D2043" s="3" t="s">
        <v>64</v>
      </c>
      <c r="E2043" s="82" t="s">
        <v>6868</v>
      </c>
      <c r="F2043" s="2"/>
      <c r="G2043" s="88">
        <v>84</v>
      </c>
      <c r="H2043" s="5" t="s">
        <v>1093</v>
      </c>
      <c r="I2043" s="5" t="s">
        <v>75</v>
      </c>
      <c r="J2043" s="6" t="s">
        <v>61</v>
      </c>
      <c r="K2043" s="5" t="s">
        <v>68</v>
      </c>
      <c r="L2043" s="5" t="s">
        <v>1094</v>
      </c>
      <c r="M2043" s="52">
        <v>1.5714285714285714</v>
      </c>
      <c r="N2043" s="8">
        <v>0.15</v>
      </c>
      <c r="O2043" s="52">
        <v>0.86428571428571432</v>
      </c>
      <c r="P2043" s="60">
        <f t="shared" si="63"/>
        <v>57.518214285714286</v>
      </c>
      <c r="Q2043" s="59">
        <v>0.86428571428571432</v>
      </c>
      <c r="R2043" s="9" t="s">
        <v>7396</v>
      </c>
      <c r="S2043" s="10">
        <v>45992</v>
      </c>
      <c r="T2043" s="55"/>
      <c r="U2043" s="56">
        <f t="shared" si="64"/>
        <v>0</v>
      </c>
      <c r="V2043" s="11"/>
    </row>
    <row r="2044" spans="1:22">
      <c r="A2044" s="77" t="s">
        <v>139</v>
      </c>
      <c r="B2044" s="4" t="s">
        <v>6869</v>
      </c>
      <c r="C2044" s="4" t="s">
        <v>6870</v>
      </c>
      <c r="D2044" s="3" t="s">
        <v>86</v>
      </c>
      <c r="E2044" s="79" t="s">
        <v>6871</v>
      </c>
      <c r="F2044" s="2"/>
      <c r="G2044" s="88">
        <v>85</v>
      </c>
      <c r="H2044" s="5" t="s">
        <v>59</v>
      </c>
      <c r="I2044" s="5" t="s">
        <v>143</v>
      </c>
      <c r="J2044" s="6" t="s">
        <v>61</v>
      </c>
      <c r="K2044" s="5" t="s">
        <v>68</v>
      </c>
      <c r="L2044" s="5" t="s">
        <v>716</v>
      </c>
      <c r="M2044" s="52">
        <v>6.5064935064935057</v>
      </c>
      <c r="N2044" s="8">
        <v>0</v>
      </c>
      <c r="O2044" s="52">
        <v>6.1811688311688302</v>
      </c>
      <c r="P2044" s="60">
        <f t="shared" si="63"/>
        <v>411.35678571428565</v>
      </c>
      <c r="Q2044" s="59">
        <v>6.1811688311688302</v>
      </c>
      <c r="R2044" s="9" t="s">
        <v>7397</v>
      </c>
      <c r="S2044" s="10">
        <v>46174</v>
      </c>
      <c r="T2044" s="55"/>
      <c r="U2044" s="56">
        <f t="shared" si="64"/>
        <v>0</v>
      </c>
      <c r="V2044" s="11"/>
    </row>
    <row r="2045" spans="1:22">
      <c r="A2045" s="77" t="s">
        <v>139</v>
      </c>
      <c r="B2045" s="4" t="s">
        <v>6872</v>
      </c>
      <c r="C2045" s="4" t="s">
        <v>6873</v>
      </c>
      <c r="D2045" s="3" t="s">
        <v>86</v>
      </c>
      <c r="E2045" s="79" t="s">
        <v>6874</v>
      </c>
      <c r="F2045" s="2"/>
      <c r="G2045" s="88">
        <v>133</v>
      </c>
      <c r="H2045" s="5" t="s">
        <v>59</v>
      </c>
      <c r="I2045" s="5" t="s">
        <v>143</v>
      </c>
      <c r="J2045" s="6" t="s">
        <v>61</v>
      </c>
      <c r="K2045" s="5" t="s">
        <v>68</v>
      </c>
      <c r="L2045" s="5" t="s">
        <v>716</v>
      </c>
      <c r="M2045" s="52">
        <v>18.584415584415584</v>
      </c>
      <c r="N2045" s="8">
        <v>0</v>
      </c>
      <c r="O2045" s="52">
        <v>17.655194805194803</v>
      </c>
      <c r="P2045" s="60">
        <f t="shared" si="63"/>
        <v>1174.953214285714</v>
      </c>
      <c r="Q2045" s="59">
        <v>17.655194805194803</v>
      </c>
      <c r="R2045" s="9" t="s">
        <v>7397</v>
      </c>
      <c r="S2045" s="10">
        <v>46054</v>
      </c>
      <c r="T2045" s="55"/>
      <c r="U2045" s="56">
        <f t="shared" si="64"/>
        <v>0</v>
      </c>
      <c r="V2045" s="11"/>
    </row>
    <row r="2046" spans="1:22">
      <c r="A2046" s="77" t="s">
        <v>139</v>
      </c>
      <c r="B2046" s="4" t="s">
        <v>6875</v>
      </c>
      <c r="C2046" s="4" t="s">
        <v>6876</v>
      </c>
      <c r="D2046" s="3" t="s">
        <v>86</v>
      </c>
      <c r="E2046" s="79" t="s">
        <v>6877</v>
      </c>
      <c r="F2046" s="2"/>
      <c r="G2046" s="88">
        <v>57</v>
      </c>
      <c r="H2046" s="5" t="s">
        <v>59</v>
      </c>
      <c r="I2046" s="5" t="s">
        <v>143</v>
      </c>
      <c r="J2046" s="6" t="s">
        <v>61</v>
      </c>
      <c r="K2046" s="5" t="s">
        <v>68</v>
      </c>
      <c r="L2046" s="5" t="s">
        <v>716</v>
      </c>
      <c r="M2046" s="52">
        <v>7.0316455696202533</v>
      </c>
      <c r="N2046" s="8">
        <v>0</v>
      </c>
      <c r="O2046" s="52">
        <v>6.6800632911392404</v>
      </c>
      <c r="P2046" s="60">
        <f t="shared" si="63"/>
        <v>444.55821202531644</v>
      </c>
      <c r="Q2046" s="59">
        <v>6.6800632911392404</v>
      </c>
      <c r="R2046" s="9" t="s">
        <v>7397</v>
      </c>
      <c r="S2046" s="10">
        <v>46113</v>
      </c>
      <c r="T2046" s="55"/>
      <c r="U2046" s="56">
        <f t="shared" si="64"/>
        <v>0</v>
      </c>
      <c r="V2046" s="11"/>
    </row>
    <row r="2047" spans="1:22">
      <c r="A2047" s="77" t="s">
        <v>139</v>
      </c>
      <c r="B2047" s="4" t="s">
        <v>6878</v>
      </c>
      <c r="C2047" s="4" t="s">
        <v>6879</v>
      </c>
      <c r="D2047" s="3" t="s">
        <v>86</v>
      </c>
      <c r="E2047" s="79" t="s">
        <v>6880</v>
      </c>
      <c r="F2047" s="2"/>
      <c r="G2047" s="88">
        <v>43</v>
      </c>
      <c r="H2047" s="5" t="s">
        <v>5654</v>
      </c>
      <c r="I2047" s="5" t="s">
        <v>143</v>
      </c>
      <c r="J2047" s="6" t="s">
        <v>61</v>
      </c>
      <c r="K2047" s="5" t="s">
        <v>68</v>
      </c>
      <c r="L2047" s="5" t="s">
        <v>716</v>
      </c>
      <c r="M2047" s="52">
        <v>15.64935064935065</v>
      </c>
      <c r="N2047" s="8">
        <v>0</v>
      </c>
      <c r="O2047" s="52">
        <v>14.866883116883116</v>
      </c>
      <c r="P2047" s="60">
        <f t="shared" si="63"/>
        <v>989.39107142857131</v>
      </c>
      <c r="Q2047" s="59">
        <v>14.866883116883116</v>
      </c>
      <c r="R2047" s="9" t="s">
        <v>7397</v>
      </c>
      <c r="S2047" s="10">
        <v>46447</v>
      </c>
      <c r="T2047" s="55"/>
      <c r="U2047" s="56">
        <f t="shared" si="64"/>
        <v>0</v>
      </c>
      <c r="V2047" s="11"/>
    </row>
    <row r="2048" spans="1:22">
      <c r="A2048" s="36"/>
      <c r="B2048" s="2" t="s">
        <v>6881</v>
      </c>
      <c r="C2048" s="2" t="s">
        <v>6882</v>
      </c>
      <c r="D2048" s="3" t="s">
        <v>86</v>
      </c>
      <c r="E2048" s="4" t="s">
        <v>6883</v>
      </c>
      <c r="F2048" s="2"/>
      <c r="G2048" s="88">
        <v>360</v>
      </c>
      <c r="H2048" s="5" t="s">
        <v>6593</v>
      </c>
      <c r="I2048" s="5" t="s">
        <v>997</v>
      </c>
      <c r="J2048" s="6" t="s">
        <v>61</v>
      </c>
      <c r="K2048" s="5" t="s">
        <v>68</v>
      </c>
      <c r="L2048" s="5" t="s">
        <v>612</v>
      </c>
      <c r="M2048" s="52">
        <v>6.8849999999999998</v>
      </c>
      <c r="N2048" s="8">
        <v>0</v>
      </c>
      <c r="O2048" s="52">
        <v>6.8849999999999998</v>
      </c>
      <c r="P2048" s="60">
        <f t="shared" si="63"/>
        <v>458.19674999999995</v>
      </c>
      <c r="Q2048" s="59">
        <v>6.8849999999999998</v>
      </c>
      <c r="R2048" s="9" t="s">
        <v>7397</v>
      </c>
      <c r="S2048" s="10">
        <v>46113</v>
      </c>
      <c r="T2048" s="55"/>
      <c r="U2048" s="56">
        <f t="shared" si="64"/>
        <v>0</v>
      </c>
      <c r="V2048" s="11"/>
    </row>
    <row r="2049" spans="1:22">
      <c r="A2049" s="36"/>
      <c r="B2049" s="4" t="s">
        <v>6884</v>
      </c>
      <c r="C2049" s="4" t="s">
        <v>6885</v>
      </c>
      <c r="D2049" s="3" t="s">
        <v>86</v>
      </c>
      <c r="E2049" s="4" t="s">
        <v>6886</v>
      </c>
      <c r="F2049" s="2"/>
      <c r="G2049" s="88">
        <v>947</v>
      </c>
      <c r="H2049" s="16" t="s">
        <v>611</v>
      </c>
      <c r="I2049" s="5" t="s">
        <v>997</v>
      </c>
      <c r="J2049" s="6" t="s">
        <v>61</v>
      </c>
      <c r="K2049" s="5" t="s">
        <v>68</v>
      </c>
      <c r="L2049" s="5" t="s">
        <v>612</v>
      </c>
      <c r="M2049" s="52">
        <v>6.662337662337662</v>
      </c>
      <c r="N2049" s="8">
        <v>0</v>
      </c>
      <c r="O2049" s="52">
        <v>6.662337662337662</v>
      </c>
      <c r="P2049" s="60">
        <f t="shared" si="63"/>
        <v>443.37857142857138</v>
      </c>
      <c r="Q2049" s="59">
        <v>6.662337662337662</v>
      </c>
      <c r="R2049" s="9" t="s">
        <v>7397</v>
      </c>
      <c r="S2049" s="10">
        <v>46357</v>
      </c>
      <c r="T2049" s="55"/>
      <c r="U2049" s="56">
        <f t="shared" si="64"/>
        <v>0</v>
      </c>
      <c r="V2049" s="11"/>
    </row>
    <row r="2050" spans="1:22">
      <c r="A2050" s="36"/>
      <c r="B2050" s="4" t="s">
        <v>6887</v>
      </c>
      <c r="C2050" s="4" t="s">
        <v>6888</v>
      </c>
      <c r="D2050" s="3" t="s">
        <v>86</v>
      </c>
      <c r="E2050" s="4" t="s">
        <v>6889</v>
      </c>
      <c r="F2050" s="2"/>
      <c r="G2050" s="88">
        <v>331</v>
      </c>
      <c r="H2050" s="5" t="s">
        <v>611</v>
      </c>
      <c r="I2050" s="5" t="s">
        <v>997</v>
      </c>
      <c r="J2050" s="6" t="s">
        <v>61</v>
      </c>
      <c r="K2050" s="5" t="s">
        <v>68</v>
      </c>
      <c r="L2050" s="5"/>
      <c r="M2050" s="52">
        <v>5.9113924050632907</v>
      </c>
      <c r="N2050" s="8">
        <v>0</v>
      </c>
      <c r="O2050" s="52">
        <v>5.9113924050632907</v>
      </c>
      <c r="P2050" s="60">
        <f t="shared" si="63"/>
        <v>393.403164556962</v>
      </c>
      <c r="Q2050" s="59">
        <v>5.9113924050632907</v>
      </c>
      <c r="R2050" s="9" t="s">
        <v>7397</v>
      </c>
      <c r="S2050" s="10">
        <v>46296</v>
      </c>
      <c r="T2050" s="55"/>
      <c r="U2050" s="56">
        <f t="shared" si="64"/>
        <v>0</v>
      </c>
      <c r="V2050" s="11"/>
    </row>
    <row r="2051" spans="1:22">
      <c r="A2051" s="36"/>
      <c r="B2051" s="4" t="s">
        <v>6890</v>
      </c>
      <c r="C2051" s="4" t="s">
        <v>6891</v>
      </c>
      <c r="D2051" s="3" t="s">
        <v>57</v>
      </c>
      <c r="E2051" s="4" t="s">
        <v>6892</v>
      </c>
      <c r="F2051" s="2"/>
      <c r="G2051" s="88">
        <v>5</v>
      </c>
      <c r="H2051" s="5" t="s">
        <v>59</v>
      </c>
      <c r="I2051" s="5" t="s">
        <v>466</v>
      </c>
      <c r="J2051" s="6" t="s">
        <v>61</v>
      </c>
      <c r="K2051" s="5" t="s">
        <v>68</v>
      </c>
      <c r="L2051" s="5" t="s">
        <v>59</v>
      </c>
      <c r="M2051" s="52">
        <v>2.6904761904761902</v>
      </c>
      <c r="N2051" s="8">
        <v>0</v>
      </c>
      <c r="O2051" s="52">
        <v>2.6904761904761902</v>
      </c>
      <c r="P2051" s="60">
        <f t="shared" si="63"/>
        <v>179.05119047619044</v>
      </c>
      <c r="Q2051" s="59">
        <v>2.6904761904761902</v>
      </c>
      <c r="R2051" s="9" t="s">
        <v>7397</v>
      </c>
      <c r="S2051" s="10">
        <v>46692</v>
      </c>
      <c r="T2051" s="55"/>
      <c r="U2051" s="56">
        <f t="shared" si="64"/>
        <v>0</v>
      </c>
      <c r="V2051" s="11"/>
    </row>
    <row r="2052" spans="1:22">
      <c r="A2052" s="36"/>
      <c r="B2052" s="4" t="s">
        <v>6893</v>
      </c>
      <c r="C2052" s="4" t="s">
        <v>183</v>
      </c>
      <c r="D2052" s="3" t="s">
        <v>57</v>
      </c>
      <c r="E2052" s="4" t="s">
        <v>6894</v>
      </c>
      <c r="F2052" s="2"/>
      <c r="G2052" s="88">
        <v>8</v>
      </c>
      <c r="H2052" s="5" t="s">
        <v>59</v>
      </c>
      <c r="I2052" s="5" t="s">
        <v>462</v>
      </c>
      <c r="J2052" s="6" t="s">
        <v>61</v>
      </c>
      <c r="K2052" s="5">
        <v>0.16</v>
      </c>
      <c r="L2052" s="5" t="s">
        <v>59</v>
      </c>
      <c r="M2052" s="52">
        <v>16.666666666666668</v>
      </c>
      <c r="N2052" s="8">
        <v>0</v>
      </c>
      <c r="O2052" s="52">
        <v>16.666666666666668</v>
      </c>
      <c r="P2052" s="60">
        <f t="shared" si="63"/>
        <v>1109.1666666666667</v>
      </c>
      <c r="Q2052" s="59">
        <v>19.333333333333336</v>
      </c>
      <c r="R2052" s="9" t="s">
        <v>7397</v>
      </c>
      <c r="S2052" s="10" t="s">
        <v>183</v>
      </c>
      <c r="T2052" s="55"/>
      <c r="U2052" s="56">
        <f t="shared" si="64"/>
        <v>0</v>
      </c>
      <c r="V2052" s="11"/>
    </row>
    <row r="2053" spans="1:22">
      <c r="A2053" s="36"/>
      <c r="B2053" s="4" t="s">
        <v>6895</v>
      </c>
      <c r="C2053" s="4" t="s">
        <v>6896</v>
      </c>
      <c r="D2053" s="3" t="s">
        <v>64</v>
      </c>
      <c r="E2053" s="4" t="s">
        <v>6897</v>
      </c>
      <c r="F2053" s="2"/>
      <c r="G2053" s="88">
        <v>202</v>
      </c>
      <c r="H2053" s="5" t="s">
        <v>6898</v>
      </c>
      <c r="I2053" s="5" t="s">
        <v>212</v>
      </c>
      <c r="J2053" s="6" t="s">
        <v>61</v>
      </c>
      <c r="K2053" s="5" t="s">
        <v>68</v>
      </c>
      <c r="L2053" s="5" t="s">
        <v>95</v>
      </c>
      <c r="M2053" s="52">
        <v>4.1948051948051948</v>
      </c>
      <c r="N2053" s="8">
        <v>0.32</v>
      </c>
      <c r="O2053" s="52">
        <v>2.8524675324675322</v>
      </c>
      <c r="P2053" s="60">
        <f t="shared" si="63"/>
        <v>189.83171428571427</v>
      </c>
      <c r="Q2053" s="59">
        <v>2.8524675324675322</v>
      </c>
      <c r="R2053" s="9" t="s">
        <v>7401</v>
      </c>
      <c r="S2053" s="10">
        <v>46082</v>
      </c>
      <c r="T2053" s="55"/>
      <c r="U2053" s="56">
        <f t="shared" si="64"/>
        <v>0</v>
      </c>
      <c r="V2053" s="11"/>
    </row>
    <row r="2054" spans="1:22">
      <c r="A2054" s="77" t="s">
        <v>105</v>
      </c>
      <c r="B2054" s="4" t="s">
        <v>6899</v>
      </c>
      <c r="C2054" s="4" t="s">
        <v>6900</v>
      </c>
      <c r="D2054" s="3" t="s">
        <v>86</v>
      </c>
      <c r="E2054" s="79" t="s">
        <v>6901</v>
      </c>
      <c r="F2054" s="2"/>
      <c r="G2054" s="88">
        <v>46</v>
      </c>
      <c r="H2054" s="5" t="s">
        <v>6902</v>
      </c>
      <c r="I2054" s="5" t="s">
        <v>110</v>
      </c>
      <c r="J2054" s="6" t="s">
        <v>61</v>
      </c>
      <c r="K2054" s="5" t="s">
        <v>68</v>
      </c>
      <c r="L2054" s="5" t="s">
        <v>111</v>
      </c>
      <c r="M2054" s="52">
        <v>3.9304721237919105</v>
      </c>
      <c r="N2054" s="8">
        <v>0.28000000000000003</v>
      </c>
      <c r="O2054" s="52">
        <v>2.8615999999999997</v>
      </c>
      <c r="P2054" s="60">
        <f t="shared" si="63"/>
        <v>190.43947999999997</v>
      </c>
      <c r="Q2054" s="59">
        <v>2.8299399291301754</v>
      </c>
      <c r="R2054" s="9" t="s">
        <v>7397</v>
      </c>
      <c r="S2054" s="10">
        <v>46569</v>
      </c>
      <c r="T2054" s="55"/>
      <c r="U2054" s="56">
        <f t="shared" si="64"/>
        <v>0</v>
      </c>
      <c r="V2054" s="11"/>
    </row>
    <row r="2055" spans="1:22">
      <c r="A2055" s="86" t="s">
        <v>54</v>
      </c>
      <c r="B2055" s="4" t="s">
        <v>6903</v>
      </c>
      <c r="C2055" s="4" t="s">
        <v>6904</v>
      </c>
      <c r="D2055" s="3" t="s">
        <v>64</v>
      </c>
      <c r="E2055" s="87" t="s">
        <v>6905</v>
      </c>
      <c r="F2055" s="2"/>
      <c r="G2055" s="88">
        <v>27</v>
      </c>
      <c r="H2055" s="5" t="s">
        <v>5194</v>
      </c>
      <c r="I2055" s="5" t="s">
        <v>256</v>
      </c>
      <c r="J2055" s="6" t="s">
        <v>61</v>
      </c>
      <c r="K2055" s="5" t="s">
        <v>68</v>
      </c>
      <c r="L2055" s="5" t="s">
        <v>1325</v>
      </c>
      <c r="M2055" s="52">
        <v>3.5125000000000002</v>
      </c>
      <c r="N2055" s="8">
        <v>0</v>
      </c>
      <c r="O2055" s="52">
        <v>3.5125000000000002</v>
      </c>
      <c r="P2055" s="60">
        <f t="shared" si="63"/>
        <v>233.75687500000001</v>
      </c>
      <c r="Q2055" s="59">
        <v>3.5125000000000002</v>
      </c>
      <c r="R2055" s="9" t="s">
        <v>7394</v>
      </c>
      <c r="S2055" s="10">
        <v>46600</v>
      </c>
      <c r="T2055" s="55"/>
      <c r="U2055" s="56">
        <f t="shared" si="64"/>
        <v>0</v>
      </c>
      <c r="V2055" s="11"/>
    </row>
    <row r="2056" spans="1:22">
      <c r="A2056" s="36"/>
      <c r="B2056" s="4" t="s">
        <v>6906</v>
      </c>
      <c r="C2056" s="4" t="s">
        <v>183</v>
      </c>
      <c r="D2056" s="3" t="s">
        <v>86</v>
      </c>
      <c r="E2056" s="4" t="s">
        <v>6907</v>
      </c>
      <c r="F2056" s="2"/>
      <c r="G2056" s="88">
        <v>96</v>
      </c>
      <c r="H2056" s="5" t="s">
        <v>672</v>
      </c>
      <c r="I2056" s="5" t="s">
        <v>178</v>
      </c>
      <c r="J2056" s="6" t="s">
        <v>61</v>
      </c>
      <c r="K2056" s="5" t="s">
        <v>68</v>
      </c>
      <c r="L2056" s="5"/>
      <c r="M2056" s="52">
        <v>2.0839391860480254</v>
      </c>
      <c r="N2056" s="8">
        <v>0</v>
      </c>
      <c r="O2056" s="52">
        <v>2.0839391860480254</v>
      </c>
      <c r="P2056" s="60">
        <f t="shared" si="63"/>
        <v>138.68615283149609</v>
      </c>
      <c r="Q2056" s="59">
        <v>2.0839391860480254</v>
      </c>
      <c r="R2056" s="9" t="s">
        <v>7397</v>
      </c>
      <c r="S2056" s="10">
        <v>46539</v>
      </c>
      <c r="T2056" s="55"/>
      <c r="U2056" s="56">
        <f t="shared" si="64"/>
        <v>0</v>
      </c>
      <c r="V2056" s="11"/>
    </row>
    <row r="2057" spans="1:22">
      <c r="A2057" s="36"/>
      <c r="B2057" s="4" t="s">
        <v>6908</v>
      </c>
      <c r="C2057" s="4" t="s">
        <v>6909</v>
      </c>
      <c r="D2057" s="3" t="s">
        <v>86</v>
      </c>
      <c r="E2057" s="4" t="s">
        <v>6910</v>
      </c>
      <c r="F2057" s="4"/>
      <c r="G2057" s="88">
        <v>32</v>
      </c>
      <c r="H2057" s="5" t="s">
        <v>2803</v>
      </c>
      <c r="I2057" s="5" t="s">
        <v>178</v>
      </c>
      <c r="J2057" s="6" t="s">
        <v>61</v>
      </c>
      <c r="K2057" s="5" t="s">
        <v>68</v>
      </c>
      <c r="L2057" s="5" t="s">
        <v>2804</v>
      </c>
      <c r="M2057" s="52">
        <v>2.9097936517077918</v>
      </c>
      <c r="N2057" s="8">
        <v>0</v>
      </c>
      <c r="O2057" s="52">
        <v>2.9097936517077918</v>
      </c>
      <c r="P2057" s="60">
        <f t="shared" si="63"/>
        <v>193.64676752115355</v>
      </c>
      <c r="Q2057" s="59">
        <v>2.9097936517077918</v>
      </c>
      <c r="R2057" s="9" t="s">
        <v>7397</v>
      </c>
      <c r="S2057" s="10">
        <v>46539</v>
      </c>
      <c r="T2057" s="55"/>
      <c r="U2057" s="56">
        <f t="shared" si="64"/>
        <v>0</v>
      </c>
      <c r="V2057" s="11"/>
    </row>
    <row r="2058" spans="1:22">
      <c r="A2058" s="36"/>
      <c r="B2058" s="2" t="s">
        <v>6911</v>
      </c>
      <c r="C2058" s="13" t="s">
        <v>6912</v>
      </c>
      <c r="D2058" s="3" t="s">
        <v>86</v>
      </c>
      <c r="E2058" s="4" t="s">
        <v>6913</v>
      </c>
      <c r="F2058" s="4"/>
      <c r="G2058" s="88">
        <v>225</v>
      </c>
      <c r="H2058" s="5" t="s">
        <v>2815</v>
      </c>
      <c r="I2058" s="5" t="s">
        <v>178</v>
      </c>
      <c r="J2058" s="6" t="s">
        <v>61</v>
      </c>
      <c r="K2058" s="7" t="s">
        <v>68</v>
      </c>
      <c r="L2058" s="7" t="s">
        <v>2991</v>
      </c>
      <c r="M2058" s="52">
        <v>3.6081991484366336</v>
      </c>
      <c r="N2058" s="8">
        <v>0</v>
      </c>
      <c r="O2058" s="52">
        <v>3.6081991484366336</v>
      </c>
      <c r="P2058" s="60">
        <f t="shared" si="63"/>
        <v>240.12565332845796</v>
      </c>
      <c r="Q2058" s="59">
        <v>3.6081991484366336</v>
      </c>
      <c r="R2058" s="9" t="s">
        <v>7397</v>
      </c>
      <c r="S2058" s="10">
        <v>46296</v>
      </c>
      <c r="T2058" s="55"/>
      <c r="U2058" s="56">
        <f t="shared" si="64"/>
        <v>0</v>
      </c>
      <c r="V2058" s="11"/>
    </row>
    <row r="2059" spans="1:22">
      <c r="A2059" s="77" t="s">
        <v>105</v>
      </c>
      <c r="B2059" s="4" t="s">
        <v>6914</v>
      </c>
      <c r="C2059" s="4" t="s">
        <v>6915</v>
      </c>
      <c r="D2059" s="3" t="s">
        <v>86</v>
      </c>
      <c r="E2059" s="79" t="s">
        <v>6916</v>
      </c>
      <c r="F2059" s="2"/>
      <c r="G2059" s="88">
        <v>64</v>
      </c>
      <c r="H2059" s="5" t="s">
        <v>2803</v>
      </c>
      <c r="I2059" s="5" t="s">
        <v>138</v>
      </c>
      <c r="J2059" s="6" t="s">
        <v>61</v>
      </c>
      <c r="K2059" s="5" t="s">
        <v>68</v>
      </c>
      <c r="L2059" s="5" t="s">
        <v>2991</v>
      </c>
      <c r="M2059" s="52">
        <v>4.065194805194805</v>
      </c>
      <c r="N2059" s="8">
        <v>0</v>
      </c>
      <c r="O2059" s="52">
        <v>4.2434000000000003</v>
      </c>
      <c r="P2059" s="60">
        <f t="shared" si="63"/>
        <v>282.39827000000002</v>
      </c>
      <c r="Q2059" s="59">
        <v>4.065194805194805</v>
      </c>
      <c r="R2059" s="9" t="s">
        <v>7397</v>
      </c>
      <c r="S2059" s="10">
        <v>46113</v>
      </c>
      <c r="T2059" s="55"/>
      <c r="U2059" s="56">
        <f t="shared" si="64"/>
        <v>0</v>
      </c>
      <c r="V2059" s="11"/>
    </row>
    <row r="2060" spans="1:22">
      <c r="A2060" s="36"/>
      <c r="B2060" s="4" t="s">
        <v>6917</v>
      </c>
      <c r="C2060" s="4" t="s">
        <v>6918</v>
      </c>
      <c r="D2060" s="3" t="s">
        <v>64</v>
      </c>
      <c r="E2060" s="4" t="s">
        <v>6919</v>
      </c>
      <c r="F2060" s="2"/>
      <c r="G2060" s="88">
        <v>95</v>
      </c>
      <c r="H2060" s="5" t="s">
        <v>6920</v>
      </c>
      <c r="I2060" s="5" t="s">
        <v>720</v>
      </c>
      <c r="J2060" s="6" t="s">
        <v>61</v>
      </c>
      <c r="K2060" s="5" t="s">
        <v>68</v>
      </c>
      <c r="L2060" s="5" t="s">
        <v>2804</v>
      </c>
      <c r="M2060" s="52">
        <v>3.4805194805194808</v>
      </c>
      <c r="N2060" s="8">
        <v>0</v>
      </c>
      <c r="O2060" s="52">
        <v>3.4805194805194808</v>
      </c>
      <c r="P2060" s="60">
        <f t="shared" si="63"/>
        <v>231.62857142857143</v>
      </c>
      <c r="Q2060" s="59">
        <v>3.4805194805194808</v>
      </c>
      <c r="R2060" s="9" t="s">
        <v>7401</v>
      </c>
      <c r="S2060" s="10">
        <v>46266</v>
      </c>
      <c r="T2060" s="55"/>
      <c r="U2060" s="56">
        <f t="shared" si="64"/>
        <v>0</v>
      </c>
      <c r="V2060" s="11"/>
    </row>
    <row r="2061" spans="1:22">
      <c r="A2061" s="77" t="s">
        <v>105</v>
      </c>
      <c r="B2061" s="2" t="s">
        <v>6921</v>
      </c>
      <c r="C2061" s="13" t="s">
        <v>6922</v>
      </c>
      <c r="D2061" s="3" t="s">
        <v>86</v>
      </c>
      <c r="E2061" s="79" t="s">
        <v>6923</v>
      </c>
      <c r="F2061" s="4"/>
      <c r="G2061" s="88">
        <v>66</v>
      </c>
      <c r="H2061" s="5" t="s">
        <v>2803</v>
      </c>
      <c r="I2061" s="5" t="s">
        <v>138</v>
      </c>
      <c r="J2061" s="6" t="s">
        <v>61</v>
      </c>
      <c r="K2061" s="7" t="s">
        <v>68</v>
      </c>
      <c r="L2061" s="7" t="s">
        <v>2991</v>
      </c>
      <c r="M2061" s="52">
        <v>3.3164556962025316</v>
      </c>
      <c r="N2061" s="8">
        <v>0</v>
      </c>
      <c r="O2061" s="52">
        <v>2.8420000000000001</v>
      </c>
      <c r="P2061" s="60">
        <f t="shared" si="63"/>
        <v>189.13509999999999</v>
      </c>
      <c r="Q2061" s="59">
        <v>3.3164556962025316</v>
      </c>
      <c r="R2061" s="9" t="s">
        <v>7397</v>
      </c>
      <c r="S2061" s="10">
        <v>46235</v>
      </c>
      <c r="T2061" s="55"/>
      <c r="U2061" s="56">
        <f t="shared" si="64"/>
        <v>0</v>
      </c>
      <c r="V2061" s="11"/>
    </row>
    <row r="2062" spans="1:22">
      <c r="A2062" s="86" t="s">
        <v>54</v>
      </c>
      <c r="B2062" s="2" t="s">
        <v>6924</v>
      </c>
      <c r="C2062" s="13" t="s">
        <v>6925</v>
      </c>
      <c r="D2062" s="3" t="s">
        <v>86</v>
      </c>
      <c r="E2062" s="87" t="s">
        <v>6926</v>
      </c>
      <c r="F2062" s="4"/>
      <c r="G2062" s="88">
        <v>26</v>
      </c>
      <c r="H2062" s="5" t="s">
        <v>2803</v>
      </c>
      <c r="I2062" s="5" t="s">
        <v>151</v>
      </c>
      <c r="J2062" s="6" t="s">
        <v>61</v>
      </c>
      <c r="K2062" s="7" t="s">
        <v>68</v>
      </c>
      <c r="L2062" s="7" t="s">
        <v>2804</v>
      </c>
      <c r="M2062" s="52">
        <v>3.1265822784810129</v>
      </c>
      <c r="N2062" s="8">
        <v>0</v>
      </c>
      <c r="O2062" s="52">
        <v>3.1265822784810129</v>
      </c>
      <c r="P2062" s="60">
        <f t="shared" si="63"/>
        <v>208.07405063291139</v>
      </c>
      <c r="Q2062" s="59">
        <v>3.1265822784810129</v>
      </c>
      <c r="R2062" s="9" t="s">
        <v>7397</v>
      </c>
      <c r="S2062" s="10">
        <v>46447</v>
      </c>
      <c r="T2062" s="55"/>
      <c r="U2062" s="56">
        <f t="shared" si="64"/>
        <v>0</v>
      </c>
      <c r="V2062" s="11"/>
    </row>
    <row r="2063" spans="1:22">
      <c r="A2063" s="77" t="s">
        <v>139</v>
      </c>
      <c r="B2063" s="4" t="s">
        <v>6927</v>
      </c>
      <c r="C2063" s="4" t="s">
        <v>183</v>
      </c>
      <c r="D2063" s="3" t="s">
        <v>262</v>
      </c>
      <c r="E2063" s="79" t="s">
        <v>6928</v>
      </c>
      <c r="F2063" s="2"/>
      <c r="G2063" s="88">
        <v>31</v>
      </c>
      <c r="H2063" s="5" t="s">
        <v>6929</v>
      </c>
      <c r="I2063" s="5" t="s">
        <v>143</v>
      </c>
      <c r="J2063" s="6" t="s">
        <v>61</v>
      </c>
      <c r="K2063" s="5" t="s">
        <v>68</v>
      </c>
      <c r="L2063" s="5"/>
      <c r="M2063" s="52">
        <v>4.0632911392405058</v>
      </c>
      <c r="N2063" s="8">
        <v>0</v>
      </c>
      <c r="O2063" s="52">
        <v>3.8601265822784803</v>
      </c>
      <c r="P2063" s="60">
        <f t="shared" ref="P2063:P2126" si="65">O2063*$V$12</f>
        <v>256.89142405063285</v>
      </c>
      <c r="Q2063" s="59">
        <v>3.8601265822784803</v>
      </c>
      <c r="R2063" s="9" t="s">
        <v>7397</v>
      </c>
      <c r="S2063" s="10">
        <v>46457</v>
      </c>
      <c r="T2063" s="55"/>
      <c r="U2063" s="56">
        <f t="shared" si="64"/>
        <v>0</v>
      </c>
      <c r="V2063" s="11"/>
    </row>
    <row r="2064" spans="1:22">
      <c r="A2064" s="77" t="s">
        <v>139</v>
      </c>
      <c r="B2064" s="4" t="s">
        <v>6930</v>
      </c>
      <c r="C2064" s="4" t="s">
        <v>6931</v>
      </c>
      <c r="D2064" s="3" t="s">
        <v>86</v>
      </c>
      <c r="E2064" s="79" t="s">
        <v>6932</v>
      </c>
      <c r="F2064" s="2"/>
      <c r="G2064" s="88">
        <v>175</v>
      </c>
      <c r="H2064" s="5" t="s">
        <v>59</v>
      </c>
      <c r="I2064" s="5" t="s">
        <v>143</v>
      </c>
      <c r="J2064" s="6" t="s">
        <v>61</v>
      </c>
      <c r="K2064" s="5" t="s">
        <v>68</v>
      </c>
      <c r="L2064" s="5" t="s">
        <v>59</v>
      </c>
      <c r="M2064" s="52">
        <v>2.6455696202531644</v>
      </c>
      <c r="N2064" s="8">
        <v>0</v>
      </c>
      <c r="O2064" s="52">
        <v>2.513291139240506</v>
      </c>
      <c r="P2064" s="60">
        <f t="shared" si="65"/>
        <v>167.25952531645567</v>
      </c>
      <c r="Q2064" s="59">
        <v>2.513291139240506</v>
      </c>
      <c r="R2064" s="9" t="s">
        <v>7397</v>
      </c>
      <c r="S2064" s="10">
        <v>46966</v>
      </c>
      <c r="T2064" s="55"/>
      <c r="U2064" s="56">
        <f t="shared" si="64"/>
        <v>0</v>
      </c>
      <c r="V2064" s="11"/>
    </row>
    <row r="2065" spans="1:22">
      <c r="A2065" s="77" t="s">
        <v>105</v>
      </c>
      <c r="B2065" s="4" t="s">
        <v>6933</v>
      </c>
      <c r="C2065" s="4" t="s">
        <v>6934</v>
      </c>
      <c r="D2065" s="3" t="s">
        <v>86</v>
      </c>
      <c r="E2065" s="79" t="s">
        <v>6935</v>
      </c>
      <c r="F2065" s="2"/>
      <c r="G2065" s="88">
        <v>35</v>
      </c>
      <c r="H2065" s="5" t="s">
        <v>2815</v>
      </c>
      <c r="I2065" s="5" t="s">
        <v>138</v>
      </c>
      <c r="J2065" s="6" t="s">
        <v>61</v>
      </c>
      <c r="K2065" s="5" t="s">
        <v>68</v>
      </c>
      <c r="L2065" s="5" t="s">
        <v>2991</v>
      </c>
      <c r="M2065" s="52">
        <v>8.3896103896103895</v>
      </c>
      <c r="N2065" s="8">
        <v>0</v>
      </c>
      <c r="O2065" s="52">
        <v>7.9968000000000004</v>
      </c>
      <c r="P2065" s="60">
        <f t="shared" si="65"/>
        <v>532.18704000000002</v>
      </c>
      <c r="Q2065" s="59">
        <v>8.3896103896103895</v>
      </c>
      <c r="R2065" s="9" t="s">
        <v>7397</v>
      </c>
      <c r="S2065" s="10">
        <v>46235</v>
      </c>
      <c r="T2065" s="55"/>
      <c r="U2065" s="56">
        <f t="shared" si="64"/>
        <v>0</v>
      </c>
      <c r="V2065" s="11"/>
    </row>
    <row r="2066" spans="1:22">
      <c r="A2066" s="36"/>
      <c r="B2066" s="4" t="s">
        <v>6936</v>
      </c>
      <c r="C2066" s="4" t="s">
        <v>6937</v>
      </c>
      <c r="D2066" s="3" t="s">
        <v>57</v>
      </c>
      <c r="E2066" s="4" t="s">
        <v>6938</v>
      </c>
      <c r="F2066" s="2"/>
      <c r="G2066" s="88">
        <v>705</v>
      </c>
      <c r="H2066" s="5" t="s">
        <v>59</v>
      </c>
      <c r="I2066" s="5" t="s">
        <v>2836</v>
      </c>
      <c r="J2066" s="6" t="s">
        <v>2837</v>
      </c>
      <c r="K2066" s="5">
        <v>0.16</v>
      </c>
      <c r="L2066" s="5" t="s">
        <v>59</v>
      </c>
      <c r="M2066" s="52">
        <v>10</v>
      </c>
      <c r="N2066" s="8">
        <v>0</v>
      </c>
      <c r="O2066" s="52">
        <v>10</v>
      </c>
      <c r="P2066" s="60">
        <f t="shared" si="65"/>
        <v>665.5</v>
      </c>
      <c r="Q2066" s="59">
        <v>11.6</v>
      </c>
      <c r="R2066" s="9" t="s">
        <v>7405</v>
      </c>
      <c r="S2066" s="10">
        <v>45901</v>
      </c>
      <c r="T2066" s="55"/>
      <c r="U2066" s="56">
        <f t="shared" si="64"/>
        <v>0</v>
      </c>
      <c r="V2066" s="11"/>
    </row>
    <row r="2067" spans="1:22">
      <c r="A2067" s="36"/>
      <c r="B2067" s="4" t="s">
        <v>6939</v>
      </c>
      <c r="C2067" s="2" t="s">
        <v>183</v>
      </c>
      <c r="D2067" s="3" t="s">
        <v>57</v>
      </c>
      <c r="E2067" s="4" t="s">
        <v>6940</v>
      </c>
      <c r="F2067" s="4"/>
      <c r="G2067" s="88">
        <v>1</v>
      </c>
      <c r="H2067" s="5" t="s">
        <v>6941</v>
      </c>
      <c r="I2067" s="5" t="s">
        <v>4292</v>
      </c>
      <c r="J2067" s="6" t="s">
        <v>2837</v>
      </c>
      <c r="K2067" s="5" t="s">
        <v>68</v>
      </c>
      <c r="L2067" s="5" t="s">
        <v>59</v>
      </c>
      <c r="M2067" s="52">
        <v>16.883116883116884</v>
      </c>
      <c r="N2067" s="8">
        <v>0</v>
      </c>
      <c r="O2067" s="52">
        <v>16.883116883116884</v>
      </c>
      <c r="P2067" s="60">
        <f t="shared" si="65"/>
        <v>1123.5714285714287</v>
      </c>
      <c r="Q2067" s="59">
        <v>16.883116883116884</v>
      </c>
      <c r="R2067" s="9" t="s">
        <v>7413</v>
      </c>
      <c r="S2067" s="10">
        <v>45992</v>
      </c>
      <c r="T2067" s="55"/>
      <c r="U2067" s="56">
        <f t="shared" si="64"/>
        <v>0</v>
      </c>
      <c r="V2067" s="11"/>
    </row>
    <row r="2068" spans="1:22">
      <c r="A2068" s="77" t="s">
        <v>105</v>
      </c>
      <c r="B2068" s="4" t="s">
        <v>6942</v>
      </c>
      <c r="C2068" s="2" t="s">
        <v>6943</v>
      </c>
      <c r="D2068" s="3" t="s">
        <v>86</v>
      </c>
      <c r="E2068" s="79" t="s">
        <v>6944</v>
      </c>
      <c r="F2068" s="4"/>
      <c r="G2068" s="88">
        <v>18</v>
      </c>
      <c r="H2068" s="5" t="s">
        <v>6945</v>
      </c>
      <c r="I2068" s="5" t="s">
        <v>110</v>
      </c>
      <c r="J2068" s="6" t="s">
        <v>61</v>
      </c>
      <c r="K2068" s="5" t="s">
        <v>68</v>
      </c>
      <c r="L2068" s="5" t="s">
        <v>6946</v>
      </c>
      <c r="M2068" s="52">
        <v>36.111111111111107</v>
      </c>
      <c r="N2068" s="8">
        <v>0</v>
      </c>
      <c r="O2068" s="52">
        <v>36.111111111111107</v>
      </c>
      <c r="P2068" s="60">
        <f t="shared" si="65"/>
        <v>2403.1944444444439</v>
      </c>
      <c r="Q2068" s="59">
        <v>36.111111111111107</v>
      </c>
      <c r="R2068" s="9" t="s">
        <v>7400</v>
      </c>
      <c r="S2068" s="10">
        <v>46266</v>
      </c>
      <c r="T2068" s="55"/>
      <c r="U2068" s="56">
        <f t="shared" si="64"/>
        <v>0</v>
      </c>
      <c r="V2068" s="11"/>
    </row>
    <row r="2069" spans="1:22">
      <c r="A2069" s="77" t="s">
        <v>105</v>
      </c>
      <c r="B2069" s="4" t="s">
        <v>6947</v>
      </c>
      <c r="C2069" s="4" t="s">
        <v>6948</v>
      </c>
      <c r="D2069" s="3" t="s">
        <v>86</v>
      </c>
      <c r="E2069" s="79" t="s">
        <v>6949</v>
      </c>
      <c r="F2069" s="2"/>
      <c r="G2069" s="88">
        <v>36</v>
      </c>
      <c r="H2069" s="5" t="s">
        <v>3848</v>
      </c>
      <c r="I2069" s="5" t="s">
        <v>110</v>
      </c>
      <c r="J2069" s="6" t="s">
        <v>61</v>
      </c>
      <c r="K2069" s="5" t="s">
        <v>68</v>
      </c>
      <c r="L2069" s="5" t="s">
        <v>3850</v>
      </c>
      <c r="M2069" s="52">
        <v>10.129230440170534</v>
      </c>
      <c r="N2069" s="8">
        <v>0.23</v>
      </c>
      <c r="O2069" s="52">
        <v>6.9874000000000001</v>
      </c>
      <c r="P2069" s="60">
        <f t="shared" si="65"/>
        <v>465.01146999999997</v>
      </c>
      <c r="Q2069" s="59">
        <v>7.7995074389313119</v>
      </c>
      <c r="R2069" s="9" t="s">
        <v>7400</v>
      </c>
      <c r="S2069" s="10">
        <v>45839</v>
      </c>
      <c r="T2069" s="55"/>
      <c r="U2069" s="56">
        <f t="shared" si="64"/>
        <v>0</v>
      </c>
      <c r="V2069" s="11"/>
    </row>
    <row r="2070" spans="1:22">
      <c r="A2070" s="77" t="s">
        <v>105</v>
      </c>
      <c r="B2070" s="4" t="s">
        <v>6950</v>
      </c>
      <c r="C2070" s="4" t="s">
        <v>6951</v>
      </c>
      <c r="D2070" s="3" t="s">
        <v>86</v>
      </c>
      <c r="E2070" s="79" t="s">
        <v>6952</v>
      </c>
      <c r="F2070" s="2"/>
      <c r="G2070" s="88">
        <v>16</v>
      </c>
      <c r="H2070" s="5" t="s">
        <v>1625</v>
      </c>
      <c r="I2070" s="5" t="s">
        <v>116</v>
      </c>
      <c r="J2070" s="6" t="s">
        <v>61</v>
      </c>
      <c r="K2070" s="5" t="s">
        <v>68</v>
      </c>
      <c r="L2070" s="5" t="s">
        <v>1626</v>
      </c>
      <c r="M2070" s="52">
        <v>4.7745454545454544</v>
      </c>
      <c r="N2070" s="8">
        <v>0</v>
      </c>
      <c r="O2070" s="52">
        <v>4.2629999999999999</v>
      </c>
      <c r="P2070" s="60">
        <f t="shared" si="65"/>
        <v>283.70265000000001</v>
      </c>
      <c r="Q2070" s="59">
        <v>4.7745454545454544</v>
      </c>
      <c r="R2070" s="9" t="s">
        <v>7397</v>
      </c>
      <c r="S2070" s="10">
        <v>46023</v>
      </c>
      <c r="T2070" s="55"/>
      <c r="U2070" s="56">
        <f t="shared" si="64"/>
        <v>0</v>
      </c>
      <c r="V2070" s="11"/>
    </row>
    <row r="2071" spans="1:22">
      <c r="A2071" s="77" t="s">
        <v>105</v>
      </c>
      <c r="B2071" s="4" t="s">
        <v>6953</v>
      </c>
      <c r="C2071" s="4" t="s">
        <v>6954</v>
      </c>
      <c r="D2071" s="3" t="s">
        <v>86</v>
      </c>
      <c r="E2071" s="79" t="s">
        <v>6955</v>
      </c>
      <c r="F2071" s="4"/>
      <c r="G2071" s="88">
        <v>58</v>
      </c>
      <c r="H2071" s="5" t="s">
        <v>1625</v>
      </c>
      <c r="I2071" s="5" t="s">
        <v>116</v>
      </c>
      <c r="J2071" s="6" t="s">
        <v>61</v>
      </c>
      <c r="K2071" s="5" t="s">
        <v>68</v>
      </c>
      <c r="L2071" s="5" t="s">
        <v>1626</v>
      </c>
      <c r="M2071" s="52">
        <v>11.116708860759493</v>
      </c>
      <c r="N2071" s="8">
        <v>0</v>
      </c>
      <c r="O2071" s="52">
        <v>10.3096</v>
      </c>
      <c r="P2071" s="60">
        <f t="shared" si="65"/>
        <v>686.10388</v>
      </c>
      <c r="Q2071" s="59">
        <v>11.116708860759493</v>
      </c>
      <c r="R2071" s="9" t="s">
        <v>7397</v>
      </c>
      <c r="S2071" s="10">
        <v>46143</v>
      </c>
      <c r="T2071" s="55"/>
      <c r="U2071" s="56">
        <f t="shared" si="64"/>
        <v>0</v>
      </c>
      <c r="V2071" s="11"/>
    </row>
    <row r="2072" spans="1:22">
      <c r="A2072" s="77" t="s">
        <v>105</v>
      </c>
      <c r="B2072" s="4" t="s">
        <v>6956</v>
      </c>
      <c r="C2072" s="2" t="s">
        <v>6957</v>
      </c>
      <c r="D2072" s="3" t="s">
        <v>86</v>
      </c>
      <c r="E2072" s="79" t="s">
        <v>6958</v>
      </c>
      <c r="F2072" s="4"/>
      <c r="G2072" s="88">
        <v>1</v>
      </c>
      <c r="H2072" s="5" t="s">
        <v>6959</v>
      </c>
      <c r="I2072" s="5" t="s">
        <v>116</v>
      </c>
      <c r="J2072" s="6" t="s">
        <v>61</v>
      </c>
      <c r="K2072" s="5" t="s">
        <v>68</v>
      </c>
      <c r="L2072" s="5" t="s">
        <v>380</v>
      </c>
      <c r="M2072" s="52">
        <v>9.649350649350648</v>
      </c>
      <c r="N2072" s="8">
        <v>0</v>
      </c>
      <c r="O2072" s="52">
        <v>8.0359999999999996</v>
      </c>
      <c r="P2072" s="60">
        <f t="shared" si="65"/>
        <v>534.79579999999999</v>
      </c>
      <c r="Q2072" s="59">
        <v>9.649350649350648</v>
      </c>
      <c r="R2072" s="9" t="s">
        <v>7397</v>
      </c>
      <c r="S2072" s="10">
        <v>46143</v>
      </c>
      <c r="T2072" s="55"/>
      <c r="U2072" s="56">
        <f t="shared" si="64"/>
        <v>0</v>
      </c>
      <c r="V2072" s="11"/>
    </row>
    <row r="2073" spans="1:22">
      <c r="A2073" s="77" t="s">
        <v>105</v>
      </c>
      <c r="B2073" s="4" t="s">
        <v>6960</v>
      </c>
      <c r="C2073" s="2" t="s">
        <v>6961</v>
      </c>
      <c r="D2073" s="3" t="s">
        <v>86</v>
      </c>
      <c r="E2073" s="79" t="s">
        <v>6962</v>
      </c>
      <c r="F2073" s="4"/>
      <c r="G2073" s="88">
        <v>114</v>
      </c>
      <c r="H2073" s="5" t="s">
        <v>6963</v>
      </c>
      <c r="I2073" s="5" t="s">
        <v>116</v>
      </c>
      <c r="J2073" s="6" t="s">
        <v>61</v>
      </c>
      <c r="K2073" s="5" t="s">
        <v>68</v>
      </c>
      <c r="L2073" s="5" t="s">
        <v>574</v>
      </c>
      <c r="M2073" s="52">
        <v>5.7263811457353713</v>
      </c>
      <c r="N2073" s="8">
        <v>0.05</v>
      </c>
      <c r="O2073" s="52">
        <v>3.6259999999999999</v>
      </c>
      <c r="P2073" s="60">
        <f t="shared" si="65"/>
        <v>241.31029999999998</v>
      </c>
      <c r="Q2073" s="59">
        <v>5.4400620884486024</v>
      </c>
      <c r="R2073" s="9" t="s">
        <v>7397</v>
      </c>
      <c r="S2073" s="10">
        <v>46054</v>
      </c>
      <c r="T2073" s="55"/>
      <c r="U2073" s="56">
        <f t="shared" si="64"/>
        <v>0</v>
      </c>
      <c r="V2073" s="11"/>
    </row>
    <row r="2074" spans="1:22">
      <c r="A2074" s="36"/>
      <c r="B2074" s="4" t="s">
        <v>6964</v>
      </c>
      <c r="C2074" s="4" t="s">
        <v>6965</v>
      </c>
      <c r="D2074" s="3" t="s">
        <v>86</v>
      </c>
      <c r="E2074" s="4" t="s">
        <v>6966</v>
      </c>
      <c r="F2074" s="2"/>
      <c r="G2074" s="88">
        <v>71</v>
      </c>
      <c r="H2074" s="5" t="s">
        <v>6967</v>
      </c>
      <c r="I2074" s="5" t="s">
        <v>997</v>
      </c>
      <c r="J2074" s="6" t="s">
        <v>61</v>
      </c>
      <c r="K2074" s="5" t="s">
        <v>68</v>
      </c>
      <c r="L2074" s="5"/>
      <c r="M2074" s="52">
        <v>15.240506329113922</v>
      </c>
      <c r="N2074" s="8">
        <v>0</v>
      </c>
      <c r="O2074" s="52">
        <v>15.240506329113922</v>
      </c>
      <c r="P2074" s="60">
        <f t="shared" si="65"/>
        <v>1014.2556962025315</v>
      </c>
      <c r="Q2074" s="59">
        <v>15.240506329113922</v>
      </c>
      <c r="R2074" s="9" t="s">
        <v>7397</v>
      </c>
      <c r="S2074" s="10">
        <v>46296</v>
      </c>
      <c r="T2074" s="55"/>
      <c r="U2074" s="56">
        <f t="shared" si="64"/>
        <v>0</v>
      </c>
      <c r="V2074" s="11"/>
    </row>
    <row r="2075" spans="1:22">
      <c r="A2075" s="36"/>
      <c r="B2075" s="4" t="s">
        <v>6968</v>
      </c>
      <c r="C2075" s="4">
        <v>5078258</v>
      </c>
      <c r="D2075" s="3" t="s">
        <v>64</v>
      </c>
      <c r="E2075" s="4" t="s">
        <v>6969</v>
      </c>
      <c r="F2075" s="2"/>
      <c r="G2075" s="88">
        <v>7</v>
      </c>
      <c r="H2075" s="5" t="s">
        <v>6970</v>
      </c>
      <c r="I2075" s="5" t="s">
        <v>300</v>
      </c>
      <c r="J2075" s="6" t="s">
        <v>61</v>
      </c>
      <c r="K2075" s="5" t="s">
        <v>68</v>
      </c>
      <c r="L2075" s="5" t="s">
        <v>117</v>
      </c>
      <c r="M2075" s="52">
        <v>25.597402597402599</v>
      </c>
      <c r="N2075" s="8">
        <v>0</v>
      </c>
      <c r="O2075" s="52">
        <v>25.597402597402599</v>
      </c>
      <c r="P2075" s="60">
        <f t="shared" si="65"/>
        <v>1703.507142857143</v>
      </c>
      <c r="Q2075" s="59">
        <v>25.597402597402599</v>
      </c>
      <c r="R2075" s="9" t="s">
        <v>248</v>
      </c>
      <c r="S2075" s="10">
        <v>46327</v>
      </c>
      <c r="T2075" s="55"/>
      <c r="U2075" s="56">
        <f t="shared" si="64"/>
        <v>0</v>
      </c>
      <c r="V2075" s="11"/>
    </row>
    <row r="2076" spans="1:22">
      <c r="A2076" s="36"/>
      <c r="B2076" s="4" t="s">
        <v>6971</v>
      </c>
      <c r="C2076" s="4">
        <v>5078217</v>
      </c>
      <c r="D2076" s="3" t="s">
        <v>64</v>
      </c>
      <c r="E2076" s="4" t="s">
        <v>6972</v>
      </c>
      <c r="F2076" s="2"/>
      <c r="G2076" s="88">
        <v>12</v>
      </c>
      <c r="H2076" s="5" t="s">
        <v>6970</v>
      </c>
      <c r="I2076" s="5" t="s">
        <v>300</v>
      </c>
      <c r="J2076" s="6" t="s">
        <v>61</v>
      </c>
      <c r="K2076" s="5" t="s">
        <v>68</v>
      </c>
      <c r="L2076" s="5" t="s">
        <v>117</v>
      </c>
      <c r="M2076" s="52">
        <v>12.233766233766234</v>
      </c>
      <c r="N2076" s="8">
        <v>0</v>
      </c>
      <c r="O2076" s="52">
        <v>12.233766233766234</v>
      </c>
      <c r="P2076" s="60">
        <f t="shared" si="65"/>
        <v>814.15714285714284</v>
      </c>
      <c r="Q2076" s="59">
        <v>12.233766233766234</v>
      </c>
      <c r="R2076" s="9" t="s">
        <v>248</v>
      </c>
      <c r="S2076" s="10">
        <v>46327</v>
      </c>
      <c r="T2076" s="55"/>
      <c r="U2076" s="56">
        <f t="shared" si="64"/>
        <v>0</v>
      </c>
      <c r="V2076" s="11"/>
    </row>
    <row r="2077" spans="1:22">
      <c r="A2077" s="86" t="s">
        <v>54</v>
      </c>
      <c r="B2077" s="4" t="s">
        <v>6973</v>
      </c>
      <c r="C2077" s="4" t="s">
        <v>6974</v>
      </c>
      <c r="D2077" s="3" t="s">
        <v>86</v>
      </c>
      <c r="E2077" s="87" t="s">
        <v>6975</v>
      </c>
      <c r="F2077" s="2"/>
      <c r="G2077" s="88">
        <v>12</v>
      </c>
      <c r="H2077" s="5" t="s">
        <v>6970</v>
      </c>
      <c r="I2077" s="5" t="s">
        <v>658</v>
      </c>
      <c r="J2077" s="6" t="s">
        <v>61</v>
      </c>
      <c r="K2077" s="5" t="s">
        <v>68</v>
      </c>
      <c r="L2077" s="5" t="s">
        <v>117</v>
      </c>
      <c r="M2077" s="52">
        <v>7.2479761904761917</v>
      </c>
      <c r="N2077" s="8">
        <v>0</v>
      </c>
      <c r="O2077" s="52">
        <v>7.2479761904761917</v>
      </c>
      <c r="P2077" s="60">
        <f t="shared" si="65"/>
        <v>482.35281547619053</v>
      </c>
      <c r="Q2077" s="59">
        <v>7.2479761904761917</v>
      </c>
      <c r="R2077" s="9" t="s">
        <v>7401</v>
      </c>
      <c r="S2077" s="10">
        <v>46113</v>
      </c>
      <c r="T2077" s="55"/>
      <c r="U2077" s="56">
        <f t="shared" si="64"/>
        <v>0</v>
      </c>
      <c r="V2077" s="11"/>
    </row>
    <row r="2078" spans="1:22">
      <c r="A2078" s="36"/>
      <c r="B2078" s="2" t="s">
        <v>6976</v>
      </c>
      <c r="C2078" s="13" t="s">
        <v>6977</v>
      </c>
      <c r="D2078" s="3" t="s">
        <v>64</v>
      </c>
      <c r="E2078" s="4" t="s">
        <v>6978</v>
      </c>
      <c r="F2078" s="4"/>
      <c r="G2078" s="88">
        <v>489</v>
      </c>
      <c r="H2078" s="5" t="s">
        <v>6979</v>
      </c>
      <c r="I2078" s="5" t="s">
        <v>67</v>
      </c>
      <c r="J2078" s="6" t="s">
        <v>61</v>
      </c>
      <c r="K2078" s="7" t="s">
        <v>68</v>
      </c>
      <c r="L2078" s="7" t="s">
        <v>1103</v>
      </c>
      <c r="M2078" s="52">
        <v>28.350649350649348</v>
      </c>
      <c r="N2078" s="8">
        <v>0</v>
      </c>
      <c r="O2078" s="52">
        <v>28.350649350649348</v>
      </c>
      <c r="P2078" s="60">
        <f t="shared" si="65"/>
        <v>1886.735714285714</v>
      </c>
      <c r="Q2078" s="59">
        <v>28.350649350649348</v>
      </c>
      <c r="R2078" s="9" t="s">
        <v>7395</v>
      </c>
      <c r="S2078" s="10">
        <v>46235</v>
      </c>
      <c r="T2078" s="55"/>
      <c r="U2078" s="56">
        <f t="shared" si="64"/>
        <v>0</v>
      </c>
      <c r="V2078" s="11"/>
    </row>
    <row r="2079" spans="1:22">
      <c r="A2079" s="36"/>
      <c r="B2079" s="4" t="s">
        <v>6980</v>
      </c>
      <c r="C2079" s="2" t="s">
        <v>6981</v>
      </c>
      <c r="D2079" s="3" t="s">
        <v>86</v>
      </c>
      <c r="E2079" s="4" t="s">
        <v>6982</v>
      </c>
      <c r="F2079" s="2"/>
      <c r="G2079" s="88">
        <v>1</v>
      </c>
      <c r="H2079" s="5" t="s">
        <v>6983</v>
      </c>
      <c r="I2079" s="5" t="s">
        <v>2499</v>
      </c>
      <c r="J2079" s="6" t="s">
        <v>61</v>
      </c>
      <c r="K2079" s="5" t="s">
        <v>68</v>
      </c>
      <c r="L2079" s="5" t="s">
        <v>59</v>
      </c>
      <c r="M2079" s="52">
        <v>2.9265991612359641</v>
      </c>
      <c r="N2079" s="8">
        <v>0</v>
      </c>
      <c r="O2079" s="52">
        <v>2.9265991612359641</v>
      </c>
      <c r="P2079" s="60">
        <f t="shared" si="65"/>
        <v>194.76517418025341</v>
      </c>
      <c r="Q2079" s="59">
        <v>2.9265991612359641</v>
      </c>
      <c r="R2079" s="9" t="s">
        <v>7397</v>
      </c>
      <c r="S2079" s="10">
        <v>46235</v>
      </c>
      <c r="T2079" s="55"/>
      <c r="U2079" s="56">
        <f t="shared" si="64"/>
        <v>0</v>
      </c>
      <c r="V2079" s="11"/>
    </row>
    <row r="2080" spans="1:22">
      <c r="A2080" s="36"/>
      <c r="B2080" s="4" t="s">
        <v>6984</v>
      </c>
      <c r="C2080" s="4" t="s">
        <v>6985</v>
      </c>
      <c r="D2080" s="3" t="s">
        <v>86</v>
      </c>
      <c r="E2080" s="4" t="s">
        <v>6986</v>
      </c>
      <c r="F2080" s="2"/>
      <c r="G2080" s="88">
        <v>19</v>
      </c>
      <c r="H2080" s="5" t="s">
        <v>2803</v>
      </c>
      <c r="I2080" s="5" t="s">
        <v>218</v>
      </c>
      <c r="J2080" s="6" t="s">
        <v>61</v>
      </c>
      <c r="K2080" s="5" t="s">
        <v>68</v>
      </c>
      <c r="L2080" s="5" t="s">
        <v>2804</v>
      </c>
      <c r="M2080" s="52">
        <v>3.91</v>
      </c>
      <c r="N2080" s="8">
        <v>0.08</v>
      </c>
      <c r="O2080" s="52">
        <v>3.5972000000000004</v>
      </c>
      <c r="P2080" s="60">
        <f t="shared" si="65"/>
        <v>239.39366000000001</v>
      </c>
      <c r="Q2080" s="59">
        <v>3.5972000000000004</v>
      </c>
      <c r="R2080" s="9" t="s">
        <v>7397</v>
      </c>
      <c r="S2080" s="10">
        <v>47331</v>
      </c>
      <c r="T2080" s="55"/>
      <c r="U2080" s="56">
        <f t="shared" si="64"/>
        <v>0</v>
      </c>
      <c r="V2080" s="11"/>
    </row>
    <row r="2081" spans="1:22">
      <c r="A2081" s="77" t="s">
        <v>105</v>
      </c>
      <c r="B2081" s="4" t="s">
        <v>6987</v>
      </c>
      <c r="C2081" s="4" t="s">
        <v>6988</v>
      </c>
      <c r="D2081" s="3" t="s">
        <v>86</v>
      </c>
      <c r="E2081" s="79" t="s">
        <v>6989</v>
      </c>
      <c r="F2081" s="2"/>
      <c r="G2081" s="88">
        <v>63</v>
      </c>
      <c r="H2081" s="5" t="s">
        <v>2382</v>
      </c>
      <c r="I2081" s="5" t="s">
        <v>138</v>
      </c>
      <c r="J2081" s="6" t="s">
        <v>61</v>
      </c>
      <c r="K2081" s="5" t="s">
        <v>68</v>
      </c>
      <c r="L2081" s="5" t="s">
        <v>401</v>
      </c>
      <c r="M2081" s="52">
        <v>6.3037974683544302</v>
      </c>
      <c r="N2081" s="8">
        <v>0</v>
      </c>
      <c r="O2081" s="52">
        <v>6.3037974683544302</v>
      </c>
      <c r="P2081" s="60">
        <f t="shared" si="65"/>
        <v>419.51772151898729</v>
      </c>
      <c r="Q2081" s="59">
        <v>6.3037974683544302</v>
      </c>
      <c r="R2081" s="9" t="s">
        <v>7397</v>
      </c>
      <c r="S2081" s="10">
        <v>46143</v>
      </c>
      <c r="T2081" s="55"/>
      <c r="U2081" s="56">
        <f t="shared" si="64"/>
        <v>0</v>
      </c>
      <c r="V2081" s="11"/>
    </row>
    <row r="2082" spans="1:22">
      <c r="A2082" s="86" t="s">
        <v>54</v>
      </c>
      <c r="B2082" s="4" t="s">
        <v>6990</v>
      </c>
      <c r="C2082" s="2" t="s">
        <v>6991</v>
      </c>
      <c r="D2082" s="3" t="s">
        <v>86</v>
      </c>
      <c r="E2082" s="87" t="s">
        <v>6992</v>
      </c>
      <c r="F2082" s="2"/>
      <c r="G2082" s="88">
        <v>13</v>
      </c>
      <c r="H2082" s="5" t="s">
        <v>6993</v>
      </c>
      <c r="I2082" s="5" t="s">
        <v>1002</v>
      </c>
      <c r="J2082" s="6" t="s">
        <v>61</v>
      </c>
      <c r="K2082" s="5" t="s">
        <v>68</v>
      </c>
      <c r="L2082" s="5" t="s">
        <v>6994</v>
      </c>
      <c r="M2082" s="52">
        <v>26.665714285714287</v>
      </c>
      <c r="N2082" s="8">
        <v>0</v>
      </c>
      <c r="O2082" s="52">
        <v>26.665714285714287</v>
      </c>
      <c r="P2082" s="60">
        <f t="shared" si="65"/>
        <v>1774.6032857142857</v>
      </c>
      <c r="Q2082" s="59">
        <v>26.665714285714287</v>
      </c>
      <c r="R2082" s="9" t="s">
        <v>7397</v>
      </c>
      <c r="S2082" s="10">
        <v>46143</v>
      </c>
      <c r="T2082" s="55"/>
      <c r="U2082" s="56">
        <f t="shared" si="64"/>
        <v>0</v>
      </c>
      <c r="V2082" s="11"/>
    </row>
    <row r="2083" spans="1:22">
      <c r="A2083" s="36"/>
      <c r="B2083" s="4" t="s">
        <v>6995</v>
      </c>
      <c r="C2083" s="4" t="s">
        <v>6996</v>
      </c>
      <c r="D2083" s="3" t="s">
        <v>64</v>
      </c>
      <c r="E2083" s="4" t="s">
        <v>6997</v>
      </c>
      <c r="F2083" s="2"/>
      <c r="G2083" s="88">
        <v>6</v>
      </c>
      <c r="H2083" s="5" t="s">
        <v>1395</v>
      </c>
      <c r="I2083" s="5" t="s">
        <v>2965</v>
      </c>
      <c r="J2083" s="6" t="s">
        <v>61</v>
      </c>
      <c r="K2083" s="5" t="s">
        <v>68</v>
      </c>
      <c r="L2083" s="5" t="s">
        <v>95</v>
      </c>
      <c r="M2083" s="52">
        <v>1.8888888888888888</v>
      </c>
      <c r="N2083" s="8">
        <v>0</v>
      </c>
      <c r="O2083" s="52">
        <v>1.8888888888888888</v>
      </c>
      <c r="P2083" s="60">
        <f t="shared" si="65"/>
        <v>125.70555555555555</v>
      </c>
      <c r="Q2083" s="59">
        <v>1.8888888888888888</v>
      </c>
      <c r="R2083" s="9" t="s">
        <v>7401</v>
      </c>
      <c r="S2083" s="10">
        <v>45962</v>
      </c>
      <c r="T2083" s="55"/>
      <c r="U2083" s="56">
        <f t="shared" si="64"/>
        <v>0</v>
      </c>
      <c r="V2083" s="11"/>
    </row>
    <row r="2084" spans="1:22">
      <c r="A2084" s="36"/>
      <c r="B2084" s="4" t="s">
        <v>6998</v>
      </c>
      <c r="C2084" s="4" t="s">
        <v>183</v>
      </c>
      <c r="D2084" s="3" t="s">
        <v>64</v>
      </c>
      <c r="E2084" s="4" t="s">
        <v>6999</v>
      </c>
      <c r="F2084" s="2"/>
      <c r="G2084" s="88">
        <v>24</v>
      </c>
      <c r="H2084" s="5"/>
      <c r="I2084" s="5" t="s">
        <v>1814</v>
      </c>
      <c r="J2084" s="6" t="s">
        <v>61</v>
      </c>
      <c r="K2084" s="5" t="s">
        <v>68</v>
      </c>
      <c r="L2084" s="5"/>
      <c r="M2084" s="52">
        <v>3.2467532467532467</v>
      </c>
      <c r="N2084" s="8">
        <v>0</v>
      </c>
      <c r="O2084" s="52">
        <v>3.2467532467532467</v>
      </c>
      <c r="P2084" s="60">
        <f t="shared" si="65"/>
        <v>216.07142857142856</v>
      </c>
      <c r="Q2084" s="59">
        <v>3.2467532467532467</v>
      </c>
      <c r="R2084" s="9" t="s">
        <v>7401</v>
      </c>
      <c r="S2084" s="10">
        <v>45962</v>
      </c>
      <c r="T2084" s="55"/>
      <c r="U2084" s="56">
        <f t="shared" si="64"/>
        <v>0</v>
      </c>
      <c r="V2084" s="11"/>
    </row>
    <row r="2085" spans="1:22">
      <c r="A2085" s="36"/>
      <c r="B2085" s="4" t="s">
        <v>7000</v>
      </c>
      <c r="C2085" s="2" t="s">
        <v>7001</v>
      </c>
      <c r="D2085" s="3" t="s">
        <v>64</v>
      </c>
      <c r="E2085" s="4" t="s">
        <v>7002</v>
      </c>
      <c r="F2085" s="4"/>
      <c r="G2085" s="5">
        <v>97</v>
      </c>
      <c r="H2085" s="16" t="s">
        <v>7003</v>
      </c>
      <c r="I2085" s="5" t="s">
        <v>2234</v>
      </c>
      <c r="J2085" s="6" t="s">
        <v>61</v>
      </c>
      <c r="K2085" s="7" t="s">
        <v>68</v>
      </c>
      <c r="L2085" s="7" t="s">
        <v>894</v>
      </c>
      <c r="M2085" s="52">
        <v>2.1625000000000001</v>
      </c>
      <c r="N2085" s="8">
        <v>0</v>
      </c>
      <c r="O2085" s="52">
        <v>2.1625000000000001</v>
      </c>
      <c r="P2085" s="60">
        <f t="shared" si="65"/>
        <v>143.91437500000001</v>
      </c>
      <c r="Q2085" s="59">
        <v>2.1625000000000001</v>
      </c>
      <c r="R2085" s="9" t="s">
        <v>7394</v>
      </c>
      <c r="S2085" s="10">
        <v>46419</v>
      </c>
      <c r="T2085" s="55"/>
      <c r="U2085" s="56">
        <f t="shared" si="64"/>
        <v>0</v>
      </c>
      <c r="V2085" s="11"/>
    </row>
    <row r="2086" spans="1:22">
      <c r="A2086" s="36"/>
      <c r="B2086" s="4" t="s">
        <v>7004</v>
      </c>
      <c r="C2086" s="4" t="s">
        <v>7005</v>
      </c>
      <c r="D2086" s="3" t="s">
        <v>64</v>
      </c>
      <c r="E2086" s="4" t="s">
        <v>7006</v>
      </c>
      <c r="F2086" s="2"/>
      <c r="G2086" s="88">
        <v>5</v>
      </c>
      <c r="H2086" s="5" t="s">
        <v>59</v>
      </c>
      <c r="I2086" s="5" t="s">
        <v>273</v>
      </c>
      <c r="J2086" s="6" t="s">
        <v>249</v>
      </c>
      <c r="K2086" s="5" t="s">
        <v>68</v>
      </c>
      <c r="L2086" s="5" t="s">
        <v>59</v>
      </c>
      <c r="M2086" s="52">
        <v>1.1428571428571428</v>
      </c>
      <c r="N2086" s="8">
        <v>0</v>
      </c>
      <c r="O2086" s="52">
        <v>1.1428571428571428</v>
      </c>
      <c r="P2086" s="60">
        <f t="shared" si="65"/>
        <v>76.05714285714285</v>
      </c>
      <c r="Q2086" s="59">
        <v>1.1428571428571428</v>
      </c>
      <c r="R2086" s="9" t="s">
        <v>7401</v>
      </c>
      <c r="S2086" s="10">
        <v>46447</v>
      </c>
      <c r="T2086" s="55"/>
      <c r="U2086" s="56">
        <f t="shared" si="64"/>
        <v>0</v>
      </c>
      <c r="V2086" s="11"/>
    </row>
    <row r="2087" spans="1:22">
      <c r="A2087" s="77" t="s">
        <v>105</v>
      </c>
      <c r="B2087" s="4" t="s">
        <v>7007</v>
      </c>
      <c r="C2087" s="4" t="s">
        <v>7008</v>
      </c>
      <c r="D2087" s="3" t="s">
        <v>86</v>
      </c>
      <c r="E2087" s="79" t="s">
        <v>7009</v>
      </c>
      <c r="F2087" s="2"/>
      <c r="G2087" s="88">
        <v>104</v>
      </c>
      <c r="H2087" s="5" t="s">
        <v>1395</v>
      </c>
      <c r="I2087" s="5" t="s">
        <v>138</v>
      </c>
      <c r="J2087" s="6" t="s">
        <v>61</v>
      </c>
      <c r="K2087" s="5" t="s">
        <v>68</v>
      </c>
      <c r="L2087" s="5" t="s">
        <v>95</v>
      </c>
      <c r="M2087" s="52">
        <v>3.7701265822784809</v>
      </c>
      <c r="N2087" s="8">
        <v>0</v>
      </c>
      <c r="O2087" s="52">
        <v>3.92</v>
      </c>
      <c r="P2087" s="60">
        <f t="shared" si="65"/>
        <v>260.87599999999998</v>
      </c>
      <c r="Q2087" s="59">
        <v>3.7701265822784809</v>
      </c>
      <c r="R2087" s="9" t="s">
        <v>7397</v>
      </c>
      <c r="S2087" s="10">
        <v>46082</v>
      </c>
      <c r="T2087" s="55"/>
      <c r="U2087" s="56">
        <f t="shared" si="64"/>
        <v>0</v>
      </c>
      <c r="V2087" s="11"/>
    </row>
    <row r="2088" spans="1:22">
      <c r="A2088" s="77" t="s">
        <v>139</v>
      </c>
      <c r="B2088" s="4" t="s">
        <v>7010</v>
      </c>
      <c r="C2088" s="4" t="s">
        <v>7011</v>
      </c>
      <c r="D2088" s="3" t="s">
        <v>262</v>
      </c>
      <c r="E2088" s="79" t="s">
        <v>7012</v>
      </c>
      <c r="F2088" s="2"/>
      <c r="G2088" s="88">
        <v>30</v>
      </c>
      <c r="H2088" s="5" t="s">
        <v>7013</v>
      </c>
      <c r="I2088" s="5" t="s">
        <v>147</v>
      </c>
      <c r="J2088" s="6" t="s">
        <v>61</v>
      </c>
      <c r="K2088" s="5" t="s">
        <v>68</v>
      </c>
      <c r="L2088" s="5"/>
      <c r="M2088" s="52">
        <v>17.532467532467532</v>
      </c>
      <c r="N2088" s="8">
        <v>0</v>
      </c>
      <c r="O2088" s="52">
        <v>16.655844155844154</v>
      </c>
      <c r="P2088" s="60">
        <f t="shared" si="65"/>
        <v>1108.4464285714284</v>
      </c>
      <c r="Q2088" s="59">
        <v>16.655844155844154</v>
      </c>
      <c r="R2088" s="9" t="s">
        <v>7401</v>
      </c>
      <c r="S2088" s="10">
        <v>46357</v>
      </c>
      <c r="T2088" s="55"/>
      <c r="U2088" s="56">
        <f t="shared" si="64"/>
        <v>0</v>
      </c>
      <c r="V2088" s="11"/>
    </row>
    <row r="2089" spans="1:22">
      <c r="A2089" s="36"/>
      <c r="B2089" s="4" t="s">
        <v>7014</v>
      </c>
      <c r="C2089" s="2" t="s">
        <v>7015</v>
      </c>
      <c r="D2089" s="3" t="s">
        <v>86</v>
      </c>
      <c r="E2089" s="4" t="s">
        <v>7016</v>
      </c>
      <c r="F2089" s="4"/>
      <c r="G2089" s="5">
        <v>36</v>
      </c>
      <c r="H2089" s="16" t="s">
        <v>7017</v>
      </c>
      <c r="I2089" s="5" t="s">
        <v>557</v>
      </c>
      <c r="J2089" s="6" t="s">
        <v>61</v>
      </c>
      <c r="K2089" s="7" t="s">
        <v>68</v>
      </c>
      <c r="L2089" s="7" t="s">
        <v>2383</v>
      </c>
      <c r="M2089" s="52">
        <v>6.45632911392405</v>
      </c>
      <c r="N2089" s="8">
        <v>0</v>
      </c>
      <c r="O2089" s="52">
        <v>6.45632911392405</v>
      </c>
      <c r="P2089" s="60">
        <f t="shared" si="65"/>
        <v>429.66870253164552</v>
      </c>
      <c r="Q2089" s="59">
        <v>6.45632911392405</v>
      </c>
      <c r="R2089" s="9" t="s">
        <v>7397</v>
      </c>
      <c r="S2089" s="10">
        <v>47058</v>
      </c>
      <c r="T2089" s="55"/>
      <c r="U2089" s="56">
        <f t="shared" si="64"/>
        <v>0</v>
      </c>
      <c r="V2089" s="11"/>
    </row>
    <row r="2090" spans="1:22">
      <c r="A2090" s="77" t="s">
        <v>139</v>
      </c>
      <c r="B2090" s="4" t="s">
        <v>7018</v>
      </c>
      <c r="C2090" s="12" t="s">
        <v>7019</v>
      </c>
      <c r="D2090" s="3" t="s">
        <v>86</v>
      </c>
      <c r="E2090" s="79" t="s">
        <v>7020</v>
      </c>
      <c r="F2090" s="4"/>
      <c r="G2090" s="88">
        <v>37</v>
      </c>
      <c r="H2090" s="5" t="s">
        <v>5595</v>
      </c>
      <c r="I2090" s="5" t="s">
        <v>143</v>
      </c>
      <c r="J2090" s="6" t="s">
        <v>61</v>
      </c>
      <c r="K2090" s="5" t="s">
        <v>68</v>
      </c>
      <c r="L2090" s="5" t="s">
        <v>1268</v>
      </c>
      <c r="M2090" s="52">
        <v>17.116883116883116</v>
      </c>
      <c r="N2090" s="8">
        <v>0</v>
      </c>
      <c r="O2090" s="52">
        <v>16.26103896103896</v>
      </c>
      <c r="P2090" s="60">
        <f t="shared" si="65"/>
        <v>1082.1721428571427</v>
      </c>
      <c r="Q2090" s="59">
        <v>16.26103896103896</v>
      </c>
      <c r="R2090" s="9" t="s">
        <v>7397</v>
      </c>
      <c r="S2090" s="10">
        <v>46023</v>
      </c>
      <c r="T2090" s="55"/>
      <c r="U2090" s="56">
        <f t="shared" si="64"/>
        <v>0</v>
      </c>
      <c r="V2090" s="11"/>
    </row>
    <row r="2091" spans="1:22">
      <c r="A2091" s="36"/>
      <c r="B2091" s="4" t="s">
        <v>7021</v>
      </c>
      <c r="C2091" s="2" t="s">
        <v>7022</v>
      </c>
      <c r="D2091" s="3" t="s">
        <v>57</v>
      </c>
      <c r="E2091" s="4" t="s">
        <v>7023</v>
      </c>
      <c r="F2091" s="4"/>
      <c r="G2091" s="5">
        <v>1</v>
      </c>
      <c r="H2091" s="5" t="s">
        <v>7024</v>
      </c>
      <c r="I2091" s="5" t="s">
        <v>466</v>
      </c>
      <c r="J2091" s="6" t="s">
        <v>61</v>
      </c>
      <c r="K2091" s="7" t="s">
        <v>68</v>
      </c>
      <c r="L2091" s="7" t="s">
        <v>59</v>
      </c>
      <c r="M2091" s="52">
        <v>13.81111111111111</v>
      </c>
      <c r="N2091" s="8">
        <v>0</v>
      </c>
      <c r="O2091" s="52">
        <v>13.81111111111111</v>
      </c>
      <c r="P2091" s="60">
        <f t="shared" si="65"/>
        <v>919.12944444444429</v>
      </c>
      <c r="Q2091" s="59">
        <v>13.81111111111111</v>
      </c>
      <c r="R2091" s="9" t="s">
        <v>7397</v>
      </c>
      <c r="S2091" s="10">
        <v>46266</v>
      </c>
      <c r="T2091" s="55"/>
      <c r="U2091" s="56">
        <f t="shared" si="64"/>
        <v>0</v>
      </c>
      <c r="V2091" s="11"/>
    </row>
    <row r="2092" spans="1:22">
      <c r="A2092" s="36"/>
      <c r="B2092" s="4" t="s">
        <v>7025</v>
      </c>
      <c r="C2092" s="2" t="s">
        <v>7026</v>
      </c>
      <c r="D2092" s="3" t="s">
        <v>57</v>
      </c>
      <c r="E2092" s="4" t="s">
        <v>7027</v>
      </c>
      <c r="F2092" s="4"/>
      <c r="G2092" s="5">
        <v>1</v>
      </c>
      <c r="H2092" s="5" t="s">
        <v>7024</v>
      </c>
      <c r="I2092" s="5" t="s">
        <v>466</v>
      </c>
      <c r="J2092" s="6" t="s">
        <v>61</v>
      </c>
      <c r="K2092" s="7" t="s">
        <v>68</v>
      </c>
      <c r="L2092" s="7" t="s">
        <v>59</v>
      </c>
      <c r="M2092" s="52">
        <v>13.81111111111111</v>
      </c>
      <c r="N2092" s="8">
        <v>0</v>
      </c>
      <c r="O2092" s="52">
        <v>13.81111111111111</v>
      </c>
      <c r="P2092" s="60">
        <f t="shared" si="65"/>
        <v>919.12944444444429</v>
      </c>
      <c r="Q2092" s="59">
        <v>13.81111111111111</v>
      </c>
      <c r="R2092" s="9" t="s">
        <v>7397</v>
      </c>
      <c r="S2092" s="10">
        <v>46266</v>
      </c>
      <c r="T2092" s="55"/>
      <c r="U2092" s="56">
        <f t="shared" si="64"/>
        <v>0</v>
      </c>
      <c r="V2092" s="11"/>
    </row>
    <row r="2093" spans="1:22">
      <c r="A2093" s="36"/>
      <c r="B2093" s="4" t="s">
        <v>7028</v>
      </c>
      <c r="C2093" s="2" t="s">
        <v>7029</v>
      </c>
      <c r="D2093" s="3" t="s">
        <v>57</v>
      </c>
      <c r="E2093" s="4" t="s">
        <v>7030</v>
      </c>
      <c r="F2093" s="4"/>
      <c r="G2093" s="88">
        <v>1</v>
      </c>
      <c r="H2093" s="5" t="s">
        <v>7024</v>
      </c>
      <c r="I2093" s="5" t="s">
        <v>466</v>
      </c>
      <c r="J2093" s="6" t="s">
        <v>61</v>
      </c>
      <c r="K2093" s="5" t="s">
        <v>68</v>
      </c>
      <c r="L2093" s="5" t="s">
        <v>59</v>
      </c>
      <c r="M2093" s="52">
        <v>13.81111111111111</v>
      </c>
      <c r="N2093" s="8">
        <v>0</v>
      </c>
      <c r="O2093" s="52">
        <v>13.81111111111111</v>
      </c>
      <c r="P2093" s="60">
        <f t="shared" si="65"/>
        <v>919.12944444444429</v>
      </c>
      <c r="Q2093" s="59">
        <v>13.81111111111111</v>
      </c>
      <c r="R2093" s="9" t="s">
        <v>7397</v>
      </c>
      <c r="S2093" s="10">
        <v>46266</v>
      </c>
      <c r="T2093" s="55"/>
      <c r="U2093" s="56">
        <f t="shared" si="64"/>
        <v>0</v>
      </c>
      <c r="V2093" s="11"/>
    </row>
    <row r="2094" spans="1:22">
      <c r="A2094" s="36"/>
      <c r="B2094" s="4" t="s">
        <v>7031</v>
      </c>
      <c r="C2094" s="2" t="s">
        <v>183</v>
      </c>
      <c r="D2094" s="3" t="s">
        <v>57</v>
      </c>
      <c r="E2094" s="4" t="s">
        <v>7032</v>
      </c>
      <c r="F2094" s="4"/>
      <c r="G2094" s="5">
        <v>6</v>
      </c>
      <c r="H2094" s="5" t="s">
        <v>7024</v>
      </c>
      <c r="I2094" s="5" t="s">
        <v>466</v>
      </c>
      <c r="J2094" s="6" t="s">
        <v>7033</v>
      </c>
      <c r="K2094" s="7" t="s">
        <v>68</v>
      </c>
      <c r="L2094" s="7" t="s">
        <v>59</v>
      </c>
      <c r="M2094" s="52">
        <v>21.333333333333332</v>
      </c>
      <c r="N2094" s="8">
        <v>0</v>
      </c>
      <c r="O2094" s="52">
        <v>21.333333333333332</v>
      </c>
      <c r="P2094" s="60">
        <f t="shared" si="65"/>
        <v>1419.7333333333331</v>
      </c>
      <c r="Q2094" s="59">
        <v>21.333333333333332</v>
      </c>
      <c r="R2094" s="9" t="s">
        <v>7397</v>
      </c>
      <c r="S2094" s="10">
        <v>46508</v>
      </c>
      <c r="T2094" s="55"/>
      <c r="U2094" s="56">
        <f t="shared" si="64"/>
        <v>0</v>
      </c>
      <c r="V2094" s="11"/>
    </row>
    <row r="2095" spans="1:22">
      <c r="A2095" s="36"/>
      <c r="B2095" s="4" t="s">
        <v>7034</v>
      </c>
      <c r="C2095" s="4" t="s">
        <v>183</v>
      </c>
      <c r="D2095" s="3" t="s">
        <v>57</v>
      </c>
      <c r="E2095" s="4" t="s">
        <v>7035</v>
      </c>
      <c r="F2095" s="2"/>
      <c r="G2095" s="88">
        <v>6</v>
      </c>
      <c r="H2095" s="5" t="s">
        <v>59</v>
      </c>
      <c r="I2095" s="5" t="s">
        <v>466</v>
      </c>
      <c r="J2095" s="6" t="s">
        <v>7036</v>
      </c>
      <c r="K2095" s="5" t="s">
        <v>68</v>
      </c>
      <c r="L2095" s="5" t="s">
        <v>59</v>
      </c>
      <c r="M2095" s="52">
        <v>13.366666666666665</v>
      </c>
      <c r="N2095" s="8">
        <v>0</v>
      </c>
      <c r="O2095" s="52">
        <v>13.366666666666665</v>
      </c>
      <c r="P2095" s="60">
        <f t="shared" si="65"/>
        <v>889.55166666666651</v>
      </c>
      <c r="Q2095" s="59">
        <v>13.366666666666665</v>
      </c>
      <c r="R2095" s="9" t="s">
        <v>7397</v>
      </c>
      <c r="S2095" s="10">
        <v>46419</v>
      </c>
      <c r="T2095" s="55"/>
      <c r="U2095" s="56">
        <f t="shared" si="64"/>
        <v>0</v>
      </c>
      <c r="V2095" s="11"/>
    </row>
    <row r="2096" spans="1:22">
      <c r="A2096" s="36"/>
      <c r="B2096" s="4" t="s">
        <v>7037</v>
      </c>
      <c r="C2096" s="4" t="s">
        <v>7038</v>
      </c>
      <c r="D2096" s="3" t="s">
        <v>57</v>
      </c>
      <c r="E2096" s="4" t="s">
        <v>7039</v>
      </c>
      <c r="F2096" s="4"/>
      <c r="G2096" s="88">
        <v>9</v>
      </c>
      <c r="H2096" s="5" t="s">
        <v>7040</v>
      </c>
      <c r="I2096" s="5" t="s">
        <v>466</v>
      </c>
      <c r="J2096" s="6" t="s">
        <v>7041</v>
      </c>
      <c r="K2096" s="5" t="s">
        <v>68</v>
      </c>
      <c r="L2096" s="5" t="s">
        <v>59</v>
      </c>
      <c r="M2096" s="52">
        <v>11.333333333333332</v>
      </c>
      <c r="N2096" s="8">
        <v>0</v>
      </c>
      <c r="O2096" s="52">
        <v>11.333333333333332</v>
      </c>
      <c r="P2096" s="60">
        <f t="shared" si="65"/>
        <v>754.23333333333323</v>
      </c>
      <c r="Q2096" s="59">
        <v>11.333333333333332</v>
      </c>
      <c r="R2096" s="9" t="s">
        <v>7397</v>
      </c>
      <c r="S2096" s="10">
        <v>46327</v>
      </c>
      <c r="T2096" s="55"/>
      <c r="U2096" s="56">
        <f t="shared" si="64"/>
        <v>0</v>
      </c>
      <c r="V2096" s="11"/>
    </row>
    <row r="2097" spans="1:22">
      <c r="A2097" s="36"/>
      <c r="B2097" s="4" t="s">
        <v>7042</v>
      </c>
      <c r="C2097" s="2" t="s">
        <v>7043</v>
      </c>
      <c r="D2097" s="3" t="s">
        <v>86</v>
      </c>
      <c r="E2097" s="4" t="s">
        <v>7044</v>
      </c>
      <c r="F2097" s="2"/>
      <c r="G2097" s="88">
        <v>17</v>
      </c>
      <c r="H2097" s="5" t="s">
        <v>7045</v>
      </c>
      <c r="I2097" s="5" t="s">
        <v>595</v>
      </c>
      <c r="J2097" s="6" t="s">
        <v>61</v>
      </c>
      <c r="K2097" s="5" t="s">
        <v>68</v>
      </c>
      <c r="L2097" s="5" t="s">
        <v>1103</v>
      </c>
      <c r="M2097" s="52">
        <v>6.441558441558441</v>
      </c>
      <c r="N2097" s="8">
        <v>0</v>
      </c>
      <c r="O2097" s="52">
        <v>6.441558441558441</v>
      </c>
      <c r="P2097" s="60">
        <f t="shared" si="65"/>
        <v>428.68571428571425</v>
      </c>
      <c r="Q2097" s="59">
        <v>6.441558441558441</v>
      </c>
      <c r="R2097" s="9" t="s">
        <v>7397</v>
      </c>
      <c r="S2097" s="10">
        <v>46235</v>
      </c>
      <c r="T2097" s="55"/>
      <c r="U2097" s="56">
        <f t="shared" si="64"/>
        <v>0</v>
      </c>
      <c r="V2097" s="11"/>
    </row>
    <row r="2098" spans="1:22">
      <c r="A2098" s="36"/>
      <c r="B2098" s="4" t="s">
        <v>7046</v>
      </c>
      <c r="C2098" s="12" t="s">
        <v>7047</v>
      </c>
      <c r="D2098" s="3" t="s">
        <v>86</v>
      </c>
      <c r="E2098" s="4" t="s">
        <v>7048</v>
      </c>
      <c r="F2098" s="4"/>
      <c r="G2098" s="88">
        <v>3</v>
      </c>
      <c r="H2098" s="5" t="s">
        <v>3879</v>
      </c>
      <c r="I2098" s="5" t="s">
        <v>557</v>
      </c>
      <c r="J2098" s="6" t="s">
        <v>61</v>
      </c>
      <c r="K2098" s="5" t="s">
        <v>68</v>
      </c>
      <c r="L2098" s="5" t="s">
        <v>1003</v>
      </c>
      <c r="M2098" s="52">
        <v>2.1038961038961039</v>
      </c>
      <c r="N2098" s="8">
        <v>0.2</v>
      </c>
      <c r="O2098" s="52">
        <v>1.6831168831168832</v>
      </c>
      <c r="P2098" s="60">
        <f t="shared" si="65"/>
        <v>112.01142857142858</v>
      </c>
      <c r="Q2098" s="59">
        <v>1.6831168831168832</v>
      </c>
      <c r="R2098" s="9" t="s">
        <v>7397</v>
      </c>
      <c r="S2098" s="10">
        <v>46784</v>
      </c>
      <c r="T2098" s="55"/>
      <c r="U2098" s="56">
        <f t="shared" si="64"/>
        <v>0</v>
      </c>
      <c r="V2098" s="11"/>
    </row>
    <row r="2099" spans="1:22">
      <c r="A2099" s="36"/>
      <c r="B2099" s="4" t="s">
        <v>7049</v>
      </c>
      <c r="C2099" s="4" t="s">
        <v>7050</v>
      </c>
      <c r="D2099" s="3" t="s">
        <v>86</v>
      </c>
      <c r="E2099" s="4" t="s">
        <v>7051</v>
      </c>
      <c r="F2099" s="2"/>
      <c r="G2099" s="88">
        <v>66</v>
      </c>
      <c r="H2099" s="5" t="s">
        <v>3879</v>
      </c>
      <c r="I2099" s="5" t="s">
        <v>557</v>
      </c>
      <c r="J2099" s="6" t="s">
        <v>61</v>
      </c>
      <c r="K2099" s="5" t="s">
        <v>68</v>
      </c>
      <c r="L2099" s="5" t="s">
        <v>1003</v>
      </c>
      <c r="M2099" s="52">
        <v>3.1891139240506332</v>
      </c>
      <c r="N2099" s="8">
        <v>0.2</v>
      </c>
      <c r="O2099" s="52">
        <v>2.5512911392405067</v>
      </c>
      <c r="P2099" s="60">
        <f t="shared" si="65"/>
        <v>169.78842531645572</v>
      </c>
      <c r="Q2099" s="59">
        <v>2.5512911392405067</v>
      </c>
      <c r="R2099" s="9" t="s">
        <v>7397</v>
      </c>
      <c r="S2099" s="10">
        <v>46784</v>
      </c>
      <c r="T2099" s="55"/>
      <c r="U2099" s="56">
        <f t="shared" si="64"/>
        <v>0</v>
      </c>
      <c r="V2099" s="11"/>
    </row>
    <row r="2100" spans="1:22">
      <c r="A2100" s="36"/>
      <c r="B2100" s="4" t="s">
        <v>7052</v>
      </c>
      <c r="C2100" s="4" t="s">
        <v>183</v>
      </c>
      <c r="D2100" s="3" t="s">
        <v>64</v>
      </c>
      <c r="E2100" s="4" t="s">
        <v>7053</v>
      </c>
      <c r="F2100" s="2"/>
      <c r="G2100" s="88">
        <v>58</v>
      </c>
      <c r="H2100" s="5"/>
      <c r="I2100" s="5" t="s">
        <v>1814</v>
      </c>
      <c r="J2100" s="6" t="s">
        <v>61</v>
      </c>
      <c r="K2100" s="5" t="s">
        <v>68</v>
      </c>
      <c r="L2100" s="5" t="s">
        <v>1675</v>
      </c>
      <c r="M2100" s="52">
        <v>2.2727272727272725</v>
      </c>
      <c r="N2100" s="8">
        <v>0</v>
      </c>
      <c r="O2100" s="52">
        <v>2.2727272727272725</v>
      </c>
      <c r="P2100" s="60">
        <f t="shared" si="65"/>
        <v>151.24999999999997</v>
      </c>
      <c r="Q2100" s="59">
        <v>2.2727272727272725</v>
      </c>
      <c r="R2100" s="9" t="s">
        <v>7401</v>
      </c>
      <c r="S2100" s="10">
        <v>45962</v>
      </c>
      <c r="T2100" s="55"/>
      <c r="U2100" s="56">
        <f t="shared" si="64"/>
        <v>0</v>
      </c>
      <c r="V2100" s="11"/>
    </row>
    <row r="2101" spans="1:22">
      <c r="A2101" s="36"/>
      <c r="B2101" s="4" t="s">
        <v>7054</v>
      </c>
      <c r="C2101" s="4" t="s">
        <v>183</v>
      </c>
      <c r="D2101" s="3" t="s">
        <v>64</v>
      </c>
      <c r="E2101" s="4" t="s">
        <v>7055</v>
      </c>
      <c r="F2101" s="2"/>
      <c r="G2101" s="88">
        <v>55</v>
      </c>
      <c r="H2101" s="5"/>
      <c r="I2101" s="5" t="s">
        <v>1814</v>
      </c>
      <c r="J2101" s="6" t="s">
        <v>61</v>
      </c>
      <c r="K2101" s="5" t="s">
        <v>68</v>
      </c>
      <c r="L2101" s="5" t="s">
        <v>1675</v>
      </c>
      <c r="M2101" s="52">
        <v>2.7272727272727275</v>
      </c>
      <c r="N2101" s="8">
        <v>0</v>
      </c>
      <c r="O2101" s="52">
        <v>2.7272727272727275</v>
      </c>
      <c r="P2101" s="60">
        <f t="shared" si="65"/>
        <v>181.5</v>
      </c>
      <c r="Q2101" s="59">
        <v>2.7272727272727275</v>
      </c>
      <c r="R2101" s="9" t="s">
        <v>7401</v>
      </c>
      <c r="S2101" s="10">
        <v>45962</v>
      </c>
      <c r="T2101" s="55"/>
      <c r="U2101" s="56">
        <f t="shared" si="64"/>
        <v>0</v>
      </c>
      <c r="V2101" s="11"/>
    </row>
    <row r="2102" spans="1:22">
      <c r="A2102" s="36"/>
      <c r="B2102" s="4" t="s">
        <v>7056</v>
      </c>
      <c r="C2102" s="4" t="s">
        <v>7057</v>
      </c>
      <c r="D2102" s="3" t="s">
        <v>86</v>
      </c>
      <c r="E2102" s="4" t="s">
        <v>7058</v>
      </c>
      <c r="F2102" s="2"/>
      <c r="G2102" s="88">
        <v>67</v>
      </c>
      <c r="H2102" s="5" t="s">
        <v>7059</v>
      </c>
      <c r="I2102" s="5" t="s">
        <v>997</v>
      </c>
      <c r="J2102" s="6" t="s">
        <v>61</v>
      </c>
      <c r="K2102" s="5" t="s">
        <v>68</v>
      </c>
      <c r="L2102" s="5" t="s">
        <v>1675</v>
      </c>
      <c r="M2102" s="52">
        <v>12.549873417721519</v>
      </c>
      <c r="N2102" s="8">
        <v>0</v>
      </c>
      <c r="O2102" s="52">
        <v>12.549873417721519</v>
      </c>
      <c r="P2102" s="60">
        <f t="shared" si="65"/>
        <v>835.19407594936706</v>
      </c>
      <c r="Q2102" s="59">
        <v>12.549873417721519</v>
      </c>
      <c r="R2102" s="9" t="s">
        <v>7397</v>
      </c>
      <c r="S2102" s="10">
        <v>46327</v>
      </c>
      <c r="T2102" s="57"/>
      <c r="U2102" s="56">
        <f t="shared" si="64"/>
        <v>0</v>
      </c>
      <c r="V2102" s="11"/>
    </row>
    <row r="2103" spans="1:22">
      <c r="A2103" s="77" t="s">
        <v>139</v>
      </c>
      <c r="B2103" s="4" t="s">
        <v>7060</v>
      </c>
      <c r="C2103" s="4" t="s">
        <v>7061</v>
      </c>
      <c r="D2103" s="3" t="s">
        <v>86</v>
      </c>
      <c r="E2103" s="79" t="s">
        <v>7062</v>
      </c>
      <c r="F2103" s="2"/>
      <c r="G2103" s="88">
        <v>155</v>
      </c>
      <c r="H2103" s="5" t="s">
        <v>3432</v>
      </c>
      <c r="I2103" s="5" t="s">
        <v>143</v>
      </c>
      <c r="J2103" s="6" t="s">
        <v>61</v>
      </c>
      <c r="K2103" s="5" t="s">
        <v>68</v>
      </c>
      <c r="L2103" s="5" t="s">
        <v>1675</v>
      </c>
      <c r="M2103" s="52">
        <v>5.2278481012658222</v>
      </c>
      <c r="N2103" s="8">
        <v>0</v>
      </c>
      <c r="O2103" s="52">
        <v>4.966455696202531</v>
      </c>
      <c r="P2103" s="60">
        <f t="shared" si="65"/>
        <v>330.51762658227841</v>
      </c>
      <c r="Q2103" s="59">
        <v>4.966455696202531</v>
      </c>
      <c r="R2103" s="9" t="s">
        <v>7397</v>
      </c>
      <c r="S2103" s="10">
        <v>46204</v>
      </c>
      <c r="T2103" s="55"/>
      <c r="U2103" s="56">
        <f t="shared" si="64"/>
        <v>0</v>
      </c>
      <c r="V2103" s="11"/>
    </row>
    <row r="2104" spans="1:22">
      <c r="A2104" s="77" t="s">
        <v>139</v>
      </c>
      <c r="B2104" s="4" t="s">
        <v>7063</v>
      </c>
      <c r="C2104" s="4" t="s">
        <v>7064</v>
      </c>
      <c r="D2104" s="3" t="s">
        <v>86</v>
      </c>
      <c r="E2104" s="79" t="s">
        <v>7065</v>
      </c>
      <c r="F2104" s="2"/>
      <c r="G2104" s="88">
        <v>87</v>
      </c>
      <c r="H2104" s="5" t="s">
        <v>3432</v>
      </c>
      <c r="I2104" s="5" t="s">
        <v>143</v>
      </c>
      <c r="J2104" s="6" t="s">
        <v>61</v>
      </c>
      <c r="K2104" s="5" t="s">
        <v>68</v>
      </c>
      <c r="L2104" s="5" t="s">
        <v>1675</v>
      </c>
      <c r="M2104" s="52">
        <v>8.5584415584415581</v>
      </c>
      <c r="N2104" s="8">
        <v>0</v>
      </c>
      <c r="O2104" s="52">
        <v>8.1305194805194798</v>
      </c>
      <c r="P2104" s="60">
        <f t="shared" si="65"/>
        <v>541.08607142857136</v>
      </c>
      <c r="Q2104" s="59">
        <v>8.1305194805194798</v>
      </c>
      <c r="R2104" s="9" t="s">
        <v>7397</v>
      </c>
      <c r="S2104" s="10">
        <v>46204</v>
      </c>
      <c r="T2104" s="55"/>
      <c r="U2104" s="56">
        <f t="shared" si="64"/>
        <v>0</v>
      </c>
      <c r="V2104" s="11"/>
    </row>
    <row r="2105" spans="1:22">
      <c r="A2105" s="77" t="s">
        <v>139</v>
      </c>
      <c r="B2105" s="4" t="s">
        <v>7066</v>
      </c>
      <c r="C2105" s="2" t="s">
        <v>7067</v>
      </c>
      <c r="D2105" s="3" t="s">
        <v>86</v>
      </c>
      <c r="E2105" s="79" t="s">
        <v>7068</v>
      </c>
      <c r="F2105" s="2"/>
      <c r="G2105" s="88">
        <v>74</v>
      </c>
      <c r="H2105" s="5" t="s">
        <v>3432</v>
      </c>
      <c r="I2105" s="5" t="s">
        <v>143</v>
      </c>
      <c r="J2105" s="6" t="s">
        <v>61</v>
      </c>
      <c r="K2105" s="5" t="s">
        <v>68</v>
      </c>
      <c r="L2105" s="5" t="s">
        <v>1675</v>
      </c>
      <c r="M2105" s="52">
        <v>7.7272727272727275</v>
      </c>
      <c r="N2105" s="8">
        <v>0</v>
      </c>
      <c r="O2105" s="52">
        <v>7.3409090909090908</v>
      </c>
      <c r="P2105" s="60">
        <f t="shared" si="65"/>
        <v>488.53749999999997</v>
      </c>
      <c r="Q2105" s="59">
        <v>7.3409090909090908</v>
      </c>
      <c r="R2105" s="9" t="s">
        <v>7397</v>
      </c>
      <c r="S2105" s="10">
        <v>46143</v>
      </c>
      <c r="T2105" s="55"/>
      <c r="U2105" s="56">
        <f t="shared" si="64"/>
        <v>0</v>
      </c>
      <c r="V2105" s="11"/>
    </row>
    <row r="2106" spans="1:22">
      <c r="A2106" s="77" t="s">
        <v>139</v>
      </c>
      <c r="B2106" s="4" t="s">
        <v>7069</v>
      </c>
      <c r="C2106" s="2" t="s">
        <v>7070</v>
      </c>
      <c r="D2106" s="3" t="s">
        <v>86</v>
      </c>
      <c r="E2106" s="79" t="s">
        <v>7071</v>
      </c>
      <c r="F2106" s="2"/>
      <c r="G2106" s="88">
        <v>70</v>
      </c>
      <c r="H2106" s="5" t="s">
        <v>3432</v>
      </c>
      <c r="I2106" s="5" t="s">
        <v>143</v>
      </c>
      <c r="J2106" s="6" t="s">
        <v>61</v>
      </c>
      <c r="K2106" s="5" t="s">
        <v>68</v>
      </c>
      <c r="L2106" s="5" t="s">
        <v>1675</v>
      </c>
      <c r="M2106" s="52">
        <v>12.883116883116882</v>
      </c>
      <c r="N2106" s="8">
        <v>0</v>
      </c>
      <c r="O2106" s="52">
        <v>12.238961038961037</v>
      </c>
      <c r="P2106" s="60">
        <f t="shared" si="65"/>
        <v>814.50285714285701</v>
      </c>
      <c r="Q2106" s="59">
        <v>12.238961038961037</v>
      </c>
      <c r="R2106" s="9" t="s">
        <v>7397</v>
      </c>
      <c r="S2106" s="10">
        <v>46174</v>
      </c>
      <c r="T2106" s="55"/>
      <c r="U2106" s="56">
        <f t="shared" ref="U2106:U2169" si="66">+T2106*Q2106</f>
        <v>0</v>
      </c>
      <c r="V2106" s="11"/>
    </row>
    <row r="2107" spans="1:22">
      <c r="A2107" s="36"/>
      <c r="B2107" s="4" t="s">
        <v>7072</v>
      </c>
      <c r="C2107" s="2" t="s">
        <v>7073</v>
      </c>
      <c r="D2107" s="3" t="s">
        <v>86</v>
      </c>
      <c r="E2107" s="4" t="s">
        <v>7074</v>
      </c>
      <c r="F2107" s="4"/>
      <c r="G2107" s="5">
        <v>5</v>
      </c>
      <c r="H2107" s="5" t="s">
        <v>59</v>
      </c>
      <c r="I2107" s="5" t="s">
        <v>1516</v>
      </c>
      <c r="J2107" s="6" t="s">
        <v>61</v>
      </c>
      <c r="K2107" s="7" t="s">
        <v>68</v>
      </c>
      <c r="L2107" s="7" t="s">
        <v>59</v>
      </c>
      <c r="M2107" s="52">
        <v>32.178571428571431</v>
      </c>
      <c r="N2107" s="8">
        <v>0.15</v>
      </c>
      <c r="O2107" s="52">
        <v>27.351785714285715</v>
      </c>
      <c r="P2107" s="60">
        <f t="shared" si="65"/>
        <v>1820.2613392857143</v>
      </c>
      <c r="Q2107" s="59">
        <v>27.351785714285715</v>
      </c>
      <c r="R2107" s="9" t="s">
        <v>7400</v>
      </c>
      <c r="S2107" s="10">
        <v>45870</v>
      </c>
      <c r="T2107" s="55"/>
      <c r="U2107" s="56">
        <f t="shared" si="66"/>
        <v>0</v>
      </c>
      <c r="V2107" s="11"/>
    </row>
    <row r="2108" spans="1:22">
      <c r="A2108" s="36"/>
      <c r="B2108" s="4" t="s">
        <v>7075</v>
      </c>
      <c r="C2108" s="2" t="s">
        <v>7076</v>
      </c>
      <c r="D2108" s="3" t="s">
        <v>86</v>
      </c>
      <c r="E2108" s="4" t="s">
        <v>7077</v>
      </c>
      <c r="F2108" s="4"/>
      <c r="G2108" s="88">
        <v>6</v>
      </c>
      <c r="H2108" s="5" t="s">
        <v>4015</v>
      </c>
      <c r="I2108" s="5" t="s">
        <v>658</v>
      </c>
      <c r="J2108" s="6" t="s">
        <v>61</v>
      </c>
      <c r="K2108" s="5" t="s">
        <v>68</v>
      </c>
      <c r="L2108" s="5" t="s">
        <v>4016</v>
      </c>
      <c r="M2108" s="52">
        <v>3.4215189873417717</v>
      </c>
      <c r="N2108" s="8">
        <v>0</v>
      </c>
      <c r="O2108" s="52">
        <v>3.4215189873417717</v>
      </c>
      <c r="P2108" s="60">
        <f t="shared" si="65"/>
        <v>227.7020886075949</v>
      </c>
      <c r="Q2108" s="59">
        <v>3.4215189873417717</v>
      </c>
      <c r="R2108" s="9" t="s">
        <v>7401</v>
      </c>
      <c r="S2108" s="10">
        <v>46631</v>
      </c>
      <c r="T2108" s="55"/>
      <c r="U2108" s="56">
        <f t="shared" si="66"/>
        <v>0</v>
      </c>
      <c r="V2108" s="11"/>
    </row>
    <row r="2109" spans="1:22">
      <c r="A2109" s="36"/>
      <c r="B2109" s="4" t="s">
        <v>7078</v>
      </c>
      <c r="C2109" s="2" t="s">
        <v>7079</v>
      </c>
      <c r="D2109" s="3" t="s">
        <v>64</v>
      </c>
      <c r="E2109" s="4" t="s">
        <v>7080</v>
      </c>
      <c r="F2109" s="4"/>
      <c r="G2109" s="88">
        <v>7</v>
      </c>
      <c r="H2109" s="5" t="s">
        <v>7081</v>
      </c>
      <c r="I2109" s="5" t="s">
        <v>7082</v>
      </c>
      <c r="J2109" s="6" t="s">
        <v>61</v>
      </c>
      <c r="K2109" s="5" t="s">
        <v>68</v>
      </c>
      <c r="L2109" s="5" t="s">
        <v>876</v>
      </c>
      <c r="M2109" s="52">
        <v>5.0119047619047619</v>
      </c>
      <c r="N2109" s="8">
        <v>0</v>
      </c>
      <c r="O2109" s="52">
        <v>5.0119047619047619</v>
      </c>
      <c r="P2109" s="60">
        <f t="shared" si="65"/>
        <v>333.54226190476192</v>
      </c>
      <c r="Q2109" s="59">
        <v>5.0119047619047619</v>
      </c>
      <c r="R2109" s="9" t="s">
        <v>7397</v>
      </c>
      <c r="S2109" s="10">
        <v>45778</v>
      </c>
      <c r="T2109" s="55"/>
      <c r="U2109" s="56">
        <f t="shared" si="66"/>
        <v>0</v>
      </c>
      <c r="V2109" s="11"/>
    </row>
    <row r="2110" spans="1:22">
      <c r="A2110" s="36"/>
      <c r="B2110" s="4" t="s">
        <v>7083</v>
      </c>
      <c r="C2110" s="4" t="s">
        <v>7084</v>
      </c>
      <c r="D2110" s="3" t="s">
        <v>86</v>
      </c>
      <c r="E2110" s="4" t="s">
        <v>7085</v>
      </c>
      <c r="F2110" s="2"/>
      <c r="G2110" s="88">
        <v>36</v>
      </c>
      <c r="H2110" s="5" t="s">
        <v>7086</v>
      </c>
      <c r="I2110" s="5" t="s">
        <v>229</v>
      </c>
      <c r="J2110" s="6" t="s">
        <v>61</v>
      </c>
      <c r="K2110" s="5" t="s">
        <v>68</v>
      </c>
      <c r="L2110" s="5" t="s">
        <v>190</v>
      </c>
      <c r="M2110" s="52">
        <v>1.8441558441558441</v>
      </c>
      <c r="N2110" s="8">
        <v>0</v>
      </c>
      <c r="O2110" s="52">
        <v>1.8441558441558441</v>
      </c>
      <c r="P2110" s="60">
        <f t="shared" si="65"/>
        <v>122.72857142857141</v>
      </c>
      <c r="Q2110" s="59">
        <v>1.8441558441558441</v>
      </c>
      <c r="R2110" s="9" t="s">
        <v>7397</v>
      </c>
      <c r="S2110" s="10">
        <v>46143</v>
      </c>
      <c r="T2110" s="55"/>
      <c r="U2110" s="56">
        <f t="shared" si="66"/>
        <v>0</v>
      </c>
      <c r="V2110" s="11"/>
    </row>
    <row r="2111" spans="1:22">
      <c r="A2111" s="36"/>
      <c r="B2111" s="4" t="s">
        <v>7087</v>
      </c>
      <c r="C2111" s="4" t="s">
        <v>7088</v>
      </c>
      <c r="D2111" s="3" t="s">
        <v>64</v>
      </c>
      <c r="E2111" s="4" t="s">
        <v>7089</v>
      </c>
      <c r="F2111" s="2"/>
      <c r="G2111" s="88">
        <v>9</v>
      </c>
      <c r="H2111" s="5" t="s">
        <v>1460</v>
      </c>
      <c r="I2111" s="5" t="s">
        <v>396</v>
      </c>
      <c r="J2111" s="6" t="s">
        <v>61</v>
      </c>
      <c r="K2111" s="5" t="s">
        <v>68</v>
      </c>
      <c r="L2111" s="5" t="s">
        <v>579</v>
      </c>
      <c r="M2111" s="52">
        <v>2.8181818181818179</v>
      </c>
      <c r="N2111" s="8">
        <v>0</v>
      </c>
      <c r="O2111" s="52">
        <v>2.8181818181818179</v>
      </c>
      <c r="P2111" s="60">
        <f t="shared" si="65"/>
        <v>187.54999999999998</v>
      </c>
      <c r="Q2111" s="59">
        <v>2.8181818181818179</v>
      </c>
      <c r="R2111" s="9" t="s">
        <v>7401</v>
      </c>
      <c r="S2111" s="10">
        <v>45689</v>
      </c>
      <c r="T2111" s="55"/>
      <c r="U2111" s="56">
        <f t="shared" si="66"/>
        <v>0</v>
      </c>
      <c r="V2111" s="11"/>
    </row>
    <row r="2112" spans="1:22">
      <c r="A2112" s="86" t="s">
        <v>54</v>
      </c>
      <c r="B2112" s="2" t="s">
        <v>7090</v>
      </c>
      <c r="C2112" s="13" t="s">
        <v>7091</v>
      </c>
      <c r="D2112" s="3" t="s">
        <v>86</v>
      </c>
      <c r="E2112" s="87" t="s">
        <v>7092</v>
      </c>
      <c r="F2112" s="4"/>
      <c r="G2112" s="88">
        <v>33</v>
      </c>
      <c r="H2112" s="5" t="s">
        <v>59</v>
      </c>
      <c r="I2112" s="5" t="s">
        <v>4121</v>
      </c>
      <c r="J2112" s="6" t="s">
        <v>61</v>
      </c>
      <c r="K2112" s="7" t="s">
        <v>68</v>
      </c>
      <c r="L2112" s="7" t="s">
        <v>59</v>
      </c>
      <c r="M2112" s="52">
        <v>1.9500000000000002</v>
      </c>
      <c r="N2112" s="8">
        <v>0</v>
      </c>
      <c r="O2112" s="52">
        <v>1.9500000000000002</v>
      </c>
      <c r="P2112" s="60">
        <f t="shared" si="65"/>
        <v>129.77250000000001</v>
      </c>
      <c r="Q2112" s="59">
        <v>1.9500000000000002</v>
      </c>
      <c r="R2112" s="9" t="s">
        <v>7397</v>
      </c>
      <c r="S2112" s="10">
        <v>46082</v>
      </c>
      <c r="T2112" s="55"/>
      <c r="U2112" s="56">
        <f t="shared" si="66"/>
        <v>0</v>
      </c>
      <c r="V2112" s="11"/>
    </row>
    <row r="2113" spans="1:22">
      <c r="A2113" s="36"/>
      <c r="B2113" s="4" t="s">
        <v>7093</v>
      </c>
      <c r="C2113" s="2" t="s">
        <v>7094</v>
      </c>
      <c r="D2113" s="3" t="s">
        <v>64</v>
      </c>
      <c r="E2113" s="4" t="s">
        <v>7095</v>
      </c>
      <c r="F2113" s="4"/>
      <c r="G2113" s="88">
        <v>100</v>
      </c>
      <c r="H2113" s="5" t="s">
        <v>650</v>
      </c>
      <c r="I2113" s="5" t="s">
        <v>2234</v>
      </c>
      <c r="J2113" s="6" t="s">
        <v>61</v>
      </c>
      <c r="K2113" s="5" t="s">
        <v>68</v>
      </c>
      <c r="L2113" s="5" t="s">
        <v>651</v>
      </c>
      <c r="M2113" s="52">
        <v>5.1644444444444453</v>
      </c>
      <c r="N2113" s="8">
        <v>0</v>
      </c>
      <c r="O2113" s="52">
        <v>5.1644444444444453</v>
      </c>
      <c r="P2113" s="60">
        <f t="shared" si="65"/>
        <v>343.69377777777783</v>
      </c>
      <c r="Q2113" s="59">
        <v>5.1644444444444453</v>
      </c>
      <c r="R2113" s="9" t="s">
        <v>7394</v>
      </c>
      <c r="S2113" s="10">
        <v>46419</v>
      </c>
      <c r="T2113" s="55"/>
      <c r="U2113" s="56">
        <f t="shared" si="66"/>
        <v>0</v>
      </c>
      <c r="V2113" s="11"/>
    </row>
    <row r="2114" spans="1:22">
      <c r="A2114" s="77" t="s">
        <v>139</v>
      </c>
      <c r="B2114" s="4" t="s">
        <v>7096</v>
      </c>
      <c r="C2114" s="13" t="s">
        <v>7097</v>
      </c>
      <c r="D2114" s="3" t="s">
        <v>86</v>
      </c>
      <c r="E2114" s="79" t="s">
        <v>7098</v>
      </c>
      <c r="F2114" s="4"/>
      <c r="G2114" s="88">
        <v>13</v>
      </c>
      <c r="H2114" s="5" t="s">
        <v>650</v>
      </c>
      <c r="I2114" s="5" t="s">
        <v>143</v>
      </c>
      <c r="J2114" s="6" t="s">
        <v>61</v>
      </c>
      <c r="K2114" s="5" t="s">
        <v>68</v>
      </c>
      <c r="L2114" s="5" t="s">
        <v>651</v>
      </c>
      <c r="M2114" s="52">
        <v>3.5194805194805192</v>
      </c>
      <c r="N2114" s="8">
        <v>0</v>
      </c>
      <c r="O2114" s="52">
        <v>3.3435064935064931</v>
      </c>
      <c r="P2114" s="60">
        <f t="shared" si="65"/>
        <v>222.51035714285712</v>
      </c>
      <c r="Q2114" s="59">
        <v>3.3435064935064931</v>
      </c>
      <c r="R2114" s="9" t="s">
        <v>7397</v>
      </c>
      <c r="S2114" s="10">
        <v>46113</v>
      </c>
      <c r="T2114" s="55"/>
      <c r="U2114" s="56">
        <f t="shared" si="66"/>
        <v>0</v>
      </c>
      <c r="V2114" s="11"/>
    </row>
    <row r="2115" spans="1:22">
      <c r="A2115" s="77" t="s">
        <v>139</v>
      </c>
      <c r="B2115" s="4" t="s">
        <v>7099</v>
      </c>
      <c r="C2115" s="4" t="s">
        <v>183</v>
      </c>
      <c r="D2115" s="3" t="s">
        <v>86</v>
      </c>
      <c r="E2115" s="79" t="s">
        <v>7100</v>
      </c>
      <c r="F2115" s="2"/>
      <c r="G2115" s="88">
        <v>114</v>
      </c>
      <c r="H2115" s="5" t="s">
        <v>650</v>
      </c>
      <c r="I2115" s="5" t="s">
        <v>143</v>
      </c>
      <c r="J2115" s="6" t="s">
        <v>61</v>
      </c>
      <c r="K2115" s="5" t="s">
        <v>68</v>
      </c>
      <c r="L2115" s="5" t="s">
        <v>651</v>
      </c>
      <c r="M2115" s="52">
        <v>12.909090909090908</v>
      </c>
      <c r="N2115" s="8">
        <v>0</v>
      </c>
      <c r="O2115" s="52">
        <v>12.263636363636362</v>
      </c>
      <c r="P2115" s="60">
        <f t="shared" si="65"/>
        <v>816.14499999999987</v>
      </c>
      <c r="Q2115" s="59">
        <v>12.263636363636362</v>
      </c>
      <c r="R2115" s="9" t="s">
        <v>7397</v>
      </c>
      <c r="S2115" s="10">
        <v>46143</v>
      </c>
      <c r="T2115" s="55"/>
      <c r="U2115" s="56">
        <f t="shared" si="66"/>
        <v>0</v>
      </c>
      <c r="V2115" s="11"/>
    </row>
    <row r="2116" spans="1:22">
      <c r="A2116" s="77" t="s">
        <v>139</v>
      </c>
      <c r="B2116" s="4" t="s">
        <v>7101</v>
      </c>
      <c r="C2116" s="4" t="s">
        <v>7102</v>
      </c>
      <c r="D2116" s="3" t="s">
        <v>86</v>
      </c>
      <c r="E2116" s="79" t="s">
        <v>7103</v>
      </c>
      <c r="F2116" s="2"/>
      <c r="G2116" s="88">
        <v>114</v>
      </c>
      <c r="H2116" s="5" t="s">
        <v>650</v>
      </c>
      <c r="I2116" s="5" t="s">
        <v>143</v>
      </c>
      <c r="J2116" s="6" t="s">
        <v>61</v>
      </c>
      <c r="K2116" s="5" t="s">
        <v>68</v>
      </c>
      <c r="L2116" s="5" t="s">
        <v>651</v>
      </c>
      <c r="M2116" s="52">
        <v>3.4025974025974026</v>
      </c>
      <c r="N2116" s="8">
        <v>0</v>
      </c>
      <c r="O2116" s="52">
        <v>3.2324675324675325</v>
      </c>
      <c r="P2116" s="60">
        <f t="shared" si="65"/>
        <v>215.12071428571429</v>
      </c>
      <c r="Q2116" s="59">
        <v>3.2324675324675325</v>
      </c>
      <c r="R2116" s="9" t="s">
        <v>7397</v>
      </c>
      <c r="S2116" s="10">
        <v>46204</v>
      </c>
      <c r="T2116" s="55"/>
      <c r="U2116" s="56">
        <f t="shared" si="66"/>
        <v>0</v>
      </c>
      <c r="V2116" s="11"/>
    </row>
    <row r="2117" spans="1:22">
      <c r="A2117" s="77" t="s">
        <v>105</v>
      </c>
      <c r="B2117" s="4" t="s">
        <v>7104</v>
      </c>
      <c r="C2117" s="4" t="s">
        <v>7105</v>
      </c>
      <c r="D2117" s="3" t="s">
        <v>86</v>
      </c>
      <c r="E2117" s="79" t="s">
        <v>7106</v>
      </c>
      <c r="F2117" s="2"/>
      <c r="G2117" s="88">
        <v>71</v>
      </c>
      <c r="H2117" s="5" t="s">
        <v>650</v>
      </c>
      <c r="I2117" s="5" t="s">
        <v>138</v>
      </c>
      <c r="J2117" s="6" t="s">
        <v>61</v>
      </c>
      <c r="K2117" s="5" t="s">
        <v>68</v>
      </c>
      <c r="L2117" s="5" t="s">
        <v>1094</v>
      </c>
      <c r="M2117" s="52">
        <v>3.7402597402597402</v>
      </c>
      <c r="N2117" s="8">
        <v>0</v>
      </c>
      <c r="O2117" s="52">
        <v>2.9988000000000001</v>
      </c>
      <c r="P2117" s="60">
        <f t="shared" si="65"/>
        <v>199.57014000000001</v>
      </c>
      <c r="Q2117" s="59">
        <v>3.7402597402597402</v>
      </c>
      <c r="R2117" s="9" t="s">
        <v>7397</v>
      </c>
      <c r="S2117" s="10">
        <v>46204</v>
      </c>
      <c r="T2117" s="55"/>
      <c r="U2117" s="56">
        <f t="shared" si="66"/>
        <v>0</v>
      </c>
      <c r="V2117" s="11"/>
    </row>
    <row r="2118" spans="1:22">
      <c r="A2118" s="36"/>
      <c r="B2118" s="4" t="s">
        <v>7107</v>
      </c>
      <c r="C2118" s="4" t="s">
        <v>7108</v>
      </c>
      <c r="D2118" s="3" t="s">
        <v>64</v>
      </c>
      <c r="E2118" s="4" t="s">
        <v>7109</v>
      </c>
      <c r="F2118" s="2"/>
      <c r="G2118" s="88">
        <v>120</v>
      </c>
      <c r="H2118" s="5" t="s">
        <v>650</v>
      </c>
      <c r="I2118" s="5" t="s">
        <v>715</v>
      </c>
      <c r="J2118" s="6" t="s">
        <v>61</v>
      </c>
      <c r="K2118" s="5" t="s">
        <v>68</v>
      </c>
      <c r="L2118" s="5" t="s">
        <v>716</v>
      </c>
      <c r="M2118" s="52">
        <v>3.7272727272727275</v>
      </c>
      <c r="N2118" s="8">
        <v>0</v>
      </c>
      <c r="O2118" s="52">
        <v>3.7272727272727275</v>
      </c>
      <c r="P2118" s="60">
        <f t="shared" si="65"/>
        <v>248.05</v>
      </c>
      <c r="Q2118" s="59">
        <v>3.7272727272727275</v>
      </c>
      <c r="R2118" s="9" t="s">
        <v>7401</v>
      </c>
      <c r="S2118" s="10">
        <v>46419</v>
      </c>
      <c r="T2118" s="55"/>
      <c r="U2118" s="56">
        <f t="shared" si="66"/>
        <v>0</v>
      </c>
      <c r="V2118" s="11"/>
    </row>
    <row r="2119" spans="1:22">
      <c r="A2119" s="36"/>
      <c r="B2119" s="4" t="s">
        <v>7110</v>
      </c>
      <c r="C2119" s="2" t="s">
        <v>7111</v>
      </c>
      <c r="D2119" s="3" t="s">
        <v>64</v>
      </c>
      <c r="E2119" s="4" t="s">
        <v>7112</v>
      </c>
      <c r="F2119" s="2"/>
      <c r="G2119" s="88">
        <v>40</v>
      </c>
      <c r="H2119" s="5" t="s">
        <v>650</v>
      </c>
      <c r="I2119" s="5" t="s">
        <v>273</v>
      </c>
      <c r="J2119" s="6" t="s">
        <v>249</v>
      </c>
      <c r="K2119" s="5" t="s">
        <v>68</v>
      </c>
      <c r="L2119" s="5" t="s">
        <v>651</v>
      </c>
      <c r="M2119" s="52">
        <v>1.8214285714285716</v>
      </c>
      <c r="N2119" s="8">
        <v>0</v>
      </c>
      <c r="O2119" s="52">
        <v>1.8214285714285716</v>
      </c>
      <c r="P2119" s="60">
        <f t="shared" si="65"/>
        <v>121.21607142857144</v>
      </c>
      <c r="Q2119" s="59">
        <v>1.8214285714285716</v>
      </c>
      <c r="R2119" s="9" t="s">
        <v>7401</v>
      </c>
      <c r="S2119" s="10">
        <v>45689</v>
      </c>
      <c r="T2119" s="55"/>
      <c r="U2119" s="56">
        <f t="shared" si="66"/>
        <v>0</v>
      </c>
      <c r="V2119" s="11"/>
    </row>
    <row r="2120" spans="1:22">
      <c r="A2120" s="86" t="s">
        <v>54</v>
      </c>
      <c r="B2120" s="2" t="s">
        <v>7113</v>
      </c>
      <c r="C2120" s="2" t="s">
        <v>7114</v>
      </c>
      <c r="D2120" s="3" t="s">
        <v>86</v>
      </c>
      <c r="E2120" s="87" t="s">
        <v>7115</v>
      </c>
      <c r="F2120" s="2"/>
      <c r="G2120" s="88">
        <v>13</v>
      </c>
      <c r="H2120" s="5" t="s">
        <v>59</v>
      </c>
      <c r="I2120" s="5" t="s">
        <v>4117</v>
      </c>
      <c r="J2120" s="6" t="s">
        <v>61</v>
      </c>
      <c r="K2120" s="5" t="s">
        <v>68</v>
      </c>
      <c r="L2120" s="5" t="s">
        <v>651</v>
      </c>
      <c r="M2120" s="52">
        <v>5.7012987012987004</v>
      </c>
      <c r="N2120" s="8">
        <v>0.02</v>
      </c>
      <c r="O2120" s="52">
        <v>5.5872727272727261</v>
      </c>
      <c r="P2120" s="60">
        <f t="shared" si="65"/>
        <v>371.83299999999991</v>
      </c>
      <c r="Q2120" s="59">
        <v>5.5872727272727261</v>
      </c>
      <c r="R2120" s="9" t="s">
        <v>7397</v>
      </c>
      <c r="S2120" s="10">
        <v>46327</v>
      </c>
      <c r="T2120" s="55"/>
      <c r="U2120" s="56">
        <f t="shared" si="66"/>
        <v>0</v>
      </c>
      <c r="V2120" s="11"/>
    </row>
    <row r="2121" spans="1:22">
      <c r="A2121" s="77" t="s">
        <v>139</v>
      </c>
      <c r="B2121" s="4" t="s">
        <v>7116</v>
      </c>
      <c r="C2121" s="4" t="s">
        <v>7117</v>
      </c>
      <c r="D2121" s="3" t="s">
        <v>86</v>
      </c>
      <c r="E2121" s="79" t="s">
        <v>7118</v>
      </c>
      <c r="F2121" s="2"/>
      <c r="G2121" s="88">
        <v>80</v>
      </c>
      <c r="H2121" s="5" t="s">
        <v>650</v>
      </c>
      <c r="I2121" s="5" t="s">
        <v>143</v>
      </c>
      <c r="J2121" s="6" t="s">
        <v>61</v>
      </c>
      <c r="K2121" s="5" t="s">
        <v>68</v>
      </c>
      <c r="L2121" s="5" t="s">
        <v>651</v>
      </c>
      <c r="M2121" s="52">
        <v>6.220779220779221</v>
      </c>
      <c r="N2121" s="8">
        <v>0</v>
      </c>
      <c r="O2121" s="52">
        <v>5.9097402597402597</v>
      </c>
      <c r="P2121" s="60">
        <f t="shared" si="65"/>
        <v>393.29321428571427</v>
      </c>
      <c r="Q2121" s="59">
        <v>5.9097402597402597</v>
      </c>
      <c r="R2121" s="9" t="s">
        <v>7397</v>
      </c>
      <c r="S2121" s="10">
        <v>46204</v>
      </c>
      <c r="T2121" s="55"/>
      <c r="U2121" s="56">
        <f t="shared" si="66"/>
        <v>0</v>
      </c>
      <c r="V2121" s="11"/>
    </row>
    <row r="2122" spans="1:22">
      <c r="A2122" s="77" t="s">
        <v>105</v>
      </c>
      <c r="B2122" s="4" t="s">
        <v>7119</v>
      </c>
      <c r="C2122" s="4" t="s">
        <v>7120</v>
      </c>
      <c r="D2122" s="3" t="s">
        <v>86</v>
      </c>
      <c r="E2122" s="79" t="s">
        <v>7121</v>
      </c>
      <c r="F2122" s="2"/>
      <c r="G2122" s="88">
        <v>49</v>
      </c>
      <c r="H2122" s="5" t="s">
        <v>7122</v>
      </c>
      <c r="I2122" s="5" t="s">
        <v>138</v>
      </c>
      <c r="J2122" s="6" t="s">
        <v>61</v>
      </c>
      <c r="K2122" s="5" t="s">
        <v>68</v>
      </c>
      <c r="L2122" s="5" t="s">
        <v>1094</v>
      </c>
      <c r="M2122" s="52">
        <v>4.9828571428571422</v>
      </c>
      <c r="N2122" s="8">
        <v>0</v>
      </c>
      <c r="O2122" s="52">
        <v>4.0179999999999998</v>
      </c>
      <c r="P2122" s="60">
        <f t="shared" si="65"/>
        <v>267.39789999999999</v>
      </c>
      <c r="Q2122" s="59">
        <v>4.9828571428571422</v>
      </c>
      <c r="R2122" s="9" t="s">
        <v>7397</v>
      </c>
      <c r="S2122" s="10">
        <v>46235</v>
      </c>
      <c r="T2122" s="55"/>
      <c r="U2122" s="56">
        <f t="shared" si="66"/>
        <v>0</v>
      </c>
      <c r="V2122" s="11"/>
    </row>
    <row r="2123" spans="1:22">
      <c r="A2123" s="77" t="s">
        <v>105</v>
      </c>
      <c r="B2123" s="4" t="s">
        <v>7123</v>
      </c>
      <c r="C2123" s="2" t="s">
        <v>7124</v>
      </c>
      <c r="D2123" s="3" t="s">
        <v>86</v>
      </c>
      <c r="E2123" s="79" t="s">
        <v>7125</v>
      </c>
      <c r="F2123" s="4"/>
      <c r="G2123" s="88">
        <v>29</v>
      </c>
      <c r="H2123" s="5" t="s">
        <v>7122</v>
      </c>
      <c r="I2123" s="5" t="s">
        <v>138</v>
      </c>
      <c r="J2123" s="6" t="s">
        <v>61</v>
      </c>
      <c r="K2123" s="5" t="s">
        <v>68</v>
      </c>
      <c r="L2123" s="5" t="s">
        <v>1094</v>
      </c>
      <c r="M2123" s="52">
        <v>4.0649350649350646</v>
      </c>
      <c r="N2123" s="8">
        <v>0</v>
      </c>
      <c r="O2123" s="52">
        <v>4.0649350649350646</v>
      </c>
      <c r="P2123" s="60">
        <f t="shared" si="65"/>
        <v>270.52142857142854</v>
      </c>
      <c r="Q2123" s="59">
        <v>4.0649350649350646</v>
      </c>
      <c r="R2123" s="9" t="s">
        <v>7397</v>
      </c>
      <c r="S2123" s="10">
        <v>46235</v>
      </c>
      <c r="T2123" s="55"/>
      <c r="U2123" s="56">
        <f t="shared" si="66"/>
        <v>0</v>
      </c>
      <c r="V2123" s="11"/>
    </row>
    <row r="2124" spans="1:22">
      <c r="A2124" s="86" t="s">
        <v>54</v>
      </c>
      <c r="B2124" s="4" t="s">
        <v>7126</v>
      </c>
      <c r="C2124" s="2" t="s">
        <v>7127</v>
      </c>
      <c r="D2124" s="3" t="s">
        <v>86</v>
      </c>
      <c r="E2124" s="87" t="s">
        <v>7128</v>
      </c>
      <c r="F2124" s="4"/>
      <c r="G2124" s="88">
        <v>18</v>
      </c>
      <c r="H2124" s="5" t="s">
        <v>754</v>
      </c>
      <c r="I2124" s="5" t="s">
        <v>283</v>
      </c>
      <c r="J2124" s="6" t="s">
        <v>61</v>
      </c>
      <c r="K2124" s="5" t="s">
        <v>68</v>
      </c>
      <c r="L2124" s="5" t="s">
        <v>716</v>
      </c>
      <c r="M2124" s="52">
        <v>0.59523809523809523</v>
      </c>
      <c r="N2124" s="8">
        <v>0</v>
      </c>
      <c r="O2124" s="52">
        <v>0.59523809523809523</v>
      </c>
      <c r="P2124" s="60">
        <f t="shared" si="65"/>
        <v>39.613095238095234</v>
      </c>
      <c r="Q2124" s="59">
        <v>0.59523809523809523</v>
      </c>
      <c r="R2124" s="9" t="s">
        <v>7397</v>
      </c>
      <c r="S2124" s="10">
        <v>46054</v>
      </c>
      <c r="T2124" s="55"/>
      <c r="U2124" s="56">
        <f t="shared" si="66"/>
        <v>0</v>
      </c>
      <c r="V2124" s="11"/>
    </row>
    <row r="2125" spans="1:22">
      <c r="A2125" s="36"/>
      <c r="B2125" s="4" t="s">
        <v>7129</v>
      </c>
      <c r="C2125" s="4" t="s">
        <v>7130</v>
      </c>
      <c r="D2125" s="3" t="s">
        <v>86</v>
      </c>
      <c r="E2125" s="4" t="s">
        <v>7131</v>
      </c>
      <c r="F2125" s="2"/>
      <c r="G2125" s="88">
        <v>22</v>
      </c>
      <c r="H2125" s="5" t="s">
        <v>754</v>
      </c>
      <c r="I2125" s="5" t="s">
        <v>283</v>
      </c>
      <c r="J2125" s="6" t="s">
        <v>61</v>
      </c>
      <c r="K2125" s="5" t="s">
        <v>68</v>
      </c>
      <c r="L2125" s="5" t="s">
        <v>716</v>
      </c>
      <c r="M2125" s="52">
        <v>0.72619047619047616</v>
      </c>
      <c r="N2125" s="8">
        <v>0</v>
      </c>
      <c r="O2125" s="52">
        <v>0.72619047619047616</v>
      </c>
      <c r="P2125" s="60">
        <f t="shared" si="65"/>
        <v>48.327976190476186</v>
      </c>
      <c r="Q2125" s="59">
        <v>0.72619047619047616</v>
      </c>
      <c r="R2125" s="9" t="s">
        <v>7397</v>
      </c>
      <c r="S2125" s="10">
        <v>45901</v>
      </c>
      <c r="T2125" s="55"/>
      <c r="U2125" s="56">
        <f t="shared" si="66"/>
        <v>0</v>
      </c>
      <c r="V2125" s="11"/>
    </row>
    <row r="2126" spans="1:22">
      <c r="A2126" s="77" t="s">
        <v>105</v>
      </c>
      <c r="B2126" s="4" t="s">
        <v>7132</v>
      </c>
      <c r="C2126" s="4" t="s">
        <v>7133</v>
      </c>
      <c r="D2126" s="3" t="s">
        <v>86</v>
      </c>
      <c r="E2126" s="79" t="s">
        <v>7134</v>
      </c>
      <c r="F2126" s="2"/>
      <c r="G2126" s="88">
        <v>40</v>
      </c>
      <c r="H2126" s="5" t="s">
        <v>6776</v>
      </c>
      <c r="I2126" s="5" t="s">
        <v>110</v>
      </c>
      <c r="J2126" s="6" t="s">
        <v>61</v>
      </c>
      <c r="K2126" s="5" t="s">
        <v>68</v>
      </c>
      <c r="L2126" s="5" t="s">
        <v>401</v>
      </c>
      <c r="M2126" s="52">
        <v>1.1000000000000001</v>
      </c>
      <c r="N2126" s="8">
        <v>0.28000000000000003</v>
      </c>
      <c r="O2126" s="52">
        <v>0.71539999999999992</v>
      </c>
      <c r="P2126" s="60">
        <f t="shared" si="65"/>
        <v>47.609869999999994</v>
      </c>
      <c r="Q2126" s="59">
        <v>0.79200000000000004</v>
      </c>
      <c r="R2126" s="9" t="s">
        <v>7397</v>
      </c>
      <c r="S2126" s="10">
        <v>46266</v>
      </c>
      <c r="T2126" s="55"/>
      <c r="U2126" s="56">
        <f t="shared" si="66"/>
        <v>0</v>
      </c>
      <c r="V2126" s="11"/>
    </row>
    <row r="2127" spans="1:22">
      <c r="A2127" s="77" t="s">
        <v>105</v>
      </c>
      <c r="B2127" s="4" t="s">
        <v>7135</v>
      </c>
      <c r="C2127" s="4" t="s">
        <v>7136</v>
      </c>
      <c r="D2127" s="3" t="s">
        <v>86</v>
      </c>
      <c r="E2127" s="79" t="s">
        <v>7137</v>
      </c>
      <c r="F2127" s="2"/>
      <c r="G2127" s="88">
        <v>20</v>
      </c>
      <c r="H2127" s="5" t="s">
        <v>6776</v>
      </c>
      <c r="I2127" s="5" t="s">
        <v>110</v>
      </c>
      <c r="J2127" s="6" t="s">
        <v>61</v>
      </c>
      <c r="K2127" s="5" t="s">
        <v>68</v>
      </c>
      <c r="L2127" s="5" t="s">
        <v>401</v>
      </c>
      <c r="M2127" s="52">
        <v>2.247986650220779</v>
      </c>
      <c r="N2127" s="8">
        <v>0.28000000000000003</v>
      </c>
      <c r="O2127" s="52">
        <v>1.4014</v>
      </c>
      <c r="P2127" s="60">
        <f t="shared" ref="P2127:P2190" si="67">O2127*$V$12</f>
        <v>93.263169999999988</v>
      </c>
      <c r="Q2127" s="59">
        <v>1.6185503881589609</v>
      </c>
      <c r="R2127" s="9" t="s">
        <v>7397</v>
      </c>
      <c r="S2127" s="10">
        <v>46266</v>
      </c>
      <c r="T2127" s="55"/>
      <c r="U2127" s="56">
        <f t="shared" si="66"/>
        <v>0</v>
      </c>
      <c r="V2127" s="11"/>
    </row>
    <row r="2128" spans="1:22">
      <c r="A2128" s="77" t="s">
        <v>105</v>
      </c>
      <c r="B2128" s="4" t="s">
        <v>7138</v>
      </c>
      <c r="C2128" s="4" t="s">
        <v>7139</v>
      </c>
      <c r="D2128" s="3" t="s">
        <v>86</v>
      </c>
      <c r="E2128" s="79" t="s">
        <v>7140</v>
      </c>
      <c r="F2128" s="2"/>
      <c r="G2128" s="88">
        <v>43</v>
      </c>
      <c r="H2128" s="5" t="s">
        <v>6776</v>
      </c>
      <c r="I2128" s="5" t="s">
        <v>110</v>
      </c>
      <c r="J2128" s="6" t="s">
        <v>61</v>
      </c>
      <c r="K2128" s="5" t="s">
        <v>68</v>
      </c>
      <c r="L2128" s="5" t="s">
        <v>401</v>
      </c>
      <c r="M2128" s="52">
        <v>4.4959733004415581</v>
      </c>
      <c r="N2128" s="8">
        <v>0.28000000000000003</v>
      </c>
      <c r="O2128" s="52">
        <v>2.7930000000000001</v>
      </c>
      <c r="P2128" s="60">
        <f t="shared" si="67"/>
        <v>185.87415000000001</v>
      </c>
      <c r="Q2128" s="59">
        <v>3.2371007763179218</v>
      </c>
      <c r="R2128" s="9" t="s">
        <v>7397</v>
      </c>
      <c r="S2128" s="10">
        <v>46082</v>
      </c>
      <c r="T2128" s="55"/>
      <c r="U2128" s="56">
        <f t="shared" si="66"/>
        <v>0</v>
      </c>
      <c r="V2128" s="11"/>
    </row>
    <row r="2129" spans="1:22">
      <c r="A2129" s="77" t="s">
        <v>105</v>
      </c>
      <c r="B2129" s="4" t="s">
        <v>7141</v>
      </c>
      <c r="C2129" s="4" t="s">
        <v>7142</v>
      </c>
      <c r="D2129" s="3" t="s">
        <v>86</v>
      </c>
      <c r="E2129" s="79" t="s">
        <v>7143</v>
      </c>
      <c r="F2129" s="2"/>
      <c r="G2129" s="88">
        <v>46</v>
      </c>
      <c r="H2129" s="5" t="s">
        <v>6776</v>
      </c>
      <c r="I2129" s="5" t="s">
        <v>110</v>
      </c>
      <c r="J2129" s="6" t="s">
        <v>61</v>
      </c>
      <c r="K2129" s="5" t="s">
        <v>68</v>
      </c>
      <c r="L2129" s="5" t="s">
        <v>401</v>
      </c>
      <c r="M2129" s="52">
        <v>6.7439599506636361</v>
      </c>
      <c r="N2129" s="8">
        <v>0.28000000000000003</v>
      </c>
      <c r="O2129" s="52">
        <v>4.2237999999999998</v>
      </c>
      <c r="P2129" s="60">
        <f t="shared" si="67"/>
        <v>281.09388999999999</v>
      </c>
      <c r="Q2129" s="59">
        <v>4.855651164477818</v>
      </c>
      <c r="R2129" s="9" t="s">
        <v>7397</v>
      </c>
      <c r="S2129" s="10">
        <v>46174</v>
      </c>
      <c r="T2129" s="55"/>
      <c r="U2129" s="56">
        <f t="shared" si="66"/>
        <v>0</v>
      </c>
      <c r="V2129" s="11"/>
    </row>
    <row r="2130" spans="1:22">
      <c r="A2130" s="77" t="s">
        <v>105</v>
      </c>
      <c r="B2130" s="4" t="s">
        <v>7144</v>
      </c>
      <c r="C2130" s="2" t="s">
        <v>7145</v>
      </c>
      <c r="D2130" s="3" t="s">
        <v>86</v>
      </c>
      <c r="E2130" s="79" t="s">
        <v>7146</v>
      </c>
      <c r="F2130" s="4"/>
      <c r="G2130" s="88">
        <v>62</v>
      </c>
      <c r="H2130" s="5" t="s">
        <v>6776</v>
      </c>
      <c r="I2130" s="5" t="s">
        <v>110</v>
      </c>
      <c r="J2130" s="6" t="s">
        <v>61</v>
      </c>
      <c r="K2130" s="5" t="s">
        <v>68</v>
      </c>
      <c r="L2130" s="5" t="s">
        <v>401</v>
      </c>
      <c r="M2130" s="52">
        <v>2.281361097002597</v>
      </c>
      <c r="N2130" s="8">
        <v>0.28000000000000003</v>
      </c>
      <c r="O2130" s="52">
        <v>1.323</v>
      </c>
      <c r="P2130" s="60">
        <f t="shared" si="67"/>
        <v>88.045649999999995</v>
      </c>
      <c r="Q2130" s="59">
        <v>1.6425799898418698</v>
      </c>
      <c r="R2130" s="9" t="s">
        <v>7397</v>
      </c>
      <c r="S2130" s="10">
        <v>46266</v>
      </c>
      <c r="T2130" s="55"/>
      <c r="U2130" s="56">
        <f t="shared" si="66"/>
        <v>0</v>
      </c>
      <c r="V2130" s="11"/>
    </row>
    <row r="2131" spans="1:22">
      <c r="A2131" s="36"/>
      <c r="B2131" s="4" t="s">
        <v>7147</v>
      </c>
      <c r="C2131" s="2" t="s">
        <v>7148</v>
      </c>
      <c r="D2131" s="3" t="s">
        <v>57</v>
      </c>
      <c r="E2131" s="4" t="s">
        <v>7149</v>
      </c>
      <c r="F2131" s="2"/>
      <c r="G2131" s="88">
        <v>330</v>
      </c>
      <c r="H2131" s="5" t="s">
        <v>7150</v>
      </c>
      <c r="I2131" s="5" t="s">
        <v>406</v>
      </c>
      <c r="J2131" s="6" t="s">
        <v>61</v>
      </c>
      <c r="K2131" s="5">
        <v>0.16</v>
      </c>
      <c r="L2131" s="5" t="s">
        <v>59</v>
      </c>
      <c r="M2131" s="52">
        <v>4.4249999999999998</v>
      </c>
      <c r="N2131" s="8">
        <v>0</v>
      </c>
      <c r="O2131" s="52">
        <v>4.4249999999999998</v>
      </c>
      <c r="P2131" s="60">
        <f t="shared" si="67"/>
        <v>294.48374999999999</v>
      </c>
      <c r="Q2131" s="59">
        <v>5.133</v>
      </c>
      <c r="R2131" s="9" t="s">
        <v>7421</v>
      </c>
      <c r="S2131" s="10">
        <v>47392</v>
      </c>
      <c r="T2131" s="55"/>
      <c r="U2131" s="56">
        <f t="shared" si="66"/>
        <v>0</v>
      </c>
      <c r="V2131" s="11"/>
    </row>
    <row r="2132" spans="1:22">
      <c r="A2132" s="36"/>
      <c r="B2132" s="4" t="s">
        <v>7151</v>
      </c>
      <c r="C2132" s="2" t="s">
        <v>183</v>
      </c>
      <c r="D2132" s="3" t="s">
        <v>57</v>
      </c>
      <c r="E2132" s="4" t="s">
        <v>7152</v>
      </c>
      <c r="F2132" s="2"/>
      <c r="G2132" s="88">
        <v>3</v>
      </c>
      <c r="H2132" s="5" t="s">
        <v>7153</v>
      </c>
      <c r="I2132" s="5" t="s">
        <v>6547</v>
      </c>
      <c r="J2132" s="6" t="s">
        <v>61</v>
      </c>
      <c r="K2132" s="5">
        <v>0.16</v>
      </c>
      <c r="L2132" s="5" t="s">
        <v>59</v>
      </c>
      <c r="M2132" s="52">
        <v>6.1111111111111107</v>
      </c>
      <c r="N2132" s="8">
        <v>0</v>
      </c>
      <c r="O2132" s="52">
        <v>6.1111111111111107</v>
      </c>
      <c r="P2132" s="60">
        <f t="shared" si="67"/>
        <v>406.6944444444444</v>
      </c>
      <c r="Q2132" s="59">
        <v>7.0888888888888886</v>
      </c>
      <c r="R2132" s="9" t="s">
        <v>7413</v>
      </c>
      <c r="S2132" s="10">
        <v>46661</v>
      </c>
      <c r="T2132" s="55"/>
      <c r="U2132" s="56">
        <f t="shared" si="66"/>
        <v>0</v>
      </c>
      <c r="V2132" s="11"/>
    </row>
    <row r="2133" spans="1:22">
      <c r="A2133" s="36"/>
      <c r="B2133" s="4" t="s">
        <v>7154</v>
      </c>
      <c r="C2133" s="4" t="s">
        <v>7155</v>
      </c>
      <c r="D2133" s="3" t="s">
        <v>57</v>
      </c>
      <c r="E2133" s="4" t="s">
        <v>7156</v>
      </c>
      <c r="F2133" s="2"/>
      <c r="G2133" s="88">
        <v>472</v>
      </c>
      <c r="H2133" s="5" t="s">
        <v>59</v>
      </c>
      <c r="I2133" s="5" t="s">
        <v>406</v>
      </c>
      <c r="J2133" s="6" t="s">
        <v>61</v>
      </c>
      <c r="K2133" s="5">
        <v>0.16</v>
      </c>
      <c r="L2133" s="5" t="s">
        <v>59</v>
      </c>
      <c r="M2133" s="52">
        <v>2.4525000000000001</v>
      </c>
      <c r="N2133" s="8">
        <v>0</v>
      </c>
      <c r="O2133" s="52">
        <v>2.4525000000000001</v>
      </c>
      <c r="P2133" s="60">
        <f t="shared" si="67"/>
        <v>163.213875</v>
      </c>
      <c r="Q2133" s="59">
        <v>2.8449</v>
      </c>
      <c r="R2133" s="9" t="s">
        <v>7397</v>
      </c>
      <c r="S2133" s="10">
        <v>47423</v>
      </c>
      <c r="T2133" s="55"/>
      <c r="U2133" s="56">
        <f t="shared" si="66"/>
        <v>0</v>
      </c>
      <c r="V2133" s="11"/>
    </row>
    <row r="2134" spans="1:22">
      <c r="A2134" s="86" t="s">
        <v>54</v>
      </c>
      <c r="B2134" s="2" t="s">
        <v>7157</v>
      </c>
      <c r="C2134" s="2" t="s">
        <v>7158</v>
      </c>
      <c r="D2134" s="3" t="s">
        <v>57</v>
      </c>
      <c r="E2134" s="87" t="s">
        <v>7159</v>
      </c>
      <c r="F2134" s="4"/>
      <c r="G2134" s="88">
        <v>209</v>
      </c>
      <c r="H2134" s="5" t="s">
        <v>59</v>
      </c>
      <c r="I2134" s="5" t="s">
        <v>406</v>
      </c>
      <c r="J2134" s="6" t="s">
        <v>61</v>
      </c>
      <c r="K2134" s="5">
        <v>0.16</v>
      </c>
      <c r="L2134" s="5" t="s">
        <v>59</v>
      </c>
      <c r="M2134" s="52">
        <v>3.3875000000000002</v>
      </c>
      <c r="N2134" s="8">
        <v>0</v>
      </c>
      <c r="O2134" s="52">
        <v>3.3875000000000002</v>
      </c>
      <c r="P2134" s="60">
        <f t="shared" si="67"/>
        <v>225.43812500000001</v>
      </c>
      <c r="Q2134" s="59">
        <v>3.9295</v>
      </c>
      <c r="R2134" s="9" t="s">
        <v>7397</v>
      </c>
      <c r="S2134" s="10">
        <v>47392</v>
      </c>
      <c r="T2134" s="55"/>
      <c r="U2134" s="56">
        <f t="shared" si="66"/>
        <v>0</v>
      </c>
      <c r="V2134" s="11"/>
    </row>
    <row r="2135" spans="1:22">
      <c r="A2135" s="77" t="s">
        <v>105</v>
      </c>
      <c r="B2135" s="4" t="s">
        <v>7160</v>
      </c>
      <c r="C2135" s="4" t="s">
        <v>7161</v>
      </c>
      <c r="D2135" s="3" t="s">
        <v>86</v>
      </c>
      <c r="E2135" s="79" t="s">
        <v>7162</v>
      </c>
      <c r="F2135" s="2"/>
      <c r="G2135" s="88">
        <v>7</v>
      </c>
      <c r="H2135" s="5" t="s">
        <v>7163</v>
      </c>
      <c r="I2135" s="5" t="s">
        <v>116</v>
      </c>
      <c r="J2135" s="6" t="s">
        <v>61</v>
      </c>
      <c r="K2135" s="5" t="s">
        <v>68</v>
      </c>
      <c r="L2135" s="5" t="s">
        <v>101</v>
      </c>
      <c r="M2135" s="52">
        <v>12.802620760534376</v>
      </c>
      <c r="N2135" s="8">
        <v>0</v>
      </c>
      <c r="O2135" s="52">
        <v>12.641999999999999</v>
      </c>
      <c r="P2135" s="60">
        <f t="shared" si="67"/>
        <v>841.32509999999991</v>
      </c>
      <c r="Q2135" s="59">
        <v>12.802620760534376</v>
      </c>
      <c r="R2135" s="9" t="s">
        <v>7397</v>
      </c>
      <c r="S2135" s="10">
        <v>46388</v>
      </c>
      <c r="T2135" s="55"/>
      <c r="U2135" s="56">
        <f t="shared" si="66"/>
        <v>0</v>
      </c>
      <c r="V2135" s="11"/>
    </row>
    <row r="2136" spans="1:22">
      <c r="A2136" s="36"/>
      <c r="B2136" s="4" t="s">
        <v>7164</v>
      </c>
      <c r="C2136" s="2" t="s">
        <v>7165</v>
      </c>
      <c r="D2136" s="3" t="s">
        <v>86</v>
      </c>
      <c r="E2136" s="4" t="s">
        <v>7166</v>
      </c>
      <c r="F2136" s="4"/>
      <c r="G2136" s="88">
        <v>59</v>
      </c>
      <c r="H2136" s="5" t="s">
        <v>7167</v>
      </c>
      <c r="I2136" s="5" t="s">
        <v>134</v>
      </c>
      <c r="J2136" s="6" t="s">
        <v>61</v>
      </c>
      <c r="K2136" s="5" t="s">
        <v>68</v>
      </c>
      <c r="L2136" s="5" t="s">
        <v>1084</v>
      </c>
      <c r="M2136" s="52">
        <v>8.0444444444444443</v>
      </c>
      <c r="N2136" s="8">
        <v>0.15</v>
      </c>
      <c r="O2136" s="52">
        <v>6.8377777777777773</v>
      </c>
      <c r="P2136" s="60">
        <f t="shared" si="67"/>
        <v>455.05411111111107</v>
      </c>
      <c r="Q2136" s="59">
        <v>6.8377777777777773</v>
      </c>
      <c r="R2136" s="9" t="s">
        <v>7397</v>
      </c>
      <c r="S2136" s="10">
        <v>46296</v>
      </c>
      <c r="T2136" s="55"/>
      <c r="U2136" s="56">
        <f t="shared" si="66"/>
        <v>0</v>
      </c>
      <c r="V2136" s="11"/>
    </row>
    <row r="2137" spans="1:22">
      <c r="A2137" s="36"/>
      <c r="B2137" s="4" t="s">
        <v>7168</v>
      </c>
      <c r="C2137" s="4" t="s">
        <v>7169</v>
      </c>
      <c r="D2137" s="3" t="s">
        <v>86</v>
      </c>
      <c r="E2137" s="4" t="s">
        <v>7170</v>
      </c>
      <c r="F2137" s="2"/>
      <c r="G2137" s="88">
        <v>20</v>
      </c>
      <c r="H2137" s="5" t="s">
        <v>120</v>
      </c>
      <c r="I2137" s="5" t="s">
        <v>321</v>
      </c>
      <c r="J2137" s="6" t="s">
        <v>61</v>
      </c>
      <c r="K2137" s="5" t="s">
        <v>68</v>
      </c>
      <c r="L2137" s="5" t="s">
        <v>127</v>
      </c>
      <c r="M2137" s="52">
        <v>1.02</v>
      </c>
      <c r="N2137" s="8">
        <v>0.02</v>
      </c>
      <c r="O2137" s="52">
        <v>0.99960000000000004</v>
      </c>
      <c r="P2137" s="60">
        <f t="shared" si="67"/>
        <v>66.523380000000003</v>
      </c>
      <c r="Q2137" s="59">
        <v>0.99960000000000004</v>
      </c>
      <c r="R2137" s="9" t="s">
        <v>7397</v>
      </c>
      <c r="S2137" s="10">
        <v>46174</v>
      </c>
      <c r="T2137" s="55"/>
      <c r="U2137" s="56">
        <f t="shared" si="66"/>
        <v>0</v>
      </c>
      <c r="V2137" s="11"/>
    </row>
    <row r="2138" spans="1:22">
      <c r="A2138" s="36"/>
      <c r="B2138" s="4" t="s">
        <v>7171</v>
      </c>
      <c r="C2138" s="4" t="s">
        <v>7172</v>
      </c>
      <c r="D2138" s="3" t="s">
        <v>86</v>
      </c>
      <c r="E2138" s="4" t="s">
        <v>7173</v>
      </c>
      <c r="F2138" s="2"/>
      <c r="G2138" s="88">
        <v>1283</v>
      </c>
      <c r="H2138" s="5" t="s">
        <v>7174</v>
      </c>
      <c r="I2138" s="5" t="s">
        <v>151</v>
      </c>
      <c r="J2138" s="6" t="s">
        <v>61</v>
      </c>
      <c r="K2138" s="5" t="s">
        <v>68</v>
      </c>
      <c r="L2138" s="5" t="s">
        <v>2129</v>
      </c>
      <c r="M2138" s="52">
        <v>4.3896103896103895</v>
      </c>
      <c r="N2138" s="8">
        <v>0.1</v>
      </c>
      <c r="O2138" s="52">
        <v>3.9506493506493507</v>
      </c>
      <c r="P2138" s="60">
        <f t="shared" si="67"/>
        <v>262.91571428571427</v>
      </c>
      <c r="Q2138" s="59">
        <v>3.9506493506493507</v>
      </c>
      <c r="R2138" s="9" t="s">
        <v>7397</v>
      </c>
      <c r="S2138" s="10">
        <v>46508</v>
      </c>
      <c r="T2138" s="55"/>
      <c r="U2138" s="56">
        <f t="shared" si="66"/>
        <v>0</v>
      </c>
      <c r="V2138" s="11"/>
    </row>
    <row r="2139" spans="1:22">
      <c r="A2139" s="77" t="s">
        <v>139</v>
      </c>
      <c r="B2139" s="4" t="s">
        <v>7175</v>
      </c>
      <c r="C2139" s="4" t="s">
        <v>7176</v>
      </c>
      <c r="D2139" s="3" t="s">
        <v>86</v>
      </c>
      <c r="E2139" s="79" t="s">
        <v>7177</v>
      </c>
      <c r="F2139" s="2"/>
      <c r="G2139" s="88">
        <v>123</v>
      </c>
      <c r="H2139" s="5" t="s">
        <v>400</v>
      </c>
      <c r="I2139" s="5" t="s">
        <v>143</v>
      </c>
      <c r="J2139" s="6" t="s">
        <v>61</v>
      </c>
      <c r="K2139" s="5" t="s">
        <v>68</v>
      </c>
      <c r="L2139" s="5" t="s">
        <v>401</v>
      </c>
      <c r="M2139" s="52">
        <v>2.4285714285714288</v>
      </c>
      <c r="N2139" s="8">
        <v>0</v>
      </c>
      <c r="O2139" s="52">
        <v>2.3071428571428574</v>
      </c>
      <c r="P2139" s="60">
        <f t="shared" si="67"/>
        <v>153.54035714285715</v>
      </c>
      <c r="Q2139" s="59">
        <v>2.3071428571428574</v>
      </c>
      <c r="R2139" s="9" t="s">
        <v>7397</v>
      </c>
      <c r="S2139" s="10">
        <v>46419</v>
      </c>
      <c r="T2139" s="55"/>
      <c r="U2139" s="56">
        <f t="shared" si="66"/>
        <v>0</v>
      </c>
      <c r="V2139" s="11"/>
    </row>
    <row r="2140" spans="1:22">
      <c r="A2140" s="36"/>
      <c r="B2140" s="4" t="s">
        <v>7178</v>
      </c>
      <c r="C2140" s="4"/>
      <c r="D2140" s="3" t="s">
        <v>64</v>
      </c>
      <c r="E2140" s="4" t="s">
        <v>7179</v>
      </c>
      <c r="F2140" s="2"/>
      <c r="G2140" s="88">
        <v>309</v>
      </c>
      <c r="H2140" s="5" t="s">
        <v>59</v>
      </c>
      <c r="I2140" s="5" t="s">
        <v>7180</v>
      </c>
      <c r="J2140" s="6" t="s">
        <v>61</v>
      </c>
      <c r="K2140" s="5" t="s">
        <v>68</v>
      </c>
      <c r="L2140" s="5" t="s">
        <v>59</v>
      </c>
      <c r="M2140" s="52">
        <v>2.3636363636363638</v>
      </c>
      <c r="N2140" s="8">
        <v>0</v>
      </c>
      <c r="O2140" s="52">
        <v>2.3636363636363638</v>
      </c>
      <c r="P2140" s="60">
        <f t="shared" si="67"/>
        <v>157.30000000000001</v>
      </c>
      <c r="Q2140" s="59">
        <v>2.3636363636363638</v>
      </c>
      <c r="R2140" s="9" t="s">
        <v>7411</v>
      </c>
      <c r="S2140" s="10">
        <v>46023</v>
      </c>
      <c r="T2140" s="55"/>
      <c r="U2140" s="56">
        <f t="shared" si="66"/>
        <v>0</v>
      </c>
      <c r="V2140" s="11"/>
    </row>
    <row r="2141" spans="1:22">
      <c r="A2141" s="36"/>
      <c r="B2141" s="4" t="s">
        <v>7181</v>
      </c>
      <c r="C2141" s="4" t="s">
        <v>7182</v>
      </c>
      <c r="D2141" s="3" t="s">
        <v>64</v>
      </c>
      <c r="E2141" s="4" t="s">
        <v>7183</v>
      </c>
      <c r="F2141" s="2"/>
      <c r="G2141" s="88">
        <v>312</v>
      </c>
      <c r="H2141" s="5" t="s">
        <v>59</v>
      </c>
      <c r="I2141" s="5" t="s">
        <v>7180</v>
      </c>
      <c r="J2141" s="6" t="s">
        <v>61</v>
      </c>
      <c r="K2141" s="5" t="s">
        <v>68</v>
      </c>
      <c r="L2141" s="5" t="s">
        <v>59</v>
      </c>
      <c r="M2141" s="52">
        <v>6.8051948051948052</v>
      </c>
      <c r="N2141" s="8">
        <v>0</v>
      </c>
      <c r="O2141" s="52">
        <v>6.8051948051948052</v>
      </c>
      <c r="P2141" s="60">
        <f t="shared" si="67"/>
        <v>452.88571428571424</v>
      </c>
      <c r="Q2141" s="59">
        <v>6.8051948051948052</v>
      </c>
      <c r="R2141" s="9" t="s">
        <v>7411</v>
      </c>
      <c r="S2141" s="10">
        <v>46204</v>
      </c>
      <c r="T2141" s="55"/>
      <c r="U2141" s="56">
        <f t="shared" si="66"/>
        <v>0</v>
      </c>
      <c r="V2141" s="11"/>
    </row>
    <row r="2142" spans="1:22">
      <c r="A2142" s="36"/>
      <c r="B2142" s="4" t="s">
        <v>7184</v>
      </c>
      <c r="C2142" s="4" t="s">
        <v>7185</v>
      </c>
      <c r="D2142" s="3" t="s">
        <v>86</v>
      </c>
      <c r="E2142" s="4" t="s">
        <v>7186</v>
      </c>
      <c r="F2142" s="2"/>
      <c r="G2142" s="88">
        <v>35</v>
      </c>
      <c r="H2142" s="5" t="s">
        <v>59</v>
      </c>
      <c r="I2142" s="5" t="s">
        <v>658</v>
      </c>
      <c r="J2142" s="6" t="s">
        <v>61</v>
      </c>
      <c r="K2142" s="5" t="s">
        <v>68</v>
      </c>
      <c r="L2142" s="5" t="s">
        <v>59</v>
      </c>
      <c r="M2142" s="52">
        <v>7.2097619047619048</v>
      </c>
      <c r="N2142" s="8">
        <v>0.2</v>
      </c>
      <c r="O2142" s="52">
        <v>5.7678095238095244</v>
      </c>
      <c r="P2142" s="60">
        <f t="shared" si="67"/>
        <v>383.84772380952381</v>
      </c>
      <c r="Q2142" s="59">
        <v>5.7678095238095244</v>
      </c>
      <c r="R2142" s="9" t="s">
        <v>7405</v>
      </c>
      <c r="S2142" s="10">
        <v>45748</v>
      </c>
      <c r="T2142" s="55"/>
      <c r="U2142" s="56">
        <f t="shared" si="66"/>
        <v>0</v>
      </c>
      <c r="V2142" s="11"/>
    </row>
    <row r="2143" spans="1:22">
      <c r="A2143" s="36"/>
      <c r="B2143" s="4" t="s">
        <v>7187</v>
      </c>
      <c r="C2143" s="4" t="s">
        <v>7188</v>
      </c>
      <c r="D2143" s="3" t="s">
        <v>64</v>
      </c>
      <c r="E2143" s="4" t="s">
        <v>7189</v>
      </c>
      <c r="F2143" s="2"/>
      <c r="G2143" s="88">
        <v>74</v>
      </c>
      <c r="H2143" s="5" t="s">
        <v>7190</v>
      </c>
      <c r="I2143" s="5" t="s">
        <v>720</v>
      </c>
      <c r="J2143" s="6" t="s">
        <v>61</v>
      </c>
      <c r="K2143" s="5" t="s">
        <v>68</v>
      </c>
      <c r="L2143" s="5" t="s">
        <v>90</v>
      </c>
      <c r="M2143" s="52">
        <v>5.8101265822784809</v>
      </c>
      <c r="N2143" s="8">
        <v>0.25</v>
      </c>
      <c r="O2143" s="52">
        <v>4.3575949367088604</v>
      </c>
      <c r="P2143" s="60">
        <f t="shared" si="67"/>
        <v>289.99794303797466</v>
      </c>
      <c r="Q2143" s="59">
        <v>4.3575949367088604</v>
      </c>
      <c r="R2143" s="9" t="s">
        <v>7411</v>
      </c>
      <c r="S2143" s="10">
        <v>45931</v>
      </c>
      <c r="T2143" s="55"/>
      <c r="U2143" s="56">
        <f t="shared" si="66"/>
        <v>0</v>
      </c>
      <c r="V2143" s="11"/>
    </row>
    <row r="2144" spans="1:22">
      <c r="A2144" s="86" t="s">
        <v>54</v>
      </c>
      <c r="B2144" s="4" t="s">
        <v>7191</v>
      </c>
      <c r="C2144" s="4" t="s">
        <v>7192</v>
      </c>
      <c r="D2144" s="3" t="s">
        <v>86</v>
      </c>
      <c r="E2144" s="87" t="s">
        <v>7193</v>
      </c>
      <c r="F2144" s="2"/>
      <c r="G2144" s="88">
        <v>82</v>
      </c>
      <c r="H2144" s="5" t="s">
        <v>400</v>
      </c>
      <c r="I2144" s="5" t="s">
        <v>342</v>
      </c>
      <c r="J2144" s="6" t="s">
        <v>61</v>
      </c>
      <c r="K2144" s="5" t="s">
        <v>68</v>
      </c>
      <c r="L2144" s="5" t="s">
        <v>401</v>
      </c>
      <c r="M2144" s="52">
        <v>1.0357142857142858</v>
      </c>
      <c r="N2144" s="8">
        <v>0.08</v>
      </c>
      <c r="O2144" s="52">
        <v>0.95285714285714296</v>
      </c>
      <c r="P2144" s="60">
        <f t="shared" si="67"/>
        <v>63.412642857142863</v>
      </c>
      <c r="Q2144" s="59">
        <v>0.95285714285714296</v>
      </c>
      <c r="R2144" s="9" t="s">
        <v>7397</v>
      </c>
      <c r="S2144" s="10">
        <v>46874</v>
      </c>
      <c r="T2144" s="55"/>
      <c r="U2144" s="56">
        <f t="shared" si="66"/>
        <v>0</v>
      </c>
      <c r="V2144" s="11"/>
    </row>
    <row r="2145" spans="1:22">
      <c r="A2145" s="86" t="s">
        <v>54</v>
      </c>
      <c r="B2145" s="2" t="s">
        <v>7194</v>
      </c>
      <c r="C2145" s="2" t="s">
        <v>7195</v>
      </c>
      <c r="D2145" s="3" t="s">
        <v>86</v>
      </c>
      <c r="E2145" s="87" t="s">
        <v>7196</v>
      </c>
      <c r="F2145" s="4"/>
      <c r="G2145" s="5">
        <v>48</v>
      </c>
      <c r="H2145" s="5" t="s">
        <v>400</v>
      </c>
      <c r="I2145" s="5" t="s">
        <v>342</v>
      </c>
      <c r="J2145" s="6" t="s">
        <v>61</v>
      </c>
      <c r="K2145" s="7" t="s">
        <v>68</v>
      </c>
      <c r="L2145" s="7" t="s">
        <v>401</v>
      </c>
      <c r="M2145" s="52">
        <v>1.974025974025974</v>
      </c>
      <c r="N2145" s="8">
        <v>0.08</v>
      </c>
      <c r="O2145" s="52">
        <v>1.8161038961038962</v>
      </c>
      <c r="P2145" s="60">
        <f t="shared" si="67"/>
        <v>120.86171428571429</v>
      </c>
      <c r="Q2145" s="59">
        <v>1.8161038961038962</v>
      </c>
      <c r="R2145" s="9" t="s">
        <v>7397</v>
      </c>
      <c r="S2145" s="10">
        <v>46874</v>
      </c>
      <c r="T2145" s="55"/>
      <c r="U2145" s="56">
        <f t="shared" si="66"/>
        <v>0</v>
      </c>
      <c r="V2145" s="11"/>
    </row>
    <row r="2146" spans="1:22">
      <c r="A2146" s="36"/>
      <c r="B2146" s="4" t="s">
        <v>7197</v>
      </c>
      <c r="C2146" s="4" t="s">
        <v>183</v>
      </c>
      <c r="D2146" s="3" t="s">
        <v>86</v>
      </c>
      <c r="E2146" s="4" t="s">
        <v>7198</v>
      </c>
      <c r="F2146" s="2"/>
      <c r="G2146" s="88">
        <v>6</v>
      </c>
      <c r="H2146" s="5" t="s">
        <v>6726</v>
      </c>
      <c r="I2146" s="5" t="s">
        <v>189</v>
      </c>
      <c r="J2146" s="6" t="s">
        <v>61</v>
      </c>
      <c r="K2146" s="5" t="s">
        <v>68</v>
      </c>
      <c r="L2146" s="5"/>
      <c r="M2146" s="52">
        <v>5.1298701298701301</v>
      </c>
      <c r="N2146" s="8">
        <v>0</v>
      </c>
      <c r="O2146" s="52">
        <v>5.1298701298701301</v>
      </c>
      <c r="P2146" s="60">
        <f t="shared" si="67"/>
        <v>341.39285714285717</v>
      </c>
      <c r="Q2146" s="59">
        <v>5.1298701298701301</v>
      </c>
      <c r="R2146" s="9" t="s">
        <v>7397</v>
      </c>
      <c r="S2146" s="10">
        <v>46054</v>
      </c>
      <c r="T2146" s="55"/>
      <c r="U2146" s="56">
        <f t="shared" si="66"/>
        <v>0</v>
      </c>
      <c r="V2146" s="11"/>
    </row>
    <row r="2147" spans="1:22">
      <c r="A2147" s="86" t="s">
        <v>54</v>
      </c>
      <c r="B2147" s="4" t="s">
        <v>7199</v>
      </c>
      <c r="C2147" s="2" t="s">
        <v>7200</v>
      </c>
      <c r="D2147" s="3" t="s">
        <v>86</v>
      </c>
      <c r="E2147" s="87" t="s">
        <v>7201</v>
      </c>
      <c r="F2147" s="2"/>
      <c r="G2147" s="88">
        <v>9</v>
      </c>
      <c r="H2147" s="5" t="s">
        <v>2368</v>
      </c>
      <c r="I2147" s="5" t="s">
        <v>121</v>
      </c>
      <c r="J2147" s="6" t="s">
        <v>61</v>
      </c>
      <c r="K2147" s="5" t="s">
        <v>68</v>
      </c>
      <c r="L2147" s="5" t="s">
        <v>385</v>
      </c>
      <c r="M2147" s="52">
        <v>3.0649350649350646</v>
      </c>
      <c r="N2147" s="8">
        <v>0</v>
      </c>
      <c r="O2147" s="52">
        <v>3.0649350649350646</v>
      </c>
      <c r="P2147" s="60">
        <f t="shared" si="67"/>
        <v>203.97142857142853</v>
      </c>
      <c r="Q2147" s="59">
        <v>3.0649350649350646</v>
      </c>
      <c r="R2147" s="9" t="s">
        <v>7397</v>
      </c>
      <c r="S2147" s="10">
        <v>46143</v>
      </c>
      <c r="T2147" s="55"/>
      <c r="U2147" s="56">
        <f t="shared" si="66"/>
        <v>0</v>
      </c>
      <c r="V2147" s="11"/>
    </row>
    <row r="2148" spans="1:22">
      <c r="A2148" s="77" t="s">
        <v>105</v>
      </c>
      <c r="B2148" s="2" t="s">
        <v>7202</v>
      </c>
      <c r="C2148" s="13" t="s">
        <v>7203</v>
      </c>
      <c r="D2148" s="3" t="s">
        <v>86</v>
      </c>
      <c r="E2148" s="79" t="s">
        <v>7204</v>
      </c>
      <c r="F2148" s="4"/>
      <c r="G2148" s="88">
        <v>1</v>
      </c>
      <c r="H2148" s="5" t="s">
        <v>2368</v>
      </c>
      <c r="I2148" s="5" t="s">
        <v>116</v>
      </c>
      <c r="J2148" s="6" t="s">
        <v>61</v>
      </c>
      <c r="K2148" s="7" t="s">
        <v>68</v>
      </c>
      <c r="L2148" s="7" t="s">
        <v>90</v>
      </c>
      <c r="M2148" s="52">
        <v>4.8354430379746836</v>
      </c>
      <c r="N2148" s="8">
        <v>0</v>
      </c>
      <c r="O2148" s="52">
        <v>3.92</v>
      </c>
      <c r="P2148" s="60">
        <f t="shared" si="67"/>
        <v>260.87599999999998</v>
      </c>
      <c r="Q2148" s="59">
        <v>4.8354430379746836</v>
      </c>
      <c r="R2148" s="9" t="s">
        <v>7397</v>
      </c>
      <c r="S2148" s="10">
        <v>46447</v>
      </c>
      <c r="T2148" s="55"/>
      <c r="U2148" s="56">
        <f t="shared" si="66"/>
        <v>0</v>
      </c>
      <c r="V2148" s="11"/>
    </row>
    <row r="2149" spans="1:22">
      <c r="A2149" s="77" t="s">
        <v>105</v>
      </c>
      <c r="B2149" s="4" t="s">
        <v>7205</v>
      </c>
      <c r="C2149" s="4" t="s">
        <v>7206</v>
      </c>
      <c r="D2149" s="3" t="s">
        <v>86</v>
      </c>
      <c r="E2149" s="79" t="s">
        <v>7207</v>
      </c>
      <c r="F2149" s="2"/>
      <c r="G2149" s="88">
        <v>11</v>
      </c>
      <c r="H2149" s="5" t="s">
        <v>2368</v>
      </c>
      <c r="I2149" s="5" t="s">
        <v>116</v>
      </c>
      <c r="J2149" s="6" t="s">
        <v>61</v>
      </c>
      <c r="K2149" s="5" t="s">
        <v>68</v>
      </c>
      <c r="L2149" s="5" t="s">
        <v>90</v>
      </c>
      <c r="M2149" s="52">
        <v>1.2597402597402596</v>
      </c>
      <c r="N2149" s="8">
        <v>0</v>
      </c>
      <c r="O2149" s="52">
        <v>1.2597402597402596</v>
      </c>
      <c r="P2149" s="60">
        <f t="shared" si="67"/>
        <v>83.835714285714275</v>
      </c>
      <c r="Q2149" s="59">
        <v>1.2597402597402596</v>
      </c>
      <c r="R2149" s="9" t="s">
        <v>7397</v>
      </c>
      <c r="S2149" s="10">
        <v>46235</v>
      </c>
      <c r="T2149" s="55"/>
      <c r="U2149" s="56">
        <f t="shared" si="66"/>
        <v>0</v>
      </c>
      <c r="V2149" s="11"/>
    </row>
    <row r="2150" spans="1:22">
      <c r="A2150" s="36"/>
      <c r="B2150" s="4" t="s">
        <v>7208</v>
      </c>
      <c r="C2150" s="4" t="s">
        <v>183</v>
      </c>
      <c r="D2150" s="3" t="s">
        <v>64</v>
      </c>
      <c r="E2150" s="4" t="s">
        <v>7209</v>
      </c>
      <c r="F2150" s="2"/>
      <c r="G2150" s="88">
        <v>30</v>
      </c>
      <c r="H2150" s="5" t="s">
        <v>7210</v>
      </c>
      <c r="I2150" s="5" t="s">
        <v>2715</v>
      </c>
      <c r="J2150" s="6" t="s">
        <v>61</v>
      </c>
      <c r="K2150" s="5" t="s">
        <v>68</v>
      </c>
      <c r="L2150" s="5" t="s">
        <v>385</v>
      </c>
      <c r="M2150" s="52">
        <v>0.77379315762500012</v>
      </c>
      <c r="N2150" s="8">
        <v>0</v>
      </c>
      <c r="O2150" s="52">
        <v>0.77379315762500012</v>
      </c>
      <c r="P2150" s="60">
        <f t="shared" si="67"/>
        <v>51.495934639943755</v>
      </c>
      <c r="Q2150" s="59">
        <v>0.77379315762500012</v>
      </c>
      <c r="R2150" s="9" t="s">
        <v>7400</v>
      </c>
      <c r="S2150" s="10">
        <v>46023</v>
      </c>
      <c r="T2150" s="55"/>
      <c r="U2150" s="56">
        <f t="shared" si="66"/>
        <v>0</v>
      </c>
      <c r="V2150" s="11"/>
    </row>
    <row r="2151" spans="1:22">
      <c r="A2151" s="36"/>
      <c r="B2151" s="4" t="s">
        <v>7211</v>
      </c>
      <c r="C2151" s="4" t="s">
        <v>7212</v>
      </c>
      <c r="D2151" s="3" t="s">
        <v>86</v>
      </c>
      <c r="E2151" s="4" t="s">
        <v>7213</v>
      </c>
      <c r="F2151" s="2"/>
      <c r="G2151" s="88">
        <v>14</v>
      </c>
      <c r="H2151" s="5" t="s">
        <v>4247</v>
      </c>
      <c r="I2151" s="5" t="s">
        <v>194</v>
      </c>
      <c r="J2151" s="6" t="s">
        <v>61</v>
      </c>
      <c r="K2151" s="5" t="s">
        <v>68</v>
      </c>
      <c r="L2151" s="5" t="s">
        <v>579</v>
      </c>
      <c r="M2151" s="52">
        <v>3.4415584415584415</v>
      </c>
      <c r="N2151" s="8">
        <v>0.15</v>
      </c>
      <c r="O2151" s="52">
        <v>2.9253246753246751</v>
      </c>
      <c r="P2151" s="60">
        <f t="shared" si="67"/>
        <v>194.68035714285713</v>
      </c>
      <c r="Q2151" s="59">
        <v>2.9253246753246751</v>
      </c>
      <c r="R2151" s="9" t="s">
        <v>7397</v>
      </c>
      <c r="S2151" s="10">
        <v>46113</v>
      </c>
      <c r="T2151" s="55"/>
      <c r="U2151" s="56">
        <f t="shared" si="66"/>
        <v>0</v>
      </c>
      <c r="V2151" s="11"/>
    </row>
    <row r="2152" spans="1:22">
      <c r="A2152" s="86" t="s">
        <v>54</v>
      </c>
      <c r="B2152" s="4" t="s">
        <v>7214</v>
      </c>
      <c r="C2152" s="4" t="s">
        <v>7215</v>
      </c>
      <c r="D2152" s="3" t="s">
        <v>86</v>
      </c>
      <c r="E2152" s="87" t="s">
        <v>7216</v>
      </c>
      <c r="F2152" s="2"/>
      <c r="G2152" s="88">
        <v>2</v>
      </c>
      <c r="H2152" s="5" t="s">
        <v>4247</v>
      </c>
      <c r="I2152" s="5" t="s">
        <v>342</v>
      </c>
      <c r="J2152" s="6" t="s">
        <v>61</v>
      </c>
      <c r="K2152" s="5" t="s">
        <v>68</v>
      </c>
      <c r="L2152" s="5" t="s">
        <v>90</v>
      </c>
      <c r="M2152" s="52">
        <v>3.9416666666666664</v>
      </c>
      <c r="N2152" s="8">
        <v>0.03</v>
      </c>
      <c r="O2152" s="52">
        <v>3.8234166666666662</v>
      </c>
      <c r="P2152" s="60">
        <f t="shared" si="67"/>
        <v>254.44837916666663</v>
      </c>
      <c r="Q2152" s="59">
        <v>3.8234166666666662</v>
      </c>
      <c r="R2152" s="9" t="s">
        <v>7397</v>
      </c>
      <c r="S2152" s="10">
        <v>46174</v>
      </c>
      <c r="T2152" s="55"/>
      <c r="U2152" s="56">
        <f t="shared" si="66"/>
        <v>0</v>
      </c>
      <c r="V2152" s="11"/>
    </row>
    <row r="2153" spans="1:22">
      <c r="A2153" s="86" t="s">
        <v>54</v>
      </c>
      <c r="B2153" s="4" t="s">
        <v>7217</v>
      </c>
      <c r="C2153" s="4" t="s">
        <v>7218</v>
      </c>
      <c r="D2153" s="3" t="s">
        <v>262</v>
      </c>
      <c r="E2153" s="87" t="s">
        <v>7219</v>
      </c>
      <c r="F2153" s="2"/>
      <c r="G2153" s="88">
        <v>20</v>
      </c>
      <c r="H2153" s="5" t="s">
        <v>2368</v>
      </c>
      <c r="I2153" s="5" t="s">
        <v>864</v>
      </c>
      <c r="J2153" s="6" t="s">
        <v>61</v>
      </c>
      <c r="K2153" s="5" t="s">
        <v>68</v>
      </c>
      <c r="L2153" s="5" t="s">
        <v>59</v>
      </c>
      <c r="M2153" s="52">
        <v>0.58441558441558439</v>
      </c>
      <c r="N2153" s="8">
        <v>0</v>
      </c>
      <c r="O2153" s="52">
        <v>0.58441558441558439</v>
      </c>
      <c r="P2153" s="60">
        <f t="shared" si="67"/>
        <v>38.892857142857139</v>
      </c>
      <c r="Q2153" s="59">
        <v>0.58441558441558439</v>
      </c>
      <c r="R2153" s="9" t="s">
        <v>7403</v>
      </c>
      <c r="S2153" s="10">
        <v>46478</v>
      </c>
      <c r="T2153" s="55"/>
      <c r="U2153" s="56">
        <f t="shared" si="66"/>
        <v>0</v>
      </c>
      <c r="V2153" s="11"/>
    </row>
    <row r="2154" spans="1:22">
      <c r="A2154" s="77" t="s">
        <v>105</v>
      </c>
      <c r="B2154" s="2" t="s">
        <v>7220</v>
      </c>
      <c r="C2154" s="13" t="s">
        <v>7221</v>
      </c>
      <c r="D2154" s="3" t="s">
        <v>86</v>
      </c>
      <c r="E2154" s="79" t="s">
        <v>7222</v>
      </c>
      <c r="F2154" s="4"/>
      <c r="G2154" s="88">
        <v>1773</v>
      </c>
      <c r="H2154" s="5" t="s">
        <v>2368</v>
      </c>
      <c r="I2154" s="5" t="s">
        <v>138</v>
      </c>
      <c r="J2154" s="6" t="s">
        <v>61</v>
      </c>
      <c r="K2154" s="7" t="s">
        <v>68</v>
      </c>
      <c r="L2154" s="7" t="s">
        <v>385</v>
      </c>
      <c r="M2154" s="52">
        <v>1.2278481012658227</v>
      </c>
      <c r="N2154" s="8">
        <v>0</v>
      </c>
      <c r="O2154" s="52">
        <v>9.3002000000000002</v>
      </c>
      <c r="P2154" s="60">
        <f t="shared" si="67"/>
        <v>618.92831000000001</v>
      </c>
      <c r="Q2154" s="59">
        <v>1.2278481012658227</v>
      </c>
      <c r="R2154" s="9" t="s">
        <v>7397</v>
      </c>
      <c r="S2154" s="10">
        <v>46174</v>
      </c>
      <c r="T2154" s="55"/>
      <c r="U2154" s="56">
        <f t="shared" si="66"/>
        <v>0</v>
      </c>
      <c r="V2154" s="11"/>
    </row>
    <row r="2155" spans="1:22">
      <c r="A2155" s="77" t="s">
        <v>105</v>
      </c>
      <c r="B2155" s="4" t="s">
        <v>7223</v>
      </c>
      <c r="C2155" s="2" t="s">
        <v>7224</v>
      </c>
      <c r="D2155" s="3" t="s">
        <v>86</v>
      </c>
      <c r="E2155" s="79" t="s">
        <v>7225</v>
      </c>
      <c r="F2155" s="4"/>
      <c r="G2155" s="88">
        <v>264</v>
      </c>
      <c r="H2155" s="5" t="s">
        <v>2368</v>
      </c>
      <c r="I2155" s="5" t="s">
        <v>138</v>
      </c>
      <c r="J2155" s="6" t="s">
        <v>61</v>
      </c>
      <c r="K2155" s="5" t="s">
        <v>68</v>
      </c>
      <c r="L2155" s="5" t="s">
        <v>385</v>
      </c>
      <c r="M2155" s="52">
        <v>1.2278481012658227</v>
      </c>
      <c r="N2155" s="8">
        <v>0</v>
      </c>
      <c r="O2155" s="52">
        <v>8.7219999999999995</v>
      </c>
      <c r="P2155" s="60">
        <f t="shared" si="67"/>
        <v>580.44909999999993</v>
      </c>
      <c r="Q2155" s="59">
        <v>1.2278481012658227</v>
      </c>
      <c r="R2155" s="9" t="s">
        <v>7397</v>
      </c>
      <c r="S2155" s="10">
        <v>46569</v>
      </c>
      <c r="T2155" s="55"/>
      <c r="U2155" s="56">
        <f t="shared" si="66"/>
        <v>0</v>
      </c>
      <c r="V2155" s="11"/>
    </row>
    <row r="2156" spans="1:22">
      <c r="A2156" s="77" t="s">
        <v>105</v>
      </c>
      <c r="B2156" s="4" t="s">
        <v>7226</v>
      </c>
      <c r="C2156" s="2" t="s">
        <v>7227</v>
      </c>
      <c r="D2156" s="3" t="s">
        <v>86</v>
      </c>
      <c r="E2156" s="79" t="s">
        <v>7228</v>
      </c>
      <c r="F2156" s="4"/>
      <c r="G2156" s="88">
        <v>2213</v>
      </c>
      <c r="H2156" s="5" t="s">
        <v>2368</v>
      </c>
      <c r="I2156" s="5" t="s">
        <v>138</v>
      </c>
      <c r="J2156" s="6" t="s">
        <v>61</v>
      </c>
      <c r="K2156" s="5" t="s">
        <v>68</v>
      </c>
      <c r="L2156" s="5" t="s">
        <v>385</v>
      </c>
      <c r="M2156" s="52">
        <v>1.1327042048423293</v>
      </c>
      <c r="N2156" s="8">
        <v>0.05</v>
      </c>
      <c r="O2156" s="52">
        <v>1.0760689946002127</v>
      </c>
      <c r="P2156" s="60">
        <f t="shared" si="67"/>
        <v>71.612391590644151</v>
      </c>
      <c r="Q2156" s="59">
        <v>1.0760689946002127</v>
      </c>
      <c r="R2156" s="9" t="s">
        <v>7397</v>
      </c>
      <c r="S2156" s="10">
        <v>46388</v>
      </c>
      <c r="T2156" s="55"/>
      <c r="U2156" s="56">
        <f t="shared" si="66"/>
        <v>0</v>
      </c>
      <c r="V2156" s="11"/>
    </row>
    <row r="2157" spans="1:22">
      <c r="A2157" s="86" t="s">
        <v>54</v>
      </c>
      <c r="B2157" s="4" t="s">
        <v>7229</v>
      </c>
      <c r="C2157" s="4" t="s">
        <v>7230</v>
      </c>
      <c r="D2157" s="3" t="s">
        <v>86</v>
      </c>
      <c r="E2157" s="87" t="s">
        <v>7231</v>
      </c>
      <c r="F2157" s="2"/>
      <c r="G2157" s="88">
        <v>6</v>
      </c>
      <c r="H2157" s="5" t="s">
        <v>4247</v>
      </c>
      <c r="I2157" s="5" t="s">
        <v>2499</v>
      </c>
      <c r="J2157" s="6" t="s">
        <v>61</v>
      </c>
      <c r="K2157" s="5" t="s">
        <v>68</v>
      </c>
      <c r="L2157" s="5" t="s">
        <v>385</v>
      </c>
      <c r="M2157" s="52">
        <v>7.1688311688311686</v>
      </c>
      <c r="N2157" s="8">
        <v>0</v>
      </c>
      <c r="O2157" s="52">
        <v>7.1688311688311686</v>
      </c>
      <c r="P2157" s="60">
        <f t="shared" si="67"/>
        <v>477.08571428571423</v>
      </c>
      <c r="Q2157" s="59">
        <v>7.1688311688311686</v>
      </c>
      <c r="R2157" s="9" t="s">
        <v>7397</v>
      </c>
      <c r="S2157" s="10">
        <v>46235</v>
      </c>
      <c r="T2157" s="55"/>
      <c r="U2157" s="56">
        <f t="shared" si="66"/>
        <v>0</v>
      </c>
      <c r="V2157" s="11"/>
    </row>
    <row r="2158" spans="1:22">
      <c r="A2158" s="77" t="s">
        <v>105</v>
      </c>
      <c r="B2158" s="4" t="s">
        <v>7232</v>
      </c>
      <c r="C2158" s="4" t="s">
        <v>7233</v>
      </c>
      <c r="D2158" s="3" t="s">
        <v>86</v>
      </c>
      <c r="E2158" s="79" t="s">
        <v>7234</v>
      </c>
      <c r="F2158" s="2"/>
      <c r="G2158" s="88">
        <v>179</v>
      </c>
      <c r="H2158" s="5" t="s">
        <v>2368</v>
      </c>
      <c r="I2158" s="5" t="s">
        <v>138</v>
      </c>
      <c r="J2158" s="6" t="s">
        <v>61</v>
      </c>
      <c r="K2158" s="5" t="s">
        <v>68</v>
      </c>
      <c r="L2158" s="5" t="s">
        <v>385</v>
      </c>
      <c r="M2158" s="52">
        <v>1.2457142857142856</v>
      </c>
      <c r="N2158" s="8">
        <v>0</v>
      </c>
      <c r="O2158" s="52">
        <v>1.2457142857142856</v>
      </c>
      <c r="P2158" s="60">
        <f t="shared" si="67"/>
        <v>82.902285714285696</v>
      </c>
      <c r="Q2158" s="59">
        <v>1.2457142857142856</v>
      </c>
      <c r="R2158" s="9" t="s">
        <v>7397</v>
      </c>
      <c r="S2158" s="10">
        <v>46388</v>
      </c>
      <c r="T2158" s="55"/>
      <c r="U2158" s="56">
        <f t="shared" si="66"/>
        <v>0</v>
      </c>
      <c r="V2158" s="11"/>
    </row>
    <row r="2159" spans="1:22">
      <c r="A2159" s="36"/>
      <c r="B2159" s="4" t="s">
        <v>7235</v>
      </c>
      <c r="C2159" s="2" t="s">
        <v>7236</v>
      </c>
      <c r="D2159" s="3" t="s">
        <v>64</v>
      </c>
      <c r="E2159" s="4" t="s">
        <v>7237</v>
      </c>
      <c r="F2159" s="2"/>
      <c r="G2159" s="88">
        <v>6</v>
      </c>
      <c r="H2159" s="16" t="s">
        <v>2368</v>
      </c>
      <c r="I2159" s="5" t="s">
        <v>273</v>
      </c>
      <c r="J2159" s="6" t="s">
        <v>61</v>
      </c>
      <c r="K2159" s="5" t="s">
        <v>68</v>
      </c>
      <c r="L2159" s="5" t="s">
        <v>90</v>
      </c>
      <c r="M2159" s="52">
        <v>0.84415584415584421</v>
      </c>
      <c r="N2159" s="8">
        <v>0</v>
      </c>
      <c r="O2159" s="52">
        <v>0.84415584415584421</v>
      </c>
      <c r="P2159" s="60">
        <f t="shared" si="67"/>
        <v>56.178571428571431</v>
      </c>
      <c r="Q2159" s="59">
        <v>0.84415584415584421</v>
      </c>
      <c r="R2159" s="9" t="s">
        <v>7401</v>
      </c>
      <c r="S2159" s="10">
        <v>46054</v>
      </c>
      <c r="T2159" s="55"/>
      <c r="U2159" s="56">
        <f t="shared" si="66"/>
        <v>0</v>
      </c>
      <c r="V2159" s="11"/>
    </row>
    <row r="2160" spans="1:22">
      <c r="A2160" s="36"/>
      <c r="B2160" s="4" t="s">
        <v>7238</v>
      </c>
      <c r="C2160" s="4" t="s">
        <v>7239</v>
      </c>
      <c r="D2160" s="3" t="s">
        <v>86</v>
      </c>
      <c r="E2160" s="4" t="s">
        <v>7240</v>
      </c>
      <c r="F2160" s="2"/>
      <c r="G2160" s="88">
        <v>10</v>
      </c>
      <c r="H2160" s="5" t="s">
        <v>2368</v>
      </c>
      <c r="I2160" s="5" t="s">
        <v>372</v>
      </c>
      <c r="J2160" s="6" t="s">
        <v>61</v>
      </c>
      <c r="K2160" s="5" t="s">
        <v>68</v>
      </c>
      <c r="L2160" s="5" t="s">
        <v>90</v>
      </c>
      <c r="M2160" s="52">
        <v>4.7220779220779221</v>
      </c>
      <c r="N2160" s="8">
        <v>0</v>
      </c>
      <c r="O2160" s="52">
        <v>4.7220779220779221</v>
      </c>
      <c r="P2160" s="60">
        <f t="shared" si="67"/>
        <v>314.25428571428569</v>
      </c>
      <c r="Q2160" s="59">
        <v>4.7220779220779221</v>
      </c>
      <c r="R2160" s="9" t="s">
        <v>7397</v>
      </c>
      <c r="S2160" s="10">
        <v>46266</v>
      </c>
      <c r="T2160" s="55"/>
      <c r="U2160" s="56">
        <f t="shared" si="66"/>
        <v>0</v>
      </c>
      <c r="V2160" s="11"/>
    </row>
    <row r="2161" spans="1:22">
      <c r="A2161" s="86" t="s">
        <v>54</v>
      </c>
      <c r="B2161" s="4" t="s">
        <v>7241</v>
      </c>
      <c r="C2161" s="4" t="s">
        <v>7242</v>
      </c>
      <c r="D2161" s="3" t="s">
        <v>86</v>
      </c>
      <c r="E2161" s="87" t="s">
        <v>7243</v>
      </c>
      <c r="F2161" s="2"/>
      <c r="G2161" s="88">
        <v>11</v>
      </c>
      <c r="H2161" s="5" t="s">
        <v>4247</v>
      </c>
      <c r="I2161" s="5" t="s">
        <v>658</v>
      </c>
      <c r="J2161" s="6" t="s">
        <v>61</v>
      </c>
      <c r="K2161" s="5" t="s">
        <v>68</v>
      </c>
      <c r="L2161" s="5" t="s">
        <v>90</v>
      </c>
      <c r="M2161" s="52">
        <v>3.4822784810126581</v>
      </c>
      <c r="N2161" s="8">
        <v>0.1</v>
      </c>
      <c r="O2161" s="52">
        <v>3.1340506329113924</v>
      </c>
      <c r="P2161" s="60">
        <f t="shared" si="67"/>
        <v>208.57106962025316</v>
      </c>
      <c r="Q2161" s="59">
        <v>3.1340506329113924</v>
      </c>
      <c r="R2161" s="9" t="s">
        <v>7397</v>
      </c>
      <c r="S2161" s="10">
        <v>46235</v>
      </c>
      <c r="T2161" s="55"/>
      <c r="U2161" s="56">
        <f t="shared" si="66"/>
        <v>0</v>
      </c>
      <c r="V2161" s="11"/>
    </row>
    <row r="2162" spans="1:22">
      <c r="A2162" s="36"/>
      <c r="B2162" s="4" t="s">
        <v>7244</v>
      </c>
      <c r="C2162" s="4" t="s">
        <v>7245</v>
      </c>
      <c r="D2162" s="3" t="s">
        <v>86</v>
      </c>
      <c r="E2162" s="4" t="s">
        <v>7246</v>
      </c>
      <c r="F2162" s="2"/>
      <c r="G2162" s="88">
        <v>99</v>
      </c>
      <c r="H2162" s="5" t="s">
        <v>4247</v>
      </c>
      <c r="I2162" s="5" t="s">
        <v>658</v>
      </c>
      <c r="J2162" s="6" t="s">
        <v>61</v>
      </c>
      <c r="K2162" s="5" t="s">
        <v>68</v>
      </c>
      <c r="L2162" s="5" t="s">
        <v>90</v>
      </c>
      <c r="M2162" s="52">
        <v>7.7402597402597397</v>
      </c>
      <c r="N2162" s="8">
        <v>0.05</v>
      </c>
      <c r="O2162" s="52">
        <v>7.3532467532467525</v>
      </c>
      <c r="P2162" s="60">
        <f t="shared" si="67"/>
        <v>489.35857142857134</v>
      </c>
      <c r="Q2162" s="59">
        <v>7.3532467532467525</v>
      </c>
      <c r="R2162" s="9" t="s">
        <v>7397</v>
      </c>
      <c r="S2162" s="10">
        <v>46054</v>
      </c>
      <c r="T2162" s="55"/>
      <c r="U2162" s="56">
        <f t="shared" si="66"/>
        <v>0</v>
      </c>
      <c r="V2162" s="11"/>
    </row>
    <row r="2163" spans="1:22">
      <c r="A2163" s="84" t="s">
        <v>5405</v>
      </c>
      <c r="B2163" s="2" t="s">
        <v>7247</v>
      </c>
      <c r="C2163" s="2" t="s">
        <v>7248</v>
      </c>
      <c r="D2163" s="3" t="s">
        <v>64</v>
      </c>
      <c r="E2163" s="85" t="s">
        <v>7249</v>
      </c>
      <c r="F2163" s="4"/>
      <c r="G2163" s="88">
        <v>144</v>
      </c>
      <c r="H2163" s="16" t="s">
        <v>7250</v>
      </c>
      <c r="I2163" s="5" t="s">
        <v>390</v>
      </c>
      <c r="J2163" s="6" t="s">
        <v>61</v>
      </c>
      <c r="K2163" s="5" t="s">
        <v>68</v>
      </c>
      <c r="L2163" s="5" t="s">
        <v>385</v>
      </c>
      <c r="M2163" s="52">
        <v>10.207792207792208</v>
      </c>
      <c r="N2163" s="8">
        <v>0.1</v>
      </c>
      <c r="O2163" s="52">
        <v>9.187012987012988</v>
      </c>
      <c r="P2163" s="60">
        <f t="shared" si="67"/>
        <v>611.39571428571435</v>
      </c>
      <c r="Q2163" s="59">
        <v>9.187012987012988</v>
      </c>
      <c r="R2163" s="9" t="s">
        <v>7405</v>
      </c>
      <c r="S2163" s="10">
        <v>46539</v>
      </c>
      <c r="T2163" s="55"/>
      <c r="U2163" s="56">
        <f t="shared" si="66"/>
        <v>0</v>
      </c>
      <c r="V2163" s="11"/>
    </row>
    <row r="2164" spans="1:22">
      <c r="A2164" s="36"/>
      <c r="B2164" s="2" t="s">
        <v>7251</v>
      </c>
      <c r="C2164" s="2" t="s">
        <v>7252</v>
      </c>
      <c r="D2164" s="3" t="s">
        <v>86</v>
      </c>
      <c r="E2164" s="4" t="s">
        <v>7253</v>
      </c>
      <c r="F2164" s="4"/>
      <c r="G2164" s="5">
        <v>138</v>
      </c>
      <c r="H2164" s="5" t="s">
        <v>3678</v>
      </c>
      <c r="I2164" s="5" t="s">
        <v>604</v>
      </c>
      <c r="J2164" s="6" t="s">
        <v>61</v>
      </c>
      <c r="K2164" s="7" t="s">
        <v>68</v>
      </c>
      <c r="L2164" s="7" t="s">
        <v>90</v>
      </c>
      <c r="M2164" s="52">
        <v>5.8571428571428568</v>
      </c>
      <c r="N2164" s="8">
        <v>0</v>
      </c>
      <c r="O2164" s="52">
        <v>5.8571428571428568</v>
      </c>
      <c r="P2164" s="60">
        <f t="shared" si="67"/>
        <v>389.79285714285709</v>
      </c>
      <c r="Q2164" s="59">
        <v>5.8571428571428568</v>
      </c>
      <c r="R2164" s="9" t="s">
        <v>7397</v>
      </c>
      <c r="S2164" s="10">
        <v>46235</v>
      </c>
      <c r="T2164" s="55"/>
      <c r="U2164" s="56">
        <f t="shared" si="66"/>
        <v>0</v>
      </c>
      <c r="V2164" s="11"/>
    </row>
    <row r="2165" spans="1:22">
      <c r="A2165" s="36"/>
      <c r="B2165" s="4" t="s">
        <v>7254</v>
      </c>
      <c r="C2165" s="2" t="s">
        <v>7255</v>
      </c>
      <c r="D2165" s="3" t="s">
        <v>86</v>
      </c>
      <c r="E2165" s="4" t="s">
        <v>7256</v>
      </c>
      <c r="F2165" s="4"/>
      <c r="G2165" s="88">
        <v>147</v>
      </c>
      <c r="H2165" s="5" t="s">
        <v>3678</v>
      </c>
      <c r="I2165" s="5" t="s">
        <v>604</v>
      </c>
      <c r="J2165" s="6" t="s">
        <v>61</v>
      </c>
      <c r="K2165" s="5" t="s">
        <v>68</v>
      </c>
      <c r="L2165" s="5" t="s">
        <v>90</v>
      </c>
      <c r="M2165" s="52">
        <v>9.4155844155844157</v>
      </c>
      <c r="N2165" s="8">
        <v>0</v>
      </c>
      <c r="O2165" s="52">
        <v>9.4155844155844157</v>
      </c>
      <c r="P2165" s="60">
        <f t="shared" si="67"/>
        <v>626.60714285714289</v>
      </c>
      <c r="Q2165" s="59">
        <v>9.4155844155844157</v>
      </c>
      <c r="R2165" s="9" t="s">
        <v>7397</v>
      </c>
      <c r="S2165" s="10">
        <v>46235</v>
      </c>
      <c r="T2165" s="55"/>
      <c r="U2165" s="56">
        <f t="shared" si="66"/>
        <v>0</v>
      </c>
      <c r="V2165" s="11"/>
    </row>
    <row r="2166" spans="1:22">
      <c r="A2166" s="36"/>
      <c r="B2166" s="4" t="s">
        <v>7257</v>
      </c>
      <c r="C2166" s="13">
        <v>1121508537</v>
      </c>
      <c r="D2166" s="3" t="s">
        <v>86</v>
      </c>
      <c r="E2166" s="4" t="s">
        <v>7258</v>
      </c>
      <c r="F2166" s="4"/>
      <c r="G2166" s="88">
        <v>3</v>
      </c>
      <c r="H2166" s="5"/>
      <c r="I2166" s="5" t="s">
        <v>7259</v>
      </c>
      <c r="J2166" s="6" t="s">
        <v>61</v>
      </c>
      <c r="K2166" s="5" t="s">
        <v>68</v>
      </c>
      <c r="L2166" s="5" t="s">
        <v>59</v>
      </c>
      <c r="M2166" s="52">
        <v>5.4285714285714279</v>
      </c>
      <c r="N2166" s="8">
        <v>0</v>
      </c>
      <c r="O2166" s="52">
        <v>5.4285714285714279</v>
      </c>
      <c r="P2166" s="60">
        <f t="shared" si="67"/>
        <v>361.27142857142849</v>
      </c>
      <c r="Q2166" s="59">
        <v>5.4285714285714279</v>
      </c>
      <c r="R2166" s="9" t="s">
        <v>7397</v>
      </c>
      <c r="S2166" s="10">
        <v>46327</v>
      </c>
      <c r="T2166" s="55"/>
      <c r="U2166" s="56">
        <f t="shared" si="66"/>
        <v>0</v>
      </c>
      <c r="V2166" s="11"/>
    </row>
    <row r="2167" spans="1:22">
      <c r="A2167" s="36"/>
      <c r="B2167" s="4" t="s">
        <v>7260</v>
      </c>
      <c r="C2167" s="4" t="s">
        <v>7261</v>
      </c>
      <c r="D2167" s="3" t="s">
        <v>86</v>
      </c>
      <c r="E2167" s="4" t="s">
        <v>7262</v>
      </c>
      <c r="F2167" s="2"/>
      <c r="G2167" s="88">
        <v>76</v>
      </c>
      <c r="H2167" s="16" t="s">
        <v>7259</v>
      </c>
      <c r="I2167" s="5" t="s">
        <v>7259</v>
      </c>
      <c r="J2167" s="6" t="s">
        <v>61</v>
      </c>
      <c r="K2167" s="5" t="s">
        <v>68</v>
      </c>
      <c r="L2167" s="5" t="s">
        <v>59</v>
      </c>
      <c r="M2167" s="52">
        <v>4.2857142857142856</v>
      </c>
      <c r="N2167" s="8">
        <v>0</v>
      </c>
      <c r="O2167" s="52">
        <v>4.2857142857142856</v>
      </c>
      <c r="P2167" s="60">
        <f t="shared" si="67"/>
        <v>285.21428571428567</v>
      </c>
      <c r="Q2167" s="59">
        <v>4.2857142857142856</v>
      </c>
      <c r="R2167" s="9" t="s">
        <v>7397</v>
      </c>
      <c r="S2167" s="10">
        <v>46296</v>
      </c>
      <c r="T2167" s="55"/>
      <c r="U2167" s="56">
        <f t="shared" si="66"/>
        <v>0</v>
      </c>
      <c r="V2167" s="11"/>
    </row>
    <row r="2168" spans="1:22">
      <c r="A2168" s="77" t="s">
        <v>105</v>
      </c>
      <c r="B2168" s="4" t="s">
        <v>7263</v>
      </c>
      <c r="C2168" s="4" t="s">
        <v>7264</v>
      </c>
      <c r="D2168" s="3" t="s">
        <v>86</v>
      </c>
      <c r="E2168" s="79" t="s">
        <v>7265</v>
      </c>
      <c r="F2168" s="2"/>
      <c r="G2168" s="88">
        <v>29</v>
      </c>
      <c r="H2168" s="5" t="s">
        <v>7266</v>
      </c>
      <c r="I2168" s="5" t="s">
        <v>116</v>
      </c>
      <c r="J2168" s="6" t="s">
        <v>61</v>
      </c>
      <c r="K2168" s="5" t="s">
        <v>68</v>
      </c>
      <c r="L2168" s="5" t="s">
        <v>7267</v>
      </c>
      <c r="M2168" s="52">
        <v>6.6992653145968859</v>
      </c>
      <c r="N2168" s="8">
        <v>0</v>
      </c>
      <c r="O2168" s="52">
        <v>6.3013999999999992</v>
      </c>
      <c r="P2168" s="60">
        <f t="shared" si="67"/>
        <v>419.35816999999992</v>
      </c>
      <c r="Q2168" s="59">
        <v>6.6992653145968859</v>
      </c>
      <c r="R2168" s="9" t="s">
        <v>7397</v>
      </c>
      <c r="S2168" s="10">
        <v>46082</v>
      </c>
      <c r="T2168" s="55"/>
      <c r="U2168" s="56">
        <f t="shared" si="66"/>
        <v>0</v>
      </c>
      <c r="V2168" s="11"/>
    </row>
    <row r="2169" spans="1:22">
      <c r="A2169" s="86" t="s">
        <v>54</v>
      </c>
      <c r="B2169" s="4" t="s">
        <v>7268</v>
      </c>
      <c r="C2169" s="2" t="s">
        <v>7269</v>
      </c>
      <c r="D2169" s="3" t="s">
        <v>86</v>
      </c>
      <c r="E2169" s="87" t="s">
        <v>7270</v>
      </c>
      <c r="F2169" s="2"/>
      <c r="G2169" s="88">
        <v>34</v>
      </c>
      <c r="H2169" s="5" t="s">
        <v>638</v>
      </c>
      <c r="I2169" s="5" t="s">
        <v>229</v>
      </c>
      <c r="J2169" s="6" t="s">
        <v>61</v>
      </c>
      <c r="K2169" s="5" t="s">
        <v>68</v>
      </c>
      <c r="L2169" s="5" t="s">
        <v>90</v>
      </c>
      <c r="M2169" s="52">
        <v>6.6785714285714288</v>
      </c>
      <c r="N2169" s="8">
        <v>0</v>
      </c>
      <c r="O2169" s="52">
        <v>6.6785714285714288</v>
      </c>
      <c r="P2169" s="60">
        <f t="shared" si="67"/>
        <v>444.45892857142854</v>
      </c>
      <c r="Q2169" s="59">
        <v>6.6785714285714288</v>
      </c>
      <c r="R2169" s="9" t="s">
        <v>7397</v>
      </c>
      <c r="S2169" s="10">
        <v>47027</v>
      </c>
      <c r="T2169" s="55"/>
      <c r="U2169" s="56">
        <f t="shared" si="66"/>
        <v>0</v>
      </c>
      <c r="V2169" s="11"/>
    </row>
    <row r="2170" spans="1:22">
      <c r="A2170" s="86" t="s">
        <v>54</v>
      </c>
      <c r="B2170" s="4" t="s">
        <v>7271</v>
      </c>
      <c r="C2170" s="2" t="s">
        <v>7272</v>
      </c>
      <c r="D2170" s="3" t="s">
        <v>641</v>
      </c>
      <c r="E2170" s="87" t="s">
        <v>7273</v>
      </c>
      <c r="F2170" s="4"/>
      <c r="G2170" s="88">
        <v>8</v>
      </c>
      <c r="H2170" s="5" t="s">
        <v>59</v>
      </c>
      <c r="I2170" s="5" t="s">
        <v>643</v>
      </c>
      <c r="J2170" s="6" t="s">
        <v>61</v>
      </c>
      <c r="K2170" s="5" t="s">
        <v>68</v>
      </c>
      <c r="L2170" s="5" t="s">
        <v>90</v>
      </c>
      <c r="M2170" s="52">
        <v>24.025974025974026</v>
      </c>
      <c r="N2170" s="8">
        <v>0</v>
      </c>
      <c r="O2170" s="52">
        <v>24.025974025974026</v>
      </c>
      <c r="P2170" s="60">
        <f t="shared" si="67"/>
        <v>1598.9285714285713</v>
      </c>
      <c r="Q2170" s="59">
        <v>24.025974025974026</v>
      </c>
      <c r="R2170" s="9" t="s">
        <v>7408</v>
      </c>
      <c r="S2170" s="10">
        <v>45962</v>
      </c>
      <c r="T2170" s="55"/>
      <c r="U2170" s="56">
        <f t="shared" ref="U2170:U2208" si="68">+T2170*Q2170</f>
        <v>0</v>
      </c>
      <c r="V2170" s="11"/>
    </row>
    <row r="2171" spans="1:22">
      <c r="A2171" s="86" t="s">
        <v>54</v>
      </c>
      <c r="B2171" s="4" t="s">
        <v>7274</v>
      </c>
      <c r="C2171" s="13" t="s">
        <v>7275</v>
      </c>
      <c r="D2171" s="3" t="s">
        <v>86</v>
      </c>
      <c r="E2171" s="87" t="s">
        <v>7276</v>
      </c>
      <c r="F2171" s="4"/>
      <c r="G2171" s="88">
        <v>22</v>
      </c>
      <c r="H2171" s="5" t="s">
        <v>7277</v>
      </c>
      <c r="I2171" s="5" t="s">
        <v>595</v>
      </c>
      <c r="J2171" s="6" t="s">
        <v>61</v>
      </c>
      <c r="K2171" s="5" t="s">
        <v>68</v>
      </c>
      <c r="L2171" s="5" t="s">
        <v>1003</v>
      </c>
      <c r="M2171" s="52">
        <v>5.9610389610389607</v>
      </c>
      <c r="N2171" s="8">
        <v>0</v>
      </c>
      <c r="O2171" s="52">
        <v>5.9610389610389607</v>
      </c>
      <c r="P2171" s="60">
        <f t="shared" si="67"/>
        <v>396.7071428571428</v>
      </c>
      <c r="Q2171" s="59">
        <v>5.9610389610389607</v>
      </c>
      <c r="R2171" s="9" t="s">
        <v>7397</v>
      </c>
      <c r="S2171" s="10">
        <v>46266</v>
      </c>
      <c r="T2171" s="55"/>
      <c r="U2171" s="56">
        <f t="shared" si="68"/>
        <v>0</v>
      </c>
      <c r="V2171" s="11"/>
    </row>
    <row r="2172" spans="1:22">
      <c r="A2172" s="77" t="s">
        <v>139</v>
      </c>
      <c r="B2172" s="4" t="s">
        <v>7278</v>
      </c>
      <c r="C2172" s="2" t="s">
        <v>7279</v>
      </c>
      <c r="D2172" s="3" t="s">
        <v>86</v>
      </c>
      <c r="E2172" s="79" t="s">
        <v>7280</v>
      </c>
      <c r="F2172" s="4"/>
      <c r="G2172" s="88">
        <v>197</v>
      </c>
      <c r="H2172" s="5" t="s">
        <v>7045</v>
      </c>
      <c r="I2172" s="5" t="s">
        <v>595</v>
      </c>
      <c r="J2172" s="6" t="s">
        <v>61</v>
      </c>
      <c r="K2172" s="5" t="s">
        <v>68</v>
      </c>
      <c r="L2172" s="5" t="s">
        <v>1103</v>
      </c>
      <c r="M2172" s="52">
        <v>7.3037974683544293</v>
      </c>
      <c r="N2172" s="8">
        <v>0</v>
      </c>
      <c r="O2172" s="52">
        <v>6.9386075949367072</v>
      </c>
      <c r="P2172" s="60">
        <f t="shared" si="67"/>
        <v>461.76433544303785</v>
      </c>
      <c r="Q2172" s="59">
        <v>6.9386075949367072</v>
      </c>
      <c r="R2172" s="9" t="s">
        <v>7397</v>
      </c>
      <c r="S2172" s="10">
        <v>46661</v>
      </c>
      <c r="T2172" s="55"/>
      <c r="U2172" s="56">
        <f t="shared" si="68"/>
        <v>0</v>
      </c>
      <c r="V2172" s="11"/>
    </row>
    <row r="2173" spans="1:22">
      <c r="A2173" s="36"/>
      <c r="B2173" s="2" t="s">
        <v>7281</v>
      </c>
      <c r="C2173" s="13" t="s">
        <v>7282</v>
      </c>
      <c r="D2173" s="3" t="s">
        <v>86</v>
      </c>
      <c r="E2173" s="4" t="s">
        <v>7283</v>
      </c>
      <c r="F2173" s="4"/>
      <c r="G2173" s="88">
        <v>1</v>
      </c>
      <c r="H2173" s="5" t="s">
        <v>7277</v>
      </c>
      <c r="I2173" s="5" t="s">
        <v>595</v>
      </c>
      <c r="J2173" s="6" t="s">
        <v>61</v>
      </c>
      <c r="K2173" s="7" t="s">
        <v>68</v>
      </c>
      <c r="L2173" s="7" t="s">
        <v>1003</v>
      </c>
      <c r="M2173" s="52">
        <v>4.5194805194805197</v>
      </c>
      <c r="N2173" s="8">
        <v>0</v>
      </c>
      <c r="O2173" s="52">
        <v>4.5194805194805197</v>
      </c>
      <c r="P2173" s="60">
        <f t="shared" si="67"/>
        <v>300.77142857142854</v>
      </c>
      <c r="Q2173" s="59">
        <v>4.5194805194805197</v>
      </c>
      <c r="R2173" s="9" t="s">
        <v>7397</v>
      </c>
      <c r="S2173" s="10">
        <v>46539</v>
      </c>
      <c r="T2173" s="55"/>
      <c r="U2173" s="56">
        <f t="shared" si="68"/>
        <v>0</v>
      </c>
      <c r="V2173" s="11"/>
    </row>
    <row r="2174" spans="1:22">
      <c r="A2174" s="86" t="s">
        <v>54</v>
      </c>
      <c r="B2174" s="2" t="s">
        <v>7284</v>
      </c>
      <c r="C2174" s="2" t="s">
        <v>7285</v>
      </c>
      <c r="D2174" s="3" t="s">
        <v>86</v>
      </c>
      <c r="E2174" s="87" t="s">
        <v>7286</v>
      </c>
      <c r="F2174" s="4"/>
      <c r="G2174" s="88">
        <v>7</v>
      </c>
      <c r="H2174" s="5" t="s">
        <v>7277</v>
      </c>
      <c r="I2174" s="5" t="s">
        <v>595</v>
      </c>
      <c r="J2174" s="6" t="s">
        <v>61</v>
      </c>
      <c r="K2174" s="5" t="s">
        <v>68</v>
      </c>
      <c r="L2174" s="5" t="s">
        <v>1003</v>
      </c>
      <c r="M2174" s="52">
        <v>5.3164556962025316</v>
      </c>
      <c r="N2174" s="8">
        <v>0</v>
      </c>
      <c r="O2174" s="52">
        <v>5.3164556962025316</v>
      </c>
      <c r="P2174" s="60">
        <f t="shared" si="67"/>
        <v>353.81012658227849</v>
      </c>
      <c r="Q2174" s="59">
        <v>5.3164556962025316</v>
      </c>
      <c r="R2174" s="9" t="s">
        <v>7397</v>
      </c>
      <c r="S2174" s="10">
        <v>46539</v>
      </c>
      <c r="T2174" s="55"/>
      <c r="U2174" s="56">
        <f t="shared" si="68"/>
        <v>0</v>
      </c>
      <c r="V2174" s="11"/>
    </row>
    <row r="2175" spans="1:22">
      <c r="A2175" s="86" t="s">
        <v>54</v>
      </c>
      <c r="B2175" s="2" t="s">
        <v>7287</v>
      </c>
      <c r="C2175" s="12" t="s">
        <v>7288</v>
      </c>
      <c r="D2175" s="3" t="s">
        <v>262</v>
      </c>
      <c r="E2175" s="87" t="s">
        <v>7289</v>
      </c>
      <c r="F2175" s="4"/>
      <c r="G2175" s="88">
        <v>3</v>
      </c>
      <c r="H2175" s="5" t="s">
        <v>1617</v>
      </c>
      <c r="I2175" s="5" t="s">
        <v>1002</v>
      </c>
      <c r="J2175" s="6" t="s">
        <v>61</v>
      </c>
      <c r="K2175" s="5" t="s">
        <v>68</v>
      </c>
      <c r="L2175" s="5" t="s">
        <v>2615</v>
      </c>
      <c r="M2175" s="52">
        <v>1.8125</v>
      </c>
      <c r="N2175" s="8">
        <v>0</v>
      </c>
      <c r="O2175" s="52">
        <v>1.8125</v>
      </c>
      <c r="P2175" s="60">
        <f t="shared" si="67"/>
        <v>120.62187499999999</v>
      </c>
      <c r="Q2175" s="59">
        <v>1.8125</v>
      </c>
      <c r="R2175" s="9" t="s">
        <v>7397</v>
      </c>
      <c r="S2175" s="10">
        <v>45839</v>
      </c>
      <c r="T2175" s="55"/>
      <c r="U2175" s="56">
        <f t="shared" si="68"/>
        <v>0</v>
      </c>
      <c r="V2175" s="11"/>
    </row>
    <row r="2176" spans="1:22">
      <c r="A2176" s="86" t="s">
        <v>54</v>
      </c>
      <c r="B2176" s="4" t="s">
        <v>7290</v>
      </c>
      <c r="C2176" s="4" t="s">
        <v>7291</v>
      </c>
      <c r="D2176" s="3" t="s">
        <v>86</v>
      </c>
      <c r="E2176" s="87" t="s">
        <v>7292</v>
      </c>
      <c r="F2176" s="2"/>
      <c r="G2176" s="88">
        <v>59</v>
      </c>
      <c r="H2176" s="5" t="s">
        <v>7293</v>
      </c>
      <c r="I2176" s="5" t="s">
        <v>7294</v>
      </c>
      <c r="J2176" s="6" t="s">
        <v>61</v>
      </c>
      <c r="K2176" s="5">
        <v>0.16</v>
      </c>
      <c r="L2176" s="5"/>
      <c r="M2176" s="52">
        <v>2.5177215189873414</v>
      </c>
      <c r="N2176" s="8">
        <v>0</v>
      </c>
      <c r="O2176" s="52">
        <v>2.5177215189873414</v>
      </c>
      <c r="P2176" s="60">
        <f t="shared" si="67"/>
        <v>167.55436708860756</v>
      </c>
      <c r="Q2176" s="59">
        <v>2.9205569620253162</v>
      </c>
      <c r="R2176" s="9" t="s">
        <v>7397</v>
      </c>
      <c r="S2176" s="10">
        <v>46204</v>
      </c>
      <c r="T2176" s="55"/>
      <c r="U2176" s="56">
        <f t="shared" si="68"/>
        <v>0</v>
      </c>
      <c r="V2176" s="11"/>
    </row>
    <row r="2177" spans="1:22">
      <c r="A2177" s="86" t="s">
        <v>54</v>
      </c>
      <c r="B2177" s="4" t="s">
        <v>7295</v>
      </c>
      <c r="C2177" s="12" t="s">
        <v>7296</v>
      </c>
      <c r="D2177" s="3" t="s">
        <v>86</v>
      </c>
      <c r="E2177" s="87" t="s">
        <v>7297</v>
      </c>
      <c r="F2177" s="4"/>
      <c r="G2177" s="88">
        <v>29</v>
      </c>
      <c r="H2177" s="5" t="s">
        <v>7293</v>
      </c>
      <c r="I2177" s="5" t="s">
        <v>7294</v>
      </c>
      <c r="J2177" s="6" t="s">
        <v>61</v>
      </c>
      <c r="K2177" s="5">
        <v>0.16</v>
      </c>
      <c r="L2177" s="5"/>
      <c r="M2177" s="52">
        <v>3.9113924050632907</v>
      </c>
      <c r="N2177" s="8">
        <v>0</v>
      </c>
      <c r="O2177" s="52">
        <v>3.9113924050632907</v>
      </c>
      <c r="P2177" s="60">
        <f t="shared" si="67"/>
        <v>260.30316455696197</v>
      </c>
      <c r="Q2177" s="59">
        <v>4.5372151898734172</v>
      </c>
      <c r="R2177" s="9" t="s">
        <v>7397</v>
      </c>
      <c r="S2177" s="10">
        <v>46174</v>
      </c>
      <c r="T2177" s="55"/>
      <c r="U2177" s="56">
        <f t="shared" si="68"/>
        <v>0</v>
      </c>
      <c r="V2177" s="11"/>
    </row>
    <row r="2178" spans="1:22">
      <c r="A2178" s="86" t="s">
        <v>54</v>
      </c>
      <c r="B2178" s="4" t="s">
        <v>7298</v>
      </c>
      <c r="C2178" s="4" t="s">
        <v>7299</v>
      </c>
      <c r="D2178" s="3" t="s">
        <v>86</v>
      </c>
      <c r="E2178" s="87" t="s">
        <v>7300</v>
      </c>
      <c r="F2178" s="2"/>
      <c r="G2178" s="88">
        <v>19</v>
      </c>
      <c r="H2178" s="5" t="s">
        <v>7293</v>
      </c>
      <c r="I2178" s="5" t="s">
        <v>7294</v>
      </c>
      <c r="J2178" s="6" t="s">
        <v>61</v>
      </c>
      <c r="K2178" s="5">
        <v>0.16</v>
      </c>
      <c r="L2178" s="5"/>
      <c r="M2178" s="52">
        <v>3.9896202531645564</v>
      </c>
      <c r="N2178" s="8">
        <v>0</v>
      </c>
      <c r="O2178" s="52">
        <v>3.9896202531645564</v>
      </c>
      <c r="P2178" s="60">
        <f t="shared" si="67"/>
        <v>265.5092278481012</v>
      </c>
      <c r="Q2178" s="59">
        <v>4.6279594936708852</v>
      </c>
      <c r="R2178" s="9" t="s">
        <v>7397</v>
      </c>
      <c r="S2178" s="10">
        <v>46143</v>
      </c>
      <c r="T2178" s="55"/>
      <c r="U2178" s="56">
        <f t="shared" si="68"/>
        <v>0</v>
      </c>
      <c r="V2178" s="11"/>
    </row>
    <row r="2179" spans="1:22">
      <c r="A2179" s="86" t="s">
        <v>54</v>
      </c>
      <c r="B2179" s="4" t="s">
        <v>7301</v>
      </c>
      <c r="C2179" s="4" t="s">
        <v>7302</v>
      </c>
      <c r="D2179" s="3" t="s">
        <v>86</v>
      </c>
      <c r="E2179" s="87" t="s">
        <v>7303</v>
      </c>
      <c r="F2179" s="2"/>
      <c r="G2179" s="88">
        <v>131</v>
      </c>
      <c r="H2179" s="5" t="s">
        <v>638</v>
      </c>
      <c r="I2179" s="5" t="s">
        <v>7294</v>
      </c>
      <c r="J2179" s="6" t="s">
        <v>61</v>
      </c>
      <c r="K2179" s="5">
        <v>0.16</v>
      </c>
      <c r="L2179" s="5" t="s">
        <v>90</v>
      </c>
      <c r="M2179" s="52">
        <v>2.6730952380952382</v>
      </c>
      <c r="N2179" s="8">
        <v>0</v>
      </c>
      <c r="O2179" s="52">
        <v>2.6730952380952382</v>
      </c>
      <c r="P2179" s="60">
        <f t="shared" si="67"/>
        <v>177.8944880952381</v>
      </c>
      <c r="Q2179" s="59">
        <v>3.1007904761904763</v>
      </c>
      <c r="R2179" s="9" t="s">
        <v>7397</v>
      </c>
      <c r="S2179" s="10">
        <v>46174</v>
      </c>
      <c r="T2179" s="55"/>
      <c r="U2179" s="56">
        <f t="shared" si="68"/>
        <v>0</v>
      </c>
      <c r="V2179" s="11"/>
    </row>
    <row r="2180" spans="1:22">
      <c r="A2180" s="86" t="s">
        <v>54</v>
      </c>
      <c r="B2180" s="2" t="s">
        <v>7304</v>
      </c>
      <c r="C2180" s="2" t="s">
        <v>7305</v>
      </c>
      <c r="D2180" s="3" t="s">
        <v>86</v>
      </c>
      <c r="E2180" s="87" t="s">
        <v>7306</v>
      </c>
      <c r="F2180" s="2"/>
      <c r="G2180" s="88">
        <v>51</v>
      </c>
      <c r="H2180" s="5" t="s">
        <v>7293</v>
      </c>
      <c r="I2180" s="5" t="s">
        <v>7294</v>
      </c>
      <c r="J2180" s="6" t="s">
        <v>61</v>
      </c>
      <c r="K2180" s="5">
        <v>0.16</v>
      </c>
      <c r="L2180" s="5"/>
      <c r="M2180" s="52">
        <v>2.530357142857143</v>
      </c>
      <c r="N2180" s="8">
        <v>0</v>
      </c>
      <c r="O2180" s="52">
        <v>2.530357142857143</v>
      </c>
      <c r="P2180" s="60">
        <f t="shared" si="67"/>
        <v>168.39526785714287</v>
      </c>
      <c r="Q2180" s="59">
        <v>2.9352142857142858</v>
      </c>
      <c r="R2180" s="9" t="s">
        <v>7397</v>
      </c>
      <c r="S2180" s="10">
        <v>46174</v>
      </c>
      <c r="T2180" s="55"/>
      <c r="U2180" s="56">
        <f t="shared" si="68"/>
        <v>0</v>
      </c>
      <c r="V2180" s="11"/>
    </row>
    <row r="2181" spans="1:22">
      <c r="A2181" s="86" t="s">
        <v>54</v>
      </c>
      <c r="B2181" s="4" t="s">
        <v>7307</v>
      </c>
      <c r="C2181" s="2" t="s">
        <v>7308</v>
      </c>
      <c r="D2181" s="3" t="s">
        <v>86</v>
      </c>
      <c r="E2181" s="87" t="s">
        <v>7309</v>
      </c>
      <c r="F2181" s="4"/>
      <c r="G2181" s="88">
        <v>16</v>
      </c>
      <c r="H2181" s="5" t="s">
        <v>638</v>
      </c>
      <c r="I2181" s="5" t="s">
        <v>7294</v>
      </c>
      <c r="J2181" s="6" t="s">
        <v>61</v>
      </c>
      <c r="K2181" s="5">
        <v>0.16</v>
      </c>
      <c r="L2181" s="5" t="s">
        <v>90</v>
      </c>
      <c r="M2181" s="52">
        <v>3.2075324675324679</v>
      </c>
      <c r="N2181" s="8">
        <v>0</v>
      </c>
      <c r="O2181" s="52">
        <v>3.2075324675324679</v>
      </c>
      <c r="P2181" s="60">
        <f t="shared" si="67"/>
        <v>213.46128571428574</v>
      </c>
      <c r="Q2181" s="59">
        <v>3.7207376623376627</v>
      </c>
      <c r="R2181" s="9" t="s">
        <v>7397</v>
      </c>
      <c r="S2181" s="10">
        <v>46174</v>
      </c>
      <c r="T2181" s="55"/>
      <c r="U2181" s="56">
        <f t="shared" si="68"/>
        <v>0</v>
      </c>
      <c r="V2181" s="11"/>
    </row>
    <row r="2182" spans="1:22">
      <c r="A2182" s="86" t="s">
        <v>54</v>
      </c>
      <c r="B2182" s="4" t="s">
        <v>7310</v>
      </c>
      <c r="C2182" s="4" t="s">
        <v>7311</v>
      </c>
      <c r="D2182" s="3" t="s">
        <v>86</v>
      </c>
      <c r="E2182" s="87" t="s">
        <v>7312</v>
      </c>
      <c r="F2182" s="2"/>
      <c r="G2182" s="88">
        <v>81</v>
      </c>
      <c r="H2182" s="5" t="s">
        <v>7293</v>
      </c>
      <c r="I2182" s="5" t="s">
        <v>7294</v>
      </c>
      <c r="J2182" s="6" t="s">
        <v>61</v>
      </c>
      <c r="K2182" s="5">
        <v>0.16</v>
      </c>
      <c r="L2182" s="5"/>
      <c r="M2182" s="52">
        <v>3.9896202531645564</v>
      </c>
      <c r="N2182" s="8">
        <v>0</v>
      </c>
      <c r="O2182" s="52">
        <v>3.9896202531645564</v>
      </c>
      <c r="P2182" s="60">
        <f t="shared" si="67"/>
        <v>265.5092278481012</v>
      </c>
      <c r="Q2182" s="59">
        <v>4.6279594936708852</v>
      </c>
      <c r="R2182" s="9" t="s">
        <v>7397</v>
      </c>
      <c r="S2182" s="10">
        <v>46174</v>
      </c>
      <c r="T2182" s="55"/>
      <c r="U2182" s="56">
        <f t="shared" si="68"/>
        <v>0</v>
      </c>
      <c r="V2182" s="11"/>
    </row>
    <row r="2183" spans="1:22">
      <c r="A2183" s="36"/>
      <c r="B2183" s="2" t="s">
        <v>7313</v>
      </c>
      <c r="C2183" s="2" t="s">
        <v>7314</v>
      </c>
      <c r="D2183" s="3" t="s">
        <v>64</v>
      </c>
      <c r="E2183" s="4" t="s">
        <v>7315</v>
      </c>
      <c r="F2183" s="2"/>
      <c r="G2183" s="88">
        <v>597</v>
      </c>
      <c r="H2183" s="5" t="s">
        <v>777</v>
      </c>
      <c r="I2183" s="5" t="s">
        <v>1308</v>
      </c>
      <c r="J2183" s="6" t="s">
        <v>61</v>
      </c>
      <c r="K2183" s="5" t="s">
        <v>68</v>
      </c>
      <c r="L2183" s="5" t="s">
        <v>95</v>
      </c>
      <c r="M2183" s="52">
        <v>3.2911392405063289</v>
      </c>
      <c r="N2183" s="8">
        <v>0</v>
      </c>
      <c r="O2183" s="52">
        <v>3.2911392405063289</v>
      </c>
      <c r="P2183" s="60">
        <f t="shared" si="67"/>
        <v>219.02531645569618</v>
      </c>
      <c r="Q2183" s="59">
        <v>3.2911392405063289</v>
      </c>
      <c r="R2183" s="9" t="s">
        <v>7401</v>
      </c>
      <c r="S2183" s="10">
        <v>45839</v>
      </c>
      <c r="T2183" s="55"/>
      <c r="U2183" s="56">
        <f t="shared" si="68"/>
        <v>0</v>
      </c>
      <c r="V2183" s="11"/>
    </row>
    <row r="2184" spans="1:22">
      <c r="A2184" s="80" t="s">
        <v>70</v>
      </c>
      <c r="B2184" s="4" t="s">
        <v>7316</v>
      </c>
      <c r="C2184" s="4" t="s">
        <v>7317</v>
      </c>
      <c r="D2184" s="3" t="s">
        <v>64</v>
      </c>
      <c r="E2184" s="82" t="s">
        <v>7318</v>
      </c>
      <c r="F2184" s="2"/>
      <c r="G2184" s="88">
        <v>102</v>
      </c>
      <c r="H2184" s="5" t="s">
        <v>7319</v>
      </c>
      <c r="I2184" s="5" t="s">
        <v>75</v>
      </c>
      <c r="J2184" s="6" t="s">
        <v>61</v>
      </c>
      <c r="K2184" s="5" t="s">
        <v>68</v>
      </c>
      <c r="L2184" s="5" t="s">
        <v>1675</v>
      </c>
      <c r="M2184" s="52">
        <v>2.0129870129870131</v>
      </c>
      <c r="N2184" s="8">
        <v>0.15</v>
      </c>
      <c r="O2184" s="52">
        <v>1.1071428571428572</v>
      </c>
      <c r="P2184" s="60">
        <f t="shared" si="67"/>
        <v>73.680357142857147</v>
      </c>
      <c r="Q2184" s="59">
        <v>1.1071428571428572</v>
      </c>
      <c r="R2184" s="9" t="s">
        <v>7396</v>
      </c>
      <c r="S2184" s="10">
        <v>45962</v>
      </c>
      <c r="T2184" s="55"/>
      <c r="U2184" s="56">
        <f t="shared" si="68"/>
        <v>0</v>
      </c>
      <c r="V2184" s="11"/>
    </row>
    <row r="2185" spans="1:22">
      <c r="A2185" s="80" t="s">
        <v>70</v>
      </c>
      <c r="B2185" s="4" t="s">
        <v>7320</v>
      </c>
      <c r="C2185" s="2" t="s">
        <v>7321</v>
      </c>
      <c r="D2185" s="3" t="s">
        <v>64</v>
      </c>
      <c r="E2185" s="82" t="s">
        <v>7322</v>
      </c>
      <c r="F2185" s="2"/>
      <c r="G2185" s="88">
        <v>28</v>
      </c>
      <c r="H2185" s="5" t="s">
        <v>7319</v>
      </c>
      <c r="I2185" s="5" t="s">
        <v>75</v>
      </c>
      <c r="J2185" s="6" t="s">
        <v>61</v>
      </c>
      <c r="K2185" s="5" t="s">
        <v>68</v>
      </c>
      <c r="L2185" s="5" t="s">
        <v>1675</v>
      </c>
      <c r="M2185" s="52">
        <v>1.1139240506329116</v>
      </c>
      <c r="N2185" s="8">
        <v>0.1</v>
      </c>
      <c r="O2185" s="52">
        <v>0.66835443037974707</v>
      </c>
      <c r="P2185" s="60">
        <f t="shared" si="67"/>
        <v>44.478987341772168</v>
      </c>
      <c r="Q2185" s="59">
        <v>0.66835443037974707</v>
      </c>
      <c r="R2185" s="9" t="s">
        <v>7396</v>
      </c>
      <c r="S2185" s="10">
        <v>45839</v>
      </c>
      <c r="T2185" s="55"/>
      <c r="U2185" s="56">
        <f t="shared" si="68"/>
        <v>0</v>
      </c>
      <c r="V2185" s="11"/>
    </row>
    <row r="2186" spans="1:22">
      <c r="A2186" s="77" t="s">
        <v>105</v>
      </c>
      <c r="B2186" s="4" t="s">
        <v>7323</v>
      </c>
      <c r="C2186" s="4" t="s">
        <v>7324</v>
      </c>
      <c r="D2186" s="3" t="s">
        <v>86</v>
      </c>
      <c r="E2186" s="79" t="s">
        <v>7325</v>
      </c>
      <c r="F2186" s="2"/>
      <c r="G2186" s="88">
        <v>62</v>
      </c>
      <c r="H2186" s="5" t="s">
        <v>2915</v>
      </c>
      <c r="I2186" s="5" t="s">
        <v>138</v>
      </c>
      <c r="J2186" s="6" t="s">
        <v>61</v>
      </c>
      <c r="K2186" s="5" t="s">
        <v>68</v>
      </c>
      <c r="L2186" s="5" t="s">
        <v>2916</v>
      </c>
      <c r="M2186" s="52">
        <v>31.051948051948052</v>
      </c>
      <c r="N2186" s="8">
        <v>0</v>
      </c>
      <c r="O2186" s="52">
        <v>31.051948051948052</v>
      </c>
      <c r="P2186" s="60">
        <f t="shared" si="67"/>
        <v>2066.5071428571428</v>
      </c>
      <c r="Q2186" s="59">
        <v>31.051948051948052</v>
      </c>
      <c r="R2186" s="9" t="s">
        <v>7397</v>
      </c>
      <c r="S2186" s="10">
        <v>46174</v>
      </c>
      <c r="T2186" s="55"/>
      <c r="U2186" s="56">
        <f t="shared" si="68"/>
        <v>0</v>
      </c>
      <c r="V2186" s="11"/>
    </row>
    <row r="2187" spans="1:22">
      <c r="A2187" s="77" t="s">
        <v>105</v>
      </c>
      <c r="B2187" s="4" t="s">
        <v>7326</v>
      </c>
      <c r="C2187" s="2" t="s">
        <v>7327</v>
      </c>
      <c r="D2187" s="3" t="s">
        <v>86</v>
      </c>
      <c r="E2187" s="79" t="s">
        <v>7328</v>
      </c>
      <c r="F2187" s="2"/>
      <c r="G2187" s="88">
        <v>2</v>
      </c>
      <c r="H2187" s="5" t="s">
        <v>2915</v>
      </c>
      <c r="I2187" s="5" t="s">
        <v>138</v>
      </c>
      <c r="J2187" s="6" t="s">
        <v>61</v>
      </c>
      <c r="K2187" s="5" t="s">
        <v>68</v>
      </c>
      <c r="L2187" s="5" t="s">
        <v>2916</v>
      </c>
      <c r="M2187" s="52">
        <v>17.050632911392405</v>
      </c>
      <c r="N2187" s="8">
        <v>0</v>
      </c>
      <c r="O2187" s="52">
        <v>15.140999999999998</v>
      </c>
      <c r="P2187" s="60">
        <f t="shared" si="67"/>
        <v>1007.6335499999998</v>
      </c>
      <c r="Q2187" s="59">
        <v>17.050632911392405</v>
      </c>
      <c r="R2187" s="9" t="s">
        <v>7397</v>
      </c>
      <c r="S2187" s="10">
        <v>46174</v>
      </c>
      <c r="T2187" s="55"/>
      <c r="U2187" s="56">
        <f t="shared" si="68"/>
        <v>0</v>
      </c>
      <c r="V2187" s="11"/>
    </row>
    <row r="2188" spans="1:22">
      <c r="A2188" s="77" t="s">
        <v>139</v>
      </c>
      <c r="B2188" s="4" t="s">
        <v>7329</v>
      </c>
      <c r="C2188" s="4" t="s">
        <v>7330</v>
      </c>
      <c r="D2188" s="3" t="s">
        <v>86</v>
      </c>
      <c r="E2188" s="79" t="s">
        <v>7331</v>
      </c>
      <c r="F2188" s="2"/>
      <c r="G2188" s="88">
        <v>13</v>
      </c>
      <c r="H2188" s="5" t="s">
        <v>967</v>
      </c>
      <c r="I2188" s="5" t="s">
        <v>143</v>
      </c>
      <c r="J2188" s="6" t="s">
        <v>61</v>
      </c>
      <c r="K2188" s="5" t="s">
        <v>68</v>
      </c>
      <c r="L2188" s="5" t="s">
        <v>968</v>
      </c>
      <c r="M2188" s="52">
        <v>7.0121394669583337</v>
      </c>
      <c r="N2188" s="8">
        <v>0</v>
      </c>
      <c r="O2188" s="52">
        <v>6.6615324936104168</v>
      </c>
      <c r="P2188" s="60">
        <f t="shared" si="67"/>
        <v>443.32498744977323</v>
      </c>
      <c r="Q2188" s="59">
        <v>6.6615324936104168</v>
      </c>
      <c r="R2188" s="9" t="s">
        <v>7397</v>
      </c>
      <c r="S2188" s="10">
        <v>46113</v>
      </c>
      <c r="T2188" s="55"/>
      <c r="U2188" s="56">
        <f t="shared" si="68"/>
        <v>0</v>
      </c>
      <c r="V2188" s="11"/>
    </row>
    <row r="2189" spans="1:22">
      <c r="A2189" s="77" t="s">
        <v>139</v>
      </c>
      <c r="B2189" s="4" t="s">
        <v>7332</v>
      </c>
      <c r="C2189" s="2" t="s">
        <v>7333</v>
      </c>
      <c r="D2189" s="3" t="s">
        <v>86</v>
      </c>
      <c r="E2189" s="79" t="s">
        <v>7334</v>
      </c>
      <c r="F2189" s="2"/>
      <c r="G2189" s="88">
        <v>38</v>
      </c>
      <c r="H2189" s="5" t="s">
        <v>967</v>
      </c>
      <c r="I2189" s="5" t="s">
        <v>143</v>
      </c>
      <c r="J2189" s="6" t="s">
        <v>61</v>
      </c>
      <c r="K2189" s="5" t="s">
        <v>68</v>
      </c>
      <c r="L2189" s="5" t="s">
        <v>968</v>
      </c>
      <c r="M2189" s="52">
        <v>4.8189285714285717</v>
      </c>
      <c r="N2189" s="8">
        <v>0</v>
      </c>
      <c r="O2189" s="52">
        <v>4.5779821428571426</v>
      </c>
      <c r="P2189" s="60">
        <f t="shared" si="67"/>
        <v>304.66471160714281</v>
      </c>
      <c r="Q2189" s="59">
        <v>4.5779821428571426</v>
      </c>
      <c r="R2189" s="9" t="s">
        <v>7397</v>
      </c>
      <c r="S2189" s="10">
        <v>46113</v>
      </c>
      <c r="T2189" s="55"/>
      <c r="U2189" s="56">
        <f t="shared" si="68"/>
        <v>0</v>
      </c>
      <c r="V2189" s="11"/>
    </row>
    <row r="2190" spans="1:22">
      <c r="A2190" s="77" t="s">
        <v>139</v>
      </c>
      <c r="B2190" s="4" t="s">
        <v>7335</v>
      </c>
      <c r="C2190" s="4" t="s">
        <v>7336</v>
      </c>
      <c r="D2190" s="3" t="s">
        <v>86</v>
      </c>
      <c r="E2190" s="79" t="s">
        <v>7337</v>
      </c>
      <c r="F2190" s="2"/>
      <c r="G2190" s="88">
        <v>1</v>
      </c>
      <c r="H2190" s="5" t="s">
        <v>967</v>
      </c>
      <c r="I2190" s="5" t="s">
        <v>143</v>
      </c>
      <c r="J2190" s="6" t="s">
        <v>61</v>
      </c>
      <c r="K2190" s="5" t="s">
        <v>68</v>
      </c>
      <c r="L2190" s="5" t="s">
        <v>968</v>
      </c>
      <c r="M2190" s="52">
        <v>9.151898734177216</v>
      </c>
      <c r="N2190" s="8">
        <v>0</v>
      </c>
      <c r="O2190" s="52">
        <v>8.6943037974683541</v>
      </c>
      <c r="P2190" s="60">
        <f t="shared" si="67"/>
        <v>578.60591772151895</v>
      </c>
      <c r="Q2190" s="59">
        <v>8.6943037974683541</v>
      </c>
      <c r="R2190" s="9" t="s">
        <v>7397</v>
      </c>
      <c r="S2190" s="10">
        <v>46235</v>
      </c>
      <c r="T2190" s="55"/>
      <c r="U2190" s="56">
        <f t="shared" si="68"/>
        <v>0</v>
      </c>
      <c r="V2190" s="11"/>
    </row>
    <row r="2191" spans="1:22">
      <c r="A2191" s="36"/>
      <c r="B2191" s="4" t="s">
        <v>7338</v>
      </c>
      <c r="C2191" s="2" t="s">
        <v>7339</v>
      </c>
      <c r="D2191" s="3" t="s">
        <v>86</v>
      </c>
      <c r="E2191" s="4" t="s">
        <v>7340</v>
      </c>
      <c r="F2191" s="2"/>
      <c r="G2191" s="88">
        <v>60</v>
      </c>
      <c r="H2191" s="5" t="s">
        <v>3152</v>
      </c>
      <c r="I2191" s="5" t="s">
        <v>1057</v>
      </c>
      <c r="J2191" s="6" t="s">
        <v>61</v>
      </c>
      <c r="K2191" s="5" t="s">
        <v>68</v>
      </c>
      <c r="L2191" s="5" t="s">
        <v>111</v>
      </c>
      <c r="M2191" s="52">
        <v>4.4285714285714288</v>
      </c>
      <c r="N2191" s="8">
        <v>0.15</v>
      </c>
      <c r="O2191" s="52">
        <v>3.7642857142857142</v>
      </c>
      <c r="P2191" s="60">
        <f t="shared" ref="P2191:P2208" si="69">O2191*$V$12</f>
        <v>250.51321428571427</v>
      </c>
      <c r="Q2191" s="59">
        <v>3.7642857142857142</v>
      </c>
      <c r="R2191" s="9" t="s">
        <v>7397</v>
      </c>
      <c r="S2191" s="10">
        <v>46508</v>
      </c>
      <c r="T2191" s="55"/>
      <c r="U2191" s="56">
        <f t="shared" si="68"/>
        <v>0</v>
      </c>
      <c r="V2191" s="11"/>
    </row>
    <row r="2192" spans="1:22">
      <c r="A2192" s="86" t="s">
        <v>54</v>
      </c>
      <c r="B2192" s="2" t="s">
        <v>7341</v>
      </c>
      <c r="C2192" s="13" t="s">
        <v>7342</v>
      </c>
      <c r="D2192" s="3" t="s">
        <v>86</v>
      </c>
      <c r="E2192" s="87" t="s">
        <v>7343</v>
      </c>
      <c r="F2192" s="4"/>
      <c r="G2192" s="88">
        <v>17</v>
      </c>
      <c r="H2192" s="5" t="s">
        <v>7344</v>
      </c>
      <c r="I2192" s="5" t="s">
        <v>658</v>
      </c>
      <c r="J2192" s="6" t="s">
        <v>61</v>
      </c>
      <c r="K2192" s="7" t="s">
        <v>68</v>
      </c>
      <c r="L2192" s="7" t="s">
        <v>111</v>
      </c>
      <c r="M2192" s="52">
        <v>6.9958333333333336</v>
      </c>
      <c r="N2192" s="8">
        <v>0.2</v>
      </c>
      <c r="O2192" s="52">
        <v>5.5966666666666676</v>
      </c>
      <c r="P2192" s="60">
        <f t="shared" si="69"/>
        <v>372.45816666666673</v>
      </c>
      <c r="Q2192" s="59">
        <v>5.5966666666666676</v>
      </c>
      <c r="R2192" s="9" t="s">
        <v>7397</v>
      </c>
      <c r="S2192" s="10">
        <v>45901</v>
      </c>
      <c r="T2192" s="55"/>
      <c r="U2192" s="56">
        <f t="shared" si="68"/>
        <v>0</v>
      </c>
      <c r="V2192" s="11"/>
    </row>
    <row r="2193" spans="1:22">
      <c r="A2193" s="86" t="s">
        <v>54</v>
      </c>
      <c r="B2193" s="4" t="s">
        <v>7345</v>
      </c>
      <c r="C2193" s="4" t="s">
        <v>7346</v>
      </c>
      <c r="D2193" s="3" t="s">
        <v>86</v>
      </c>
      <c r="E2193" s="87" t="s">
        <v>7347</v>
      </c>
      <c r="F2193" s="2"/>
      <c r="G2193" s="88">
        <v>27</v>
      </c>
      <c r="H2193" s="5" t="s">
        <v>7344</v>
      </c>
      <c r="I2193" s="5" t="s">
        <v>658</v>
      </c>
      <c r="J2193" s="6" t="s">
        <v>61</v>
      </c>
      <c r="K2193" s="5" t="s">
        <v>68</v>
      </c>
      <c r="L2193" s="5" t="s">
        <v>111</v>
      </c>
      <c r="M2193" s="52">
        <v>6.12</v>
      </c>
      <c r="N2193" s="8">
        <v>0.1</v>
      </c>
      <c r="O2193" s="52">
        <v>5.508</v>
      </c>
      <c r="P2193" s="60">
        <f t="shared" si="69"/>
        <v>366.55739999999997</v>
      </c>
      <c r="Q2193" s="59">
        <v>5.508</v>
      </c>
      <c r="R2193" s="9" t="s">
        <v>7397</v>
      </c>
      <c r="S2193" s="10">
        <v>45748</v>
      </c>
      <c r="T2193" s="55"/>
      <c r="U2193" s="56">
        <f t="shared" si="68"/>
        <v>0</v>
      </c>
      <c r="V2193" s="11"/>
    </row>
    <row r="2194" spans="1:22">
      <c r="A2194" s="36"/>
      <c r="B2194" s="4" t="s">
        <v>7348</v>
      </c>
      <c r="C2194" s="4" t="s">
        <v>183</v>
      </c>
      <c r="D2194" s="3" t="s">
        <v>64</v>
      </c>
      <c r="E2194" s="4" t="s">
        <v>7349</v>
      </c>
      <c r="F2194" s="2"/>
      <c r="G2194" s="88">
        <v>42</v>
      </c>
      <c r="H2194" s="5"/>
      <c r="I2194" s="5" t="s">
        <v>1814</v>
      </c>
      <c r="J2194" s="6" t="s">
        <v>61</v>
      </c>
      <c r="K2194" s="5" t="s">
        <v>68</v>
      </c>
      <c r="L2194" s="5" t="s">
        <v>4710</v>
      </c>
      <c r="M2194" s="52">
        <v>7.9220779220779214</v>
      </c>
      <c r="N2194" s="8">
        <v>0</v>
      </c>
      <c r="O2194" s="52">
        <v>7.9220779220779214</v>
      </c>
      <c r="P2194" s="60">
        <f t="shared" si="69"/>
        <v>527.21428571428567</v>
      </c>
      <c r="Q2194" s="59">
        <v>7.9220779220779214</v>
      </c>
      <c r="R2194" s="9" t="s">
        <v>7401</v>
      </c>
      <c r="S2194" s="10">
        <v>45962</v>
      </c>
      <c r="T2194" s="55"/>
      <c r="U2194" s="56">
        <f t="shared" si="68"/>
        <v>0</v>
      </c>
      <c r="V2194" s="11"/>
    </row>
    <row r="2195" spans="1:22">
      <c r="A2195" s="86" t="s">
        <v>54</v>
      </c>
      <c r="B2195" s="4" t="s">
        <v>7350</v>
      </c>
      <c r="C2195" s="13" t="s">
        <v>7351</v>
      </c>
      <c r="D2195" s="3" t="s">
        <v>86</v>
      </c>
      <c r="E2195" s="87" t="s">
        <v>7352</v>
      </c>
      <c r="F2195" s="4"/>
      <c r="G2195" s="88">
        <v>5</v>
      </c>
      <c r="H2195" s="5" t="s">
        <v>7353</v>
      </c>
      <c r="I2195" s="5" t="s">
        <v>121</v>
      </c>
      <c r="J2195" s="6" t="s">
        <v>61</v>
      </c>
      <c r="K2195" s="5">
        <v>0.16</v>
      </c>
      <c r="L2195" s="5" t="s">
        <v>59</v>
      </c>
      <c r="M2195" s="52">
        <v>4.3896103896103895</v>
      </c>
      <c r="N2195" s="8">
        <v>0</v>
      </c>
      <c r="O2195" s="52">
        <v>4.3896103896103895</v>
      </c>
      <c r="P2195" s="60">
        <f t="shared" si="69"/>
        <v>292.12857142857143</v>
      </c>
      <c r="Q2195" s="59">
        <v>5.0919480519480516</v>
      </c>
      <c r="R2195" s="9" t="s">
        <v>7397</v>
      </c>
      <c r="S2195" s="10">
        <v>46204</v>
      </c>
      <c r="T2195" s="55"/>
      <c r="U2195" s="56">
        <f t="shared" si="68"/>
        <v>0</v>
      </c>
      <c r="V2195" s="11"/>
    </row>
    <row r="2196" spans="1:22">
      <c r="A2196" s="36"/>
      <c r="B2196" s="4" t="s">
        <v>7354</v>
      </c>
      <c r="C2196" s="4" t="s">
        <v>7355</v>
      </c>
      <c r="D2196" s="3" t="s">
        <v>86</v>
      </c>
      <c r="E2196" s="4" t="s">
        <v>7356</v>
      </c>
      <c r="F2196" s="2"/>
      <c r="G2196" s="88">
        <v>24</v>
      </c>
      <c r="H2196" s="5" t="s">
        <v>5380</v>
      </c>
      <c r="I2196" s="5" t="s">
        <v>557</v>
      </c>
      <c r="J2196" s="6" t="s">
        <v>61</v>
      </c>
      <c r="K2196" s="5" t="s">
        <v>68</v>
      </c>
      <c r="L2196" s="5" t="s">
        <v>5381</v>
      </c>
      <c r="M2196" s="52">
        <v>5.8782142857142858</v>
      </c>
      <c r="N2196" s="8">
        <v>0</v>
      </c>
      <c r="O2196" s="52">
        <v>5.8782142857142858</v>
      </c>
      <c r="P2196" s="60">
        <f t="shared" si="69"/>
        <v>391.19516071428569</v>
      </c>
      <c r="Q2196" s="59">
        <v>5.8782142857142858</v>
      </c>
      <c r="R2196" s="9" t="s">
        <v>7397</v>
      </c>
      <c r="S2196" s="10">
        <v>46266</v>
      </c>
      <c r="T2196" s="55"/>
      <c r="U2196" s="56">
        <f t="shared" si="68"/>
        <v>0</v>
      </c>
      <c r="V2196" s="11"/>
    </row>
    <row r="2197" spans="1:22">
      <c r="A2197" s="36"/>
      <c r="B2197" s="4" t="s">
        <v>7357</v>
      </c>
      <c r="C2197" s="4" t="s">
        <v>7358</v>
      </c>
      <c r="D2197" s="3" t="s">
        <v>64</v>
      </c>
      <c r="E2197" s="4" t="s">
        <v>7359</v>
      </c>
      <c r="F2197" s="2"/>
      <c r="G2197" s="88">
        <v>14</v>
      </c>
      <c r="H2197" s="5" t="s">
        <v>1307</v>
      </c>
      <c r="I2197" s="5" t="s">
        <v>423</v>
      </c>
      <c r="J2197" s="6" t="s">
        <v>61</v>
      </c>
      <c r="K2197" s="5" t="s">
        <v>68</v>
      </c>
      <c r="L2197" s="5" t="s">
        <v>59</v>
      </c>
      <c r="M2197" s="52">
        <v>3.1688311688311686</v>
      </c>
      <c r="N2197" s="8">
        <v>0.2</v>
      </c>
      <c r="O2197" s="52">
        <v>2.535064935064935</v>
      </c>
      <c r="P2197" s="60">
        <f t="shared" si="69"/>
        <v>168.70857142857142</v>
      </c>
      <c r="Q2197" s="59">
        <v>2.535064935064935</v>
      </c>
      <c r="R2197" s="9" t="s">
        <v>7401</v>
      </c>
      <c r="S2197" s="10">
        <v>46143</v>
      </c>
      <c r="T2197" s="55"/>
      <c r="U2197" s="56">
        <f t="shared" si="68"/>
        <v>0</v>
      </c>
      <c r="V2197" s="11"/>
    </row>
    <row r="2198" spans="1:22">
      <c r="A2198" s="86" t="s">
        <v>54</v>
      </c>
      <c r="B2198" s="2" t="s">
        <v>7360</v>
      </c>
      <c r="C2198" s="2" t="s">
        <v>7361</v>
      </c>
      <c r="D2198" s="3" t="s">
        <v>64</v>
      </c>
      <c r="E2198" s="87" t="s">
        <v>7362</v>
      </c>
      <c r="F2198" s="4"/>
      <c r="G2198" s="88">
        <v>110</v>
      </c>
      <c r="H2198" s="5" t="s">
        <v>1307</v>
      </c>
      <c r="I2198" s="5" t="s">
        <v>248</v>
      </c>
      <c r="J2198" s="6" t="s">
        <v>61</v>
      </c>
      <c r="K2198" s="5" t="s">
        <v>68</v>
      </c>
      <c r="L2198" s="5" t="s">
        <v>364</v>
      </c>
      <c r="M2198" s="52">
        <v>8.918181818181818</v>
      </c>
      <c r="N2198" s="8">
        <v>0</v>
      </c>
      <c r="O2198" s="52">
        <v>8.918181818181818</v>
      </c>
      <c r="P2198" s="60">
        <f t="shared" si="69"/>
        <v>593.505</v>
      </c>
      <c r="Q2198" s="59">
        <v>8.918181818181818</v>
      </c>
      <c r="R2198" s="9" t="s">
        <v>7403</v>
      </c>
      <c r="S2198" s="10">
        <v>46296</v>
      </c>
      <c r="T2198" s="55"/>
      <c r="U2198" s="56">
        <f t="shared" si="68"/>
        <v>0</v>
      </c>
      <c r="V2198" s="11"/>
    </row>
    <row r="2199" spans="1:22">
      <c r="A2199" s="77" t="s">
        <v>105</v>
      </c>
      <c r="B2199" s="4" t="s">
        <v>7363</v>
      </c>
      <c r="C2199" s="4" t="s">
        <v>7364</v>
      </c>
      <c r="D2199" s="3" t="s">
        <v>86</v>
      </c>
      <c r="E2199" s="79" t="s">
        <v>7365</v>
      </c>
      <c r="F2199" s="2"/>
      <c r="G2199" s="88">
        <v>22</v>
      </c>
      <c r="H2199" s="5" t="s">
        <v>7366</v>
      </c>
      <c r="I2199" s="5" t="s">
        <v>138</v>
      </c>
      <c r="J2199" s="6" t="s">
        <v>61</v>
      </c>
      <c r="K2199" s="5" t="s">
        <v>68</v>
      </c>
      <c r="L2199" s="5"/>
      <c r="M2199" s="52">
        <v>3.8798809523809528</v>
      </c>
      <c r="N2199" s="8">
        <v>0.1</v>
      </c>
      <c r="O2199" s="52">
        <v>3.2927999999999997</v>
      </c>
      <c r="P2199" s="60">
        <f t="shared" si="69"/>
        <v>219.13583999999997</v>
      </c>
      <c r="Q2199" s="59">
        <v>3.4918928571428576</v>
      </c>
      <c r="R2199" s="9" t="s">
        <v>7397</v>
      </c>
      <c r="S2199" s="10">
        <v>46539</v>
      </c>
      <c r="T2199" s="55"/>
      <c r="U2199" s="56">
        <f t="shared" si="68"/>
        <v>0</v>
      </c>
      <c r="V2199" s="11"/>
    </row>
    <row r="2200" spans="1:22">
      <c r="A2200" s="36"/>
      <c r="B2200" s="4" t="s">
        <v>7367</v>
      </c>
      <c r="C2200" s="2" t="s">
        <v>183</v>
      </c>
      <c r="D2200" s="3" t="s">
        <v>86</v>
      </c>
      <c r="E2200" s="4" t="s">
        <v>7368</v>
      </c>
      <c r="F2200" s="2"/>
      <c r="G2200" s="88">
        <v>28</v>
      </c>
      <c r="H2200" s="5" t="s">
        <v>3432</v>
      </c>
      <c r="I2200" s="5" t="s">
        <v>1057</v>
      </c>
      <c r="J2200" s="6" t="s">
        <v>61</v>
      </c>
      <c r="K2200" s="5" t="s">
        <v>68</v>
      </c>
      <c r="L2200" s="5" t="s">
        <v>1675</v>
      </c>
      <c r="M2200" s="52">
        <v>8.4805194805194812</v>
      </c>
      <c r="N2200" s="8">
        <v>0</v>
      </c>
      <c r="O2200" s="52">
        <v>8.4805194805194812</v>
      </c>
      <c r="P2200" s="60">
        <f t="shared" si="69"/>
        <v>564.37857142857149</v>
      </c>
      <c r="Q2200" s="59">
        <v>8.4805194805194812</v>
      </c>
      <c r="R2200" s="9" t="s">
        <v>7397</v>
      </c>
      <c r="S2200" s="10">
        <v>46113</v>
      </c>
      <c r="T2200" s="55"/>
      <c r="U2200" s="56">
        <f t="shared" si="68"/>
        <v>0</v>
      </c>
      <c r="V2200" s="11"/>
    </row>
    <row r="2201" spans="1:22">
      <c r="A2201" s="77" t="s">
        <v>139</v>
      </c>
      <c r="B2201" s="4" t="s">
        <v>7369</v>
      </c>
      <c r="C2201" s="4" t="s">
        <v>7370</v>
      </c>
      <c r="D2201" s="3" t="s">
        <v>86</v>
      </c>
      <c r="E2201" s="79" t="s">
        <v>7371</v>
      </c>
      <c r="F2201" s="2"/>
      <c r="G2201" s="88">
        <v>58</v>
      </c>
      <c r="H2201" s="5" t="s">
        <v>5679</v>
      </c>
      <c r="I2201" s="5" t="s">
        <v>143</v>
      </c>
      <c r="J2201" s="6" t="s">
        <v>61</v>
      </c>
      <c r="K2201" s="5" t="s">
        <v>68</v>
      </c>
      <c r="L2201" s="5" t="s">
        <v>1403</v>
      </c>
      <c r="M2201" s="52">
        <v>12.519480519480521</v>
      </c>
      <c r="N2201" s="8">
        <v>0</v>
      </c>
      <c r="O2201" s="52">
        <v>11.893506493506495</v>
      </c>
      <c r="P2201" s="60">
        <f t="shared" si="69"/>
        <v>791.51285714285723</v>
      </c>
      <c r="Q2201" s="59">
        <v>11.893506493506495</v>
      </c>
      <c r="R2201" s="9" t="s">
        <v>7397</v>
      </c>
      <c r="S2201" s="10">
        <v>46174</v>
      </c>
      <c r="T2201" s="55"/>
      <c r="U2201" s="56">
        <f t="shared" si="68"/>
        <v>0</v>
      </c>
      <c r="V2201" s="11"/>
    </row>
    <row r="2202" spans="1:22">
      <c r="A2202" s="36"/>
      <c r="B2202" s="2" t="s">
        <v>7372</v>
      </c>
      <c r="C2202" s="2" t="s">
        <v>7373</v>
      </c>
      <c r="D2202" s="3" t="s">
        <v>64</v>
      </c>
      <c r="E2202" s="4" t="s">
        <v>7374</v>
      </c>
      <c r="F2202" s="2"/>
      <c r="G2202" s="88">
        <v>7</v>
      </c>
      <c r="H2202" s="5" t="s">
        <v>1324</v>
      </c>
      <c r="I2202" s="5" t="s">
        <v>273</v>
      </c>
      <c r="J2202" s="6" t="s">
        <v>61</v>
      </c>
      <c r="K2202" s="5" t="s">
        <v>68</v>
      </c>
      <c r="L2202" s="5" t="s">
        <v>1325</v>
      </c>
      <c r="M2202" s="52">
        <v>4.7023809523809526</v>
      </c>
      <c r="N2202" s="8">
        <v>0.1</v>
      </c>
      <c r="O2202" s="52">
        <v>4.2321428571428577</v>
      </c>
      <c r="P2202" s="60">
        <f t="shared" si="69"/>
        <v>281.64910714285719</v>
      </c>
      <c r="Q2202" s="59">
        <v>4.2321428571428577</v>
      </c>
      <c r="R2202" s="9" t="s">
        <v>7399</v>
      </c>
      <c r="S2202" s="10">
        <v>45809</v>
      </c>
      <c r="T2202" s="55"/>
      <c r="U2202" s="56">
        <f t="shared" si="68"/>
        <v>0</v>
      </c>
      <c r="V2202" s="11"/>
    </row>
    <row r="2203" spans="1:22">
      <c r="A2203" s="77" t="s">
        <v>105</v>
      </c>
      <c r="B2203" s="4" t="s">
        <v>7375</v>
      </c>
      <c r="C2203" s="12" t="s">
        <v>7376</v>
      </c>
      <c r="D2203" s="3" t="s">
        <v>86</v>
      </c>
      <c r="E2203" s="79" t="s">
        <v>7377</v>
      </c>
      <c r="F2203" s="4"/>
      <c r="G2203" s="88">
        <v>9</v>
      </c>
      <c r="H2203" s="5" t="s">
        <v>7366</v>
      </c>
      <c r="I2203" s="5" t="s">
        <v>138</v>
      </c>
      <c r="J2203" s="6" t="s">
        <v>61</v>
      </c>
      <c r="K2203" s="5" t="s">
        <v>68</v>
      </c>
      <c r="L2203" s="5"/>
      <c r="M2203" s="52">
        <v>3.948051948051948</v>
      </c>
      <c r="N2203" s="8">
        <v>0</v>
      </c>
      <c r="O2203" s="52">
        <v>2.597</v>
      </c>
      <c r="P2203" s="60">
        <f t="shared" si="69"/>
        <v>172.83034999999998</v>
      </c>
      <c r="Q2203" s="59">
        <v>3.948051948051948</v>
      </c>
      <c r="R2203" s="9" t="s">
        <v>7397</v>
      </c>
      <c r="S2203" s="10">
        <v>46174</v>
      </c>
      <c r="T2203" s="55"/>
      <c r="U2203" s="56">
        <f t="shared" si="68"/>
        <v>0</v>
      </c>
      <c r="V2203" s="11"/>
    </row>
    <row r="2204" spans="1:22">
      <c r="A2204" s="36"/>
      <c r="B2204" s="4" t="s">
        <v>7378</v>
      </c>
      <c r="C2204" s="12" t="s">
        <v>7379</v>
      </c>
      <c r="D2204" s="3" t="s">
        <v>86</v>
      </c>
      <c r="E2204" s="4" t="s">
        <v>7380</v>
      </c>
      <c r="F2204" s="2"/>
      <c r="G2204" s="88">
        <v>142</v>
      </c>
      <c r="H2204" s="5" t="s">
        <v>400</v>
      </c>
      <c r="I2204" s="5" t="s">
        <v>595</v>
      </c>
      <c r="J2204" s="6" t="s">
        <v>61</v>
      </c>
      <c r="K2204" s="5" t="s">
        <v>68</v>
      </c>
      <c r="L2204" s="5" t="s">
        <v>401</v>
      </c>
      <c r="M2204" s="52">
        <v>1.1199999999999999</v>
      </c>
      <c r="N2204" s="8">
        <v>0</v>
      </c>
      <c r="O2204" s="52">
        <v>1.1199999999999999</v>
      </c>
      <c r="P2204" s="60">
        <f t="shared" si="69"/>
        <v>74.535999999999987</v>
      </c>
      <c r="Q2204" s="59">
        <v>1.1199999999999999</v>
      </c>
      <c r="R2204" s="9" t="s">
        <v>7397</v>
      </c>
      <c r="S2204" s="10">
        <v>46054</v>
      </c>
      <c r="T2204" s="55"/>
      <c r="U2204" s="56">
        <f t="shared" si="68"/>
        <v>0</v>
      </c>
      <c r="V2204" s="11"/>
    </row>
    <row r="2205" spans="1:22">
      <c r="A2205" s="86" t="s">
        <v>54</v>
      </c>
      <c r="B2205" s="4" t="s">
        <v>7381</v>
      </c>
      <c r="C2205" s="13" t="s">
        <v>7382</v>
      </c>
      <c r="D2205" s="3" t="s">
        <v>86</v>
      </c>
      <c r="E2205" s="87" t="s">
        <v>7383</v>
      </c>
      <c r="F2205" s="4"/>
      <c r="G2205" s="88">
        <v>128</v>
      </c>
      <c r="H2205" s="5" t="s">
        <v>400</v>
      </c>
      <c r="I2205" s="5" t="s">
        <v>595</v>
      </c>
      <c r="J2205" s="6" t="s">
        <v>61</v>
      </c>
      <c r="K2205" s="5" t="s">
        <v>68</v>
      </c>
      <c r="L2205" s="5" t="s">
        <v>401</v>
      </c>
      <c r="M2205" s="52">
        <v>1.9113924050632911</v>
      </c>
      <c r="N2205" s="8">
        <v>0</v>
      </c>
      <c r="O2205" s="52">
        <v>1.9113924050632911</v>
      </c>
      <c r="P2205" s="60">
        <f t="shared" si="69"/>
        <v>127.20316455696202</v>
      </c>
      <c r="Q2205" s="59">
        <v>1.9113924050632911</v>
      </c>
      <c r="R2205" s="9" t="s">
        <v>7397</v>
      </c>
      <c r="S2205" s="10">
        <v>46539</v>
      </c>
      <c r="T2205" s="55"/>
      <c r="U2205" s="56">
        <f t="shared" si="68"/>
        <v>0</v>
      </c>
      <c r="V2205" s="11"/>
    </row>
    <row r="2206" spans="1:22">
      <c r="A2206" s="86" t="s">
        <v>54</v>
      </c>
      <c r="B2206" s="4" t="s">
        <v>7384</v>
      </c>
      <c r="C2206" s="13" t="s">
        <v>7385</v>
      </c>
      <c r="D2206" s="3" t="s">
        <v>86</v>
      </c>
      <c r="E2206" s="87" t="s">
        <v>7386</v>
      </c>
      <c r="F2206" s="4"/>
      <c r="G2206" s="88">
        <v>18</v>
      </c>
      <c r="H2206" s="5" t="s">
        <v>7387</v>
      </c>
      <c r="I2206" s="5" t="s">
        <v>1516</v>
      </c>
      <c r="J2206" s="6" t="s">
        <v>61</v>
      </c>
      <c r="K2206" s="5" t="s">
        <v>68</v>
      </c>
      <c r="L2206" s="5" t="s">
        <v>1517</v>
      </c>
      <c r="M2206" s="52">
        <v>8.8250000000000011</v>
      </c>
      <c r="N2206" s="8">
        <v>0.08</v>
      </c>
      <c r="O2206" s="52">
        <v>8.1190000000000015</v>
      </c>
      <c r="P2206" s="60">
        <f t="shared" si="69"/>
        <v>540.31945000000007</v>
      </c>
      <c r="Q2206" s="59">
        <v>8.1190000000000015</v>
      </c>
      <c r="R2206" s="9" t="s">
        <v>7397</v>
      </c>
      <c r="S2206" s="10">
        <v>46082</v>
      </c>
      <c r="T2206" s="55"/>
      <c r="U2206" s="56">
        <f t="shared" si="68"/>
        <v>0</v>
      </c>
      <c r="V2206" s="11"/>
    </row>
    <row r="2207" spans="1:22">
      <c r="A2207" s="86" t="s">
        <v>54</v>
      </c>
      <c r="B2207" s="2" t="s">
        <v>7388</v>
      </c>
      <c r="C2207" s="4" t="s">
        <v>7389</v>
      </c>
      <c r="D2207" s="3" t="s">
        <v>86</v>
      </c>
      <c r="E2207" s="87" t="s">
        <v>7390</v>
      </c>
      <c r="F2207" s="2"/>
      <c r="G2207" s="88">
        <v>22</v>
      </c>
      <c r="H2207" s="5" t="s">
        <v>7387</v>
      </c>
      <c r="I2207" s="5" t="s">
        <v>1516</v>
      </c>
      <c r="J2207" s="6" t="s">
        <v>61</v>
      </c>
      <c r="K2207" s="5" t="s">
        <v>68</v>
      </c>
      <c r="L2207" s="5" t="s">
        <v>1517</v>
      </c>
      <c r="M2207" s="52">
        <v>9.2874999999999996</v>
      </c>
      <c r="N2207" s="8">
        <v>0.08</v>
      </c>
      <c r="O2207" s="52">
        <v>8.5444999999999993</v>
      </c>
      <c r="P2207" s="60">
        <f t="shared" si="69"/>
        <v>568.6364749999999</v>
      </c>
      <c r="Q2207" s="59">
        <v>8.5444999999999993</v>
      </c>
      <c r="R2207" s="9" t="s">
        <v>7397</v>
      </c>
      <c r="S2207" s="10">
        <v>46539</v>
      </c>
      <c r="T2207" s="55"/>
      <c r="U2207" s="56">
        <f t="shared" si="68"/>
        <v>0</v>
      </c>
      <c r="V2207" s="11"/>
    </row>
    <row r="2208" spans="1:22">
      <c r="A2208" s="36"/>
      <c r="B2208" s="4" t="s">
        <v>7391</v>
      </c>
      <c r="C2208" s="2" t="s">
        <v>7392</v>
      </c>
      <c r="D2208" s="3" t="s">
        <v>86</v>
      </c>
      <c r="E2208" s="4" t="s">
        <v>7393</v>
      </c>
      <c r="F2208" s="2"/>
      <c r="G2208" s="88">
        <v>4</v>
      </c>
      <c r="H2208" s="5" t="s">
        <v>7387</v>
      </c>
      <c r="I2208" s="5" t="s">
        <v>1516</v>
      </c>
      <c r="J2208" s="6" t="s">
        <v>61</v>
      </c>
      <c r="K2208" s="5" t="s">
        <v>68</v>
      </c>
      <c r="L2208" s="5" t="s">
        <v>1517</v>
      </c>
      <c r="M2208" s="52">
        <v>8.9873417721518987</v>
      </c>
      <c r="N2208" s="8">
        <v>0.05</v>
      </c>
      <c r="O2208" s="52">
        <v>8.537974683544304</v>
      </c>
      <c r="P2208" s="60">
        <f t="shared" si="69"/>
        <v>568.20221518987341</v>
      </c>
      <c r="Q2208" s="59">
        <v>8.537974683544304</v>
      </c>
      <c r="R2208" s="9" t="s">
        <v>7397</v>
      </c>
      <c r="S2208" s="10">
        <v>46296</v>
      </c>
      <c r="T2208" s="55"/>
      <c r="U2208" s="56">
        <f t="shared" si="68"/>
        <v>0</v>
      </c>
      <c r="V2208" s="11"/>
    </row>
  </sheetData>
  <autoFilter ref="A13:V2208" xr:uid="{C08D1F1E-4B9C-4817-94FF-C84A3E2E6AB3}"/>
  <conditionalFormatting sqref="N2175:N2208">
    <cfRule type="cellIs" dxfId="15284" priority="40561" operator="greaterThan">
      <formula>0</formula>
    </cfRule>
  </conditionalFormatting>
  <conditionalFormatting sqref="N2208">
    <cfRule type="cellIs" dxfId="15283" priority="40519" operator="greaterThan">
      <formula>0</formula>
    </cfRule>
  </conditionalFormatting>
  <conditionalFormatting sqref="B2208">
    <cfRule type="duplicateValues" dxfId="15282" priority="40520"/>
  </conditionalFormatting>
  <conditionalFormatting sqref="N2199">
    <cfRule type="cellIs" dxfId="15281" priority="38867" operator="greaterThan">
      <formula>0</formula>
    </cfRule>
  </conditionalFormatting>
  <conditionalFormatting sqref="B2199">
    <cfRule type="duplicateValues" dxfId="15280" priority="38866"/>
  </conditionalFormatting>
  <conditionalFormatting sqref="C2199">
    <cfRule type="duplicateValues" dxfId="15279" priority="38865"/>
  </conditionalFormatting>
  <conditionalFormatting sqref="C2199">
    <cfRule type="duplicateValues" dxfId="15278" priority="38864"/>
  </conditionalFormatting>
  <conditionalFormatting sqref="B2199">
    <cfRule type="duplicateValues" dxfId="15277" priority="38863"/>
  </conditionalFormatting>
  <conditionalFormatting sqref="B2199">
    <cfRule type="duplicateValues" dxfId="15276" priority="38868"/>
  </conditionalFormatting>
  <conditionalFormatting sqref="B2199">
    <cfRule type="duplicateValues" dxfId="15275" priority="38862"/>
  </conditionalFormatting>
  <conditionalFormatting sqref="B2199">
    <cfRule type="duplicateValues" dxfId="15274" priority="38861"/>
  </conditionalFormatting>
  <conditionalFormatting sqref="C2199">
    <cfRule type="duplicateValues" dxfId="15273" priority="38860"/>
  </conditionalFormatting>
  <conditionalFormatting sqref="B2199">
    <cfRule type="duplicateValues" dxfId="15272" priority="38859"/>
  </conditionalFormatting>
  <conditionalFormatting sqref="N2196">
    <cfRule type="cellIs" dxfId="15271" priority="35884" operator="greaterThan">
      <formula>0</formula>
    </cfRule>
  </conditionalFormatting>
  <conditionalFormatting sqref="B2196">
    <cfRule type="duplicateValues" dxfId="15270" priority="35883"/>
  </conditionalFormatting>
  <conditionalFormatting sqref="B2196">
    <cfRule type="duplicateValues" dxfId="15269" priority="35885"/>
  </conditionalFormatting>
  <conditionalFormatting sqref="B2196">
    <cfRule type="duplicateValues" dxfId="15268" priority="35886"/>
  </conditionalFormatting>
  <conditionalFormatting sqref="C2196">
    <cfRule type="duplicateValues" dxfId="15267" priority="35887"/>
  </conditionalFormatting>
  <conditionalFormatting sqref="C2196">
    <cfRule type="duplicateValues" dxfId="15266" priority="35888"/>
  </conditionalFormatting>
  <conditionalFormatting sqref="B2196">
    <cfRule type="duplicateValues" dxfId="15265" priority="35889"/>
  </conditionalFormatting>
  <conditionalFormatting sqref="B2196">
    <cfRule type="duplicateValues" dxfId="15264" priority="35890"/>
  </conditionalFormatting>
  <conditionalFormatting sqref="B2196">
    <cfRule type="duplicateValues" dxfId="15263" priority="35891"/>
  </conditionalFormatting>
  <conditionalFormatting sqref="B2196">
    <cfRule type="duplicateValues" dxfId="15262" priority="35892"/>
  </conditionalFormatting>
  <conditionalFormatting sqref="C2196">
    <cfRule type="duplicateValues" dxfId="15261" priority="35893"/>
  </conditionalFormatting>
  <conditionalFormatting sqref="B2196">
    <cfRule type="duplicateValues" dxfId="15260" priority="35894"/>
  </conditionalFormatting>
  <conditionalFormatting sqref="B2196">
    <cfRule type="duplicateValues" dxfId="15259" priority="35895"/>
  </conditionalFormatting>
  <conditionalFormatting sqref="B2196">
    <cfRule type="duplicateValues" dxfId="15258" priority="35881"/>
    <cfRule type="duplicateValues" dxfId="15257" priority="35882"/>
  </conditionalFormatting>
  <conditionalFormatting sqref="B2196">
    <cfRule type="duplicateValues" dxfId="15256" priority="35879"/>
    <cfRule type="duplicateValues" dxfId="15255" priority="35880"/>
  </conditionalFormatting>
  <conditionalFormatting sqref="N2189">
    <cfRule type="cellIs" dxfId="15254" priority="34499" operator="greaterThan">
      <formula>0</formula>
    </cfRule>
  </conditionalFormatting>
  <conditionalFormatting sqref="B2189">
    <cfRule type="duplicateValues" dxfId="15253" priority="34498"/>
  </conditionalFormatting>
  <conditionalFormatting sqref="B2189">
    <cfRule type="duplicateValues" dxfId="15252" priority="34500"/>
  </conditionalFormatting>
  <conditionalFormatting sqref="B2189">
    <cfRule type="duplicateValues" dxfId="15251" priority="34501"/>
  </conditionalFormatting>
  <conditionalFormatting sqref="C2189">
    <cfRule type="duplicateValues" dxfId="15250" priority="34502"/>
  </conditionalFormatting>
  <conditionalFormatting sqref="C2189">
    <cfRule type="duplicateValues" dxfId="15249" priority="34503"/>
  </conditionalFormatting>
  <conditionalFormatting sqref="B2189">
    <cfRule type="duplicateValues" dxfId="15248" priority="34504"/>
  </conditionalFormatting>
  <conditionalFormatting sqref="B2189">
    <cfRule type="duplicateValues" dxfId="15247" priority="34505"/>
  </conditionalFormatting>
  <conditionalFormatting sqref="B2189">
    <cfRule type="duplicateValues" dxfId="15246" priority="34506"/>
  </conditionalFormatting>
  <conditionalFormatting sqref="B2189">
    <cfRule type="duplicateValues" dxfId="15245" priority="34507"/>
  </conditionalFormatting>
  <conditionalFormatting sqref="C2189">
    <cfRule type="duplicateValues" dxfId="15244" priority="34508"/>
  </conditionalFormatting>
  <conditionalFormatting sqref="B2189">
    <cfRule type="duplicateValues" dxfId="15243" priority="34509"/>
  </conditionalFormatting>
  <conditionalFormatting sqref="B2189">
    <cfRule type="duplicateValues" dxfId="15242" priority="34510"/>
  </conditionalFormatting>
  <conditionalFormatting sqref="B2189">
    <cfRule type="duplicateValues" dxfId="15241" priority="34496"/>
    <cfRule type="duplicateValues" dxfId="15240" priority="34497"/>
  </conditionalFormatting>
  <conditionalFormatting sqref="B2189">
    <cfRule type="duplicateValues" dxfId="15239" priority="34494"/>
    <cfRule type="duplicateValues" dxfId="15238" priority="34495"/>
  </conditionalFormatting>
  <conditionalFormatting sqref="C2189">
    <cfRule type="duplicateValues" dxfId="15237" priority="34493"/>
  </conditionalFormatting>
  <conditionalFormatting sqref="B2189">
    <cfRule type="duplicateValues" dxfId="15236" priority="34492"/>
  </conditionalFormatting>
  <conditionalFormatting sqref="C2189">
    <cfRule type="duplicateValues" dxfId="15235" priority="34491"/>
  </conditionalFormatting>
  <conditionalFormatting sqref="N2186">
    <cfRule type="cellIs" dxfId="15234" priority="30115" operator="greaterThan">
      <formula>0</formula>
    </cfRule>
  </conditionalFormatting>
  <conditionalFormatting sqref="B2186">
    <cfRule type="duplicateValues" dxfId="15233" priority="30114"/>
  </conditionalFormatting>
  <conditionalFormatting sqref="B2186">
    <cfRule type="duplicateValues" dxfId="15232" priority="30116"/>
  </conditionalFormatting>
  <conditionalFormatting sqref="B2186">
    <cfRule type="duplicateValues" dxfId="15231" priority="30112"/>
    <cfRule type="duplicateValues" dxfId="15230" priority="30113"/>
  </conditionalFormatting>
  <conditionalFormatting sqref="B2186">
    <cfRule type="duplicateValues" dxfId="15229" priority="30110"/>
    <cfRule type="duplicateValues" dxfId="15228" priority="30111"/>
  </conditionalFormatting>
  <conditionalFormatting sqref="C2186">
    <cfRule type="duplicateValues" dxfId="15227" priority="30109"/>
  </conditionalFormatting>
  <conditionalFormatting sqref="B2186">
    <cfRule type="duplicateValues" dxfId="15226" priority="30108"/>
  </conditionalFormatting>
  <conditionalFormatting sqref="C2186">
    <cfRule type="duplicateValues" dxfId="15225" priority="30107"/>
  </conditionalFormatting>
  <conditionalFormatting sqref="B2186">
    <cfRule type="duplicateValues" dxfId="15224" priority="30102"/>
    <cfRule type="duplicateValues" dxfId="15223" priority="30106"/>
  </conditionalFormatting>
  <conditionalFormatting sqref="B2186">
    <cfRule type="duplicateValues" dxfId="15222" priority="30103"/>
    <cfRule type="duplicateValues" dxfId="15221" priority="30104"/>
    <cfRule type="duplicateValues" dxfId="15220" priority="30105"/>
  </conditionalFormatting>
  <conditionalFormatting sqref="B2186">
    <cfRule type="duplicateValues" dxfId="15219" priority="30117"/>
  </conditionalFormatting>
  <conditionalFormatting sqref="C2186">
    <cfRule type="duplicateValues" dxfId="15218" priority="30118"/>
  </conditionalFormatting>
  <conditionalFormatting sqref="C2186">
    <cfRule type="duplicateValues" dxfId="15217" priority="30119"/>
  </conditionalFormatting>
  <conditionalFormatting sqref="B2186">
    <cfRule type="duplicateValues" dxfId="15216" priority="30120"/>
  </conditionalFormatting>
  <conditionalFormatting sqref="B2186">
    <cfRule type="duplicateValues" dxfId="15215" priority="30121"/>
  </conditionalFormatting>
  <conditionalFormatting sqref="B2186">
    <cfRule type="duplicateValues" dxfId="15214" priority="30122"/>
  </conditionalFormatting>
  <conditionalFormatting sqref="B2186">
    <cfRule type="duplicateValues" dxfId="15213" priority="30123"/>
  </conditionalFormatting>
  <conditionalFormatting sqref="C2186">
    <cfRule type="duplicateValues" dxfId="15212" priority="30124"/>
  </conditionalFormatting>
  <conditionalFormatting sqref="B2186">
    <cfRule type="duplicateValues" dxfId="15211" priority="30125"/>
  </conditionalFormatting>
  <conditionalFormatting sqref="B2186">
    <cfRule type="duplicateValues" dxfId="15210" priority="30126"/>
  </conditionalFormatting>
  <conditionalFormatting sqref="B2186">
    <cfRule type="duplicateValues" dxfId="15209" priority="30101"/>
  </conditionalFormatting>
  <conditionalFormatting sqref="N2201">
    <cfRule type="cellIs" dxfId="15208" priority="27240" operator="greaterThan">
      <formula>0</formula>
    </cfRule>
  </conditionalFormatting>
  <conditionalFormatting sqref="B2201">
    <cfRule type="duplicateValues" dxfId="15207" priority="27239"/>
  </conditionalFormatting>
  <conditionalFormatting sqref="B2201">
    <cfRule type="duplicateValues" dxfId="15206" priority="27241"/>
  </conditionalFormatting>
  <conditionalFormatting sqref="B2201">
    <cfRule type="duplicateValues" dxfId="15205" priority="27237"/>
    <cfRule type="duplicateValues" dxfId="15204" priority="27238"/>
  </conditionalFormatting>
  <conditionalFormatting sqref="B2201">
    <cfRule type="duplicateValues" dxfId="15203" priority="27235"/>
    <cfRule type="duplicateValues" dxfId="15202" priority="27236"/>
  </conditionalFormatting>
  <conditionalFormatting sqref="C2201">
    <cfRule type="duplicateValues" dxfId="15201" priority="27234"/>
  </conditionalFormatting>
  <conditionalFormatting sqref="B2201">
    <cfRule type="duplicateValues" dxfId="15200" priority="27233"/>
  </conditionalFormatting>
  <conditionalFormatting sqref="C2201">
    <cfRule type="duplicateValues" dxfId="15199" priority="27232"/>
  </conditionalFormatting>
  <conditionalFormatting sqref="B2201">
    <cfRule type="duplicateValues" dxfId="15198" priority="27227"/>
    <cfRule type="duplicateValues" dxfId="15197" priority="27231"/>
  </conditionalFormatting>
  <conditionalFormatting sqref="B2201">
    <cfRule type="duplicateValues" dxfId="15196" priority="27228"/>
    <cfRule type="duplicateValues" dxfId="15195" priority="27229"/>
    <cfRule type="duplicateValues" dxfId="15194" priority="27230"/>
  </conditionalFormatting>
  <conditionalFormatting sqref="B2201">
    <cfRule type="duplicateValues" dxfId="15193" priority="27242"/>
  </conditionalFormatting>
  <conditionalFormatting sqref="C2201">
    <cfRule type="duplicateValues" dxfId="15192" priority="27243"/>
  </conditionalFormatting>
  <conditionalFormatting sqref="C2201">
    <cfRule type="duplicateValues" dxfId="15191" priority="27244"/>
  </conditionalFormatting>
  <conditionalFormatting sqref="B2201">
    <cfRule type="duplicateValues" dxfId="15190" priority="27245"/>
  </conditionalFormatting>
  <conditionalFormatting sqref="B2201">
    <cfRule type="duplicateValues" dxfId="15189" priority="27246"/>
  </conditionalFormatting>
  <conditionalFormatting sqref="B2201">
    <cfRule type="duplicateValues" dxfId="15188" priority="27247"/>
  </conditionalFormatting>
  <conditionalFormatting sqref="B2201">
    <cfRule type="duplicateValues" dxfId="15187" priority="27248"/>
  </conditionalFormatting>
  <conditionalFormatting sqref="C2201">
    <cfRule type="duplicateValues" dxfId="15186" priority="27249"/>
  </conditionalFormatting>
  <conditionalFormatting sqref="B2201">
    <cfRule type="duplicateValues" dxfId="15185" priority="27250"/>
  </conditionalFormatting>
  <conditionalFormatting sqref="B2201">
    <cfRule type="duplicateValues" dxfId="15184" priority="27251"/>
  </conditionalFormatting>
  <conditionalFormatting sqref="B2201">
    <cfRule type="duplicateValues" dxfId="15183" priority="27252"/>
  </conditionalFormatting>
  <conditionalFormatting sqref="B2201">
    <cfRule type="duplicateValues" dxfId="15182" priority="27253"/>
  </conditionalFormatting>
  <conditionalFormatting sqref="B2201">
    <cfRule type="duplicateValues" dxfId="15181" priority="27254"/>
    <cfRule type="duplicateValues" dxfId="15180" priority="27255"/>
  </conditionalFormatting>
  <conditionalFormatting sqref="B2201">
    <cfRule type="duplicateValues" dxfId="15179" priority="27256"/>
  </conditionalFormatting>
  <conditionalFormatting sqref="B2201">
    <cfRule type="duplicateValues" dxfId="15178" priority="27257"/>
  </conditionalFormatting>
  <conditionalFormatting sqref="B2201">
    <cfRule type="duplicateValues" dxfId="15177" priority="27258"/>
  </conditionalFormatting>
  <conditionalFormatting sqref="B13">
    <cfRule type="duplicateValues" dxfId="15176" priority="20279"/>
  </conditionalFormatting>
  <conditionalFormatting sqref="B13">
    <cfRule type="duplicateValues" dxfId="15175" priority="20280"/>
  </conditionalFormatting>
  <conditionalFormatting sqref="B13">
    <cfRule type="duplicateValues" dxfId="15174" priority="20281"/>
    <cfRule type="duplicateValues" dxfId="15173" priority="20282"/>
  </conditionalFormatting>
  <conditionalFormatting sqref="B13">
    <cfRule type="duplicateValues" dxfId="15172" priority="20283"/>
    <cfRule type="duplicateValues" dxfId="15171" priority="20284"/>
  </conditionalFormatting>
  <conditionalFormatting sqref="C13">
    <cfRule type="duplicateValues" dxfId="15170" priority="20285"/>
  </conditionalFormatting>
  <conditionalFormatting sqref="B13">
    <cfRule type="duplicateValues" dxfId="15169" priority="20286"/>
  </conditionalFormatting>
  <conditionalFormatting sqref="C13">
    <cfRule type="duplicateValues" dxfId="15168" priority="20287"/>
  </conditionalFormatting>
  <conditionalFormatting sqref="B13">
    <cfRule type="duplicateValues" dxfId="15167" priority="20288"/>
    <cfRule type="duplicateValues" dxfId="15166" priority="20289"/>
  </conditionalFormatting>
  <conditionalFormatting sqref="B13">
    <cfRule type="duplicateValues" dxfId="15165" priority="20290"/>
    <cfRule type="duplicateValues" dxfId="15164" priority="20291"/>
    <cfRule type="duplicateValues" dxfId="15163" priority="20292"/>
  </conditionalFormatting>
  <conditionalFormatting sqref="B13">
    <cfRule type="duplicateValues" dxfId="15162" priority="20293"/>
  </conditionalFormatting>
  <conditionalFormatting sqref="C13">
    <cfRule type="duplicateValues" dxfId="15161" priority="20294"/>
  </conditionalFormatting>
  <conditionalFormatting sqref="C13">
    <cfRule type="duplicateValues" dxfId="15160" priority="20295"/>
  </conditionalFormatting>
  <conditionalFormatting sqref="B13">
    <cfRule type="duplicateValues" dxfId="15159" priority="20296"/>
  </conditionalFormatting>
  <conditionalFormatting sqref="B13">
    <cfRule type="duplicateValues" dxfId="15158" priority="20297"/>
  </conditionalFormatting>
  <conditionalFormatting sqref="B13">
    <cfRule type="duplicateValues" dxfId="15157" priority="20298"/>
  </conditionalFormatting>
  <conditionalFormatting sqref="C13">
    <cfRule type="duplicateValues" dxfId="15156" priority="20299"/>
  </conditionalFormatting>
  <conditionalFormatting sqref="B13">
    <cfRule type="duplicateValues" dxfId="15155" priority="20300"/>
  </conditionalFormatting>
  <conditionalFormatting sqref="B13">
    <cfRule type="duplicateValues" dxfId="15154" priority="20301"/>
  </conditionalFormatting>
  <conditionalFormatting sqref="B13">
    <cfRule type="duplicateValues" dxfId="15153" priority="20302"/>
  </conditionalFormatting>
  <conditionalFormatting sqref="B13">
    <cfRule type="duplicateValues" dxfId="15152" priority="20303"/>
  </conditionalFormatting>
  <conditionalFormatting sqref="B13">
    <cfRule type="duplicateValues" dxfId="15151" priority="20304"/>
    <cfRule type="duplicateValues" dxfId="15150" priority="20305"/>
  </conditionalFormatting>
  <conditionalFormatting sqref="B13">
    <cfRule type="duplicateValues" dxfId="15149" priority="20306"/>
  </conditionalFormatting>
  <conditionalFormatting sqref="B13">
    <cfRule type="duplicateValues" dxfId="15148" priority="20307"/>
  </conditionalFormatting>
  <conditionalFormatting sqref="B13">
    <cfRule type="duplicateValues" dxfId="15147" priority="20308"/>
  </conditionalFormatting>
  <conditionalFormatting sqref="B13">
    <cfRule type="duplicateValues" dxfId="15146" priority="20309"/>
  </conditionalFormatting>
  <conditionalFormatting sqref="B13">
    <cfRule type="duplicateValues" dxfId="15145" priority="20310"/>
  </conditionalFormatting>
  <conditionalFormatting sqref="B13">
    <cfRule type="duplicateValues" dxfId="15144" priority="20311"/>
  </conditionalFormatting>
  <conditionalFormatting sqref="B13">
    <cfRule type="duplicateValues" dxfId="15143" priority="20312"/>
  </conditionalFormatting>
  <conditionalFormatting sqref="B13">
    <cfRule type="duplicateValues" dxfId="15142" priority="20313"/>
  </conditionalFormatting>
  <conditionalFormatting sqref="B13">
    <cfRule type="duplicateValues" dxfId="15141" priority="20314"/>
    <cfRule type="duplicateValues" dxfId="15140" priority="20315"/>
  </conditionalFormatting>
  <conditionalFormatting sqref="B13">
    <cfRule type="duplicateValues" dxfId="15139" priority="20316"/>
  </conditionalFormatting>
  <conditionalFormatting sqref="B13">
    <cfRule type="duplicateValues" dxfId="15138" priority="20317"/>
  </conditionalFormatting>
  <conditionalFormatting sqref="B13">
    <cfRule type="duplicateValues" dxfId="15137" priority="20318"/>
  </conditionalFormatting>
  <conditionalFormatting sqref="B13">
    <cfRule type="duplicateValues" dxfId="15136" priority="20319"/>
    <cfRule type="duplicateValues" dxfId="15135" priority="20320"/>
    <cfRule type="duplicateValues" dxfId="15134" priority="20321"/>
    <cfRule type="duplicateValues" dxfId="15133" priority="20322"/>
    <cfRule type="duplicateValues" dxfId="15132" priority="20323"/>
    <cfRule type="duplicateValues" dxfId="15131" priority="20324"/>
  </conditionalFormatting>
  <conditionalFormatting sqref="N1433:N2174">
    <cfRule type="cellIs" dxfId="15130" priority="13610" operator="greaterThan">
      <formula>0</formula>
    </cfRule>
  </conditionalFormatting>
  <conditionalFormatting sqref="N1604">
    <cfRule type="cellIs" dxfId="15129" priority="13609" operator="greaterThan">
      <formula>0</formula>
    </cfRule>
  </conditionalFormatting>
  <conditionalFormatting sqref="B1604">
    <cfRule type="duplicateValues" dxfId="15128" priority="13608"/>
  </conditionalFormatting>
  <conditionalFormatting sqref="N1712">
    <cfRule type="cellIs" dxfId="15127" priority="13607" operator="greaterThan">
      <formula>0</formula>
    </cfRule>
  </conditionalFormatting>
  <conditionalFormatting sqref="B1712">
    <cfRule type="duplicateValues" dxfId="15126" priority="13606"/>
  </conditionalFormatting>
  <conditionalFormatting sqref="N1710">
    <cfRule type="cellIs" dxfId="15125" priority="13605" operator="greaterThan">
      <formula>0</formula>
    </cfRule>
  </conditionalFormatting>
  <conditionalFormatting sqref="B1710">
    <cfRule type="duplicateValues" dxfId="15124" priority="13604"/>
  </conditionalFormatting>
  <conditionalFormatting sqref="N1711">
    <cfRule type="cellIs" dxfId="15123" priority="13603" operator="greaterThan">
      <formula>0</formula>
    </cfRule>
  </conditionalFormatting>
  <conditionalFormatting sqref="B1711">
    <cfRule type="duplicateValues" dxfId="15122" priority="13602"/>
  </conditionalFormatting>
  <conditionalFormatting sqref="N1936">
    <cfRule type="cellIs" dxfId="15121" priority="13601" operator="greaterThan">
      <formula>0</formula>
    </cfRule>
  </conditionalFormatting>
  <conditionalFormatting sqref="B1936">
    <cfRule type="duplicateValues" dxfId="15120" priority="13600"/>
  </conditionalFormatting>
  <conditionalFormatting sqref="N2039">
    <cfRule type="cellIs" dxfId="15119" priority="13599" operator="greaterThan">
      <formula>0</formula>
    </cfRule>
  </conditionalFormatting>
  <conditionalFormatting sqref="B2039">
    <cfRule type="duplicateValues" dxfId="15118" priority="13598"/>
  </conditionalFormatting>
  <conditionalFormatting sqref="N1644">
    <cfRule type="cellIs" dxfId="15117" priority="13597" operator="greaterThan">
      <formula>0</formula>
    </cfRule>
  </conditionalFormatting>
  <conditionalFormatting sqref="B1644">
    <cfRule type="duplicateValues" dxfId="15116" priority="13596"/>
  </conditionalFormatting>
  <conditionalFormatting sqref="B1644">
    <cfRule type="duplicateValues" dxfId="15115" priority="13595"/>
  </conditionalFormatting>
  <conditionalFormatting sqref="C1644">
    <cfRule type="duplicateValues" dxfId="15114" priority="13594"/>
  </conditionalFormatting>
  <conditionalFormatting sqref="C1644">
    <cfRule type="duplicateValues" dxfId="15113" priority="13593"/>
  </conditionalFormatting>
  <conditionalFormatting sqref="N1656">
    <cfRule type="cellIs" dxfId="15112" priority="13592" operator="greaterThan">
      <formula>0</formula>
    </cfRule>
  </conditionalFormatting>
  <conditionalFormatting sqref="B1656">
    <cfRule type="duplicateValues" dxfId="15111" priority="13591"/>
  </conditionalFormatting>
  <conditionalFormatting sqref="B1656">
    <cfRule type="duplicateValues" dxfId="15110" priority="13590"/>
  </conditionalFormatting>
  <conditionalFormatting sqref="C1656">
    <cfRule type="duplicateValues" dxfId="15109" priority="13589"/>
  </conditionalFormatting>
  <conditionalFormatting sqref="C1656">
    <cfRule type="duplicateValues" dxfId="15108" priority="13588"/>
  </conditionalFormatting>
  <conditionalFormatting sqref="N2007">
    <cfRule type="cellIs" dxfId="15107" priority="13587" operator="greaterThan">
      <formula>0</formula>
    </cfRule>
  </conditionalFormatting>
  <conditionalFormatting sqref="B2007">
    <cfRule type="duplicateValues" dxfId="15106" priority="13586"/>
  </conditionalFormatting>
  <conditionalFormatting sqref="B2007">
    <cfRule type="duplicateValues" dxfId="15105" priority="13585"/>
  </conditionalFormatting>
  <conditionalFormatting sqref="C2007">
    <cfRule type="duplicateValues" dxfId="15104" priority="13584"/>
  </conditionalFormatting>
  <conditionalFormatting sqref="C2007">
    <cfRule type="duplicateValues" dxfId="15103" priority="13583"/>
  </conditionalFormatting>
  <conditionalFormatting sqref="N2166">
    <cfRule type="cellIs" dxfId="15102" priority="13582" operator="greaterThan">
      <formula>0</formula>
    </cfRule>
  </conditionalFormatting>
  <conditionalFormatting sqref="B2166">
    <cfRule type="duplicateValues" dxfId="15101" priority="13581"/>
  </conditionalFormatting>
  <conditionalFormatting sqref="B2166">
    <cfRule type="duplicateValues" dxfId="15100" priority="13580"/>
  </conditionalFormatting>
  <conditionalFormatting sqref="C2166">
    <cfRule type="duplicateValues" dxfId="15099" priority="13579"/>
  </conditionalFormatting>
  <conditionalFormatting sqref="C2166">
    <cfRule type="duplicateValues" dxfId="15098" priority="13578"/>
  </conditionalFormatting>
  <conditionalFormatting sqref="N1631">
    <cfRule type="cellIs" dxfId="15097" priority="13577" operator="greaterThan">
      <formula>0</formula>
    </cfRule>
  </conditionalFormatting>
  <conditionalFormatting sqref="B1631">
    <cfRule type="duplicateValues" dxfId="15096" priority="13576"/>
  </conditionalFormatting>
  <conditionalFormatting sqref="B1631">
    <cfRule type="duplicateValues" dxfId="15095" priority="13575"/>
  </conditionalFormatting>
  <conditionalFormatting sqref="C1631">
    <cfRule type="duplicateValues" dxfId="15094" priority="13574"/>
  </conditionalFormatting>
  <conditionalFormatting sqref="C1631">
    <cfRule type="duplicateValues" dxfId="15093" priority="13573"/>
  </conditionalFormatting>
  <conditionalFormatting sqref="N1946">
    <cfRule type="cellIs" dxfId="15092" priority="13572" operator="greaterThan">
      <formula>0</formula>
    </cfRule>
  </conditionalFormatting>
  <conditionalFormatting sqref="B1946">
    <cfRule type="duplicateValues" dxfId="15091" priority="13571"/>
  </conditionalFormatting>
  <conditionalFormatting sqref="B1946">
    <cfRule type="duplicateValues" dxfId="15090" priority="13570"/>
  </conditionalFormatting>
  <conditionalFormatting sqref="C1946">
    <cfRule type="duplicateValues" dxfId="15089" priority="13569"/>
  </conditionalFormatting>
  <conditionalFormatting sqref="C1946">
    <cfRule type="duplicateValues" dxfId="15088" priority="13568"/>
  </conditionalFormatting>
  <conditionalFormatting sqref="N1947">
    <cfRule type="cellIs" dxfId="15087" priority="13567" operator="greaterThan">
      <formula>0</formula>
    </cfRule>
  </conditionalFormatting>
  <conditionalFormatting sqref="B1947">
    <cfRule type="duplicateValues" dxfId="15086" priority="13566"/>
  </conditionalFormatting>
  <conditionalFormatting sqref="B1947">
    <cfRule type="duplicateValues" dxfId="15085" priority="13565"/>
  </conditionalFormatting>
  <conditionalFormatting sqref="C1947">
    <cfRule type="duplicateValues" dxfId="15084" priority="13564"/>
  </conditionalFormatting>
  <conditionalFormatting sqref="C1947">
    <cfRule type="duplicateValues" dxfId="15083" priority="13563"/>
  </conditionalFormatting>
  <conditionalFormatting sqref="N1930">
    <cfRule type="cellIs" dxfId="15082" priority="13562" operator="greaterThan">
      <formula>0</formula>
    </cfRule>
  </conditionalFormatting>
  <conditionalFormatting sqref="B1930">
    <cfRule type="duplicateValues" dxfId="15081" priority="13561"/>
  </conditionalFormatting>
  <conditionalFormatting sqref="B1930">
    <cfRule type="duplicateValues" dxfId="15080" priority="13560"/>
  </conditionalFormatting>
  <conditionalFormatting sqref="C1930">
    <cfRule type="duplicateValues" dxfId="15079" priority="13559"/>
  </conditionalFormatting>
  <conditionalFormatting sqref="C1930">
    <cfRule type="duplicateValues" dxfId="15078" priority="13558"/>
  </conditionalFormatting>
  <conditionalFormatting sqref="N1820">
    <cfRule type="cellIs" dxfId="15077" priority="13557" operator="greaterThan">
      <formula>0</formula>
    </cfRule>
  </conditionalFormatting>
  <conditionalFormatting sqref="B1820">
    <cfRule type="duplicateValues" dxfId="15076" priority="13556"/>
  </conditionalFormatting>
  <conditionalFormatting sqref="B1820">
    <cfRule type="duplicateValues" dxfId="15075" priority="13555"/>
  </conditionalFormatting>
  <conditionalFormatting sqref="C1820">
    <cfRule type="duplicateValues" dxfId="15074" priority="13554"/>
  </conditionalFormatting>
  <conditionalFormatting sqref="C1820">
    <cfRule type="duplicateValues" dxfId="15073" priority="13553"/>
  </conditionalFormatting>
  <conditionalFormatting sqref="N1830">
    <cfRule type="cellIs" dxfId="15072" priority="13552" operator="greaterThan">
      <formula>0</formula>
    </cfRule>
  </conditionalFormatting>
  <conditionalFormatting sqref="B1830">
    <cfRule type="duplicateValues" dxfId="15071" priority="13551"/>
  </conditionalFormatting>
  <conditionalFormatting sqref="B1830">
    <cfRule type="duplicateValues" dxfId="15070" priority="13550"/>
  </conditionalFormatting>
  <conditionalFormatting sqref="C1830">
    <cfRule type="duplicateValues" dxfId="15069" priority="13549"/>
  </conditionalFormatting>
  <conditionalFormatting sqref="C1830">
    <cfRule type="duplicateValues" dxfId="15068" priority="13548"/>
  </conditionalFormatting>
  <conditionalFormatting sqref="N1956">
    <cfRule type="cellIs" dxfId="15067" priority="13547" operator="greaterThan">
      <formula>0</formula>
    </cfRule>
  </conditionalFormatting>
  <conditionalFormatting sqref="B1956">
    <cfRule type="duplicateValues" dxfId="15066" priority="13546"/>
  </conditionalFormatting>
  <conditionalFormatting sqref="B1956">
    <cfRule type="duplicateValues" dxfId="15065" priority="13545"/>
  </conditionalFormatting>
  <conditionalFormatting sqref="C1956">
    <cfRule type="duplicateValues" dxfId="15064" priority="13544"/>
  </conditionalFormatting>
  <conditionalFormatting sqref="C1956">
    <cfRule type="duplicateValues" dxfId="15063" priority="13543"/>
  </conditionalFormatting>
  <conditionalFormatting sqref="N1679">
    <cfRule type="cellIs" dxfId="15062" priority="13542" operator="greaterThan">
      <formula>0</formula>
    </cfRule>
  </conditionalFormatting>
  <conditionalFormatting sqref="B1679">
    <cfRule type="duplicateValues" dxfId="15061" priority="13541"/>
  </conditionalFormatting>
  <conditionalFormatting sqref="B1679">
    <cfRule type="duplicateValues" dxfId="15060" priority="13540"/>
  </conditionalFormatting>
  <conditionalFormatting sqref="C1679">
    <cfRule type="duplicateValues" dxfId="15059" priority="13539"/>
  </conditionalFormatting>
  <conditionalFormatting sqref="C1679">
    <cfRule type="duplicateValues" dxfId="15058" priority="13538"/>
  </conditionalFormatting>
  <conditionalFormatting sqref="B1679">
    <cfRule type="duplicateValues" dxfId="15057" priority="13537"/>
  </conditionalFormatting>
  <conditionalFormatting sqref="N1563">
    <cfRule type="cellIs" dxfId="15056" priority="13536" operator="greaterThan">
      <formula>0</formula>
    </cfRule>
  </conditionalFormatting>
  <conditionalFormatting sqref="B1563">
    <cfRule type="duplicateValues" dxfId="15055" priority="13535"/>
  </conditionalFormatting>
  <conditionalFormatting sqref="B1563">
    <cfRule type="duplicateValues" dxfId="15054" priority="13534"/>
  </conditionalFormatting>
  <conditionalFormatting sqref="C1563">
    <cfRule type="duplicateValues" dxfId="15053" priority="13533"/>
  </conditionalFormatting>
  <conditionalFormatting sqref="C1563">
    <cfRule type="duplicateValues" dxfId="15052" priority="13532"/>
  </conditionalFormatting>
  <conditionalFormatting sqref="B1563">
    <cfRule type="duplicateValues" dxfId="15051" priority="13531"/>
  </conditionalFormatting>
  <conditionalFormatting sqref="N1788">
    <cfRule type="cellIs" dxfId="15050" priority="13530" operator="greaterThan">
      <formula>0</formula>
    </cfRule>
  </conditionalFormatting>
  <conditionalFormatting sqref="B1788">
    <cfRule type="duplicateValues" dxfId="15049" priority="13529"/>
  </conditionalFormatting>
  <conditionalFormatting sqref="C1788">
    <cfRule type="duplicateValues" dxfId="15048" priority="13528"/>
  </conditionalFormatting>
  <conditionalFormatting sqref="C1788">
    <cfRule type="duplicateValues" dxfId="15047" priority="13527"/>
  </conditionalFormatting>
  <conditionalFormatting sqref="B1788">
    <cfRule type="duplicateValues" dxfId="15046" priority="13526"/>
  </conditionalFormatting>
  <conditionalFormatting sqref="B1788">
    <cfRule type="duplicateValues" dxfId="15045" priority="13525"/>
  </conditionalFormatting>
  <conditionalFormatting sqref="B1788">
    <cfRule type="duplicateValues" dxfId="15044" priority="13524"/>
  </conditionalFormatting>
  <conditionalFormatting sqref="N1874">
    <cfRule type="cellIs" dxfId="15043" priority="13523" operator="greaterThan">
      <formula>0</formula>
    </cfRule>
  </conditionalFormatting>
  <conditionalFormatting sqref="B1874">
    <cfRule type="duplicateValues" dxfId="15042" priority="13522"/>
  </conditionalFormatting>
  <conditionalFormatting sqref="C1874">
    <cfRule type="duplicateValues" dxfId="15041" priority="13521"/>
  </conditionalFormatting>
  <conditionalFormatting sqref="C1874">
    <cfRule type="duplicateValues" dxfId="15040" priority="13520"/>
  </conditionalFormatting>
  <conditionalFormatting sqref="B1874">
    <cfRule type="duplicateValues" dxfId="15039" priority="13519"/>
  </conditionalFormatting>
  <conditionalFormatting sqref="B1874">
    <cfRule type="duplicateValues" dxfId="15038" priority="13518"/>
  </conditionalFormatting>
  <conditionalFormatting sqref="B1874">
    <cfRule type="duplicateValues" dxfId="15037" priority="13517"/>
  </conditionalFormatting>
  <conditionalFormatting sqref="N1945">
    <cfRule type="cellIs" dxfId="15036" priority="13516" operator="greaterThan">
      <formula>0</formula>
    </cfRule>
  </conditionalFormatting>
  <conditionalFormatting sqref="B1945">
    <cfRule type="duplicateValues" dxfId="15035" priority="13515"/>
  </conditionalFormatting>
  <conditionalFormatting sqref="B1945">
    <cfRule type="duplicateValues" dxfId="15034" priority="13514"/>
  </conditionalFormatting>
  <conditionalFormatting sqref="C1945">
    <cfRule type="duplicateValues" dxfId="15033" priority="13513"/>
  </conditionalFormatting>
  <conditionalFormatting sqref="C1945">
    <cfRule type="duplicateValues" dxfId="15032" priority="13512"/>
  </conditionalFormatting>
  <conditionalFormatting sqref="B1945">
    <cfRule type="duplicateValues" dxfId="15031" priority="13511"/>
  </conditionalFormatting>
  <conditionalFormatting sqref="B1945">
    <cfRule type="duplicateValues" dxfId="15030" priority="13510"/>
  </conditionalFormatting>
  <conditionalFormatting sqref="N2115">
    <cfRule type="cellIs" dxfId="15029" priority="13509" operator="greaterThan">
      <formula>0</formula>
    </cfRule>
  </conditionalFormatting>
  <conditionalFormatting sqref="B2115">
    <cfRule type="duplicateValues" dxfId="15028" priority="13508"/>
  </conditionalFormatting>
  <conditionalFormatting sqref="C2115">
    <cfRule type="duplicateValues" dxfId="15027" priority="13507"/>
  </conditionalFormatting>
  <conditionalFormatting sqref="C2115">
    <cfRule type="duplicateValues" dxfId="15026" priority="13506"/>
  </conditionalFormatting>
  <conditionalFormatting sqref="B2115">
    <cfRule type="duplicateValues" dxfId="15025" priority="13505"/>
  </conditionalFormatting>
  <conditionalFormatting sqref="B2115">
    <cfRule type="duplicateValues" dxfId="15024" priority="13504"/>
  </conditionalFormatting>
  <conditionalFormatting sqref="B2115">
    <cfRule type="duplicateValues" dxfId="15023" priority="13503"/>
  </conditionalFormatting>
  <conditionalFormatting sqref="N1969">
    <cfRule type="cellIs" dxfId="15022" priority="13502" operator="greaterThan">
      <formula>0</formula>
    </cfRule>
  </conditionalFormatting>
  <conditionalFormatting sqref="B1969">
    <cfRule type="duplicateValues" dxfId="15021" priority="13501"/>
  </conditionalFormatting>
  <conditionalFormatting sqref="C1969">
    <cfRule type="duplicateValues" dxfId="15020" priority="13500"/>
  </conditionalFormatting>
  <conditionalFormatting sqref="C1969">
    <cfRule type="duplicateValues" dxfId="15019" priority="13499"/>
  </conditionalFormatting>
  <conditionalFormatting sqref="B1969">
    <cfRule type="duplicateValues" dxfId="15018" priority="13498"/>
  </conditionalFormatting>
  <conditionalFormatting sqref="B1969">
    <cfRule type="duplicateValues" dxfId="15017" priority="13497"/>
  </conditionalFormatting>
  <conditionalFormatting sqref="B1969">
    <cfRule type="duplicateValues" dxfId="15016" priority="13496"/>
  </conditionalFormatting>
  <conditionalFormatting sqref="N1968">
    <cfRule type="cellIs" dxfId="15015" priority="13495" operator="greaterThan">
      <formula>0</formula>
    </cfRule>
  </conditionalFormatting>
  <conditionalFormatting sqref="B1968">
    <cfRule type="duplicateValues" dxfId="15014" priority="13494"/>
  </conditionalFormatting>
  <conditionalFormatting sqref="C1968">
    <cfRule type="duplicateValues" dxfId="15013" priority="13493"/>
  </conditionalFormatting>
  <conditionalFormatting sqref="C1968">
    <cfRule type="duplicateValues" dxfId="15012" priority="13492"/>
  </conditionalFormatting>
  <conditionalFormatting sqref="B1968">
    <cfRule type="duplicateValues" dxfId="15011" priority="13491"/>
  </conditionalFormatting>
  <conditionalFormatting sqref="B1968">
    <cfRule type="duplicateValues" dxfId="15010" priority="13490"/>
  </conditionalFormatting>
  <conditionalFormatting sqref="B1968">
    <cfRule type="duplicateValues" dxfId="15009" priority="13489"/>
  </conditionalFormatting>
  <conditionalFormatting sqref="N1754">
    <cfRule type="cellIs" dxfId="15008" priority="13488" operator="greaterThan">
      <formula>0</formula>
    </cfRule>
  </conditionalFormatting>
  <conditionalFormatting sqref="B1754">
    <cfRule type="duplicateValues" dxfId="15007" priority="13487"/>
  </conditionalFormatting>
  <conditionalFormatting sqref="C1754">
    <cfRule type="duplicateValues" dxfId="15006" priority="13486"/>
  </conditionalFormatting>
  <conditionalFormatting sqref="C1754">
    <cfRule type="duplicateValues" dxfId="15005" priority="13485"/>
  </conditionalFormatting>
  <conditionalFormatting sqref="B1754">
    <cfRule type="duplicateValues" dxfId="15004" priority="13484"/>
  </conditionalFormatting>
  <conditionalFormatting sqref="B1754">
    <cfRule type="duplicateValues" dxfId="15003" priority="13483"/>
  </conditionalFormatting>
  <conditionalFormatting sqref="B1754">
    <cfRule type="duplicateValues" dxfId="15002" priority="13482"/>
  </conditionalFormatting>
  <conditionalFormatting sqref="N1681">
    <cfRule type="cellIs" dxfId="15001" priority="13481" operator="greaterThan">
      <formula>0</formula>
    </cfRule>
  </conditionalFormatting>
  <conditionalFormatting sqref="B1681">
    <cfRule type="duplicateValues" dxfId="15000" priority="13480"/>
  </conditionalFormatting>
  <conditionalFormatting sqref="C1681">
    <cfRule type="duplicateValues" dxfId="14999" priority="13479"/>
  </conditionalFormatting>
  <conditionalFormatting sqref="C1681">
    <cfRule type="duplicateValues" dxfId="14998" priority="13478"/>
  </conditionalFormatting>
  <conditionalFormatting sqref="B1681">
    <cfRule type="duplicateValues" dxfId="14997" priority="13477"/>
  </conditionalFormatting>
  <conditionalFormatting sqref="B1681">
    <cfRule type="duplicateValues" dxfId="14996" priority="13476"/>
  </conditionalFormatting>
  <conditionalFormatting sqref="B1681">
    <cfRule type="duplicateValues" dxfId="14995" priority="13475"/>
  </conditionalFormatting>
  <conditionalFormatting sqref="N1797">
    <cfRule type="cellIs" dxfId="14994" priority="13474" operator="greaterThan">
      <formula>0</formula>
    </cfRule>
  </conditionalFormatting>
  <conditionalFormatting sqref="B1797">
    <cfRule type="duplicateValues" dxfId="14993" priority="13473"/>
  </conditionalFormatting>
  <conditionalFormatting sqref="C1797">
    <cfRule type="duplicateValues" dxfId="14992" priority="13472"/>
  </conditionalFormatting>
  <conditionalFormatting sqref="C1797">
    <cfRule type="duplicateValues" dxfId="14991" priority="13471"/>
  </conditionalFormatting>
  <conditionalFormatting sqref="B1797">
    <cfRule type="duplicateValues" dxfId="14990" priority="13470"/>
  </conditionalFormatting>
  <conditionalFormatting sqref="B1797">
    <cfRule type="duplicateValues" dxfId="14989" priority="13469"/>
  </conditionalFormatting>
  <conditionalFormatting sqref="B1797">
    <cfRule type="duplicateValues" dxfId="14988" priority="13468"/>
  </conditionalFormatting>
  <conditionalFormatting sqref="N1796">
    <cfRule type="cellIs" dxfId="14987" priority="13467" operator="greaterThan">
      <formula>0</formula>
    </cfRule>
  </conditionalFormatting>
  <conditionalFormatting sqref="B1796">
    <cfRule type="duplicateValues" dxfId="14986" priority="13466"/>
  </conditionalFormatting>
  <conditionalFormatting sqref="C1796">
    <cfRule type="duplicateValues" dxfId="14985" priority="13465"/>
  </conditionalFormatting>
  <conditionalFormatting sqref="C1796">
    <cfRule type="duplicateValues" dxfId="14984" priority="13464"/>
  </conditionalFormatting>
  <conditionalFormatting sqref="B1796">
    <cfRule type="duplicateValues" dxfId="14983" priority="13463"/>
  </conditionalFormatting>
  <conditionalFormatting sqref="B1796">
    <cfRule type="duplicateValues" dxfId="14982" priority="13462"/>
  </conditionalFormatting>
  <conditionalFormatting sqref="B1796">
    <cfRule type="duplicateValues" dxfId="14981" priority="13461"/>
  </conditionalFormatting>
  <conditionalFormatting sqref="N1795">
    <cfRule type="cellIs" dxfId="14980" priority="13460" operator="greaterThan">
      <formula>0</formula>
    </cfRule>
  </conditionalFormatting>
  <conditionalFormatting sqref="B1795">
    <cfRule type="duplicateValues" dxfId="14979" priority="13459"/>
  </conditionalFormatting>
  <conditionalFormatting sqref="C1795">
    <cfRule type="duplicateValues" dxfId="14978" priority="13458"/>
  </conditionalFormatting>
  <conditionalFormatting sqref="C1795">
    <cfRule type="duplicateValues" dxfId="14977" priority="13457"/>
  </conditionalFormatting>
  <conditionalFormatting sqref="B1795">
    <cfRule type="duplicateValues" dxfId="14976" priority="13456"/>
  </conditionalFormatting>
  <conditionalFormatting sqref="B1795">
    <cfRule type="duplicateValues" dxfId="14975" priority="13455"/>
  </conditionalFormatting>
  <conditionalFormatting sqref="B1795">
    <cfRule type="duplicateValues" dxfId="14974" priority="13454"/>
  </conditionalFormatting>
  <conditionalFormatting sqref="N1979">
    <cfRule type="cellIs" dxfId="14973" priority="13453" operator="greaterThan">
      <formula>0</formula>
    </cfRule>
  </conditionalFormatting>
  <conditionalFormatting sqref="B1979">
    <cfRule type="duplicateValues" dxfId="14972" priority="13452"/>
  </conditionalFormatting>
  <conditionalFormatting sqref="C1979">
    <cfRule type="duplicateValues" dxfId="14971" priority="13451"/>
  </conditionalFormatting>
  <conditionalFormatting sqref="C1979">
    <cfRule type="duplicateValues" dxfId="14970" priority="13450"/>
  </conditionalFormatting>
  <conditionalFormatting sqref="B1979">
    <cfRule type="duplicateValues" dxfId="14969" priority="13449"/>
  </conditionalFormatting>
  <conditionalFormatting sqref="B1979">
    <cfRule type="duplicateValues" dxfId="14968" priority="13448"/>
  </conditionalFormatting>
  <conditionalFormatting sqref="B1979">
    <cfRule type="duplicateValues" dxfId="14967" priority="13447"/>
  </conditionalFormatting>
  <conditionalFormatting sqref="N1902">
    <cfRule type="cellIs" dxfId="14966" priority="13446" operator="greaterThan">
      <formula>0</formula>
    </cfRule>
  </conditionalFormatting>
  <conditionalFormatting sqref="B1902">
    <cfRule type="duplicateValues" dxfId="14965" priority="13445"/>
  </conditionalFormatting>
  <conditionalFormatting sqref="C1902">
    <cfRule type="duplicateValues" dxfId="14964" priority="13444"/>
  </conditionalFormatting>
  <conditionalFormatting sqref="C1902">
    <cfRule type="duplicateValues" dxfId="14963" priority="13443"/>
  </conditionalFormatting>
  <conditionalFormatting sqref="B1902">
    <cfRule type="duplicateValues" dxfId="14962" priority="13442"/>
  </conditionalFormatting>
  <conditionalFormatting sqref="B1902">
    <cfRule type="duplicateValues" dxfId="14961" priority="13441"/>
  </conditionalFormatting>
  <conditionalFormatting sqref="B1902">
    <cfRule type="duplicateValues" dxfId="14960" priority="13440"/>
  </conditionalFormatting>
  <conditionalFormatting sqref="N1804">
    <cfRule type="cellIs" dxfId="14959" priority="13439" operator="greaterThan">
      <formula>0</formula>
    </cfRule>
  </conditionalFormatting>
  <conditionalFormatting sqref="B1804">
    <cfRule type="duplicateValues" dxfId="14958" priority="13438"/>
  </conditionalFormatting>
  <conditionalFormatting sqref="C1804">
    <cfRule type="duplicateValues" dxfId="14957" priority="13437"/>
  </conditionalFormatting>
  <conditionalFormatting sqref="C1804">
    <cfRule type="duplicateValues" dxfId="14956" priority="13436"/>
  </conditionalFormatting>
  <conditionalFormatting sqref="B1804">
    <cfRule type="duplicateValues" dxfId="14955" priority="13435"/>
  </conditionalFormatting>
  <conditionalFormatting sqref="B1804">
    <cfRule type="duplicateValues" dxfId="14954" priority="13434"/>
  </conditionalFormatting>
  <conditionalFormatting sqref="B1804">
    <cfRule type="duplicateValues" dxfId="14953" priority="13433"/>
  </conditionalFormatting>
  <conditionalFormatting sqref="B1804">
    <cfRule type="duplicateValues" dxfId="14952" priority="13432"/>
  </conditionalFormatting>
  <conditionalFormatting sqref="N1943">
    <cfRule type="cellIs" dxfId="14951" priority="13431" operator="greaterThan">
      <formula>0</formula>
    </cfRule>
  </conditionalFormatting>
  <conditionalFormatting sqref="B1943">
    <cfRule type="duplicateValues" dxfId="14950" priority="13430"/>
  </conditionalFormatting>
  <conditionalFormatting sqref="C1943">
    <cfRule type="duplicateValues" dxfId="14949" priority="13429"/>
  </conditionalFormatting>
  <conditionalFormatting sqref="C1943">
    <cfRule type="duplicateValues" dxfId="14948" priority="13428"/>
  </conditionalFormatting>
  <conditionalFormatting sqref="B1943">
    <cfRule type="duplicateValues" dxfId="14947" priority="13427"/>
  </conditionalFormatting>
  <conditionalFormatting sqref="B1943">
    <cfRule type="duplicateValues" dxfId="14946" priority="13426"/>
  </conditionalFormatting>
  <conditionalFormatting sqref="B1943">
    <cfRule type="duplicateValues" dxfId="14945" priority="13425"/>
  </conditionalFormatting>
  <conditionalFormatting sqref="B1943">
    <cfRule type="duplicateValues" dxfId="14944" priority="13424"/>
  </conditionalFormatting>
  <conditionalFormatting sqref="N2133">
    <cfRule type="cellIs" dxfId="14943" priority="13423" operator="greaterThan">
      <formula>0</formula>
    </cfRule>
  </conditionalFormatting>
  <conditionalFormatting sqref="B2133">
    <cfRule type="duplicateValues" dxfId="14942" priority="13422"/>
  </conditionalFormatting>
  <conditionalFormatting sqref="C2133">
    <cfRule type="duplicateValues" dxfId="14941" priority="13421"/>
  </conditionalFormatting>
  <conditionalFormatting sqref="C2133">
    <cfRule type="duplicateValues" dxfId="14940" priority="13420"/>
  </conditionalFormatting>
  <conditionalFormatting sqref="B2133">
    <cfRule type="duplicateValues" dxfId="14939" priority="13419"/>
  </conditionalFormatting>
  <conditionalFormatting sqref="B2133">
    <cfRule type="duplicateValues" dxfId="14938" priority="13418"/>
  </conditionalFormatting>
  <conditionalFormatting sqref="B2133">
    <cfRule type="duplicateValues" dxfId="14937" priority="13417"/>
  </conditionalFormatting>
  <conditionalFormatting sqref="B2133">
    <cfRule type="duplicateValues" dxfId="14936" priority="13416"/>
  </conditionalFormatting>
  <conditionalFormatting sqref="N2132">
    <cfRule type="cellIs" dxfId="14935" priority="13415" operator="greaterThan">
      <formula>0</formula>
    </cfRule>
  </conditionalFormatting>
  <conditionalFormatting sqref="N1561">
    <cfRule type="cellIs" dxfId="14934" priority="13414" operator="greaterThan">
      <formula>0</formula>
    </cfRule>
  </conditionalFormatting>
  <conditionalFormatting sqref="B1561">
    <cfRule type="duplicateValues" dxfId="14933" priority="13413"/>
  </conditionalFormatting>
  <conditionalFormatting sqref="C1561">
    <cfRule type="duplicateValues" dxfId="14932" priority="13412"/>
  </conditionalFormatting>
  <conditionalFormatting sqref="C1561">
    <cfRule type="duplicateValues" dxfId="14931" priority="13411"/>
  </conditionalFormatting>
  <conditionalFormatting sqref="B1561">
    <cfRule type="duplicateValues" dxfId="14930" priority="13410"/>
  </conditionalFormatting>
  <conditionalFormatting sqref="B1561">
    <cfRule type="duplicateValues" dxfId="14929" priority="13409"/>
  </conditionalFormatting>
  <conditionalFormatting sqref="B1561">
    <cfRule type="duplicateValues" dxfId="14928" priority="13408"/>
  </conditionalFormatting>
  <conditionalFormatting sqref="B1561">
    <cfRule type="duplicateValues" dxfId="14927" priority="13407"/>
  </conditionalFormatting>
  <conditionalFormatting sqref="N1560">
    <cfRule type="cellIs" dxfId="14926" priority="13406" operator="greaterThan">
      <formula>0</formula>
    </cfRule>
  </conditionalFormatting>
  <conditionalFormatting sqref="B1560">
    <cfRule type="duplicateValues" dxfId="14925" priority="13405"/>
  </conditionalFormatting>
  <conditionalFormatting sqref="C1560">
    <cfRule type="duplicateValues" dxfId="14924" priority="13404"/>
  </conditionalFormatting>
  <conditionalFormatting sqref="C1560">
    <cfRule type="duplicateValues" dxfId="14923" priority="13403"/>
  </conditionalFormatting>
  <conditionalFormatting sqref="B1560">
    <cfRule type="duplicateValues" dxfId="14922" priority="13402"/>
  </conditionalFormatting>
  <conditionalFormatting sqref="B1560">
    <cfRule type="duplicateValues" dxfId="14921" priority="13401"/>
  </conditionalFormatting>
  <conditionalFormatting sqref="B1560">
    <cfRule type="duplicateValues" dxfId="14920" priority="13400"/>
  </conditionalFormatting>
  <conditionalFormatting sqref="B1560">
    <cfRule type="duplicateValues" dxfId="14919" priority="13399"/>
  </conditionalFormatting>
  <conditionalFormatting sqref="N1559">
    <cfRule type="cellIs" dxfId="14918" priority="13398" operator="greaterThan">
      <formula>0</formula>
    </cfRule>
  </conditionalFormatting>
  <conditionalFormatting sqref="B1559">
    <cfRule type="duplicateValues" dxfId="14917" priority="13397"/>
  </conditionalFormatting>
  <conditionalFormatting sqref="C1559">
    <cfRule type="duplicateValues" dxfId="14916" priority="13396"/>
  </conditionalFormatting>
  <conditionalFormatting sqref="C1559">
    <cfRule type="duplicateValues" dxfId="14915" priority="13395"/>
  </conditionalFormatting>
  <conditionalFormatting sqref="B1559">
    <cfRule type="duplicateValues" dxfId="14914" priority="13394"/>
  </conditionalFormatting>
  <conditionalFormatting sqref="B1559">
    <cfRule type="duplicateValues" dxfId="14913" priority="13393"/>
  </conditionalFormatting>
  <conditionalFormatting sqref="B1559">
    <cfRule type="duplicateValues" dxfId="14912" priority="13392"/>
  </conditionalFormatting>
  <conditionalFormatting sqref="B1559">
    <cfRule type="duplicateValues" dxfId="14911" priority="13391"/>
  </conditionalFormatting>
  <conditionalFormatting sqref="N1557">
    <cfRule type="cellIs" dxfId="14910" priority="13390" operator="greaterThan">
      <formula>0</formula>
    </cfRule>
  </conditionalFormatting>
  <conditionalFormatting sqref="B1557">
    <cfRule type="duplicateValues" dxfId="14909" priority="13389"/>
  </conditionalFormatting>
  <conditionalFormatting sqref="C1557">
    <cfRule type="duplicateValues" dxfId="14908" priority="13388"/>
  </conditionalFormatting>
  <conditionalFormatting sqref="C1557">
    <cfRule type="duplicateValues" dxfId="14907" priority="13387"/>
  </conditionalFormatting>
  <conditionalFormatting sqref="B1557">
    <cfRule type="duplicateValues" dxfId="14906" priority="13386"/>
  </conditionalFormatting>
  <conditionalFormatting sqref="B1557">
    <cfRule type="duplicateValues" dxfId="14905" priority="13385"/>
  </conditionalFormatting>
  <conditionalFormatting sqref="B1557">
    <cfRule type="duplicateValues" dxfId="14904" priority="13384"/>
  </conditionalFormatting>
  <conditionalFormatting sqref="B1557">
    <cfRule type="duplicateValues" dxfId="14903" priority="13383"/>
  </conditionalFormatting>
  <conditionalFormatting sqref="N1555">
    <cfRule type="cellIs" dxfId="14902" priority="13382" operator="greaterThan">
      <formula>0</formula>
    </cfRule>
  </conditionalFormatting>
  <conditionalFormatting sqref="B1555">
    <cfRule type="duplicateValues" dxfId="14901" priority="13381"/>
  </conditionalFormatting>
  <conditionalFormatting sqref="C1555">
    <cfRule type="duplicateValues" dxfId="14900" priority="13380"/>
  </conditionalFormatting>
  <conditionalFormatting sqref="C1555">
    <cfRule type="duplicateValues" dxfId="14899" priority="13379"/>
  </conditionalFormatting>
  <conditionalFormatting sqref="B1555">
    <cfRule type="duplicateValues" dxfId="14898" priority="13378"/>
  </conditionalFormatting>
  <conditionalFormatting sqref="B1555">
    <cfRule type="duplicateValues" dxfId="14897" priority="13377"/>
  </conditionalFormatting>
  <conditionalFormatting sqref="B1555">
    <cfRule type="duplicateValues" dxfId="14896" priority="13376"/>
  </conditionalFormatting>
  <conditionalFormatting sqref="B1555">
    <cfRule type="duplicateValues" dxfId="14895" priority="13375"/>
  </conditionalFormatting>
  <conditionalFormatting sqref="N1554">
    <cfRule type="cellIs" dxfId="14894" priority="13374" operator="greaterThan">
      <formula>0</formula>
    </cfRule>
  </conditionalFormatting>
  <conditionalFormatting sqref="B1554">
    <cfRule type="duplicateValues" dxfId="14893" priority="13373"/>
  </conditionalFormatting>
  <conditionalFormatting sqref="C1554">
    <cfRule type="duplicateValues" dxfId="14892" priority="13372"/>
  </conditionalFormatting>
  <conditionalFormatting sqref="C1554">
    <cfRule type="duplicateValues" dxfId="14891" priority="13371"/>
  </conditionalFormatting>
  <conditionalFormatting sqref="B1554">
    <cfRule type="duplicateValues" dxfId="14890" priority="13370"/>
  </conditionalFormatting>
  <conditionalFormatting sqref="B1554">
    <cfRule type="duplicateValues" dxfId="14889" priority="13369"/>
  </conditionalFormatting>
  <conditionalFormatting sqref="B1554">
    <cfRule type="duplicateValues" dxfId="14888" priority="13368"/>
  </conditionalFormatting>
  <conditionalFormatting sqref="B1554">
    <cfRule type="duplicateValues" dxfId="14887" priority="13367"/>
  </conditionalFormatting>
  <conditionalFormatting sqref="N1553">
    <cfRule type="cellIs" dxfId="14886" priority="13366" operator="greaterThan">
      <formula>0</formula>
    </cfRule>
  </conditionalFormatting>
  <conditionalFormatting sqref="B1553">
    <cfRule type="duplicateValues" dxfId="14885" priority="13365"/>
  </conditionalFormatting>
  <conditionalFormatting sqref="C1553">
    <cfRule type="duplicateValues" dxfId="14884" priority="13364"/>
  </conditionalFormatting>
  <conditionalFormatting sqref="C1553">
    <cfRule type="duplicateValues" dxfId="14883" priority="13363"/>
  </conditionalFormatting>
  <conditionalFormatting sqref="B1553">
    <cfRule type="duplicateValues" dxfId="14882" priority="13362"/>
  </conditionalFormatting>
  <conditionalFormatting sqref="B1553">
    <cfRule type="duplicateValues" dxfId="14881" priority="13361"/>
  </conditionalFormatting>
  <conditionalFormatting sqref="B1553">
    <cfRule type="duplicateValues" dxfId="14880" priority="13360"/>
  </conditionalFormatting>
  <conditionalFormatting sqref="B1553">
    <cfRule type="duplicateValues" dxfId="14879" priority="13359"/>
  </conditionalFormatting>
  <conditionalFormatting sqref="N1529">
    <cfRule type="cellIs" dxfId="14878" priority="13358" operator="greaterThan">
      <formula>0</formula>
    </cfRule>
  </conditionalFormatting>
  <conditionalFormatting sqref="B1529">
    <cfRule type="duplicateValues" dxfId="14877" priority="13357"/>
  </conditionalFormatting>
  <conditionalFormatting sqref="C1529">
    <cfRule type="duplicateValues" dxfId="14876" priority="13356"/>
  </conditionalFormatting>
  <conditionalFormatting sqref="C1529">
    <cfRule type="duplicateValues" dxfId="14875" priority="13355"/>
  </conditionalFormatting>
  <conditionalFormatting sqref="B1529">
    <cfRule type="duplicateValues" dxfId="14874" priority="13354"/>
  </conditionalFormatting>
  <conditionalFormatting sqref="B1529">
    <cfRule type="duplicateValues" dxfId="14873" priority="13353"/>
  </conditionalFormatting>
  <conditionalFormatting sqref="B1529">
    <cfRule type="duplicateValues" dxfId="14872" priority="13352"/>
  </conditionalFormatting>
  <conditionalFormatting sqref="B1529">
    <cfRule type="duplicateValues" dxfId="14871" priority="13351"/>
  </conditionalFormatting>
  <conditionalFormatting sqref="N2058">
    <cfRule type="cellIs" dxfId="14870" priority="13350" operator="greaterThan">
      <formula>0</formula>
    </cfRule>
  </conditionalFormatting>
  <conditionalFormatting sqref="B2058">
    <cfRule type="duplicateValues" dxfId="14869" priority="13349"/>
  </conditionalFormatting>
  <conditionalFormatting sqref="C2058">
    <cfRule type="duplicateValues" dxfId="14868" priority="13348"/>
  </conditionalFormatting>
  <conditionalFormatting sqref="C2058">
    <cfRule type="duplicateValues" dxfId="14867" priority="13347"/>
  </conditionalFormatting>
  <conditionalFormatting sqref="B2058">
    <cfRule type="duplicateValues" dxfId="14866" priority="13346"/>
  </conditionalFormatting>
  <conditionalFormatting sqref="B2058">
    <cfRule type="duplicateValues" dxfId="14865" priority="13345"/>
  </conditionalFormatting>
  <conditionalFormatting sqref="B2058">
    <cfRule type="duplicateValues" dxfId="14864" priority="13344"/>
  </conditionalFormatting>
  <conditionalFormatting sqref="B2058">
    <cfRule type="duplicateValues" dxfId="14863" priority="13343"/>
  </conditionalFormatting>
  <conditionalFormatting sqref="C2058">
    <cfRule type="duplicateValues" dxfId="14862" priority="13342"/>
  </conditionalFormatting>
  <conditionalFormatting sqref="N1739">
    <cfRule type="cellIs" dxfId="14861" priority="13341" operator="greaterThan">
      <formula>0</formula>
    </cfRule>
  </conditionalFormatting>
  <conditionalFormatting sqref="B1739">
    <cfRule type="duplicateValues" dxfId="14860" priority="13340"/>
  </conditionalFormatting>
  <conditionalFormatting sqref="C1739">
    <cfRule type="duplicateValues" dxfId="14859" priority="13339"/>
  </conditionalFormatting>
  <conditionalFormatting sqref="C1739">
    <cfRule type="duplicateValues" dxfId="14858" priority="13338"/>
  </conditionalFormatting>
  <conditionalFormatting sqref="B1739">
    <cfRule type="duplicateValues" dxfId="14857" priority="13337"/>
  </conditionalFormatting>
  <conditionalFormatting sqref="B1739">
    <cfRule type="duplicateValues" dxfId="14856" priority="13336"/>
  </conditionalFormatting>
  <conditionalFormatting sqref="B1739">
    <cfRule type="duplicateValues" dxfId="14855" priority="13335"/>
  </conditionalFormatting>
  <conditionalFormatting sqref="B1739">
    <cfRule type="duplicateValues" dxfId="14854" priority="13334"/>
  </conditionalFormatting>
  <conditionalFormatting sqref="C1739">
    <cfRule type="duplicateValues" dxfId="14853" priority="13333"/>
  </conditionalFormatting>
  <conditionalFormatting sqref="N1620">
    <cfRule type="cellIs" dxfId="14852" priority="13332" operator="greaterThan">
      <formula>0</formula>
    </cfRule>
  </conditionalFormatting>
  <conditionalFormatting sqref="B1620">
    <cfRule type="duplicateValues" dxfId="14851" priority="13331"/>
  </conditionalFormatting>
  <conditionalFormatting sqref="C1620">
    <cfRule type="duplicateValues" dxfId="14850" priority="13330"/>
  </conditionalFormatting>
  <conditionalFormatting sqref="C1620">
    <cfRule type="duplicateValues" dxfId="14849" priority="13329"/>
  </conditionalFormatting>
  <conditionalFormatting sqref="B1620">
    <cfRule type="duplicateValues" dxfId="14848" priority="13328"/>
  </conditionalFormatting>
  <conditionalFormatting sqref="B1620">
    <cfRule type="duplicateValues" dxfId="14847" priority="13327"/>
  </conditionalFormatting>
  <conditionalFormatting sqref="B1620">
    <cfRule type="duplicateValues" dxfId="14846" priority="13326"/>
  </conditionalFormatting>
  <conditionalFormatting sqref="B1620">
    <cfRule type="duplicateValues" dxfId="14845" priority="13325"/>
  </conditionalFormatting>
  <conditionalFormatting sqref="C1620">
    <cfRule type="duplicateValues" dxfId="14844" priority="13324"/>
  </conditionalFormatting>
  <conditionalFormatting sqref="N2010">
    <cfRule type="cellIs" dxfId="14843" priority="13323" operator="greaterThan">
      <formula>0</formula>
    </cfRule>
  </conditionalFormatting>
  <conditionalFormatting sqref="B2010">
    <cfRule type="duplicateValues" dxfId="14842" priority="13322"/>
  </conditionalFormatting>
  <conditionalFormatting sqref="C2010">
    <cfRule type="duplicateValues" dxfId="14841" priority="13321"/>
  </conditionalFormatting>
  <conditionalFormatting sqref="C2010">
    <cfRule type="duplicateValues" dxfId="14840" priority="13320"/>
  </conditionalFormatting>
  <conditionalFormatting sqref="B2010">
    <cfRule type="duplicateValues" dxfId="14839" priority="13319"/>
  </conditionalFormatting>
  <conditionalFormatting sqref="B2010">
    <cfRule type="duplicateValues" dxfId="14838" priority="13318"/>
  </conditionalFormatting>
  <conditionalFormatting sqref="B2010">
    <cfRule type="duplicateValues" dxfId="14837" priority="13317"/>
  </conditionalFormatting>
  <conditionalFormatting sqref="B2010">
    <cfRule type="duplicateValues" dxfId="14836" priority="13316"/>
  </conditionalFormatting>
  <conditionalFormatting sqref="C2010">
    <cfRule type="duplicateValues" dxfId="14835" priority="13315"/>
  </conditionalFormatting>
  <conditionalFormatting sqref="N2047">
    <cfRule type="cellIs" dxfId="14834" priority="13314" operator="greaterThan">
      <formula>0</formula>
    </cfRule>
  </conditionalFormatting>
  <conditionalFormatting sqref="B2047">
    <cfRule type="duplicateValues" dxfId="14833" priority="13313"/>
  </conditionalFormatting>
  <conditionalFormatting sqref="C2047">
    <cfRule type="duplicateValues" dxfId="14832" priority="13312"/>
  </conditionalFormatting>
  <conditionalFormatting sqref="C2047">
    <cfRule type="duplicateValues" dxfId="14831" priority="13311"/>
  </conditionalFormatting>
  <conditionalFormatting sqref="B2047">
    <cfRule type="duplicateValues" dxfId="14830" priority="13310"/>
  </conditionalFormatting>
  <conditionalFormatting sqref="B2047">
    <cfRule type="duplicateValues" dxfId="14829" priority="13309"/>
  </conditionalFormatting>
  <conditionalFormatting sqref="B2047">
    <cfRule type="duplicateValues" dxfId="14828" priority="13308"/>
  </conditionalFormatting>
  <conditionalFormatting sqref="B2047">
    <cfRule type="duplicateValues" dxfId="14827" priority="13307"/>
  </conditionalFormatting>
  <conditionalFormatting sqref="C2047">
    <cfRule type="duplicateValues" dxfId="14826" priority="13306"/>
  </conditionalFormatting>
  <conditionalFormatting sqref="N2149">
    <cfRule type="cellIs" dxfId="14825" priority="13305" operator="greaterThan">
      <formula>0</formula>
    </cfRule>
  </conditionalFormatting>
  <conditionalFormatting sqref="B2149">
    <cfRule type="duplicateValues" dxfId="14824" priority="13304"/>
  </conditionalFormatting>
  <conditionalFormatting sqref="C2149">
    <cfRule type="duplicateValues" dxfId="14823" priority="13303"/>
  </conditionalFormatting>
  <conditionalFormatting sqref="C2149">
    <cfRule type="duplicateValues" dxfId="14822" priority="13302"/>
  </conditionalFormatting>
  <conditionalFormatting sqref="B2149">
    <cfRule type="duplicateValues" dxfId="14821" priority="13301"/>
  </conditionalFormatting>
  <conditionalFormatting sqref="B2149">
    <cfRule type="duplicateValues" dxfId="14820" priority="13300"/>
  </conditionalFormatting>
  <conditionalFormatting sqref="B2149">
    <cfRule type="duplicateValues" dxfId="14819" priority="13299"/>
  </conditionalFormatting>
  <conditionalFormatting sqref="B2149">
    <cfRule type="duplicateValues" dxfId="14818" priority="13298"/>
  </conditionalFormatting>
  <conditionalFormatting sqref="C2149">
    <cfRule type="duplicateValues" dxfId="14817" priority="13297"/>
  </conditionalFormatting>
  <conditionalFormatting sqref="N1889">
    <cfRule type="cellIs" dxfId="14816" priority="13296" operator="greaterThan">
      <formula>0</formula>
    </cfRule>
  </conditionalFormatting>
  <conditionalFormatting sqref="B1889">
    <cfRule type="duplicateValues" dxfId="14815" priority="13295"/>
  </conditionalFormatting>
  <conditionalFormatting sqref="C1889">
    <cfRule type="duplicateValues" dxfId="14814" priority="13294"/>
  </conditionalFormatting>
  <conditionalFormatting sqref="C1889">
    <cfRule type="duplicateValues" dxfId="14813" priority="13293"/>
  </conditionalFormatting>
  <conditionalFormatting sqref="B1889">
    <cfRule type="duplicateValues" dxfId="14812" priority="13292"/>
  </conditionalFormatting>
  <conditionalFormatting sqref="B1889">
    <cfRule type="duplicateValues" dxfId="14811" priority="13291"/>
  </conditionalFormatting>
  <conditionalFormatting sqref="B1889">
    <cfRule type="duplicateValues" dxfId="14810" priority="13290"/>
  </conditionalFormatting>
  <conditionalFormatting sqref="B1889">
    <cfRule type="duplicateValues" dxfId="14809" priority="13289"/>
  </conditionalFormatting>
  <conditionalFormatting sqref="C1889">
    <cfRule type="duplicateValues" dxfId="14808" priority="13288"/>
  </conditionalFormatting>
  <conditionalFormatting sqref="N1953">
    <cfRule type="cellIs" dxfId="14807" priority="13287" operator="greaterThan">
      <formula>0</formula>
    </cfRule>
  </conditionalFormatting>
  <conditionalFormatting sqref="B1953">
    <cfRule type="duplicateValues" dxfId="14806" priority="13286"/>
  </conditionalFormatting>
  <conditionalFormatting sqref="C1953">
    <cfRule type="duplicateValues" dxfId="14805" priority="13285"/>
  </conditionalFormatting>
  <conditionalFormatting sqref="C1953">
    <cfRule type="duplicateValues" dxfId="14804" priority="13284"/>
  </conditionalFormatting>
  <conditionalFormatting sqref="B1953">
    <cfRule type="duplicateValues" dxfId="14803" priority="13283"/>
  </conditionalFormatting>
  <conditionalFormatting sqref="B1953">
    <cfRule type="duplicateValues" dxfId="14802" priority="13282"/>
  </conditionalFormatting>
  <conditionalFormatting sqref="B1953">
    <cfRule type="duplicateValues" dxfId="14801" priority="13281"/>
  </conditionalFormatting>
  <conditionalFormatting sqref="B1953">
    <cfRule type="duplicateValues" dxfId="14800" priority="13280"/>
  </conditionalFormatting>
  <conditionalFormatting sqref="C1953">
    <cfRule type="duplicateValues" dxfId="14799" priority="13279"/>
  </conditionalFormatting>
  <conditionalFormatting sqref="N1952">
    <cfRule type="cellIs" dxfId="14798" priority="13278" operator="greaterThan">
      <formula>0</formula>
    </cfRule>
  </conditionalFormatting>
  <conditionalFormatting sqref="B1952">
    <cfRule type="duplicateValues" dxfId="14797" priority="13277"/>
  </conditionalFormatting>
  <conditionalFormatting sqref="C1952">
    <cfRule type="duplicateValues" dxfId="14796" priority="13276"/>
  </conditionalFormatting>
  <conditionalFormatting sqref="C1952">
    <cfRule type="duplicateValues" dxfId="14795" priority="13275"/>
  </conditionalFormatting>
  <conditionalFormatting sqref="B1952">
    <cfRule type="duplicateValues" dxfId="14794" priority="13274"/>
  </conditionalFormatting>
  <conditionalFormatting sqref="B1952">
    <cfRule type="duplicateValues" dxfId="14793" priority="13273"/>
  </conditionalFormatting>
  <conditionalFormatting sqref="B1952">
    <cfRule type="duplicateValues" dxfId="14792" priority="13272"/>
  </conditionalFormatting>
  <conditionalFormatting sqref="B1952">
    <cfRule type="duplicateValues" dxfId="14791" priority="13271"/>
  </conditionalFormatting>
  <conditionalFormatting sqref="C1952">
    <cfRule type="duplicateValues" dxfId="14790" priority="13270"/>
  </conditionalFormatting>
  <conditionalFormatting sqref="N1756">
    <cfRule type="cellIs" dxfId="14789" priority="13269" operator="greaterThan">
      <formula>0</formula>
    </cfRule>
  </conditionalFormatting>
  <conditionalFormatting sqref="B1756">
    <cfRule type="duplicateValues" dxfId="14788" priority="13268"/>
  </conditionalFormatting>
  <conditionalFormatting sqref="C1756">
    <cfRule type="duplicateValues" dxfId="14787" priority="13267"/>
  </conditionalFormatting>
  <conditionalFormatting sqref="C1756">
    <cfRule type="duplicateValues" dxfId="14786" priority="13266"/>
  </conditionalFormatting>
  <conditionalFormatting sqref="B1756">
    <cfRule type="duplicateValues" dxfId="14785" priority="13265"/>
  </conditionalFormatting>
  <conditionalFormatting sqref="B1756">
    <cfRule type="duplicateValues" dxfId="14784" priority="13264"/>
  </conditionalFormatting>
  <conditionalFormatting sqref="B1756">
    <cfRule type="duplicateValues" dxfId="14783" priority="13263"/>
  </conditionalFormatting>
  <conditionalFormatting sqref="B1756">
    <cfRule type="duplicateValues" dxfId="14782" priority="13262"/>
  </conditionalFormatting>
  <conditionalFormatting sqref="C1756">
    <cfRule type="duplicateValues" dxfId="14781" priority="13261"/>
  </conditionalFormatting>
  <conditionalFormatting sqref="N1552">
    <cfRule type="cellIs" dxfId="14780" priority="13260" operator="greaterThan">
      <formula>0</formula>
    </cfRule>
  </conditionalFormatting>
  <conditionalFormatting sqref="B1552">
    <cfRule type="duplicateValues" dxfId="14779" priority="13259"/>
  </conditionalFormatting>
  <conditionalFormatting sqref="C1552">
    <cfRule type="duplicateValues" dxfId="14778" priority="13258"/>
  </conditionalFormatting>
  <conditionalFormatting sqref="C1552">
    <cfRule type="duplicateValues" dxfId="14777" priority="13257"/>
  </conditionalFormatting>
  <conditionalFormatting sqref="B1552">
    <cfRule type="duplicateValues" dxfId="14776" priority="13256"/>
  </conditionalFormatting>
  <conditionalFormatting sqref="B1552">
    <cfRule type="duplicateValues" dxfId="14775" priority="13255"/>
  </conditionalFormatting>
  <conditionalFormatting sqref="B1552">
    <cfRule type="duplicateValues" dxfId="14774" priority="13254"/>
  </conditionalFormatting>
  <conditionalFormatting sqref="B1552">
    <cfRule type="duplicateValues" dxfId="14773" priority="13253"/>
  </conditionalFormatting>
  <conditionalFormatting sqref="C1552">
    <cfRule type="duplicateValues" dxfId="14772" priority="13252"/>
  </conditionalFormatting>
  <conditionalFormatting sqref="B1552">
    <cfRule type="duplicateValues" dxfId="14771" priority="13251"/>
  </conditionalFormatting>
  <conditionalFormatting sqref="N1551">
    <cfRule type="cellIs" dxfId="14770" priority="13250" operator="greaterThan">
      <formula>0</formula>
    </cfRule>
  </conditionalFormatting>
  <conditionalFormatting sqref="B1551">
    <cfRule type="duplicateValues" dxfId="14769" priority="13249"/>
  </conditionalFormatting>
  <conditionalFormatting sqref="C1551">
    <cfRule type="duplicateValues" dxfId="14768" priority="13248"/>
  </conditionalFormatting>
  <conditionalFormatting sqref="C1551">
    <cfRule type="duplicateValues" dxfId="14767" priority="13247"/>
  </conditionalFormatting>
  <conditionalFormatting sqref="B1551">
    <cfRule type="duplicateValues" dxfId="14766" priority="13246"/>
  </conditionalFormatting>
  <conditionalFormatting sqref="B1551">
    <cfRule type="duplicateValues" dxfId="14765" priority="13245"/>
  </conditionalFormatting>
  <conditionalFormatting sqref="B1551">
    <cfRule type="duplicateValues" dxfId="14764" priority="13244"/>
  </conditionalFormatting>
  <conditionalFormatting sqref="B1551">
    <cfRule type="duplicateValues" dxfId="14763" priority="13243"/>
  </conditionalFormatting>
  <conditionalFormatting sqref="C1551">
    <cfRule type="duplicateValues" dxfId="14762" priority="13242"/>
  </conditionalFormatting>
  <conditionalFormatting sqref="B1551">
    <cfRule type="duplicateValues" dxfId="14761" priority="13241"/>
  </conditionalFormatting>
  <conditionalFormatting sqref="N1550">
    <cfRule type="cellIs" dxfId="14760" priority="13240" operator="greaterThan">
      <formula>0</formula>
    </cfRule>
  </conditionalFormatting>
  <conditionalFormatting sqref="B1550">
    <cfRule type="duplicateValues" dxfId="14759" priority="13239"/>
  </conditionalFormatting>
  <conditionalFormatting sqref="C1550">
    <cfRule type="duplicateValues" dxfId="14758" priority="13238"/>
  </conditionalFormatting>
  <conditionalFormatting sqref="C1550">
    <cfRule type="duplicateValues" dxfId="14757" priority="13237"/>
  </conditionalFormatting>
  <conditionalFormatting sqref="B1550">
    <cfRule type="duplicateValues" dxfId="14756" priority="13236"/>
  </conditionalFormatting>
  <conditionalFormatting sqref="B1550">
    <cfRule type="duplicateValues" dxfId="14755" priority="13235"/>
  </conditionalFormatting>
  <conditionalFormatting sqref="B1550">
    <cfRule type="duplicateValues" dxfId="14754" priority="13234"/>
  </conditionalFormatting>
  <conditionalFormatting sqref="B1550">
    <cfRule type="duplicateValues" dxfId="14753" priority="13233"/>
  </conditionalFormatting>
  <conditionalFormatting sqref="C1550">
    <cfRule type="duplicateValues" dxfId="14752" priority="13232"/>
  </conditionalFormatting>
  <conditionalFormatting sqref="B1550">
    <cfRule type="duplicateValues" dxfId="14751" priority="13231"/>
  </conditionalFormatting>
  <conditionalFormatting sqref="N1549">
    <cfRule type="cellIs" dxfId="14750" priority="13230" operator="greaterThan">
      <formula>0</formula>
    </cfRule>
  </conditionalFormatting>
  <conditionalFormatting sqref="B1549">
    <cfRule type="duplicateValues" dxfId="14749" priority="13229"/>
  </conditionalFormatting>
  <conditionalFormatting sqref="C1549">
    <cfRule type="duplicateValues" dxfId="14748" priority="13228"/>
  </conditionalFormatting>
  <conditionalFormatting sqref="C1549">
    <cfRule type="duplicateValues" dxfId="14747" priority="13227"/>
  </conditionalFormatting>
  <conditionalFormatting sqref="B1549">
    <cfRule type="duplicateValues" dxfId="14746" priority="13226"/>
  </conditionalFormatting>
  <conditionalFormatting sqref="B1549">
    <cfRule type="duplicateValues" dxfId="14745" priority="13225"/>
  </conditionalFormatting>
  <conditionalFormatting sqref="B1549">
    <cfRule type="duplicateValues" dxfId="14744" priority="13224"/>
  </conditionalFormatting>
  <conditionalFormatting sqref="B1549">
    <cfRule type="duplicateValues" dxfId="14743" priority="13223"/>
  </conditionalFormatting>
  <conditionalFormatting sqref="C1549">
    <cfRule type="duplicateValues" dxfId="14742" priority="13222"/>
  </conditionalFormatting>
  <conditionalFormatting sqref="B1549">
    <cfRule type="duplicateValues" dxfId="14741" priority="13221"/>
  </conditionalFormatting>
  <conditionalFormatting sqref="N1548">
    <cfRule type="cellIs" dxfId="14740" priority="13220" operator="greaterThan">
      <formula>0</formula>
    </cfRule>
  </conditionalFormatting>
  <conditionalFormatting sqref="B1548">
    <cfRule type="duplicateValues" dxfId="14739" priority="13219"/>
  </conditionalFormatting>
  <conditionalFormatting sqref="C1548">
    <cfRule type="duplicateValues" dxfId="14738" priority="13218"/>
  </conditionalFormatting>
  <conditionalFormatting sqref="C1548">
    <cfRule type="duplicateValues" dxfId="14737" priority="13217"/>
  </conditionalFormatting>
  <conditionalFormatting sqref="B1548">
    <cfRule type="duplicateValues" dxfId="14736" priority="13216"/>
  </conditionalFormatting>
  <conditionalFormatting sqref="B1548">
    <cfRule type="duplicateValues" dxfId="14735" priority="13215"/>
  </conditionalFormatting>
  <conditionalFormatting sqref="B1548">
    <cfRule type="duplicateValues" dxfId="14734" priority="13214"/>
  </conditionalFormatting>
  <conditionalFormatting sqref="B1548">
    <cfRule type="duplicateValues" dxfId="14733" priority="13213"/>
  </conditionalFormatting>
  <conditionalFormatting sqref="C1548">
    <cfRule type="duplicateValues" dxfId="14732" priority="13212"/>
  </conditionalFormatting>
  <conditionalFormatting sqref="B1548">
    <cfRule type="duplicateValues" dxfId="14731" priority="13211"/>
  </conditionalFormatting>
  <conditionalFormatting sqref="N1547">
    <cfRule type="cellIs" dxfId="14730" priority="13210" operator="greaterThan">
      <formula>0</formula>
    </cfRule>
  </conditionalFormatting>
  <conditionalFormatting sqref="B1547">
    <cfRule type="duplicateValues" dxfId="14729" priority="13209"/>
  </conditionalFormatting>
  <conditionalFormatting sqref="C1547">
    <cfRule type="duplicateValues" dxfId="14728" priority="13208"/>
  </conditionalFormatting>
  <conditionalFormatting sqref="C1547">
    <cfRule type="duplicateValues" dxfId="14727" priority="13207"/>
  </conditionalFormatting>
  <conditionalFormatting sqref="B1547">
    <cfRule type="duplicateValues" dxfId="14726" priority="13206"/>
  </conditionalFormatting>
  <conditionalFormatting sqref="B1547">
    <cfRule type="duplicateValues" dxfId="14725" priority="13205"/>
  </conditionalFormatting>
  <conditionalFormatting sqref="B1547">
    <cfRule type="duplicateValues" dxfId="14724" priority="13204"/>
  </conditionalFormatting>
  <conditionalFormatting sqref="B1547">
    <cfRule type="duplicateValues" dxfId="14723" priority="13203"/>
  </conditionalFormatting>
  <conditionalFormatting sqref="C1547">
    <cfRule type="duplicateValues" dxfId="14722" priority="13202"/>
  </conditionalFormatting>
  <conditionalFormatting sqref="B1547">
    <cfRule type="duplicateValues" dxfId="14721" priority="13201"/>
  </conditionalFormatting>
  <conditionalFormatting sqref="N1546">
    <cfRule type="cellIs" dxfId="14720" priority="13200" operator="greaterThan">
      <formula>0</formula>
    </cfRule>
  </conditionalFormatting>
  <conditionalFormatting sqref="B1546">
    <cfRule type="duplicateValues" dxfId="14719" priority="13199"/>
  </conditionalFormatting>
  <conditionalFormatting sqref="C1546">
    <cfRule type="duplicateValues" dxfId="14718" priority="13198"/>
  </conditionalFormatting>
  <conditionalFormatting sqref="C1546">
    <cfRule type="duplicateValues" dxfId="14717" priority="13197"/>
  </conditionalFormatting>
  <conditionalFormatting sqref="B1546">
    <cfRule type="duplicateValues" dxfId="14716" priority="13196"/>
  </conditionalFormatting>
  <conditionalFormatting sqref="B1546">
    <cfRule type="duplicateValues" dxfId="14715" priority="13195"/>
  </conditionalFormatting>
  <conditionalFormatting sqref="B1546">
    <cfRule type="duplicateValues" dxfId="14714" priority="13194"/>
  </conditionalFormatting>
  <conditionalFormatting sqref="B1546">
    <cfRule type="duplicateValues" dxfId="14713" priority="13193"/>
  </conditionalFormatting>
  <conditionalFormatting sqref="C1546">
    <cfRule type="duplicateValues" dxfId="14712" priority="13192"/>
  </conditionalFormatting>
  <conditionalFormatting sqref="B1546">
    <cfRule type="duplicateValues" dxfId="14711" priority="13191"/>
  </conditionalFormatting>
  <conditionalFormatting sqref="N1544">
    <cfRule type="cellIs" dxfId="14710" priority="13190" operator="greaterThan">
      <formula>0</formula>
    </cfRule>
  </conditionalFormatting>
  <conditionalFormatting sqref="B1544">
    <cfRule type="duplicateValues" dxfId="14709" priority="13189"/>
  </conditionalFormatting>
  <conditionalFormatting sqref="C1544">
    <cfRule type="duplicateValues" dxfId="14708" priority="13188"/>
  </conditionalFormatting>
  <conditionalFormatting sqref="C1544">
    <cfRule type="duplicateValues" dxfId="14707" priority="13187"/>
  </conditionalFormatting>
  <conditionalFormatting sqref="B1544">
    <cfRule type="duplicateValues" dxfId="14706" priority="13186"/>
  </conditionalFormatting>
  <conditionalFormatting sqref="B1544">
    <cfRule type="duplicateValues" dxfId="14705" priority="13185"/>
  </conditionalFormatting>
  <conditionalFormatting sqref="B1544">
    <cfRule type="duplicateValues" dxfId="14704" priority="13184"/>
  </conditionalFormatting>
  <conditionalFormatting sqref="B1544">
    <cfRule type="duplicateValues" dxfId="14703" priority="13183"/>
  </conditionalFormatting>
  <conditionalFormatting sqref="C1544">
    <cfRule type="duplicateValues" dxfId="14702" priority="13182"/>
  </conditionalFormatting>
  <conditionalFormatting sqref="B1544">
    <cfRule type="duplicateValues" dxfId="14701" priority="13181"/>
  </conditionalFormatting>
  <conditionalFormatting sqref="N1543">
    <cfRule type="cellIs" dxfId="14700" priority="13180" operator="greaterThan">
      <formula>0</formula>
    </cfRule>
  </conditionalFormatting>
  <conditionalFormatting sqref="B1543">
    <cfRule type="duplicateValues" dxfId="14699" priority="13179"/>
  </conditionalFormatting>
  <conditionalFormatting sqref="C1543">
    <cfRule type="duplicateValues" dxfId="14698" priority="13178"/>
  </conditionalFormatting>
  <conditionalFormatting sqref="C1543">
    <cfRule type="duplicateValues" dxfId="14697" priority="13177"/>
  </conditionalFormatting>
  <conditionalFormatting sqref="B1543">
    <cfRule type="duplicateValues" dxfId="14696" priority="13176"/>
  </conditionalFormatting>
  <conditionalFormatting sqref="B1543">
    <cfRule type="duplicateValues" dxfId="14695" priority="13175"/>
  </conditionalFormatting>
  <conditionalFormatting sqref="B1543">
    <cfRule type="duplicateValues" dxfId="14694" priority="13174"/>
  </conditionalFormatting>
  <conditionalFormatting sqref="B1543">
    <cfRule type="duplicateValues" dxfId="14693" priority="13173"/>
  </conditionalFormatting>
  <conditionalFormatting sqref="C1543">
    <cfRule type="duplicateValues" dxfId="14692" priority="13172"/>
  </conditionalFormatting>
  <conditionalFormatting sqref="B1543">
    <cfRule type="duplicateValues" dxfId="14691" priority="13171"/>
  </conditionalFormatting>
  <conditionalFormatting sqref="N1527">
    <cfRule type="cellIs" dxfId="14690" priority="13170" operator="greaterThan">
      <formula>0</formula>
    </cfRule>
  </conditionalFormatting>
  <conditionalFormatting sqref="B1527">
    <cfRule type="duplicateValues" dxfId="14689" priority="13169"/>
  </conditionalFormatting>
  <conditionalFormatting sqref="C1527">
    <cfRule type="duplicateValues" dxfId="14688" priority="13168"/>
  </conditionalFormatting>
  <conditionalFormatting sqref="C1527">
    <cfRule type="duplicateValues" dxfId="14687" priority="13167"/>
  </conditionalFormatting>
  <conditionalFormatting sqref="B1527">
    <cfRule type="duplicateValues" dxfId="14686" priority="13166"/>
  </conditionalFormatting>
  <conditionalFormatting sqref="B1527">
    <cfRule type="duplicateValues" dxfId="14685" priority="13165"/>
  </conditionalFormatting>
  <conditionalFormatting sqref="B1527">
    <cfRule type="duplicateValues" dxfId="14684" priority="13164"/>
  </conditionalFormatting>
  <conditionalFormatting sqref="B1527">
    <cfRule type="duplicateValues" dxfId="14683" priority="13163"/>
  </conditionalFormatting>
  <conditionalFormatting sqref="C1527">
    <cfRule type="duplicateValues" dxfId="14682" priority="13162"/>
  </conditionalFormatting>
  <conditionalFormatting sqref="B1527">
    <cfRule type="duplicateValues" dxfId="14681" priority="13161"/>
  </conditionalFormatting>
  <conditionalFormatting sqref="N1526">
    <cfRule type="cellIs" dxfId="14680" priority="13160" operator="greaterThan">
      <formula>0</formula>
    </cfRule>
  </conditionalFormatting>
  <conditionalFormatting sqref="B1526">
    <cfRule type="duplicateValues" dxfId="14679" priority="13159"/>
  </conditionalFormatting>
  <conditionalFormatting sqref="C1526">
    <cfRule type="duplicateValues" dxfId="14678" priority="13158"/>
  </conditionalFormatting>
  <conditionalFormatting sqref="C1526">
    <cfRule type="duplicateValues" dxfId="14677" priority="13157"/>
  </conditionalFormatting>
  <conditionalFormatting sqref="B1526">
    <cfRule type="duplicateValues" dxfId="14676" priority="13156"/>
  </conditionalFormatting>
  <conditionalFormatting sqref="B1526">
    <cfRule type="duplicateValues" dxfId="14675" priority="13155"/>
  </conditionalFormatting>
  <conditionalFormatting sqref="B1526">
    <cfRule type="duplicateValues" dxfId="14674" priority="13154"/>
  </conditionalFormatting>
  <conditionalFormatting sqref="B1526">
    <cfRule type="duplicateValues" dxfId="14673" priority="13153"/>
  </conditionalFormatting>
  <conditionalFormatting sqref="C1526">
    <cfRule type="duplicateValues" dxfId="14672" priority="13152"/>
  </conditionalFormatting>
  <conditionalFormatting sqref="B1526">
    <cfRule type="duplicateValues" dxfId="14671" priority="13151"/>
  </conditionalFormatting>
  <conditionalFormatting sqref="N1515">
    <cfRule type="cellIs" dxfId="14670" priority="13150" operator="greaterThan">
      <formula>0</formula>
    </cfRule>
  </conditionalFormatting>
  <conditionalFormatting sqref="B1515">
    <cfRule type="duplicateValues" dxfId="14669" priority="13149"/>
  </conditionalFormatting>
  <conditionalFormatting sqref="C1515">
    <cfRule type="duplicateValues" dxfId="14668" priority="13148"/>
  </conditionalFormatting>
  <conditionalFormatting sqref="C1515">
    <cfRule type="duplicateValues" dxfId="14667" priority="13147"/>
  </conditionalFormatting>
  <conditionalFormatting sqref="B1515">
    <cfRule type="duplicateValues" dxfId="14666" priority="13146"/>
  </conditionalFormatting>
  <conditionalFormatting sqref="B1515">
    <cfRule type="duplicateValues" dxfId="14665" priority="13145"/>
  </conditionalFormatting>
  <conditionalFormatting sqref="B1515">
    <cfRule type="duplicateValues" dxfId="14664" priority="13144"/>
  </conditionalFormatting>
  <conditionalFormatting sqref="B1515">
    <cfRule type="duplicateValues" dxfId="14663" priority="13143"/>
  </conditionalFormatting>
  <conditionalFormatting sqref="C1515">
    <cfRule type="duplicateValues" dxfId="14662" priority="13142"/>
  </conditionalFormatting>
  <conditionalFormatting sqref="B1515">
    <cfRule type="duplicateValues" dxfId="14661" priority="13141"/>
  </conditionalFormatting>
  <conditionalFormatting sqref="N1532">
    <cfRule type="cellIs" dxfId="14660" priority="13140" operator="greaterThan">
      <formula>0</formula>
    </cfRule>
  </conditionalFormatting>
  <conditionalFormatting sqref="B1532">
    <cfRule type="duplicateValues" dxfId="14659" priority="13139"/>
  </conditionalFormatting>
  <conditionalFormatting sqref="C1532">
    <cfRule type="duplicateValues" dxfId="14658" priority="13138"/>
  </conditionalFormatting>
  <conditionalFormatting sqref="C1532">
    <cfRule type="duplicateValues" dxfId="14657" priority="13137"/>
  </conditionalFormatting>
  <conditionalFormatting sqref="B1532">
    <cfRule type="duplicateValues" dxfId="14656" priority="13136"/>
  </conditionalFormatting>
  <conditionalFormatting sqref="B1532">
    <cfRule type="duplicateValues" dxfId="14655" priority="13135"/>
  </conditionalFormatting>
  <conditionalFormatting sqref="B1532">
    <cfRule type="duplicateValues" dxfId="14654" priority="13134"/>
  </conditionalFormatting>
  <conditionalFormatting sqref="B1532">
    <cfRule type="duplicateValues" dxfId="14653" priority="13133"/>
  </conditionalFormatting>
  <conditionalFormatting sqref="C1532">
    <cfRule type="duplicateValues" dxfId="14652" priority="13132"/>
  </conditionalFormatting>
  <conditionalFormatting sqref="B1532">
    <cfRule type="duplicateValues" dxfId="14651" priority="13131"/>
  </conditionalFormatting>
  <conditionalFormatting sqref="N1533">
    <cfRule type="cellIs" dxfId="14650" priority="13130" operator="greaterThan">
      <formula>0</formula>
    </cfRule>
  </conditionalFormatting>
  <conditionalFormatting sqref="B1533">
    <cfRule type="duplicateValues" dxfId="14649" priority="13129"/>
  </conditionalFormatting>
  <conditionalFormatting sqref="C1533">
    <cfRule type="duplicateValues" dxfId="14648" priority="13128"/>
  </conditionalFormatting>
  <conditionalFormatting sqref="C1533">
    <cfRule type="duplicateValues" dxfId="14647" priority="13127"/>
  </conditionalFormatting>
  <conditionalFormatting sqref="B1533">
    <cfRule type="duplicateValues" dxfId="14646" priority="13126"/>
  </conditionalFormatting>
  <conditionalFormatting sqref="B1533">
    <cfRule type="duplicateValues" dxfId="14645" priority="13125"/>
  </conditionalFormatting>
  <conditionalFormatting sqref="B1533">
    <cfRule type="duplicateValues" dxfId="14644" priority="13124"/>
  </conditionalFormatting>
  <conditionalFormatting sqref="B1533">
    <cfRule type="duplicateValues" dxfId="14643" priority="13123"/>
  </conditionalFormatting>
  <conditionalFormatting sqref="C1533">
    <cfRule type="duplicateValues" dxfId="14642" priority="13122"/>
  </conditionalFormatting>
  <conditionalFormatting sqref="B1533">
    <cfRule type="duplicateValues" dxfId="14641" priority="13121"/>
  </conditionalFormatting>
  <conditionalFormatting sqref="N1534">
    <cfRule type="cellIs" dxfId="14640" priority="13120" operator="greaterThan">
      <formula>0</formula>
    </cfRule>
  </conditionalFormatting>
  <conditionalFormatting sqref="B1534">
    <cfRule type="duplicateValues" dxfId="14639" priority="13119"/>
  </conditionalFormatting>
  <conditionalFormatting sqref="C1534">
    <cfRule type="duplicateValues" dxfId="14638" priority="13118"/>
  </conditionalFormatting>
  <conditionalFormatting sqref="C1534">
    <cfRule type="duplicateValues" dxfId="14637" priority="13117"/>
  </conditionalFormatting>
  <conditionalFormatting sqref="B1534">
    <cfRule type="duplicateValues" dxfId="14636" priority="13116"/>
  </conditionalFormatting>
  <conditionalFormatting sqref="B1534">
    <cfRule type="duplicateValues" dxfId="14635" priority="13115"/>
  </conditionalFormatting>
  <conditionalFormatting sqref="B1534">
    <cfRule type="duplicateValues" dxfId="14634" priority="13114"/>
  </conditionalFormatting>
  <conditionalFormatting sqref="B1534">
    <cfRule type="duplicateValues" dxfId="14633" priority="13113"/>
  </conditionalFormatting>
  <conditionalFormatting sqref="C1534">
    <cfRule type="duplicateValues" dxfId="14632" priority="13112"/>
  </conditionalFormatting>
  <conditionalFormatting sqref="B1534">
    <cfRule type="duplicateValues" dxfId="14631" priority="13111"/>
  </conditionalFormatting>
  <conditionalFormatting sqref="N1535">
    <cfRule type="cellIs" dxfId="14630" priority="13110" operator="greaterThan">
      <formula>0</formula>
    </cfRule>
  </conditionalFormatting>
  <conditionalFormatting sqref="B1535">
    <cfRule type="duplicateValues" dxfId="14629" priority="13109"/>
  </conditionalFormatting>
  <conditionalFormatting sqref="C1535">
    <cfRule type="duplicateValues" dxfId="14628" priority="13108"/>
  </conditionalFormatting>
  <conditionalFormatting sqref="C1535">
    <cfRule type="duplicateValues" dxfId="14627" priority="13107"/>
  </conditionalFormatting>
  <conditionalFormatting sqref="B1535">
    <cfRule type="duplicateValues" dxfId="14626" priority="13106"/>
  </conditionalFormatting>
  <conditionalFormatting sqref="B1535">
    <cfRule type="duplicateValues" dxfId="14625" priority="13105"/>
  </conditionalFormatting>
  <conditionalFormatting sqref="B1535">
    <cfRule type="duplicateValues" dxfId="14624" priority="13104"/>
  </conditionalFormatting>
  <conditionalFormatting sqref="B1535">
    <cfRule type="duplicateValues" dxfId="14623" priority="13103"/>
  </conditionalFormatting>
  <conditionalFormatting sqref="C1535">
    <cfRule type="duplicateValues" dxfId="14622" priority="13102"/>
  </conditionalFormatting>
  <conditionalFormatting sqref="B1535">
    <cfRule type="duplicateValues" dxfId="14621" priority="13101"/>
  </conditionalFormatting>
  <conditionalFormatting sqref="N1531">
    <cfRule type="cellIs" dxfId="14620" priority="13100" operator="greaterThan">
      <formula>0</formula>
    </cfRule>
  </conditionalFormatting>
  <conditionalFormatting sqref="B1531">
    <cfRule type="duplicateValues" dxfId="14619" priority="13099"/>
  </conditionalFormatting>
  <conditionalFormatting sqref="C1531">
    <cfRule type="duplicateValues" dxfId="14618" priority="13098"/>
  </conditionalFormatting>
  <conditionalFormatting sqref="C1531">
    <cfRule type="duplicateValues" dxfId="14617" priority="13097"/>
  </conditionalFormatting>
  <conditionalFormatting sqref="B1531">
    <cfRule type="duplicateValues" dxfId="14616" priority="13096"/>
  </conditionalFormatting>
  <conditionalFormatting sqref="B1531">
    <cfRule type="duplicateValues" dxfId="14615" priority="13095"/>
  </conditionalFormatting>
  <conditionalFormatting sqref="B1531">
    <cfRule type="duplicateValues" dxfId="14614" priority="13094"/>
  </conditionalFormatting>
  <conditionalFormatting sqref="B1531">
    <cfRule type="duplicateValues" dxfId="14613" priority="13093"/>
  </conditionalFormatting>
  <conditionalFormatting sqref="C1531">
    <cfRule type="duplicateValues" dxfId="14612" priority="13092"/>
  </conditionalFormatting>
  <conditionalFormatting sqref="B1531">
    <cfRule type="duplicateValues" dxfId="14611" priority="13091"/>
  </conditionalFormatting>
  <conditionalFormatting sqref="N1530">
    <cfRule type="cellIs" dxfId="14610" priority="13090" operator="greaterThan">
      <formula>0</formula>
    </cfRule>
  </conditionalFormatting>
  <conditionalFormatting sqref="B1530">
    <cfRule type="duplicateValues" dxfId="14609" priority="13089"/>
  </conditionalFormatting>
  <conditionalFormatting sqref="C1530">
    <cfRule type="duplicateValues" dxfId="14608" priority="13088"/>
  </conditionalFormatting>
  <conditionalFormatting sqref="C1530">
    <cfRule type="duplicateValues" dxfId="14607" priority="13087"/>
  </conditionalFormatting>
  <conditionalFormatting sqref="B1530">
    <cfRule type="duplicateValues" dxfId="14606" priority="13086"/>
  </conditionalFormatting>
  <conditionalFormatting sqref="B1530">
    <cfRule type="duplicateValues" dxfId="14605" priority="13085"/>
  </conditionalFormatting>
  <conditionalFormatting sqref="B1530">
    <cfRule type="duplicateValues" dxfId="14604" priority="13084"/>
  </conditionalFormatting>
  <conditionalFormatting sqref="B1530">
    <cfRule type="duplicateValues" dxfId="14603" priority="13083"/>
  </conditionalFormatting>
  <conditionalFormatting sqref="C1530">
    <cfRule type="duplicateValues" dxfId="14602" priority="13082"/>
  </conditionalFormatting>
  <conditionalFormatting sqref="B1530">
    <cfRule type="duplicateValues" dxfId="14601" priority="13081"/>
  </conditionalFormatting>
  <conditionalFormatting sqref="N1536">
    <cfRule type="cellIs" dxfId="14600" priority="13080" operator="greaterThan">
      <formula>0</formula>
    </cfRule>
  </conditionalFormatting>
  <conditionalFormatting sqref="B1536">
    <cfRule type="duplicateValues" dxfId="14599" priority="13079"/>
  </conditionalFormatting>
  <conditionalFormatting sqref="C1536">
    <cfRule type="duplicateValues" dxfId="14598" priority="13078"/>
  </conditionalFormatting>
  <conditionalFormatting sqref="C1536">
    <cfRule type="duplicateValues" dxfId="14597" priority="13077"/>
  </conditionalFormatting>
  <conditionalFormatting sqref="B1536">
    <cfRule type="duplicateValues" dxfId="14596" priority="13076"/>
  </conditionalFormatting>
  <conditionalFormatting sqref="B1536">
    <cfRule type="duplicateValues" dxfId="14595" priority="13075"/>
  </conditionalFormatting>
  <conditionalFormatting sqref="B1536">
    <cfRule type="duplicateValues" dxfId="14594" priority="13074"/>
  </conditionalFormatting>
  <conditionalFormatting sqref="B1536">
    <cfRule type="duplicateValues" dxfId="14593" priority="13073"/>
  </conditionalFormatting>
  <conditionalFormatting sqref="C1536">
    <cfRule type="duplicateValues" dxfId="14592" priority="13072"/>
  </conditionalFormatting>
  <conditionalFormatting sqref="B1536">
    <cfRule type="duplicateValues" dxfId="14591" priority="13071"/>
  </conditionalFormatting>
  <conditionalFormatting sqref="N1537">
    <cfRule type="cellIs" dxfId="14590" priority="13070" operator="greaterThan">
      <formula>0</formula>
    </cfRule>
  </conditionalFormatting>
  <conditionalFormatting sqref="B1537">
    <cfRule type="duplicateValues" dxfId="14589" priority="13069"/>
  </conditionalFormatting>
  <conditionalFormatting sqref="C1537">
    <cfRule type="duplicateValues" dxfId="14588" priority="13068"/>
  </conditionalFormatting>
  <conditionalFormatting sqref="C1537">
    <cfRule type="duplicateValues" dxfId="14587" priority="13067"/>
  </conditionalFormatting>
  <conditionalFormatting sqref="B1537">
    <cfRule type="duplicateValues" dxfId="14586" priority="13066"/>
  </conditionalFormatting>
  <conditionalFormatting sqref="B1537">
    <cfRule type="duplicateValues" dxfId="14585" priority="13065"/>
  </conditionalFormatting>
  <conditionalFormatting sqref="B1537">
    <cfRule type="duplicateValues" dxfId="14584" priority="13064"/>
  </conditionalFormatting>
  <conditionalFormatting sqref="B1537">
    <cfRule type="duplicateValues" dxfId="14583" priority="13063"/>
  </conditionalFormatting>
  <conditionalFormatting sqref="C1537">
    <cfRule type="duplicateValues" dxfId="14582" priority="13062"/>
  </conditionalFormatting>
  <conditionalFormatting sqref="B1537">
    <cfRule type="duplicateValues" dxfId="14581" priority="13061"/>
  </conditionalFormatting>
  <conditionalFormatting sqref="N1542">
    <cfRule type="cellIs" dxfId="14580" priority="13060" operator="greaterThan">
      <formula>0</formula>
    </cfRule>
  </conditionalFormatting>
  <conditionalFormatting sqref="B1542">
    <cfRule type="duplicateValues" dxfId="14579" priority="13059"/>
  </conditionalFormatting>
  <conditionalFormatting sqref="C1542">
    <cfRule type="duplicateValues" dxfId="14578" priority="13058"/>
  </conditionalFormatting>
  <conditionalFormatting sqref="C1542">
    <cfRule type="duplicateValues" dxfId="14577" priority="13057"/>
  </conditionalFormatting>
  <conditionalFormatting sqref="B1542">
    <cfRule type="duplicateValues" dxfId="14576" priority="13056"/>
  </conditionalFormatting>
  <conditionalFormatting sqref="B1542">
    <cfRule type="duplicateValues" dxfId="14575" priority="13055"/>
  </conditionalFormatting>
  <conditionalFormatting sqref="B1542">
    <cfRule type="duplicateValues" dxfId="14574" priority="13054"/>
  </conditionalFormatting>
  <conditionalFormatting sqref="B1542">
    <cfRule type="duplicateValues" dxfId="14573" priority="13053"/>
  </conditionalFormatting>
  <conditionalFormatting sqref="C1542">
    <cfRule type="duplicateValues" dxfId="14572" priority="13052"/>
  </conditionalFormatting>
  <conditionalFormatting sqref="B1542">
    <cfRule type="duplicateValues" dxfId="14571" priority="13051"/>
  </conditionalFormatting>
  <conditionalFormatting sqref="N1583">
    <cfRule type="cellIs" dxfId="14570" priority="13050" operator="greaterThan">
      <formula>0</formula>
    </cfRule>
  </conditionalFormatting>
  <conditionalFormatting sqref="B1583">
    <cfRule type="duplicateValues" dxfId="14569" priority="13049"/>
  </conditionalFormatting>
  <conditionalFormatting sqref="C1583">
    <cfRule type="duplicateValues" dxfId="14568" priority="13048"/>
  </conditionalFormatting>
  <conditionalFormatting sqref="C1583">
    <cfRule type="duplicateValues" dxfId="14567" priority="13047"/>
  </conditionalFormatting>
  <conditionalFormatting sqref="B1583">
    <cfRule type="duplicateValues" dxfId="14566" priority="13046"/>
  </conditionalFormatting>
  <conditionalFormatting sqref="B1583">
    <cfRule type="duplicateValues" dxfId="14565" priority="13045"/>
  </conditionalFormatting>
  <conditionalFormatting sqref="B1583">
    <cfRule type="duplicateValues" dxfId="14564" priority="13044"/>
  </conditionalFormatting>
  <conditionalFormatting sqref="B1583">
    <cfRule type="duplicateValues" dxfId="14563" priority="13043"/>
  </conditionalFormatting>
  <conditionalFormatting sqref="C1583">
    <cfRule type="duplicateValues" dxfId="14562" priority="13042"/>
  </conditionalFormatting>
  <conditionalFormatting sqref="B1583">
    <cfRule type="duplicateValues" dxfId="14561" priority="13041"/>
  </conditionalFormatting>
  <conditionalFormatting sqref="N1514">
    <cfRule type="cellIs" dxfId="14560" priority="13040" operator="greaterThan">
      <formula>0</formula>
    </cfRule>
  </conditionalFormatting>
  <conditionalFormatting sqref="B1514">
    <cfRule type="duplicateValues" dxfId="14559" priority="13039"/>
  </conditionalFormatting>
  <conditionalFormatting sqref="C1514">
    <cfRule type="duplicateValues" dxfId="14558" priority="13038"/>
  </conditionalFormatting>
  <conditionalFormatting sqref="C1514">
    <cfRule type="duplicateValues" dxfId="14557" priority="13037"/>
  </conditionalFormatting>
  <conditionalFormatting sqref="B1514">
    <cfRule type="duplicateValues" dxfId="14556" priority="13036"/>
  </conditionalFormatting>
  <conditionalFormatting sqref="B1514">
    <cfRule type="duplicateValues" dxfId="14555" priority="13035"/>
  </conditionalFormatting>
  <conditionalFormatting sqref="B1514">
    <cfRule type="duplicateValues" dxfId="14554" priority="13034"/>
  </conditionalFormatting>
  <conditionalFormatting sqref="B1514">
    <cfRule type="duplicateValues" dxfId="14553" priority="13033"/>
  </conditionalFormatting>
  <conditionalFormatting sqref="C1514">
    <cfRule type="duplicateValues" dxfId="14552" priority="13032"/>
  </conditionalFormatting>
  <conditionalFormatting sqref="B1514">
    <cfRule type="duplicateValues" dxfId="14551" priority="13031"/>
  </conditionalFormatting>
  <conditionalFormatting sqref="N1513">
    <cfRule type="cellIs" dxfId="14550" priority="13030" operator="greaterThan">
      <formula>0</formula>
    </cfRule>
  </conditionalFormatting>
  <conditionalFormatting sqref="B1513">
    <cfRule type="duplicateValues" dxfId="14549" priority="13029"/>
  </conditionalFormatting>
  <conditionalFormatting sqref="C1513">
    <cfRule type="duplicateValues" dxfId="14548" priority="13028"/>
  </conditionalFormatting>
  <conditionalFormatting sqref="C1513">
    <cfRule type="duplicateValues" dxfId="14547" priority="13027"/>
  </conditionalFormatting>
  <conditionalFormatting sqref="B1513">
    <cfRule type="duplicateValues" dxfId="14546" priority="13026"/>
  </conditionalFormatting>
  <conditionalFormatting sqref="B1513">
    <cfRule type="duplicateValues" dxfId="14545" priority="13025"/>
  </conditionalFormatting>
  <conditionalFormatting sqref="B1513">
    <cfRule type="duplicateValues" dxfId="14544" priority="13024"/>
  </conditionalFormatting>
  <conditionalFormatting sqref="B1513">
    <cfRule type="duplicateValues" dxfId="14543" priority="13023"/>
  </conditionalFormatting>
  <conditionalFormatting sqref="C1513">
    <cfRule type="duplicateValues" dxfId="14542" priority="13022"/>
  </conditionalFormatting>
  <conditionalFormatting sqref="B1513">
    <cfRule type="duplicateValues" dxfId="14541" priority="13021"/>
  </conditionalFormatting>
  <conditionalFormatting sqref="N1512">
    <cfRule type="cellIs" dxfId="14540" priority="13020" operator="greaterThan">
      <formula>0</formula>
    </cfRule>
  </conditionalFormatting>
  <conditionalFormatting sqref="B1512">
    <cfRule type="duplicateValues" dxfId="14539" priority="13019"/>
  </conditionalFormatting>
  <conditionalFormatting sqref="C1512">
    <cfRule type="duplicateValues" dxfId="14538" priority="13018"/>
  </conditionalFormatting>
  <conditionalFormatting sqref="C1512">
    <cfRule type="duplicateValues" dxfId="14537" priority="13017"/>
  </conditionalFormatting>
  <conditionalFormatting sqref="B1512">
    <cfRule type="duplicateValues" dxfId="14536" priority="13016"/>
  </conditionalFormatting>
  <conditionalFormatting sqref="B1512">
    <cfRule type="duplicateValues" dxfId="14535" priority="13015"/>
  </conditionalFormatting>
  <conditionalFormatting sqref="B1512">
    <cfRule type="duplicateValues" dxfId="14534" priority="13014"/>
  </conditionalFormatting>
  <conditionalFormatting sqref="B1512">
    <cfRule type="duplicateValues" dxfId="14533" priority="13013"/>
  </conditionalFormatting>
  <conditionalFormatting sqref="C1512">
    <cfRule type="duplicateValues" dxfId="14532" priority="13012"/>
  </conditionalFormatting>
  <conditionalFormatting sqref="B1512">
    <cfRule type="duplicateValues" dxfId="14531" priority="13011"/>
  </conditionalFormatting>
  <conditionalFormatting sqref="N1511">
    <cfRule type="cellIs" dxfId="14530" priority="13010" operator="greaterThan">
      <formula>0</formula>
    </cfRule>
  </conditionalFormatting>
  <conditionalFormatting sqref="B1511">
    <cfRule type="duplicateValues" dxfId="14529" priority="13009"/>
  </conditionalFormatting>
  <conditionalFormatting sqref="C1511">
    <cfRule type="duplicateValues" dxfId="14528" priority="13008"/>
  </conditionalFormatting>
  <conditionalFormatting sqref="C1511">
    <cfRule type="duplicateValues" dxfId="14527" priority="13007"/>
  </conditionalFormatting>
  <conditionalFormatting sqref="B1511">
    <cfRule type="duplicateValues" dxfId="14526" priority="13006"/>
  </conditionalFormatting>
  <conditionalFormatting sqref="B1511">
    <cfRule type="duplicateValues" dxfId="14525" priority="13005"/>
  </conditionalFormatting>
  <conditionalFormatting sqref="B1511">
    <cfRule type="duplicateValues" dxfId="14524" priority="13004"/>
  </conditionalFormatting>
  <conditionalFormatting sqref="B1511">
    <cfRule type="duplicateValues" dxfId="14523" priority="13003"/>
  </conditionalFormatting>
  <conditionalFormatting sqref="C1511">
    <cfRule type="duplicateValues" dxfId="14522" priority="13002"/>
  </conditionalFormatting>
  <conditionalFormatting sqref="B1511">
    <cfRule type="duplicateValues" dxfId="14521" priority="13001"/>
  </conditionalFormatting>
  <conditionalFormatting sqref="N1510">
    <cfRule type="cellIs" dxfId="14520" priority="13000" operator="greaterThan">
      <formula>0</formula>
    </cfRule>
  </conditionalFormatting>
  <conditionalFormatting sqref="B1510">
    <cfRule type="duplicateValues" dxfId="14519" priority="12999"/>
  </conditionalFormatting>
  <conditionalFormatting sqref="C1510">
    <cfRule type="duplicateValues" dxfId="14518" priority="12998"/>
  </conditionalFormatting>
  <conditionalFormatting sqref="C1510">
    <cfRule type="duplicateValues" dxfId="14517" priority="12997"/>
  </conditionalFormatting>
  <conditionalFormatting sqref="B1510">
    <cfRule type="duplicateValues" dxfId="14516" priority="12996"/>
  </conditionalFormatting>
  <conditionalFormatting sqref="B1510">
    <cfRule type="duplicateValues" dxfId="14515" priority="12995"/>
  </conditionalFormatting>
  <conditionalFormatting sqref="B1510">
    <cfRule type="duplicateValues" dxfId="14514" priority="12994"/>
  </conditionalFormatting>
  <conditionalFormatting sqref="B1510">
    <cfRule type="duplicateValues" dxfId="14513" priority="12993"/>
  </conditionalFormatting>
  <conditionalFormatting sqref="C1510">
    <cfRule type="duplicateValues" dxfId="14512" priority="12992"/>
  </conditionalFormatting>
  <conditionalFormatting sqref="B1510">
    <cfRule type="duplicateValues" dxfId="14511" priority="12991"/>
  </conditionalFormatting>
  <conditionalFormatting sqref="N1509">
    <cfRule type="cellIs" dxfId="14510" priority="12990" operator="greaterThan">
      <formula>0</formula>
    </cfRule>
  </conditionalFormatting>
  <conditionalFormatting sqref="B1509">
    <cfRule type="duplicateValues" dxfId="14509" priority="12989"/>
  </conditionalFormatting>
  <conditionalFormatting sqref="C1509">
    <cfRule type="duplicateValues" dxfId="14508" priority="12988"/>
  </conditionalFormatting>
  <conditionalFormatting sqref="C1509">
    <cfRule type="duplicateValues" dxfId="14507" priority="12987"/>
  </conditionalFormatting>
  <conditionalFormatting sqref="B1509">
    <cfRule type="duplicateValues" dxfId="14506" priority="12986"/>
  </conditionalFormatting>
  <conditionalFormatting sqref="B1509">
    <cfRule type="duplicateValues" dxfId="14505" priority="12985"/>
  </conditionalFormatting>
  <conditionalFormatting sqref="B1509">
    <cfRule type="duplicateValues" dxfId="14504" priority="12984"/>
  </conditionalFormatting>
  <conditionalFormatting sqref="B1509">
    <cfRule type="duplicateValues" dxfId="14503" priority="12983"/>
  </conditionalFormatting>
  <conditionalFormatting sqref="C1509">
    <cfRule type="duplicateValues" dxfId="14502" priority="12982"/>
  </conditionalFormatting>
  <conditionalFormatting sqref="B1509">
    <cfRule type="duplicateValues" dxfId="14501" priority="12981"/>
  </conditionalFormatting>
  <conditionalFormatting sqref="N1508">
    <cfRule type="cellIs" dxfId="14500" priority="12980" operator="greaterThan">
      <formula>0</formula>
    </cfRule>
  </conditionalFormatting>
  <conditionalFormatting sqref="B1508">
    <cfRule type="duplicateValues" dxfId="14499" priority="12979"/>
  </conditionalFormatting>
  <conditionalFormatting sqref="C1508">
    <cfRule type="duplicateValues" dxfId="14498" priority="12978"/>
  </conditionalFormatting>
  <conditionalFormatting sqref="C1508">
    <cfRule type="duplicateValues" dxfId="14497" priority="12977"/>
  </conditionalFormatting>
  <conditionalFormatting sqref="B1508">
    <cfRule type="duplicateValues" dxfId="14496" priority="12976"/>
  </conditionalFormatting>
  <conditionalFormatting sqref="B1508">
    <cfRule type="duplicateValues" dxfId="14495" priority="12975"/>
  </conditionalFormatting>
  <conditionalFormatting sqref="B1508">
    <cfRule type="duplicateValues" dxfId="14494" priority="12974"/>
  </conditionalFormatting>
  <conditionalFormatting sqref="B1508">
    <cfRule type="duplicateValues" dxfId="14493" priority="12973"/>
  </conditionalFormatting>
  <conditionalFormatting sqref="C1508">
    <cfRule type="duplicateValues" dxfId="14492" priority="12972"/>
  </conditionalFormatting>
  <conditionalFormatting sqref="B1508">
    <cfRule type="duplicateValues" dxfId="14491" priority="12971"/>
  </conditionalFormatting>
  <conditionalFormatting sqref="N1507">
    <cfRule type="cellIs" dxfId="14490" priority="12970" operator="greaterThan">
      <formula>0</formula>
    </cfRule>
  </conditionalFormatting>
  <conditionalFormatting sqref="B1507">
    <cfRule type="duplicateValues" dxfId="14489" priority="12969"/>
  </conditionalFormatting>
  <conditionalFormatting sqref="C1507">
    <cfRule type="duplicateValues" dxfId="14488" priority="12968"/>
  </conditionalFormatting>
  <conditionalFormatting sqref="C1507">
    <cfRule type="duplicateValues" dxfId="14487" priority="12967"/>
  </conditionalFormatting>
  <conditionalFormatting sqref="B1507">
    <cfRule type="duplicateValues" dxfId="14486" priority="12966"/>
  </conditionalFormatting>
  <conditionalFormatting sqref="B1507">
    <cfRule type="duplicateValues" dxfId="14485" priority="12965"/>
  </conditionalFormatting>
  <conditionalFormatting sqref="B1507">
    <cfRule type="duplicateValues" dxfId="14484" priority="12964"/>
  </conditionalFormatting>
  <conditionalFormatting sqref="B1507">
    <cfRule type="duplicateValues" dxfId="14483" priority="12963"/>
  </conditionalFormatting>
  <conditionalFormatting sqref="C1507">
    <cfRule type="duplicateValues" dxfId="14482" priority="12962"/>
  </conditionalFormatting>
  <conditionalFormatting sqref="B1507">
    <cfRule type="duplicateValues" dxfId="14481" priority="12961"/>
  </conditionalFormatting>
  <conditionalFormatting sqref="N1506">
    <cfRule type="cellIs" dxfId="14480" priority="12960" operator="greaterThan">
      <formula>0</formula>
    </cfRule>
  </conditionalFormatting>
  <conditionalFormatting sqref="B1506">
    <cfRule type="duplicateValues" dxfId="14479" priority="12959"/>
  </conditionalFormatting>
  <conditionalFormatting sqref="C1506">
    <cfRule type="duplicateValues" dxfId="14478" priority="12958"/>
  </conditionalFormatting>
  <conditionalFormatting sqref="C1506">
    <cfRule type="duplicateValues" dxfId="14477" priority="12957"/>
  </conditionalFormatting>
  <conditionalFormatting sqref="B1506">
    <cfRule type="duplicateValues" dxfId="14476" priority="12956"/>
  </conditionalFormatting>
  <conditionalFormatting sqref="B1506">
    <cfRule type="duplicateValues" dxfId="14475" priority="12955"/>
  </conditionalFormatting>
  <conditionalFormatting sqref="B1506">
    <cfRule type="duplicateValues" dxfId="14474" priority="12954"/>
  </conditionalFormatting>
  <conditionalFormatting sqref="B1506">
    <cfRule type="duplicateValues" dxfId="14473" priority="12953"/>
  </conditionalFormatting>
  <conditionalFormatting sqref="C1506">
    <cfRule type="duplicateValues" dxfId="14472" priority="12952"/>
  </conditionalFormatting>
  <conditionalFormatting sqref="B1506">
    <cfRule type="duplicateValues" dxfId="14471" priority="12951"/>
  </conditionalFormatting>
  <conditionalFormatting sqref="N1505">
    <cfRule type="cellIs" dxfId="14470" priority="12950" operator="greaterThan">
      <formula>0</formula>
    </cfRule>
  </conditionalFormatting>
  <conditionalFormatting sqref="B1505">
    <cfRule type="duplicateValues" dxfId="14469" priority="12949"/>
  </conditionalFormatting>
  <conditionalFormatting sqref="C1505">
    <cfRule type="duplicateValues" dxfId="14468" priority="12948"/>
  </conditionalFormatting>
  <conditionalFormatting sqref="C1505">
    <cfRule type="duplicateValues" dxfId="14467" priority="12947"/>
  </conditionalFormatting>
  <conditionalFormatting sqref="B1505">
    <cfRule type="duplicateValues" dxfId="14466" priority="12946"/>
  </conditionalFormatting>
  <conditionalFormatting sqref="B1505">
    <cfRule type="duplicateValues" dxfId="14465" priority="12945"/>
  </conditionalFormatting>
  <conditionalFormatting sqref="B1505">
    <cfRule type="duplicateValues" dxfId="14464" priority="12944"/>
  </conditionalFormatting>
  <conditionalFormatting sqref="B1505">
    <cfRule type="duplicateValues" dxfId="14463" priority="12943"/>
  </conditionalFormatting>
  <conditionalFormatting sqref="C1505">
    <cfRule type="duplicateValues" dxfId="14462" priority="12942"/>
  </conditionalFormatting>
  <conditionalFormatting sqref="B1505">
    <cfRule type="duplicateValues" dxfId="14461" priority="12941"/>
  </conditionalFormatting>
  <conditionalFormatting sqref="N1503">
    <cfRule type="cellIs" dxfId="14460" priority="12940" operator="greaterThan">
      <formula>0</formula>
    </cfRule>
  </conditionalFormatting>
  <conditionalFormatting sqref="B1503">
    <cfRule type="duplicateValues" dxfId="14459" priority="12939"/>
  </conditionalFormatting>
  <conditionalFormatting sqref="C1503">
    <cfRule type="duplicateValues" dxfId="14458" priority="12938"/>
  </conditionalFormatting>
  <conditionalFormatting sqref="C1503">
    <cfRule type="duplicateValues" dxfId="14457" priority="12937"/>
  </conditionalFormatting>
  <conditionalFormatting sqref="B1503">
    <cfRule type="duplicateValues" dxfId="14456" priority="12936"/>
  </conditionalFormatting>
  <conditionalFormatting sqref="B1503">
    <cfRule type="duplicateValues" dxfId="14455" priority="12935"/>
  </conditionalFormatting>
  <conditionalFormatting sqref="B1503">
    <cfRule type="duplicateValues" dxfId="14454" priority="12934"/>
  </conditionalFormatting>
  <conditionalFormatting sqref="B1503">
    <cfRule type="duplicateValues" dxfId="14453" priority="12933"/>
  </conditionalFormatting>
  <conditionalFormatting sqref="C1503">
    <cfRule type="duplicateValues" dxfId="14452" priority="12932"/>
  </conditionalFormatting>
  <conditionalFormatting sqref="B1503">
    <cfRule type="duplicateValues" dxfId="14451" priority="12931"/>
  </conditionalFormatting>
  <conditionalFormatting sqref="N1502">
    <cfRule type="cellIs" dxfId="14450" priority="12930" operator="greaterThan">
      <formula>0</formula>
    </cfRule>
  </conditionalFormatting>
  <conditionalFormatting sqref="B1502">
    <cfRule type="duplicateValues" dxfId="14449" priority="12929"/>
  </conditionalFormatting>
  <conditionalFormatting sqref="C1502">
    <cfRule type="duplicateValues" dxfId="14448" priority="12928"/>
  </conditionalFormatting>
  <conditionalFormatting sqref="C1502">
    <cfRule type="duplicateValues" dxfId="14447" priority="12927"/>
  </conditionalFormatting>
  <conditionalFormatting sqref="B1502">
    <cfRule type="duplicateValues" dxfId="14446" priority="12926"/>
  </conditionalFormatting>
  <conditionalFormatting sqref="B1502">
    <cfRule type="duplicateValues" dxfId="14445" priority="12925"/>
  </conditionalFormatting>
  <conditionalFormatting sqref="B1502">
    <cfRule type="duplicateValues" dxfId="14444" priority="12924"/>
  </conditionalFormatting>
  <conditionalFormatting sqref="B1502">
    <cfRule type="duplicateValues" dxfId="14443" priority="12923"/>
  </conditionalFormatting>
  <conditionalFormatting sqref="C1502">
    <cfRule type="duplicateValues" dxfId="14442" priority="12922"/>
  </conditionalFormatting>
  <conditionalFormatting sqref="B1502">
    <cfRule type="duplicateValues" dxfId="14441" priority="12921"/>
  </conditionalFormatting>
  <conditionalFormatting sqref="N1632">
    <cfRule type="cellIs" dxfId="14440" priority="12920" operator="greaterThan">
      <formula>0</formula>
    </cfRule>
  </conditionalFormatting>
  <conditionalFormatting sqref="B1632">
    <cfRule type="duplicateValues" dxfId="14439" priority="12919"/>
  </conditionalFormatting>
  <conditionalFormatting sqref="C1632">
    <cfRule type="duplicateValues" dxfId="14438" priority="12918"/>
  </conditionalFormatting>
  <conditionalFormatting sqref="C1632">
    <cfRule type="duplicateValues" dxfId="14437" priority="12917"/>
  </conditionalFormatting>
  <conditionalFormatting sqref="B1632">
    <cfRule type="duplicateValues" dxfId="14436" priority="12916"/>
  </conditionalFormatting>
  <conditionalFormatting sqref="B1632">
    <cfRule type="duplicateValues" dxfId="14435" priority="12915"/>
  </conditionalFormatting>
  <conditionalFormatting sqref="B1632">
    <cfRule type="duplicateValues" dxfId="14434" priority="12914"/>
  </conditionalFormatting>
  <conditionalFormatting sqref="B1632">
    <cfRule type="duplicateValues" dxfId="14433" priority="12913"/>
  </conditionalFormatting>
  <conditionalFormatting sqref="C1632">
    <cfRule type="duplicateValues" dxfId="14432" priority="12912"/>
  </conditionalFormatting>
  <conditionalFormatting sqref="B1632">
    <cfRule type="duplicateValues" dxfId="14431" priority="12911"/>
  </conditionalFormatting>
  <conditionalFormatting sqref="B1632">
    <cfRule type="duplicateValues" dxfId="14430" priority="12910"/>
  </conditionalFormatting>
  <conditionalFormatting sqref="N1891">
    <cfRule type="cellIs" dxfId="14429" priority="12909" operator="greaterThan">
      <formula>0</formula>
    </cfRule>
  </conditionalFormatting>
  <conditionalFormatting sqref="B1891">
    <cfRule type="duplicateValues" dxfId="14428" priority="12908"/>
  </conditionalFormatting>
  <conditionalFormatting sqref="C1891">
    <cfRule type="duplicateValues" dxfId="14427" priority="12907"/>
  </conditionalFormatting>
  <conditionalFormatting sqref="C1891">
    <cfRule type="duplicateValues" dxfId="14426" priority="12906"/>
  </conditionalFormatting>
  <conditionalFormatting sqref="B1891">
    <cfRule type="duplicateValues" dxfId="14425" priority="12905"/>
  </conditionalFormatting>
  <conditionalFormatting sqref="B1891">
    <cfRule type="duplicateValues" dxfId="14424" priority="12904"/>
  </conditionalFormatting>
  <conditionalFormatting sqref="B1891">
    <cfRule type="duplicateValues" dxfId="14423" priority="12903"/>
  </conditionalFormatting>
  <conditionalFormatting sqref="B1891">
    <cfRule type="duplicateValues" dxfId="14422" priority="12902"/>
  </conditionalFormatting>
  <conditionalFormatting sqref="C1891">
    <cfRule type="duplicateValues" dxfId="14421" priority="12901"/>
  </conditionalFormatting>
  <conditionalFormatting sqref="B1891">
    <cfRule type="duplicateValues" dxfId="14420" priority="12900"/>
  </conditionalFormatting>
  <conditionalFormatting sqref="B1891">
    <cfRule type="duplicateValues" dxfId="14419" priority="12899"/>
  </conditionalFormatting>
  <conditionalFormatting sqref="N1558">
    <cfRule type="cellIs" dxfId="14418" priority="12898" operator="greaterThan">
      <formula>0</formula>
    </cfRule>
  </conditionalFormatting>
  <conditionalFormatting sqref="B1558">
    <cfRule type="duplicateValues" dxfId="14417" priority="12897"/>
  </conditionalFormatting>
  <conditionalFormatting sqref="C1558">
    <cfRule type="duplicateValues" dxfId="14416" priority="12896"/>
  </conditionalFormatting>
  <conditionalFormatting sqref="C1558">
    <cfRule type="duplicateValues" dxfId="14415" priority="12895"/>
  </conditionalFormatting>
  <conditionalFormatting sqref="B1558">
    <cfRule type="duplicateValues" dxfId="14414" priority="12894"/>
  </conditionalFormatting>
  <conditionalFormatting sqref="B1558">
    <cfRule type="duplicateValues" dxfId="14413" priority="12893"/>
  </conditionalFormatting>
  <conditionalFormatting sqref="B1558">
    <cfRule type="duplicateValues" dxfId="14412" priority="12892"/>
  </conditionalFormatting>
  <conditionalFormatting sqref="B1558">
    <cfRule type="duplicateValues" dxfId="14411" priority="12891"/>
  </conditionalFormatting>
  <conditionalFormatting sqref="C1558">
    <cfRule type="duplicateValues" dxfId="14410" priority="12890"/>
  </conditionalFormatting>
  <conditionalFormatting sqref="B1558">
    <cfRule type="duplicateValues" dxfId="14409" priority="12889"/>
  </conditionalFormatting>
  <conditionalFormatting sqref="B1558">
    <cfRule type="duplicateValues" dxfId="14408" priority="12888"/>
  </conditionalFormatting>
  <conditionalFormatting sqref="N1528">
    <cfRule type="cellIs" dxfId="14407" priority="12887" operator="greaterThan">
      <formula>0</formula>
    </cfRule>
  </conditionalFormatting>
  <conditionalFormatting sqref="B1528">
    <cfRule type="duplicateValues" dxfId="14406" priority="12886"/>
  </conditionalFormatting>
  <conditionalFormatting sqref="C1528">
    <cfRule type="duplicateValues" dxfId="14405" priority="12885"/>
  </conditionalFormatting>
  <conditionalFormatting sqref="C1528">
    <cfRule type="duplicateValues" dxfId="14404" priority="12884"/>
  </conditionalFormatting>
  <conditionalFormatting sqref="B1528">
    <cfRule type="duplicateValues" dxfId="14403" priority="12883"/>
  </conditionalFormatting>
  <conditionalFormatting sqref="B1528">
    <cfRule type="duplicateValues" dxfId="14402" priority="12882"/>
  </conditionalFormatting>
  <conditionalFormatting sqref="B1528">
    <cfRule type="duplicateValues" dxfId="14401" priority="12881"/>
  </conditionalFormatting>
  <conditionalFormatting sqref="B1528">
    <cfRule type="duplicateValues" dxfId="14400" priority="12880"/>
  </conditionalFormatting>
  <conditionalFormatting sqref="C1528">
    <cfRule type="duplicateValues" dxfId="14399" priority="12879"/>
  </conditionalFormatting>
  <conditionalFormatting sqref="B1528">
    <cfRule type="duplicateValues" dxfId="14398" priority="12878"/>
  </conditionalFormatting>
  <conditionalFormatting sqref="B1528">
    <cfRule type="duplicateValues" dxfId="14397" priority="12877"/>
  </conditionalFormatting>
  <conditionalFormatting sqref="N1819">
    <cfRule type="cellIs" dxfId="14396" priority="12876" operator="greaterThan">
      <formula>0</formula>
    </cfRule>
  </conditionalFormatting>
  <conditionalFormatting sqref="B1819">
    <cfRule type="duplicateValues" dxfId="14395" priority="12875"/>
  </conditionalFormatting>
  <conditionalFormatting sqref="B1819">
    <cfRule type="duplicateValues" dxfId="14394" priority="12874"/>
  </conditionalFormatting>
  <conditionalFormatting sqref="C1819">
    <cfRule type="duplicateValues" dxfId="14393" priority="12873"/>
  </conditionalFormatting>
  <conditionalFormatting sqref="C1819">
    <cfRule type="duplicateValues" dxfId="14392" priority="12872"/>
  </conditionalFormatting>
  <conditionalFormatting sqref="B1819">
    <cfRule type="duplicateValues" dxfId="14391" priority="12871"/>
  </conditionalFormatting>
  <conditionalFormatting sqref="B1819">
    <cfRule type="duplicateValues" dxfId="14390" priority="12870"/>
  </conditionalFormatting>
  <conditionalFormatting sqref="B1819">
    <cfRule type="duplicateValues" dxfId="14389" priority="12869"/>
  </conditionalFormatting>
  <conditionalFormatting sqref="C1819">
    <cfRule type="duplicateValues" dxfId="14388" priority="12868"/>
  </conditionalFormatting>
  <conditionalFormatting sqref="B1819">
    <cfRule type="duplicateValues" dxfId="14387" priority="12867"/>
  </conditionalFormatting>
  <conditionalFormatting sqref="B1819">
    <cfRule type="duplicateValues" dxfId="14386" priority="12866"/>
  </conditionalFormatting>
  <conditionalFormatting sqref="N1835">
    <cfRule type="cellIs" dxfId="14385" priority="12865" operator="greaterThan">
      <formula>0</formula>
    </cfRule>
  </conditionalFormatting>
  <conditionalFormatting sqref="B1835">
    <cfRule type="duplicateValues" dxfId="14384" priority="12864"/>
  </conditionalFormatting>
  <conditionalFormatting sqref="C1835">
    <cfRule type="duplicateValues" dxfId="14383" priority="12863"/>
  </conditionalFormatting>
  <conditionalFormatting sqref="C1835">
    <cfRule type="duplicateValues" dxfId="14382" priority="12862"/>
  </conditionalFormatting>
  <conditionalFormatting sqref="B1835">
    <cfRule type="duplicateValues" dxfId="14381" priority="12861"/>
  </conditionalFormatting>
  <conditionalFormatting sqref="B1835">
    <cfRule type="duplicateValues" dxfId="14380" priority="12860"/>
  </conditionalFormatting>
  <conditionalFormatting sqref="B1835">
    <cfRule type="duplicateValues" dxfId="14379" priority="12859"/>
  </conditionalFormatting>
  <conditionalFormatting sqref="B1835">
    <cfRule type="duplicateValues" dxfId="14378" priority="12858"/>
  </conditionalFormatting>
  <conditionalFormatting sqref="C1835">
    <cfRule type="duplicateValues" dxfId="14377" priority="12857"/>
  </conditionalFormatting>
  <conditionalFormatting sqref="B1835">
    <cfRule type="duplicateValues" dxfId="14376" priority="12856"/>
  </conditionalFormatting>
  <conditionalFormatting sqref="B1835">
    <cfRule type="duplicateValues" dxfId="14375" priority="12855"/>
  </conditionalFormatting>
  <conditionalFormatting sqref="N1775">
    <cfRule type="cellIs" dxfId="14374" priority="12854" operator="greaterThan">
      <formula>0</formula>
    </cfRule>
  </conditionalFormatting>
  <conditionalFormatting sqref="B1775">
    <cfRule type="duplicateValues" dxfId="14373" priority="12853"/>
  </conditionalFormatting>
  <conditionalFormatting sqref="C1775">
    <cfRule type="duplicateValues" dxfId="14372" priority="12852"/>
  </conditionalFormatting>
  <conditionalFormatting sqref="C1775">
    <cfRule type="duplicateValues" dxfId="14371" priority="12851"/>
  </conditionalFormatting>
  <conditionalFormatting sqref="B1775">
    <cfRule type="duplicateValues" dxfId="14370" priority="12850"/>
  </conditionalFormatting>
  <conditionalFormatting sqref="B1775">
    <cfRule type="duplicateValues" dxfId="14369" priority="12849"/>
  </conditionalFormatting>
  <conditionalFormatting sqref="B1775">
    <cfRule type="duplicateValues" dxfId="14368" priority="12848"/>
  </conditionalFormatting>
  <conditionalFormatting sqref="B1775">
    <cfRule type="duplicateValues" dxfId="14367" priority="12847"/>
  </conditionalFormatting>
  <conditionalFormatting sqref="C1775">
    <cfRule type="duplicateValues" dxfId="14366" priority="12846"/>
  </conditionalFormatting>
  <conditionalFormatting sqref="B1775">
    <cfRule type="duplicateValues" dxfId="14365" priority="12845"/>
  </conditionalFormatting>
  <conditionalFormatting sqref="B1775">
    <cfRule type="duplicateValues" dxfId="14364" priority="12844"/>
  </conditionalFormatting>
  <conditionalFormatting sqref="N1640">
    <cfRule type="cellIs" dxfId="14363" priority="12843" operator="greaterThan">
      <formula>0</formula>
    </cfRule>
  </conditionalFormatting>
  <conditionalFormatting sqref="B1640">
    <cfRule type="duplicateValues" dxfId="14362" priority="12842"/>
  </conditionalFormatting>
  <conditionalFormatting sqref="C1640">
    <cfRule type="duplicateValues" dxfId="14361" priority="12841"/>
  </conditionalFormatting>
  <conditionalFormatting sqref="C1640">
    <cfRule type="duplicateValues" dxfId="14360" priority="12840"/>
  </conditionalFormatting>
  <conditionalFormatting sqref="B1640">
    <cfRule type="duplicateValues" dxfId="14359" priority="12839"/>
  </conditionalFormatting>
  <conditionalFormatting sqref="B1640">
    <cfRule type="duplicateValues" dxfId="14358" priority="12838"/>
  </conditionalFormatting>
  <conditionalFormatting sqref="B1640">
    <cfRule type="duplicateValues" dxfId="14357" priority="12837"/>
  </conditionalFormatting>
  <conditionalFormatting sqref="B1640">
    <cfRule type="duplicateValues" dxfId="14356" priority="12836"/>
  </conditionalFormatting>
  <conditionalFormatting sqref="C1640">
    <cfRule type="duplicateValues" dxfId="14355" priority="12835"/>
  </conditionalFormatting>
  <conditionalFormatting sqref="B1640">
    <cfRule type="duplicateValues" dxfId="14354" priority="12834"/>
  </conditionalFormatting>
  <conditionalFormatting sqref="B1640">
    <cfRule type="duplicateValues" dxfId="14353" priority="12833"/>
  </conditionalFormatting>
  <conditionalFormatting sqref="N1639">
    <cfRule type="cellIs" dxfId="14352" priority="12832" operator="greaterThan">
      <formula>0</formula>
    </cfRule>
  </conditionalFormatting>
  <conditionalFormatting sqref="B1639">
    <cfRule type="duplicateValues" dxfId="14351" priority="12831"/>
  </conditionalFormatting>
  <conditionalFormatting sqref="C1639">
    <cfRule type="duplicateValues" dxfId="14350" priority="12830"/>
  </conditionalFormatting>
  <conditionalFormatting sqref="C1639">
    <cfRule type="duplicateValues" dxfId="14349" priority="12829"/>
  </conditionalFormatting>
  <conditionalFormatting sqref="B1639">
    <cfRule type="duplicateValues" dxfId="14348" priority="12828"/>
  </conditionalFormatting>
  <conditionalFormatting sqref="B1639">
    <cfRule type="duplicateValues" dxfId="14347" priority="12827"/>
  </conditionalFormatting>
  <conditionalFormatting sqref="B1639">
    <cfRule type="duplicateValues" dxfId="14346" priority="12826"/>
  </conditionalFormatting>
  <conditionalFormatting sqref="B1639">
    <cfRule type="duplicateValues" dxfId="14345" priority="12825"/>
  </conditionalFormatting>
  <conditionalFormatting sqref="C1639">
    <cfRule type="duplicateValues" dxfId="14344" priority="12824"/>
  </conditionalFormatting>
  <conditionalFormatting sqref="B1639">
    <cfRule type="duplicateValues" dxfId="14343" priority="12823"/>
  </conditionalFormatting>
  <conditionalFormatting sqref="B1639">
    <cfRule type="duplicateValues" dxfId="14342" priority="12822"/>
  </conditionalFormatting>
  <conditionalFormatting sqref="N1571">
    <cfRule type="cellIs" dxfId="14341" priority="12821" operator="greaterThan">
      <formula>0</formula>
    </cfRule>
  </conditionalFormatting>
  <conditionalFormatting sqref="B1571">
    <cfRule type="duplicateValues" dxfId="14340" priority="12820"/>
  </conditionalFormatting>
  <conditionalFormatting sqref="C1571">
    <cfRule type="duplicateValues" dxfId="14339" priority="12819"/>
  </conditionalFormatting>
  <conditionalFormatting sqref="C1571">
    <cfRule type="duplicateValues" dxfId="14338" priority="12818"/>
  </conditionalFormatting>
  <conditionalFormatting sqref="B1571">
    <cfRule type="duplicateValues" dxfId="14337" priority="12817"/>
  </conditionalFormatting>
  <conditionalFormatting sqref="B1571">
    <cfRule type="duplicateValues" dxfId="14336" priority="12816"/>
  </conditionalFormatting>
  <conditionalFormatting sqref="B1571">
    <cfRule type="duplicateValues" dxfId="14335" priority="12815"/>
  </conditionalFormatting>
  <conditionalFormatting sqref="B1571">
    <cfRule type="duplicateValues" dxfId="14334" priority="12814"/>
  </conditionalFormatting>
  <conditionalFormatting sqref="C1571">
    <cfRule type="duplicateValues" dxfId="14333" priority="12813"/>
  </conditionalFormatting>
  <conditionalFormatting sqref="B1571">
    <cfRule type="duplicateValues" dxfId="14332" priority="12812"/>
  </conditionalFormatting>
  <conditionalFormatting sqref="B1571">
    <cfRule type="duplicateValues" dxfId="14331" priority="12811"/>
  </conditionalFormatting>
  <conditionalFormatting sqref="N1570">
    <cfRule type="cellIs" dxfId="14330" priority="12810" operator="greaterThan">
      <formula>0</formula>
    </cfRule>
  </conditionalFormatting>
  <conditionalFormatting sqref="B1570">
    <cfRule type="duplicateValues" dxfId="14329" priority="12809"/>
  </conditionalFormatting>
  <conditionalFormatting sqref="C1570">
    <cfRule type="duplicateValues" dxfId="14328" priority="12808"/>
  </conditionalFormatting>
  <conditionalFormatting sqref="C1570">
    <cfRule type="duplicateValues" dxfId="14327" priority="12807"/>
  </conditionalFormatting>
  <conditionalFormatting sqref="B1570">
    <cfRule type="duplicateValues" dxfId="14326" priority="12806"/>
  </conditionalFormatting>
  <conditionalFormatting sqref="B1570">
    <cfRule type="duplicateValues" dxfId="14325" priority="12805"/>
  </conditionalFormatting>
  <conditionalFormatting sqref="B1570">
    <cfRule type="duplicateValues" dxfId="14324" priority="12804"/>
  </conditionalFormatting>
  <conditionalFormatting sqref="B1570">
    <cfRule type="duplicateValues" dxfId="14323" priority="12803"/>
  </conditionalFormatting>
  <conditionalFormatting sqref="C1570">
    <cfRule type="duplicateValues" dxfId="14322" priority="12802"/>
  </conditionalFormatting>
  <conditionalFormatting sqref="B1570">
    <cfRule type="duplicateValues" dxfId="14321" priority="12801"/>
  </conditionalFormatting>
  <conditionalFormatting sqref="B1570">
    <cfRule type="duplicateValues" dxfId="14320" priority="12800"/>
  </conditionalFormatting>
  <conditionalFormatting sqref="N1582">
    <cfRule type="cellIs" dxfId="14319" priority="12799" operator="greaterThan">
      <formula>0</formula>
    </cfRule>
  </conditionalFormatting>
  <conditionalFormatting sqref="B1582">
    <cfRule type="duplicateValues" dxfId="14318" priority="12798"/>
  </conditionalFormatting>
  <conditionalFormatting sqref="C1582">
    <cfRule type="duplicateValues" dxfId="14317" priority="12797"/>
  </conditionalFormatting>
  <conditionalFormatting sqref="C1582">
    <cfRule type="duplicateValues" dxfId="14316" priority="12796"/>
  </conditionalFormatting>
  <conditionalFormatting sqref="B1582">
    <cfRule type="duplicateValues" dxfId="14315" priority="12795"/>
  </conditionalFormatting>
  <conditionalFormatting sqref="B1582">
    <cfRule type="duplicateValues" dxfId="14314" priority="12794"/>
  </conditionalFormatting>
  <conditionalFormatting sqref="B1582">
    <cfRule type="duplicateValues" dxfId="14313" priority="12793"/>
  </conditionalFormatting>
  <conditionalFormatting sqref="B1582">
    <cfRule type="duplicateValues" dxfId="14312" priority="12792"/>
  </conditionalFormatting>
  <conditionalFormatting sqref="C1582">
    <cfRule type="duplicateValues" dxfId="14311" priority="12791"/>
  </conditionalFormatting>
  <conditionalFormatting sqref="B1582">
    <cfRule type="duplicateValues" dxfId="14310" priority="12790"/>
  </conditionalFormatting>
  <conditionalFormatting sqref="B1582">
    <cfRule type="duplicateValues" dxfId="14309" priority="12789"/>
  </conditionalFormatting>
  <conditionalFormatting sqref="N1591">
    <cfRule type="cellIs" dxfId="14308" priority="12788" operator="greaterThan">
      <formula>0</formula>
    </cfRule>
  </conditionalFormatting>
  <conditionalFormatting sqref="B1591">
    <cfRule type="duplicateValues" dxfId="14307" priority="12787"/>
  </conditionalFormatting>
  <conditionalFormatting sqref="C1591">
    <cfRule type="duplicateValues" dxfId="14306" priority="12786"/>
  </conditionalFormatting>
  <conditionalFormatting sqref="C1591">
    <cfRule type="duplicateValues" dxfId="14305" priority="12785"/>
  </conditionalFormatting>
  <conditionalFormatting sqref="B1591">
    <cfRule type="duplicateValues" dxfId="14304" priority="12784"/>
  </conditionalFormatting>
  <conditionalFormatting sqref="B1591">
    <cfRule type="duplicateValues" dxfId="14303" priority="12783"/>
  </conditionalFormatting>
  <conditionalFormatting sqref="B1591">
    <cfRule type="duplicateValues" dxfId="14302" priority="12782"/>
  </conditionalFormatting>
  <conditionalFormatting sqref="B1591">
    <cfRule type="duplicateValues" dxfId="14301" priority="12781"/>
  </conditionalFormatting>
  <conditionalFormatting sqref="C1591">
    <cfRule type="duplicateValues" dxfId="14300" priority="12780"/>
  </conditionalFormatting>
  <conditionalFormatting sqref="B1591">
    <cfRule type="duplicateValues" dxfId="14299" priority="12779"/>
  </conditionalFormatting>
  <conditionalFormatting sqref="B1591">
    <cfRule type="duplicateValues" dxfId="14298" priority="12778"/>
  </conditionalFormatting>
  <conditionalFormatting sqref="N2130">
    <cfRule type="cellIs" dxfId="14297" priority="12777" operator="greaterThan">
      <formula>0</formula>
    </cfRule>
  </conditionalFormatting>
  <conditionalFormatting sqref="B2130">
    <cfRule type="duplicateValues" dxfId="14296" priority="12776"/>
  </conditionalFormatting>
  <conditionalFormatting sqref="C2130">
    <cfRule type="duplicateValues" dxfId="14295" priority="12775"/>
  </conditionalFormatting>
  <conditionalFormatting sqref="C2130">
    <cfRule type="duplicateValues" dxfId="14294" priority="12774"/>
  </conditionalFormatting>
  <conditionalFormatting sqref="B2130">
    <cfRule type="duplicateValues" dxfId="14293" priority="12773"/>
  </conditionalFormatting>
  <conditionalFormatting sqref="B2130">
    <cfRule type="duplicateValues" dxfId="14292" priority="12772"/>
  </conditionalFormatting>
  <conditionalFormatting sqref="B2130">
    <cfRule type="duplicateValues" dxfId="14291" priority="12771"/>
  </conditionalFormatting>
  <conditionalFormatting sqref="B2130">
    <cfRule type="duplicateValues" dxfId="14290" priority="12770"/>
  </conditionalFormatting>
  <conditionalFormatting sqref="C2130">
    <cfRule type="duplicateValues" dxfId="14289" priority="12769"/>
  </conditionalFormatting>
  <conditionalFormatting sqref="B2130">
    <cfRule type="duplicateValues" dxfId="14288" priority="12768"/>
  </conditionalFormatting>
  <conditionalFormatting sqref="B2130">
    <cfRule type="duplicateValues" dxfId="14287" priority="12767"/>
  </conditionalFormatting>
  <conditionalFormatting sqref="N1501">
    <cfRule type="cellIs" dxfId="14286" priority="12766" operator="greaterThan">
      <formula>0</formula>
    </cfRule>
  </conditionalFormatting>
  <conditionalFormatting sqref="B1501">
    <cfRule type="duplicateValues" dxfId="14285" priority="12765"/>
  </conditionalFormatting>
  <conditionalFormatting sqref="C1501">
    <cfRule type="duplicateValues" dxfId="14284" priority="12764"/>
  </conditionalFormatting>
  <conditionalFormatting sqref="C1501">
    <cfRule type="duplicateValues" dxfId="14283" priority="12763"/>
  </conditionalFormatting>
  <conditionalFormatting sqref="B1501">
    <cfRule type="duplicateValues" dxfId="14282" priority="12762"/>
  </conditionalFormatting>
  <conditionalFormatting sqref="B1501">
    <cfRule type="duplicateValues" dxfId="14281" priority="12761"/>
  </conditionalFormatting>
  <conditionalFormatting sqref="B1501">
    <cfRule type="duplicateValues" dxfId="14280" priority="12760"/>
  </conditionalFormatting>
  <conditionalFormatting sqref="B1501">
    <cfRule type="duplicateValues" dxfId="14279" priority="12759"/>
  </conditionalFormatting>
  <conditionalFormatting sqref="C1501">
    <cfRule type="duplicateValues" dxfId="14278" priority="12758"/>
  </conditionalFormatting>
  <conditionalFormatting sqref="B1501">
    <cfRule type="duplicateValues" dxfId="14277" priority="12757"/>
  </conditionalFormatting>
  <conditionalFormatting sqref="B1501">
    <cfRule type="duplicateValues" dxfId="14276" priority="12756"/>
  </conditionalFormatting>
  <conditionalFormatting sqref="N1497">
    <cfRule type="cellIs" dxfId="14275" priority="12755" operator="greaterThan">
      <formula>0</formula>
    </cfRule>
  </conditionalFormatting>
  <conditionalFormatting sqref="B1497">
    <cfRule type="duplicateValues" dxfId="14274" priority="12754"/>
  </conditionalFormatting>
  <conditionalFormatting sqref="C1497">
    <cfRule type="duplicateValues" dxfId="14273" priority="12753"/>
  </conditionalFormatting>
  <conditionalFormatting sqref="C1497">
    <cfRule type="duplicateValues" dxfId="14272" priority="12752"/>
  </conditionalFormatting>
  <conditionalFormatting sqref="B1497">
    <cfRule type="duplicateValues" dxfId="14271" priority="12751"/>
  </conditionalFormatting>
  <conditionalFormatting sqref="B1497">
    <cfRule type="duplicateValues" dxfId="14270" priority="12750"/>
  </conditionalFormatting>
  <conditionalFormatting sqref="B1497">
    <cfRule type="duplicateValues" dxfId="14269" priority="12749"/>
  </conditionalFormatting>
  <conditionalFormatting sqref="B1497">
    <cfRule type="duplicateValues" dxfId="14268" priority="12748"/>
  </conditionalFormatting>
  <conditionalFormatting sqref="C1497">
    <cfRule type="duplicateValues" dxfId="14267" priority="12747"/>
  </conditionalFormatting>
  <conditionalFormatting sqref="B1497">
    <cfRule type="duplicateValues" dxfId="14266" priority="12746"/>
  </conditionalFormatting>
  <conditionalFormatting sqref="B1497">
    <cfRule type="duplicateValues" dxfId="14265" priority="12745"/>
  </conditionalFormatting>
  <conditionalFormatting sqref="N1880">
    <cfRule type="cellIs" dxfId="14264" priority="12744" operator="greaterThan">
      <formula>0</formula>
    </cfRule>
  </conditionalFormatting>
  <conditionalFormatting sqref="B1880">
    <cfRule type="duplicateValues" dxfId="14263" priority="12743"/>
  </conditionalFormatting>
  <conditionalFormatting sqref="C1880">
    <cfRule type="duplicateValues" dxfId="14262" priority="12742"/>
  </conditionalFormatting>
  <conditionalFormatting sqref="C1880">
    <cfRule type="duplicateValues" dxfId="14261" priority="12741"/>
  </conditionalFormatting>
  <conditionalFormatting sqref="B1880">
    <cfRule type="duplicateValues" dxfId="14260" priority="12740"/>
  </conditionalFormatting>
  <conditionalFormatting sqref="B1880">
    <cfRule type="duplicateValues" dxfId="14259" priority="12739"/>
  </conditionalFormatting>
  <conditionalFormatting sqref="B1880">
    <cfRule type="duplicateValues" dxfId="14258" priority="12738"/>
  </conditionalFormatting>
  <conditionalFormatting sqref="B1880">
    <cfRule type="duplicateValues" dxfId="14257" priority="12737"/>
  </conditionalFormatting>
  <conditionalFormatting sqref="C1880">
    <cfRule type="duplicateValues" dxfId="14256" priority="12736"/>
  </conditionalFormatting>
  <conditionalFormatting sqref="B1880">
    <cfRule type="duplicateValues" dxfId="14255" priority="12735"/>
  </conditionalFormatting>
  <conditionalFormatting sqref="B1880">
    <cfRule type="duplicateValues" dxfId="14254" priority="12734"/>
  </conditionalFormatting>
  <conditionalFormatting sqref="N1522">
    <cfRule type="cellIs" dxfId="14253" priority="12733" operator="greaterThan">
      <formula>0</formula>
    </cfRule>
  </conditionalFormatting>
  <conditionalFormatting sqref="B1522">
    <cfRule type="duplicateValues" dxfId="14252" priority="12732"/>
  </conditionalFormatting>
  <conditionalFormatting sqref="C1522">
    <cfRule type="duplicateValues" dxfId="14251" priority="12731"/>
  </conditionalFormatting>
  <conditionalFormatting sqref="C1522">
    <cfRule type="duplicateValues" dxfId="14250" priority="12730"/>
  </conditionalFormatting>
  <conditionalFormatting sqref="B1522">
    <cfRule type="duplicateValues" dxfId="14249" priority="12729"/>
  </conditionalFormatting>
  <conditionalFormatting sqref="B1522">
    <cfRule type="duplicateValues" dxfId="14248" priority="12728"/>
  </conditionalFormatting>
  <conditionalFormatting sqref="B1522">
    <cfRule type="duplicateValues" dxfId="14247" priority="12727"/>
  </conditionalFormatting>
  <conditionalFormatting sqref="B1522">
    <cfRule type="duplicateValues" dxfId="14246" priority="12726"/>
  </conditionalFormatting>
  <conditionalFormatting sqref="C1522">
    <cfRule type="duplicateValues" dxfId="14245" priority="12725"/>
  </conditionalFormatting>
  <conditionalFormatting sqref="B1522">
    <cfRule type="duplicateValues" dxfId="14244" priority="12724"/>
  </conditionalFormatting>
  <conditionalFormatting sqref="B1522">
    <cfRule type="duplicateValues" dxfId="14243" priority="12723"/>
  </conditionalFormatting>
  <conditionalFormatting sqref="N1523">
    <cfRule type="cellIs" dxfId="14242" priority="12722" operator="greaterThan">
      <formula>0</formula>
    </cfRule>
  </conditionalFormatting>
  <conditionalFormatting sqref="B1523">
    <cfRule type="duplicateValues" dxfId="14241" priority="12721"/>
  </conditionalFormatting>
  <conditionalFormatting sqref="C1523">
    <cfRule type="duplicateValues" dxfId="14240" priority="12720"/>
  </conditionalFormatting>
  <conditionalFormatting sqref="C1523">
    <cfRule type="duplicateValues" dxfId="14239" priority="12719"/>
  </conditionalFormatting>
  <conditionalFormatting sqref="B1523">
    <cfRule type="duplicateValues" dxfId="14238" priority="12718"/>
  </conditionalFormatting>
  <conditionalFormatting sqref="B1523">
    <cfRule type="duplicateValues" dxfId="14237" priority="12717"/>
  </conditionalFormatting>
  <conditionalFormatting sqref="B1523">
    <cfRule type="duplicateValues" dxfId="14236" priority="12716"/>
  </conditionalFormatting>
  <conditionalFormatting sqref="B1523">
    <cfRule type="duplicateValues" dxfId="14235" priority="12715"/>
  </conditionalFormatting>
  <conditionalFormatting sqref="C1523">
    <cfRule type="duplicateValues" dxfId="14234" priority="12714"/>
  </conditionalFormatting>
  <conditionalFormatting sqref="B1523">
    <cfRule type="duplicateValues" dxfId="14233" priority="12713"/>
  </conditionalFormatting>
  <conditionalFormatting sqref="B1523">
    <cfRule type="duplicateValues" dxfId="14232" priority="12712"/>
  </conditionalFormatting>
  <conditionalFormatting sqref="N1524">
    <cfRule type="cellIs" dxfId="14231" priority="12711" operator="greaterThan">
      <formula>0</formula>
    </cfRule>
  </conditionalFormatting>
  <conditionalFormatting sqref="B1524">
    <cfRule type="duplicateValues" dxfId="14230" priority="12710"/>
  </conditionalFormatting>
  <conditionalFormatting sqref="C1524">
    <cfRule type="duplicateValues" dxfId="14229" priority="12709"/>
  </conditionalFormatting>
  <conditionalFormatting sqref="C1524">
    <cfRule type="duplicateValues" dxfId="14228" priority="12708"/>
  </conditionalFormatting>
  <conditionalFormatting sqref="B1524">
    <cfRule type="duplicateValues" dxfId="14227" priority="12707"/>
  </conditionalFormatting>
  <conditionalFormatting sqref="B1524">
    <cfRule type="duplicateValues" dxfId="14226" priority="12706"/>
  </conditionalFormatting>
  <conditionalFormatting sqref="B1524">
    <cfRule type="duplicateValues" dxfId="14225" priority="12705"/>
  </conditionalFormatting>
  <conditionalFormatting sqref="B1524">
    <cfRule type="duplicateValues" dxfId="14224" priority="12704"/>
  </conditionalFormatting>
  <conditionalFormatting sqref="C1524">
    <cfRule type="duplicateValues" dxfId="14223" priority="12703"/>
  </conditionalFormatting>
  <conditionalFormatting sqref="B1524">
    <cfRule type="duplicateValues" dxfId="14222" priority="12702"/>
  </conditionalFormatting>
  <conditionalFormatting sqref="B1524">
    <cfRule type="duplicateValues" dxfId="14221" priority="12701"/>
  </conditionalFormatting>
  <conditionalFormatting sqref="N1521">
    <cfRule type="cellIs" dxfId="14220" priority="12700" operator="greaterThan">
      <formula>0</formula>
    </cfRule>
  </conditionalFormatting>
  <conditionalFormatting sqref="B1521">
    <cfRule type="duplicateValues" dxfId="14219" priority="12699"/>
  </conditionalFormatting>
  <conditionalFormatting sqref="C1521">
    <cfRule type="duplicateValues" dxfId="14218" priority="12698"/>
  </conditionalFormatting>
  <conditionalFormatting sqref="C1521">
    <cfRule type="duplicateValues" dxfId="14217" priority="12697"/>
  </conditionalFormatting>
  <conditionalFormatting sqref="B1521">
    <cfRule type="duplicateValues" dxfId="14216" priority="12696"/>
  </conditionalFormatting>
  <conditionalFormatting sqref="B1521">
    <cfRule type="duplicateValues" dxfId="14215" priority="12695"/>
  </conditionalFormatting>
  <conditionalFormatting sqref="B1521">
    <cfRule type="duplicateValues" dxfId="14214" priority="12694"/>
  </conditionalFormatting>
  <conditionalFormatting sqref="B1521">
    <cfRule type="duplicateValues" dxfId="14213" priority="12693"/>
  </conditionalFormatting>
  <conditionalFormatting sqref="C1521">
    <cfRule type="duplicateValues" dxfId="14212" priority="12692"/>
  </conditionalFormatting>
  <conditionalFormatting sqref="B1521">
    <cfRule type="duplicateValues" dxfId="14211" priority="12691"/>
  </conditionalFormatting>
  <conditionalFormatting sqref="B1521">
    <cfRule type="duplicateValues" dxfId="14210" priority="12690"/>
  </conditionalFormatting>
  <conditionalFormatting sqref="N1518">
    <cfRule type="cellIs" dxfId="14209" priority="12689" operator="greaterThan">
      <formula>0</formula>
    </cfRule>
  </conditionalFormatting>
  <conditionalFormatting sqref="B1518">
    <cfRule type="duplicateValues" dxfId="14208" priority="12688"/>
  </conditionalFormatting>
  <conditionalFormatting sqref="C1518">
    <cfRule type="duplicateValues" dxfId="14207" priority="12687"/>
  </conditionalFormatting>
  <conditionalFormatting sqref="C1518">
    <cfRule type="duplicateValues" dxfId="14206" priority="12686"/>
  </conditionalFormatting>
  <conditionalFormatting sqref="B1518">
    <cfRule type="duplicateValues" dxfId="14205" priority="12685"/>
  </conditionalFormatting>
  <conditionalFormatting sqref="B1518">
    <cfRule type="duplicateValues" dxfId="14204" priority="12684"/>
  </conditionalFormatting>
  <conditionalFormatting sqref="B1518">
    <cfRule type="duplicateValues" dxfId="14203" priority="12683"/>
  </conditionalFormatting>
  <conditionalFormatting sqref="B1518">
    <cfRule type="duplicateValues" dxfId="14202" priority="12682"/>
  </conditionalFormatting>
  <conditionalFormatting sqref="C1518">
    <cfRule type="duplicateValues" dxfId="14201" priority="12681"/>
  </conditionalFormatting>
  <conditionalFormatting sqref="B1518">
    <cfRule type="duplicateValues" dxfId="14200" priority="12680"/>
  </conditionalFormatting>
  <conditionalFormatting sqref="B1518">
    <cfRule type="duplicateValues" dxfId="14199" priority="12679"/>
  </conditionalFormatting>
  <conditionalFormatting sqref="N1516">
    <cfRule type="cellIs" dxfId="14198" priority="12678" operator="greaterThan">
      <formula>0</formula>
    </cfRule>
  </conditionalFormatting>
  <conditionalFormatting sqref="B1516">
    <cfRule type="duplicateValues" dxfId="14197" priority="12677"/>
  </conditionalFormatting>
  <conditionalFormatting sqref="C1516">
    <cfRule type="duplicateValues" dxfId="14196" priority="12676"/>
  </conditionalFormatting>
  <conditionalFormatting sqref="C1516">
    <cfRule type="duplicateValues" dxfId="14195" priority="12675"/>
  </conditionalFormatting>
  <conditionalFormatting sqref="B1516">
    <cfRule type="duplicateValues" dxfId="14194" priority="12674"/>
  </conditionalFormatting>
  <conditionalFormatting sqref="B1516">
    <cfRule type="duplicateValues" dxfId="14193" priority="12673"/>
  </conditionalFormatting>
  <conditionalFormatting sqref="B1516">
    <cfRule type="duplicateValues" dxfId="14192" priority="12672"/>
  </conditionalFormatting>
  <conditionalFormatting sqref="B1516">
    <cfRule type="duplicateValues" dxfId="14191" priority="12671"/>
  </conditionalFormatting>
  <conditionalFormatting sqref="C1516">
    <cfRule type="duplicateValues" dxfId="14190" priority="12670"/>
  </conditionalFormatting>
  <conditionalFormatting sqref="B1516">
    <cfRule type="duplicateValues" dxfId="14189" priority="12669"/>
  </conditionalFormatting>
  <conditionalFormatting sqref="B1516">
    <cfRule type="duplicateValues" dxfId="14188" priority="12668"/>
  </conditionalFormatting>
  <conditionalFormatting sqref="N1525">
    <cfRule type="cellIs" dxfId="14187" priority="12667" operator="greaterThan">
      <formula>0</formula>
    </cfRule>
  </conditionalFormatting>
  <conditionalFormatting sqref="B1525">
    <cfRule type="duplicateValues" dxfId="14186" priority="12666"/>
  </conditionalFormatting>
  <conditionalFormatting sqref="C1525">
    <cfRule type="duplicateValues" dxfId="14185" priority="12665"/>
  </conditionalFormatting>
  <conditionalFormatting sqref="C1525">
    <cfRule type="duplicateValues" dxfId="14184" priority="12664"/>
  </conditionalFormatting>
  <conditionalFormatting sqref="B1525">
    <cfRule type="duplicateValues" dxfId="14183" priority="12663"/>
  </conditionalFormatting>
  <conditionalFormatting sqref="B1525">
    <cfRule type="duplicateValues" dxfId="14182" priority="12662"/>
  </conditionalFormatting>
  <conditionalFormatting sqref="B1525">
    <cfRule type="duplicateValues" dxfId="14181" priority="12661"/>
  </conditionalFormatting>
  <conditionalFormatting sqref="B1525">
    <cfRule type="duplicateValues" dxfId="14180" priority="12660"/>
  </conditionalFormatting>
  <conditionalFormatting sqref="C1525">
    <cfRule type="duplicateValues" dxfId="14179" priority="12659"/>
  </conditionalFormatting>
  <conditionalFormatting sqref="B1525">
    <cfRule type="duplicateValues" dxfId="14178" priority="12658"/>
  </conditionalFormatting>
  <conditionalFormatting sqref="B1525">
    <cfRule type="duplicateValues" dxfId="14177" priority="12657"/>
  </conditionalFormatting>
  <conditionalFormatting sqref="N1783">
    <cfRule type="cellIs" dxfId="14176" priority="12656" operator="greaterThan">
      <formula>0</formula>
    </cfRule>
  </conditionalFormatting>
  <conditionalFormatting sqref="B1783">
    <cfRule type="duplicateValues" dxfId="14175" priority="12655"/>
  </conditionalFormatting>
  <conditionalFormatting sqref="C1783">
    <cfRule type="duplicateValues" dxfId="14174" priority="12654"/>
  </conditionalFormatting>
  <conditionalFormatting sqref="C1783">
    <cfRule type="duplicateValues" dxfId="14173" priority="12653"/>
  </conditionalFormatting>
  <conditionalFormatting sqref="B1783">
    <cfRule type="duplicateValues" dxfId="14172" priority="12652"/>
  </conditionalFormatting>
  <conditionalFormatting sqref="B1783">
    <cfRule type="duplicateValues" dxfId="14171" priority="12651"/>
  </conditionalFormatting>
  <conditionalFormatting sqref="B1783">
    <cfRule type="duplicateValues" dxfId="14170" priority="12650"/>
  </conditionalFormatting>
  <conditionalFormatting sqref="B1783">
    <cfRule type="duplicateValues" dxfId="14169" priority="12649"/>
  </conditionalFormatting>
  <conditionalFormatting sqref="C1783">
    <cfRule type="duplicateValues" dxfId="14168" priority="12648"/>
  </conditionalFormatting>
  <conditionalFormatting sqref="B1783">
    <cfRule type="duplicateValues" dxfId="14167" priority="12647"/>
  </conditionalFormatting>
  <conditionalFormatting sqref="B1783">
    <cfRule type="duplicateValues" dxfId="14166" priority="12646"/>
  </conditionalFormatting>
  <conditionalFormatting sqref="N1723">
    <cfRule type="cellIs" dxfId="14165" priority="12645" operator="greaterThan">
      <formula>0</formula>
    </cfRule>
  </conditionalFormatting>
  <conditionalFormatting sqref="B1723">
    <cfRule type="duplicateValues" dxfId="14164" priority="12644"/>
  </conditionalFormatting>
  <conditionalFormatting sqref="C1723">
    <cfRule type="duplicateValues" dxfId="14163" priority="12643"/>
  </conditionalFormatting>
  <conditionalFormatting sqref="C1723">
    <cfRule type="duplicateValues" dxfId="14162" priority="12642"/>
  </conditionalFormatting>
  <conditionalFormatting sqref="B1723">
    <cfRule type="duplicateValues" dxfId="14161" priority="12641"/>
  </conditionalFormatting>
  <conditionalFormatting sqref="B1723">
    <cfRule type="duplicateValues" dxfId="14160" priority="12640"/>
  </conditionalFormatting>
  <conditionalFormatting sqref="B1723">
    <cfRule type="duplicateValues" dxfId="14159" priority="12639"/>
  </conditionalFormatting>
  <conditionalFormatting sqref="B1723">
    <cfRule type="duplicateValues" dxfId="14158" priority="12638"/>
  </conditionalFormatting>
  <conditionalFormatting sqref="C1723">
    <cfRule type="duplicateValues" dxfId="14157" priority="12637"/>
  </conditionalFormatting>
  <conditionalFormatting sqref="B1723">
    <cfRule type="duplicateValues" dxfId="14156" priority="12636"/>
  </conditionalFormatting>
  <conditionalFormatting sqref="B1723">
    <cfRule type="duplicateValues" dxfId="14155" priority="12635"/>
  </conditionalFormatting>
  <conditionalFormatting sqref="N1719">
    <cfRule type="cellIs" dxfId="14154" priority="12634" operator="greaterThan">
      <formula>0</formula>
    </cfRule>
  </conditionalFormatting>
  <conditionalFormatting sqref="B1719">
    <cfRule type="duplicateValues" dxfId="14153" priority="12633"/>
  </conditionalFormatting>
  <conditionalFormatting sqref="C1719">
    <cfRule type="duplicateValues" dxfId="14152" priority="12632"/>
  </conditionalFormatting>
  <conditionalFormatting sqref="C1719">
    <cfRule type="duplicateValues" dxfId="14151" priority="12631"/>
  </conditionalFormatting>
  <conditionalFormatting sqref="B1719">
    <cfRule type="duplicateValues" dxfId="14150" priority="12630"/>
  </conditionalFormatting>
  <conditionalFormatting sqref="B1719">
    <cfRule type="duplicateValues" dxfId="14149" priority="12629"/>
  </conditionalFormatting>
  <conditionalFormatting sqref="B1719">
    <cfRule type="duplicateValues" dxfId="14148" priority="12628"/>
  </conditionalFormatting>
  <conditionalFormatting sqref="B1719">
    <cfRule type="duplicateValues" dxfId="14147" priority="12627"/>
  </conditionalFormatting>
  <conditionalFormatting sqref="C1719">
    <cfRule type="duplicateValues" dxfId="14146" priority="12626"/>
  </conditionalFormatting>
  <conditionalFormatting sqref="B1719">
    <cfRule type="duplicateValues" dxfId="14145" priority="12625"/>
  </conditionalFormatting>
  <conditionalFormatting sqref="B1719">
    <cfRule type="duplicateValues" dxfId="14144" priority="12624"/>
  </conditionalFormatting>
  <conditionalFormatting sqref="N1649">
    <cfRule type="cellIs" dxfId="14143" priority="12623" operator="greaterThan">
      <formula>0</formula>
    </cfRule>
  </conditionalFormatting>
  <conditionalFormatting sqref="B1649">
    <cfRule type="duplicateValues" dxfId="14142" priority="12622"/>
  </conditionalFormatting>
  <conditionalFormatting sqref="C1649">
    <cfRule type="duplicateValues" dxfId="14141" priority="12621"/>
  </conditionalFormatting>
  <conditionalFormatting sqref="C1649">
    <cfRule type="duplicateValues" dxfId="14140" priority="12620"/>
  </conditionalFormatting>
  <conditionalFormatting sqref="B1649">
    <cfRule type="duplicateValues" dxfId="14139" priority="12619"/>
  </conditionalFormatting>
  <conditionalFormatting sqref="B1649">
    <cfRule type="duplicateValues" dxfId="14138" priority="12618"/>
  </conditionalFormatting>
  <conditionalFormatting sqref="B1649">
    <cfRule type="duplicateValues" dxfId="14137" priority="12617"/>
  </conditionalFormatting>
  <conditionalFormatting sqref="B1649">
    <cfRule type="duplicateValues" dxfId="14136" priority="12616"/>
  </conditionalFormatting>
  <conditionalFormatting sqref="C1649">
    <cfRule type="duplicateValues" dxfId="14135" priority="12615"/>
  </conditionalFormatting>
  <conditionalFormatting sqref="B1649">
    <cfRule type="duplicateValues" dxfId="14134" priority="12614"/>
  </conditionalFormatting>
  <conditionalFormatting sqref="B1649">
    <cfRule type="duplicateValues" dxfId="14133" priority="12613"/>
  </conditionalFormatting>
  <conditionalFormatting sqref="N2012">
    <cfRule type="cellIs" dxfId="14132" priority="12612" operator="greaterThan">
      <formula>0</formula>
    </cfRule>
  </conditionalFormatting>
  <conditionalFormatting sqref="B2012">
    <cfRule type="duplicateValues" dxfId="14131" priority="12611"/>
  </conditionalFormatting>
  <conditionalFormatting sqref="C2012">
    <cfRule type="duplicateValues" dxfId="14130" priority="12610"/>
  </conditionalFormatting>
  <conditionalFormatting sqref="C2012">
    <cfRule type="duplicateValues" dxfId="14129" priority="12609"/>
  </conditionalFormatting>
  <conditionalFormatting sqref="B2012">
    <cfRule type="duplicateValues" dxfId="14128" priority="12608"/>
  </conditionalFormatting>
  <conditionalFormatting sqref="B2012">
    <cfRule type="duplicateValues" dxfId="14127" priority="12607"/>
  </conditionalFormatting>
  <conditionalFormatting sqref="B2012">
    <cfRule type="duplicateValues" dxfId="14126" priority="12606"/>
  </conditionalFormatting>
  <conditionalFormatting sqref="B2012">
    <cfRule type="duplicateValues" dxfId="14125" priority="12605"/>
  </conditionalFormatting>
  <conditionalFormatting sqref="C2012">
    <cfRule type="duplicateValues" dxfId="14124" priority="12604"/>
  </conditionalFormatting>
  <conditionalFormatting sqref="B2012">
    <cfRule type="duplicateValues" dxfId="14123" priority="12603"/>
  </conditionalFormatting>
  <conditionalFormatting sqref="B2012">
    <cfRule type="duplicateValues" dxfId="14122" priority="12602"/>
  </conditionalFormatting>
  <conditionalFormatting sqref="B2012">
    <cfRule type="duplicateValues" dxfId="14121" priority="12601"/>
  </conditionalFormatting>
  <conditionalFormatting sqref="N1826">
    <cfRule type="cellIs" dxfId="14120" priority="12600" operator="greaterThan">
      <formula>0</formula>
    </cfRule>
  </conditionalFormatting>
  <conditionalFormatting sqref="B1826">
    <cfRule type="duplicateValues" dxfId="14119" priority="12599"/>
  </conditionalFormatting>
  <conditionalFormatting sqref="C1826">
    <cfRule type="duplicateValues" dxfId="14118" priority="12598"/>
  </conditionalFormatting>
  <conditionalFormatting sqref="C1826">
    <cfRule type="duplicateValues" dxfId="14117" priority="12597"/>
  </conditionalFormatting>
  <conditionalFormatting sqref="B1826">
    <cfRule type="duplicateValues" dxfId="14116" priority="12596"/>
  </conditionalFormatting>
  <conditionalFormatting sqref="B1826">
    <cfRule type="duplicateValues" dxfId="14115" priority="12595"/>
  </conditionalFormatting>
  <conditionalFormatting sqref="B1826">
    <cfRule type="duplicateValues" dxfId="14114" priority="12594"/>
  </conditionalFormatting>
  <conditionalFormatting sqref="B1826">
    <cfRule type="duplicateValues" dxfId="14113" priority="12593"/>
  </conditionalFormatting>
  <conditionalFormatting sqref="C1826">
    <cfRule type="duplicateValues" dxfId="14112" priority="12592"/>
  </conditionalFormatting>
  <conditionalFormatting sqref="B1826">
    <cfRule type="duplicateValues" dxfId="14111" priority="12591"/>
  </conditionalFormatting>
  <conditionalFormatting sqref="B1826">
    <cfRule type="duplicateValues" dxfId="14110" priority="12590"/>
  </conditionalFormatting>
  <conditionalFormatting sqref="B1826">
    <cfRule type="duplicateValues" dxfId="14109" priority="12589"/>
  </conditionalFormatting>
  <conditionalFormatting sqref="B1826">
    <cfRule type="duplicateValues" dxfId="14108" priority="12588"/>
  </conditionalFormatting>
  <conditionalFormatting sqref="N2151">
    <cfRule type="cellIs" dxfId="14107" priority="12587" operator="greaterThan">
      <formula>0</formula>
    </cfRule>
  </conditionalFormatting>
  <conditionalFormatting sqref="B2151">
    <cfRule type="duplicateValues" dxfId="14106" priority="12586"/>
  </conditionalFormatting>
  <conditionalFormatting sqref="C2151">
    <cfRule type="duplicateValues" dxfId="14105" priority="12585"/>
  </conditionalFormatting>
  <conditionalFormatting sqref="C2151">
    <cfRule type="duplicateValues" dxfId="14104" priority="12584"/>
  </conditionalFormatting>
  <conditionalFormatting sqref="B2151">
    <cfRule type="duplicateValues" dxfId="14103" priority="12583"/>
  </conditionalFormatting>
  <conditionalFormatting sqref="B2151">
    <cfRule type="duplicateValues" dxfId="14102" priority="12582"/>
  </conditionalFormatting>
  <conditionalFormatting sqref="B2151">
    <cfRule type="duplicateValues" dxfId="14101" priority="12581"/>
  </conditionalFormatting>
  <conditionalFormatting sqref="B2151">
    <cfRule type="duplicateValues" dxfId="14100" priority="12580"/>
  </conditionalFormatting>
  <conditionalFormatting sqref="C2151">
    <cfRule type="duplicateValues" dxfId="14099" priority="12579"/>
  </conditionalFormatting>
  <conditionalFormatting sqref="B2151">
    <cfRule type="duplicateValues" dxfId="14098" priority="12578"/>
  </conditionalFormatting>
  <conditionalFormatting sqref="B2151">
    <cfRule type="duplicateValues" dxfId="14097" priority="12577"/>
  </conditionalFormatting>
  <conditionalFormatting sqref="B2151">
    <cfRule type="duplicateValues" dxfId="14096" priority="12576"/>
  </conditionalFormatting>
  <conditionalFormatting sqref="B2151">
    <cfRule type="duplicateValues" dxfId="14095" priority="12575"/>
  </conditionalFormatting>
  <conditionalFormatting sqref="N1541">
    <cfRule type="cellIs" dxfId="14094" priority="12574" operator="greaterThan">
      <formula>0</formula>
    </cfRule>
  </conditionalFormatting>
  <conditionalFormatting sqref="B1541">
    <cfRule type="duplicateValues" dxfId="14093" priority="12573"/>
  </conditionalFormatting>
  <conditionalFormatting sqref="C1541">
    <cfRule type="duplicateValues" dxfId="14092" priority="12572"/>
  </conditionalFormatting>
  <conditionalFormatting sqref="C1541">
    <cfRule type="duplicateValues" dxfId="14091" priority="12571"/>
  </conditionalFormatting>
  <conditionalFormatting sqref="B1541">
    <cfRule type="duplicateValues" dxfId="14090" priority="12570"/>
  </conditionalFormatting>
  <conditionalFormatting sqref="B1541">
    <cfRule type="duplicateValues" dxfId="14089" priority="12569"/>
  </conditionalFormatting>
  <conditionalFormatting sqref="B1541">
    <cfRule type="duplicateValues" dxfId="14088" priority="12568"/>
  </conditionalFormatting>
  <conditionalFormatting sqref="B1541">
    <cfRule type="duplicateValues" dxfId="14087" priority="12567"/>
  </conditionalFormatting>
  <conditionalFormatting sqref="C1541">
    <cfRule type="duplicateValues" dxfId="14086" priority="12566"/>
  </conditionalFormatting>
  <conditionalFormatting sqref="B1541">
    <cfRule type="duplicateValues" dxfId="14085" priority="12565"/>
  </conditionalFormatting>
  <conditionalFormatting sqref="B1541">
    <cfRule type="duplicateValues" dxfId="14084" priority="12564"/>
  </conditionalFormatting>
  <conditionalFormatting sqref="B1541">
    <cfRule type="duplicateValues" dxfId="14083" priority="12563"/>
  </conditionalFormatting>
  <conditionalFormatting sqref="B1541">
    <cfRule type="duplicateValues" dxfId="14082" priority="12562"/>
  </conditionalFormatting>
  <conditionalFormatting sqref="N1957">
    <cfRule type="cellIs" dxfId="14081" priority="12561" operator="greaterThan">
      <formula>0</formula>
    </cfRule>
  </conditionalFormatting>
  <conditionalFormatting sqref="B1957">
    <cfRule type="duplicateValues" dxfId="14080" priority="12560"/>
  </conditionalFormatting>
  <conditionalFormatting sqref="C1957">
    <cfRule type="duplicateValues" dxfId="14079" priority="12559"/>
  </conditionalFormatting>
  <conditionalFormatting sqref="C1957">
    <cfRule type="duplicateValues" dxfId="14078" priority="12558"/>
  </conditionalFormatting>
  <conditionalFormatting sqref="B1957">
    <cfRule type="duplicateValues" dxfId="14077" priority="12557"/>
  </conditionalFormatting>
  <conditionalFormatting sqref="B1957">
    <cfRule type="duplicateValues" dxfId="14076" priority="12556"/>
  </conditionalFormatting>
  <conditionalFormatting sqref="B1957">
    <cfRule type="duplicateValues" dxfId="14075" priority="12555"/>
  </conditionalFormatting>
  <conditionalFormatting sqref="B1957">
    <cfRule type="duplicateValues" dxfId="14074" priority="12554"/>
  </conditionalFormatting>
  <conditionalFormatting sqref="C1957">
    <cfRule type="duplicateValues" dxfId="14073" priority="12553"/>
  </conditionalFormatting>
  <conditionalFormatting sqref="B1957">
    <cfRule type="duplicateValues" dxfId="14072" priority="12552"/>
  </conditionalFormatting>
  <conditionalFormatting sqref="B1957">
    <cfRule type="duplicateValues" dxfId="14071" priority="12551"/>
  </conditionalFormatting>
  <conditionalFormatting sqref="B1957">
    <cfRule type="duplicateValues" dxfId="14070" priority="12550"/>
  </conditionalFormatting>
  <conditionalFormatting sqref="B1957">
    <cfRule type="duplicateValues" dxfId="14069" priority="12549"/>
  </conditionalFormatting>
  <conditionalFormatting sqref="N2075">
    <cfRule type="cellIs" dxfId="14068" priority="12548" operator="greaterThan">
      <formula>0</formula>
    </cfRule>
  </conditionalFormatting>
  <conditionalFormatting sqref="B2075">
    <cfRule type="duplicateValues" dxfId="14067" priority="12547"/>
  </conditionalFormatting>
  <conditionalFormatting sqref="C2075">
    <cfRule type="duplicateValues" dxfId="14066" priority="12546"/>
  </conditionalFormatting>
  <conditionalFormatting sqref="C2075">
    <cfRule type="duplicateValues" dxfId="14065" priority="12545"/>
  </conditionalFormatting>
  <conditionalFormatting sqref="B2075">
    <cfRule type="duplicateValues" dxfId="14064" priority="12544"/>
  </conditionalFormatting>
  <conditionalFormatting sqref="B2075">
    <cfRule type="duplicateValues" dxfId="14063" priority="12543"/>
  </conditionalFormatting>
  <conditionalFormatting sqref="B2075">
    <cfRule type="duplicateValues" dxfId="14062" priority="12542"/>
  </conditionalFormatting>
  <conditionalFormatting sqref="B2075">
    <cfRule type="duplicateValues" dxfId="14061" priority="12541"/>
  </conditionalFormatting>
  <conditionalFormatting sqref="C2075">
    <cfRule type="duplicateValues" dxfId="14060" priority="12540"/>
  </conditionalFormatting>
  <conditionalFormatting sqref="B2075">
    <cfRule type="duplicateValues" dxfId="14059" priority="12539"/>
  </conditionalFormatting>
  <conditionalFormatting sqref="B2075">
    <cfRule type="duplicateValues" dxfId="14058" priority="12538"/>
  </conditionalFormatting>
  <conditionalFormatting sqref="B2075">
    <cfRule type="duplicateValues" dxfId="14057" priority="12537"/>
  </conditionalFormatting>
  <conditionalFormatting sqref="B2075">
    <cfRule type="duplicateValues" dxfId="14056" priority="12536"/>
  </conditionalFormatting>
  <conditionalFormatting sqref="N1614">
    <cfRule type="cellIs" dxfId="14055" priority="12535" operator="greaterThan">
      <formula>0</formula>
    </cfRule>
  </conditionalFormatting>
  <conditionalFormatting sqref="B1614">
    <cfRule type="duplicateValues" dxfId="14054" priority="12534"/>
  </conditionalFormatting>
  <conditionalFormatting sqref="C1614">
    <cfRule type="duplicateValues" dxfId="14053" priority="12533"/>
  </conditionalFormatting>
  <conditionalFormatting sqref="C1614">
    <cfRule type="duplicateValues" dxfId="14052" priority="12532"/>
  </conditionalFormatting>
  <conditionalFormatting sqref="B1614">
    <cfRule type="duplicateValues" dxfId="14051" priority="12531"/>
  </conditionalFormatting>
  <conditionalFormatting sqref="B1614">
    <cfRule type="duplicateValues" dxfId="14050" priority="12530"/>
  </conditionalFormatting>
  <conditionalFormatting sqref="B1614">
    <cfRule type="duplicateValues" dxfId="14049" priority="12529"/>
  </conditionalFormatting>
  <conditionalFormatting sqref="B1614">
    <cfRule type="duplicateValues" dxfId="14048" priority="12528"/>
  </conditionalFormatting>
  <conditionalFormatting sqref="C1614">
    <cfRule type="duplicateValues" dxfId="14047" priority="12527"/>
  </conditionalFormatting>
  <conditionalFormatting sqref="B1614">
    <cfRule type="duplicateValues" dxfId="14046" priority="12526"/>
  </conditionalFormatting>
  <conditionalFormatting sqref="B1614">
    <cfRule type="duplicateValues" dxfId="14045" priority="12525"/>
  </conditionalFormatting>
  <conditionalFormatting sqref="B1614">
    <cfRule type="duplicateValues" dxfId="14044" priority="12524"/>
  </conditionalFormatting>
  <conditionalFormatting sqref="B1614">
    <cfRule type="duplicateValues" dxfId="14043" priority="12523"/>
  </conditionalFormatting>
  <conditionalFormatting sqref="N1613">
    <cfRule type="cellIs" dxfId="14042" priority="12522" operator="greaterThan">
      <formula>0</formula>
    </cfRule>
  </conditionalFormatting>
  <conditionalFormatting sqref="B1613">
    <cfRule type="duplicateValues" dxfId="14041" priority="12521"/>
  </conditionalFormatting>
  <conditionalFormatting sqref="C1613">
    <cfRule type="duplicateValues" dxfId="14040" priority="12520"/>
  </conditionalFormatting>
  <conditionalFormatting sqref="C1613">
    <cfRule type="duplicateValues" dxfId="14039" priority="12519"/>
  </conditionalFormatting>
  <conditionalFormatting sqref="B1613">
    <cfRule type="duplicateValues" dxfId="14038" priority="12518"/>
  </conditionalFormatting>
  <conditionalFormatting sqref="B1613">
    <cfRule type="duplicateValues" dxfId="14037" priority="12517"/>
  </conditionalFormatting>
  <conditionalFormatting sqref="B1613">
    <cfRule type="duplicateValues" dxfId="14036" priority="12516"/>
  </conditionalFormatting>
  <conditionalFormatting sqref="B1613">
    <cfRule type="duplicateValues" dxfId="14035" priority="12515"/>
  </conditionalFormatting>
  <conditionalFormatting sqref="C1613">
    <cfRule type="duplicateValues" dxfId="14034" priority="12514"/>
  </conditionalFormatting>
  <conditionalFormatting sqref="B1613">
    <cfRule type="duplicateValues" dxfId="14033" priority="12513"/>
  </conditionalFormatting>
  <conditionalFormatting sqref="B1613">
    <cfRule type="duplicateValues" dxfId="14032" priority="12512"/>
  </conditionalFormatting>
  <conditionalFormatting sqref="B1613">
    <cfRule type="duplicateValues" dxfId="14031" priority="12511"/>
  </conditionalFormatting>
  <conditionalFormatting sqref="B1613">
    <cfRule type="duplicateValues" dxfId="14030" priority="12510"/>
  </conditionalFormatting>
  <conditionalFormatting sqref="N1612">
    <cfRule type="cellIs" dxfId="14029" priority="12509" operator="greaterThan">
      <formula>0</formula>
    </cfRule>
  </conditionalFormatting>
  <conditionalFormatting sqref="B1612">
    <cfRule type="duplicateValues" dxfId="14028" priority="12508"/>
  </conditionalFormatting>
  <conditionalFormatting sqref="C1612">
    <cfRule type="duplicateValues" dxfId="14027" priority="12507"/>
  </conditionalFormatting>
  <conditionalFormatting sqref="C1612">
    <cfRule type="duplicateValues" dxfId="14026" priority="12506"/>
  </conditionalFormatting>
  <conditionalFormatting sqref="B1612">
    <cfRule type="duplicateValues" dxfId="14025" priority="12505"/>
  </conditionalFormatting>
  <conditionalFormatting sqref="B1612">
    <cfRule type="duplicateValues" dxfId="14024" priority="12504"/>
  </conditionalFormatting>
  <conditionalFormatting sqref="B1612">
    <cfRule type="duplicateValues" dxfId="14023" priority="12503"/>
  </conditionalFormatting>
  <conditionalFormatting sqref="B1612">
    <cfRule type="duplicateValues" dxfId="14022" priority="12502"/>
  </conditionalFormatting>
  <conditionalFormatting sqref="C1612">
    <cfRule type="duplicateValues" dxfId="14021" priority="12501"/>
  </conditionalFormatting>
  <conditionalFormatting sqref="B1612">
    <cfRule type="duplicateValues" dxfId="14020" priority="12500"/>
  </conditionalFormatting>
  <conditionalFormatting sqref="B1612">
    <cfRule type="duplicateValues" dxfId="14019" priority="12499"/>
  </conditionalFormatting>
  <conditionalFormatting sqref="B1612">
    <cfRule type="duplicateValues" dxfId="14018" priority="12498"/>
  </conditionalFormatting>
  <conditionalFormatting sqref="B1612">
    <cfRule type="duplicateValues" dxfId="14017" priority="12497"/>
  </conditionalFormatting>
  <conditionalFormatting sqref="N1611">
    <cfRule type="cellIs" dxfId="14016" priority="12496" operator="greaterThan">
      <formula>0</formula>
    </cfRule>
  </conditionalFormatting>
  <conditionalFormatting sqref="B1611">
    <cfRule type="duplicateValues" dxfId="14015" priority="12495"/>
  </conditionalFormatting>
  <conditionalFormatting sqref="C1611">
    <cfRule type="duplicateValues" dxfId="14014" priority="12494"/>
  </conditionalFormatting>
  <conditionalFormatting sqref="C1611">
    <cfRule type="duplicateValues" dxfId="14013" priority="12493"/>
  </conditionalFormatting>
  <conditionalFormatting sqref="B1611">
    <cfRule type="duplicateValues" dxfId="14012" priority="12492"/>
  </conditionalFormatting>
  <conditionalFormatting sqref="B1611">
    <cfRule type="duplicateValues" dxfId="14011" priority="12491"/>
  </conditionalFormatting>
  <conditionalFormatting sqref="B1611">
    <cfRule type="duplicateValues" dxfId="14010" priority="12490"/>
  </conditionalFormatting>
  <conditionalFormatting sqref="B1611">
    <cfRule type="duplicateValues" dxfId="14009" priority="12489"/>
  </conditionalFormatting>
  <conditionalFormatting sqref="C1611">
    <cfRule type="duplicateValues" dxfId="14008" priority="12488"/>
  </conditionalFormatting>
  <conditionalFormatting sqref="B1611">
    <cfRule type="duplicateValues" dxfId="14007" priority="12487"/>
  </conditionalFormatting>
  <conditionalFormatting sqref="B1611">
    <cfRule type="duplicateValues" dxfId="14006" priority="12486"/>
  </conditionalFormatting>
  <conditionalFormatting sqref="B1611">
    <cfRule type="duplicateValues" dxfId="14005" priority="12485"/>
  </conditionalFormatting>
  <conditionalFormatting sqref="B1611">
    <cfRule type="duplicateValues" dxfId="14004" priority="12484"/>
  </conditionalFormatting>
  <conditionalFormatting sqref="N1610">
    <cfRule type="cellIs" dxfId="14003" priority="12483" operator="greaterThan">
      <formula>0</formula>
    </cfRule>
  </conditionalFormatting>
  <conditionalFormatting sqref="B1610">
    <cfRule type="duplicateValues" dxfId="14002" priority="12482"/>
  </conditionalFormatting>
  <conditionalFormatting sqref="C1610">
    <cfRule type="duplicateValues" dxfId="14001" priority="12481"/>
  </conditionalFormatting>
  <conditionalFormatting sqref="C1610">
    <cfRule type="duplicateValues" dxfId="14000" priority="12480"/>
  </conditionalFormatting>
  <conditionalFormatting sqref="B1610">
    <cfRule type="duplicateValues" dxfId="13999" priority="12479"/>
  </conditionalFormatting>
  <conditionalFormatting sqref="B1610">
    <cfRule type="duplicateValues" dxfId="13998" priority="12478"/>
  </conditionalFormatting>
  <conditionalFormatting sqref="B1610">
    <cfRule type="duplicateValues" dxfId="13997" priority="12477"/>
  </conditionalFormatting>
  <conditionalFormatting sqref="B1610">
    <cfRule type="duplicateValues" dxfId="13996" priority="12476"/>
  </conditionalFormatting>
  <conditionalFormatting sqref="C1610">
    <cfRule type="duplicateValues" dxfId="13995" priority="12475"/>
  </conditionalFormatting>
  <conditionalFormatting sqref="B1610">
    <cfRule type="duplicateValues" dxfId="13994" priority="12474"/>
  </conditionalFormatting>
  <conditionalFormatting sqref="B1610">
    <cfRule type="duplicateValues" dxfId="13993" priority="12473"/>
  </conditionalFormatting>
  <conditionalFormatting sqref="B1610">
    <cfRule type="duplicateValues" dxfId="13992" priority="12472"/>
  </conditionalFormatting>
  <conditionalFormatting sqref="B1610">
    <cfRule type="duplicateValues" dxfId="13991" priority="12471"/>
  </conditionalFormatting>
  <conditionalFormatting sqref="N1691">
    <cfRule type="cellIs" dxfId="13990" priority="12470" operator="greaterThan">
      <formula>0</formula>
    </cfRule>
  </conditionalFormatting>
  <conditionalFormatting sqref="B1691">
    <cfRule type="duplicateValues" dxfId="13989" priority="12469"/>
  </conditionalFormatting>
  <conditionalFormatting sqref="B1691">
    <cfRule type="duplicateValues" dxfId="13988" priority="12468"/>
  </conditionalFormatting>
  <conditionalFormatting sqref="B1691">
    <cfRule type="duplicateValues" dxfId="13987" priority="12467"/>
  </conditionalFormatting>
  <conditionalFormatting sqref="C1691">
    <cfRule type="duplicateValues" dxfId="13986" priority="12466"/>
  </conditionalFormatting>
  <conditionalFormatting sqref="C1691">
    <cfRule type="duplicateValues" dxfId="13985" priority="12465"/>
  </conditionalFormatting>
  <conditionalFormatting sqref="B1691">
    <cfRule type="duplicateValues" dxfId="13984" priority="12464"/>
  </conditionalFormatting>
  <conditionalFormatting sqref="B1691">
    <cfRule type="duplicateValues" dxfId="13983" priority="12463"/>
  </conditionalFormatting>
  <conditionalFormatting sqref="B1691">
    <cfRule type="duplicateValues" dxfId="13982" priority="12462"/>
  </conditionalFormatting>
  <conditionalFormatting sqref="B1691">
    <cfRule type="duplicateValues" dxfId="13981" priority="12461"/>
  </conditionalFormatting>
  <conditionalFormatting sqref="C1691">
    <cfRule type="duplicateValues" dxfId="13980" priority="12460"/>
  </conditionalFormatting>
  <conditionalFormatting sqref="B1691">
    <cfRule type="duplicateValues" dxfId="13979" priority="12459"/>
  </conditionalFormatting>
  <conditionalFormatting sqref="B1691">
    <cfRule type="duplicateValues" dxfId="13978" priority="12458"/>
  </conditionalFormatting>
  <conditionalFormatting sqref="B1691">
    <cfRule type="duplicateValues" dxfId="13977" priority="12456"/>
    <cfRule type="duplicateValues" dxfId="13976" priority="12457"/>
  </conditionalFormatting>
  <conditionalFormatting sqref="N1579">
    <cfRule type="cellIs" dxfId="13975" priority="12455" operator="greaterThan">
      <formula>0</formula>
    </cfRule>
  </conditionalFormatting>
  <conditionalFormatting sqref="B1579">
    <cfRule type="duplicateValues" dxfId="13974" priority="12454"/>
  </conditionalFormatting>
  <conditionalFormatting sqref="B1579">
    <cfRule type="duplicateValues" dxfId="13973" priority="12453"/>
  </conditionalFormatting>
  <conditionalFormatting sqref="B1579">
    <cfRule type="duplicateValues" dxfId="13972" priority="12452"/>
  </conditionalFormatting>
  <conditionalFormatting sqref="C1579">
    <cfRule type="duplicateValues" dxfId="13971" priority="12451"/>
  </conditionalFormatting>
  <conditionalFormatting sqref="C1579">
    <cfRule type="duplicateValues" dxfId="13970" priority="12450"/>
  </conditionalFormatting>
  <conditionalFormatting sqref="B1579">
    <cfRule type="duplicateValues" dxfId="13969" priority="12449"/>
  </conditionalFormatting>
  <conditionalFormatting sqref="B1579">
    <cfRule type="duplicateValues" dxfId="13968" priority="12448"/>
  </conditionalFormatting>
  <conditionalFormatting sqref="B1579">
    <cfRule type="duplicateValues" dxfId="13967" priority="12447"/>
  </conditionalFormatting>
  <conditionalFormatting sqref="B1579">
    <cfRule type="duplicateValues" dxfId="13966" priority="12446"/>
  </conditionalFormatting>
  <conditionalFormatting sqref="C1579">
    <cfRule type="duplicateValues" dxfId="13965" priority="12445"/>
  </conditionalFormatting>
  <conditionalFormatting sqref="B1579">
    <cfRule type="duplicateValues" dxfId="13964" priority="12444"/>
  </conditionalFormatting>
  <conditionalFormatting sqref="B1579">
    <cfRule type="duplicateValues" dxfId="13963" priority="12443"/>
  </conditionalFormatting>
  <conditionalFormatting sqref="B1579">
    <cfRule type="duplicateValues" dxfId="13962" priority="12441"/>
    <cfRule type="duplicateValues" dxfId="13961" priority="12442"/>
  </conditionalFormatting>
  <conditionalFormatting sqref="B1579">
    <cfRule type="duplicateValues" dxfId="13960" priority="12439"/>
    <cfRule type="duplicateValues" dxfId="13959" priority="12440"/>
  </conditionalFormatting>
  <conditionalFormatting sqref="N2046">
    <cfRule type="cellIs" dxfId="13958" priority="12438" operator="greaterThan">
      <formula>0</formula>
    </cfRule>
  </conditionalFormatting>
  <conditionalFormatting sqref="N2046">
    <cfRule type="cellIs" dxfId="13957" priority="12437" operator="greaterThan">
      <formula>0</formula>
    </cfRule>
  </conditionalFormatting>
  <conditionalFormatting sqref="B2046">
    <cfRule type="duplicateValues" dxfId="13956" priority="12436"/>
  </conditionalFormatting>
  <conditionalFormatting sqref="C2046">
    <cfRule type="duplicateValues" dxfId="13955" priority="12435"/>
  </conditionalFormatting>
  <conditionalFormatting sqref="C2046">
    <cfRule type="duplicateValues" dxfId="13954" priority="12434"/>
  </conditionalFormatting>
  <conditionalFormatting sqref="B2046">
    <cfRule type="duplicateValues" dxfId="13953" priority="12433"/>
  </conditionalFormatting>
  <conditionalFormatting sqref="B2046">
    <cfRule type="duplicateValues" dxfId="13952" priority="12432"/>
  </conditionalFormatting>
  <conditionalFormatting sqref="B2046">
    <cfRule type="duplicateValues" dxfId="13951" priority="12431"/>
  </conditionalFormatting>
  <conditionalFormatting sqref="B2046">
    <cfRule type="duplicateValues" dxfId="13950" priority="12430"/>
  </conditionalFormatting>
  <conditionalFormatting sqref="C2046">
    <cfRule type="duplicateValues" dxfId="13949" priority="12429"/>
  </conditionalFormatting>
  <conditionalFormatting sqref="B2046">
    <cfRule type="duplicateValues" dxfId="13948" priority="12428"/>
  </conditionalFormatting>
  <conditionalFormatting sqref="B2046">
    <cfRule type="duplicateValues" dxfId="13947" priority="12427"/>
  </conditionalFormatting>
  <conditionalFormatting sqref="B2046">
    <cfRule type="duplicateValues" dxfId="13946" priority="12426"/>
  </conditionalFormatting>
  <conditionalFormatting sqref="B2046">
    <cfRule type="duplicateValues" dxfId="13945" priority="12425"/>
  </conditionalFormatting>
  <conditionalFormatting sqref="B2046">
    <cfRule type="duplicateValues" dxfId="13944" priority="12423"/>
    <cfRule type="duplicateValues" dxfId="13943" priority="12424"/>
  </conditionalFormatting>
  <conditionalFormatting sqref="B2046">
    <cfRule type="duplicateValues" dxfId="13942" priority="12421"/>
    <cfRule type="duplicateValues" dxfId="13941" priority="12422"/>
  </conditionalFormatting>
  <conditionalFormatting sqref="N1482">
    <cfRule type="cellIs" dxfId="13940" priority="12420" operator="greaterThan">
      <formula>0</formula>
    </cfRule>
  </conditionalFormatting>
  <conditionalFormatting sqref="B1482">
    <cfRule type="duplicateValues" dxfId="13939" priority="12419"/>
  </conditionalFormatting>
  <conditionalFormatting sqref="B1482">
    <cfRule type="duplicateValues" dxfId="13938" priority="12418"/>
  </conditionalFormatting>
  <conditionalFormatting sqref="B1482">
    <cfRule type="duplicateValues" dxfId="13937" priority="12417"/>
  </conditionalFormatting>
  <conditionalFormatting sqref="B1482">
    <cfRule type="duplicateValues" dxfId="13936" priority="12415"/>
    <cfRule type="duplicateValues" dxfId="13935" priority="12416"/>
  </conditionalFormatting>
  <conditionalFormatting sqref="B1482">
    <cfRule type="duplicateValues" dxfId="13934" priority="12414"/>
  </conditionalFormatting>
  <conditionalFormatting sqref="C1482">
    <cfRule type="duplicateValues" dxfId="13933" priority="12413"/>
  </conditionalFormatting>
  <conditionalFormatting sqref="B1482">
    <cfRule type="duplicateValues" dxfId="13932" priority="12411"/>
    <cfRule type="duplicateValues" dxfId="13931" priority="12412"/>
  </conditionalFormatting>
  <conditionalFormatting sqref="C1482">
    <cfRule type="duplicateValues" dxfId="13930" priority="12410"/>
  </conditionalFormatting>
  <conditionalFormatting sqref="B1482">
    <cfRule type="duplicateValues" dxfId="13929" priority="12409"/>
  </conditionalFormatting>
  <conditionalFormatting sqref="N1481">
    <cfRule type="cellIs" dxfId="13928" priority="12408" operator="greaterThan">
      <formula>0</formula>
    </cfRule>
  </conditionalFormatting>
  <conditionalFormatting sqref="B1481">
    <cfRule type="duplicateValues" dxfId="13927" priority="12407"/>
  </conditionalFormatting>
  <conditionalFormatting sqref="B1481">
    <cfRule type="duplicateValues" dxfId="13926" priority="12406"/>
  </conditionalFormatting>
  <conditionalFormatting sqref="B1481">
    <cfRule type="duplicateValues" dxfId="13925" priority="12405"/>
  </conditionalFormatting>
  <conditionalFormatting sqref="B1481">
    <cfRule type="duplicateValues" dxfId="13924" priority="12403"/>
    <cfRule type="duplicateValues" dxfId="13923" priority="12404"/>
  </conditionalFormatting>
  <conditionalFormatting sqref="B1481">
    <cfRule type="duplicateValues" dxfId="13922" priority="12402"/>
  </conditionalFormatting>
  <conditionalFormatting sqref="C1481">
    <cfRule type="duplicateValues" dxfId="13921" priority="12401"/>
  </conditionalFormatting>
  <conditionalFormatting sqref="B1481">
    <cfRule type="duplicateValues" dxfId="13920" priority="12399"/>
    <cfRule type="duplicateValues" dxfId="13919" priority="12400"/>
  </conditionalFormatting>
  <conditionalFormatting sqref="C1481">
    <cfRule type="duplicateValues" dxfId="13918" priority="12398"/>
  </conditionalFormatting>
  <conditionalFormatting sqref="B1481">
    <cfRule type="duplicateValues" dxfId="13917" priority="12397"/>
  </conditionalFormatting>
  <conditionalFormatting sqref="N1479">
    <cfRule type="cellIs" dxfId="13916" priority="12396" operator="greaterThan">
      <formula>0</formula>
    </cfRule>
  </conditionalFormatting>
  <conditionalFormatting sqref="B1479">
    <cfRule type="duplicateValues" dxfId="13915" priority="12395"/>
  </conditionalFormatting>
  <conditionalFormatting sqref="B1479">
    <cfRule type="duplicateValues" dxfId="13914" priority="12394"/>
  </conditionalFormatting>
  <conditionalFormatting sqref="B1479">
    <cfRule type="duplicateValues" dxfId="13913" priority="12393"/>
  </conditionalFormatting>
  <conditionalFormatting sqref="B1479">
    <cfRule type="duplicateValues" dxfId="13912" priority="12391"/>
    <cfRule type="duplicateValues" dxfId="13911" priority="12392"/>
  </conditionalFormatting>
  <conditionalFormatting sqref="B1479">
    <cfRule type="duplicateValues" dxfId="13910" priority="12390"/>
  </conditionalFormatting>
  <conditionalFormatting sqref="C1479">
    <cfRule type="duplicateValues" dxfId="13909" priority="12389"/>
  </conditionalFormatting>
  <conditionalFormatting sqref="B1479">
    <cfRule type="duplicateValues" dxfId="13908" priority="12387"/>
    <cfRule type="duplicateValues" dxfId="13907" priority="12388"/>
  </conditionalFormatting>
  <conditionalFormatting sqref="C1479">
    <cfRule type="duplicateValues" dxfId="13906" priority="12386"/>
  </conditionalFormatting>
  <conditionalFormatting sqref="B1479">
    <cfRule type="duplicateValues" dxfId="13905" priority="12385"/>
  </conditionalFormatting>
  <conditionalFormatting sqref="N1478">
    <cfRule type="cellIs" dxfId="13904" priority="12384" operator="greaterThan">
      <formula>0</formula>
    </cfRule>
  </conditionalFormatting>
  <conditionalFormatting sqref="B1478">
    <cfRule type="duplicateValues" dxfId="13903" priority="12383"/>
  </conditionalFormatting>
  <conditionalFormatting sqref="B1478">
    <cfRule type="duplicateValues" dxfId="13902" priority="12382"/>
  </conditionalFormatting>
  <conditionalFormatting sqref="B1478">
    <cfRule type="duplicateValues" dxfId="13901" priority="12381"/>
  </conditionalFormatting>
  <conditionalFormatting sqref="B1478">
    <cfRule type="duplicateValues" dxfId="13900" priority="12379"/>
    <cfRule type="duplicateValues" dxfId="13899" priority="12380"/>
  </conditionalFormatting>
  <conditionalFormatting sqref="B1478">
    <cfRule type="duplicateValues" dxfId="13898" priority="12378"/>
  </conditionalFormatting>
  <conditionalFormatting sqref="B1478">
    <cfRule type="duplicateValues" dxfId="13897" priority="12376"/>
    <cfRule type="duplicateValues" dxfId="13896" priority="12377"/>
  </conditionalFormatting>
  <conditionalFormatting sqref="B1478">
    <cfRule type="duplicateValues" dxfId="13895" priority="12375"/>
  </conditionalFormatting>
  <conditionalFormatting sqref="C1478">
    <cfRule type="duplicateValues" dxfId="13894" priority="12374"/>
  </conditionalFormatting>
  <conditionalFormatting sqref="C1478">
    <cfRule type="duplicateValues" dxfId="13893" priority="12373"/>
  </conditionalFormatting>
  <conditionalFormatting sqref="N1477">
    <cfRule type="cellIs" dxfId="13892" priority="12372" operator="greaterThan">
      <formula>0</formula>
    </cfRule>
  </conditionalFormatting>
  <conditionalFormatting sqref="B1477">
    <cfRule type="duplicateValues" dxfId="13891" priority="12371"/>
  </conditionalFormatting>
  <conditionalFormatting sqref="B1477">
    <cfRule type="duplicateValues" dxfId="13890" priority="12370"/>
  </conditionalFormatting>
  <conditionalFormatting sqref="B1477">
    <cfRule type="duplicateValues" dxfId="13889" priority="12369"/>
  </conditionalFormatting>
  <conditionalFormatting sqref="B1477">
    <cfRule type="duplicateValues" dxfId="13888" priority="12367"/>
    <cfRule type="duplicateValues" dxfId="13887" priority="12368"/>
  </conditionalFormatting>
  <conditionalFormatting sqref="B1477">
    <cfRule type="duplicateValues" dxfId="13886" priority="12366"/>
  </conditionalFormatting>
  <conditionalFormatting sqref="B1477">
    <cfRule type="duplicateValues" dxfId="13885" priority="12364"/>
    <cfRule type="duplicateValues" dxfId="13884" priority="12365"/>
  </conditionalFormatting>
  <conditionalFormatting sqref="B1477">
    <cfRule type="duplicateValues" dxfId="13883" priority="12363"/>
  </conditionalFormatting>
  <conditionalFormatting sqref="C1477">
    <cfRule type="duplicateValues" dxfId="13882" priority="12362"/>
  </conditionalFormatting>
  <conditionalFormatting sqref="C1477">
    <cfRule type="duplicateValues" dxfId="13881" priority="12361"/>
  </conditionalFormatting>
  <conditionalFormatting sqref="N1476">
    <cfRule type="cellIs" dxfId="13880" priority="12360" operator="greaterThan">
      <formula>0</formula>
    </cfRule>
  </conditionalFormatting>
  <conditionalFormatting sqref="B1476">
    <cfRule type="duplicateValues" dxfId="13879" priority="12359"/>
  </conditionalFormatting>
  <conditionalFormatting sqref="B1476">
    <cfRule type="duplicateValues" dxfId="13878" priority="12358"/>
  </conditionalFormatting>
  <conditionalFormatting sqref="B1476">
    <cfRule type="duplicateValues" dxfId="13877" priority="12357"/>
  </conditionalFormatting>
  <conditionalFormatting sqref="B1476">
    <cfRule type="duplicateValues" dxfId="13876" priority="12355"/>
    <cfRule type="duplicateValues" dxfId="13875" priority="12356"/>
  </conditionalFormatting>
  <conditionalFormatting sqref="B1476">
    <cfRule type="duplicateValues" dxfId="13874" priority="12354"/>
  </conditionalFormatting>
  <conditionalFormatting sqref="B1476">
    <cfRule type="duplicateValues" dxfId="13873" priority="12352"/>
    <cfRule type="duplicateValues" dxfId="13872" priority="12353"/>
  </conditionalFormatting>
  <conditionalFormatting sqref="B1476">
    <cfRule type="duplicateValues" dxfId="13871" priority="12351"/>
  </conditionalFormatting>
  <conditionalFormatting sqref="C1476">
    <cfRule type="duplicateValues" dxfId="13870" priority="12350"/>
  </conditionalFormatting>
  <conditionalFormatting sqref="C1476">
    <cfRule type="duplicateValues" dxfId="13869" priority="12349"/>
  </conditionalFormatting>
  <conditionalFormatting sqref="N1475">
    <cfRule type="cellIs" dxfId="13868" priority="12348" operator="greaterThan">
      <formula>0</formula>
    </cfRule>
  </conditionalFormatting>
  <conditionalFormatting sqref="B1475">
    <cfRule type="duplicateValues" dxfId="13867" priority="12347"/>
  </conditionalFormatting>
  <conditionalFormatting sqref="B1475">
    <cfRule type="duplicateValues" dxfId="13866" priority="12346"/>
  </conditionalFormatting>
  <conditionalFormatting sqref="B1475">
    <cfRule type="duplicateValues" dxfId="13865" priority="12345"/>
  </conditionalFormatting>
  <conditionalFormatting sqref="B1475">
    <cfRule type="duplicateValues" dxfId="13864" priority="12343"/>
    <cfRule type="duplicateValues" dxfId="13863" priority="12344"/>
  </conditionalFormatting>
  <conditionalFormatting sqref="B1475">
    <cfRule type="duplicateValues" dxfId="13862" priority="12342"/>
  </conditionalFormatting>
  <conditionalFormatting sqref="B1475">
    <cfRule type="duplicateValues" dxfId="13861" priority="12340"/>
    <cfRule type="duplicateValues" dxfId="13860" priority="12341"/>
  </conditionalFormatting>
  <conditionalFormatting sqref="B1475">
    <cfRule type="duplicateValues" dxfId="13859" priority="12339"/>
  </conditionalFormatting>
  <conditionalFormatting sqref="C1475">
    <cfRule type="duplicateValues" dxfId="13858" priority="12338"/>
  </conditionalFormatting>
  <conditionalFormatting sqref="C1475">
    <cfRule type="duplicateValues" dxfId="13857" priority="12337"/>
  </conditionalFormatting>
  <conditionalFormatting sqref="N1855">
    <cfRule type="cellIs" dxfId="13856" priority="12336" operator="greaterThan">
      <formula>0</formula>
    </cfRule>
  </conditionalFormatting>
  <conditionalFormatting sqref="B1855">
    <cfRule type="duplicateValues" dxfId="13855" priority="12335"/>
  </conditionalFormatting>
  <conditionalFormatting sqref="B1855">
    <cfRule type="duplicateValues" dxfId="13854" priority="12334"/>
  </conditionalFormatting>
  <conditionalFormatting sqref="B1855">
    <cfRule type="duplicateValues" dxfId="13853" priority="12333"/>
  </conditionalFormatting>
  <conditionalFormatting sqref="C1855">
    <cfRule type="duplicateValues" dxfId="13852" priority="12332"/>
  </conditionalFormatting>
  <conditionalFormatting sqref="C1855">
    <cfRule type="duplicateValues" dxfId="13851" priority="12331"/>
  </conditionalFormatting>
  <conditionalFormatting sqref="B1855">
    <cfRule type="duplicateValues" dxfId="13850" priority="12330"/>
  </conditionalFormatting>
  <conditionalFormatting sqref="B1855">
    <cfRule type="duplicateValues" dxfId="13849" priority="12329"/>
  </conditionalFormatting>
  <conditionalFormatting sqref="B1855">
    <cfRule type="duplicateValues" dxfId="13848" priority="12328"/>
  </conditionalFormatting>
  <conditionalFormatting sqref="B1855">
    <cfRule type="duplicateValues" dxfId="13847" priority="12327"/>
  </conditionalFormatting>
  <conditionalFormatting sqref="C1855">
    <cfRule type="duplicateValues" dxfId="13846" priority="12326"/>
  </conditionalFormatting>
  <conditionalFormatting sqref="B1855">
    <cfRule type="duplicateValues" dxfId="13845" priority="12325"/>
  </conditionalFormatting>
  <conditionalFormatting sqref="B1855">
    <cfRule type="duplicateValues" dxfId="13844" priority="12324"/>
  </conditionalFormatting>
  <conditionalFormatting sqref="B1855">
    <cfRule type="duplicateValues" dxfId="13843" priority="12322"/>
    <cfRule type="duplicateValues" dxfId="13842" priority="12323"/>
  </conditionalFormatting>
  <conditionalFormatting sqref="B1855">
    <cfRule type="duplicateValues" dxfId="13841" priority="12320"/>
    <cfRule type="duplicateValues" dxfId="13840" priority="12321"/>
  </conditionalFormatting>
  <conditionalFormatting sqref="C1855">
    <cfRule type="duplicateValues" dxfId="13839" priority="12319"/>
  </conditionalFormatting>
  <conditionalFormatting sqref="B1855">
    <cfRule type="duplicateValues" dxfId="13838" priority="12318"/>
  </conditionalFormatting>
  <conditionalFormatting sqref="C1855">
    <cfRule type="duplicateValues" dxfId="13837" priority="12317"/>
  </conditionalFormatting>
  <conditionalFormatting sqref="N1480">
    <cfRule type="cellIs" dxfId="13836" priority="12316" operator="greaterThan">
      <formula>0</formula>
    </cfRule>
  </conditionalFormatting>
  <conditionalFormatting sqref="B1480">
    <cfRule type="duplicateValues" dxfId="13835" priority="12315"/>
  </conditionalFormatting>
  <conditionalFormatting sqref="B1480">
    <cfRule type="duplicateValues" dxfId="13834" priority="12314"/>
  </conditionalFormatting>
  <conditionalFormatting sqref="B1480">
    <cfRule type="duplicateValues" dxfId="13833" priority="12313"/>
  </conditionalFormatting>
  <conditionalFormatting sqref="B1480">
    <cfRule type="duplicateValues" dxfId="13832" priority="12311"/>
    <cfRule type="duplicateValues" dxfId="13831" priority="12312"/>
  </conditionalFormatting>
  <conditionalFormatting sqref="B1480">
    <cfRule type="duplicateValues" dxfId="13830" priority="12310"/>
  </conditionalFormatting>
  <conditionalFormatting sqref="C1480">
    <cfRule type="duplicateValues" dxfId="13829" priority="12309"/>
  </conditionalFormatting>
  <conditionalFormatting sqref="B1480">
    <cfRule type="duplicateValues" dxfId="13828" priority="12307"/>
    <cfRule type="duplicateValues" dxfId="13827" priority="12308"/>
  </conditionalFormatting>
  <conditionalFormatting sqref="C1480">
    <cfRule type="duplicateValues" dxfId="13826" priority="12306"/>
  </conditionalFormatting>
  <conditionalFormatting sqref="B1480">
    <cfRule type="duplicateValues" dxfId="13825" priority="12305"/>
  </conditionalFormatting>
  <conditionalFormatting sqref="C1480">
    <cfRule type="duplicateValues" dxfId="13824" priority="12304"/>
  </conditionalFormatting>
  <conditionalFormatting sqref="N1906">
    <cfRule type="cellIs" dxfId="13823" priority="12303" operator="greaterThan">
      <formula>0</formula>
    </cfRule>
  </conditionalFormatting>
  <conditionalFormatting sqref="B1906">
    <cfRule type="duplicateValues" dxfId="13822" priority="12302"/>
  </conditionalFormatting>
  <conditionalFormatting sqref="B1906">
    <cfRule type="duplicateValues" dxfId="13821" priority="12301"/>
  </conditionalFormatting>
  <conditionalFormatting sqref="B1906">
    <cfRule type="duplicateValues" dxfId="13820" priority="12300"/>
  </conditionalFormatting>
  <conditionalFormatting sqref="C1906">
    <cfRule type="duplicateValues" dxfId="13819" priority="12299"/>
  </conditionalFormatting>
  <conditionalFormatting sqref="C1906">
    <cfRule type="duplicateValues" dxfId="13818" priority="12298"/>
  </conditionalFormatting>
  <conditionalFormatting sqref="B1906">
    <cfRule type="duplicateValues" dxfId="13817" priority="12297"/>
  </conditionalFormatting>
  <conditionalFormatting sqref="B1906">
    <cfRule type="duplicateValues" dxfId="13816" priority="12296"/>
  </conditionalFormatting>
  <conditionalFormatting sqref="B1906">
    <cfRule type="duplicateValues" dxfId="13815" priority="12295"/>
  </conditionalFormatting>
  <conditionalFormatting sqref="B1906">
    <cfRule type="duplicateValues" dxfId="13814" priority="12294"/>
  </conditionalFormatting>
  <conditionalFormatting sqref="C1906">
    <cfRule type="duplicateValues" dxfId="13813" priority="12293"/>
  </conditionalFormatting>
  <conditionalFormatting sqref="B1906">
    <cfRule type="duplicateValues" dxfId="13812" priority="12292"/>
  </conditionalFormatting>
  <conditionalFormatting sqref="B1906">
    <cfRule type="duplicateValues" dxfId="13811" priority="12291"/>
  </conditionalFormatting>
  <conditionalFormatting sqref="B1906">
    <cfRule type="duplicateValues" dxfId="13810" priority="12289"/>
    <cfRule type="duplicateValues" dxfId="13809" priority="12290"/>
  </conditionalFormatting>
  <conditionalFormatting sqref="B1906">
    <cfRule type="duplicateValues" dxfId="13808" priority="12287"/>
    <cfRule type="duplicateValues" dxfId="13807" priority="12288"/>
  </conditionalFormatting>
  <conditionalFormatting sqref="C1906">
    <cfRule type="duplicateValues" dxfId="13806" priority="12286"/>
  </conditionalFormatting>
  <conditionalFormatting sqref="B1906">
    <cfRule type="duplicateValues" dxfId="13805" priority="12285"/>
  </conditionalFormatting>
  <conditionalFormatting sqref="C1906">
    <cfRule type="duplicateValues" dxfId="13804" priority="12284"/>
  </conditionalFormatting>
  <conditionalFormatting sqref="N2174">
    <cfRule type="cellIs" dxfId="13803" priority="12283" operator="greaterThan">
      <formula>0</formula>
    </cfRule>
  </conditionalFormatting>
  <conditionalFormatting sqref="B2174">
    <cfRule type="duplicateValues" dxfId="13802" priority="12282"/>
  </conditionalFormatting>
  <conditionalFormatting sqref="B2174">
    <cfRule type="duplicateValues" dxfId="13801" priority="12281"/>
  </conditionalFormatting>
  <conditionalFormatting sqref="B2174">
    <cfRule type="duplicateValues" dxfId="13800" priority="12280"/>
  </conditionalFormatting>
  <conditionalFormatting sqref="C2174">
    <cfRule type="duplicateValues" dxfId="13799" priority="12279"/>
  </conditionalFormatting>
  <conditionalFormatting sqref="C2174">
    <cfRule type="duplicateValues" dxfId="13798" priority="12278"/>
  </conditionalFormatting>
  <conditionalFormatting sqref="B2174">
    <cfRule type="duplicateValues" dxfId="13797" priority="12277"/>
  </conditionalFormatting>
  <conditionalFormatting sqref="B2174">
    <cfRule type="duplicateValues" dxfId="13796" priority="12276"/>
  </conditionalFormatting>
  <conditionalFormatting sqref="B2174">
    <cfRule type="duplicateValues" dxfId="13795" priority="12275"/>
  </conditionalFormatting>
  <conditionalFormatting sqref="B2174">
    <cfRule type="duplicateValues" dxfId="13794" priority="12274"/>
  </conditionalFormatting>
  <conditionalFormatting sqref="C2174">
    <cfRule type="duplicateValues" dxfId="13793" priority="12273"/>
  </conditionalFormatting>
  <conditionalFormatting sqref="B2174">
    <cfRule type="duplicateValues" dxfId="13792" priority="12272"/>
  </conditionalFormatting>
  <conditionalFormatting sqref="B2174">
    <cfRule type="duplicateValues" dxfId="13791" priority="12271"/>
  </conditionalFormatting>
  <conditionalFormatting sqref="B2174">
    <cfRule type="duplicateValues" dxfId="13790" priority="12269"/>
    <cfRule type="duplicateValues" dxfId="13789" priority="12270"/>
  </conditionalFormatting>
  <conditionalFormatting sqref="B2174">
    <cfRule type="duplicateValues" dxfId="13788" priority="12267"/>
    <cfRule type="duplicateValues" dxfId="13787" priority="12268"/>
  </conditionalFormatting>
  <conditionalFormatting sqref="C2174">
    <cfRule type="duplicateValues" dxfId="13786" priority="12266"/>
  </conditionalFormatting>
  <conditionalFormatting sqref="B2174">
    <cfRule type="duplicateValues" dxfId="13785" priority="12265"/>
  </conditionalFormatting>
  <conditionalFormatting sqref="C2174">
    <cfRule type="duplicateValues" dxfId="13784" priority="12264"/>
  </conditionalFormatting>
  <conditionalFormatting sqref="N1977">
    <cfRule type="cellIs" dxfId="13783" priority="12263" operator="greaterThan">
      <formula>0</formula>
    </cfRule>
  </conditionalFormatting>
  <conditionalFormatting sqref="B1977">
    <cfRule type="duplicateValues" dxfId="13782" priority="12262"/>
  </conditionalFormatting>
  <conditionalFormatting sqref="B1977">
    <cfRule type="duplicateValues" dxfId="13781" priority="12261"/>
  </conditionalFormatting>
  <conditionalFormatting sqref="B1977">
    <cfRule type="duplicateValues" dxfId="13780" priority="12260"/>
  </conditionalFormatting>
  <conditionalFormatting sqref="C1977">
    <cfRule type="duplicateValues" dxfId="13779" priority="12259"/>
  </conditionalFormatting>
  <conditionalFormatting sqref="C1977">
    <cfRule type="duplicateValues" dxfId="13778" priority="12258"/>
  </conditionalFormatting>
  <conditionalFormatting sqref="B1977">
    <cfRule type="duplicateValues" dxfId="13777" priority="12257"/>
  </conditionalFormatting>
  <conditionalFormatting sqref="B1977">
    <cfRule type="duplicateValues" dxfId="13776" priority="12256"/>
  </conditionalFormatting>
  <conditionalFormatting sqref="B1977">
    <cfRule type="duplicateValues" dxfId="13775" priority="12255"/>
  </conditionalFormatting>
  <conditionalFormatting sqref="B1977">
    <cfRule type="duplicateValues" dxfId="13774" priority="12254"/>
  </conditionalFormatting>
  <conditionalFormatting sqref="C1977">
    <cfRule type="duplicateValues" dxfId="13773" priority="12253"/>
  </conditionalFormatting>
  <conditionalFormatting sqref="B1977">
    <cfRule type="duplicateValues" dxfId="13772" priority="12252"/>
  </conditionalFormatting>
  <conditionalFormatting sqref="B1977">
    <cfRule type="duplicateValues" dxfId="13771" priority="12251"/>
  </conditionalFormatting>
  <conditionalFormatting sqref="B1977">
    <cfRule type="duplicateValues" dxfId="13770" priority="12249"/>
    <cfRule type="duplicateValues" dxfId="13769" priority="12250"/>
  </conditionalFormatting>
  <conditionalFormatting sqref="B1977">
    <cfRule type="duplicateValues" dxfId="13768" priority="12247"/>
    <cfRule type="duplicateValues" dxfId="13767" priority="12248"/>
  </conditionalFormatting>
  <conditionalFormatting sqref="C1977">
    <cfRule type="duplicateValues" dxfId="13766" priority="12246"/>
  </conditionalFormatting>
  <conditionalFormatting sqref="B1977">
    <cfRule type="duplicateValues" dxfId="13765" priority="12245"/>
  </conditionalFormatting>
  <conditionalFormatting sqref="C1977">
    <cfRule type="duplicateValues" dxfId="13764" priority="12244"/>
  </conditionalFormatting>
  <conditionalFormatting sqref="N1898">
    <cfRule type="cellIs" dxfId="13763" priority="12243" operator="greaterThan">
      <formula>0</formula>
    </cfRule>
  </conditionalFormatting>
  <conditionalFormatting sqref="B1898">
    <cfRule type="duplicateValues" dxfId="13762" priority="12242"/>
  </conditionalFormatting>
  <conditionalFormatting sqref="B1898">
    <cfRule type="duplicateValues" dxfId="13761" priority="12241"/>
  </conditionalFormatting>
  <conditionalFormatting sqref="B1898">
    <cfRule type="duplicateValues" dxfId="13760" priority="12240"/>
  </conditionalFormatting>
  <conditionalFormatting sqref="C1898">
    <cfRule type="duplicateValues" dxfId="13759" priority="12239"/>
  </conditionalFormatting>
  <conditionalFormatting sqref="C1898">
    <cfRule type="duplicateValues" dxfId="13758" priority="12238"/>
  </conditionalFormatting>
  <conditionalFormatting sqref="B1898">
    <cfRule type="duplicateValues" dxfId="13757" priority="12237"/>
  </conditionalFormatting>
  <conditionalFormatting sqref="B1898">
    <cfRule type="duplicateValues" dxfId="13756" priority="12236"/>
  </conditionalFormatting>
  <conditionalFormatting sqref="B1898">
    <cfRule type="duplicateValues" dxfId="13755" priority="12235"/>
  </conditionalFormatting>
  <conditionalFormatting sqref="B1898">
    <cfRule type="duplicateValues" dxfId="13754" priority="12234"/>
  </conditionalFormatting>
  <conditionalFormatting sqref="C1898">
    <cfRule type="duplicateValues" dxfId="13753" priority="12233"/>
  </conditionalFormatting>
  <conditionalFormatting sqref="B1898">
    <cfRule type="duplicateValues" dxfId="13752" priority="12232"/>
  </conditionalFormatting>
  <conditionalFormatting sqref="B1898">
    <cfRule type="duplicateValues" dxfId="13751" priority="12231"/>
  </conditionalFormatting>
  <conditionalFormatting sqref="B1898">
    <cfRule type="duplicateValues" dxfId="13750" priority="12229"/>
    <cfRule type="duplicateValues" dxfId="13749" priority="12230"/>
  </conditionalFormatting>
  <conditionalFormatting sqref="B1898">
    <cfRule type="duplicateValues" dxfId="13748" priority="12227"/>
    <cfRule type="duplicateValues" dxfId="13747" priority="12228"/>
  </conditionalFormatting>
  <conditionalFormatting sqref="C1898">
    <cfRule type="duplicateValues" dxfId="13746" priority="12226"/>
  </conditionalFormatting>
  <conditionalFormatting sqref="B1898">
    <cfRule type="duplicateValues" dxfId="13745" priority="12225"/>
  </conditionalFormatting>
  <conditionalFormatting sqref="C1898">
    <cfRule type="duplicateValues" dxfId="13744" priority="12224"/>
  </conditionalFormatting>
  <conditionalFormatting sqref="N2127">
    <cfRule type="cellIs" dxfId="13743" priority="12223" operator="greaterThan">
      <formula>0</formula>
    </cfRule>
  </conditionalFormatting>
  <conditionalFormatting sqref="B2127">
    <cfRule type="duplicateValues" dxfId="13742" priority="12222"/>
  </conditionalFormatting>
  <conditionalFormatting sqref="B2127">
    <cfRule type="duplicateValues" dxfId="13741" priority="12221"/>
  </conditionalFormatting>
  <conditionalFormatting sqref="B2127">
    <cfRule type="duplicateValues" dxfId="13740" priority="12220"/>
  </conditionalFormatting>
  <conditionalFormatting sqref="C2127">
    <cfRule type="duplicateValues" dxfId="13739" priority="12219"/>
  </conditionalFormatting>
  <conditionalFormatting sqref="C2127">
    <cfRule type="duplicateValues" dxfId="13738" priority="12218"/>
  </conditionalFormatting>
  <conditionalFormatting sqref="B2127">
    <cfRule type="duplicateValues" dxfId="13737" priority="12217"/>
  </conditionalFormatting>
  <conditionalFormatting sqref="B2127">
    <cfRule type="duplicateValues" dxfId="13736" priority="12216"/>
  </conditionalFormatting>
  <conditionalFormatting sqref="B2127">
    <cfRule type="duplicateValues" dxfId="13735" priority="12215"/>
  </conditionalFormatting>
  <conditionalFormatting sqref="B2127">
    <cfRule type="duplicateValues" dxfId="13734" priority="12214"/>
  </conditionalFormatting>
  <conditionalFormatting sqref="C2127">
    <cfRule type="duplicateValues" dxfId="13733" priority="12213"/>
  </conditionalFormatting>
  <conditionalFormatting sqref="B2127">
    <cfRule type="duplicateValues" dxfId="13732" priority="12212"/>
  </conditionalFormatting>
  <conditionalFormatting sqref="B2127">
    <cfRule type="duplicateValues" dxfId="13731" priority="12211"/>
  </conditionalFormatting>
  <conditionalFormatting sqref="B2127">
    <cfRule type="duplicateValues" dxfId="13730" priority="12209"/>
    <cfRule type="duplicateValues" dxfId="13729" priority="12210"/>
  </conditionalFormatting>
  <conditionalFormatting sqref="B2127">
    <cfRule type="duplicateValues" dxfId="13728" priority="12207"/>
    <cfRule type="duplicateValues" dxfId="13727" priority="12208"/>
  </conditionalFormatting>
  <conditionalFormatting sqref="C2127">
    <cfRule type="duplicateValues" dxfId="13726" priority="12206"/>
  </conditionalFormatting>
  <conditionalFormatting sqref="B2127">
    <cfRule type="duplicateValues" dxfId="13725" priority="12205"/>
  </conditionalFormatting>
  <conditionalFormatting sqref="C2127">
    <cfRule type="duplicateValues" dxfId="13724" priority="12204"/>
  </conditionalFormatting>
  <conditionalFormatting sqref="N1966">
    <cfRule type="cellIs" dxfId="13723" priority="12203" operator="greaterThan">
      <formula>0</formula>
    </cfRule>
  </conditionalFormatting>
  <conditionalFormatting sqref="B1966">
    <cfRule type="duplicateValues" dxfId="13722" priority="12202"/>
  </conditionalFormatting>
  <conditionalFormatting sqref="B1966">
    <cfRule type="duplicateValues" dxfId="13721" priority="12201"/>
  </conditionalFormatting>
  <conditionalFormatting sqref="B1966">
    <cfRule type="duplicateValues" dxfId="13720" priority="12200"/>
  </conditionalFormatting>
  <conditionalFormatting sqref="C1966">
    <cfRule type="duplicateValues" dxfId="13719" priority="12199"/>
  </conditionalFormatting>
  <conditionalFormatting sqref="C1966">
    <cfRule type="duplicateValues" dxfId="13718" priority="12198"/>
  </conditionalFormatting>
  <conditionalFormatting sqref="B1966">
    <cfRule type="duplicateValues" dxfId="13717" priority="12197"/>
  </conditionalFormatting>
  <conditionalFormatting sqref="B1966">
    <cfRule type="duplicateValues" dxfId="13716" priority="12196"/>
  </conditionalFormatting>
  <conditionalFormatting sqref="B1966">
    <cfRule type="duplicateValues" dxfId="13715" priority="12195"/>
  </conditionalFormatting>
  <conditionalFormatting sqref="B1966">
    <cfRule type="duplicateValues" dxfId="13714" priority="12194"/>
  </conditionalFormatting>
  <conditionalFormatting sqref="C1966">
    <cfRule type="duplicateValues" dxfId="13713" priority="12193"/>
  </conditionalFormatting>
  <conditionalFormatting sqref="B1966">
    <cfRule type="duplicateValues" dxfId="13712" priority="12192"/>
  </conditionalFormatting>
  <conditionalFormatting sqref="B1966">
    <cfRule type="duplicateValues" dxfId="13711" priority="12191"/>
  </conditionalFormatting>
  <conditionalFormatting sqref="B1966">
    <cfRule type="duplicateValues" dxfId="13710" priority="12189"/>
    <cfRule type="duplicateValues" dxfId="13709" priority="12190"/>
  </conditionalFormatting>
  <conditionalFormatting sqref="B1966">
    <cfRule type="duplicateValues" dxfId="13708" priority="12187"/>
    <cfRule type="duplicateValues" dxfId="13707" priority="12188"/>
  </conditionalFormatting>
  <conditionalFormatting sqref="C1966">
    <cfRule type="duplicateValues" dxfId="13706" priority="12186"/>
  </conditionalFormatting>
  <conditionalFormatting sqref="B1966">
    <cfRule type="duplicateValues" dxfId="13705" priority="12185"/>
  </conditionalFormatting>
  <conditionalFormatting sqref="C1966">
    <cfRule type="duplicateValues" dxfId="13704" priority="12184"/>
  </conditionalFormatting>
  <conditionalFormatting sqref="N1965">
    <cfRule type="cellIs" dxfId="13703" priority="12183" operator="greaterThan">
      <formula>0</formula>
    </cfRule>
  </conditionalFormatting>
  <conditionalFormatting sqref="B1965">
    <cfRule type="duplicateValues" dxfId="13702" priority="12182"/>
  </conditionalFormatting>
  <conditionalFormatting sqref="B1965">
    <cfRule type="duplicateValues" dxfId="13701" priority="12181"/>
  </conditionalFormatting>
  <conditionalFormatting sqref="B1965">
    <cfRule type="duplicateValues" dxfId="13700" priority="12180"/>
  </conditionalFormatting>
  <conditionalFormatting sqref="C1965">
    <cfRule type="duplicateValues" dxfId="13699" priority="12179"/>
  </conditionalFormatting>
  <conditionalFormatting sqref="C1965">
    <cfRule type="duplicateValues" dxfId="13698" priority="12178"/>
  </conditionalFormatting>
  <conditionalFormatting sqref="B1965">
    <cfRule type="duplicateValues" dxfId="13697" priority="12177"/>
  </conditionalFormatting>
  <conditionalFormatting sqref="B1965">
    <cfRule type="duplicateValues" dxfId="13696" priority="12176"/>
  </conditionalFormatting>
  <conditionalFormatting sqref="B1965">
    <cfRule type="duplicateValues" dxfId="13695" priority="12175"/>
  </conditionalFormatting>
  <conditionalFormatting sqref="B1965">
    <cfRule type="duplicateValues" dxfId="13694" priority="12174"/>
  </conditionalFormatting>
  <conditionalFormatting sqref="C1965">
    <cfRule type="duplicateValues" dxfId="13693" priority="12173"/>
  </conditionalFormatting>
  <conditionalFormatting sqref="B1965">
    <cfRule type="duplicateValues" dxfId="13692" priority="12172"/>
  </conditionalFormatting>
  <conditionalFormatting sqref="B1965">
    <cfRule type="duplicateValues" dxfId="13691" priority="12171"/>
  </conditionalFormatting>
  <conditionalFormatting sqref="B1965">
    <cfRule type="duplicateValues" dxfId="13690" priority="12169"/>
    <cfRule type="duplicateValues" dxfId="13689" priority="12170"/>
  </conditionalFormatting>
  <conditionalFormatting sqref="B1965">
    <cfRule type="duplicateValues" dxfId="13688" priority="12167"/>
    <cfRule type="duplicateValues" dxfId="13687" priority="12168"/>
  </conditionalFormatting>
  <conditionalFormatting sqref="C1965">
    <cfRule type="duplicateValues" dxfId="13686" priority="12166"/>
  </conditionalFormatting>
  <conditionalFormatting sqref="B1965">
    <cfRule type="duplicateValues" dxfId="13685" priority="12165"/>
  </conditionalFormatting>
  <conditionalFormatting sqref="C1965">
    <cfRule type="duplicateValues" dxfId="13684" priority="12164"/>
  </conditionalFormatting>
  <conditionalFormatting sqref="N1827">
    <cfRule type="cellIs" dxfId="13683" priority="12163" operator="greaterThan">
      <formula>0</formula>
    </cfRule>
  </conditionalFormatting>
  <conditionalFormatting sqref="B1827">
    <cfRule type="duplicateValues" dxfId="13682" priority="12162"/>
  </conditionalFormatting>
  <conditionalFormatting sqref="B1827">
    <cfRule type="duplicateValues" dxfId="13681" priority="12161"/>
  </conditionalFormatting>
  <conditionalFormatting sqref="B1827">
    <cfRule type="duplicateValues" dxfId="13680" priority="12160"/>
  </conditionalFormatting>
  <conditionalFormatting sqref="C1827">
    <cfRule type="duplicateValues" dxfId="13679" priority="12159"/>
  </conditionalFormatting>
  <conditionalFormatting sqref="C1827">
    <cfRule type="duplicateValues" dxfId="13678" priority="12158"/>
  </conditionalFormatting>
  <conditionalFormatting sqref="B1827">
    <cfRule type="duplicateValues" dxfId="13677" priority="12157"/>
  </conditionalFormatting>
  <conditionalFormatting sqref="B1827">
    <cfRule type="duplicateValues" dxfId="13676" priority="12156"/>
  </conditionalFormatting>
  <conditionalFormatting sqref="B1827">
    <cfRule type="duplicateValues" dxfId="13675" priority="12155"/>
  </conditionalFormatting>
  <conditionalFormatting sqref="B1827">
    <cfRule type="duplicateValues" dxfId="13674" priority="12154"/>
  </conditionalFormatting>
  <conditionalFormatting sqref="C1827">
    <cfRule type="duplicateValues" dxfId="13673" priority="12153"/>
  </conditionalFormatting>
  <conditionalFormatting sqref="B1827">
    <cfRule type="duplicateValues" dxfId="13672" priority="12152"/>
  </conditionalFormatting>
  <conditionalFormatting sqref="B1827">
    <cfRule type="duplicateValues" dxfId="13671" priority="12151"/>
  </conditionalFormatting>
  <conditionalFormatting sqref="B1827">
    <cfRule type="duplicateValues" dxfId="13670" priority="12149"/>
    <cfRule type="duplicateValues" dxfId="13669" priority="12150"/>
  </conditionalFormatting>
  <conditionalFormatting sqref="B1827">
    <cfRule type="duplicateValues" dxfId="13668" priority="12147"/>
    <cfRule type="duplicateValues" dxfId="13667" priority="12148"/>
  </conditionalFormatting>
  <conditionalFormatting sqref="C1827">
    <cfRule type="duplicateValues" dxfId="13666" priority="12146"/>
  </conditionalFormatting>
  <conditionalFormatting sqref="B1827">
    <cfRule type="duplicateValues" dxfId="13665" priority="12145"/>
  </conditionalFormatting>
  <conditionalFormatting sqref="C1827">
    <cfRule type="duplicateValues" dxfId="13664" priority="12144"/>
  </conditionalFormatting>
  <conditionalFormatting sqref="N1905">
    <cfRule type="cellIs" dxfId="13663" priority="12143" operator="greaterThan">
      <formula>0</formula>
    </cfRule>
  </conditionalFormatting>
  <conditionalFormatting sqref="B1905">
    <cfRule type="duplicateValues" dxfId="13662" priority="12142"/>
  </conditionalFormatting>
  <conditionalFormatting sqref="B1905">
    <cfRule type="duplicateValues" dxfId="13661" priority="12141"/>
  </conditionalFormatting>
  <conditionalFormatting sqref="B1905">
    <cfRule type="duplicateValues" dxfId="13660" priority="12140"/>
  </conditionalFormatting>
  <conditionalFormatting sqref="C1905">
    <cfRule type="duplicateValues" dxfId="13659" priority="12139"/>
  </conditionalFormatting>
  <conditionalFormatting sqref="C1905">
    <cfRule type="duplicateValues" dxfId="13658" priority="12138"/>
  </conditionalFormatting>
  <conditionalFormatting sqref="B1905">
    <cfRule type="duplicateValues" dxfId="13657" priority="12137"/>
  </conditionalFormatting>
  <conditionalFormatting sqref="B1905">
    <cfRule type="duplicateValues" dxfId="13656" priority="12136"/>
  </conditionalFormatting>
  <conditionalFormatting sqref="B1905">
    <cfRule type="duplicateValues" dxfId="13655" priority="12135"/>
  </conditionalFormatting>
  <conditionalFormatting sqref="B1905">
    <cfRule type="duplicateValues" dxfId="13654" priority="12134"/>
  </conditionalFormatting>
  <conditionalFormatting sqref="C1905">
    <cfRule type="duplicateValues" dxfId="13653" priority="12133"/>
  </conditionalFormatting>
  <conditionalFormatting sqref="B1905">
    <cfRule type="duplicateValues" dxfId="13652" priority="12132"/>
  </conditionalFormatting>
  <conditionalFormatting sqref="B1905">
    <cfRule type="duplicateValues" dxfId="13651" priority="12131"/>
  </conditionalFormatting>
  <conditionalFormatting sqref="B1905">
    <cfRule type="duplicateValues" dxfId="13650" priority="12129"/>
    <cfRule type="duplicateValues" dxfId="13649" priority="12130"/>
  </conditionalFormatting>
  <conditionalFormatting sqref="B1905">
    <cfRule type="duplicateValues" dxfId="13648" priority="12127"/>
    <cfRule type="duplicateValues" dxfId="13647" priority="12128"/>
  </conditionalFormatting>
  <conditionalFormatting sqref="C1905">
    <cfRule type="duplicateValues" dxfId="13646" priority="12126"/>
  </conditionalFormatting>
  <conditionalFormatting sqref="B1905">
    <cfRule type="duplicateValues" dxfId="13645" priority="12125"/>
  </conditionalFormatting>
  <conditionalFormatting sqref="C1905">
    <cfRule type="duplicateValues" dxfId="13644" priority="12124"/>
  </conditionalFormatting>
  <conditionalFormatting sqref="N2049">
    <cfRule type="cellIs" dxfId="13643" priority="12123" operator="greaterThan">
      <formula>0</formula>
    </cfRule>
  </conditionalFormatting>
  <conditionalFormatting sqref="B2049">
    <cfRule type="duplicateValues" dxfId="13642" priority="12122"/>
  </conditionalFormatting>
  <conditionalFormatting sqref="B2049">
    <cfRule type="duplicateValues" dxfId="13641" priority="12121"/>
  </conditionalFormatting>
  <conditionalFormatting sqref="B2049">
    <cfRule type="duplicateValues" dxfId="13640" priority="12120"/>
  </conditionalFormatting>
  <conditionalFormatting sqref="C2049">
    <cfRule type="duplicateValues" dxfId="13639" priority="12119"/>
  </conditionalFormatting>
  <conditionalFormatting sqref="C2049">
    <cfRule type="duplicateValues" dxfId="13638" priority="12118"/>
  </conditionalFormatting>
  <conditionalFormatting sqref="B2049">
    <cfRule type="duplicateValues" dxfId="13637" priority="12117"/>
  </conditionalFormatting>
  <conditionalFormatting sqref="B2049">
    <cfRule type="duplicateValues" dxfId="13636" priority="12116"/>
  </conditionalFormatting>
  <conditionalFormatting sqref="B2049">
    <cfRule type="duplicateValues" dxfId="13635" priority="12115"/>
  </conditionalFormatting>
  <conditionalFormatting sqref="B2049">
    <cfRule type="duplicateValues" dxfId="13634" priority="12114"/>
  </conditionalFormatting>
  <conditionalFormatting sqref="C2049">
    <cfRule type="duplicateValues" dxfId="13633" priority="12113"/>
  </conditionalFormatting>
  <conditionalFormatting sqref="B2049">
    <cfRule type="duplicateValues" dxfId="13632" priority="12112"/>
  </conditionalFormatting>
  <conditionalFormatting sqref="B2049">
    <cfRule type="duplicateValues" dxfId="13631" priority="12111"/>
  </conditionalFormatting>
  <conditionalFormatting sqref="B2049">
    <cfRule type="duplicateValues" dxfId="13630" priority="12109"/>
    <cfRule type="duplicateValues" dxfId="13629" priority="12110"/>
  </conditionalFormatting>
  <conditionalFormatting sqref="B2049">
    <cfRule type="duplicateValues" dxfId="13628" priority="12107"/>
    <cfRule type="duplicateValues" dxfId="13627" priority="12108"/>
  </conditionalFormatting>
  <conditionalFormatting sqref="C2049">
    <cfRule type="duplicateValues" dxfId="13626" priority="12106"/>
  </conditionalFormatting>
  <conditionalFormatting sqref="B2049">
    <cfRule type="duplicateValues" dxfId="13625" priority="12105"/>
  </conditionalFormatting>
  <conditionalFormatting sqref="C2049">
    <cfRule type="duplicateValues" dxfId="13624" priority="12104"/>
  </conditionalFormatting>
  <conditionalFormatting sqref="N1540">
    <cfRule type="cellIs" dxfId="13623" priority="12103" operator="greaterThan">
      <formula>0</formula>
    </cfRule>
  </conditionalFormatting>
  <conditionalFormatting sqref="N1540">
    <cfRule type="cellIs" dxfId="13622" priority="12102" operator="greaterThan">
      <formula>0</formula>
    </cfRule>
  </conditionalFormatting>
  <conditionalFormatting sqref="B1540">
    <cfRule type="duplicateValues" dxfId="13621" priority="12101"/>
  </conditionalFormatting>
  <conditionalFormatting sqref="C1540">
    <cfRule type="duplicateValues" dxfId="13620" priority="12100"/>
  </conditionalFormatting>
  <conditionalFormatting sqref="C1540">
    <cfRule type="duplicateValues" dxfId="13619" priority="12099"/>
  </conditionalFormatting>
  <conditionalFormatting sqref="B1540">
    <cfRule type="duplicateValues" dxfId="13618" priority="12098"/>
  </conditionalFormatting>
  <conditionalFormatting sqref="B1540">
    <cfRule type="duplicateValues" dxfId="13617" priority="12097"/>
  </conditionalFormatting>
  <conditionalFormatting sqref="B1540">
    <cfRule type="duplicateValues" dxfId="13616" priority="12096"/>
  </conditionalFormatting>
  <conditionalFormatting sqref="B1540">
    <cfRule type="duplicateValues" dxfId="13615" priority="12095"/>
  </conditionalFormatting>
  <conditionalFormatting sqref="C1540">
    <cfRule type="duplicateValues" dxfId="13614" priority="12094"/>
  </conditionalFormatting>
  <conditionalFormatting sqref="B1540">
    <cfRule type="duplicateValues" dxfId="13613" priority="12093"/>
  </conditionalFormatting>
  <conditionalFormatting sqref="B1540">
    <cfRule type="duplicateValues" dxfId="13612" priority="12092"/>
  </conditionalFormatting>
  <conditionalFormatting sqref="B1540">
    <cfRule type="duplicateValues" dxfId="13611" priority="12091"/>
  </conditionalFormatting>
  <conditionalFormatting sqref="B1540">
    <cfRule type="duplicateValues" dxfId="13610" priority="12090"/>
  </conditionalFormatting>
  <conditionalFormatting sqref="B1540">
    <cfRule type="duplicateValues" dxfId="13609" priority="12088"/>
    <cfRule type="duplicateValues" dxfId="13608" priority="12089"/>
  </conditionalFormatting>
  <conditionalFormatting sqref="B1540">
    <cfRule type="duplicateValues" dxfId="13607" priority="12086"/>
    <cfRule type="duplicateValues" dxfId="13606" priority="12087"/>
  </conditionalFormatting>
  <conditionalFormatting sqref="C1540">
    <cfRule type="duplicateValues" dxfId="13605" priority="12085"/>
  </conditionalFormatting>
  <conditionalFormatting sqref="B1540">
    <cfRule type="duplicateValues" dxfId="13604" priority="12084"/>
  </conditionalFormatting>
  <conditionalFormatting sqref="C1540">
    <cfRule type="duplicateValues" dxfId="13603" priority="12083"/>
  </conditionalFormatting>
  <conditionalFormatting sqref="N1772">
    <cfRule type="cellIs" dxfId="13602" priority="12082" operator="greaterThan">
      <formula>0</formula>
    </cfRule>
  </conditionalFormatting>
  <conditionalFormatting sqref="B1772">
    <cfRule type="duplicateValues" dxfId="13601" priority="12081"/>
  </conditionalFormatting>
  <conditionalFormatting sqref="B1772">
    <cfRule type="duplicateValues" dxfId="13600" priority="12080"/>
  </conditionalFormatting>
  <conditionalFormatting sqref="B1772">
    <cfRule type="duplicateValues" dxfId="13599" priority="12079"/>
  </conditionalFormatting>
  <conditionalFormatting sqref="C1772">
    <cfRule type="duplicateValues" dxfId="13598" priority="12078"/>
  </conditionalFormatting>
  <conditionalFormatting sqref="C1772">
    <cfRule type="duplicateValues" dxfId="13597" priority="12077"/>
  </conditionalFormatting>
  <conditionalFormatting sqref="B1772">
    <cfRule type="duplicateValues" dxfId="13596" priority="12076"/>
  </conditionalFormatting>
  <conditionalFormatting sqref="B1772">
    <cfRule type="duplicateValues" dxfId="13595" priority="12075"/>
  </conditionalFormatting>
  <conditionalFormatting sqref="B1772">
    <cfRule type="duplicateValues" dxfId="13594" priority="12074"/>
  </conditionalFormatting>
  <conditionalFormatting sqref="B1772">
    <cfRule type="duplicateValues" dxfId="13593" priority="12073"/>
  </conditionalFormatting>
  <conditionalFormatting sqref="C1772">
    <cfRule type="duplicateValues" dxfId="13592" priority="12072"/>
  </conditionalFormatting>
  <conditionalFormatting sqref="B1772">
    <cfRule type="duplicateValues" dxfId="13591" priority="12071"/>
  </conditionalFormatting>
  <conditionalFormatting sqref="B1772">
    <cfRule type="duplicateValues" dxfId="13590" priority="12070"/>
  </conditionalFormatting>
  <conditionalFormatting sqref="B1772">
    <cfRule type="duplicateValues" dxfId="13589" priority="12068"/>
    <cfRule type="duplicateValues" dxfId="13588" priority="12069"/>
  </conditionalFormatting>
  <conditionalFormatting sqref="B1772">
    <cfRule type="duplicateValues" dxfId="13587" priority="12066"/>
    <cfRule type="duplicateValues" dxfId="13586" priority="12067"/>
  </conditionalFormatting>
  <conditionalFormatting sqref="C1772">
    <cfRule type="duplicateValues" dxfId="13585" priority="12065"/>
  </conditionalFormatting>
  <conditionalFormatting sqref="B1772">
    <cfRule type="duplicateValues" dxfId="13584" priority="12064"/>
  </conditionalFormatting>
  <conditionalFormatting sqref="C1772">
    <cfRule type="duplicateValues" dxfId="13583" priority="12063"/>
  </conditionalFormatting>
  <conditionalFormatting sqref="N1927">
    <cfRule type="cellIs" dxfId="13582" priority="12062" operator="greaterThan">
      <formula>0</formula>
    </cfRule>
  </conditionalFormatting>
  <conditionalFormatting sqref="B1927">
    <cfRule type="duplicateValues" dxfId="13581" priority="12061"/>
  </conditionalFormatting>
  <conditionalFormatting sqref="B1927">
    <cfRule type="duplicateValues" dxfId="13580" priority="12060"/>
  </conditionalFormatting>
  <conditionalFormatting sqref="B1927">
    <cfRule type="duplicateValues" dxfId="13579" priority="12059"/>
  </conditionalFormatting>
  <conditionalFormatting sqref="C1927">
    <cfRule type="duplicateValues" dxfId="13578" priority="12058"/>
  </conditionalFormatting>
  <conditionalFormatting sqref="C1927">
    <cfRule type="duplicateValues" dxfId="13577" priority="12057"/>
  </conditionalFormatting>
  <conditionalFormatting sqref="B1927">
    <cfRule type="duplicateValues" dxfId="13576" priority="12056"/>
  </conditionalFormatting>
  <conditionalFormatting sqref="B1927">
    <cfRule type="duplicateValues" dxfId="13575" priority="12055"/>
  </conditionalFormatting>
  <conditionalFormatting sqref="B1927">
    <cfRule type="duplicateValues" dxfId="13574" priority="12054"/>
  </conditionalFormatting>
  <conditionalFormatting sqref="B1927">
    <cfRule type="duplicateValues" dxfId="13573" priority="12053"/>
  </conditionalFormatting>
  <conditionalFormatting sqref="C1927">
    <cfRule type="duplicateValues" dxfId="13572" priority="12052"/>
  </conditionalFormatting>
  <conditionalFormatting sqref="B1927">
    <cfRule type="duplicateValues" dxfId="13571" priority="12051"/>
  </conditionalFormatting>
  <conditionalFormatting sqref="B1927">
    <cfRule type="duplicateValues" dxfId="13570" priority="12050"/>
  </conditionalFormatting>
  <conditionalFormatting sqref="B1927">
    <cfRule type="duplicateValues" dxfId="13569" priority="12048"/>
    <cfRule type="duplicateValues" dxfId="13568" priority="12049"/>
  </conditionalFormatting>
  <conditionalFormatting sqref="B1927">
    <cfRule type="duplicateValues" dxfId="13567" priority="12046"/>
    <cfRule type="duplicateValues" dxfId="13566" priority="12047"/>
  </conditionalFormatting>
  <conditionalFormatting sqref="C1927">
    <cfRule type="duplicateValues" dxfId="13565" priority="12045"/>
  </conditionalFormatting>
  <conditionalFormatting sqref="B1927">
    <cfRule type="duplicateValues" dxfId="13564" priority="12044"/>
  </conditionalFormatting>
  <conditionalFormatting sqref="C1927">
    <cfRule type="duplicateValues" dxfId="13563" priority="12043"/>
  </conditionalFormatting>
  <conditionalFormatting sqref="N1707">
    <cfRule type="cellIs" dxfId="13562" priority="12042" operator="greaterThan">
      <formula>0</formula>
    </cfRule>
  </conditionalFormatting>
  <conditionalFormatting sqref="B1707">
    <cfRule type="duplicateValues" dxfId="13561" priority="12041"/>
  </conditionalFormatting>
  <conditionalFormatting sqref="B1707">
    <cfRule type="duplicateValues" dxfId="13560" priority="12040"/>
  </conditionalFormatting>
  <conditionalFormatting sqref="B1707">
    <cfRule type="duplicateValues" dxfId="13559" priority="12039"/>
  </conditionalFormatting>
  <conditionalFormatting sqref="C1707">
    <cfRule type="duplicateValues" dxfId="13558" priority="12038"/>
  </conditionalFormatting>
  <conditionalFormatting sqref="C1707">
    <cfRule type="duplicateValues" dxfId="13557" priority="12037"/>
  </conditionalFormatting>
  <conditionalFormatting sqref="B1707">
    <cfRule type="duplicateValues" dxfId="13556" priority="12036"/>
  </conditionalFormatting>
  <conditionalFormatting sqref="B1707">
    <cfRule type="duplicateValues" dxfId="13555" priority="12035"/>
  </conditionalFormatting>
  <conditionalFormatting sqref="B1707">
    <cfRule type="duplicateValues" dxfId="13554" priority="12034"/>
  </conditionalFormatting>
  <conditionalFormatting sqref="B1707">
    <cfRule type="duplicateValues" dxfId="13553" priority="12033"/>
  </conditionalFormatting>
  <conditionalFormatting sqref="C1707">
    <cfRule type="duplicateValues" dxfId="13552" priority="12032"/>
  </conditionalFormatting>
  <conditionalFormatting sqref="B1707">
    <cfRule type="duplicateValues" dxfId="13551" priority="12031"/>
  </conditionalFormatting>
  <conditionalFormatting sqref="B1707">
    <cfRule type="duplicateValues" dxfId="13550" priority="12030"/>
  </conditionalFormatting>
  <conditionalFormatting sqref="B1707">
    <cfRule type="duplicateValues" dxfId="13549" priority="12028"/>
    <cfRule type="duplicateValues" dxfId="13548" priority="12029"/>
  </conditionalFormatting>
  <conditionalFormatting sqref="B1707">
    <cfRule type="duplicateValues" dxfId="13547" priority="12026"/>
    <cfRule type="duplicateValues" dxfId="13546" priority="12027"/>
  </conditionalFormatting>
  <conditionalFormatting sqref="C1707">
    <cfRule type="duplicateValues" dxfId="13545" priority="12025"/>
  </conditionalFormatting>
  <conditionalFormatting sqref="B1707">
    <cfRule type="duplicateValues" dxfId="13544" priority="12024"/>
  </conditionalFormatting>
  <conditionalFormatting sqref="C1707">
    <cfRule type="duplicateValues" dxfId="13543" priority="12023"/>
  </conditionalFormatting>
  <conditionalFormatting sqref="N1705">
    <cfRule type="cellIs" dxfId="13542" priority="12022" operator="greaterThan">
      <formula>0</formula>
    </cfRule>
  </conditionalFormatting>
  <conditionalFormatting sqref="B1705">
    <cfRule type="duplicateValues" dxfId="13541" priority="12021"/>
  </conditionalFormatting>
  <conditionalFormatting sqref="B1705">
    <cfRule type="duplicateValues" dxfId="13540" priority="12020"/>
  </conditionalFormatting>
  <conditionalFormatting sqref="B1705">
    <cfRule type="duplicateValues" dxfId="13539" priority="12019"/>
  </conditionalFormatting>
  <conditionalFormatting sqref="C1705">
    <cfRule type="duplicateValues" dxfId="13538" priority="12018"/>
  </conditionalFormatting>
  <conditionalFormatting sqref="C1705">
    <cfRule type="duplicateValues" dxfId="13537" priority="12017"/>
  </conditionalFormatting>
  <conditionalFormatting sqref="B1705">
    <cfRule type="duplicateValues" dxfId="13536" priority="12016"/>
  </conditionalFormatting>
  <conditionalFormatting sqref="B1705">
    <cfRule type="duplicateValues" dxfId="13535" priority="12015"/>
  </conditionalFormatting>
  <conditionalFormatting sqref="B1705">
    <cfRule type="duplicateValues" dxfId="13534" priority="12014"/>
  </conditionalFormatting>
  <conditionalFormatting sqref="B1705">
    <cfRule type="duplicateValues" dxfId="13533" priority="12013"/>
  </conditionalFormatting>
  <conditionalFormatting sqref="C1705">
    <cfRule type="duplicateValues" dxfId="13532" priority="12012"/>
  </conditionalFormatting>
  <conditionalFormatting sqref="B1705">
    <cfRule type="duplicateValues" dxfId="13531" priority="12011"/>
  </conditionalFormatting>
  <conditionalFormatting sqref="B1705">
    <cfRule type="duplicateValues" dxfId="13530" priority="12010"/>
  </conditionalFormatting>
  <conditionalFormatting sqref="B1705">
    <cfRule type="duplicateValues" dxfId="13529" priority="12008"/>
    <cfRule type="duplicateValues" dxfId="13528" priority="12009"/>
  </conditionalFormatting>
  <conditionalFormatting sqref="B1705">
    <cfRule type="duplicateValues" dxfId="13527" priority="12006"/>
    <cfRule type="duplicateValues" dxfId="13526" priority="12007"/>
  </conditionalFormatting>
  <conditionalFormatting sqref="C1705">
    <cfRule type="duplicateValues" dxfId="13525" priority="12005"/>
  </conditionalFormatting>
  <conditionalFormatting sqref="B1705">
    <cfRule type="duplicateValues" dxfId="13524" priority="12004"/>
  </conditionalFormatting>
  <conditionalFormatting sqref="C1705">
    <cfRule type="duplicateValues" dxfId="13523" priority="12003"/>
  </conditionalFormatting>
  <conditionalFormatting sqref="N1706">
    <cfRule type="cellIs" dxfId="13522" priority="12002" operator="greaterThan">
      <formula>0</formula>
    </cfRule>
  </conditionalFormatting>
  <conditionalFormatting sqref="B1706">
    <cfRule type="duplicateValues" dxfId="13521" priority="12001"/>
  </conditionalFormatting>
  <conditionalFormatting sqref="B1706">
    <cfRule type="duplicateValues" dxfId="13520" priority="12000"/>
  </conditionalFormatting>
  <conditionalFormatting sqref="B1706">
    <cfRule type="duplicateValues" dxfId="13519" priority="11999"/>
  </conditionalFormatting>
  <conditionalFormatting sqref="C1706">
    <cfRule type="duplicateValues" dxfId="13518" priority="11998"/>
  </conditionalFormatting>
  <conditionalFormatting sqref="C1706">
    <cfRule type="duplicateValues" dxfId="13517" priority="11997"/>
  </conditionalFormatting>
  <conditionalFormatting sqref="B1706">
    <cfRule type="duplicateValues" dxfId="13516" priority="11996"/>
  </conditionalFormatting>
  <conditionalFormatting sqref="B1706">
    <cfRule type="duplicateValues" dxfId="13515" priority="11995"/>
  </conditionalFormatting>
  <conditionalFormatting sqref="B1706">
    <cfRule type="duplicateValues" dxfId="13514" priority="11994"/>
  </conditionalFormatting>
  <conditionalFormatting sqref="B1706">
    <cfRule type="duplicateValues" dxfId="13513" priority="11993"/>
  </conditionalFormatting>
  <conditionalFormatting sqref="C1706">
    <cfRule type="duplicateValues" dxfId="13512" priority="11992"/>
  </conditionalFormatting>
  <conditionalFormatting sqref="B1706">
    <cfRule type="duplicateValues" dxfId="13511" priority="11991"/>
  </conditionalFormatting>
  <conditionalFormatting sqref="B1706">
    <cfRule type="duplicateValues" dxfId="13510" priority="11990"/>
  </conditionalFormatting>
  <conditionalFormatting sqref="B1706">
    <cfRule type="duplicateValues" dxfId="13509" priority="11988"/>
    <cfRule type="duplicateValues" dxfId="13508" priority="11989"/>
  </conditionalFormatting>
  <conditionalFormatting sqref="B1706">
    <cfRule type="duplicateValues" dxfId="13507" priority="11986"/>
    <cfRule type="duplicateValues" dxfId="13506" priority="11987"/>
  </conditionalFormatting>
  <conditionalFormatting sqref="C1706">
    <cfRule type="duplicateValues" dxfId="13505" priority="11985"/>
  </conditionalFormatting>
  <conditionalFormatting sqref="B1706">
    <cfRule type="duplicateValues" dxfId="13504" priority="11984"/>
  </conditionalFormatting>
  <conditionalFormatting sqref="C1706">
    <cfRule type="duplicateValues" dxfId="13503" priority="11983"/>
  </conditionalFormatting>
  <conditionalFormatting sqref="N1708">
    <cfRule type="cellIs" dxfId="13502" priority="11982" operator="greaterThan">
      <formula>0</formula>
    </cfRule>
  </conditionalFormatting>
  <conditionalFormatting sqref="B1708">
    <cfRule type="duplicateValues" dxfId="13501" priority="11981"/>
  </conditionalFormatting>
  <conditionalFormatting sqref="B1708">
    <cfRule type="duplicateValues" dxfId="13500" priority="11980"/>
  </conditionalFormatting>
  <conditionalFormatting sqref="B1708">
    <cfRule type="duplicateValues" dxfId="13499" priority="11979"/>
  </conditionalFormatting>
  <conditionalFormatting sqref="C1708">
    <cfRule type="duplicateValues" dxfId="13498" priority="11978"/>
  </conditionalFormatting>
  <conditionalFormatting sqref="C1708">
    <cfRule type="duplicateValues" dxfId="13497" priority="11977"/>
  </conditionalFormatting>
  <conditionalFormatting sqref="B1708">
    <cfRule type="duplicateValues" dxfId="13496" priority="11976"/>
  </conditionalFormatting>
  <conditionalFormatting sqref="B1708">
    <cfRule type="duplicateValues" dxfId="13495" priority="11975"/>
  </conditionalFormatting>
  <conditionalFormatting sqref="B1708">
    <cfRule type="duplicateValues" dxfId="13494" priority="11974"/>
  </conditionalFormatting>
  <conditionalFormatting sqref="B1708">
    <cfRule type="duplicateValues" dxfId="13493" priority="11973"/>
  </conditionalFormatting>
  <conditionalFormatting sqref="C1708">
    <cfRule type="duplicateValues" dxfId="13492" priority="11972"/>
  </conditionalFormatting>
  <conditionalFormatting sqref="B1708">
    <cfRule type="duplicateValues" dxfId="13491" priority="11971"/>
  </conditionalFormatting>
  <conditionalFormatting sqref="B1708">
    <cfRule type="duplicateValues" dxfId="13490" priority="11970"/>
  </conditionalFormatting>
  <conditionalFormatting sqref="B1708">
    <cfRule type="duplicateValues" dxfId="13489" priority="11968"/>
    <cfRule type="duplicateValues" dxfId="13488" priority="11969"/>
  </conditionalFormatting>
  <conditionalFormatting sqref="B1708">
    <cfRule type="duplicateValues" dxfId="13487" priority="11966"/>
    <cfRule type="duplicateValues" dxfId="13486" priority="11967"/>
  </conditionalFormatting>
  <conditionalFormatting sqref="C1708">
    <cfRule type="duplicateValues" dxfId="13485" priority="11965"/>
  </conditionalFormatting>
  <conditionalFormatting sqref="B1708">
    <cfRule type="duplicateValues" dxfId="13484" priority="11964"/>
  </conditionalFormatting>
  <conditionalFormatting sqref="C1708">
    <cfRule type="duplicateValues" dxfId="13483" priority="11963"/>
  </conditionalFormatting>
  <conditionalFormatting sqref="N2143">
    <cfRule type="cellIs" dxfId="13482" priority="11962" operator="greaterThan">
      <formula>0</formula>
    </cfRule>
  </conditionalFormatting>
  <conditionalFormatting sqref="B2143">
    <cfRule type="duplicateValues" dxfId="13481" priority="11961"/>
  </conditionalFormatting>
  <conditionalFormatting sqref="B2143">
    <cfRule type="duplicateValues" dxfId="13480" priority="11960"/>
  </conditionalFormatting>
  <conditionalFormatting sqref="B2143">
    <cfRule type="duplicateValues" dxfId="13479" priority="11959"/>
  </conditionalFormatting>
  <conditionalFormatting sqref="C2143">
    <cfRule type="duplicateValues" dxfId="13478" priority="11958"/>
  </conditionalFormatting>
  <conditionalFormatting sqref="C2143">
    <cfRule type="duplicateValues" dxfId="13477" priority="11957"/>
  </conditionalFormatting>
  <conditionalFormatting sqref="B2143">
    <cfRule type="duplicateValues" dxfId="13476" priority="11956"/>
  </conditionalFormatting>
  <conditionalFormatting sqref="B2143">
    <cfRule type="duplicateValues" dxfId="13475" priority="11955"/>
  </conditionalFormatting>
  <conditionalFormatting sqref="B2143">
    <cfRule type="duplicateValues" dxfId="13474" priority="11954"/>
  </conditionalFormatting>
  <conditionalFormatting sqref="B2143">
    <cfRule type="duplicateValues" dxfId="13473" priority="11953"/>
  </conditionalFormatting>
  <conditionalFormatting sqref="C2143">
    <cfRule type="duplicateValues" dxfId="13472" priority="11952"/>
  </conditionalFormatting>
  <conditionalFormatting sqref="B2143">
    <cfRule type="duplicateValues" dxfId="13471" priority="11951"/>
  </conditionalFormatting>
  <conditionalFormatting sqref="B2143">
    <cfRule type="duplicateValues" dxfId="13470" priority="11950"/>
  </conditionalFormatting>
  <conditionalFormatting sqref="B2143">
    <cfRule type="duplicateValues" dxfId="13469" priority="11948"/>
    <cfRule type="duplicateValues" dxfId="13468" priority="11949"/>
  </conditionalFormatting>
  <conditionalFormatting sqref="B2143">
    <cfRule type="duplicateValues" dxfId="13467" priority="11946"/>
    <cfRule type="duplicateValues" dxfId="13466" priority="11947"/>
  </conditionalFormatting>
  <conditionalFormatting sqref="C2143">
    <cfRule type="duplicateValues" dxfId="13465" priority="11945"/>
  </conditionalFormatting>
  <conditionalFormatting sqref="B2143">
    <cfRule type="duplicateValues" dxfId="13464" priority="11944"/>
  </conditionalFormatting>
  <conditionalFormatting sqref="C2143">
    <cfRule type="duplicateValues" dxfId="13463" priority="11943"/>
  </conditionalFormatting>
  <conditionalFormatting sqref="N1671">
    <cfRule type="cellIs" dxfId="13462" priority="11942" operator="greaterThan">
      <formula>0</formula>
    </cfRule>
  </conditionalFormatting>
  <conditionalFormatting sqref="B1671">
    <cfRule type="duplicateValues" dxfId="13461" priority="11941"/>
  </conditionalFormatting>
  <conditionalFormatting sqref="B1671">
    <cfRule type="duplicateValues" dxfId="13460" priority="11940"/>
  </conditionalFormatting>
  <conditionalFormatting sqref="B1671">
    <cfRule type="duplicateValues" dxfId="13459" priority="11939"/>
  </conditionalFormatting>
  <conditionalFormatting sqref="C1671">
    <cfRule type="duplicateValues" dxfId="13458" priority="11938"/>
  </conditionalFormatting>
  <conditionalFormatting sqref="C1671">
    <cfRule type="duplicateValues" dxfId="13457" priority="11937"/>
  </conditionalFormatting>
  <conditionalFormatting sqref="B1671">
    <cfRule type="duplicateValues" dxfId="13456" priority="11936"/>
  </conditionalFormatting>
  <conditionalFormatting sqref="B1671">
    <cfRule type="duplicateValues" dxfId="13455" priority="11935"/>
  </conditionalFormatting>
  <conditionalFormatting sqref="B1671">
    <cfRule type="duplicateValues" dxfId="13454" priority="11934"/>
  </conditionalFormatting>
  <conditionalFormatting sqref="B1671">
    <cfRule type="duplicateValues" dxfId="13453" priority="11933"/>
  </conditionalFormatting>
  <conditionalFormatting sqref="C1671">
    <cfRule type="duplicateValues" dxfId="13452" priority="11932"/>
  </conditionalFormatting>
  <conditionalFormatting sqref="B1671">
    <cfRule type="duplicateValues" dxfId="13451" priority="11931"/>
  </conditionalFormatting>
  <conditionalFormatting sqref="B1671">
    <cfRule type="duplicateValues" dxfId="13450" priority="11930"/>
  </conditionalFormatting>
  <conditionalFormatting sqref="B1671">
    <cfRule type="duplicateValues" dxfId="13449" priority="11928"/>
    <cfRule type="duplicateValues" dxfId="13448" priority="11929"/>
  </conditionalFormatting>
  <conditionalFormatting sqref="B1671">
    <cfRule type="duplicateValues" dxfId="13447" priority="11926"/>
    <cfRule type="duplicateValues" dxfId="13446" priority="11927"/>
  </conditionalFormatting>
  <conditionalFormatting sqref="C1671">
    <cfRule type="duplicateValues" dxfId="13445" priority="11925"/>
  </conditionalFormatting>
  <conditionalFormatting sqref="B1671">
    <cfRule type="duplicateValues" dxfId="13444" priority="11924"/>
  </conditionalFormatting>
  <conditionalFormatting sqref="C1671">
    <cfRule type="duplicateValues" dxfId="13443" priority="11923"/>
  </conditionalFormatting>
  <conditionalFormatting sqref="N1670">
    <cfRule type="cellIs" dxfId="13442" priority="11922" operator="greaterThan">
      <formula>0</formula>
    </cfRule>
  </conditionalFormatting>
  <conditionalFormatting sqref="B1670">
    <cfRule type="duplicateValues" dxfId="13441" priority="11921"/>
  </conditionalFormatting>
  <conditionalFormatting sqref="B1670">
    <cfRule type="duplicateValues" dxfId="13440" priority="11920"/>
  </conditionalFormatting>
  <conditionalFormatting sqref="B1670">
    <cfRule type="duplicateValues" dxfId="13439" priority="11919"/>
  </conditionalFormatting>
  <conditionalFormatting sqref="C1670">
    <cfRule type="duplicateValues" dxfId="13438" priority="11918"/>
  </conditionalFormatting>
  <conditionalFormatting sqref="C1670">
    <cfRule type="duplicateValues" dxfId="13437" priority="11917"/>
  </conditionalFormatting>
  <conditionalFormatting sqref="B1670">
    <cfRule type="duplicateValues" dxfId="13436" priority="11916"/>
  </conditionalFormatting>
  <conditionalFormatting sqref="B1670">
    <cfRule type="duplicateValues" dxfId="13435" priority="11915"/>
  </conditionalFormatting>
  <conditionalFormatting sqref="B1670">
    <cfRule type="duplicateValues" dxfId="13434" priority="11914"/>
  </conditionalFormatting>
  <conditionalFormatting sqref="B1670">
    <cfRule type="duplicateValues" dxfId="13433" priority="11913"/>
  </conditionalFormatting>
  <conditionalFormatting sqref="C1670">
    <cfRule type="duplicateValues" dxfId="13432" priority="11912"/>
  </conditionalFormatting>
  <conditionalFormatting sqref="B1670">
    <cfRule type="duplicateValues" dxfId="13431" priority="11911"/>
  </conditionalFormatting>
  <conditionalFormatting sqref="B1670">
    <cfRule type="duplicateValues" dxfId="13430" priority="11910"/>
  </conditionalFormatting>
  <conditionalFormatting sqref="B1670">
    <cfRule type="duplicateValues" dxfId="13429" priority="11908"/>
    <cfRule type="duplicateValues" dxfId="13428" priority="11909"/>
  </conditionalFormatting>
  <conditionalFormatting sqref="B1670">
    <cfRule type="duplicateValues" dxfId="13427" priority="11906"/>
    <cfRule type="duplicateValues" dxfId="13426" priority="11907"/>
  </conditionalFormatting>
  <conditionalFormatting sqref="C1670">
    <cfRule type="duplicateValues" dxfId="13425" priority="11905"/>
  </conditionalFormatting>
  <conditionalFormatting sqref="B1670">
    <cfRule type="duplicateValues" dxfId="13424" priority="11904"/>
  </conditionalFormatting>
  <conditionalFormatting sqref="C1670">
    <cfRule type="duplicateValues" dxfId="13423" priority="11903"/>
  </conditionalFormatting>
  <conditionalFormatting sqref="N1669">
    <cfRule type="cellIs" dxfId="13422" priority="11902" operator="greaterThan">
      <formula>0</formula>
    </cfRule>
  </conditionalFormatting>
  <conditionalFormatting sqref="B1669">
    <cfRule type="duplicateValues" dxfId="13421" priority="11901"/>
  </conditionalFormatting>
  <conditionalFormatting sqref="B1669">
    <cfRule type="duplicateValues" dxfId="13420" priority="11900"/>
  </conditionalFormatting>
  <conditionalFormatting sqref="B1669">
    <cfRule type="duplicateValues" dxfId="13419" priority="11899"/>
  </conditionalFormatting>
  <conditionalFormatting sqref="C1669">
    <cfRule type="duplicateValues" dxfId="13418" priority="11898"/>
  </conditionalFormatting>
  <conditionalFormatting sqref="C1669">
    <cfRule type="duplicateValues" dxfId="13417" priority="11897"/>
  </conditionalFormatting>
  <conditionalFormatting sqref="B1669">
    <cfRule type="duplicateValues" dxfId="13416" priority="11896"/>
  </conditionalFormatting>
  <conditionalFormatting sqref="B1669">
    <cfRule type="duplicateValues" dxfId="13415" priority="11895"/>
  </conditionalFormatting>
  <conditionalFormatting sqref="B1669">
    <cfRule type="duplicateValues" dxfId="13414" priority="11894"/>
  </conditionalFormatting>
  <conditionalFormatting sqref="B1669">
    <cfRule type="duplicateValues" dxfId="13413" priority="11893"/>
  </conditionalFormatting>
  <conditionalFormatting sqref="C1669">
    <cfRule type="duplicateValues" dxfId="13412" priority="11892"/>
  </conditionalFormatting>
  <conditionalFormatting sqref="B1669">
    <cfRule type="duplicateValues" dxfId="13411" priority="11891"/>
  </conditionalFormatting>
  <conditionalFormatting sqref="B1669">
    <cfRule type="duplicateValues" dxfId="13410" priority="11890"/>
  </conditionalFormatting>
  <conditionalFormatting sqref="B1669">
    <cfRule type="duplicateValues" dxfId="13409" priority="11888"/>
    <cfRule type="duplicateValues" dxfId="13408" priority="11889"/>
  </conditionalFormatting>
  <conditionalFormatting sqref="B1669">
    <cfRule type="duplicateValues" dxfId="13407" priority="11886"/>
    <cfRule type="duplicateValues" dxfId="13406" priority="11887"/>
  </conditionalFormatting>
  <conditionalFormatting sqref="C1669">
    <cfRule type="duplicateValues" dxfId="13405" priority="11885"/>
  </conditionalFormatting>
  <conditionalFormatting sqref="B1669">
    <cfRule type="duplicateValues" dxfId="13404" priority="11884"/>
  </conditionalFormatting>
  <conditionalFormatting sqref="C1669">
    <cfRule type="duplicateValues" dxfId="13403" priority="11883"/>
  </conditionalFormatting>
  <conditionalFormatting sqref="N1668">
    <cfRule type="cellIs" dxfId="13402" priority="11882" operator="greaterThan">
      <formula>0</formula>
    </cfRule>
  </conditionalFormatting>
  <conditionalFormatting sqref="B1668">
    <cfRule type="duplicateValues" dxfId="13401" priority="11881"/>
  </conditionalFormatting>
  <conditionalFormatting sqref="B1668">
    <cfRule type="duplicateValues" dxfId="13400" priority="11880"/>
  </conditionalFormatting>
  <conditionalFormatting sqref="B1668">
    <cfRule type="duplicateValues" dxfId="13399" priority="11879"/>
  </conditionalFormatting>
  <conditionalFormatting sqref="C1668">
    <cfRule type="duplicateValues" dxfId="13398" priority="11878"/>
  </conditionalFormatting>
  <conditionalFormatting sqref="C1668">
    <cfRule type="duplicateValues" dxfId="13397" priority="11877"/>
  </conditionalFormatting>
  <conditionalFormatting sqref="B1668">
    <cfRule type="duplicateValues" dxfId="13396" priority="11876"/>
  </conditionalFormatting>
  <conditionalFormatting sqref="B1668">
    <cfRule type="duplicateValues" dxfId="13395" priority="11875"/>
  </conditionalFormatting>
  <conditionalFormatting sqref="B1668">
    <cfRule type="duplicateValues" dxfId="13394" priority="11874"/>
  </conditionalFormatting>
  <conditionalFormatting sqref="B1668">
    <cfRule type="duplicateValues" dxfId="13393" priority="11873"/>
  </conditionalFormatting>
  <conditionalFormatting sqref="C1668">
    <cfRule type="duplicateValues" dxfId="13392" priority="11872"/>
  </conditionalFormatting>
  <conditionalFormatting sqref="B1668">
    <cfRule type="duplicateValues" dxfId="13391" priority="11871"/>
  </conditionalFormatting>
  <conditionalFormatting sqref="B1668">
    <cfRule type="duplicateValues" dxfId="13390" priority="11870"/>
  </conditionalFormatting>
  <conditionalFormatting sqref="B1668">
    <cfRule type="duplicateValues" dxfId="13389" priority="11868"/>
    <cfRule type="duplicateValues" dxfId="13388" priority="11869"/>
  </conditionalFormatting>
  <conditionalFormatting sqref="B1668">
    <cfRule type="duplicateValues" dxfId="13387" priority="11866"/>
    <cfRule type="duplicateValues" dxfId="13386" priority="11867"/>
  </conditionalFormatting>
  <conditionalFormatting sqref="C1668">
    <cfRule type="duplicateValues" dxfId="13385" priority="11865"/>
  </conditionalFormatting>
  <conditionalFormatting sqref="B1668">
    <cfRule type="duplicateValues" dxfId="13384" priority="11864"/>
  </conditionalFormatting>
  <conditionalFormatting sqref="C1668">
    <cfRule type="duplicateValues" dxfId="13383" priority="11863"/>
  </conditionalFormatting>
  <conditionalFormatting sqref="N1667">
    <cfRule type="cellIs" dxfId="13382" priority="11862" operator="greaterThan">
      <formula>0</formula>
    </cfRule>
  </conditionalFormatting>
  <conditionalFormatting sqref="B1667">
    <cfRule type="duplicateValues" dxfId="13381" priority="11861"/>
  </conditionalFormatting>
  <conditionalFormatting sqref="B1667">
    <cfRule type="duplicateValues" dxfId="13380" priority="11860"/>
  </conditionalFormatting>
  <conditionalFormatting sqref="B1667">
    <cfRule type="duplicateValues" dxfId="13379" priority="11859"/>
  </conditionalFormatting>
  <conditionalFormatting sqref="C1667">
    <cfRule type="duplicateValues" dxfId="13378" priority="11858"/>
  </conditionalFormatting>
  <conditionalFormatting sqref="C1667">
    <cfRule type="duplicateValues" dxfId="13377" priority="11857"/>
  </conditionalFormatting>
  <conditionalFormatting sqref="B1667">
    <cfRule type="duplicateValues" dxfId="13376" priority="11856"/>
  </conditionalFormatting>
  <conditionalFormatting sqref="B1667">
    <cfRule type="duplicateValues" dxfId="13375" priority="11855"/>
  </conditionalFormatting>
  <conditionalFormatting sqref="B1667">
    <cfRule type="duplicateValues" dxfId="13374" priority="11854"/>
  </conditionalFormatting>
  <conditionalFormatting sqref="B1667">
    <cfRule type="duplicateValues" dxfId="13373" priority="11853"/>
  </conditionalFormatting>
  <conditionalFormatting sqref="C1667">
    <cfRule type="duplicateValues" dxfId="13372" priority="11852"/>
  </conditionalFormatting>
  <conditionalFormatting sqref="B1667">
    <cfRule type="duplicateValues" dxfId="13371" priority="11851"/>
  </conditionalFormatting>
  <conditionalFormatting sqref="B1667">
    <cfRule type="duplicateValues" dxfId="13370" priority="11850"/>
  </conditionalFormatting>
  <conditionalFormatting sqref="B1667">
    <cfRule type="duplicateValues" dxfId="13369" priority="11848"/>
    <cfRule type="duplicateValues" dxfId="13368" priority="11849"/>
  </conditionalFormatting>
  <conditionalFormatting sqref="B1667">
    <cfRule type="duplicateValues" dxfId="13367" priority="11846"/>
    <cfRule type="duplicateValues" dxfId="13366" priority="11847"/>
  </conditionalFormatting>
  <conditionalFormatting sqref="C1667">
    <cfRule type="duplicateValues" dxfId="13365" priority="11845"/>
  </conditionalFormatting>
  <conditionalFormatting sqref="B1667">
    <cfRule type="duplicateValues" dxfId="13364" priority="11844"/>
  </conditionalFormatting>
  <conditionalFormatting sqref="C1667">
    <cfRule type="duplicateValues" dxfId="13363" priority="11843"/>
  </conditionalFormatting>
  <conditionalFormatting sqref="N1666">
    <cfRule type="cellIs" dxfId="13362" priority="11842" operator="greaterThan">
      <formula>0</formula>
    </cfRule>
  </conditionalFormatting>
  <conditionalFormatting sqref="B1666">
    <cfRule type="duplicateValues" dxfId="13361" priority="11841"/>
  </conditionalFormatting>
  <conditionalFormatting sqref="B1666">
    <cfRule type="duplicateValues" dxfId="13360" priority="11840"/>
  </conditionalFormatting>
  <conditionalFormatting sqref="B1666">
    <cfRule type="duplicateValues" dxfId="13359" priority="11839"/>
  </conditionalFormatting>
  <conditionalFormatting sqref="C1666">
    <cfRule type="duplicateValues" dxfId="13358" priority="11838"/>
  </conditionalFormatting>
  <conditionalFormatting sqref="C1666">
    <cfRule type="duplicateValues" dxfId="13357" priority="11837"/>
  </conditionalFormatting>
  <conditionalFormatting sqref="B1666">
    <cfRule type="duplicateValues" dxfId="13356" priority="11836"/>
  </conditionalFormatting>
  <conditionalFormatting sqref="B1666">
    <cfRule type="duplicateValues" dxfId="13355" priority="11835"/>
  </conditionalFormatting>
  <conditionalFormatting sqref="B1666">
    <cfRule type="duplicateValues" dxfId="13354" priority="11834"/>
  </conditionalFormatting>
  <conditionalFormatting sqref="B1666">
    <cfRule type="duplicateValues" dxfId="13353" priority="11833"/>
  </conditionalFormatting>
  <conditionalFormatting sqref="C1666">
    <cfRule type="duplicateValues" dxfId="13352" priority="11832"/>
  </conditionalFormatting>
  <conditionalFormatting sqref="B1666">
    <cfRule type="duplicateValues" dxfId="13351" priority="11831"/>
  </conditionalFormatting>
  <conditionalFormatting sqref="B1666">
    <cfRule type="duplicateValues" dxfId="13350" priority="11830"/>
  </conditionalFormatting>
  <conditionalFormatting sqref="B1666">
    <cfRule type="duplicateValues" dxfId="13349" priority="11828"/>
    <cfRule type="duplicateValues" dxfId="13348" priority="11829"/>
  </conditionalFormatting>
  <conditionalFormatting sqref="B1666">
    <cfRule type="duplicateValues" dxfId="13347" priority="11826"/>
    <cfRule type="duplicateValues" dxfId="13346" priority="11827"/>
  </conditionalFormatting>
  <conditionalFormatting sqref="C1666">
    <cfRule type="duplicateValues" dxfId="13345" priority="11825"/>
  </conditionalFormatting>
  <conditionalFormatting sqref="B1666">
    <cfRule type="duplicateValues" dxfId="13344" priority="11824"/>
  </conditionalFormatting>
  <conditionalFormatting sqref="C1666">
    <cfRule type="duplicateValues" dxfId="13343" priority="11823"/>
  </conditionalFormatting>
  <conditionalFormatting sqref="N1665">
    <cfRule type="cellIs" dxfId="13342" priority="11822" operator="greaterThan">
      <formula>0</formula>
    </cfRule>
  </conditionalFormatting>
  <conditionalFormatting sqref="B1665">
    <cfRule type="duplicateValues" dxfId="13341" priority="11821"/>
  </conditionalFormatting>
  <conditionalFormatting sqref="B1665">
    <cfRule type="duplicateValues" dxfId="13340" priority="11820"/>
  </conditionalFormatting>
  <conditionalFormatting sqref="B1665">
    <cfRule type="duplicateValues" dxfId="13339" priority="11819"/>
  </conditionalFormatting>
  <conditionalFormatting sqref="C1665">
    <cfRule type="duplicateValues" dxfId="13338" priority="11818"/>
  </conditionalFormatting>
  <conditionalFormatting sqref="C1665">
    <cfRule type="duplicateValues" dxfId="13337" priority="11817"/>
  </conditionalFormatting>
  <conditionalFormatting sqref="B1665">
    <cfRule type="duplicateValues" dxfId="13336" priority="11816"/>
  </conditionalFormatting>
  <conditionalFormatting sqref="B1665">
    <cfRule type="duplicateValues" dxfId="13335" priority="11815"/>
  </conditionalFormatting>
  <conditionalFormatting sqref="B1665">
    <cfRule type="duplicateValues" dxfId="13334" priority="11814"/>
  </conditionalFormatting>
  <conditionalFormatting sqref="B1665">
    <cfRule type="duplicateValues" dxfId="13333" priority="11813"/>
  </conditionalFormatting>
  <conditionalFormatting sqref="C1665">
    <cfRule type="duplicateValues" dxfId="13332" priority="11812"/>
  </conditionalFormatting>
  <conditionalFormatting sqref="B1665">
    <cfRule type="duplicateValues" dxfId="13331" priority="11811"/>
  </conditionalFormatting>
  <conditionalFormatting sqref="B1665">
    <cfRule type="duplicateValues" dxfId="13330" priority="11810"/>
  </conditionalFormatting>
  <conditionalFormatting sqref="B1665">
    <cfRule type="duplicateValues" dxfId="13329" priority="11808"/>
    <cfRule type="duplicateValues" dxfId="13328" priority="11809"/>
  </conditionalFormatting>
  <conditionalFormatting sqref="B1665">
    <cfRule type="duplicateValues" dxfId="13327" priority="11806"/>
    <cfRule type="duplicateValues" dxfId="13326" priority="11807"/>
  </conditionalFormatting>
  <conditionalFormatting sqref="C1665">
    <cfRule type="duplicateValues" dxfId="13325" priority="11805"/>
  </conditionalFormatting>
  <conditionalFormatting sqref="B1665">
    <cfRule type="duplicateValues" dxfId="13324" priority="11804"/>
  </conditionalFormatting>
  <conditionalFormatting sqref="C1665">
    <cfRule type="duplicateValues" dxfId="13323" priority="11803"/>
  </conditionalFormatting>
  <conditionalFormatting sqref="N1664">
    <cfRule type="cellIs" dxfId="13322" priority="11802" operator="greaterThan">
      <formula>0</formula>
    </cfRule>
  </conditionalFormatting>
  <conditionalFormatting sqref="B1664">
    <cfRule type="duplicateValues" dxfId="13321" priority="11801"/>
  </conditionalFormatting>
  <conditionalFormatting sqref="B1664">
    <cfRule type="duplicateValues" dxfId="13320" priority="11800"/>
  </conditionalFormatting>
  <conditionalFormatting sqref="B1664">
    <cfRule type="duplicateValues" dxfId="13319" priority="11799"/>
  </conditionalFormatting>
  <conditionalFormatting sqref="C1664">
    <cfRule type="duplicateValues" dxfId="13318" priority="11798"/>
  </conditionalFormatting>
  <conditionalFormatting sqref="C1664">
    <cfRule type="duplicateValues" dxfId="13317" priority="11797"/>
  </conditionalFormatting>
  <conditionalFormatting sqref="B1664">
    <cfRule type="duplicateValues" dxfId="13316" priority="11796"/>
  </conditionalFormatting>
  <conditionalFormatting sqref="B1664">
    <cfRule type="duplicateValues" dxfId="13315" priority="11795"/>
  </conditionalFormatting>
  <conditionalFormatting sqref="B1664">
    <cfRule type="duplicateValues" dxfId="13314" priority="11794"/>
  </conditionalFormatting>
  <conditionalFormatting sqref="B1664">
    <cfRule type="duplicateValues" dxfId="13313" priority="11793"/>
  </conditionalFormatting>
  <conditionalFormatting sqref="C1664">
    <cfRule type="duplicateValues" dxfId="13312" priority="11792"/>
  </conditionalFormatting>
  <conditionalFormatting sqref="B1664">
    <cfRule type="duplicateValues" dxfId="13311" priority="11791"/>
  </conditionalFormatting>
  <conditionalFormatting sqref="B1664">
    <cfRule type="duplicateValues" dxfId="13310" priority="11790"/>
  </conditionalFormatting>
  <conditionalFormatting sqref="B1664">
    <cfRule type="duplicateValues" dxfId="13309" priority="11788"/>
    <cfRule type="duplicateValues" dxfId="13308" priority="11789"/>
  </conditionalFormatting>
  <conditionalFormatting sqref="B1664">
    <cfRule type="duplicateValues" dxfId="13307" priority="11786"/>
    <cfRule type="duplicateValues" dxfId="13306" priority="11787"/>
  </conditionalFormatting>
  <conditionalFormatting sqref="C1664">
    <cfRule type="duplicateValues" dxfId="13305" priority="11785"/>
  </conditionalFormatting>
  <conditionalFormatting sqref="B1664">
    <cfRule type="duplicateValues" dxfId="13304" priority="11784"/>
  </conditionalFormatting>
  <conditionalFormatting sqref="C1664">
    <cfRule type="duplicateValues" dxfId="13303" priority="11783"/>
  </conditionalFormatting>
  <conditionalFormatting sqref="N1663">
    <cfRule type="cellIs" dxfId="13302" priority="11782" operator="greaterThan">
      <formula>0</formula>
    </cfRule>
  </conditionalFormatting>
  <conditionalFormatting sqref="B1663">
    <cfRule type="duplicateValues" dxfId="13301" priority="11781"/>
  </conditionalFormatting>
  <conditionalFormatting sqref="B1663">
    <cfRule type="duplicateValues" dxfId="13300" priority="11780"/>
  </conditionalFormatting>
  <conditionalFormatting sqref="B1663">
    <cfRule type="duplicateValues" dxfId="13299" priority="11779"/>
  </conditionalFormatting>
  <conditionalFormatting sqref="C1663">
    <cfRule type="duplicateValues" dxfId="13298" priority="11778"/>
  </conditionalFormatting>
  <conditionalFormatting sqref="C1663">
    <cfRule type="duplicateValues" dxfId="13297" priority="11777"/>
  </conditionalFormatting>
  <conditionalFormatting sqref="B1663">
    <cfRule type="duplicateValues" dxfId="13296" priority="11776"/>
  </conditionalFormatting>
  <conditionalFormatting sqref="B1663">
    <cfRule type="duplicateValues" dxfId="13295" priority="11775"/>
  </conditionalFormatting>
  <conditionalFormatting sqref="B1663">
    <cfRule type="duplicateValues" dxfId="13294" priority="11774"/>
  </conditionalFormatting>
  <conditionalFormatting sqref="B1663">
    <cfRule type="duplicateValues" dxfId="13293" priority="11773"/>
  </conditionalFormatting>
  <conditionalFormatting sqref="C1663">
    <cfRule type="duplicateValues" dxfId="13292" priority="11772"/>
  </conditionalFormatting>
  <conditionalFormatting sqref="B1663">
    <cfRule type="duplicateValues" dxfId="13291" priority="11771"/>
  </conditionalFormatting>
  <conditionalFormatting sqref="B1663">
    <cfRule type="duplicateValues" dxfId="13290" priority="11770"/>
  </conditionalFormatting>
  <conditionalFormatting sqref="B1663">
    <cfRule type="duplicateValues" dxfId="13289" priority="11768"/>
    <cfRule type="duplicateValues" dxfId="13288" priority="11769"/>
  </conditionalFormatting>
  <conditionalFormatting sqref="B1663">
    <cfRule type="duplicateValues" dxfId="13287" priority="11766"/>
    <cfRule type="duplicateValues" dxfId="13286" priority="11767"/>
  </conditionalFormatting>
  <conditionalFormatting sqref="C1663">
    <cfRule type="duplicateValues" dxfId="13285" priority="11765"/>
  </conditionalFormatting>
  <conditionalFormatting sqref="B1663">
    <cfRule type="duplicateValues" dxfId="13284" priority="11764"/>
  </conditionalFormatting>
  <conditionalFormatting sqref="C1663">
    <cfRule type="duplicateValues" dxfId="13283" priority="11763"/>
  </conditionalFormatting>
  <conditionalFormatting sqref="N1662">
    <cfRule type="cellIs" dxfId="13282" priority="11762" operator="greaterThan">
      <formula>0</formula>
    </cfRule>
  </conditionalFormatting>
  <conditionalFormatting sqref="B1662">
    <cfRule type="duplicateValues" dxfId="13281" priority="11761"/>
  </conditionalFormatting>
  <conditionalFormatting sqref="B1662">
    <cfRule type="duplicateValues" dxfId="13280" priority="11760"/>
  </conditionalFormatting>
  <conditionalFormatting sqref="B1662">
    <cfRule type="duplicateValues" dxfId="13279" priority="11759"/>
  </conditionalFormatting>
  <conditionalFormatting sqref="C1662">
    <cfRule type="duplicateValues" dxfId="13278" priority="11758"/>
  </conditionalFormatting>
  <conditionalFormatting sqref="C1662">
    <cfRule type="duplicateValues" dxfId="13277" priority="11757"/>
  </conditionalFormatting>
  <conditionalFormatting sqref="B1662">
    <cfRule type="duplicateValues" dxfId="13276" priority="11756"/>
  </conditionalFormatting>
  <conditionalFormatting sqref="B1662">
    <cfRule type="duplicateValues" dxfId="13275" priority="11755"/>
  </conditionalFormatting>
  <conditionalFormatting sqref="B1662">
    <cfRule type="duplicateValues" dxfId="13274" priority="11754"/>
  </conditionalFormatting>
  <conditionalFormatting sqref="B1662">
    <cfRule type="duplicateValues" dxfId="13273" priority="11753"/>
  </conditionalFormatting>
  <conditionalFormatting sqref="C1662">
    <cfRule type="duplicateValues" dxfId="13272" priority="11752"/>
  </conditionalFormatting>
  <conditionalFormatting sqref="B1662">
    <cfRule type="duplicateValues" dxfId="13271" priority="11751"/>
  </conditionalFormatting>
  <conditionalFormatting sqref="B1662">
    <cfRule type="duplicateValues" dxfId="13270" priority="11750"/>
  </conditionalFormatting>
  <conditionalFormatting sqref="B1662">
    <cfRule type="duplicateValues" dxfId="13269" priority="11748"/>
    <cfRule type="duplicateValues" dxfId="13268" priority="11749"/>
  </conditionalFormatting>
  <conditionalFormatting sqref="B1662">
    <cfRule type="duplicateValues" dxfId="13267" priority="11746"/>
    <cfRule type="duplicateValues" dxfId="13266" priority="11747"/>
  </conditionalFormatting>
  <conditionalFormatting sqref="C1662">
    <cfRule type="duplicateValues" dxfId="13265" priority="11745"/>
  </conditionalFormatting>
  <conditionalFormatting sqref="B1662">
    <cfRule type="duplicateValues" dxfId="13264" priority="11744"/>
  </conditionalFormatting>
  <conditionalFormatting sqref="C1662">
    <cfRule type="duplicateValues" dxfId="13263" priority="11743"/>
  </conditionalFormatting>
  <conditionalFormatting sqref="N1661">
    <cfRule type="cellIs" dxfId="13262" priority="11742" operator="greaterThan">
      <formula>0</formula>
    </cfRule>
  </conditionalFormatting>
  <conditionalFormatting sqref="B1661">
    <cfRule type="duplicateValues" dxfId="13261" priority="11741"/>
  </conditionalFormatting>
  <conditionalFormatting sqref="B1661">
    <cfRule type="duplicateValues" dxfId="13260" priority="11740"/>
  </conditionalFormatting>
  <conditionalFormatting sqref="B1661">
    <cfRule type="duplicateValues" dxfId="13259" priority="11739"/>
  </conditionalFormatting>
  <conditionalFormatting sqref="C1661">
    <cfRule type="duplicateValues" dxfId="13258" priority="11738"/>
  </conditionalFormatting>
  <conditionalFormatting sqref="C1661">
    <cfRule type="duplicateValues" dxfId="13257" priority="11737"/>
  </conditionalFormatting>
  <conditionalFormatting sqref="B1661">
    <cfRule type="duplicateValues" dxfId="13256" priority="11736"/>
  </conditionalFormatting>
  <conditionalFormatting sqref="B1661">
    <cfRule type="duplicateValues" dxfId="13255" priority="11735"/>
  </conditionalFormatting>
  <conditionalFormatting sqref="B1661">
    <cfRule type="duplicateValues" dxfId="13254" priority="11734"/>
  </conditionalFormatting>
  <conditionalFormatting sqref="B1661">
    <cfRule type="duplicateValues" dxfId="13253" priority="11733"/>
  </conditionalFormatting>
  <conditionalFormatting sqref="C1661">
    <cfRule type="duplicateValues" dxfId="13252" priority="11732"/>
  </conditionalFormatting>
  <conditionalFormatting sqref="B1661">
    <cfRule type="duplicateValues" dxfId="13251" priority="11731"/>
  </conditionalFormatting>
  <conditionalFormatting sqref="B1661">
    <cfRule type="duplicateValues" dxfId="13250" priority="11730"/>
  </conditionalFormatting>
  <conditionalFormatting sqref="B1661">
    <cfRule type="duplicateValues" dxfId="13249" priority="11728"/>
    <cfRule type="duplicateValues" dxfId="13248" priority="11729"/>
  </conditionalFormatting>
  <conditionalFormatting sqref="B1661">
    <cfRule type="duplicateValues" dxfId="13247" priority="11726"/>
    <cfRule type="duplicateValues" dxfId="13246" priority="11727"/>
  </conditionalFormatting>
  <conditionalFormatting sqref="C1661">
    <cfRule type="duplicateValues" dxfId="13245" priority="11725"/>
  </conditionalFormatting>
  <conditionalFormatting sqref="B1661">
    <cfRule type="duplicateValues" dxfId="13244" priority="11724"/>
  </conditionalFormatting>
  <conditionalFormatting sqref="C1661">
    <cfRule type="duplicateValues" dxfId="13243" priority="11723"/>
  </conditionalFormatting>
  <conditionalFormatting sqref="N1556">
    <cfRule type="cellIs" dxfId="13242" priority="11722" operator="greaterThan">
      <formula>0</formula>
    </cfRule>
  </conditionalFormatting>
  <conditionalFormatting sqref="N1556">
    <cfRule type="cellIs" dxfId="13241" priority="11721" operator="greaterThan">
      <formula>0</formula>
    </cfRule>
  </conditionalFormatting>
  <conditionalFormatting sqref="B1556">
    <cfRule type="duplicateValues" dxfId="13240" priority="11720"/>
  </conditionalFormatting>
  <conditionalFormatting sqref="C1556">
    <cfRule type="duplicateValues" dxfId="13239" priority="11719"/>
  </conditionalFormatting>
  <conditionalFormatting sqref="C1556">
    <cfRule type="duplicateValues" dxfId="13238" priority="11718"/>
  </conditionalFormatting>
  <conditionalFormatting sqref="B1556">
    <cfRule type="duplicateValues" dxfId="13237" priority="11717"/>
  </conditionalFormatting>
  <conditionalFormatting sqref="B1556">
    <cfRule type="duplicateValues" dxfId="13236" priority="11716"/>
  </conditionalFormatting>
  <conditionalFormatting sqref="B1556">
    <cfRule type="duplicateValues" dxfId="13235" priority="11715"/>
  </conditionalFormatting>
  <conditionalFormatting sqref="B1556">
    <cfRule type="duplicateValues" dxfId="13234" priority="11714"/>
  </conditionalFormatting>
  <conditionalFormatting sqref="B1556">
    <cfRule type="duplicateValues" dxfId="13233" priority="11713"/>
  </conditionalFormatting>
  <conditionalFormatting sqref="B1556">
    <cfRule type="duplicateValues" dxfId="13232" priority="11712"/>
  </conditionalFormatting>
  <conditionalFormatting sqref="C1556">
    <cfRule type="duplicateValues" dxfId="13231" priority="11711"/>
  </conditionalFormatting>
  <conditionalFormatting sqref="B1556">
    <cfRule type="duplicateValues" dxfId="13230" priority="11710"/>
  </conditionalFormatting>
  <conditionalFormatting sqref="B1556">
    <cfRule type="duplicateValues" dxfId="13229" priority="11709"/>
  </conditionalFormatting>
  <conditionalFormatting sqref="B1556">
    <cfRule type="duplicateValues" dxfId="13228" priority="11707"/>
    <cfRule type="duplicateValues" dxfId="13227" priority="11708"/>
  </conditionalFormatting>
  <conditionalFormatting sqref="B1556">
    <cfRule type="duplicateValues" dxfId="13226" priority="11705"/>
    <cfRule type="duplicateValues" dxfId="13225" priority="11706"/>
  </conditionalFormatting>
  <conditionalFormatting sqref="C1556">
    <cfRule type="duplicateValues" dxfId="13224" priority="11704"/>
  </conditionalFormatting>
  <conditionalFormatting sqref="B1556">
    <cfRule type="duplicateValues" dxfId="13223" priority="11703"/>
  </conditionalFormatting>
  <conditionalFormatting sqref="C1556">
    <cfRule type="duplicateValues" dxfId="13222" priority="11702"/>
  </conditionalFormatting>
  <conditionalFormatting sqref="N1498">
    <cfRule type="cellIs" dxfId="13221" priority="11701" operator="greaterThan">
      <formula>0</formula>
    </cfRule>
  </conditionalFormatting>
  <conditionalFormatting sqref="N1498">
    <cfRule type="cellIs" dxfId="13220" priority="11700" operator="greaterThan">
      <formula>0</formula>
    </cfRule>
  </conditionalFormatting>
  <conditionalFormatting sqref="B1498">
    <cfRule type="duplicateValues" dxfId="13219" priority="11699"/>
  </conditionalFormatting>
  <conditionalFormatting sqref="C1498">
    <cfRule type="duplicateValues" dxfId="13218" priority="11698"/>
  </conditionalFormatting>
  <conditionalFormatting sqref="C1498">
    <cfRule type="duplicateValues" dxfId="13217" priority="11697"/>
  </conditionalFormatting>
  <conditionalFormatting sqref="B1498">
    <cfRule type="duplicateValues" dxfId="13216" priority="11696"/>
  </conditionalFormatting>
  <conditionalFormatting sqref="B1498">
    <cfRule type="duplicateValues" dxfId="13215" priority="11695"/>
  </conditionalFormatting>
  <conditionalFormatting sqref="B1498">
    <cfRule type="duplicateValues" dxfId="13214" priority="11694"/>
  </conditionalFormatting>
  <conditionalFormatting sqref="B1498">
    <cfRule type="duplicateValues" dxfId="13213" priority="11693"/>
  </conditionalFormatting>
  <conditionalFormatting sqref="C1498">
    <cfRule type="duplicateValues" dxfId="13212" priority="11692"/>
  </conditionalFormatting>
  <conditionalFormatting sqref="B1498">
    <cfRule type="duplicateValues" dxfId="13211" priority="11691"/>
  </conditionalFormatting>
  <conditionalFormatting sqref="B1498">
    <cfRule type="duplicateValues" dxfId="13210" priority="11690"/>
  </conditionalFormatting>
  <conditionalFormatting sqref="B1498">
    <cfRule type="duplicateValues" dxfId="13209" priority="11689"/>
  </conditionalFormatting>
  <conditionalFormatting sqref="B1498">
    <cfRule type="duplicateValues" dxfId="13208" priority="11688"/>
  </conditionalFormatting>
  <conditionalFormatting sqref="B1498">
    <cfRule type="duplicateValues" dxfId="13207" priority="11686"/>
    <cfRule type="duplicateValues" dxfId="13206" priority="11687"/>
  </conditionalFormatting>
  <conditionalFormatting sqref="B1498">
    <cfRule type="duplicateValues" dxfId="13205" priority="11684"/>
    <cfRule type="duplicateValues" dxfId="13204" priority="11685"/>
  </conditionalFormatting>
  <conditionalFormatting sqref="C1498">
    <cfRule type="duplicateValues" dxfId="13203" priority="11683"/>
  </conditionalFormatting>
  <conditionalFormatting sqref="B1498">
    <cfRule type="duplicateValues" dxfId="13202" priority="11682"/>
  </conditionalFormatting>
  <conditionalFormatting sqref="C1498">
    <cfRule type="duplicateValues" dxfId="13201" priority="11681"/>
  </conditionalFormatting>
  <conditionalFormatting sqref="N1893">
    <cfRule type="cellIs" dxfId="13200" priority="11680" operator="greaterThan">
      <formula>0</formula>
    </cfRule>
  </conditionalFormatting>
  <conditionalFormatting sqref="B1893">
    <cfRule type="duplicateValues" dxfId="13199" priority="11679"/>
  </conditionalFormatting>
  <conditionalFormatting sqref="B1893">
    <cfRule type="duplicateValues" dxfId="13198" priority="11678"/>
  </conditionalFormatting>
  <conditionalFormatting sqref="B1893">
    <cfRule type="duplicateValues" dxfId="13197" priority="11677"/>
  </conditionalFormatting>
  <conditionalFormatting sqref="C1893">
    <cfRule type="duplicateValues" dxfId="13196" priority="11676"/>
  </conditionalFormatting>
  <conditionalFormatting sqref="C1893">
    <cfRule type="duplicateValues" dxfId="13195" priority="11675"/>
  </conditionalFormatting>
  <conditionalFormatting sqref="B1893">
    <cfRule type="duplicateValues" dxfId="13194" priority="11674"/>
  </conditionalFormatting>
  <conditionalFormatting sqref="B1893">
    <cfRule type="duplicateValues" dxfId="13193" priority="11673"/>
  </conditionalFormatting>
  <conditionalFormatting sqref="B1893">
    <cfRule type="duplicateValues" dxfId="13192" priority="11672"/>
  </conditionalFormatting>
  <conditionalFormatting sqref="B1893">
    <cfRule type="duplicateValues" dxfId="13191" priority="11671"/>
  </conditionalFormatting>
  <conditionalFormatting sqref="C1893">
    <cfRule type="duplicateValues" dxfId="13190" priority="11670"/>
  </conditionalFormatting>
  <conditionalFormatting sqref="B1893">
    <cfRule type="duplicateValues" dxfId="13189" priority="11669"/>
  </conditionalFormatting>
  <conditionalFormatting sqref="B1893">
    <cfRule type="duplicateValues" dxfId="13188" priority="11668"/>
  </conditionalFormatting>
  <conditionalFormatting sqref="B1893">
    <cfRule type="duplicateValues" dxfId="13187" priority="11666"/>
    <cfRule type="duplicateValues" dxfId="13186" priority="11667"/>
  </conditionalFormatting>
  <conditionalFormatting sqref="B1893">
    <cfRule type="duplicateValues" dxfId="13185" priority="11664"/>
    <cfRule type="duplicateValues" dxfId="13184" priority="11665"/>
  </conditionalFormatting>
  <conditionalFormatting sqref="C1893">
    <cfRule type="duplicateValues" dxfId="13183" priority="11663"/>
  </conditionalFormatting>
  <conditionalFormatting sqref="B1893">
    <cfRule type="duplicateValues" dxfId="13182" priority="11662"/>
  </conditionalFormatting>
  <conditionalFormatting sqref="C1893">
    <cfRule type="duplicateValues" dxfId="13181" priority="11661"/>
  </conditionalFormatting>
  <conditionalFormatting sqref="N1493">
    <cfRule type="cellIs" dxfId="13180" priority="11660" operator="greaterThan">
      <formula>0</formula>
    </cfRule>
  </conditionalFormatting>
  <conditionalFormatting sqref="B1493">
    <cfRule type="duplicateValues" dxfId="13179" priority="11659"/>
  </conditionalFormatting>
  <conditionalFormatting sqref="B1493">
    <cfRule type="duplicateValues" dxfId="13178" priority="11658"/>
  </conditionalFormatting>
  <conditionalFormatting sqref="B1493">
    <cfRule type="duplicateValues" dxfId="13177" priority="11657"/>
  </conditionalFormatting>
  <conditionalFormatting sqref="B1493">
    <cfRule type="duplicateValues" dxfId="13176" priority="11655"/>
    <cfRule type="duplicateValues" dxfId="13175" priority="11656"/>
  </conditionalFormatting>
  <conditionalFormatting sqref="B1493">
    <cfRule type="duplicateValues" dxfId="13174" priority="11654"/>
  </conditionalFormatting>
  <conditionalFormatting sqref="C1493">
    <cfRule type="duplicateValues" dxfId="13173" priority="11653"/>
  </conditionalFormatting>
  <conditionalFormatting sqref="B1493">
    <cfRule type="duplicateValues" dxfId="13172" priority="11651"/>
    <cfRule type="duplicateValues" dxfId="13171" priority="11652"/>
  </conditionalFormatting>
  <conditionalFormatting sqref="C1493">
    <cfRule type="duplicateValues" dxfId="13170" priority="11650"/>
  </conditionalFormatting>
  <conditionalFormatting sqref="B1493">
    <cfRule type="duplicateValues" dxfId="13169" priority="11649"/>
  </conditionalFormatting>
  <conditionalFormatting sqref="C1493">
    <cfRule type="duplicateValues" dxfId="13168" priority="11648"/>
  </conditionalFormatting>
  <conditionalFormatting sqref="N1575">
    <cfRule type="cellIs" dxfId="13167" priority="11647" operator="greaterThan">
      <formula>0</formula>
    </cfRule>
  </conditionalFormatting>
  <conditionalFormatting sqref="B1575">
    <cfRule type="duplicateValues" dxfId="13166" priority="11646"/>
  </conditionalFormatting>
  <conditionalFormatting sqref="B1575">
    <cfRule type="duplicateValues" dxfId="13165" priority="11645"/>
  </conditionalFormatting>
  <conditionalFormatting sqref="B1575">
    <cfRule type="duplicateValues" dxfId="13164" priority="11644"/>
  </conditionalFormatting>
  <conditionalFormatting sqref="C1575">
    <cfRule type="duplicateValues" dxfId="13163" priority="11643"/>
  </conditionalFormatting>
  <conditionalFormatting sqref="C1575">
    <cfRule type="duplicateValues" dxfId="13162" priority="11642"/>
  </conditionalFormatting>
  <conditionalFormatting sqref="B1575">
    <cfRule type="duplicateValues" dxfId="13161" priority="11641"/>
  </conditionalFormatting>
  <conditionalFormatting sqref="B1575">
    <cfRule type="duplicateValues" dxfId="13160" priority="11640"/>
  </conditionalFormatting>
  <conditionalFormatting sqref="B1575">
    <cfRule type="duplicateValues" dxfId="13159" priority="11639"/>
  </conditionalFormatting>
  <conditionalFormatting sqref="B1575">
    <cfRule type="duplicateValues" dxfId="13158" priority="11638"/>
  </conditionalFormatting>
  <conditionalFormatting sqref="C1575">
    <cfRule type="duplicateValues" dxfId="13157" priority="11637"/>
  </conditionalFormatting>
  <conditionalFormatting sqref="B1575">
    <cfRule type="duplicateValues" dxfId="13156" priority="11636"/>
  </conditionalFormatting>
  <conditionalFormatting sqref="B1575">
    <cfRule type="duplicateValues" dxfId="13155" priority="11635"/>
  </conditionalFormatting>
  <conditionalFormatting sqref="B1575">
    <cfRule type="duplicateValues" dxfId="13154" priority="11633"/>
    <cfRule type="duplicateValues" dxfId="13153" priority="11634"/>
  </conditionalFormatting>
  <conditionalFormatting sqref="B1575">
    <cfRule type="duplicateValues" dxfId="13152" priority="11631"/>
    <cfRule type="duplicateValues" dxfId="13151" priority="11632"/>
  </conditionalFormatting>
  <conditionalFormatting sqref="C1575">
    <cfRule type="duplicateValues" dxfId="13150" priority="11630"/>
  </conditionalFormatting>
  <conditionalFormatting sqref="B1575">
    <cfRule type="duplicateValues" dxfId="13149" priority="11629"/>
  </conditionalFormatting>
  <conditionalFormatting sqref="C1575">
    <cfRule type="duplicateValues" dxfId="13148" priority="11628"/>
  </conditionalFormatting>
  <conditionalFormatting sqref="N2114">
    <cfRule type="cellIs" dxfId="13147" priority="11627" operator="greaterThan">
      <formula>0</formula>
    </cfRule>
  </conditionalFormatting>
  <conditionalFormatting sqref="B2114">
    <cfRule type="duplicateValues" dxfId="13146" priority="11626"/>
  </conditionalFormatting>
  <conditionalFormatting sqref="B2114">
    <cfRule type="duplicateValues" dxfId="13145" priority="11625"/>
  </conditionalFormatting>
  <conditionalFormatting sqref="B2114">
    <cfRule type="duplicateValues" dxfId="13144" priority="11624"/>
  </conditionalFormatting>
  <conditionalFormatting sqref="C2114">
    <cfRule type="duplicateValues" dxfId="13143" priority="11623"/>
  </conditionalFormatting>
  <conditionalFormatting sqref="C2114">
    <cfRule type="duplicateValues" dxfId="13142" priority="11622"/>
  </conditionalFormatting>
  <conditionalFormatting sqref="B2114">
    <cfRule type="duplicateValues" dxfId="13141" priority="11621"/>
  </conditionalFormatting>
  <conditionalFormatting sqref="B2114">
    <cfRule type="duplicateValues" dxfId="13140" priority="11620"/>
  </conditionalFormatting>
  <conditionalFormatting sqref="B2114">
    <cfRule type="duplicateValues" dxfId="13139" priority="11619"/>
  </conditionalFormatting>
  <conditionalFormatting sqref="B2114">
    <cfRule type="duplicateValues" dxfId="13138" priority="11618"/>
  </conditionalFormatting>
  <conditionalFormatting sqref="C2114">
    <cfRule type="duplicateValues" dxfId="13137" priority="11617"/>
  </conditionalFormatting>
  <conditionalFormatting sqref="B2114">
    <cfRule type="duplicateValues" dxfId="13136" priority="11616"/>
  </conditionalFormatting>
  <conditionalFormatting sqref="B2114">
    <cfRule type="duplicateValues" dxfId="13135" priority="11615"/>
  </conditionalFormatting>
  <conditionalFormatting sqref="B2114">
    <cfRule type="duplicateValues" dxfId="13134" priority="11613"/>
    <cfRule type="duplicateValues" dxfId="13133" priority="11614"/>
  </conditionalFormatting>
  <conditionalFormatting sqref="B2114">
    <cfRule type="duplicateValues" dxfId="13132" priority="11611"/>
    <cfRule type="duplicateValues" dxfId="13131" priority="11612"/>
  </conditionalFormatting>
  <conditionalFormatting sqref="C2114">
    <cfRule type="duplicateValues" dxfId="13130" priority="11610"/>
  </conditionalFormatting>
  <conditionalFormatting sqref="B2114">
    <cfRule type="duplicateValues" dxfId="13129" priority="11609"/>
  </conditionalFormatting>
  <conditionalFormatting sqref="C2114">
    <cfRule type="duplicateValues" dxfId="13128" priority="11608"/>
  </conditionalFormatting>
  <conditionalFormatting sqref="N2064">
    <cfRule type="cellIs" dxfId="13127" priority="11607" operator="greaterThan">
      <formula>0</formula>
    </cfRule>
  </conditionalFormatting>
  <conditionalFormatting sqref="B2064">
    <cfRule type="duplicateValues" dxfId="13126" priority="11606"/>
  </conditionalFormatting>
  <conditionalFormatting sqref="B2064">
    <cfRule type="duplicateValues" dxfId="13125" priority="11605"/>
  </conditionalFormatting>
  <conditionalFormatting sqref="B2064">
    <cfRule type="duplicateValues" dxfId="13124" priority="11604"/>
  </conditionalFormatting>
  <conditionalFormatting sqref="C2064">
    <cfRule type="duplicateValues" dxfId="13123" priority="11603"/>
  </conditionalFormatting>
  <conditionalFormatting sqref="C2064">
    <cfRule type="duplicateValues" dxfId="13122" priority="11602"/>
  </conditionalFormatting>
  <conditionalFormatting sqref="B2064">
    <cfRule type="duplicateValues" dxfId="13121" priority="11601"/>
  </conditionalFormatting>
  <conditionalFormatting sqref="B2064">
    <cfRule type="duplicateValues" dxfId="13120" priority="11600"/>
  </conditionalFormatting>
  <conditionalFormatting sqref="B2064">
    <cfRule type="duplicateValues" dxfId="13119" priority="11599"/>
  </conditionalFormatting>
  <conditionalFormatting sqref="B2064">
    <cfRule type="duplicateValues" dxfId="13118" priority="11598"/>
  </conditionalFormatting>
  <conditionalFormatting sqref="C2064">
    <cfRule type="duplicateValues" dxfId="13117" priority="11597"/>
  </conditionalFormatting>
  <conditionalFormatting sqref="B2064">
    <cfRule type="duplicateValues" dxfId="13116" priority="11596"/>
  </conditionalFormatting>
  <conditionalFormatting sqref="B2064">
    <cfRule type="duplicateValues" dxfId="13115" priority="11595"/>
  </conditionalFormatting>
  <conditionalFormatting sqref="B2064">
    <cfRule type="duplicateValues" dxfId="13114" priority="11593"/>
    <cfRule type="duplicateValues" dxfId="13113" priority="11594"/>
  </conditionalFormatting>
  <conditionalFormatting sqref="B2064">
    <cfRule type="duplicateValues" dxfId="13112" priority="11591"/>
    <cfRule type="duplicateValues" dxfId="13111" priority="11592"/>
  </conditionalFormatting>
  <conditionalFormatting sqref="C2064">
    <cfRule type="duplicateValues" dxfId="13110" priority="11590"/>
  </conditionalFormatting>
  <conditionalFormatting sqref="B2064">
    <cfRule type="duplicateValues" dxfId="13109" priority="11589"/>
  </conditionalFormatting>
  <conditionalFormatting sqref="C2064">
    <cfRule type="duplicateValues" dxfId="13108" priority="11588"/>
  </conditionalFormatting>
  <conditionalFormatting sqref="N1569">
    <cfRule type="cellIs" dxfId="13107" priority="11587" operator="greaterThan">
      <formula>0</formula>
    </cfRule>
  </conditionalFormatting>
  <conditionalFormatting sqref="B1569">
    <cfRule type="duplicateValues" dxfId="13106" priority="11586"/>
  </conditionalFormatting>
  <conditionalFormatting sqref="B1569">
    <cfRule type="duplicateValues" dxfId="13105" priority="11585"/>
  </conditionalFormatting>
  <conditionalFormatting sqref="B1569">
    <cfRule type="duplicateValues" dxfId="13104" priority="11584"/>
  </conditionalFormatting>
  <conditionalFormatting sqref="C1569">
    <cfRule type="duplicateValues" dxfId="13103" priority="11583"/>
  </conditionalFormatting>
  <conditionalFormatting sqref="C1569">
    <cfRule type="duplicateValues" dxfId="13102" priority="11582"/>
  </conditionalFormatting>
  <conditionalFormatting sqref="B1569">
    <cfRule type="duplicateValues" dxfId="13101" priority="11581"/>
  </conditionalFormatting>
  <conditionalFormatting sqref="B1569">
    <cfRule type="duplicateValues" dxfId="13100" priority="11580"/>
  </conditionalFormatting>
  <conditionalFormatting sqref="B1569">
    <cfRule type="duplicateValues" dxfId="13099" priority="11579"/>
  </conditionalFormatting>
  <conditionalFormatting sqref="B1569">
    <cfRule type="duplicateValues" dxfId="13098" priority="11578"/>
  </conditionalFormatting>
  <conditionalFormatting sqref="C1569">
    <cfRule type="duplicateValues" dxfId="13097" priority="11577"/>
  </conditionalFormatting>
  <conditionalFormatting sqref="B1569">
    <cfRule type="duplicateValues" dxfId="13096" priority="11576"/>
  </conditionalFormatting>
  <conditionalFormatting sqref="B1569">
    <cfRule type="duplicateValues" dxfId="13095" priority="11575"/>
  </conditionalFormatting>
  <conditionalFormatting sqref="B1569">
    <cfRule type="duplicateValues" dxfId="13094" priority="11573"/>
    <cfRule type="duplicateValues" dxfId="13093" priority="11574"/>
  </conditionalFormatting>
  <conditionalFormatting sqref="B1569">
    <cfRule type="duplicateValues" dxfId="13092" priority="11571"/>
    <cfRule type="duplicateValues" dxfId="13091" priority="11572"/>
  </conditionalFormatting>
  <conditionalFormatting sqref="C1569">
    <cfRule type="duplicateValues" dxfId="13090" priority="11570"/>
  </conditionalFormatting>
  <conditionalFormatting sqref="B1569">
    <cfRule type="duplicateValues" dxfId="13089" priority="11569"/>
  </conditionalFormatting>
  <conditionalFormatting sqref="C1569">
    <cfRule type="duplicateValues" dxfId="13088" priority="11568"/>
  </conditionalFormatting>
  <conditionalFormatting sqref="N1568">
    <cfRule type="cellIs" dxfId="13087" priority="11567" operator="greaterThan">
      <formula>0</formula>
    </cfRule>
  </conditionalFormatting>
  <conditionalFormatting sqref="B1568">
    <cfRule type="duplicateValues" dxfId="13086" priority="11566"/>
  </conditionalFormatting>
  <conditionalFormatting sqref="B1568">
    <cfRule type="duplicateValues" dxfId="13085" priority="11565"/>
  </conditionalFormatting>
  <conditionalFormatting sqref="B1568">
    <cfRule type="duplicateValues" dxfId="13084" priority="11564"/>
  </conditionalFormatting>
  <conditionalFormatting sqref="C1568">
    <cfRule type="duplicateValues" dxfId="13083" priority="11563"/>
  </conditionalFormatting>
  <conditionalFormatting sqref="C1568">
    <cfRule type="duplicateValues" dxfId="13082" priority="11562"/>
  </conditionalFormatting>
  <conditionalFormatting sqref="B1568">
    <cfRule type="duplicateValues" dxfId="13081" priority="11561"/>
  </conditionalFormatting>
  <conditionalFormatting sqref="B1568">
    <cfRule type="duplicateValues" dxfId="13080" priority="11560"/>
  </conditionalFormatting>
  <conditionalFormatting sqref="B1568">
    <cfRule type="duplicateValues" dxfId="13079" priority="11559"/>
  </conditionalFormatting>
  <conditionalFormatting sqref="B1568">
    <cfRule type="duplicateValues" dxfId="13078" priority="11558"/>
  </conditionalFormatting>
  <conditionalFormatting sqref="C1568">
    <cfRule type="duplicateValues" dxfId="13077" priority="11557"/>
  </conditionalFormatting>
  <conditionalFormatting sqref="B1568">
    <cfRule type="duplicateValues" dxfId="13076" priority="11556"/>
  </conditionalFormatting>
  <conditionalFormatting sqref="B1568">
    <cfRule type="duplicateValues" dxfId="13075" priority="11555"/>
  </conditionalFormatting>
  <conditionalFormatting sqref="B1568">
    <cfRule type="duplicateValues" dxfId="13074" priority="11553"/>
    <cfRule type="duplicateValues" dxfId="13073" priority="11554"/>
  </conditionalFormatting>
  <conditionalFormatting sqref="B1568">
    <cfRule type="duplicateValues" dxfId="13072" priority="11551"/>
    <cfRule type="duplicateValues" dxfId="13071" priority="11552"/>
  </conditionalFormatting>
  <conditionalFormatting sqref="C1568">
    <cfRule type="duplicateValues" dxfId="13070" priority="11550"/>
  </conditionalFormatting>
  <conditionalFormatting sqref="B1568">
    <cfRule type="duplicateValues" dxfId="13069" priority="11549"/>
  </conditionalFormatting>
  <conditionalFormatting sqref="C1568">
    <cfRule type="duplicateValues" dxfId="13068" priority="11548"/>
  </conditionalFormatting>
  <conditionalFormatting sqref="N1567">
    <cfRule type="cellIs" dxfId="13067" priority="11547" operator="greaterThan">
      <formula>0</formula>
    </cfRule>
  </conditionalFormatting>
  <conditionalFormatting sqref="B1567">
    <cfRule type="duplicateValues" dxfId="13066" priority="11546"/>
  </conditionalFormatting>
  <conditionalFormatting sqref="B1567">
    <cfRule type="duplicateValues" dxfId="13065" priority="11545"/>
  </conditionalFormatting>
  <conditionalFormatting sqref="B1567">
    <cfRule type="duplicateValues" dxfId="13064" priority="11544"/>
  </conditionalFormatting>
  <conditionalFormatting sqref="C1567">
    <cfRule type="duplicateValues" dxfId="13063" priority="11543"/>
  </conditionalFormatting>
  <conditionalFormatting sqref="C1567">
    <cfRule type="duplicateValues" dxfId="13062" priority="11542"/>
  </conditionalFormatting>
  <conditionalFormatting sqref="B1567">
    <cfRule type="duplicateValues" dxfId="13061" priority="11541"/>
  </conditionalFormatting>
  <conditionalFormatting sqref="B1567">
    <cfRule type="duplicateValues" dxfId="13060" priority="11540"/>
  </conditionalFormatting>
  <conditionalFormatting sqref="B1567">
    <cfRule type="duplicateValues" dxfId="13059" priority="11539"/>
  </conditionalFormatting>
  <conditionalFormatting sqref="B1567">
    <cfRule type="duplicateValues" dxfId="13058" priority="11538"/>
  </conditionalFormatting>
  <conditionalFormatting sqref="C1567">
    <cfRule type="duplicateValues" dxfId="13057" priority="11537"/>
  </conditionalFormatting>
  <conditionalFormatting sqref="B1567">
    <cfRule type="duplicateValues" dxfId="13056" priority="11536"/>
  </conditionalFormatting>
  <conditionalFormatting sqref="B1567">
    <cfRule type="duplicateValues" dxfId="13055" priority="11535"/>
  </conditionalFormatting>
  <conditionalFormatting sqref="B1567">
    <cfRule type="duplicateValues" dxfId="13054" priority="11533"/>
    <cfRule type="duplicateValues" dxfId="13053" priority="11534"/>
  </conditionalFormatting>
  <conditionalFormatting sqref="B1567">
    <cfRule type="duplicateValues" dxfId="13052" priority="11531"/>
    <cfRule type="duplicateValues" dxfId="13051" priority="11532"/>
  </conditionalFormatting>
  <conditionalFormatting sqref="C1567">
    <cfRule type="duplicateValues" dxfId="13050" priority="11530"/>
  </conditionalFormatting>
  <conditionalFormatting sqref="B1567">
    <cfRule type="duplicateValues" dxfId="13049" priority="11529"/>
  </conditionalFormatting>
  <conditionalFormatting sqref="C1567">
    <cfRule type="duplicateValues" dxfId="13048" priority="11528"/>
  </conditionalFormatting>
  <conditionalFormatting sqref="N1725">
    <cfRule type="cellIs" dxfId="13047" priority="11527" operator="greaterThan">
      <formula>0</formula>
    </cfRule>
  </conditionalFormatting>
  <conditionalFormatting sqref="B1725">
    <cfRule type="duplicateValues" dxfId="13046" priority="11526"/>
  </conditionalFormatting>
  <conditionalFormatting sqref="B1725">
    <cfRule type="duplicateValues" dxfId="13045" priority="11525"/>
  </conditionalFormatting>
  <conditionalFormatting sqref="B1725">
    <cfRule type="duplicateValues" dxfId="13044" priority="11524"/>
  </conditionalFormatting>
  <conditionalFormatting sqref="C1725">
    <cfRule type="duplicateValues" dxfId="13043" priority="11523"/>
  </conditionalFormatting>
  <conditionalFormatting sqref="C1725">
    <cfRule type="duplicateValues" dxfId="13042" priority="11522"/>
  </conditionalFormatting>
  <conditionalFormatting sqref="B1725">
    <cfRule type="duplicateValues" dxfId="13041" priority="11521"/>
  </conditionalFormatting>
  <conditionalFormatting sqref="B1725">
    <cfRule type="duplicateValues" dxfId="13040" priority="11520"/>
  </conditionalFormatting>
  <conditionalFormatting sqref="B1725">
    <cfRule type="duplicateValues" dxfId="13039" priority="11519"/>
  </conditionalFormatting>
  <conditionalFormatting sqref="B1725">
    <cfRule type="duplicateValues" dxfId="13038" priority="11518"/>
  </conditionalFormatting>
  <conditionalFormatting sqref="C1725">
    <cfRule type="duplicateValues" dxfId="13037" priority="11517"/>
  </conditionalFormatting>
  <conditionalFormatting sqref="B1725">
    <cfRule type="duplicateValues" dxfId="13036" priority="11516"/>
  </conditionalFormatting>
  <conditionalFormatting sqref="B1725">
    <cfRule type="duplicateValues" dxfId="13035" priority="11515"/>
  </conditionalFormatting>
  <conditionalFormatting sqref="B1725">
    <cfRule type="duplicateValues" dxfId="13034" priority="11513"/>
    <cfRule type="duplicateValues" dxfId="13033" priority="11514"/>
  </conditionalFormatting>
  <conditionalFormatting sqref="B1725">
    <cfRule type="duplicateValues" dxfId="13032" priority="11511"/>
    <cfRule type="duplicateValues" dxfId="13031" priority="11512"/>
  </conditionalFormatting>
  <conditionalFormatting sqref="C1725">
    <cfRule type="duplicateValues" dxfId="13030" priority="11510"/>
  </conditionalFormatting>
  <conditionalFormatting sqref="B1725">
    <cfRule type="duplicateValues" dxfId="13029" priority="11509"/>
  </conditionalFormatting>
  <conditionalFormatting sqref="C1725">
    <cfRule type="duplicateValues" dxfId="13028" priority="11508"/>
  </conditionalFormatting>
  <conditionalFormatting sqref="N1724">
    <cfRule type="cellIs" dxfId="13027" priority="11507" operator="greaterThan">
      <formula>0</formula>
    </cfRule>
  </conditionalFormatting>
  <conditionalFormatting sqref="B1724">
    <cfRule type="duplicateValues" dxfId="13026" priority="11506"/>
  </conditionalFormatting>
  <conditionalFormatting sqref="B1724">
    <cfRule type="duplicateValues" dxfId="13025" priority="11505"/>
  </conditionalFormatting>
  <conditionalFormatting sqref="B1724">
    <cfRule type="duplicateValues" dxfId="13024" priority="11504"/>
  </conditionalFormatting>
  <conditionalFormatting sqref="C1724">
    <cfRule type="duplicateValues" dxfId="13023" priority="11503"/>
  </conditionalFormatting>
  <conditionalFormatting sqref="C1724">
    <cfRule type="duplicateValues" dxfId="13022" priority="11502"/>
  </conditionalFormatting>
  <conditionalFormatting sqref="B1724">
    <cfRule type="duplicateValues" dxfId="13021" priority="11501"/>
  </conditionalFormatting>
  <conditionalFormatting sqref="B1724">
    <cfRule type="duplicateValues" dxfId="13020" priority="11500"/>
  </conditionalFormatting>
  <conditionalFormatting sqref="B1724">
    <cfRule type="duplicateValues" dxfId="13019" priority="11499"/>
  </conditionalFormatting>
  <conditionalFormatting sqref="B1724">
    <cfRule type="duplicateValues" dxfId="13018" priority="11498"/>
  </conditionalFormatting>
  <conditionalFormatting sqref="C1724">
    <cfRule type="duplicateValues" dxfId="13017" priority="11497"/>
  </conditionalFormatting>
  <conditionalFormatting sqref="B1724">
    <cfRule type="duplicateValues" dxfId="13016" priority="11496"/>
  </conditionalFormatting>
  <conditionalFormatting sqref="B1724">
    <cfRule type="duplicateValues" dxfId="13015" priority="11495"/>
  </conditionalFormatting>
  <conditionalFormatting sqref="B1724">
    <cfRule type="duplicateValues" dxfId="13014" priority="11493"/>
    <cfRule type="duplicateValues" dxfId="13013" priority="11494"/>
  </conditionalFormatting>
  <conditionalFormatting sqref="B1724">
    <cfRule type="duplicateValues" dxfId="13012" priority="11491"/>
    <cfRule type="duplicateValues" dxfId="13011" priority="11492"/>
  </conditionalFormatting>
  <conditionalFormatting sqref="C1724">
    <cfRule type="duplicateValues" dxfId="13010" priority="11490"/>
  </conditionalFormatting>
  <conditionalFormatting sqref="B1724">
    <cfRule type="duplicateValues" dxfId="13009" priority="11489"/>
  </conditionalFormatting>
  <conditionalFormatting sqref="C1724">
    <cfRule type="duplicateValues" dxfId="13008" priority="11488"/>
  </conditionalFormatting>
  <conditionalFormatting sqref="N1504">
    <cfRule type="cellIs" dxfId="13007" priority="11487" operator="greaterThan">
      <formula>0</formula>
    </cfRule>
  </conditionalFormatting>
  <conditionalFormatting sqref="N1504">
    <cfRule type="cellIs" dxfId="13006" priority="11486" operator="greaterThan">
      <formula>0</formula>
    </cfRule>
  </conditionalFormatting>
  <conditionalFormatting sqref="B1504">
    <cfRule type="duplicateValues" dxfId="13005" priority="11485"/>
  </conditionalFormatting>
  <conditionalFormatting sqref="C1504">
    <cfRule type="duplicateValues" dxfId="13004" priority="11484"/>
  </conditionalFormatting>
  <conditionalFormatting sqref="C1504">
    <cfRule type="duplicateValues" dxfId="13003" priority="11483"/>
  </conditionalFormatting>
  <conditionalFormatting sqref="B1504">
    <cfRule type="duplicateValues" dxfId="13002" priority="11482"/>
  </conditionalFormatting>
  <conditionalFormatting sqref="B1504">
    <cfRule type="duplicateValues" dxfId="13001" priority="11481"/>
  </conditionalFormatting>
  <conditionalFormatting sqref="B1504">
    <cfRule type="duplicateValues" dxfId="13000" priority="11480"/>
  </conditionalFormatting>
  <conditionalFormatting sqref="B1504">
    <cfRule type="duplicateValues" dxfId="12999" priority="11479"/>
  </conditionalFormatting>
  <conditionalFormatting sqref="C1504">
    <cfRule type="duplicateValues" dxfId="12998" priority="11478"/>
  </conditionalFormatting>
  <conditionalFormatting sqref="B1504">
    <cfRule type="duplicateValues" dxfId="12997" priority="11477"/>
  </conditionalFormatting>
  <conditionalFormatting sqref="B1504">
    <cfRule type="duplicateValues" dxfId="12996" priority="11476"/>
  </conditionalFormatting>
  <conditionalFormatting sqref="B1504">
    <cfRule type="duplicateValues" dxfId="12995" priority="11475"/>
  </conditionalFormatting>
  <conditionalFormatting sqref="B1504">
    <cfRule type="duplicateValues" dxfId="12994" priority="11473"/>
    <cfRule type="duplicateValues" dxfId="12993" priority="11474"/>
  </conditionalFormatting>
  <conditionalFormatting sqref="B1504">
    <cfRule type="duplicateValues" dxfId="12992" priority="11471"/>
    <cfRule type="duplicateValues" dxfId="12991" priority="11472"/>
  </conditionalFormatting>
  <conditionalFormatting sqref="C1504">
    <cfRule type="duplicateValues" dxfId="12990" priority="11470"/>
  </conditionalFormatting>
  <conditionalFormatting sqref="B1504">
    <cfRule type="duplicateValues" dxfId="12989" priority="11469"/>
  </conditionalFormatting>
  <conditionalFormatting sqref="C1504">
    <cfRule type="duplicateValues" dxfId="12988" priority="11468"/>
  </conditionalFormatting>
  <conditionalFormatting sqref="B1504">
    <cfRule type="duplicateValues" dxfId="12987" priority="11466"/>
    <cfRule type="duplicateValues" dxfId="12986" priority="11467"/>
  </conditionalFormatting>
  <conditionalFormatting sqref="B1504">
    <cfRule type="duplicateValues" dxfId="12985" priority="11463"/>
    <cfRule type="duplicateValues" dxfId="12984" priority="11464"/>
    <cfRule type="duplicateValues" dxfId="12983" priority="11465"/>
  </conditionalFormatting>
  <conditionalFormatting sqref="B1504">
    <cfRule type="duplicateValues" dxfId="12982" priority="11462"/>
  </conditionalFormatting>
  <conditionalFormatting sqref="N1876">
    <cfRule type="cellIs" dxfId="12981" priority="11461" operator="greaterThan">
      <formula>0</formula>
    </cfRule>
  </conditionalFormatting>
  <conditionalFormatting sqref="B1876">
    <cfRule type="duplicateValues" dxfId="12980" priority="11460"/>
  </conditionalFormatting>
  <conditionalFormatting sqref="B1876">
    <cfRule type="duplicateValues" dxfId="12979" priority="11459"/>
  </conditionalFormatting>
  <conditionalFormatting sqref="B1876">
    <cfRule type="duplicateValues" dxfId="12978" priority="11457"/>
    <cfRule type="duplicateValues" dxfId="12977" priority="11458"/>
  </conditionalFormatting>
  <conditionalFormatting sqref="B1876">
    <cfRule type="duplicateValues" dxfId="12976" priority="11455"/>
    <cfRule type="duplicateValues" dxfId="12975" priority="11456"/>
  </conditionalFormatting>
  <conditionalFormatting sqref="C1876">
    <cfRule type="duplicateValues" dxfId="12974" priority="11454"/>
  </conditionalFormatting>
  <conditionalFormatting sqref="B1876">
    <cfRule type="duplicateValues" dxfId="12973" priority="11453"/>
  </conditionalFormatting>
  <conditionalFormatting sqref="C1876">
    <cfRule type="duplicateValues" dxfId="12972" priority="11452"/>
  </conditionalFormatting>
  <conditionalFormatting sqref="B1876">
    <cfRule type="duplicateValues" dxfId="12971" priority="11450"/>
    <cfRule type="duplicateValues" dxfId="12970" priority="11451"/>
  </conditionalFormatting>
  <conditionalFormatting sqref="B1876">
    <cfRule type="duplicateValues" dxfId="12969" priority="11447"/>
    <cfRule type="duplicateValues" dxfId="12968" priority="11448"/>
    <cfRule type="duplicateValues" dxfId="12967" priority="11449"/>
  </conditionalFormatting>
  <conditionalFormatting sqref="B1876">
    <cfRule type="duplicateValues" dxfId="12966" priority="11446"/>
  </conditionalFormatting>
  <conditionalFormatting sqref="C1876">
    <cfRule type="duplicateValues" dxfId="12965" priority="11445"/>
  </conditionalFormatting>
  <conditionalFormatting sqref="C1876">
    <cfRule type="duplicateValues" dxfId="12964" priority="11444"/>
  </conditionalFormatting>
  <conditionalFormatting sqref="B1876">
    <cfRule type="duplicateValues" dxfId="12963" priority="11443"/>
  </conditionalFormatting>
  <conditionalFormatting sqref="B1876">
    <cfRule type="duplicateValues" dxfId="12962" priority="11442"/>
  </conditionalFormatting>
  <conditionalFormatting sqref="B1876">
    <cfRule type="duplicateValues" dxfId="12961" priority="11441"/>
  </conditionalFormatting>
  <conditionalFormatting sqref="B1876">
    <cfRule type="duplicateValues" dxfId="12960" priority="11440"/>
  </conditionalFormatting>
  <conditionalFormatting sqref="C1876">
    <cfRule type="duplicateValues" dxfId="12959" priority="11439"/>
  </conditionalFormatting>
  <conditionalFormatting sqref="B1876">
    <cfRule type="duplicateValues" dxfId="12958" priority="11438"/>
  </conditionalFormatting>
  <conditionalFormatting sqref="B1876">
    <cfRule type="duplicateValues" dxfId="12957" priority="11437"/>
  </conditionalFormatting>
  <conditionalFormatting sqref="N1798">
    <cfRule type="cellIs" dxfId="12956" priority="11436" operator="greaterThan">
      <formula>0</formula>
    </cfRule>
  </conditionalFormatting>
  <conditionalFormatting sqref="B1798">
    <cfRule type="duplicateValues" dxfId="12955" priority="11435"/>
  </conditionalFormatting>
  <conditionalFormatting sqref="B1798">
    <cfRule type="duplicateValues" dxfId="12954" priority="11434"/>
  </conditionalFormatting>
  <conditionalFormatting sqref="B1798">
    <cfRule type="duplicateValues" dxfId="12953" priority="11432"/>
    <cfRule type="duplicateValues" dxfId="12952" priority="11433"/>
  </conditionalFormatting>
  <conditionalFormatting sqref="B1798">
    <cfRule type="duplicateValues" dxfId="12951" priority="11430"/>
    <cfRule type="duplicateValues" dxfId="12950" priority="11431"/>
  </conditionalFormatting>
  <conditionalFormatting sqref="C1798">
    <cfRule type="duplicateValues" dxfId="12949" priority="11429"/>
  </conditionalFormatting>
  <conditionalFormatting sqref="B1798">
    <cfRule type="duplicateValues" dxfId="12948" priority="11428"/>
  </conditionalFormatting>
  <conditionalFormatting sqref="C1798">
    <cfRule type="duplicateValues" dxfId="12947" priority="11427"/>
  </conditionalFormatting>
  <conditionalFormatting sqref="B1798">
    <cfRule type="duplicateValues" dxfId="12946" priority="11425"/>
    <cfRule type="duplicateValues" dxfId="12945" priority="11426"/>
  </conditionalFormatting>
  <conditionalFormatting sqref="B1798">
    <cfRule type="duplicateValues" dxfId="12944" priority="11422"/>
    <cfRule type="duplicateValues" dxfId="12943" priority="11423"/>
    <cfRule type="duplicateValues" dxfId="12942" priority="11424"/>
  </conditionalFormatting>
  <conditionalFormatting sqref="B1798">
    <cfRule type="duplicateValues" dxfId="12941" priority="11421"/>
  </conditionalFormatting>
  <conditionalFormatting sqref="C1798">
    <cfRule type="duplicateValues" dxfId="12940" priority="11420"/>
  </conditionalFormatting>
  <conditionalFormatting sqref="C1798">
    <cfRule type="duplicateValues" dxfId="12939" priority="11419"/>
  </conditionalFormatting>
  <conditionalFormatting sqref="B1798">
    <cfRule type="duplicateValues" dxfId="12938" priority="11418"/>
  </conditionalFormatting>
  <conditionalFormatting sqref="B1798">
    <cfRule type="duplicateValues" dxfId="12937" priority="11417"/>
  </conditionalFormatting>
  <conditionalFormatting sqref="B1798">
    <cfRule type="duplicateValues" dxfId="12936" priority="11416"/>
  </conditionalFormatting>
  <conditionalFormatting sqref="B1798">
    <cfRule type="duplicateValues" dxfId="12935" priority="11415"/>
  </conditionalFormatting>
  <conditionalFormatting sqref="C1798">
    <cfRule type="duplicateValues" dxfId="12934" priority="11414"/>
  </conditionalFormatting>
  <conditionalFormatting sqref="B1798">
    <cfRule type="duplicateValues" dxfId="12933" priority="11413"/>
  </conditionalFormatting>
  <conditionalFormatting sqref="B1798">
    <cfRule type="duplicateValues" dxfId="12932" priority="11412"/>
  </conditionalFormatting>
  <conditionalFormatting sqref="B1798">
    <cfRule type="duplicateValues" dxfId="12931" priority="11411"/>
  </conditionalFormatting>
  <conditionalFormatting sqref="N1834">
    <cfRule type="cellIs" dxfId="12930" priority="11410" operator="greaterThan">
      <formula>0</formula>
    </cfRule>
  </conditionalFormatting>
  <conditionalFormatting sqref="B1834">
    <cfRule type="duplicateValues" dxfId="12929" priority="11409"/>
  </conditionalFormatting>
  <conditionalFormatting sqref="B1834">
    <cfRule type="duplicateValues" dxfId="12928" priority="11408"/>
  </conditionalFormatting>
  <conditionalFormatting sqref="B1834">
    <cfRule type="duplicateValues" dxfId="12927" priority="11406"/>
    <cfRule type="duplicateValues" dxfId="12926" priority="11407"/>
  </conditionalFormatting>
  <conditionalFormatting sqref="B1834">
    <cfRule type="duplicateValues" dxfId="12925" priority="11404"/>
    <cfRule type="duplicateValues" dxfId="12924" priority="11405"/>
  </conditionalFormatting>
  <conditionalFormatting sqref="C1834">
    <cfRule type="duplicateValues" dxfId="12923" priority="11403"/>
  </conditionalFormatting>
  <conditionalFormatting sqref="B1834">
    <cfRule type="duplicateValues" dxfId="12922" priority="11402"/>
  </conditionalFormatting>
  <conditionalFormatting sqref="C1834">
    <cfRule type="duplicateValues" dxfId="12921" priority="11401"/>
  </conditionalFormatting>
  <conditionalFormatting sqref="B1834">
    <cfRule type="duplicateValues" dxfId="12920" priority="11399"/>
    <cfRule type="duplicateValues" dxfId="12919" priority="11400"/>
  </conditionalFormatting>
  <conditionalFormatting sqref="B1834">
    <cfRule type="duplicateValues" dxfId="12918" priority="11396"/>
    <cfRule type="duplicateValues" dxfId="12917" priority="11397"/>
    <cfRule type="duplicateValues" dxfId="12916" priority="11398"/>
  </conditionalFormatting>
  <conditionalFormatting sqref="B1834">
    <cfRule type="duplicateValues" dxfId="12915" priority="11395"/>
  </conditionalFormatting>
  <conditionalFormatting sqref="C1834">
    <cfRule type="duplicateValues" dxfId="12914" priority="11394"/>
  </conditionalFormatting>
  <conditionalFormatting sqref="C1834">
    <cfRule type="duplicateValues" dxfId="12913" priority="11393"/>
  </conditionalFormatting>
  <conditionalFormatting sqref="B1834">
    <cfRule type="duplicateValues" dxfId="12912" priority="11392"/>
  </conditionalFormatting>
  <conditionalFormatting sqref="B1834">
    <cfRule type="duplicateValues" dxfId="12911" priority="11391"/>
  </conditionalFormatting>
  <conditionalFormatting sqref="B1834">
    <cfRule type="duplicateValues" dxfId="12910" priority="11390"/>
  </conditionalFormatting>
  <conditionalFormatting sqref="B1834">
    <cfRule type="duplicateValues" dxfId="12909" priority="11389"/>
  </conditionalFormatting>
  <conditionalFormatting sqref="C1834">
    <cfRule type="duplicateValues" dxfId="12908" priority="11388"/>
  </conditionalFormatting>
  <conditionalFormatting sqref="B1834">
    <cfRule type="duplicateValues" dxfId="12907" priority="11387"/>
  </conditionalFormatting>
  <conditionalFormatting sqref="B1834">
    <cfRule type="duplicateValues" dxfId="12906" priority="11386"/>
  </conditionalFormatting>
  <conditionalFormatting sqref="B1834">
    <cfRule type="duplicateValues" dxfId="12905" priority="11385"/>
  </conditionalFormatting>
  <conditionalFormatting sqref="N2044">
    <cfRule type="cellIs" dxfId="12904" priority="11384" operator="greaterThan">
      <formula>0</formula>
    </cfRule>
  </conditionalFormatting>
  <conditionalFormatting sqref="B2044">
    <cfRule type="duplicateValues" dxfId="12903" priority="11383"/>
  </conditionalFormatting>
  <conditionalFormatting sqref="B2044">
    <cfRule type="duplicateValues" dxfId="12902" priority="11382"/>
  </conditionalFormatting>
  <conditionalFormatting sqref="B2044">
    <cfRule type="duplicateValues" dxfId="12901" priority="11380"/>
    <cfRule type="duplicateValues" dxfId="12900" priority="11381"/>
  </conditionalFormatting>
  <conditionalFormatting sqref="B2044">
    <cfRule type="duplicateValues" dxfId="12899" priority="11378"/>
    <cfRule type="duplicateValues" dxfId="12898" priority="11379"/>
  </conditionalFormatting>
  <conditionalFormatting sqref="C2044">
    <cfRule type="duplicateValues" dxfId="12897" priority="11377"/>
  </conditionalFormatting>
  <conditionalFormatting sqref="B2044">
    <cfRule type="duplicateValues" dxfId="12896" priority="11376"/>
  </conditionalFormatting>
  <conditionalFormatting sqref="C2044">
    <cfRule type="duplicateValues" dxfId="12895" priority="11375"/>
  </conditionalFormatting>
  <conditionalFormatting sqref="B2044">
    <cfRule type="duplicateValues" dxfId="12894" priority="11373"/>
    <cfRule type="duplicateValues" dxfId="12893" priority="11374"/>
  </conditionalFormatting>
  <conditionalFormatting sqref="B2044">
    <cfRule type="duplicateValues" dxfId="12892" priority="11370"/>
    <cfRule type="duplicateValues" dxfId="12891" priority="11371"/>
    <cfRule type="duplicateValues" dxfId="12890" priority="11372"/>
  </conditionalFormatting>
  <conditionalFormatting sqref="B2044">
    <cfRule type="duplicateValues" dxfId="12889" priority="11369"/>
  </conditionalFormatting>
  <conditionalFormatting sqref="C2044">
    <cfRule type="duplicateValues" dxfId="12888" priority="11368"/>
  </conditionalFormatting>
  <conditionalFormatting sqref="C2044">
    <cfRule type="duplicateValues" dxfId="12887" priority="11367"/>
  </conditionalFormatting>
  <conditionalFormatting sqref="B2044">
    <cfRule type="duplicateValues" dxfId="12886" priority="11366"/>
  </conditionalFormatting>
  <conditionalFormatting sqref="B2044">
    <cfRule type="duplicateValues" dxfId="12885" priority="11365"/>
  </conditionalFormatting>
  <conditionalFormatting sqref="B2044">
    <cfRule type="duplicateValues" dxfId="12884" priority="11364"/>
  </conditionalFormatting>
  <conditionalFormatting sqref="B2044">
    <cfRule type="duplicateValues" dxfId="12883" priority="11363"/>
  </conditionalFormatting>
  <conditionalFormatting sqref="C2044">
    <cfRule type="duplicateValues" dxfId="12882" priority="11362"/>
  </conditionalFormatting>
  <conditionalFormatting sqref="B2044">
    <cfRule type="duplicateValues" dxfId="12881" priority="11361"/>
  </conditionalFormatting>
  <conditionalFormatting sqref="B2044">
    <cfRule type="duplicateValues" dxfId="12880" priority="11360"/>
  </conditionalFormatting>
  <conditionalFormatting sqref="B2044">
    <cfRule type="duplicateValues" dxfId="12879" priority="11359"/>
  </conditionalFormatting>
  <conditionalFormatting sqref="N1566">
    <cfRule type="cellIs" dxfId="12878" priority="11358" operator="greaterThan">
      <formula>0</formula>
    </cfRule>
  </conditionalFormatting>
  <conditionalFormatting sqref="B1566">
    <cfRule type="duplicateValues" dxfId="12877" priority="11357"/>
  </conditionalFormatting>
  <conditionalFormatting sqref="B1566">
    <cfRule type="duplicateValues" dxfId="12876" priority="11356"/>
  </conditionalFormatting>
  <conditionalFormatting sqref="B1566">
    <cfRule type="duplicateValues" dxfId="12875" priority="11354"/>
    <cfRule type="duplicateValues" dxfId="12874" priority="11355"/>
  </conditionalFormatting>
  <conditionalFormatting sqref="B1566">
    <cfRule type="duplicateValues" dxfId="12873" priority="11352"/>
    <cfRule type="duplicateValues" dxfId="12872" priority="11353"/>
  </conditionalFormatting>
  <conditionalFormatting sqref="C1566">
    <cfRule type="duplicateValues" dxfId="12871" priority="11351"/>
  </conditionalFormatting>
  <conditionalFormatting sqref="B1566">
    <cfRule type="duplicateValues" dxfId="12870" priority="11350"/>
  </conditionalFormatting>
  <conditionalFormatting sqref="C1566">
    <cfRule type="duplicateValues" dxfId="12869" priority="11349"/>
  </conditionalFormatting>
  <conditionalFormatting sqref="B1566">
    <cfRule type="duplicateValues" dxfId="12868" priority="11347"/>
    <cfRule type="duplicateValues" dxfId="12867" priority="11348"/>
  </conditionalFormatting>
  <conditionalFormatting sqref="B1566">
    <cfRule type="duplicateValues" dxfId="12866" priority="11344"/>
    <cfRule type="duplicateValues" dxfId="12865" priority="11345"/>
    <cfRule type="duplicateValues" dxfId="12864" priority="11346"/>
  </conditionalFormatting>
  <conditionalFormatting sqref="B1566">
    <cfRule type="duplicateValues" dxfId="12863" priority="11343"/>
  </conditionalFormatting>
  <conditionalFormatting sqref="C1566">
    <cfRule type="duplicateValues" dxfId="12862" priority="11342"/>
  </conditionalFormatting>
  <conditionalFormatting sqref="C1566">
    <cfRule type="duplicateValues" dxfId="12861" priority="11341"/>
  </conditionalFormatting>
  <conditionalFormatting sqref="B1566">
    <cfRule type="duplicateValues" dxfId="12860" priority="11340"/>
  </conditionalFormatting>
  <conditionalFormatting sqref="B1566">
    <cfRule type="duplicateValues" dxfId="12859" priority="11339"/>
  </conditionalFormatting>
  <conditionalFormatting sqref="B1566">
    <cfRule type="duplicateValues" dxfId="12858" priority="11338"/>
  </conditionalFormatting>
  <conditionalFormatting sqref="B1566">
    <cfRule type="duplicateValues" dxfId="12857" priority="11337"/>
  </conditionalFormatting>
  <conditionalFormatting sqref="C1566">
    <cfRule type="duplicateValues" dxfId="12856" priority="11336"/>
  </conditionalFormatting>
  <conditionalFormatting sqref="B1566">
    <cfRule type="duplicateValues" dxfId="12855" priority="11335"/>
  </conditionalFormatting>
  <conditionalFormatting sqref="B1566">
    <cfRule type="duplicateValues" dxfId="12854" priority="11334"/>
  </conditionalFormatting>
  <conditionalFormatting sqref="B1566">
    <cfRule type="duplicateValues" dxfId="12853" priority="11333"/>
  </conditionalFormatting>
  <conditionalFormatting sqref="N1981">
    <cfRule type="cellIs" dxfId="12852" priority="11332" operator="greaterThan">
      <formula>0</formula>
    </cfRule>
  </conditionalFormatting>
  <conditionalFormatting sqref="B1981">
    <cfRule type="duplicateValues" dxfId="12851" priority="11331"/>
  </conditionalFormatting>
  <conditionalFormatting sqref="B1981">
    <cfRule type="duplicateValues" dxfId="12850" priority="11330"/>
  </conditionalFormatting>
  <conditionalFormatting sqref="B1981">
    <cfRule type="duplicateValues" dxfId="12849" priority="11328"/>
    <cfRule type="duplicateValues" dxfId="12848" priority="11329"/>
  </conditionalFormatting>
  <conditionalFormatting sqref="B1981">
    <cfRule type="duplicateValues" dxfId="12847" priority="11326"/>
    <cfRule type="duplicateValues" dxfId="12846" priority="11327"/>
  </conditionalFormatting>
  <conditionalFormatting sqref="C1981">
    <cfRule type="duplicateValues" dxfId="12845" priority="11325"/>
  </conditionalFormatting>
  <conditionalFormatting sqref="B1981">
    <cfRule type="duplicateValues" dxfId="12844" priority="11324"/>
  </conditionalFormatting>
  <conditionalFormatting sqref="C1981">
    <cfRule type="duplicateValues" dxfId="12843" priority="11323"/>
  </conditionalFormatting>
  <conditionalFormatting sqref="B1981">
    <cfRule type="duplicateValues" dxfId="12842" priority="11321"/>
    <cfRule type="duplicateValues" dxfId="12841" priority="11322"/>
  </conditionalFormatting>
  <conditionalFormatting sqref="B1981">
    <cfRule type="duplicateValues" dxfId="12840" priority="11318"/>
    <cfRule type="duplicateValues" dxfId="12839" priority="11319"/>
    <cfRule type="duplicateValues" dxfId="12838" priority="11320"/>
  </conditionalFormatting>
  <conditionalFormatting sqref="B1981">
    <cfRule type="duplicateValues" dxfId="12837" priority="11317"/>
  </conditionalFormatting>
  <conditionalFormatting sqref="C1981">
    <cfRule type="duplicateValues" dxfId="12836" priority="11316"/>
  </conditionalFormatting>
  <conditionalFormatting sqref="C1981">
    <cfRule type="duplicateValues" dxfId="12835" priority="11315"/>
  </conditionalFormatting>
  <conditionalFormatting sqref="B1981">
    <cfRule type="duplicateValues" dxfId="12834" priority="11314"/>
  </conditionalFormatting>
  <conditionalFormatting sqref="B1981">
    <cfRule type="duplicateValues" dxfId="12833" priority="11313"/>
  </conditionalFormatting>
  <conditionalFormatting sqref="B1981">
    <cfRule type="duplicateValues" dxfId="12832" priority="11312"/>
  </conditionalFormatting>
  <conditionalFormatting sqref="B1981">
    <cfRule type="duplicateValues" dxfId="12831" priority="11311"/>
  </conditionalFormatting>
  <conditionalFormatting sqref="C1981">
    <cfRule type="duplicateValues" dxfId="12830" priority="11310"/>
  </conditionalFormatting>
  <conditionalFormatting sqref="B1981">
    <cfRule type="duplicateValues" dxfId="12829" priority="11309"/>
  </conditionalFormatting>
  <conditionalFormatting sqref="B1981">
    <cfRule type="duplicateValues" dxfId="12828" priority="11308"/>
  </conditionalFormatting>
  <conditionalFormatting sqref="B1981">
    <cfRule type="duplicateValues" dxfId="12827" priority="11307"/>
  </conditionalFormatting>
  <conditionalFormatting sqref="N2009">
    <cfRule type="cellIs" dxfId="12826" priority="11306" operator="greaterThan">
      <formula>0</formula>
    </cfRule>
  </conditionalFormatting>
  <conditionalFormatting sqref="N2009">
    <cfRule type="cellIs" dxfId="12825" priority="11305" operator="greaterThan">
      <formula>0</formula>
    </cfRule>
  </conditionalFormatting>
  <conditionalFormatting sqref="B2009">
    <cfRule type="duplicateValues" dxfId="12824" priority="11304"/>
  </conditionalFormatting>
  <conditionalFormatting sqref="C2009">
    <cfRule type="duplicateValues" dxfId="12823" priority="11303"/>
  </conditionalFormatting>
  <conditionalFormatting sqref="C2009">
    <cfRule type="duplicateValues" dxfId="12822" priority="11302"/>
  </conditionalFormatting>
  <conditionalFormatting sqref="B2009">
    <cfRule type="duplicateValues" dxfId="12821" priority="11301"/>
  </conditionalFormatting>
  <conditionalFormatting sqref="B2009">
    <cfRule type="duplicateValues" dxfId="12820" priority="11300"/>
  </conditionalFormatting>
  <conditionalFormatting sqref="B2009">
    <cfRule type="duplicateValues" dxfId="12819" priority="11299"/>
  </conditionalFormatting>
  <conditionalFormatting sqref="B2009">
    <cfRule type="duplicateValues" dxfId="12818" priority="11298"/>
  </conditionalFormatting>
  <conditionalFormatting sqref="C2009">
    <cfRule type="duplicateValues" dxfId="12817" priority="11297"/>
  </conditionalFormatting>
  <conditionalFormatting sqref="B2009">
    <cfRule type="duplicateValues" dxfId="12816" priority="11296"/>
  </conditionalFormatting>
  <conditionalFormatting sqref="B2009">
    <cfRule type="duplicateValues" dxfId="12815" priority="11295"/>
  </conditionalFormatting>
  <conditionalFormatting sqref="B2009">
    <cfRule type="duplicateValues" dxfId="12814" priority="11293"/>
    <cfRule type="duplicateValues" dxfId="12813" priority="11294"/>
  </conditionalFormatting>
  <conditionalFormatting sqref="B2009">
    <cfRule type="duplicateValues" dxfId="12812" priority="11291"/>
    <cfRule type="duplicateValues" dxfId="12811" priority="11292"/>
  </conditionalFormatting>
  <conditionalFormatting sqref="C2009">
    <cfRule type="duplicateValues" dxfId="12810" priority="11290"/>
  </conditionalFormatting>
  <conditionalFormatting sqref="B2009">
    <cfRule type="duplicateValues" dxfId="12809" priority="11289"/>
  </conditionalFormatting>
  <conditionalFormatting sqref="C2009">
    <cfRule type="duplicateValues" dxfId="12808" priority="11288"/>
  </conditionalFormatting>
  <conditionalFormatting sqref="B2009">
    <cfRule type="duplicateValues" dxfId="12807" priority="11286"/>
    <cfRule type="duplicateValues" dxfId="12806" priority="11287"/>
  </conditionalFormatting>
  <conditionalFormatting sqref="B2009">
    <cfRule type="duplicateValues" dxfId="12805" priority="11283"/>
    <cfRule type="duplicateValues" dxfId="12804" priority="11284"/>
    <cfRule type="duplicateValues" dxfId="12803" priority="11285"/>
  </conditionalFormatting>
  <conditionalFormatting sqref="B2009">
    <cfRule type="duplicateValues" dxfId="12802" priority="11282"/>
  </conditionalFormatting>
  <conditionalFormatting sqref="B2009">
    <cfRule type="duplicateValues" dxfId="12801" priority="11281"/>
  </conditionalFormatting>
  <conditionalFormatting sqref="B2009">
    <cfRule type="duplicateValues" dxfId="12800" priority="11280"/>
  </conditionalFormatting>
  <conditionalFormatting sqref="N2008">
    <cfRule type="cellIs" dxfId="12799" priority="11279" operator="greaterThan">
      <formula>0</formula>
    </cfRule>
  </conditionalFormatting>
  <conditionalFormatting sqref="N2008">
    <cfRule type="cellIs" dxfId="12798" priority="11278" operator="greaterThan">
      <formula>0</formula>
    </cfRule>
  </conditionalFormatting>
  <conditionalFormatting sqref="B2008">
    <cfRule type="duplicateValues" dxfId="12797" priority="11277"/>
  </conditionalFormatting>
  <conditionalFormatting sqref="C2008">
    <cfRule type="duplicateValues" dxfId="12796" priority="11276"/>
  </conditionalFormatting>
  <conditionalFormatting sqref="C2008">
    <cfRule type="duplicateValues" dxfId="12795" priority="11275"/>
  </conditionalFormatting>
  <conditionalFormatting sqref="B2008">
    <cfRule type="duplicateValues" dxfId="12794" priority="11274"/>
  </conditionalFormatting>
  <conditionalFormatting sqref="B2008">
    <cfRule type="duplicateValues" dxfId="12793" priority="11273"/>
  </conditionalFormatting>
  <conditionalFormatting sqref="B2008">
    <cfRule type="duplicateValues" dxfId="12792" priority="11272"/>
  </conditionalFormatting>
  <conditionalFormatting sqref="B2008">
    <cfRule type="duplicateValues" dxfId="12791" priority="11271"/>
  </conditionalFormatting>
  <conditionalFormatting sqref="C2008">
    <cfRule type="duplicateValues" dxfId="12790" priority="11270"/>
  </conditionalFormatting>
  <conditionalFormatting sqref="B2008">
    <cfRule type="duplicateValues" dxfId="12789" priority="11269"/>
  </conditionalFormatting>
  <conditionalFormatting sqref="B2008">
    <cfRule type="duplicateValues" dxfId="12788" priority="11268"/>
  </conditionalFormatting>
  <conditionalFormatting sqref="B2008">
    <cfRule type="duplicateValues" dxfId="12787" priority="11266"/>
    <cfRule type="duplicateValues" dxfId="12786" priority="11267"/>
  </conditionalFormatting>
  <conditionalFormatting sqref="B2008">
    <cfRule type="duplicateValues" dxfId="12785" priority="11264"/>
    <cfRule type="duplicateValues" dxfId="12784" priority="11265"/>
  </conditionalFormatting>
  <conditionalFormatting sqref="C2008">
    <cfRule type="duplicateValues" dxfId="12783" priority="11263"/>
  </conditionalFormatting>
  <conditionalFormatting sqref="B2008">
    <cfRule type="duplicateValues" dxfId="12782" priority="11262"/>
  </conditionalFormatting>
  <conditionalFormatting sqref="C2008">
    <cfRule type="duplicateValues" dxfId="12781" priority="11261"/>
  </conditionalFormatting>
  <conditionalFormatting sqref="B2008">
    <cfRule type="duplicateValues" dxfId="12780" priority="11259"/>
    <cfRule type="duplicateValues" dxfId="12779" priority="11260"/>
  </conditionalFormatting>
  <conditionalFormatting sqref="B2008">
    <cfRule type="duplicateValues" dxfId="12778" priority="11256"/>
    <cfRule type="duplicateValues" dxfId="12777" priority="11257"/>
    <cfRule type="duplicateValues" dxfId="12776" priority="11258"/>
  </conditionalFormatting>
  <conditionalFormatting sqref="B2008">
    <cfRule type="duplicateValues" dxfId="12775" priority="11255"/>
  </conditionalFormatting>
  <conditionalFormatting sqref="B2008">
    <cfRule type="duplicateValues" dxfId="12774" priority="11254"/>
  </conditionalFormatting>
  <conditionalFormatting sqref="B2008">
    <cfRule type="duplicateValues" dxfId="12773" priority="11253"/>
  </conditionalFormatting>
  <conditionalFormatting sqref="N1565">
    <cfRule type="cellIs" dxfId="12772" priority="11252" operator="greaterThan">
      <formula>0</formula>
    </cfRule>
  </conditionalFormatting>
  <conditionalFormatting sqref="N1565">
    <cfRule type="cellIs" dxfId="12771" priority="11251" operator="greaterThan">
      <formula>0</formula>
    </cfRule>
  </conditionalFormatting>
  <conditionalFormatting sqref="B1565">
    <cfRule type="duplicateValues" dxfId="12770" priority="11250"/>
  </conditionalFormatting>
  <conditionalFormatting sqref="C1565">
    <cfRule type="duplicateValues" dxfId="12769" priority="11249"/>
  </conditionalFormatting>
  <conditionalFormatting sqref="C1565">
    <cfRule type="duplicateValues" dxfId="12768" priority="11248"/>
  </conditionalFormatting>
  <conditionalFormatting sqref="B1565">
    <cfRule type="duplicateValues" dxfId="12767" priority="11247"/>
  </conditionalFormatting>
  <conditionalFormatting sqref="B1565">
    <cfRule type="duplicateValues" dxfId="12766" priority="11246"/>
  </conditionalFormatting>
  <conditionalFormatting sqref="B1565">
    <cfRule type="duplicateValues" dxfId="12765" priority="11245"/>
  </conditionalFormatting>
  <conditionalFormatting sqref="B1565">
    <cfRule type="duplicateValues" dxfId="12764" priority="11244"/>
  </conditionalFormatting>
  <conditionalFormatting sqref="C1565">
    <cfRule type="duplicateValues" dxfId="12763" priority="11243"/>
  </conditionalFormatting>
  <conditionalFormatting sqref="B1565">
    <cfRule type="duplicateValues" dxfId="12762" priority="11242"/>
  </conditionalFormatting>
  <conditionalFormatting sqref="B1565">
    <cfRule type="duplicateValues" dxfId="12761" priority="11241"/>
  </conditionalFormatting>
  <conditionalFormatting sqref="B1565">
    <cfRule type="duplicateValues" dxfId="12760" priority="11240"/>
  </conditionalFormatting>
  <conditionalFormatting sqref="B1565">
    <cfRule type="duplicateValues" dxfId="12759" priority="11238"/>
    <cfRule type="duplicateValues" dxfId="12758" priority="11239"/>
  </conditionalFormatting>
  <conditionalFormatting sqref="B1565">
    <cfRule type="duplicateValues" dxfId="12757" priority="11236"/>
    <cfRule type="duplicateValues" dxfId="12756" priority="11237"/>
  </conditionalFormatting>
  <conditionalFormatting sqref="C1565">
    <cfRule type="duplicateValues" dxfId="12755" priority="11235"/>
  </conditionalFormatting>
  <conditionalFormatting sqref="B1565">
    <cfRule type="duplicateValues" dxfId="12754" priority="11234"/>
  </conditionalFormatting>
  <conditionalFormatting sqref="C1565">
    <cfRule type="duplicateValues" dxfId="12753" priority="11233"/>
  </conditionalFormatting>
  <conditionalFormatting sqref="B1565">
    <cfRule type="duplicateValues" dxfId="12752" priority="11231"/>
    <cfRule type="duplicateValues" dxfId="12751" priority="11232"/>
  </conditionalFormatting>
  <conditionalFormatting sqref="B1565">
    <cfRule type="duplicateValues" dxfId="12750" priority="11228"/>
    <cfRule type="duplicateValues" dxfId="12749" priority="11229"/>
    <cfRule type="duplicateValues" dxfId="12748" priority="11230"/>
  </conditionalFormatting>
  <conditionalFormatting sqref="B1565">
    <cfRule type="duplicateValues" dxfId="12747" priority="11227"/>
  </conditionalFormatting>
  <conditionalFormatting sqref="B1565">
    <cfRule type="duplicateValues" dxfId="12746" priority="11226"/>
  </conditionalFormatting>
  <conditionalFormatting sqref="B1565">
    <cfRule type="duplicateValues" dxfId="12745" priority="11225"/>
  </conditionalFormatting>
  <conditionalFormatting sqref="N1875">
    <cfRule type="cellIs" dxfId="12744" priority="11224" operator="greaterThan">
      <formula>0</formula>
    </cfRule>
  </conditionalFormatting>
  <conditionalFormatting sqref="B1875">
    <cfRule type="duplicateValues" dxfId="12743" priority="11223"/>
  </conditionalFormatting>
  <conditionalFormatting sqref="B1875">
    <cfRule type="duplicateValues" dxfId="12742" priority="11222"/>
  </conditionalFormatting>
  <conditionalFormatting sqref="B1875">
    <cfRule type="duplicateValues" dxfId="12741" priority="11220"/>
    <cfRule type="duplicateValues" dxfId="12740" priority="11221"/>
  </conditionalFormatting>
  <conditionalFormatting sqref="B1875">
    <cfRule type="duplicateValues" dxfId="12739" priority="11218"/>
    <cfRule type="duplicateValues" dxfId="12738" priority="11219"/>
  </conditionalFormatting>
  <conditionalFormatting sqref="C1875">
    <cfRule type="duplicateValues" dxfId="12737" priority="11217"/>
  </conditionalFormatting>
  <conditionalFormatting sqref="B1875">
    <cfRule type="duplicateValues" dxfId="12736" priority="11216"/>
  </conditionalFormatting>
  <conditionalFormatting sqref="C1875">
    <cfRule type="duplicateValues" dxfId="12735" priority="11215"/>
  </conditionalFormatting>
  <conditionalFormatting sqref="B1875">
    <cfRule type="duplicateValues" dxfId="12734" priority="11213"/>
    <cfRule type="duplicateValues" dxfId="12733" priority="11214"/>
  </conditionalFormatting>
  <conditionalFormatting sqref="B1875">
    <cfRule type="duplicateValues" dxfId="12732" priority="11210"/>
    <cfRule type="duplicateValues" dxfId="12731" priority="11211"/>
    <cfRule type="duplicateValues" dxfId="12730" priority="11212"/>
  </conditionalFormatting>
  <conditionalFormatting sqref="B1875">
    <cfRule type="duplicateValues" dxfId="12729" priority="11209"/>
  </conditionalFormatting>
  <conditionalFormatting sqref="C1875">
    <cfRule type="duplicateValues" dxfId="12728" priority="11208"/>
  </conditionalFormatting>
  <conditionalFormatting sqref="C1875">
    <cfRule type="duplicateValues" dxfId="12727" priority="11207"/>
  </conditionalFormatting>
  <conditionalFormatting sqref="B1875">
    <cfRule type="duplicateValues" dxfId="12726" priority="11206"/>
  </conditionalFormatting>
  <conditionalFormatting sqref="B1875">
    <cfRule type="duplicateValues" dxfId="12725" priority="11205"/>
  </conditionalFormatting>
  <conditionalFormatting sqref="B1875">
    <cfRule type="duplicateValues" dxfId="12724" priority="11204"/>
  </conditionalFormatting>
  <conditionalFormatting sqref="B1875">
    <cfRule type="duplicateValues" dxfId="12723" priority="11203"/>
  </conditionalFormatting>
  <conditionalFormatting sqref="C1875">
    <cfRule type="duplicateValues" dxfId="12722" priority="11202"/>
  </conditionalFormatting>
  <conditionalFormatting sqref="B1875">
    <cfRule type="duplicateValues" dxfId="12721" priority="11201"/>
  </conditionalFormatting>
  <conditionalFormatting sqref="B1875">
    <cfRule type="duplicateValues" dxfId="12720" priority="11200"/>
  </conditionalFormatting>
  <conditionalFormatting sqref="B1875">
    <cfRule type="duplicateValues" dxfId="12719" priority="11199"/>
  </conditionalFormatting>
  <conditionalFormatting sqref="B1875">
    <cfRule type="duplicateValues" dxfId="12718" priority="11198"/>
  </conditionalFormatting>
  <conditionalFormatting sqref="B1875">
    <cfRule type="duplicateValues" dxfId="12717" priority="11196"/>
    <cfRule type="duplicateValues" dxfId="12716" priority="11197"/>
  </conditionalFormatting>
  <conditionalFormatting sqref="N2097">
    <cfRule type="cellIs" dxfId="12715" priority="11195" operator="greaterThan">
      <formula>0</formula>
    </cfRule>
  </conditionalFormatting>
  <conditionalFormatting sqref="B2097">
    <cfRule type="duplicateValues" dxfId="12714" priority="11194"/>
  </conditionalFormatting>
  <conditionalFormatting sqref="B2097">
    <cfRule type="duplicateValues" dxfId="12713" priority="11193"/>
  </conditionalFormatting>
  <conditionalFormatting sqref="B2097">
    <cfRule type="duplicateValues" dxfId="12712" priority="11191"/>
    <cfRule type="duplicateValues" dxfId="12711" priority="11192"/>
  </conditionalFormatting>
  <conditionalFormatting sqref="B2097">
    <cfRule type="duplicateValues" dxfId="12710" priority="11189"/>
    <cfRule type="duplicateValues" dxfId="12709" priority="11190"/>
  </conditionalFormatting>
  <conditionalFormatting sqref="C2097">
    <cfRule type="duplicateValues" dxfId="12708" priority="11188"/>
  </conditionalFormatting>
  <conditionalFormatting sqref="B2097">
    <cfRule type="duplicateValues" dxfId="12707" priority="11187"/>
  </conditionalFormatting>
  <conditionalFormatting sqref="C2097">
    <cfRule type="duplicateValues" dxfId="12706" priority="11186"/>
  </conditionalFormatting>
  <conditionalFormatting sqref="B2097">
    <cfRule type="duplicateValues" dxfId="12705" priority="11184"/>
    <cfRule type="duplicateValues" dxfId="12704" priority="11185"/>
  </conditionalFormatting>
  <conditionalFormatting sqref="B2097">
    <cfRule type="duplicateValues" dxfId="12703" priority="11181"/>
    <cfRule type="duplicateValues" dxfId="12702" priority="11182"/>
    <cfRule type="duplicateValues" dxfId="12701" priority="11183"/>
  </conditionalFormatting>
  <conditionalFormatting sqref="B2097">
    <cfRule type="duplicateValues" dxfId="12700" priority="11180"/>
  </conditionalFormatting>
  <conditionalFormatting sqref="C2097">
    <cfRule type="duplicateValues" dxfId="12699" priority="11179"/>
  </conditionalFormatting>
  <conditionalFormatting sqref="C2097">
    <cfRule type="duplicateValues" dxfId="12698" priority="11178"/>
  </conditionalFormatting>
  <conditionalFormatting sqref="B2097">
    <cfRule type="duplicateValues" dxfId="12697" priority="11177"/>
  </conditionalFormatting>
  <conditionalFormatting sqref="B2097">
    <cfRule type="duplicateValues" dxfId="12696" priority="11176"/>
  </conditionalFormatting>
  <conditionalFormatting sqref="B2097">
    <cfRule type="duplicateValues" dxfId="12695" priority="11175"/>
  </conditionalFormatting>
  <conditionalFormatting sqref="B2097">
    <cfRule type="duplicateValues" dxfId="12694" priority="11174"/>
  </conditionalFormatting>
  <conditionalFormatting sqref="C2097">
    <cfRule type="duplicateValues" dxfId="12693" priority="11173"/>
  </conditionalFormatting>
  <conditionalFormatting sqref="B2097">
    <cfRule type="duplicateValues" dxfId="12692" priority="11172"/>
  </conditionalFormatting>
  <conditionalFormatting sqref="B2097">
    <cfRule type="duplicateValues" dxfId="12691" priority="11171"/>
  </conditionalFormatting>
  <conditionalFormatting sqref="B2097">
    <cfRule type="duplicateValues" dxfId="12690" priority="11170"/>
  </conditionalFormatting>
  <conditionalFormatting sqref="B2097">
    <cfRule type="duplicateValues" dxfId="12689" priority="11169"/>
  </conditionalFormatting>
  <conditionalFormatting sqref="B2097">
    <cfRule type="duplicateValues" dxfId="12688" priority="11167"/>
    <cfRule type="duplicateValues" dxfId="12687" priority="11168"/>
  </conditionalFormatting>
  <conditionalFormatting sqref="N1545">
    <cfRule type="cellIs" dxfId="12686" priority="11166" operator="greaterThan">
      <formula>0</formula>
    </cfRule>
  </conditionalFormatting>
  <conditionalFormatting sqref="N1545">
    <cfRule type="cellIs" dxfId="12685" priority="11165" operator="greaterThan">
      <formula>0</formula>
    </cfRule>
  </conditionalFormatting>
  <conditionalFormatting sqref="B1545">
    <cfRule type="duplicateValues" dxfId="12684" priority="11164"/>
  </conditionalFormatting>
  <conditionalFormatting sqref="C1545">
    <cfRule type="duplicateValues" dxfId="12683" priority="11163"/>
  </conditionalFormatting>
  <conditionalFormatting sqref="C1545">
    <cfRule type="duplicateValues" dxfId="12682" priority="11162"/>
  </conditionalFormatting>
  <conditionalFormatting sqref="B1545">
    <cfRule type="duplicateValues" dxfId="12681" priority="11161"/>
  </conditionalFormatting>
  <conditionalFormatting sqref="B1545">
    <cfRule type="duplicateValues" dxfId="12680" priority="11160"/>
  </conditionalFormatting>
  <conditionalFormatting sqref="B1545">
    <cfRule type="duplicateValues" dxfId="12679" priority="11159"/>
  </conditionalFormatting>
  <conditionalFormatting sqref="B1545">
    <cfRule type="duplicateValues" dxfId="12678" priority="11158"/>
  </conditionalFormatting>
  <conditionalFormatting sqref="C1545">
    <cfRule type="duplicateValues" dxfId="12677" priority="11157"/>
  </conditionalFormatting>
  <conditionalFormatting sqref="B1545">
    <cfRule type="duplicateValues" dxfId="12676" priority="11156"/>
  </conditionalFormatting>
  <conditionalFormatting sqref="B1545">
    <cfRule type="duplicateValues" dxfId="12675" priority="11155"/>
  </conditionalFormatting>
  <conditionalFormatting sqref="B1545">
    <cfRule type="duplicateValues" dxfId="12674" priority="11154"/>
  </conditionalFormatting>
  <conditionalFormatting sqref="B1545">
    <cfRule type="duplicateValues" dxfId="12673" priority="11152"/>
    <cfRule type="duplicateValues" dxfId="12672" priority="11153"/>
  </conditionalFormatting>
  <conditionalFormatting sqref="B1545">
    <cfRule type="duplicateValues" dxfId="12671" priority="11150"/>
    <cfRule type="duplicateValues" dxfId="12670" priority="11151"/>
  </conditionalFormatting>
  <conditionalFormatting sqref="C1545">
    <cfRule type="duplicateValues" dxfId="12669" priority="11149"/>
  </conditionalFormatting>
  <conditionalFormatting sqref="B1545">
    <cfRule type="duplicateValues" dxfId="12668" priority="11148"/>
  </conditionalFormatting>
  <conditionalFormatting sqref="C1545">
    <cfRule type="duplicateValues" dxfId="12667" priority="11147"/>
  </conditionalFormatting>
  <conditionalFormatting sqref="B1545">
    <cfRule type="duplicateValues" dxfId="12666" priority="11145"/>
    <cfRule type="duplicateValues" dxfId="12665" priority="11146"/>
  </conditionalFormatting>
  <conditionalFormatting sqref="B1545">
    <cfRule type="duplicateValues" dxfId="12664" priority="11142"/>
    <cfRule type="duplicateValues" dxfId="12663" priority="11143"/>
    <cfRule type="duplicateValues" dxfId="12662" priority="11144"/>
  </conditionalFormatting>
  <conditionalFormatting sqref="B1545">
    <cfRule type="duplicateValues" dxfId="12661" priority="11141"/>
  </conditionalFormatting>
  <conditionalFormatting sqref="B1545">
    <cfRule type="duplicateValues" dxfId="12660" priority="11140"/>
  </conditionalFormatting>
  <conditionalFormatting sqref="B1545">
    <cfRule type="duplicateValues" dxfId="12659" priority="11139"/>
  </conditionalFormatting>
  <conditionalFormatting sqref="B1545">
    <cfRule type="duplicateValues" dxfId="12658" priority="11137"/>
    <cfRule type="duplicateValues" dxfId="12657" priority="11138"/>
  </conditionalFormatting>
  <conditionalFormatting sqref="N1697">
    <cfRule type="cellIs" dxfId="12656" priority="11136" operator="greaterThan">
      <formula>0</formula>
    </cfRule>
  </conditionalFormatting>
  <conditionalFormatting sqref="B1697">
    <cfRule type="duplicateValues" dxfId="12655" priority="11135"/>
  </conditionalFormatting>
  <conditionalFormatting sqref="B1697">
    <cfRule type="duplicateValues" dxfId="12654" priority="11134"/>
  </conditionalFormatting>
  <conditionalFormatting sqref="B1697">
    <cfRule type="duplicateValues" dxfId="12653" priority="11132"/>
    <cfRule type="duplicateValues" dxfId="12652" priority="11133"/>
  </conditionalFormatting>
  <conditionalFormatting sqref="B1697">
    <cfRule type="duplicateValues" dxfId="12651" priority="11130"/>
    <cfRule type="duplicateValues" dxfId="12650" priority="11131"/>
  </conditionalFormatting>
  <conditionalFormatting sqref="C1697">
    <cfRule type="duplicateValues" dxfId="12649" priority="11129"/>
  </conditionalFormatting>
  <conditionalFormatting sqref="B1697">
    <cfRule type="duplicateValues" dxfId="12648" priority="11128"/>
  </conditionalFormatting>
  <conditionalFormatting sqref="C1697">
    <cfRule type="duplicateValues" dxfId="12647" priority="11127"/>
  </conditionalFormatting>
  <conditionalFormatting sqref="B1697">
    <cfRule type="duplicateValues" dxfId="12646" priority="11125"/>
    <cfRule type="duplicateValues" dxfId="12645" priority="11126"/>
  </conditionalFormatting>
  <conditionalFormatting sqref="B1697">
    <cfRule type="duplicateValues" dxfId="12644" priority="11122"/>
    <cfRule type="duplicateValues" dxfId="12643" priority="11123"/>
    <cfRule type="duplicateValues" dxfId="12642" priority="11124"/>
  </conditionalFormatting>
  <conditionalFormatting sqref="B1697">
    <cfRule type="duplicateValues" dxfId="12641" priority="11121"/>
  </conditionalFormatting>
  <conditionalFormatting sqref="C1697">
    <cfRule type="duplicateValues" dxfId="12640" priority="11120"/>
  </conditionalFormatting>
  <conditionalFormatting sqref="C1697">
    <cfRule type="duplicateValues" dxfId="12639" priority="11119"/>
  </conditionalFormatting>
  <conditionalFormatting sqref="B1697">
    <cfRule type="duplicateValues" dxfId="12638" priority="11118"/>
  </conditionalFormatting>
  <conditionalFormatting sqref="B1697">
    <cfRule type="duplicateValues" dxfId="12637" priority="11117"/>
  </conditionalFormatting>
  <conditionalFormatting sqref="B1697">
    <cfRule type="duplicateValues" dxfId="12636" priority="11116"/>
  </conditionalFormatting>
  <conditionalFormatting sqref="B1697">
    <cfRule type="duplicateValues" dxfId="12635" priority="11115"/>
  </conditionalFormatting>
  <conditionalFormatting sqref="C1697">
    <cfRule type="duplicateValues" dxfId="12634" priority="11114"/>
  </conditionalFormatting>
  <conditionalFormatting sqref="B1697">
    <cfRule type="duplicateValues" dxfId="12633" priority="11113"/>
  </conditionalFormatting>
  <conditionalFormatting sqref="B1697">
    <cfRule type="duplicateValues" dxfId="12632" priority="11112"/>
  </conditionalFormatting>
  <conditionalFormatting sqref="B1697">
    <cfRule type="duplicateValues" dxfId="12631" priority="11111"/>
  </conditionalFormatting>
  <conditionalFormatting sqref="B1697">
    <cfRule type="duplicateValues" dxfId="12630" priority="11110"/>
  </conditionalFormatting>
  <conditionalFormatting sqref="B1697">
    <cfRule type="duplicateValues" dxfId="12629" priority="11108"/>
    <cfRule type="duplicateValues" dxfId="12628" priority="11109"/>
  </conditionalFormatting>
  <conditionalFormatting sqref="N1695">
    <cfRule type="cellIs" dxfId="12627" priority="11107" operator="greaterThan">
      <formula>0</formula>
    </cfRule>
  </conditionalFormatting>
  <conditionalFormatting sqref="B1695">
    <cfRule type="duplicateValues" dxfId="12626" priority="11106"/>
  </conditionalFormatting>
  <conditionalFormatting sqref="B1695">
    <cfRule type="duplicateValues" dxfId="12625" priority="11105"/>
  </conditionalFormatting>
  <conditionalFormatting sqref="B1695">
    <cfRule type="duplicateValues" dxfId="12624" priority="11103"/>
    <cfRule type="duplicateValues" dxfId="12623" priority="11104"/>
  </conditionalFormatting>
  <conditionalFormatting sqref="B1695">
    <cfRule type="duplicateValues" dxfId="12622" priority="11101"/>
    <cfRule type="duplicateValues" dxfId="12621" priority="11102"/>
  </conditionalFormatting>
  <conditionalFormatting sqref="C1695">
    <cfRule type="duplicateValues" dxfId="12620" priority="11100"/>
  </conditionalFormatting>
  <conditionalFormatting sqref="B1695">
    <cfRule type="duplicateValues" dxfId="12619" priority="11099"/>
  </conditionalFormatting>
  <conditionalFormatting sqref="C1695">
    <cfRule type="duplicateValues" dxfId="12618" priority="11098"/>
  </conditionalFormatting>
  <conditionalFormatting sqref="B1695">
    <cfRule type="duplicateValues" dxfId="12617" priority="11096"/>
    <cfRule type="duplicateValues" dxfId="12616" priority="11097"/>
  </conditionalFormatting>
  <conditionalFormatting sqref="B1695">
    <cfRule type="duplicateValues" dxfId="12615" priority="11093"/>
    <cfRule type="duplicateValues" dxfId="12614" priority="11094"/>
    <cfRule type="duplicateValues" dxfId="12613" priority="11095"/>
  </conditionalFormatting>
  <conditionalFormatting sqref="B1695">
    <cfRule type="duplicateValues" dxfId="12612" priority="11092"/>
  </conditionalFormatting>
  <conditionalFormatting sqref="C1695">
    <cfRule type="duplicateValues" dxfId="12611" priority="11091"/>
  </conditionalFormatting>
  <conditionalFormatting sqref="C1695">
    <cfRule type="duplicateValues" dxfId="12610" priority="11090"/>
  </conditionalFormatting>
  <conditionalFormatting sqref="B1695">
    <cfRule type="duplicateValues" dxfId="12609" priority="11089"/>
  </conditionalFormatting>
  <conditionalFormatting sqref="B1695">
    <cfRule type="duplicateValues" dxfId="12608" priority="11088"/>
  </conditionalFormatting>
  <conditionalFormatting sqref="B1695">
    <cfRule type="duplicateValues" dxfId="12607" priority="11087"/>
  </conditionalFormatting>
  <conditionalFormatting sqref="B1695">
    <cfRule type="duplicateValues" dxfId="12606" priority="11086"/>
  </conditionalFormatting>
  <conditionalFormatting sqref="C1695">
    <cfRule type="duplicateValues" dxfId="12605" priority="11085"/>
  </conditionalFormatting>
  <conditionalFormatting sqref="B1695">
    <cfRule type="duplicateValues" dxfId="12604" priority="11084"/>
  </conditionalFormatting>
  <conditionalFormatting sqref="B1695">
    <cfRule type="duplicateValues" dxfId="12603" priority="11083"/>
  </conditionalFormatting>
  <conditionalFormatting sqref="B1695">
    <cfRule type="duplicateValues" dxfId="12602" priority="11082"/>
  </conditionalFormatting>
  <conditionalFormatting sqref="B1695">
    <cfRule type="duplicateValues" dxfId="12601" priority="11081"/>
  </conditionalFormatting>
  <conditionalFormatting sqref="B1695">
    <cfRule type="duplicateValues" dxfId="12600" priority="11079"/>
    <cfRule type="duplicateValues" dxfId="12599" priority="11080"/>
  </conditionalFormatting>
  <conditionalFormatting sqref="N1696">
    <cfRule type="cellIs" dxfId="12598" priority="11078" operator="greaterThan">
      <formula>0</formula>
    </cfRule>
  </conditionalFormatting>
  <conditionalFormatting sqref="B1696">
    <cfRule type="duplicateValues" dxfId="12597" priority="11077"/>
  </conditionalFormatting>
  <conditionalFormatting sqref="B1696">
    <cfRule type="duplicateValues" dxfId="12596" priority="11076"/>
  </conditionalFormatting>
  <conditionalFormatting sqref="B1696">
    <cfRule type="duplicateValues" dxfId="12595" priority="11074"/>
    <cfRule type="duplicateValues" dxfId="12594" priority="11075"/>
  </conditionalFormatting>
  <conditionalFormatting sqref="B1696">
    <cfRule type="duplicateValues" dxfId="12593" priority="11072"/>
    <cfRule type="duplicateValues" dxfId="12592" priority="11073"/>
  </conditionalFormatting>
  <conditionalFormatting sqref="C1696">
    <cfRule type="duplicateValues" dxfId="12591" priority="11071"/>
  </conditionalFormatting>
  <conditionalFormatting sqref="B1696">
    <cfRule type="duplicateValues" dxfId="12590" priority="11070"/>
  </conditionalFormatting>
  <conditionalFormatting sqref="C1696">
    <cfRule type="duplicateValues" dxfId="12589" priority="11069"/>
  </conditionalFormatting>
  <conditionalFormatting sqref="B1696">
    <cfRule type="duplicateValues" dxfId="12588" priority="11067"/>
    <cfRule type="duplicateValues" dxfId="12587" priority="11068"/>
  </conditionalFormatting>
  <conditionalFormatting sqref="B1696">
    <cfRule type="duplicateValues" dxfId="12586" priority="11064"/>
    <cfRule type="duplicateValues" dxfId="12585" priority="11065"/>
    <cfRule type="duplicateValues" dxfId="12584" priority="11066"/>
  </conditionalFormatting>
  <conditionalFormatting sqref="B1696">
    <cfRule type="duplicateValues" dxfId="12583" priority="11063"/>
  </conditionalFormatting>
  <conditionalFormatting sqref="C1696">
    <cfRule type="duplicateValues" dxfId="12582" priority="11062"/>
  </conditionalFormatting>
  <conditionalFormatting sqref="C1696">
    <cfRule type="duplicateValues" dxfId="12581" priority="11061"/>
  </conditionalFormatting>
  <conditionalFormatting sqref="B1696">
    <cfRule type="duplicateValues" dxfId="12580" priority="11060"/>
  </conditionalFormatting>
  <conditionalFormatting sqref="B1696">
    <cfRule type="duplicateValues" dxfId="12579" priority="11059"/>
  </conditionalFormatting>
  <conditionalFormatting sqref="B1696">
    <cfRule type="duplicateValues" dxfId="12578" priority="11058"/>
  </conditionalFormatting>
  <conditionalFormatting sqref="B1696">
    <cfRule type="duplicateValues" dxfId="12577" priority="11057"/>
  </conditionalFormatting>
  <conditionalFormatting sqref="C1696">
    <cfRule type="duplicateValues" dxfId="12576" priority="11056"/>
  </conditionalFormatting>
  <conditionalFormatting sqref="B1696">
    <cfRule type="duplicateValues" dxfId="12575" priority="11055"/>
  </conditionalFormatting>
  <conditionalFormatting sqref="B1696">
    <cfRule type="duplicateValues" dxfId="12574" priority="11054"/>
  </conditionalFormatting>
  <conditionalFormatting sqref="B1696">
    <cfRule type="duplicateValues" dxfId="12573" priority="11053"/>
  </conditionalFormatting>
  <conditionalFormatting sqref="B1696">
    <cfRule type="duplicateValues" dxfId="12572" priority="11052"/>
  </conditionalFormatting>
  <conditionalFormatting sqref="B1696">
    <cfRule type="duplicateValues" dxfId="12571" priority="11050"/>
    <cfRule type="duplicateValues" dxfId="12570" priority="11051"/>
  </conditionalFormatting>
  <conditionalFormatting sqref="N1884">
    <cfRule type="cellIs" dxfId="12569" priority="11049" operator="greaterThan">
      <formula>0</formula>
    </cfRule>
  </conditionalFormatting>
  <conditionalFormatting sqref="B1884">
    <cfRule type="duplicateValues" dxfId="12568" priority="11048"/>
  </conditionalFormatting>
  <conditionalFormatting sqref="B1884">
    <cfRule type="duplicateValues" dxfId="12567" priority="11047"/>
  </conditionalFormatting>
  <conditionalFormatting sqref="B1884">
    <cfRule type="duplicateValues" dxfId="12566" priority="11045"/>
    <cfRule type="duplicateValues" dxfId="12565" priority="11046"/>
  </conditionalFormatting>
  <conditionalFormatting sqref="B1884">
    <cfRule type="duplicateValues" dxfId="12564" priority="11043"/>
    <cfRule type="duplicateValues" dxfId="12563" priority="11044"/>
  </conditionalFormatting>
  <conditionalFormatting sqref="C1884">
    <cfRule type="duplicateValues" dxfId="12562" priority="11042"/>
  </conditionalFormatting>
  <conditionalFormatting sqref="B1884">
    <cfRule type="duplicateValues" dxfId="12561" priority="11041"/>
  </conditionalFormatting>
  <conditionalFormatting sqref="C1884">
    <cfRule type="duplicateValues" dxfId="12560" priority="11040"/>
  </conditionalFormatting>
  <conditionalFormatting sqref="B1884">
    <cfRule type="duplicateValues" dxfId="12559" priority="11038"/>
    <cfRule type="duplicateValues" dxfId="12558" priority="11039"/>
  </conditionalFormatting>
  <conditionalFormatting sqref="B1884">
    <cfRule type="duplicateValues" dxfId="12557" priority="11035"/>
    <cfRule type="duplicateValues" dxfId="12556" priority="11036"/>
    <cfRule type="duplicateValues" dxfId="12555" priority="11037"/>
  </conditionalFormatting>
  <conditionalFormatting sqref="B1884">
    <cfRule type="duplicateValues" dxfId="12554" priority="11034"/>
  </conditionalFormatting>
  <conditionalFormatting sqref="C1884">
    <cfRule type="duplicateValues" dxfId="12553" priority="11033"/>
  </conditionalFormatting>
  <conditionalFormatting sqref="C1884">
    <cfRule type="duplicateValues" dxfId="12552" priority="11032"/>
  </conditionalFormatting>
  <conditionalFormatting sqref="B1884">
    <cfRule type="duplicateValues" dxfId="12551" priority="11031"/>
  </conditionalFormatting>
  <conditionalFormatting sqref="B1884">
    <cfRule type="duplicateValues" dxfId="12550" priority="11030"/>
  </conditionalFormatting>
  <conditionalFormatting sqref="B1884">
    <cfRule type="duplicateValues" dxfId="12549" priority="11029"/>
  </conditionalFormatting>
  <conditionalFormatting sqref="B1884">
    <cfRule type="duplicateValues" dxfId="12548" priority="11028"/>
  </conditionalFormatting>
  <conditionalFormatting sqref="C1884">
    <cfRule type="duplicateValues" dxfId="12547" priority="11027"/>
  </conditionalFormatting>
  <conditionalFormatting sqref="B1884">
    <cfRule type="duplicateValues" dxfId="12546" priority="11026"/>
  </conditionalFormatting>
  <conditionalFormatting sqref="B1884">
    <cfRule type="duplicateValues" dxfId="12545" priority="11025"/>
  </conditionalFormatting>
  <conditionalFormatting sqref="B1884">
    <cfRule type="duplicateValues" dxfId="12544" priority="11024"/>
  </conditionalFormatting>
  <conditionalFormatting sqref="B1884">
    <cfRule type="duplicateValues" dxfId="12543" priority="11023"/>
  </conditionalFormatting>
  <conditionalFormatting sqref="B1884">
    <cfRule type="duplicateValues" dxfId="12542" priority="11021"/>
    <cfRule type="duplicateValues" dxfId="12541" priority="11022"/>
  </conditionalFormatting>
  <conditionalFormatting sqref="N1883">
    <cfRule type="cellIs" dxfId="12540" priority="11020" operator="greaterThan">
      <formula>0</formula>
    </cfRule>
  </conditionalFormatting>
  <conditionalFormatting sqref="B1883">
    <cfRule type="duplicateValues" dxfId="12539" priority="11019"/>
  </conditionalFormatting>
  <conditionalFormatting sqref="B1883">
    <cfRule type="duplicateValues" dxfId="12538" priority="11018"/>
  </conditionalFormatting>
  <conditionalFormatting sqref="B1883">
    <cfRule type="duplicateValues" dxfId="12537" priority="11016"/>
    <cfRule type="duplicateValues" dxfId="12536" priority="11017"/>
  </conditionalFormatting>
  <conditionalFormatting sqref="B1883">
    <cfRule type="duplicateValues" dxfId="12535" priority="11014"/>
    <cfRule type="duplicateValues" dxfId="12534" priority="11015"/>
  </conditionalFormatting>
  <conditionalFormatting sqref="C1883">
    <cfRule type="duplicateValues" dxfId="12533" priority="11013"/>
  </conditionalFormatting>
  <conditionalFormatting sqref="B1883">
    <cfRule type="duplicateValues" dxfId="12532" priority="11012"/>
  </conditionalFormatting>
  <conditionalFormatting sqref="C1883">
    <cfRule type="duplicateValues" dxfId="12531" priority="11011"/>
  </conditionalFormatting>
  <conditionalFormatting sqref="B1883">
    <cfRule type="duplicateValues" dxfId="12530" priority="11009"/>
    <cfRule type="duplicateValues" dxfId="12529" priority="11010"/>
  </conditionalFormatting>
  <conditionalFormatting sqref="B1883">
    <cfRule type="duplicateValues" dxfId="12528" priority="11006"/>
    <cfRule type="duplicateValues" dxfId="12527" priority="11007"/>
    <cfRule type="duplicateValues" dxfId="12526" priority="11008"/>
  </conditionalFormatting>
  <conditionalFormatting sqref="B1883">
    <cfRule type="duplicateValues" dxfId="12525" priority="11005"/>
  </conditionalFormatting>
  <conditionalFormatting sqref="C1883">
    <cfRule type="duplicateValues" dxfId="12524" priority="11004"/>
  </conditionalFormatting>
  <conditionalFormatting sqref="C1883">
    <cfRule type="duplicateValues" dxfId="12523" priority="11003"/>
  </conditionalFormatting>
  <conditionalFormatting sqref="B1883">
    <cfRule type="duplicateValues" dxfId="12522" priority="11002"/>
  </conditionalFormatting>
  <conditionalFormatting sqref="B1883">
    <cfRule type="duplicateValues" dxfId="12521" priority="11001"/>
  </conditionalFormatting>
  <conditionalFormatting sqref="B1883">
    <cfRule type="duplicateValues" dxfId="12520" priority="11000"/>
  </conditionalFormatting>
  <conditionalFormatting sqref="B1883">
    <cfRule type="duplicateValues" dxfId="12519" priority="10999"/>
  </conditionalFormatting>
  <conditionalFormatting sqref="C1883">
    <cfRule type="duplicateValues" dxfId="12518" priority="10998"/>
  </conditionalFormatting>
  <conditionalFormatting sqref="B1883">
    <cfRule type="duplicateValues" dxfId="12517" priority="10997"/>
  </conditionalFormatting>
  <conditionalFormatting sqref="B1883">
    <cfRule type="duplicateValues" dxfId="12516" priority="10996"/>
  </conditionalFormatting>
  <conditionalFormatting sqref="B1883">
    <cfRule type="duplicateValues" dxfId="12515" priority="10995"/>
  </conditionalFormatting>
  <conditionalFormatting sqref="B1883">
    <cfRule type="duplicateValues" dxfId="12514" priority="10994"/>
  </conditionalFormatting>
  <conditionalFormatting sqref="B1883">
    <cfRule type="duplicateValues" dxfId="12513" priority="10992"/>
    <cfRule type="duplicateValues" dxfId="12512" priority="10993"/>
  </conditionalFormatting>
  <conditionalFormatting sqref="N1483">
    <cfRule type="cellIs" dxfId="12511" priority="10991" operator="greaterThan">
      <formula>0</formula>
    </cfRule>
  </conditionalFormatting>
  <conditionalFormatting sqref="B1483">
    <cfRule type="duplicateValues" dxfId="12510" priority="10990"/>
  </conditionalFormatting>
  <conditionalFormatting sqref="B1483">
    <cfRule type="duplicateValues" dxfId="12509" priority="10989"/>
  </conditionalFormatting>
  <conditionalFormatting sqref="B1483">
    <cfRule type="duplicateValues" dxfId="12508" priority="10988"/>
  </conditionalFormatting>
  <conditionalFormatting sqref="B1483">
    <cfRule type="duplicateValues" dxfId="12507" priority="10986"/>
    <cfRule type="duplicateValues" dxfId="12506" priority="10987"/>
  </conditionalFormatting>
  <conditionalFormatting sqref="B1483">
    <cfRule type="duplicateValues" dxfId="12505" priority="10985"/>
  </conditionalFormatting>
  <conditionalFormatting sqref="C1483">
    <cfRule type="duplicateValues" dxfId="12504" priority="10984"/>
  </conditionalFormatting>
  <conditionalFormatting sqref="B1483">
    <cfRule type="duplicateValues" dxfId="12503" priority="10982"/>
    <cfRule type="duplicateValues" dxfId="12502" priority="10983"/>
  </conditionalFormatting>
  <conditionalFormatting sqref="C1483">
    <cfRule type="duplicateValues" dxfId="12501" priority="10981"/>
  </conditionalFormatting>
  <conditionalFormatting sqref="B1483">
    <cfRule type="duplicateValues" dxfId="12500" priority="10980"/>
  </conditionalFormatting>
  <conditionalFormatting sqref="C1483">
    <cfRule type="duplicateValues" dxfId="12499" priority="10979"/>
  </conditionalFormatting>
  <conditionalFormatting sqref="B1483">
    <cfRule type="duplicateValues" dxfId="12498" priority="10977"/>
    <cfRule type="duplicateValues" dxfId="12497" priority="10978"/>
  </conditionalFormatting>
  <conditionalFormatting sqref="B1483">
    <cfRule type="duplicateValues" dxfId="12496" priority="10974"/>
    <cfRule type="duplicateValues" dxfId="12495" priority="10975"/>
    <cfRule type="duplicateValues" dxfId="12494" priority="10976"/>
  </conditionalFormatting>
  <conditionalFormatting sqref="B1483">
    <cfRule type="duplicateValues" dxfId="12493" priority="10973"/>
  </conditionalFormatting>
  <conditionalFormatting sqref="B1483">
    <cfRule type="duplicateValues" dxfId="12492" priority="10972"/>
  </conditionalFormatting>
  <conditionalFormatting sqref="B1483">
    <cfRule type="duplicateValues" dxfId="12491" priority="10970"/>
    <cfRule type="duplicateValues" dxfId="12490" priority="10971"/>
  </conditionalFormatting>
  <conditionalFormatting sqref="N1863">
    <cfRule type="cellIs" dxfId="12489" priority="10969" operator="greaterThan">
      <formula>0</formula>
    </cfRule>
  </conditionalFormatting>
  <conditionalFormatting sqref="B1863">
    <cfRule type="duplicateValues" dxfId="12488" priority="10968"/>
  </conditionalFormatting>
  <conditionalFormatting sqref="B1863">
    <cfRule type="duplicateValues" dxfId="12487" priority="10967"/>
  </conditionalFormatting>
  <conditionalFormatting sqref="B1863">
    <cfRule type="duplicateValues" dxfId="12486" priority="10965"/>
    <cfRule type="duplicateValues" dxfId="12485" priority="10966"/>
  </conditionalFormatting>
  <conditionalFormatting sqref="B1863">
    <cfRule type="duplicateValues" dxfId="12484" priority="10963"/>
    <cfRule type="duplicateValues" dxfId="12483" priority="10964"/>
  </conditionalFormatting>
  <conditionalFormatting sqref="C1863">
    <cfRule type="duplicateValues" dxfId="12482" priority="10962"/>
  </conditionalFormatting>
  <conditionalFormatting sqref="B1863">
    <cfRule type="duplicateValues" dxfId="12481" priority="10961"/>
  </conditionalFormatting>
  <conditionalFormatting sqref="C1863">
    <cfRule type="duplicateValues" dxfId="12480" priority="10960"/>
  </conditionalFormatting>
  <conditionalFormatting sqref="B1863">
    <cfRule type="duplicateValues" dxfId="12479" priority="10958"/>
    <cfRule type="duplicateValues" dxfId="12478" priority="10959"/>
  </conditionalFormatting>
  <conditionalFormatting sqref="B1863">
    <cfRule type="duplicateValues" dxfId="12477" priority="10955"/>
    <cfRule type="duplicateValues" dxfId="12476" priority="10956"/>
    <cfRule type="duplicateValues" dxfId="12475" priority="10957"/>
  </conditionalFormatting>
  <conditionalFormatting sqref="B1863">
    <cfRule type="duplicateValues" dxfId="12474" priority="10954"/>
  </conditionalFormatting>
  <conditionalFormatting sqref="C1863">
    <cfRule type="duplicateValues" dxfId="12473" priority="10953"/>
  </conditionalFormatting>
  <conditionalFormatting sqref="C1863">
    <cfRule type="duplicateValues" dxfId="12472" priority="10952"/>
  </conditionalFormatting>
  <conditionalFormatting sqref="B1863">
    <cfRule type="duplicateValues" dxfId="12471" priority="10951"/>
  </conditionalFormatting>
  <conditionalFormatting sqref="B1863">
    <cfRule type="duplicateValues" dxfId="12470" priority="10950"/>
  </conditionalFormatting>
  <conditionalFormatting sqref="B1863">
    <cfRule type="duplicateValues" dxfId="12469" priority="10949"/>
  </conditionalFormatting>
  <conditionalFormatting sqref="B1863">
    <cfRule type="duplicateValues" dxfId="12468" priority="10948"/>
  </conditionalFormatting>
  <conditionalFormatting sqref="C1863">
    <cfRule type="duplicateValues" dxfId="12467" priority="10947"/>
  </conditionalFormatting>
  <conditionalFormatting sqref="B1863">
    <cfRule type="duplicateValues" dxfId="12466" priority="10946"/>
  </conditionalFormatting>
  <conditionalFormatting sqref="B1863">
    <cfRule type="duplicateValues" dxfId="12465" priority="10945"/>
  </conditionalFormatting>
  <conditionalFormatting sqref="B1863">
    <cfRule type="duplicateValues" dxfId="12464" priority="10944"/>
  </conditionalFormatting>
  <conditionalFormatting sqref="B1863">
    <cfRule type="duplicateValues" dxfId="12463" priority="10943"/>
  </conditionalFormatting>
  <conditionalFormatting sqref="B1863">
    <cfRule type="duplicateValues" dxfId="12462" priority="10941"/>
    <cfRule type="duplicateValues" dxfId="12461" priority="10942"/>
  </conditionalFormatting>
  <conditionalFormatting sqref="N1769">
    <cfRule type="cellIs" dxfId="12460" priority="10940" operator="greaterThan">
      <formula>0</formula>
    </cfRule>
  </conditionalFormatting>
  <conditionalFormatting sqref="B1769">
    <cfRule type="duplicateValues" dxfId="12459" priority="10939"/>
  </conditionalFormatting>
  <conditionalFormatting sqref="B1769">
    <cfRule type="duplicateValues" dxfId="12458" priority="10938"/>
  </conditionalFormatting>
  <conditionalFormatting sqref="B1769">
    <cfRule type="duplicateValues" dxfId="12457" priority="10936"/>
    <cfRule type="duplicateValues" dxfId="12456" priority="10937"/>
  </conditionalFormatting>
  <conditionalFormatting sqref="B1769">
    <cfRule type="duplicateValues" dxfId="12455" priority="10934"/>
    <cfRule type="duplicateValues" dxfId="12454" priority="10935"/>
  </conditionalFormatting>
  <conditionalFormatting sqref="C1769">
    <cfRule type="duplicateValues" dxfId="12453" priority="10933"/>
  </conditionalFormatting>
  <conditionalFormatting sqref="B1769">
    <cfRule type="duplicateValues" dxfId="12452" priority="10932"/>
  </conditionalFormatting>
  <conditionalFormatting sqref="C1769">
    <cfRule type="duplicateValues" dxfId="12451" priority="10931"/>
  </conditionalFormatting>
  <conditionalFormatting sqref="B1769">
    <cfRule type="duplicateValues" dxfId="12450" priority="10929"/>
    <cfRule type="duplicateValues" dxfId="12449" priority="10930"/>
  </conditionalFormatting>
  <conditionalFormatting sqref="B1769">
    <cfRule type="duplicateValues" dxfId="12448" priority="10926"/>
    <cfRule type="duplicateValues" dxfId="12447" priority="10927"/>
    <cfRule type="duplicateValues" dxfId="12446" priority="10928"/>
  </conditionalFormatting>
  <conditionalFormatting sqref="B1769">
    <cfRule type="duplicateValues" dxfId="12445" priority="10925"/>
  </conditionalFormatting>
  <conditionalFormatting sqref="C1769">
    <cfRule type="duplicateValues" dxfId="12444" priority="10924"/>
  </conditionalFormatting>
  <conditionalFormatting sqref="C1769">
    <cfRule type="duplicateValues" dxfId="12443" priority="10923"/>
  </conditionalFormatting>
  <conditionalFormatting sqref="B1769">
    <cfRule type="duplicateValues" dxfId="12442" priority="10922"/>
  </conditionalFormatting>
  <conditionalFormatting sqref="B1769">
    <cfRule type="duplicateValues" dxfId="12441" priority="10921"/>
  </conditionalFormatting>
  <conditionalFormatting sqref="B1769">
    <cfRule type="duplicateValues" dxfId="12440" priority="10920"/>
  </conditionalFormatting>
  <conditionalFormatting sqref="B1769">
    <cfRule type="duplicateValues" dxfId="12439" priority="10919"/>
  </conditionalFormatting>
  <conditionalFormatting sqref="C1769">
    <cfRule type="duplicateValues" dxfId="12438" priority="10918"/>
  </conditionalFormatting>
  <conditionalFormatting sqref="B1769">
    <cfRule type="duplicateValues" dxfId="12437" priority="10917"/>
  </conditionalFormatting>
  <conditionalFormatting sqref="B1769">
    <cfRule type="duplicateValues" dxfId="12436" priority="10916"/>
  </conditionalFormatting>
  <conditionalFormatting sqref="B1769">
    <cfRule type="duplicateValues" dxfId="12435" priority="10915"/>
  </conditionalFormatting>
  <conditionalFormatting sqref="B1769">
    <cfRule type="duplicateValues" dxfId="12434" priority="10914"/>
  </conditionalFormatting>
  <conditionalFormatting sqref="B1769">
    <cfRule type="duplicateValues" dxfId="12433" priority="10912"/>
    <cfRule type="duplicateValues" dxfId="12432" priority="10913"/>
  </conditionalFormatting>
  <conditionalFormatting sqref="B1769">
    <cfRule type="duplicateValues" dxfId="12431" priority="10911"/>
  </conditionalFormatting>
  <conditionalFormatting sqref="B1769">
    <cfRule type="duplicateValues" dxfId="12430" priority="10910"/>
  </conditionalFormatting>
  <conditionalFormatting sqref="N1836">
    <cfRule type="cellIs" dxfId="12429" priority="10909" operator="greaterThan">
      <formula>0</formula>
    </cfRule>
  </conditionalFormatting>
  <conditionalFormatting sqref="B1836">
    <cfRule type="duplicateValues" dxfId="12428" priority="10908"/>
  </conditionalFormatting>
  <conditionalFormatting sqref="B1836">
    <cfRule type="duplicateValues" dxfId="12427" priority="10907"/>
  </conditionalFormatting>
  <conditionalFormatting sqref="B1836">
    <cfRule type="duplicateValues" dxfId="12426" priority="10905"/>
    <cfRule type="duplicateValues" dxfId="12425" priority="10906"/>
  </conditionalFormatting>
  <conditionalFormatting sqref="B1836">
    <cfRule type="duplicateValues" dxfId="12424" priority="10903"/>
    <cfRule type="duplicateValues" dxfId="12423" priority="10904"/>
  </conditionalFormatting>
  <conditionalFormatting sqref="C1836">
    <cfRule type="duplicateValues" dxfId="12422" priority="10902"/>
  </conditionalFormatting>
  <conditionalFormatting sqref="B1836">
    <cfRule type="duplicateValues" dxfId="12421" priority="10901"/>
  </conditionalFormatting>
  <conditionalFormatting sqref="C1836">
    <cfRule type="duplicateValues" dxfId="12420" priority="10900"/>
  </conditionalFormatting>
  <conditionalFormatting sqref="B1836">
    <cfRule type="duplicateValues" dxfId="12419" priority="10898"/>
    <cfRule type="duplicateValues" dxfId="12418" priority="10899"/>
  </conditionalFormatting>
  <conditionalFormatting sqref="B1836">
    <cfRule type="duplicateValues" dxfId="12417" priority="10895"/>
    <cfRule type="duplicateValues" dxfId="12416" priority="10896"/>
    <cfRule type="duplicateValues" dxfId="12415" priority="10897"/>
  </conditionalFormatting>
  <conditionalFormatting sqref="B1836">
    <cfRule type="duplicateValues" dxfId="12414" priority="10894"/>
  </conditionalFormatting>
  <conditionalFormatting sqref="C1836">
    <cfRule type="duplicateValues" dxfId="12413" priority="10893"/>
  </conditionalFormatting>
  <conditionalFormatting sqref="C1836">
    <cfRule type="duplicateValues" dxfId="12412" priority="10892"/>
  </conditionalFormatting>
  <conditionalFormatting sqref="B1836">
    <cfRule type="duplicateValues" dxfId="12411" priority="10891"/>
  </conditionalFormatting>
  <conditionalFormatting sqref="B1836">
    <cfRule type="duplicateValues" dxfId="12410" priority="10890"/>
  </conditionalFormatting>
  <conditionalFormatting sqref="B1836">
    <cfRule type="duplicateValues" dxfId="12409" priority="10889"/>
  </conditionalFormatting>
  <conditionalFormatting sqref="B1836">
    <cfRule type="duplicateValues" dxfId="12408" priority="10888"/>
  </conditionalFormatting>
  <conditionalFormatting sqref="C1836">
    <cfRule type="duplicateValues" dxfId="12407" priority="10887"/>
  </conditionalFormatting>
  <conditionalFormatting sqref="B1836">
    <cfRule type="duplicateValues" dxfId="12406" priority="10886"/>
  </conditionalFormatting>
  <conditionalFormatting sqref="B1836">
    <cfRule type="duplicateValues" dxfId="12405" priority="10885"/>
  </conditionalFormatting>
  <conditionalFormatting sqref="B1836">
    <cfRule type="duplicateValues" dxfId="12404" priority="10884"/>
  </conditionalFormatting>
  <conditionalFormatting sqref="B1836">
    <cfRule type="duplicateValues" dxfId="12403" priority="10883"/>
  </conditionalFormatting>
  <conditionalFormatting sqref="B1836">
    <cfRule type="duplicateValues" dxfId="12402" priority="10881"/>
    <cfRule type="duplicateValues" dxfId="12401" priority="10882"/>
  </conditionalFormatting>
  <conditionalFormatting sqref="B1836">
    <cfRule type="duplicateValues" dxfId="12400" priority="10880"/>
  </conditionalFormatting>
  <conditionalFormatting sqref="B1836">
    <cfRule type="duplicateValues" dxfId="12399" priority="10879"/>
  </conditionalFormatting>
  <conditionalFormatting sqref="N1859">
    <cfRule type="cellIs" dxfId="12398" priority="10878" operator="greaterThan">
      <formula>0</formula>
    </cfRule>
  </conditionalFormatting>
  <conditionalFormatting sqref="B1859">
    <cfRule type="duplicateValues" dxfId="12397" priority="10877"/>
  </conditionalFormatting>
  <conditionalFormatting sqref="B1859">
    <cfRule type="duplicateValues" dxfId="12396" priority="10876"/>
  </conditionalFormatting>
  <conditionalFormatting sqref="B1859">
    <cfRule type="duplicateValues" dxfId="12395" priority="10874"/>
    <cfRule type="duplicateValues" dxfId="12394" priority="10875"/>
  </conditionalFormatting>
  <conditionalFormatting sqref="B1859">
    <cfRule type="duplicateValues" dxfId="12393" priority="10872"/>
    <cfRule type="duplicateValues" dxfId="12392" priority="10873"/>
  </conditionalFormatting>
  <conditionalFormatting sqref="C1859">
    <cfRule type="duplicateValues" dxfId="12391" priority="10871"/>
  </conditionalFormatting>
  <conditionalFormatting sqref="B1859">
    <cfRule type="duplicateValues" dxfId="12390" priority="10870"/>
  </conditionalFormatting>
  <conditionalFormatting sqref="C1859">
    <cfRule type="duplicateValues" dxfId="12389" priority="10869"/>
  </conditionalFormatting>
  <conditionalFormatting sqref="B1859">
    <cfRule type="duplicateValues" dxfId="12388" priority="10867"/>
    <cfRule type="duplicateValues" dxfId="12387" priority="10868"/>
  </conditionalFormatting>
  <conditionalFormatting sqref="B1859">
    <cfRule type="duplicateValues" dxfId="12386" priority="10864"/>
    <cfRule type="duplicateValues" dxfId="12385" priority="10865"/>
    <cfRule type="duplicateValues" dxfId="12384" priority="10866"/>
  </conditionalFormatting>
  <conditionalFormatting sqref="B1859">
    <cfRule type="duplicateValues" dxfId="12383" priority="10863"/>
  </conditionalFormatting>
  <conditionalFormatting sqref="C1859">
    <cfRule type="duplicateValues" dxfId="12382" priority="10862"/>
  </conditionalFormatting>
  <conditionalFormatting sqref="C1859">
    <cfRule type="duplicateValues" dxfId="12381" priority="10861"/>
  </conditionalFormatting>
  <conditionalFormatting sqref="B1859">
    <cfRule type="duplicateValues" dxfId="12380" priority="10860"/>
  </conditionalFormatting>
  <conditionalFormatting sqref="B1859">
    <cfRule type="duplicateValues" dxfId="12379" priority="10859"/>
  </conditionalFormatting>
  <conditionalFormatting sqref="B1859">
    <cfRule type="duplicateValues" dxfId="12378" priority="10858"/>
  </conditionalFormatting>
  <conditionalFormatting sqref="B1859">
    <cfRule type="duplicateValues" dxfId="12377" priority="10857"/>
  </conditionalFormatting>
  <conditionalFormatting sqref="C1859">
    <cfRule type="duplicateValues" dxfId="12376" priority="10856"/>
  </conditionalFormatting>
  <conditionalFormatting sqref="B1859">
    <cfRule type="duplicateValues" dxfId="12375" priority="10855"/>
  </conditionalFormatting>
  <conditionalFormatting sqref="B1859">
    <cfRule type="duplicateValues" dxfId="12374" priority="10854"/>
  </conditionalFormatting>
  <conditionalFormatting sqref="B1859">
    <cfRule type="duplicateValues" dxfId="12373" priority="10853"/>
  </conditionalFormatting>
  <conditionalFormatting sqref="B1859">
    <cfRule type="duplicateValues" dxfId="12372" priority="10852"/>
  </conditionalFormatting>
  <conditionalFormatting sqref="B1859">
    <cfRule type="duplicateValues" dxfId="12371" priority="10850"/>
    <cfRule type="duplicateValues" dxfId="12370" priority="10851"/>
  </conditionalFormatting>
  <conditionalFormatting sqref="B1859">
    <cfRule type="duplicateValues" dxfId="12369" priority="10849"/>
  </conditionalFormatting>
  <conditionalFormatting sqref="B1859">
    <cfRule type="duplicateValues" dxfId="12368" priority="10848"/>
  </conditionalFormatting>
  <conditionalFormatting sqref="N1994">
    <cfRule type="cellIs" dxfId="12367" priority="10847" operator="greaterThan">
      <formula>0</formula>
    </cfRule>
  </conditionalFormatting>
  <conditionalFormatting sqref="B1994">
    <cfRule type="duplicateValues" dxfId="12366" priority="10846"/>
  </conditionalFormatting>
  <conditionalFormatting sqref="B1994">
    <cfRule type="duplicateValues" dxfId="12365" priority="10845"/>
  </conditionalFormatting>
  <conditionalFormatting sqref="B1994">
    <cfRule type="duplicateValues" dxfId="12364" priority="10843"/>
    <cfRule type="duplicateValues" dxfId="12363" priority="10844"/>
  </conditionalFormatting>
  <conditionalFormatting sqref="B1994">
    <cfRule type="duplicateValues" dxfId="12362" priority="10841"/>
    <cfRule type="duplicateValues" dxfId="12361" priority="10842"/>
  </conditionalFormatting>
  <conditionalFormatting sqref="C1994">
    <cfRule type="duplicateValues" dxfId="12360" priority="10840"/>
  </conditionalFormatting>
  <conditionalFormatting sqref="B1994">
    <cfRule type="duplicateValues" dxfId="12359" priority="10839"/>
  </conditionalFormatting>
  <conditionalFormatting sqref="C1994">
    <cfRule type="duplicateValues" dxfId="12358" priority="10838"/>
  </conditionalFormatting>
  <conditionalFormatting sqref="B1994">
    <cfRule type="duplicateValues" dxfId="12357" priority="10836"/>
    <cfRule type="duplicateValues" dxfId="12356" priority="10837"/>
  </conditionalFormatting>
  <conditionalFormatting sqref="B1994">
    <cfRule type="duplicateValues" dxfId="12355" priority="10833"/>
    <cfRule type="duplicateValues" dxfId="12354" priority="10834"/>
    <cfRule type="duplicateValues" dxfId="12353" priority="10835"/>
  </conditionalFormatting>
  <conditionalFormatting sqref="B1994">
    <cfRule type="duplicateValues" dxfId="12352" priority="10832"/>
  </conditionalFormatting>
  <conditionalFormatting sqref="C1994">
    <cfRule type="duplicateValues" dxfId="12351" priority="10831"/>
  </conditionalFormatting>
  <conditionalFormatting sqref="C1994">
    <cfRule type="duplicateValues" dxfId="12350" priority="10830"/>
  </conditionalFormatting>
  <conditionalFormatting sqref="B1994">
    <cfRule type="duplicateValues" dxfId="12349" priority="10829"/>
  </conditionalFormatting>
  <conditionalFormatting sqref="B1994">
    <cfRule type="duplicateValues" dxfId="12348" priority="10828"/>
  </conditionalFormatting>
  <conditionalFormatting sqref="B1994">
    <cfRule type="duplicateValues" dxfId="12347" priority="10827"/>
  </conditionalFormatting>
  <conditionalFormatting sqref="B1994">
    <cfRule type="duplicateValues" dxfId="12346" priority="10826"/>
  </conditionalFormatting>
  <conditionalFormatting sqref="C1994">
    <cfRule type="duplicateValues" dxfId="12345" priority="10825"/>
  </conditionalFormatting>
  <conditionalFormatting sqref="B1994">
    <cfRule type="duplicateValues" dxfId="12344" priority="10824"/>
  </conditionalFormatting>
  <conditionalFormatting sqref="B1994">
    <cfRule type="duplicateValues" dxfId="12343" priority="10823"/>
  </conditionalFormatting>
  <conditionalFormatting sqref="B1994">
    <cfRule type="duplicateValues" dxfId="12342" priority="10822"/>
  </conditionalFormatting>
  <conditionalFormatting sqref="B1994">
    <cfRule type="duplicateValues" dxfId="12341" priority="10821"/>
  </conditionalFormatting>
  <conditionalFormatting sqref="B1994">
    <cfRule type="duplicateValues" dxfId="12340" priority="10819"/>
    <cfRule type="duplicateValues" dxfId="12339" priority="10820"/>
  </conditionalFormatting>
  <conditionalFormatting sqref="B1994">
    <cfRule type="duplicateValues" dxfId="12338" priority="10818"/>
  </conditionalFormatting>
  <conditionalFormatting sqref="B1994">
    <cfRule type="duplicateValues" dxfId="12337" priority="10817"/>
  </conditionalFormatting>
  <conditionalFormatting sqref="N1993">
    <cfRule type="cellIs" dxfId="12336" priority="10816" operator="greaterThan">
      <formula>0</formula>
    </cfRule>
  </conditionalFormatting>
  <conditionalFormatting sqref="C1993">
    <cfRule type="duplicateValues" dxfId="12335" priority="10815"/>
  </conditionalFormatting>
  <conditionalFormatting sqref="C1993">
    <cfRule type="duplicateValues" dxfId="12334" priority="10814"/>
  </conditionalFormatting>
  <conditionalFormatting sqref="C1993">
    <cfRule type="duplicateValues" dxfId="12333" priority="10813"/>
  </conditionalFormatting>
  <conditionalFormatting sqref="C1993">
    <cfRule type="duplicateValues" dxfId="12332" priority="10812"/>
  </conditionalFormatting>
  <conditionalFormatting sqref="C1993">
    <cfRule type="duplicateValues" dxfId="12331" priority="10811"/>
  </conditionalFormatting>
  <conditionalFormatting sqref="B1993">
    <cfRule type="duplicateValues" dxfId="12330" priority="10810"/>
  </conditionalFormatting>
  <conditionalFormatting sqref="N1517">
    <cfRule type="cellIs" dxfId="12329" priority="10809" operator="greaterThan">
      <formula>0</formula>
    </cfRule>
  </conditionalFormatting>
  <conditionalFormatting sqref="N1517">
    <cfRule type="cellIs" dxfId="12328" priority="10808" operator="greaterThan">
      <formula>0</formula>
    </cfRule>
  </conditionalFormatting>
  <conditionalFormatting sqref="B1517">
    <cfRule type="duplicateValues" dxfId="12327" priority="10807"/>
  </conditionalFormatting>
  <conditionalFormatting sqref="C1517">
    <cfRule type="duplicateValues" dxfId="12326" priority="10806"/>
  </conditionalFormatting>
  <conditionalFormatting sqref="C1517">
    <cfRule type="duplicateValues" dxfId="12325" priority="10805"/>
  </conditionalFormatting>
  <conditionalFormatting sqref="B1517">
    <cfRule type="duplicateValues" dxfId="12324" priority="10804"/>
  </conditionalFormatting>
  <conditionalFormatting sqref="B1517">
    <cfRule type="duplicateValues" dxfId="12323" priority="10803"/>
  </conditionalFormatting>
  <conditionalFormatting sqref="B1517">
    <cfRule type="duplicateValues" dxfId="12322" priority="10802"/>
  </conditionalFormatting>
  <conditionalFormatting sqref="B1517">
    <cfRule type="duplicateValues" dxfId="12321" priority="10801"/>
  </conditionalFormatting>
  <conditionalFormatting sqref="C1517">
    <cfRule type="duplicateValues" dxfId="12320" priority="10800"/>
  </conditionalFormatting>
  <conditionalFormatting sqref="B1517">
    <cfRule type="duplicateValues" dxfId="12319" priority="10799"/>
  </conditionalFormatting>
  <conditionalFormatting sqref="B1517">
    <cfRule type="duplicateValues" dxfId="12318" priority="10798"/>
  </conditionalFormatting>
  <conditionalFormatting sqref="B1517">
    <cfRule type="duplicateValues" dxfId="12317" priority="10797"/>
  </conditionalFormatting>
  <conditionalFormatting sqref="B1517">
    <cfRule type="duplicateValues" dxfId="12316" priority="10796"/>
  </conditionalFormatting>
  <conditionalFormatting sqref="B1517">
    <cfRule type="duplicateValues" dxfId="12315" priority="10794"/>
    <cfRule type="duplicateValues" dxfId="12314" priority="10795"/>
  </conditionalFormatting>
  <conditionalFormatting sqref="B1517">
    <cfRule type="duplicateValues" dxfId="12313" priority="10792"/>
    <cfRule type="duplicateValues" dxfId="12312" priority="10793"/>
  </conditionalFormatting>
  <conditionalFormatting sqref="C1517">
    <cfRule type="duplicateValues" dxfId="12311" priority="10791"/>
  </conditionalFormatting>
  <conditionalFormatting sqref="B1517">
    <cfRule type="duplicateValues" dxfId="12310" priority="10790"/>
  </conditionalFormatting>
  <conditionalFormatting sqref="C1517">
    <cfRule type="duplicateValues" dxfId="12309" priority="10789"/>
  </conditionalFormatting>
  <conditionalFormatting sqref="B1517">
    <cfRule type="duplicateValues" dxfId="12308" priority="10787"/>
    <cfRule type="duplicateValues" dxfId="12307" priority="10788"/>
  </conditionalFormatting>
  <conditionalFormatting sqref="B1517">
    <cfRule type="duplicateValues" dxfId="12306" priority="10784"/>
    <cfRule type="duplicateValues" dxfId="12305" priority="10785"/>
    <cfRule type="duplicateValues" dxfId="12304" priority="10786"/>
  </conditionalFormatting>
  <conditionalFormatting sqref="B1517">
    <cfRule type="duplicateValues" dxfId="12303" priority="10783"/>
  </conditionalFormatting>
  <conditionalFormatting sqref="B1517">
    <cfRule type="duplicateValues" dxfId="12302" priority="10782"/>
  </conditionalFormatting>
  <conditionalFormatting sqref="B1517">
    <cfRule type="duplicateValues" dxfId="12301" priority="10780"/>
    <cfRule type="duplicateValues" dxfId="12300" priority="10781"/>
  </conditionalFormatting>
  <conditionalFormatting sqref="B1517">
    <cfRule type="duplicateValues" dxfId="12299" priority="10779"/>
  </conditionalFormatting>
  <conditionalFormatting sqref="B1517">
    <cfRule type="duplicateValues" dxfId="12298" priority="10778"/>
  </conditionalFormatting>
  <conditionalFormatting sqref="B1517">
    <cfRule type="duplicateValues" dxfId="12297" priority="10777"/>
  </conditionalFormatting>
  <conditionalFormatting sqref="N1699">
    <cfRule type="cellIs" dxfId="12296" priority="10776" operator="greaterThan">
      <formula>0</formula>
    </cfRule>
  </conditionalFormatting>
  <conditionalFormatting sqref="B1699">
    <cfRule type="duplicateValues" dxfId="12295" priority="10775"/>
  </conditionalFormatting>
  <conditionalFormatting sqref="B1699">
    <cfRule type="duplicateValues" dxfId="12294" priority="10774"/>
  </conditionalFormatting>
  <conditionalFormatting sqref="B1699">
    <cfRule type="duplicateValues" dxfId="12293" priority="10772"/>
    <cfRule type="duplicateValues" dxfId="12292" priority="10773"/>
  </conditionalFormatting>
  <conditionalFormatting sqref="B1699">
    <cfRule type="duplicateValues" dxfId="12291" priority="10770"/>
    <cfRule type="duplicateValues" dxfId="12290" priority="10771"/>
  </conditionalFormatting>
  <conditionalFormatting sqref="C1699">
    <cfRule type="duplicateValues" dxfId="12289" priority="10769"/>
  </conditionalFormatting>
  <conditionalFormatting sqref="B1699">
    <cfRule type="duplicateValues" dxfId="12288" priority="10768"/>
  </conditionalFormatting>
  <conditionalFormatting sqref="C1699">
    <cfRule type="duplicateValues" dxfId="12287" priority="10767"/>
  </conditionalFormatting>
  <conditionalFormatting sqref="B1699">
    <cfRule type="duplicateValues" dxfId="12286" priority="10765"/>
    <cfRule type="duplicateValues" dxfId="12285" priority="10766"/>
  </conditionalFormatting>
  <conditionalFormatting sqref="B1699">
    <cfRule type="duplicateValues" dxfId="12284" priority="10762"/>
    <cfRule type="duplicateValues" dxfId="12283" priority="10763"/>
    <cfRule type="duplicateValues" dxfId="12282" priority="10764"/>
  </conditionalFormatting>
  <conditionalFormatting sqref="B1699">
    <cfRule type="duplicateValues" dxfId="12281" priority="10761"/>
  </conditionalFormatting>
  <conditionalFormatting sqref="C1699">
    <cfRule type="duplicateValues" dxfId="12280" priority="10760"/>
  </conditionalFormatting>
  <conditionalFormatting sqref="C1699">
    <cfRule type="duplicateValues" dxfId="12279" priority="10759"/>
  </conditionalFormatting>
  <conditionalFormatting sqref="B1699">
    <cfRule type="duplicateValues" dxfId="12278" priority="10758"/>
  </conditionalFormatting>
  <conditionalFormatting sqref="B1699">
    <cfRule type="duplicateValues" dxfId="12277" priority="10757"/>
  </conditionalFormatting>
  <conditionalFormatting sqref="B1699">
    <cfRule type="duplicateValues" dxfId="12276" priority="10756"/>
  </conditionalFormatting>
  <conditionalFormatting sqref="B1699">
    <cfRule type="duplicateValues" dxfId="12275" priority="10755"/>
  </conditionalFormatting>
  <conditionalFormatting sqref="C1699">
    <cfRule type="duplicateValues" dxfId="12274" priority="10754"/>
  </conditionalFormatting>
  <conditionalFormatting sqref="B1699">
    <cfRule type="duplicateValues" dxfId="12273" priority="10753"/>
  </conditionalFormatting>
  <conditionalFormatting sqref="B1699">
    <cfRule type="duplicateValues" dxfId="12272" priority="10752"/>
  </conditionalFormatting>
  <conditionalFormatting sqref="B1699">
    <cfRule type="duplicateValues" dxfId="12271" priority="10751"/>
  </conditionalFormatting>
  <conditionalFormatting sqref="B1699">
    <cfRule type="duplicateValues" dxfId="12270" priority="10750"/>
  </conditionalFormatting>
  <conditionalFormatting sqref="B1699">
    <cfRule type="duplicateValues" dxfId="12269" priority="10748"/>
    <cfRule type="duplicateValues" dxfId="12268" priority="10749"/>
  </conditionalFormatting>
  <conditionalFormatting sqref="B1699">
    <cfRule type="duplicateValues" dxfId="12267" priority="10747"/>
  </conditionalFormatting>
  <conditionalFormatting sqref="B1699">
    <cfRule type="duplicateValues" dxfId="12266" priority="10746"/>
  </conditionalFormatting>
  <conditionalFormatting sqref="B1699">
    <cfRule type="duplicateValues" dxfId="12265" priority="10745"/>
  </conditionalFormatting>
  <conditionalFormatting sqref="N1789">
    <cfRule type="cellIs" dxfId="12264" priority="10744" operator="greaterThan">
      <formula>0</formula>
    </cfRule>
  </conditionalFormatting>
  <conditionalFormatting sqref="B1789">
    <cfRule type="duplicateValues" dxfId="12263" priority="10743"/>
  </conditionalFormatting>
  <conditionalFormatting sqref="B1789">
    <cfRule type="duplicateValues" dxfId="12262" priority="10742"/>
  </conditionalFormatting>
  <conditionalFormatting sqref="B1789">
    <cfRule type="duplicateValues" dxfId="12261" priority="10740"/>
    <cfRule type="duplicateValues" dxfId="12260" priority="10741"/>
  </conditionalFormatting>
  <conditionalFormatting sqref="B1789">
    <cfRule type="duplicateValues" dxfId="12259" priority="10738"/>
    <cfRule type="duplicateValues" dxfId="12258" priority="10739"/>
  </conditionalFormatting>
  <conditionalFormatting sqref="C1789">
    <cfRule type="duplicateValues" dxfId="12257" priority="10737"/>
  </conditionalFormatting>
  <conditionalFormatting sqref="B1789">
    <cfRule type="duplicateValues" dxfId="12256" priority="10736"/>
  </conditionalFormatting>
  <conditionalFormatting sqref="C1789">
    <cfRule type="duplicateValues" dxfId="12255" priority="10735"/>
  </conditionalFormatting>
  <conditionalFormatting sqref="B1789">
    <cfRule type="duplicateValues" dxfId="12254" priority="10733"/>
    <cfRule type="duplicateValues" dxfId="12253" priority="10734"/>
  </conditionalFormatting>
  <conditionalFormatting sqref="B1789">
    <cfRule type="duplicateValues" dxfId="12252" priority="10730"/>
    <cfRule type="duplicateValues" dxfId="12251" priority="10731"/>
    <cfRule type="duplicateValues" dxfId="12250" priority="10732"/>
  </conditionalFormatting>
  <conditionalFormatting sqref="B1789">
    <cfRule type="duplicateValues" dxfId="12249" priority="10729"/>
  </conditionalFormatting>
  <conditionalFormatting sqref="C1789">
    <cfRule type="duplicateValues" dxfId="12248" priority="10728"/>
  </conditionalFormatting>
  <conditionalFormatting sqref="C1789">
    <cfRule type="duplicateValues" dxfId="12247" priority="10727"/>
  </conditionalFormatting>
  <conditionalFormatting sqref="B1789">
    <cfRule type="duplicateValues" dxfId="12246" priority="10726"/>
  </conditionalFormatting>
  <conditionalFormatting sqref="B1789">
    <cfRule type="duplicateValues" dxfId="12245" priority="10725"/>
  </conditionalFormatting>
  <conditionalFormatting sqref="B1789">
    <cfRule type="duplicateValues" dxfId="12244" priority="10724"/>
  </conditionalFormatting>
  <conditionalFormatting sqref="B1789">
    <cfRule type="duplicateValues" dxfId="12243" priority="10723"/>
  </conditionalFormatting>
  <conditionalFormatting sqref="C1789">
    <cfRule type="duplicateValues" dxfId="12242" priority="10722"/>
  </conditionalFormatting>
  <conditionalFormatting sqref="B1789">
    <cfRule type="duplicateValues" dxfId="12241" priority="10721"/>
  </conditionalFormatting>
  <conditionalFormatting sqref="B1789">
    <cfRule type="duplicateValues" dxfId="12240" priority="10720"/>
  </conditionalFormatting>
  <conditionalFormatting sqref="B1789">
    <cfRule type="duplicateValues" dxfId="12239" priority="10719"/>
  </conditionalFormatting>
  <conditionalFormatting sqref="B1789">
    <cfRule type="duplicateValues" dxfId="12238" priority="10718"/>
  </conditionalFormatting>
  <conditionalFormatting sqref="B1789">
    <cfRule type="duplicateValues" dxfId="12237" priority="10716"/>
    <cfRule type="duplicateValues" dxfId="12236" priority="10717"/>
  </conditionalFormatting>
  <conditionalFormatting sqref="B1789">
    <cfRule type="duplicateValues" dxfId="12235" priority="10715"/>
  </conditionalFormatting>
  <conditionalFormatting sqref="B1789">
    <cfRule type="duplicateValues" dxfId="12234" priority="10714"/>
  </conditionalFormatting>
  <conditionalFormatting sqref="B1789">
    <cfRule type="duplicateValues" dxfId="12233" priority="10713"/>
  </conditionalFormatting>
  <conditionalFormatting sqref="N1803">
    <cfRule type="cellIs" dxfId="12232" priority="10712" operator="greaterThan">
      <formula>0</formula>
    </cfRule>
  </conditionalFormatting>
  <conditionalFormatting sqref="N1803">
    <cfRule type="cellIs" dxfId="12231" priority="10711" operator="greaterThan">
      <formula>0</formula>
    </cfRule>
  </conditionalFormatting>
  <conditionalFormatting sqref="B1803">
    <cfRule type="duplicateValues" dxfId="12230" priority="10710"/>
  </conditionalFormatting>
  <conditionalFormatting sqref="C1803">
    <cfRule type="duplicateValues" dxfId="12229" priority="10709"/>
  </conditionalFormatting>
  <conditionalFormatting sqref="C1803">
    <cfRule type="duplicateValues" dxfId="12228" priority="10708"/>
  </conditionalFormatting>
  <conditionalFormatting sqref="B1803">
    <cfRule type="duplicateValues" dxfId="12227" priority="10707"/>
  </conditionalFormatting>
  <conditionalFormatting sqref="B1803">
    <cfRule type="duplicateValues" dxfId="12226" priority="10706"/>
  </conditionalFormatting>
  <conditionalFormatting sqref="B1803">
    <cfRule type="duplicateValues" dxfId="12225" priority="10705"/>
  </conditionalFormatting>
  <conditionalFormatting sqref="B1803">
    <cfRule type="duplicateValues" dxfId="12224" priority="10704"/>
  </conditionalFormatting>
  <conditionalFormatting sqref="B1803">
    <cfRule type="duplicateValues" dxfId="12223" priority="10703"/>
  </conditionalFormatting>
  <conditionalFormatting sqref="B1803">
    <cfRule type="duplicateValues" dxfId="12222" priority="10702"/>
  </conditionalFormatting>
  <conditionalFormatting sqref="B1803">
    <cfRule type="duplicateValues" dxfId="12221" priority="10700"/>
    <cfRule type="duplicateValues" dxfId="12220" priority="10701"/>
  </conditionalFormatting>
  <conditionalFormatting sqref="B1803">
    <cfRule type="duplicateValues" dxfId="12219" priority="10698"/>
    <cfRule type="duplicateValues" dxfId="12218" priority="10699"/>
  </conditionalFormatting>
  <conditionalFormatting sqref="C1803">
    <cfRule type="duplicateValues" dxfId="12217" priority="10697"/>
  </conditionalFormatting>
  <conditionalFormatting sqref="B1803">
    <cfRule type="duplicateValues" dxfId="12216" priority="10696"/>
  </conditionalFormatting>
  <conditionalFormatting sqref="C1803">
    <cfRule type="duplicateValues" dxfId="12215" priority="10695"/>
  </conditionalFormatting>
  <conditionalFormatting sqref="B1803">
    <cfRule type="duplicateValues" dxfId="12214" priority="10693"/>
    <cfRule type="duplicateValues" dxfId="12213" priority="10694"/>
  </conditionalFormatting>
  <conditionalFormatting sqref="B1803">
    <cfRule type="duplicateValues" dxfId="12212" priority="10690"/>
    <cfRule type="duplicateValues" dxfId="12211" priority="10691"/>
    <cfRule type="duplicateValues" dxfId="12210" priority="10692"/>
  </conditionalFormatting>
  <conditionalFormatting sqref="C1803">
    <cfRule type="duplicateValues" dxfId="12209" priority="10689"/>
  </conditionalFormatting>
  <conditionalFormatting sqref="B1803">
    <cfRule type="duplicateValues" dxfId="12208" priority="10688"/>
  </conditionalFormatting>
  <conditionalFormatting sqref="B1803">
    <cfRule type="duplicateValues" dxfId="12207" priority="10687"/>
  </conditionalFormatting>
  <conditionalFormatting sqref="B1803">
    <cfRule type="duplicateValues" dxfId="12206" priority="10686"/>
  </conditionalFormatting>
  <conditionalFormatting sqref="B1803">
    <cfRule type="duplicateValues" dxfId="12205" priority="10685"/>
  </conditionalFormatting>
  <conditionalFormatting sqref="B1803">
    <cfRule type="duplicateValues" dxfId="12204" priority="10683"/>
    <cfRule type="duplicateValues" dxfId="12203" priority="10684"/>
  </conditionalFormatting>
  <conditionalFormatting sqref="B1803">
    <cfRule type="duplicateValues" dxfId="12202" priority="10682"/>
  </conditionalFormatting>
  <conditionalFormatting sqref="B1803">
    <cfRule type="duplicateValues" dxfId="12201" priority="10681"/>
  </conditionalFormatting>
  <conditionalFormatting sqref="B1803">
    <cfRule type="duplicateValues" dxfId="12200" priority="10680"/>
  </conditionalFormatting>
  <conditionalFormatting sqref="N2070">
    <cfRule type="cellIs" dxfId="12199" priority="10679" operator="greaterThan">
      <formula>0</formula>
    </cfRule>
  </conditionalFormatting>
  <conditionalFormatting sqref="B2070">
    <cfRule type="duplicateValues" dxfId="12198" priority="10678"/>
  </conditionalFormatting>
  <conditionalFormatting sqref="B2070">
    <cfRule type="duplicateValues" dxfId="12197" priority="10677"/>
  </conditionalFormatting>
  <conditionalFormatting sqref="B2070">
    <cfRule type="duplicateValues" dxfId="12196" priority="10675"/>
    <cfRule type="duplicateValues" dxfId="12195" priority="10676"/>
  </conditionalFormatting>
  <conditionalFormatting sqref="B2070">
    <cfRule type="duplicateValues" dxfId="12194" priority="10673"/>
    <cfRule type="duplicateValues" dxfId="12193" priority="10674"/>
  </conditionalFormatting>
  <conditionalFormatting sqref="C2070">
    <cfRule type="duplicateValues" dxfId="12192" priority="10672"/>
  </conditionalFormatting>
  <conditionalFormatting sqref="B2070">
    <cfRule type="duplicateValues" dxfId="12191" priority="10671"/>
  </conditionalFormatting>
  <conditionalFormatting sqref="C2070">
    <cfRule type="duplicateValues" dxfId="12190" priority="10670"/>
  </conditionalFormatting>
  <conditionalFormatting sqref="B2070">
    <cfRule type="duplicateValues" dxfId="12189" priority="10668"/>
    <cfRule type="duplicateValues" dxfId="12188" priority="10669"/>
  </conditionalFormatting>
  <conditionalFormatting sqref="B2070">
    <cfRule type="duplicateValues" dxfId="12187" priority="10665"/>
    <cfRule type="duplicateValues" dxfId="12186" priority="10666"/>
    <cfRule type="duplicateValues" dxfId="12185" priority="10667"/>
  </conditionalFormatting>
  <conditionalFormatting sqref="B2070">
    <cfRule type="duplicateValues" dxfId="12184" priority="10664"/>
  </conditionalFormatting>
  <conditionalFormatting sqref="C2070">
    <cfRule type="duplicateValues" dxfId="12183" priority="10663"/>
  </conditionalFormatting>
  <conditionalFormatting sqref="C2070">
    <cfRule type="duplicateValues" dxfId="12182" priority="10662"/>
  </conditionalFormatting>
  <conditionalFormatting sqref="B2070">
    <cfRule type="duplicateValues" dxfId="12181" priority="10661"/>
  </conditionalFormatting>
  <conditionalFormatting sqref="B2070">
    <cfRule type="duplicateValues" dxfId="12180" priority="10660"/>
  </conditionalFormatting>
  <conditionalFormatting sqref="B2070">
    <cfRule type="duplicateValues" dxfId="12179" priority="10659"/>
  </conditionalFormatting>
  <conditionalFormatting sqref="B2070">
    <cfRule type="duplicateValues" dxfId="12178" priority="10658"/>
  </conditionalFormatting>
  <conditionalFormatting sqref="C2070">
    <cfRule type="duplicateValues" dxfId="12177" priority="10657"/>
  </conditionalFormatting>
  <conditionalFormatting sqref="B2070">
    <cfRule type="duplicateValues" dxfId="12176" priority="10656"/>
  </conditionalFormatting>
  <conditionalFormatting sqref="B2070">
    <cfRule type="duplicateValues" dxfId="12175" priority="10655"/>
  </conditionalFormatting>
  <conditionalFormatting sqref="B2070">
    <cfRule type="duplicateValues" dxfId="12174" priority="10654"/>
  </conditionalFormatting>
  <conditionalFormatting sqref="B2070">
    <cfRule type="duplicateValues" dxfId="12173" priority="10653"/>
  </conditionalFormatting>
  <conditionalFormatting sqref="B2070">
    <cfRule type="duplicateValues" dxfId="12172" priority="10651"/>
    <cfRule type="duplicateValues" dxfId="12171" priority="10652"/>
  </conditionalFormatting>
  <conditionalFormatting sqref="B2070">
    <cfRule type="duplicateValues" dxfId="12170" priority="10650"/>
  </conditionalFormatting>
  <conditionalFormatting sqref="B2070">
    <cfRule type="duplicateValues" dxfId="12169" priority="10649"/>
  </conditionalFormatting>
  <conditionalFormatting sqref="B2070">
    <cfRule type="duplicateValues" dxfId="12168" priority="10648"/>
  </conditionalFormatting>
  <conditionalFormatting sqref="N2071">
    <cfRule type="cellIs" dxfId="12167" priority="10647" operator="greaterThan">
      <formula>0</formula>
    </cfRule>
  </conditionalFormatting>
  <conditionalFormatting sqref="B2071">
    <cfRule type="duplicateValues" dxfId="12166" priority="10646"/>
  </conditionalFormatting>
  <conditionalFormatting sqref="B2071">
    <cfRule type="duplicateValues" dxfId="12165" priority="10645"/>
  </conditionalFormatting>
  <conditionalFormatting sqref="B2071">
    <cfRule type="duplicateValues" dxfId="12164" priority="10643"/>
    <cfRule type="duplicateValues" dxfId="12163" priority="10644"/>
  </conditionalFormatting>
  <conditionalFormatting sqref="B2071">
    <cfRule type="duplicateValues" dxfId="12162" priority="10641"/>
    <cfRule type="duplicateValues" dxfId="12161" priority="10642"/>
  </conditionalFormatting>
  <conditionalFormatting sqref="C2071">
    <cfRule type="duplicateValues" dxfId="12160" priority="10640"/>
  </conditionalFormatting>
  <conditionalFormatting sqref="B2071">
    <cfRule type="duplicateValues" dxfId="12159" priority="10639"/>
  </conditionalFormatting>
  <conditionalFormatting sqref="C2071">
    <cfRule type="duplicateValues" dxfId="12158" priority="10638"/>
  </conditionalFormatting>
  <conditionalFormatting sqref="B2071">
    <cfRule type="duplicateValues" dxfId="12157" priority="10636"/>
    <cfRule type="duplicateValues" dxfId="12156" priority="10637"/>
  </conditionalFormatting>
  <conditionalFormatting sqref="B2071">
    <cfRule type="duplicateValues" dxfId="12155" priority="10633"/>
    <cfRule type="duplicateValues" dxfId="12154" priority="10634"/>
    <cfRule type="duplicateValues" dxfId="12153" priority="10635"/>
  </conditionalFormatting>
  <conditionalFormatting sqref="B2071">
    <cfRule type="duplicateValues" dxfId="12152" priority="10632"/>
  </conditionalFormatting>
  <conditionalFormatting sqref="C2071">
    <cfRule type="duplicateValues" dxfId="12151" priority="10631"/>
  </conditionalFormatting>
  <conditionalFormatting sqref="C2071">
    <cfRule type="duplicateValues" dxfId="12150" priority="10630"/>
  </conditionalFormatting>
  <conditionalFormatting sqref="B2071">
    <cfRule type="duplicateValues" dxfId="12149" priority="10629"/>
  </conditionalFormatting>
  <conditionalFormatting sqref="B2071">
    <cfRule type="duplicateValues" dxfId="12148" priority="10628"/>
  </conditionalFormatting>
  <conditionalFormatting sqref="B2071">
    <cfRule type="duplicateValues" dxfId="12147" priority="10627"/>
  </conditionalFormatting>
  <conditionalFormatting sqref="B2071">
    <cfRule type="duplicateValues" dxfId="12146" priority="10626"/>
  </conditionalFormatting>
  <conditionalFormatting sqref="C2071">
    <cfRule type="duplicateValues" dxfId="12145" priority="10625"/>
  </conditionalFormatting>
  <conditionalFormatting sqref="B2071">
    <cfRule type="duplicateValues" dxfId="12144" priority="10624"/>
  </conditionalFormatting>
  <conditionalFormatting sqref="B2071">
    <cfRule type="duplicateValues" dxfId="12143" priority="10623"/>
  </conditionalFormatting>
  <conditionalFormatting sqref="B2071">
    <cfRule type="duplicateValues" dxfId="12142" priority="10622"/>
  </conditionalFormatting>
  <conditionalFormatting sqref="B2071">
    <cfRule type="duplicateValues" dxfId="12141" priority="10621"/>
  </conditionalFormatting>
  <conditionalFormatting sqref="B2071">
    <cfRule type="duplicateValues" dxfId="12140" priority="10619"/>
    <cfRule type="duplicateValues" dxfId="12139" priority="10620"/>
  </conditionalFormatting>
  <conditionalFormatting sqref="B2071">
    <cfRule type="duplicateValues" dxfId="12138" priority="10618"/>
  </conditionalFormatting>
  <conditionalFormatting sqref="B2071">
    <cfRule type="duplicateValues" dxfId="12137" priority="10617"/>
  </conditionalFormatting>
  <conditionalFormatting sqref="B2071">
    <cfRule type="duplicateValues" dxfId="12136" priority="10616"/>
  </conditionalFormatting>
  <conditionalFormatting sqref="N2162">
    <cfRule type="cellIs" dxfId="12135" priority="10615" operator="greaterThan">
      <formula>0</formula>
    </cfRule>
  </conditionalFormatting>
  <conditionalFormatting sqref="B2162">
    <cfRule type="duplicateValues" dxfId="12134" priority="10614"/>
  </conditionalFormatting>
  <conditionalFormatting sqref="B2162">
    <cfRule type="duplicateValues" dxfId="12133" priority="10613"/>
  </conditionalFormatting>
  <conditionalFormatting sqref="B2162">
    <cfRule type="duplicateValues" dxfId="12132" priority="10611"/>
    <cfRule type="duplicateValues" dxfId="12131" priority="10612"/>
  </conditionalFormatting>
  <conditionalFormatting sqref="B2162">
    <cfRule type="duplicateValues" dxfId="12130" priority="10609"/>
    <cfRule type="duplicateValues" dxfId="12129" priority="10610"/>
  </conditionalFormatting>
  <conditionalFormatting sqref="C2162">
    <cfRule type="duplicateValues" dxfId="12128" priority="10608"/>
  </conditionalFormatting>
  <conditionalFormatting sqref="B2162">
    <cfRule type="duplicateValues" dxfId="12127" priority="10607"/>
  </conditionalFormatting>
  <conditionalFormatting sqref="C2162">
    <cfRule type="duplicateValues" dxfId="12126" priority="10606"/>
  </conditionalFormatting>
  <conditionalFormatting sqref="B2162">
    <cfRule type="duplicateValues" dxfId="12125" priority="10604"/>
    <cfRule type="duplicateValues" dxfId="12124" priority="10605"/>
  </conditionalFormatting>
  <conditionalFormatting sqref="B2162">
    <cfRule type="duplicateValues" dxfId="12123" priority="10601"/>
    <cfRule type="duplicateValues" dxfId="12122" priority="10602"/>
    <cfRule type="duplicateValues" dxfId="12121" priority="10603"/>
  </conditionalFormatting>
  <conditionalFormatting sqref="B2162">
    <cfRule type="duplicateValues" dxfId="12120" priority="10600"/>
  </conditionalFormatting>
  <conditionalFormatting sqref="C2162">
    <cfRule type="duplicateValues" dxfId="12119" priority="10599"/>
  </conditionalFormatting>
  <conditionalFormatting sqref="C2162">
    <cfRule type="duplicateValues" dxfId="12118" priority="10598"/>
  </conditionalFormatting>
  <conditionalFormatting sqref="B2162">
    <cfRule type="duplicateValues" dxfId="12117" priority="10597"/>
  </conditionalFormatting>
  <conditionalFormatting sqref="B2162">
    <cfRule type="duplicateValues" dxfId="12116" priority="10596"/>
  </conditionalFormatting>
  <conditionalFormatting sqref="B2162">
    <cfRule type="duplicateValues" dxfId="12115" priority="10595"/>
  </conditionalFormatting>
  <conditionalFormatting sqref="B2162">
    <cfRule type="duplicateValues" dxfId="12114" priority="10594"/>
  </conditionalFormatting>
  <conditionalFormatting sqref="C2162">
    <cfRule type="duplicateValues" dxfId="12113" priority="10593"/>
  </conditionalFormatting>
  <conditionalFormatting sqref="B2162">
    <cfRule type="duplicateValues" dxfId="12112" priority="10592"/>
  </conditionalFormatting>
  <conditionalFormatting sqref="B2162">
    <cfRule type="duplicateValues" dxfId="12111" priority="10591"/>
  </conditionalFormatting>
  <conditionalFormatting sqref="B2162">
    <cfRule type="duplicateValues" dxfId="12110" priority="10590"/>
  </conditionalFormatting>
  <conditionalFormatting sqref="B2162">
    <cfRule type="duplicateValues" dxfId="12109" priority="10589"/>
  </conditionalFormatting>
  <conditionalFormatting sqref="B2162">
    <cfRule type="duplicateValues" dxfId="12108" priority="10587"/>
    <cfRule type="duplicateValues" dxfId="12107" priority="10588"/>
  </conditionalFormatting>
  <conditionalFormatting sqref="B2162">
    <cfRule type="duplicateValues" dxfId="12106" priority="10586"/>
  </conditionalFormatting>
  <conditionalFormatting sqref="B2162">
    <cfRule type="duplicateValues" dxfId="12105" priority="10585"/>
  </conditionalFormatting>
  <conditionalFormatting sqref="B2162">
    <cfRule type="duplicateValues" dxfId="12104" priority="10584"/>
  </conditionalFormatting>
  <conditionalFormatting sqref="N1440">
    <cfRule type="cellIs" dxfId="12103" priority="10583" operator="greaterThan">
      <formula>0</formula>
    </cfRule>
  </conditionalFormatting>
  <conditionalFormatting sqref="C1440">
    <cfRule type="duplicateValues" dxfId="12102" priority="10582"/>
  </conditionalFormatting>
  <conditionalFormatting sqref="B1440">
    <cfRule type="duplicateValues" dxfId="12101" priority="10581"/>
  </conditionalFormatting>
  <conditionalFormatting sqref="B1440">
    <cfRule type="duplicateValues" dxfId="12100" priority="10579"/>
    <cfRule type="duplicateValues" dxfId="12099" priority="10580"/>
  </conditionalFormatting>
  <conditionalFormatting sqref="C1440">
    <cfRule type="duplicateValues" dxfId="12098" priority="10578"/>
  </conditionalFormatting>
  <conditionalFormatting sqref="B1440">
    <cfRule type="duplicateValues" dxfId="12097" priority="10576"/>
    <cfRule type="duplicateValues" dxfId="12096" priority="10577"/>
  </conditionalFormatting>
  <conditionalFormatting sqref="B1440">
    <cfRule type="duplicateValues" dxfId="12095" priority="10573"/>
    <cfRule type="duplicateValues" dxfId="12094" priority="10574"/>
    <cfRule type="duplicateValues" dxfId="12093" priority="10575"/>
  </conditionalFormatting>
  <conditionalFormatting sqref="B1440">
    <cfRule type="duplicateValues" dxfId="12092" priority="10572"/>
  </conditionalFormatting>
  <conditionalFormatting sqref="B1440">
    <cfRule type="duplicateValues" dxfId="12091" priority="10571"/>
  </conditionalFormatting>
  <conditionalFormatting sqref="B1440">
    <cfRule type="duplicateValues" dxfId="12090" priority="10569"/>
    <cfRule type="duplicateValues" dxfId="12089" priority="10570"/>
  </conditionalFormatting>
  <conditionalFormatting sqref="B1440">
    <cfRule type="duplicateValues" dxfId="12088" priority="10568"/>
  </conditionalFormatting>
  <conditionalFormatting sqref="B1440">
    <cfRule type="duplicateValues" dxfId="12087" priority="10567"/>
  </conditionalFormatting>
  <conditionalFormatting sqref="B1440">
    <cfRule type="duplicateValues" dxfId="12086" priority="10566"/>
  </conditionalFormatting>
  <conditionalFormatting sqref="N1439">
    <cfRule type="cellIs" dxfId="12085" priority="10565" operator="greaterThan">
      <formula>0</formula>
    </cfRule>
  </conditionalFormatting>
  <conditionalFormatting sqref="C1439">
    <cfRule type="duplicateValues" dxfId="12084" priority="10564"/>
  </conditionalFormatting>
  <conditionalFormatting sqref="B1439">
    <cfRule type="duplicateValues" dxfId="12083" priority="10563"/>
  </conditionalFormatting>
  <conditionalFormatting sqref="B1439">
    <cfRule type="duplicateValues" dxfId="12082" priority="10561"/>
    <cfRule type="duplicateValues" dxfId="12081" priority="10562"/>
  </conditionalFormatting>
  <conditionalFormatting sqref="C1439">
    <cfRule type="duplicateValues" dxfId="12080" priority="10560"/>
  </conditionalFormatting>
  <conditionalFormatting sqref="B1439">
    <cfRule type="duplicateValues" dxfId="12079" priority="10558"/>
    <cfRule type="duplicateValues" dxfId="12078" priority="10559"/>
  </conditionalFormatting>
  <conditionalFormatting sqref="B1439">
    <cfRule type="duplicateValues" dxfId="12077" priority="10555"/>
    <cfRule type="duplicateValues" dxfId="12076" priority="10556"/>
    <cfRule type="duplicateValues" dxfId="12075" priority="10557"/>
  </conditionalFormatting>
  <conditionalFormatting sqref="B1439">
    <cfRule type="duplicateValues" dxfId="12074" priority="10554"/>
  </conditionalFormatting>
  <conditionalFormatting sqref="B1439">
    <cfRule type="duplicateValues" dxfId="12073" priority="10553"/>
  </conditionalFormatting>
  <conditionalFormatting sqref="B1439">
    <cfRule type="duplicateValues" dxfId="12072" priority="10551"/>
    <cfRule type="duplicateValues" dxfId="12071" priority="10552"/>
  </conditionalFormatting>
  <conditionalFormatting sqref="B1439">
    <cfRule type="duplicateValues" dxfId="12070" priority="10550"/>
  </conditionalFormatting>
  <conditionalFormatting sqref="B1439">
    <cfRule type="duplicateValues" dxfId="12069" priority="10549"/>
  </conditionalFormatting>
  <conditionalFormatting sqref="B1439">
    <cfRule type="duplicateValues" dxfId="12068" priority="10548"/>
  </conditionalFormatting>
  <conditionalFormatting sqref="N1438">
    <cfRule type="cellIs" dxfId="12067" priority="10547" operator="greaterThan">
      <formula>0</formula>
    </cfRule>
  </conditionalFormatting>
  <conditionalFormatting sqref="C1438">
    <cfRule type="duplicateValues" dxfId="12066" priority="10546"/>
  </conditionalFormatting>
  <conditionalFormatting sqref="B1438">
    <cfRule type="duplicateValues" dxfId="12065" priority="10545"/>
  </conditionalFormatting>
  <conditionalFormatting sqref="B1438">
    <cfRule type="duplicateValues" dxfId="12064" priority="10543"/>
    <cfRule type="duplicateValues" dxfId="12063" priority="10544"/>
  </conditionalFormatting>
  <conditionalFormatting sqref="C1438">
    <cfRule type="duplicateValues" dxfId="12062" priority="10542"/>
  </conditionalFormatting>
  <conditionalFormatting sqref="B1438">
    <cfRule type="duplicateValues" dxfId="12061" priority="10540"/>
    <cfRule type="duplicateValues" dxfId="12060" priority="10541"/>
  </conditionalFormatting>
  <conditionalFormatting sqref="B1438">
    <cfRule type="duplicateValues" dxfId="12059" priority="10537"/>
    <cfRule type="duplicateValues" dxfId="12058" priority="10538"/>
    <cfRule type="duplicateValues" dxfId="12057" priority="10539"/>
  </conditionalFormatting>
  <conditionalFormatting sqref="B1438">
    <cfRule type="duplicateValues" dxfId="12056" priority="10536"/>
  </conditionalFormatting>
  <conditionalFormatting sqref="B1438">
    <cfRule type="duplicateValues" dxfId="12055" priority="10535"/>
  </conditionalFormatting>
  <conditionalFormatting sqref="B1438">
    <cfRule type="duplicateValues" dxfId="12054" priority="10533"/>
    <cfRule type="duplicateValues" dxfId="12053" priority="10534"/>
  </conditionalFormatting>
  <conditionalFormatting sqref="B1438">
    <cfRule type="duplicateValues" dxfId="12052" priority="10532"/>
  </conditionalFormatting>
  <conditionalFormatting sqref="B1438">
    <cfRule type="duplicateValues" dxfId="12051" priority="10531"/>
  </conditionalFormatting>
  <conditionalFormatting sqref="B1438">
    <cfRule type="duplicateValues" dxfId="12050" priority="10530"/>
  </conditionalFormatting>
  <conditionalFormatting sqref="N1437">
    <cfRule type="cellIs" dxfId="12049" priority="10529" operator="greaterThan">
      <formula>0</formula>
    </cfRule>
  </conditionalFormatting>
  <conditionalFormatting sqref="C1437">
    <cfRule type="duplicateValues" dxfId="12048" priority="10528"/>
  </conditionalFormatting>
  <conditionalFormatting sqref="B1437">
    <cfRule type="duplicateValues" dxfId="12047" priority="10527"/>
  </conditionalFormatting>
  <conditionalFormatting sqref="B1437">
    <cfRule type="duplicateValues" dxfId="12046" priority="10525"/>
    <cfRule type="duplicateValues" dxfId="12045" priority="10526"/>
  </conditionalFormatting>
  <conditionalFormatting sqref="C1437">
    <cfRule type="duplicateValues" dxfId="12044" priority="10524"/>
  </conditionalFormatting>
  <conditionalFormatting sqref="B1437">
    <cfRule type="duplicateValues" dxfId="12043" priority="10522"/>
    <cfRule type="duplicateValues" dxfId="12042" priority="10523"/>
  </conditionalFormatting>
  <conditionalFormatting sqref="B1437">
    <cfRule type="duplicateValues" dxfId="12041" priority="10519"/>
    <cfRule type="duplicateValues" dxfId="12040" priority="10520"/>
    <cfRule type="duplicateValues" dxfId="12039" priority="10521"/>
  </conditionalFormatting>
  <conditionalFormatting sqref="B1437">
    <cfRule type="duplicateValues" dxfId="12038" priority="10518"/>
  </conditionalFormatting>
  <conditionalFormatting sqref="B1437">
    <cfRule type="duplicateValues" dxfId="12037" priority="10517"/>
  </conditionalFormatting>
  <conditionalFormatting sqref="B1437">
    <cfRule type="duplicateValues" dxfId="12036" priority="10515"/>
    <cfRule type="duplicateValues" dxfId="12035" priority="10516"/>
  </conditionalFormatting>
  <conditionalFormatting sqref="B1437">
    <cfRule type="duplicateValues" dxfId="12034" priority="10514"/>
  </conditionalFormatting>
  <conditionalFormatting sqref="B1437">
    <cfRule type="duplicateValues" dxfId="12033" priority="10513"/>
  </conditionalFormatting>
  <conditionalFormatting sqref="B1437">
    <cfRule type="duplicateValues" dxfId="12032" priority="10512"/>
  </conditionalFormatting>
  <conditionalFormatting sqref="N1441">
    <cfRule type="cellIs" dxfId="12031" priority="10511" operator="greaterThan">
      <formula>0</formula>
    </cfRule>
  </conditionalFormatting>
  <conditionalFormatting sqref="C1441">
    <cfRule type="duplicateValues" dxfId="12030" priority="10510"/>
  </conditionalFormatting>
  <conditionalFormatting sqref="B1441">
    <cfRule type="duplicateValues" dxfId="12029" priority="10509"/>
  </conditionalFormatting>
  <conditionalFormatting sqref="B1441">
    <cfRule type="duplicateValues" dxfId="12028" priority="10507"/>
    <cfRule type="duplicateValues" dxfId="12027" priority="10508"/>
  </conditionalFormatting>
  <conditionalFormatting sqref="C1441">
    <cfRule type="duplicateValues" dxfId="12026" priority="10506"/>
  </conditionalFormatting>
  <conditionalFormatting sqref="B1441">
    <cfRule type="duplicateValues" dxfId="12025" priority="10504"/>
    <cfRule type="duplicateValues" dxfId="12024" priority="10505"/>
  </conditionalFormatting>
  <conditionalFormatting sqref="B1441">
    <cfRule type="duplicateValues" dxfId="12023" priority="10501"/>
    <cfRule type="duplicateValues" dxfId="12022" priority="10502"/>
    <cfRule type="duplicateValues" dxfId="12021" priority="10503"/>
  </conditionalFormatting>
  <conditionalFormatting sqref="B1441">
    <cfRule type="duplicateValues" dxfId="12020" priority="10500"/>
  </conditionalFormatting>
  <conditionalFormatting sqref="B1441">
    <cfRule type="duplicateValues" dxfId="12019" priority="10499"/>
  </conditionalFormatting>
  <conditionalFormatting sqref="B1441">
    <cfRule type="duplicateValues" dxfId="12018" priority="10497"/>
    <cfRule type="duplicateValues" dxfId="12017" priority="10498"/>
  </conditionalFormatting>
  <conditionalFormatting sqref="B1441">
    <cfRule type="duplicateValues" dxfId="12016" priority="10496"/>
  </conditionalFormatting>
  <conditionalFormatting sqref="B1441">
    <cfRule type="duplicateValues" dxfId="12015" priority="10495"/>
  </conditionalFormatting>
  <conditionalFormatting sqref="B1441">
    <cfRule type="duplicateValues" dxfId="12014" priority="10494"/>
  </conditionalFormatting>
  <conditionalFormatting sqref="N1442">
    <cfRule type="cellIs" dxfId="12013" priority="10493" operator="greaterThan">
      <formula>0</formula>
    </cfRule>
  </conditionalFormatting>
  <conditionalFormatting sqref="C1442">
    <cfRule type="duplicateValues" dxfId="12012" priority="10492"/>
  </conditionalFormatting>
  <conditionalFormatting sqref="B1442">
    <cfRule type="duplicateValues" dxfId="12011" priority="10491"/>
  </conditionalFormatting>
  <conditionalFormatting sqref="B1442">
    <cfRule type="duplicateValues" dxfId="12010" priority="10489"/>
    <cfRule type="duplicateValues" dxfId="12009" priority="10490"/>
  </conditionalFormatting>
  <conditionalFormatting sqref="C1442">
    <cfRule type="duplicateValues" dxfId="12008" priority="10488"/>
  </conditionalFormatting>
  <conditionalFormatting sqref="B1442">
    <cfRule type="duplicateValues" dxfId="12007" priority="10486"/>
    <cfRule type="duplicateValues" dxfId="12006" priority="10487"/>
  </conditionalFormatting>
  <conditionalFormatting sqref="B1442">
    <cfRule type="duplicateValues" dxfId="12005" priority="10483"/>
    <cfRule type="duplicateValues" dxfId="12004" priority="10484"/>
    <cfRule type="duplicateValues" dxfId="12003" priority="10485"/>
  </conditionalFormatting>
  <conditionalFormatting sqref="B1442">
    <cfRule type="duplicateValues" dxfId="12002" priority="10482"/>
  </conditionalFormatting>
  <conditionalFormatting sqref="B1442">
    <cfRule type="duplicateValues" dxfId="12001" priority="10481"/>
  </conditionalFormatting>
  <conditionalFormatting sqref="B1442">
    <cfRule type="duplicateValues" dxfId="12000" priority="10479"/>
    <cfRule type="duplicateValues" dxfId="11999" priority="10480"/>
  </conditionalFormatting>
  <conditionalFormatting sqref="B1442">
    <cfRule type="duplicateValues" dxfId="11998" priority="10478"/>
  </conditionalFormatting>
  <conditionalFormatting sqref="B1442">
    <cfRule type="duplicateValues" dxfId="11997" priority="10477"/>
  </conditionalFormatting>
  <conditionalFormatting sqref="B1442">
    <cfRule type="duplicateValues" dxfId="11996" priority="10476"/>
  </conditionalFormatting>
  <conditionalFormatting sqref="N1443">
    <cfRule type="cellIs" dxfId="11995" priority="10475" operator="greaterThan">
      <formula>0</formula>
    </cfRule>
  </conditionalFormatting>
  <conditionalFormatting sqref="C1443">
    <cfRule type="duplicateValues" dxfId="11994" priority="10474"/>
  </conditionalFormatting>
  <conditionalFormatting sqref="B1443">
    <cfRule type="duplicateValues" dxfId="11993" priority="10473"/>
  </conditionalFormatting>
  <conditionalFormatting sqref="B1443">
    <cfRule type="duplicateValues" dxfId="11992" priority="10471"/>
    <cfRule type="duplicateValues" dxfId="11991" priority="10472"/>
  </conditionalFormatting>
  <conditionalFormatting sqref="C1443">
    <cfRule type="duplicateValues" dxfId="11990" priority="10470"/>
  </conditionalFormatting>
  <conditionalFormatting sqref="B1443">
    <cfRule type="duplicateValues" dxfId="11989" priority="10468"/>
    <cfRule type="duplicateValues" dxfId="11988" priority="10469"/>
  </conditionalFormatting>
  <conditionalFormatting sqref="B1443">
    <cfRule type="duplicateValues" dxfId="11987" priority="10465"/>
    <cfRule type="duplicateValues" dxfId="11986" priority="10466"/>
    <cfRule type="duplicateValues" dxfId="11985" priority="10467"/>
  </conditionalFormatting>
  <conditionalFormatting sqref="B1443">
    <cfRule type="duplicateValues" dxfId="11984" priority="10464"/>
  </conditionalFormatting>
  <conditionalFormatting sqref="B1443">
    <cfRule type="duplicateValues" dxfId="11983" priority="10463"/>
  </conditionalFormatting>
  <conditionalFormatting sqref="B1443">
    <cfRule type="duplicateValues" dxfId="11982" priority="10461"/>
    <cfRule type="duplicateValues" dxfId="11981" priority="10462"/>
  </conditionalFormatting>
  <conditionalFormatting sqref="B1443">
    <cfRule type="duplicateValues" dxfId="11980" priority="10460"/>
  </conditionalFormatting>
  <conditionalFormatting sqref="B1443">
    <cfRule type="duplicateValues" dxfId="11979" priority="10459"/>
  </conditionalFormatting>
  <conditionalFormatting sqref="B1443">
    <cfRule type="duplicateValues" dxfId="11978" priority="10458"/>
  </conditionalFormatting>
  <conditionalFormatting sqref="N1444">
    <cfRule type="cellIs" dxfId="11977" priority="10457" operator="greaterThan">
      <formula>0</formula>
    </cfRule>
  </conditionalFormatting>
  <conditionalFormatting sqref="C1444">
    <cfRule type="duplicateValues" dxfId="11976" priority="10456"/>
  </conditionalFormatting>
  <conditionalFormatting sqref="B1444">
    <cfRule type="duplicateValues" dxfId="11975" priority="10455"/>
  </conditionalFormatting>
  <conditionalFormatting sqref="B1444">
    <cfRule type="duplicateValues" dxfId="11974" priority="10453"/>
    <cfRule type="duplicateValues" dxfId="11973" priority="10454"/>
  </conditionalFormatting>
  <conditionalFormatting sqref="C1444">
    <cfRule type="duplicateValues" dxfId="11972" priority="10452"/>
  </conditionalFormatting>
  <conditionalFormatting sqref="B1444">
    <cfRule type="duplicateValues" dxfId="11971" priority="10450"/>
    <cfRule type="duplicateValues" dxfId="11970" priority="10451"/>
  </conditionalFormatting>
  <conditionalFormatting sqref="B1444">
    <cfRule type="duplicateValues" dxfId="11969" priority="10447"/>
    <cfRule type="duplicateValues" dxfId="11968" priority="10448"/>
    <cfRule type="duplicateValues" dxfId="11967" priority="10449"/>
  </conditionalFormatting>
  <conditionalFormatting sqref="B1444">
    <cfRule type="duplicateValues" dxfId="11966" priority="10446"/>
  </conditionalFormatting>
  <conditionalFormatting sqref="B1444">
    <cfRule type="duplicateValues" dxfId="11965" priority="10445"/>
  </conditionalFormatting>
  <conditionalFormatting sqref="B1444">
    <cfRule type="duplicateValues" dxfId="11964" priority="10443"/>
    <cfRule type="duplicateValues" dxfId="11963" priority="10444"/>
  </conditionalFormatting>
  <conditionalFormatting sqref="B1444">
    <cfRule type="duplicateValues" dxfId="11962" priority="10442"/>
  </conditionalFormatting>
  <conditionalFormatting sqref="B1444">
    <cfRule type="duplicateValues" dxfId="11961" priority="10441"/>
  </conditionalFormatting>
  <conditionalFormatting sqref="B1444">
    <cfRule type="duplicateValues" dxfId="11960" priority="10440"/>
  </conditionalFormatting>
  <conditionalFormatting sqref="N1451">
    <cfRule type="cellIs" dxfId="11959" priority="10439" operator="greaterThan">
      <formula>0</formula>
    </cfRule>
  </conditionalFormatting>
  <conditionalFormatting sqref="C1451">
    <cfRule type="duplicateValues" dxfId="11958" priority="10438"/>
  </conditionalFormatting>
  <conditionalFormatting sqref="B1451">
    <cfRule type="duplicateValues" dxfId="11957" priority="10437"/>
  </conditionalFormatting>
  <conditionalFormatting sqref="B1451">
    <cfRule type="duplicateValues" dxfId="11956" priority="10435"/>
    <cfRule type="duplicateValues" dxfId="11955" priority="10436"/>
  </conditionalFormatting>
  <conditionalFormatting sqref="C1451">
    <cfRule type="duplicateValues" dxfId="11954" priority="10434"/>
  </conditionalFormatting>
  <conditionalFormatting sqref="B1451">
    <cfRule type="duplicateValues" dxfId="11953" priority="10432"/>
    <cfRule type="duplicateValues" dxfId="11952" priority="10433"/>
  </conditionalFormatting>
  <conditionalFormatting sqref="B1451">
    <cfRule type="duplicateValues" dxfId="11951" priority="10429"/>
    <cfRule type="duplicateValues" dxfId="11950" priority="10430"/>
    <cfRule type="duplicateValues" dxfId="11949" priority="10431"/>
  </conditionalFormatting>
  <conditionalFormatting sqref="B1451">
    <cfRule type="duplicateValues" dxfId="11948" priority="10428"/>
  </conditionalFormatting>
  <conditionalFormatting sqref="B1451">
    <cfRule type="duplicateValues" dxfId="11947" priority="10427"/>
  </conditionalFormatting>
  <conditionalFormatting sqref="B1451">
    <cfRule type="duplicateValues" dxfId="11946" priority="10425"/>
    <cfRule type="duplicateValues" dxfId="11945" priority="10426"/>
  </conditionalFormatting>
  <conditionalFormatting sqref="B1451">
    <cfRule type="duplicateValues" dxfId="11944" priority="10424"/>
  </conditionalFormatting>
  <conditionalFormatting sqref="B1451">
    <cfRule type="duplicateValues" dxfId="11943" priority="10423"/>
  </conditionalFormatting>
  <conditionalFormatting sqref="B1451">
    <cfRule type="duplicateValues" dxfId="11942" priority="10422"/>
  </conditionalFormatting>
  <conditionalFormatting sqref="N1450">
    <cfRule type="cellIs" dxfId="11941" priority="10421" operator="greaterThan">
      <formula>0</formula>
    </cfRule>
  </conditionalFormatting>
  <conditionalFormatting sqref="C1450">
    <cfRule type="duplicateValues" dxfId="11940" priority="10420"/>
  </conditionalFormatting>
  <conditionalFormatting sqref="B1450">
    <cfRule type="duplicateValues" dxfId="11939" priority="10419"/>
  </conditionalFormatting>
  <conditionalFormatting sqref="B1450">
    <cfRule type="duplicateValues" dxfId="11938" priority="10417"/>
    <cfRule type="duplicateValues" dxfId="11937" priority="10418"/>
  </conditionalFormatting>
  <conditionalFormatting sqref="C1450">
    <cfRule type="duplicateValues" dxfId="11936" priority="10416"/>
  </conditionalFormatting>
  <conditionalFormatting sqref="B1450">
    <cfRule type="duplicateValues" dxfId="11935" priority="10414"/>
    <cfRule type="duplicateValues" dxfId="11934" priority="10415"/>
  </conditionalFormatting>
  <conditionalFormatting sqref="B1450">
    <cfRule type="duplicateValues" dxfId="11933" priority="10411"/>
    <cfRule type="duplicateValues" dxfId="11932" priority="10412"/>
    <cfRule type="duplicateValues" dxfId="11931" priority="10413"/>
  </conditionalFormatting>
  <conditionalFormatting sqref="B1450">
    <cfRule type="duplicateValues" dxfId="11930" priority="10410"/>
  </conditionalFormatting>
  <conditionalFormatting sqref="B1450">
    <cfRule type="duplicateValues" dxfId="11929" priority="10409"/>
  </conditionalFormatting>
  <conditionalFormatting sqref="B1450">
    <cfRule type="duplicateValues" dxfId="11928" priority="10407"/>
    <cfRule type="duplicateValues" dxfId="11927" priority="10408"/>
  </conditionalFormatting>
  <conditionalFormatting sqref="B1450">
    <cfRule type="duplicateValues" dxfId="11926" priority="10406"/>
  </conditionalFormatting>
  <conditionalFormatting sqref="B1450">
    <cfRule type="duplicateValues" dxfId="11925" priority="10405"/>
  </conditionalFormatting>
  <conditionalFormatting sqref="B1450">
    <cfRule type="duplicateValues" dxfId="11924" priority="10404"/>
  </conditionalFormatting>
  <conditionalFormatting sqref="N1449">
    <cfRule type="cellIs" dxfId="11923" priority="10403" operator="greaterThan">
      <formula>0</formula>
    </cfRule>
  </conditionalFormatting>
  <conditionalFormatting sqref="C1449">
    <cfRule type="duplicateValues" dxfId="11922" priority="10402"/>
  </conditionalFormatting>
  <conditionalFormatting sqref="B1449">
    <cfRule type="duplicateValues" dxfId="11921" priority="10401"/>
  </conditionalFormatting>
  <conditionalFormatting sqref="B1449">
    <cfRule type="duplicateValues" dxfId="11920" priority="10399"/>
    <cfRule type="duplicateValues" dxfId="11919" priority="10400"/>
  </conditionalFormatting>
  <conditionalFormatting sqref="C1449">
    <cfRule type="duplicateValues" dxfId="11918" priority="10398"/>
  </conditionalFormatting>
  <conditionalFormatting sqref="B1449">
    <cfRule type="duplicateValues" dxfId="11917" priority="10396"/>
    <cfRule type="duplicateValues" dxfId="11916" priority="10397"/>
  </conditionalFormatting>
  <conditionalFormatting sqref="B1449">
    <cfRule type="duplicateValues" dxfId="11915" priority="10393"/>
    <cfRule type="duplicateValues" dxfId="11914" priority="10394"/>
    <cfRule type="duplicateValues" dxfId="11913" priority="10395"/>
  </conditionalFormatting>
  <conditionalFormatting sqref="B1449">
    <cfRule type="duplicateValues" dxfId="11912" priority="10392"/>
  </conditionalFormatting>
  <conditionalFormatting sqref="B1449">
    <cfRule type="duplicateValues" dxfId="11911" priority="10391"/>
  </conditionalFormatting>
  <conditionalFormatting sqref="B1449">
    <cfRule type="duplicateValues" dxfId="11910" priority="10389"/>
    <cfRule type="duplicateValues" dxfId="11909" priority="10390"/>
  </conditionalFormatting>
  <conditionalFormatting sqref="B1449">
    <cfRule type="duplicateValues" dxfId="11908" priority="10388"/>
  </conditionalFormatting>
  <conditionalFormatting sqref="B1449">
    <cfRule type="duplicateValues" dxfId="11907" priority="10387"/>
  </conditionalFormatting>
  <conditionalFormatting sqref="B1449">
    <cfRule type="duplicateValues" dxfId="11906" priority="10386"/>
  </conditionalFormatting>
  <conditionalFormatting sqref="N1448">
    <cfRule type="cellIs" dxfId="11905" priority="10385" operator="greaterThan">
      <formula>0</formula>
    </cfRule>
  </conditionalFormatting>
  <conditionalFormatting sqref="C1448">
    <cfRule type="duplicateValues" dxfId="11904" priority="10384"/>
  </conditionalFormatting>
  <conditionalFormatting sqref="B1448">
    <cfRule type="duplicateValues" dxfId="11903" priority="10383"/>
  </conditionalFormatting>
  <conditionalFormatting sqref="B1448">
    <cfRule type="duplicateValues" dxfId="11902" priority="10381"/>
    <cfRule type="duplicateValues" dxfId="11901" priority="10382"/>
  </conditionalFormatting>
  <conditionalFormatting sqref="C1448">
    <cfRule type="duplicateValues" dxfId="11900" priority="10380"/>
  </conditionalFormatting>
  <conditionalFormatting sqref="B1448">
    <cfRule type="duplicateValues" dxfId="11899" priority="10378"/>
    <cfRule type="duplicateValues" dxfId="11898" priority="10379"/>
  </conditionalFormatting>
  <conditionalFormatting sqref="B1448">
    <cfRule type="duplicateValues" dxfId="11897" priority="10375"/>
    <cfRule type="duplicateValues" dxfId="11896" priority="10376"/>
    <cfRule type="duplicateValues" dxfId="11895" priority="10377"/>
  </conditionalFormatting>
  <conditionalFormatting sqref="B1448">
    <cfRule type="duplicateValues" dxfId="11894" priority="10374"/>
  </conditionalFormatting>
  <conditionalFormatting sqref="B1448">
    <cfRule type="duplicateValues" dxfId="11893" priority="10373"/>
  </conditionalFormatting>
  <conditionalFormatting sqref="B1448">
    <cfRule type="duplicateValues" dxfId="11892" priority="10371"/>
    <cfRule type="duplicateValues" dxfId="11891" priority="10372"/>
  </conditionalFormatting>
  <conditionalFormatting sqref="B1448">
    <cfRule type="duplicateValues" dxfId="11890" priority="10370"/>
  </conditionalFormatting>
  <conditionalFormatting sqref="B1448">
    <cfRule type="duplicateValues" dxfId="11889" priority="10369"/>
  </conditionalFormatting>
  <conditionalFormatting sqref="B1448">
    <cfRule type="duplicateValues" dxfId="11888" priority="10368"/>
  </conditionalFormatting>
  <conditionalFormatting sqref="N1447">
    <cfRule type="cellIs" dxfId="11887" priority="10367" operator="greaterThan">
      <formula>0</formula>
    </cfRule>
  </conditionalFormatting>
  <conditionalFormatting sqref="C1447">
    <cfRule type="duplicateValues" dxfId="11886" priority="10366"/>
  </conditionalFormatting>
  <conditionalFormatting sqref="B1447">
    <cfRule type="duplicateValues" dxfId="11885" priority="10365"/>
  </conditionalFormatting>
  <conditionalFormatting sqref="B1447">
    <cfRule type="duplicateValues" dxfId="11884" priority="10363"/>
    <cfRule type="duplicateValues" dxfId="11883" priority="10364"/>
  </conditionalFormatting>
  <conditionalFormatting sqref="C1447">
    <cfRule type="duplicateValues" dxfId="11882" priority="10362"/>
  </conditionalFormatting>
  <conditionalFormatting sqref="B1447">
    <cfRule type="duplicateValues" dxfId="11881" priority="10360"/>
    <cfRule type="duplicateValues" dxfId="11880" priority="10361"/>
  </conditionalFormatting>
  <conditionalFormatting sqref="B1447">
    <cfRule type="duplicateValues" dxfId="11879" priority="10357"/>
    <cfRule type="duplicateValues" dxfId="11878" priority="10358"/>
    <cfRule type="duplicateValues" dxfId="11877" priority="10359"/>
  </conditionalFormatting>
  <conditionalFormatting sqref="B1447">
    <cfRule type="duplicateValues" dxfId="11876" priority="10356"/>
  </conditionalFormatting>
  <conditionalFormatting sqref="B1447">
    <cfRule type="duplicateValues" dxfId="11875" priority="10355"/>
  </conditionalFormatting>
  <conditionalFormatting sqref="B1447">
    <cfRule type="duplicateValues" dxfId="11874" priority="10353"/>
    <cfRule type="duplicateValues" dxfId="11873" priority="10354"/>
  </conditionalFormatting>
  <conditionalFormatting sqref="B1447">
    <cfRule type="duplicateValues" dxfId="11872" priority="10352"/>
  </conditionalFormatting>
  <conditionalFormatting sqref="B1447">
    <cfRule type="duplicateValues" dxfId="11871" priority="10351"/>
  </conditionalFormatting>
  <conditionalFormatting sqref="B1447">
    <cfRule type="duplicateValues" dxfId="11870" priority="10350"/>
  </conditionalFormatting>
  <conditionalFormatting sqref="N1446">
    <cfRule type="cellIs" dxfId="11869" priority="10349" operator="greaterThan">
      <formula>0</formula>
    </cfRule>
  </conditionalFormatting>
  <conditionalFormatting sqref="C1446">
    <cfRule type="duplicateValues" dxfId="11868" priority="10348"/>
  </conditionalFormatting>
  <conditionalFormatting sqref="B1446">
    <cfRule type="duplicateValues" dxfId="11867" priority="10347"/>
  </conditionalFormatting>
  <conditionalFormatting sqref="B1446">
    <cfRule type="duplicateValues" dxfId="11866" priority="10345"/>
    <cfRule type="duplicateValues" dxfId="11865" priority="10346"/>
  </conditionalFormatting>
  <conditionalFormatting sqref="C1446">
    <cfRule type="duplicateValues" dxfId="11864" priority="10344"/>
  </conditionalFormatting>
  <conditionalFormatting sqref="B1446">
    <cfRule type="duplicateValues" dxfId="11863" priority="10342"/>
    <cfRule type="duplicateValues" dxfId="11862" priority="10343"/>
  </conditionalFormatting>
  <conditionalFormatting sqref="B1446">
    <cfRule type="duplicateValues" dxfId="11861" priority="10339"/>
    <cfRule type="duplicateValues" dxfId="11860" priority="10340"/>
    <cfRule type="duplicateValues" dxfId="11859" priority="10341"/>
  </conditionalFormatting>
  <conditionalFormatting sqref="B1446">
    <cfRule type="duplicateValues" dxfId="11858" priority="10338"/>
  </conditionalFormatting>
  <conditionalFormatting sqref="B1446">
    <cfRule type="duplicateValues" dxfId="11857" priority="10337"/>
  </conditionalFormatting>
  <conditionalFormatting sqref="B1446">
    <cfRule type="duplicateValues" dxfId="11856" priority="10335"/>
    <cfRule type="duplicateValues" dxfId="11855" priority="10336"/>
  </conditionalFormatting>
  <conditionalFormatting sqref="B1446">
    <cfRule type="duplicateValues" dxfId="11854" priority="10334"/>
  </conditionalFormatting>
  <conditionalFormatting sqref="B1446">
    <cfRule type="duplicateValues" dxfId="11853" priority="10333"/>
  </conditionalFormatting>
  <conditionalFormatting sqref="B1446">
    <cfRule type="duplicateValues" dxfId="11852" priority="10332"/>
  </conditionalFormatting>
  <conditionalFormatting sqref="N1436">
    <cfRule type="cellIs" dxfId="11851" priority="10331" operator="greaterThan">
      <formula>0</formula>
    </cfRule>
  </conditionalFormatting>
  <conditionalFormatting sqref="C1436">
    <cfRule type="duplicateValues" dxfId="11850" priority="10330"/>
  </conditionalFormatting>
  <conditionalFormatting sqref="B1436">
    <cfRule type="duplicateValues" dxfId="11849" priority="10329"/>
  </conditionalFormatting>
  <conditionalFormatting sqref="B1436">
    <cfRule type="duplicateValues" dxfId="11848" priority="10327"/>
    <cfRule type="duplicateValues" dxfId="11847" priority="10328"/>
  </conditionalFormatting>
  <conditionalFormatting sqref="C1436">
    <cfRule type="duplicateValues" dxfId="11846" priority="10326"/>
  </conditionalFormatting>
  <conditionalFormatting sqref="B1436">
    <cfRule type="duplicateValues" dxfId="11845" priority="10324"/>
    <cfRule type="duplicateValues" dxfId="11844" priority="10325"/>
  </conditionalFormatting>
  <conditionalFormatting sqref="B1436">
    <cfRule type="duplicateValues" dxfId="11843" priority="10321"/>
    <cfRule type="duplicateValues" dxfId="11842" priority="10322"/>
    <cfRule type="duplicateValues" dxfId="11841" priority="10323"/>
  </conditionalFormatting>
  <conditionalFormatting sqref="B1436">
    <cfRule type="duplicateValues" dxfId="11840" priority="10320"/>
  </conditionalFormatting>
  <conditionalFormatting sqref="B1436">
    <cfRule type="duplicateValues" dxfId="11839" priority="10319"/>
  </conditionalFormatting>
  <conditionalFormatting sqref="B1436">
    <cfRule type="duplicateValues" dxfId="11838" priority="10317"/>
    <cfRule type="duplicateValues" dxfId="11837" priority="10318"/>
  </conditionalFormatting>
  <conditionalFormatting sqref="B1436">
    <cfRule type="duplicateValues" dxfId="11836" priority="10316"/>
  </conditionalFormatting>
  <conditionalFormatting sqref="B1436">
    <cfRule type="duplicateValues" dxfId="11835" priority="10315"/>
  </conditionalFormatting>
  <conditionalFormatting sqref="B1436">
    <cfRule type="duplicateValues" dxfId="11834" priority="10314"/>
  </conditionalFormatting>
  <conditionalFormatting sqref="N1445">
    <cfRule type="cellIs" dxfId="11833" priority="10313" operator="greaterThan">
      <formula>0</formula>
    </cfRule>
  </conditionalFormatting>
  <conditionalFormatting sqref="C1445">
    <cfRule type="duplicateValues" dxfId="11832" priority="10312"/>
  </conditionalFormatting>
  <conditionalFormatting sqref="B1445">
    <cfRule type="duplicateValues" dxfId="11831" priority="10311"/>
  </conditionalFormatting>
  <conditionalFormatting sqref="B1445">
    <cfRule type="duplicateValues" dxfId="11830" priority="10309"/>
    <cfRule type="duplicateValues" dxfId="11829" priority="10310"/>
  </conditionalFormatting>
  <conditionalFormatting sqref="C1445">
    <cfRule type="duplicateValues" dxfId="11828" priority="10308"/>
  </conditionalFormatting>
  <conditionalFormatting sqref="B1445">
    <cfRule type="duplicateValues" dxfId="11827" priority="10306"/>
    <cfRule type="duplicateValues" dxfId="11826" priority="10307"/>
  </conditionalFormatting>
  <conditionalFormatting sqref="B1445">
    <cfRule type="duplicateValues" dxfId="11825" priority="10303"/>
    <cfRule type="duplicateValues" dxfId="11824" priority="10304"/>
    <cfRule type="duplicateValues" dxfId="11823" priority="10305"/>
  </conditionalFormatting>
  <conditionalFormatting sqref="B1445">
    <cfRule type="duplicateValues" dxfId="11822" priority="10302"/>
  </conditionalFormatting>
  <conditionalFormatting sqref="B1445">
    <cfRule type="duplicateValues" dxfId="11821" priority="10301"/>
  </conditionalFormatting>
  <conditionalFormatting sqref="B1445">
    <cfRule type="duplicateValues" dxfId="11820" priority="10299"/>
    <cfRule type="duplicateValues" dxfId="11819" priority="10300"/>
  </conditionalFormatting>
  <conditionalFormatting sqref="B1445">
    <cfRule type="duplicateValues" dxfId="11818" priority="10298"/>
  </conditionalFormatting>
  <conditionalFormatting sqref="B1445">
    <cfRule type="duplicateValues" dxfId="11817" priority="10297"/>
  </conditionalFormatting>
  <conditionalFormatting sqref="B1445">
    <cfRule type="duplicateValues" dxfId="11816" priority="10296"/>
  </conditionalFormatting>
  <conditionalFormatting sqref="B2132">
    <cfRule type="duplicateValues" dxfId="11815" priority="10295"/>
  </conditionalFormatting>
  <conditionalFormatting sqref="C2132">
    <cfRule type="duplicateValues" dxfId="11814" priority="10294"/>
  </conditionalFormatting>
  <conditionalFormatting sqref="B1538:B1539">
    <cfRule type="duplicateValues" dxfId="11813" priority="10293"/>
  </conditionalFormatting>
  <conditionalFormatting sqref="C1538:C1539">
    <cfRule type="duplicateValues" dxfId="11812" priority="10292"/>
  </conditionalFormatting>
  <conditionalFormatting sqref="B1519:B1520">
    <cfRule type="duplicateValues" dxfId="11811" priority="10291"/>
  </conditionalFormatting>
  <conditionalFormatting sqref="C1519:C1520">
    <cfRule type="duplicateValues" dxfId="11810" priority="10290"/>
  </conditionalFormatting>
  <conditionalFormatting sqref="B1499:B1500">
    <cfRule type="duplicateValues" dxfId="11809" priority="10289"/>
  </conditionalFormatting>
  <conditionalFormatting sqref="C1499:C1500">
    <cfRule type="duplicateValues" dxfId="11808" priority="10288"/>
  </conditionalFormatting>
  <conditionalFormatting sqref="B1494:B1496 B1487:B1492">
    <cfRule type="duplicateValues" dxfId="11807" priority="10287"/>
  </conditionalFormatting>
  <conditionalFormatting sqref="C1494:C1496 C1487:C1492">
    <cfRule type="duplicateValues" dxfId="11806" priority="10286"/>
  </conditionalFormatting>
  <conditionalFormatting sqref="B1484:B1486">
    <cfRule type="duplicateValues" dxfId="11805" priority="10285"/>
  </conditionalFormatting>
  <conditionalFormatting sqref="C1484:C1486">
    <cfRule type="duplicateValues" dxfId="11804" priority="10284"/>
  </conditionalFormatting>
  <conditionalFormatting sqref="B1452:B1474 B1433:B1435">
    <cfRule type="duplicateValues" dxfId="11803" priority="10283"/>
  </conditionalFormatting>
  <conditionalFormatting sqref="B1452:B1474 B1433:B1435">
    <cfRule type="duplicateValues" dxfId="11802" priority="10281"/>
    <cfRule type="duplicateValues" dxfId="11801" priority="10282"/>
  </conditionalFormatting>
  <conditionalFormatting sqref="C1452:C1474 C1433:C1435">
    <cfRule type="duplicateValues" dxfId="11800" priority="10280"/>
  </conditionalFormatting>
  <conditionalFormatting sqref="N1150:N1432 N784 N761:N762">
    <cfRule type="cellIs" dxfId="11799" priority="10279" operator="greaterThan">
      <formula>0</formula>
    </cfRule>
  </conditionalFormatting>
  <conditionalFormatting sqref="N1319">
    <cfRule type="cellIs" dxfId="11798" priority="10278" operator="greaterThan">
      <formula>0</formula>
    </cfRule>
  </conditionalFormatting>
  <conditionalFormatting sqref="B1319">
    <cfRule type="duplicateValues" dxfId="11797" priority="10277"/>
  </conditionalFormatting>
  <conditionalFormatting sqref="N1427">
    <cfRule type="cellIs" dxfId="11796" priority="10276" operator="greaterThan">
      <formula>0</formula>
    </cfRule>
  </conditionalFormatting>
  <conditionalFormatting sqref="B1427">
    <cfRule type="duplicateValues" dxfId="11795" priority="10275"/>
  </conditionalFormatting>
  <conditionalFormatting sqref="N1425">
    <cfRule type="cellIs" dxfId="11794" priority="10274" operator="greaterThan">
      <formula>0</formula>
    </cfRule>
  </conditionalFormatting>
  <conditionalFormatting sqref="B1425">
    <cfRule type="duplicateValues" dxfId="11793" priority="10273"/>
  </conditionalFormatting>
  <conditionalFormatting sqref="N1426">
    <cfRule type="cellIs" dxfId="11792" priority="10272" operator="greaterThan">
      <formula>0</formula>
    </cfRule>
  </conditionalFormatting>
  <conditionalFormatting sqref="B1426">
    <cfRule type="duplicateValues" dxfId="11791" priority="10271"/>
  </conditionalFormatting>
  <conditionalFormatting sqref="N1359">
    <cfRule type="cellIs" dxfId="11790" priority="10270" operator="greaterThan">
      <formula>0</formula>
    </cfRule>
  </conditionalFormatting>
  <conditionalFormatting sqref="B1359">
    <cfRule type="duplicateValues" dxfId="11789" priority="10269"/>
  </conditionalFormatting>
  <conditionalFormatting sqref="B1359">
    <cfRule type="duplicateValues" dxfId="11788" priority="10268"/>
  </conditionalFormatting>
  <conditionalFormatting sqref="C1359">
    <cfRule type="duplicateValues" dxfId="11787" priority="10267"/>
  </conditionalFormatting>
  <conditionalFormatting sqref="C1359">
    <cfRule type="duplicateValues" dxfId="11786" priority="10266"/>
  </conditionalFormatting>
  <conditionalFormatting sqref="N1371">
    <cfRule type="cellIs" dxfId="11785" priority="10265" operator="greaterThan">
      <formula>0</formula>
    </cfRule>
  </conditionalFormatting>
  <conditionalFormatting sqref="B1371">
    <cfRule type="duplicateValues" dxfId="11784" priority="10264"/>
  </conditionalFormatting>
  <conditionalFormatting sqref="B1371">
    <cfRule type="duplicateValues" dxfId="11783" priority="10263"/>
  </conditionalFormatting>
  <conditionalFormatting sqref="C1371">
    <cfRule type="duplicateValues" dxfId="11782" priority="10262"/>
  </conditionalFormatting>
  <conditionalFormatting sqref="C1371">
    <cfRule type="duplicateValues" dxfId="11781" priority="10261"/>
  </conditionalFormatting>
  <conditionalFormatting sqref="N1346">
    <cfRule type="cellIs" dxfId="11780" priority="10260" operator="greaterThan">
      <formula>0</formula>
    </cfRule>
  </conditionalFormatting>
  <conditionalFormatting sqref="B1346">
    <cfRule type="duplicateValues" dxfId="11779" priority="10259"/>
  </conditionalFormatting>
  <conditionalFormatting sqref="B1346">
    <cfRule type="duplicateValues" dxfId="11778" priority="10258"/>
  </conditionalFormatting>
  <conditionalFormatting sqref="C1346">
    <cfRule type="duplicateValues" dxfId="11777" priority="10257"/>
  </conditionalFormatting>
  <conditionalFormatting sqref="C1346">
    <cfRule type="duplicateValues" dxfId="11776" priority="10256"/>
  </conditionalFormatting>
  <conditionalFormatting sqref="N1394">
    <cfRule type="cellIs" dxfId="11775" priority="10255" operator="greaterThan">
      <formula>0</formula>
    </cfRule>
  </conditionalFormatting>
  <conditionalFormatting sqref="B1394">
    <cfRule type="duplicateValues" dxfId="11774" priority="10254"/>
  </conditionalFormatting>
  <conditionalFormatting sqref="B1394">
    <cfRule type="duplicateValues" dxfId="11773" priority="10253"/>
  </conditionalFormatting>
  <conditionalFormatting sqref="C1394">
    <cfRule type="duplicateValues" dxfId="11772" priority="10252"/>
  </conditionalFormatting>
  <conditionalFormatting sqref="C1394">
    <cfRule type="duplicateValues" dxfId="11771" priority="10251"/>
  </conditionalFormatting>
  <conditionalFormatting sqref="B1394">
    <cfRule type="duplicateValues" dxfId="11770" priority="10250"/>
  </conditionalFormatting>
  <conditionalFormatting sqref="N1278">
    <cfRule type="cellIs" dxfId="11769" priority="10249" operator="greaterThan">
      <formula>0</formula>
    </cfRule>
  </conditionalFormatting>
  <conditionalFormatting sqref="B1278">
    <cfRule type="duplicateValues" dxfId="11768" priority="10248"/>
  </conditionalFormatting>
  <conditionalFormatting sqref="B1278">
    <cfRule type="duplicateValues" dxfId="11767" priority="10247"/>
  </conditionalFormatting>
  <conditionalFormatting sqref="C1278">
    <cfRule type="duplicateValues" dxfId="11766" priority="10246"/>
  </conditionalFormatting>
  <conditionalFormatting sqref="C1278">
    <cfRule type="duplicateValues" dxfId="11765" priority="10245"/>
  </conditionalFormatting>
  <conditionalFormatting sqref="B1278">
    <cfRule type="duplicateValues" dxfId="11764" priority="10244"/>
  </conditionalFormatting>
  <conditionalFormatting sqref="N1396">
    <cfRule type="cellIs" dxfId="11763" priority="10243" operator="greaterThan">
      <formula>0</formula>
    </cfRule>
  </conditionalFormatting>
  <conditionalFormatting sqref="B1396">
    <cfRule type="duplicateValues" dxfId="11762" priority="10242"/>
  </conditionalFormatting>
  <conditionalFormatting sqref="C1396">
    <cfRule type="duplicateValues" dxfId="11761" priority="10241"/>
  </conditionalFormatting>
  <conditionalFormatting sqref="C1396">
    <cfRule type="duplicateValues" dxfId="11760" priority="10240"/>
  </conditionalFormatting>
  <conditionalFormatting sqref="B1396">
    <cfRule type="duplicateValues" dxfId="11759" priority="10239"/>
  </conditionalFormatting>
  <conditionalFormatting sqref="B1396">
    <cfRule type="duplicateValues" dxfId="11758" priority="10238"/>
  </conditionalFormatting>
  <conditionalFormatting sqref="B1396">
    <cfRule type="duplicateValues" dxfId="11757" priority="10237"/>
  </conditionalFormatting>
  <conditionalFormatting sqref="N1276">
    <cfRule type="cellIs" dxfId="11756" priority="10236" operator="greaterThan">
      <formula>0</formula>
    </cfRule>
  </conditionalFormatting>
  <conditionalFormatting sqref="B1276">
    <cfRule type="duplicateValues" dxfId="11755" priority="10235"/>
  </conditionalFormatting>
  <conditionalFormatting sqref="C1276">
    <cfRule type="duplicateValues" dxfId="11754" priority="10234"/>
  </conditionalFormatting>
  <conditionalFormatting sqref="C1276">
    <cfRule type="duplicateValues" dxfId="11753" priority="10233"/>
  </conditionalFormatting>
  <conditionalFormatting sqref="B1276">
    <cfRule type="duplicateValues" dxfId="11752" priority="10232"/>
  </conditionalFormatting>
  <conditionalFormatting sqref="B1276">
    <cfRule type="duplicateValues" dxfId="11751" priority="10231"/>
  </conditionalFormatting>
  <conditionalFormatting sqref="B1276">
    <cfRule type="duplicateValues" dxfId="11750" priority="10230"/>
  </conditionalFormatting>
  <conditionalFormatting sqref="B1276">
    <cfRule type="duplicateValues" dxfId="11749" priority="10229"/>
  </conditionalFormatting>
  <conditionalFormatting sqref="N1275">
    <cfRule type="cellIs" dxfId="11748" priority="10228" operator="greaterThan">
      <formula>0</formula>
    </cfRule>
  </conditionalFormatting>
  <conditionalFormatting sqref="B1275">
    <cfRule type="duplicateValues" dxfId="11747" priority="10227"/>
  </conditionalFormatting>
  <conditionalFormatting sqref="C1275">
    <cfRule type="duplicateValues" dxfId="11746" priority="10226"/>
  </conditionalFormatting>
  <conditionalFormatting sqref="C1275">
    <cfRule type="duplicateValues" dxfId="11745" priority="10225"/>
  </conditionalFormatting>
  <conditionalFormatting sqref="B1275">
    <cfRule type="duplicateValues" dxfId="11744" priority="10224"/>
  </conditionalFormatting>
  <conditionalFormatting sqref="B1275">
    <cfRule type="duplicateValues" dxfId="11743" priority="10223"/>
  </conditionalFormatting>
  <conditionalFormatting sqref="B1275">
    <cfRule type="duplicateValues" dxfId="11742" priority="10222"/>
  </conditionalFormatting>
  <conditionalFormatting sqref="B1275">
    <cfRule type="duplicateValues" dxfId="11741" priority="10221"/>
  </conditionalFormatting>
  <conditionalFormatting sqref="N1274">
    <cfRule type="cellIs" dxfId="11740" priority="10220" operator="greaterThan">
      <formula>0</formula>
    </cfRule>
  </conditionalFormatting>
  <conditionalFormatting sqref="B1274">
    <cfRule type="duplicateValues" dxfId="11739" priority="10219"/>
  </conditionalFormatting>
  <conditionalFormatting sqref="C1274">
    <cfRule type="duplicateValues" dxfId="11738" priority="10218"/>
  </conditionalFormatting>
  <conditionalFormatting sqref="C1274">
    <cfRule type="duplicateValues" dxfId="11737" priority="10217"/>
  </conditionalFormatting>
  <conditionalFormatting sqref="B1274">
    <cfRule type="duplicateValues" dxfId="11736" priority="10216"/>
  </conditionalFormatting>
  <conditionalFormatting sqref="B1274">
    <cfRule type="duplicateValues" dxfId="11735" priority="10215"/>
  </conditionalFormatting>
  <conditionalFormatting sqref="B1274">
    <cfRule type="duplicateValues" dxfId="11734" priority="10214"/>
  </conditionalFormatting>
  <conditionalFormatting sqref="B1274">
    <cfRule type="duplicateValues" dxfId="11733" priority="10213"/>
  </conditionalFormatting>
  <conditionalFormatting sqref="N1272">
    <cfRule type="cellIs" dxfId="11732" priority="10212" operator="greaterThan">
      <formula>0</formula>
    </cfRule>
  </conditionalFormatting>
  <conditionalFormatting sqref="B1272">
    <cfRule type="duplicateValues" dxfId="11731" priority="10211"/>
  </conditionalFormatting>
  <conditionalFormatting sqref="C1272">
    <cfRule type="duplicateValues" dxfId="11730" priority="10210"/>
  </conditionalFormatting>
  <conditionalFormatting sqref="C1272">
    <cfRule type="duplicateValues" dxfId="11729" priority="10209"/>
  </conditionalFormatting>
  <conditionalFormatting sqref="B1272">
    <cfRule type="duplicateValues" dxfId="11728" priority="10208"/>
  </conditionalFormatting>
  <conditionalFormatting sqref="B1272">
    <cfRule type="duplicateValues" dxfId="11727" priority="10207"/>
  </conditionalFormatting>
  <conditionalFormatting sqref="B1272">
    <cfRule type="duplicateValues" dxfId="11726" priority="10206"/>
  </conditionalFormatting>
  <conditionalFormatting sqref="B1272">
    <cfRule type="duplicateValues" dxfId="11725" priority="10205"/>
  </conditionalFormatting>
  <conditionalFormatting sqref="N1270">
    <cfRule type="cellIs" dxfId="11724" priority="10204" operator="greaterThan">
      <formula>0</formula>
    </cfRule>
  </conditionalFormatting>
  <conditionalFormatting sqref="B1270">
    <cfRule type="duplicateValues" dxfId="11723" priority="10203"/>
  </conditionalFormatting>
  <conditionalFormatting sqref="C1270">
    <cfRule type="duplicateValues" dxfId="11722" priority="10202"/>
  </conditionalFormatting>
  <conditionalFormatting sqref="C1270">
    <cfRule type="duplicateValues" dxfId="11721" priority="10201"/>
  </conditionalFormatting>
  <conditionalFormatting sqref="B1270">
    <cfRule type="duplicateValues" dxfId="11720" priority="10200"/>
  </conditionalFormatting>
  <conditionalFormatting sqref="B1270">
    <cfRule type="duplicateValues" dxfId="11719" priority="10199"/>
  </conditionalFormatting>
  <conditionalFormatting sqref="B1270">
    <cfRule type="duplicateValues" dxfId="11718" priority="10198"/>
  </conditionalFormatting>
  <conditionalFormatting sqref="B1270">
    <cfRule type="duplicateValues" dxfId="11717" priority="10197"/>
  </conditionalFormatting>
  <conditionalFormatting sqref="N1269">
    <cfRule type="cellIs" dxfId="11716" priority="10196" operator="greaterThan">
      <formula>0</formula>
    </cfRule>
  </conditionalFormatting>
  <conditionalFormatting sqref="B1269">
    <cfRule type="duplicateValues" dxfId="11715" priority="10195"/>
  </conditionalFormatting>
  <conditionalFormatting sqref="C1269">
    <cfRule type="duplicateValues" dxfId="11714" priority="10194"/>
  </conditionalFormatting>
  <conditionalFormatting sqref="C1269">
    <cfRule type="duplicateValues" dxfId="11713" priority="10193"/>
  </conditionalFormatting>
  <conditionalFormatting sqref="B1269">
    <cfRule type="duplicateValues" dxfId="11712" priority="10192"/>
  </conditionalFormatting>
  <conditionalFormatting sqref="B1269">
    <cfRule type="duplicateValues" dxfId="11711" priority="10191"/>
  </conditionalFormatting>
  <conditionalFormatting sqref="B1269">
    <cfRule type="duplicateValues" dxfId="11710" priority="10190"/>
  </conditionalFormatting>
  <conditionalFormatting sqref="B1269">
    <cfRule type="duplicateValues" dxfId="11709" priority="10189"/>
  </conditionalFormatting>
  <conditionalFormatting sqref="N1268">
    <cfRule type="cellIs" dxfId="11708" priority="10188" operator="greaterThan">
      <formula>0</formula>
    </cfRule>
  </conditionalFormatting>
  <conditionalFormatting sqref="B1268">
    <cfRule type="duplicateValues" dxfId="11707" priority="10187"/>
  </conditionalFormatting>
  <conditionalFormatting sqref="C1268">
    <cfRule type="duplicateValues" dxfId="11706" priority="10186"/>
  </conditionalFormatting>
  <conditionalFormatting sqref="C1268">
    <cfRule type="duplicateValues" dxfId="11705" priority="10185"/>
  </conditionalFormatting>
  <conditionalFormatting sqref="B1268">
    <cfRule type="duplicateValues" dxfId="11704" priority="10184"/>
  </conditionalFormatting>
  <conditionalFormatting sqref="B1268">
    <cfRule type="duplicateValues" dxfId="11703" priority="10183"/>
  </conditionalFormatting>
  <conditionalFormatting sqref="B1268">
    <cfRule type="duplicateValues" dxfId="11702" priority="10182"/>
  </conditionalFormatting>
  <conditionalFormatting sqref="B1268">
    <cfRule type="duplicateValues" dxfId="11701" priority="10181"/>
  </conditionalFormatting>
  <conditionalFormatting sqref="N1244">
    <cfRule type="cellIs" dxfId="11700" priority="10180" operator="greaterThan">
      <formula>0</formula>
    </cfRule>
  </conditionalFormatting>
  <conditionalFormatting sqref="B1244">
    <cfRule type="duplicateValues" dxfId="11699" priority="10179"/>
  </conditionalFormatting>
  <conditionalFormatting sqref="C1244">
    <cfRule type="duplicateValues" dxfId="11698" priority="10178"/>
  </conditionalFormatting>
  <conditionalFormatting sqref="C1244">
    <cfRule type="duplicateValues" dxfId="11697" priority="10177"/>
  </conditionalFormatting>
  <conditionalFormatting sqref="B1244">
    <cfRule type="duplicateValues" dxfId="11696" priority="10176"/>
  </conditionalFormatting>
  <conditionalFormatting sqref="B1244">
    <cfRule type="duplicateValues" dxfId="11695" priority="10175"/>
  </conditionalFormatting>
  <conditionalFormatting sqref="B1244">
    <cfRule type="duplicateValues" dxfId="11694" priority="10174"/>
  </conditionalFormatting>
  <conditionalFormatting sqref="B1244">
    <cfRule type="duplicateValues" dxfId="11693" priority="10173"/>
  </conditionalFormatting>
  <conditionalFormatting sqref="N1335">
    <cfRule type="cellIs" dxfId="11692" priority="10172" operator="greaterThan">
      <formula>0</formula>
    </cfRule>
  </conditionalFormatting>
  <conditionalFormatting sqref="B1335">
    <cfRule type="duplicateValues" dxfId="11691" priority="10171"/>
  </conditionalFormatting>
  <conditionalFormatting sqref="C1335">
    <cfRule type="duplicateValues" dxfId="11690" priority="10170"/>
  </conditionalFormatting>
  <conditionalFormatting sqref="C1335">
    <cfRule type="duplicateValues" dxfId="11689" priority="10169"/>
  </conditionalFormatting>
  <conditionalFormatting sqref="B1335">
    <cfRule type="duplicateValues" dxfId="11688" priority="10168"/>
  </conditionalFormatting>
  <conditionalFormatting sqref="B1335">
    <cfRule type="duplicateValues" dxfId="11687" priority="10167"/>
  </conditionalFormatting>
  <conditionalFormatting sqref="B1335">
    <cfRule type="duplicateValues" dxfId="11686" priority="10166"/>
  </conditionalFormatting>
  <conditionalFormatting sqref="B1335">
    <cfRule type="duplicateValues" dxfId="11685" priority="10165"/>
  </conditionalFormatting>
  <conditionalFormatting sqref="C1335">
    <cfRule type="duplicateValues" dxfId="11684" priority="10164"/>
  </conditionalFormatting>
  <conditionalFormatting sqref="N1267">
    <cfRule type="cellIs" dxfId="11683" priority="10163" operator="greaterThan">
      <formula>0</formula>
    </cfRule>
  </conditionalFormatting>
  <conditionalFormatting sqref="B1267">
    <cfRule type="duplicateValues" dxfId="11682" priority="10162"/>
  </conditionalFormatting>
  <conditionalFormatting sqref="C1267">
    <cfRule type="duplicateValues" dxfId="11681" priority="10161"/>
  </conditionalFormatting>
  <conditionalFormatting sqref="C1267">
    <cfRule type="duplicateValues" dxfId="11680" priority="10160"/>
  </conditionalFormatting>
  <conditionalFormatting sqref="B1267">
    <cfRule type="duplicateValues" dxfId="11679" priority="10159"/>
  </conditionalFormatting>
  <conditionalFormatting sqref="B1267">
    <cfRule type="duplicateValues" dxfId="11678" priority="10158"/>
  </conditionalFormatting>
  <conditionalFormatting sqref="B1267">
    <cfRule type="duplicateValues" dxfId="11677" priority="10157"/>
  </conditionalFormatting>
  <conditionalFormatting sqref="B1267">
    <cfRule type="duplicateValues" dxfId="11676" priority="10156"/>
  </conditionalFormatting>
  <conditionalFormatting sqref="C1267">
    <cfRule type="duplicateValues" dxfId="11675" priority="10155"/>
  </conditionalFormatting>
  <conditionalFormatting sqref="B1267">
    <cfRule type="duplicateValues" dxfId="11674" priority="10154"/>
  </conditionalFormatting>
  <conditionalFormatting sqref="N1266">
    <cfRule type="cellIs" dxfId="11673" priority="10153" operator="greaterThan">
      <formula>0</formula>
    </cfRule>
  </conditionalFormatting>
  <conditionalFormatting sqref="B1266">
    <cfRule type="duplicateValues" dxfId="11672" priority="10152"/>
  </conditionalFormatting>
  <conditionalFormatting sqref="C1266">
    <cfRule type="duplicateValues" dxfId="11671" priority="10151"/>
  </conditionalFormatting>
  <conditionalFormatting sqref="C1266">
    <cfRule type="duplicateValues" dxfId="11670" priority="10150"/>
  </conditionalFormatting>
  <conditionalFormatting sqref="B1266">
    <cfRule type="duplicateValues" dxfId="11669" priority="10149"/>
  </conditionalFormatting>
  <conditionalFormatting sqref="B1266">
    <cfRule type="duplicateValues" dxfId="11668" priority="10148"/>
  </conditionalFormatting>
  <conditionalFormatting sqref="B1266">
    <cfRule type="duplicateValues" dxfId="11667" priority="10147"/>
  </conditionalFormatting>
  <conditionalFormatting sqref="B1266">
    <cfRule type="duplicateValues" dxfId="11666" priority="10146"/>
  </conditionalFormatting>
  <conditionalFormatting sqref="C1266">
    <cfRule type="duplicateValues" dxfId="11665" priority="10145"/>
  </conditionalFormatting>
  <conditionalFormatting sqref="B1266">
    <cfRule type="duplicateValues" dxfId="11664" priority="10144"/>
  </conditionalFormatting>
  <conditionalFormatting sqref="N1265">
    <cfRule type="cellIs" dxfId="11663" priority="10143" operator="greaterThan">
      <formula>0</formula>
    </cfRule>
  </conditionalFormatting>
  <conditionalFormatting sqref="B1265">
    <cfRule type="duplicateValues" dxfId="11662" priority="10142"/>
  </conditionalFormatting>
  <conditionalFormatting sqref="C1265">
    <cfRule type="duplicateValues" dxfId="11661" priority="10141"/>
  </conditionalFormatting>
  <conditionalFormatting sqref="C1265">
    <cfRule type="duplicateValues" dxfId="11660" priority="10140"/>
  </conditionalFormatting>
  <conditionalFormatting sqref="B1265">
    <cfRule type="duplicateValues" dxfId="11659" priority="10139"/>
  </conditionalFormatting>
  <conditionalFormatting sqref="B1265">
    <cfRule type="duplicateValues" dxfId="11658" priority="10138"/>
  </conditionalFormatting>
  <conditionalFormatting sqref="B1265">
    <cfRule type="duplicateValues" dxfId="11657" priority="10137"/>
  </conditionalFormatting>
  <conditionalFormatting sqref="B1265">
    <cfRule type="duplicateValues" dxfId="11656" priority="10136"/>
  </conditionalFormatting>
  <conditionalFormatting sqref="C1265">
    <cfRule type="duplicateValues" dxfId="11655" priority="10135"/>
  </conditionalFormatting>
  <conditionalFormatting sqref="B1265">
    <cfRule type="duplicateValues" dxfId="11654" priority="10134"/>
  </conditionalFormatting>
  <conditionalFormatting sqref="N1264">
    <cfRule type="cellIs" dxfId="11653" priority="10133" operator="greaterThan">
      <formula>0</formula>
    </cfRule>
  </conditionalFormatting>
  <conditionalFormatting sqref="B1264">
    <cfRule type="duplicateValues" dxfId="11652" priority="10132"/>
  </conditionalFormatting>
  <conditionalFormatting sqref="C1264">
    <cfRule type="duplicateValues" dxfId="11651" priority="10131"/>
  </conditionalFormatting>
  <conditionalFormatting sqref="C1264">
    <cfRule type="duplicateValues" dxfId="11650" priority="10130"/>
  </conditionalFormatting>
  <conditionalFormatting sqref="B1264">
    <cfRule type="duplicateValues" dxfId="11649" priority="10129"/>
  </conditionalFormatting>
  <conditionalFormatting sqref="B1264">
    <cfRule type="duplicateValues" dxfId="11648" priority="10128"/>
  </conditionalFormatting>
  <conditionalFormatting sqref="B1264">
    <cfRule type="duplicateValues" dxfId="11647" priority="10127"/>
  </conditionalFormatting>
  <conditionalFormatting sqref="B1264">
    <cfRule type="duplicateValues" dxfId="11646" priority="10126"/>
  </conditionalFormatting>
  <conditionalFormatting sqref="C1264">
    <cfRule type="duplicateValues" dxfId="11645" priority="10125"/>
  </conditionalFormatting>
  <conditionalFormatting sqref="B1264">
    <cfRule type="duplicateValues" dxfId="11644" priority="10124"/>
  </conditionalFormatting>
  <conditionalFormatting sqref="N1263">
    <cfRule type="cellIs" dxfId="11643" priority="10123" operator="greaterThan">
      <formula>0</formula>
    </cfRule>
  </conditionalFormatting>
  <conditionalFormatting sqref="B1263">
    <cfRule type="duplicateValues" dxfId="11642" priority="10122"/>
  </conditionalFormatting>
  <conditionalFormatting sqref="C1263">
    <cfRule type="duplicateValues" dxfId="11641" priority="10121"/>
  </conditionalFormatting>
  <conditionalFormatting sqref="C1263">
    <cfRule type="duplicateValues" dxfId="11640" priority="10120"/>
  </conditionalFormatting>
  <conditionalFormatting sqref="B1263">
    <cfRule type="duplicateValues" dxfId="11639" priority="10119"/>
  </conditionalFormatting>
  <conditionalFormatting sqref="B1263">
    <cfRule type="duplicateValues" dxfId="11638" priority="10118"/>
  </conditionalFormatting>
  <conditionalFormatting sqref="B1263">
    <cfRule type="duplicateValues" dxfId="11637" priority="10117"/>
  </conditionalFormatting>
  <conditionalFormatting sqref="B1263">
    <cfRule type="duplicateValues" dxfId="11636" priority="10116"/>
  </conditionalFormatting>
  <conditionalFormatting sqref="C1263">
    <cfRule type="duplicateValues" dxfId="11635" priority="10115"/>
  </conditionalFormatting>
  <conditionalFormatting sqref="B1263">
    <cfRule type="duplicateValues" dxfId="11634" priority="10114"/>
  </conditionalFormatting>
  <conditionalFormatting sqref="N1262">
    <cfRule type="cellIs" dxfId="11633" priority="10113" operator="greaterThan">
      <formula>0</formula>
    </cfRule>
  </conditionalFormatting>
  <conditionalFormatting sqref="B1262">
    <cfRule type="duplicateValues" dxfId="11632" priority="10112"/>
  </conditionalFormatting>
  <conditionalFormatting sqref="C1262">
    <cfRule type="duplicateValues" dxfId="11631" priority="10111"/>
  </conditionalFormatting>
  <conditionalFormatting sqref="C1262">
    <cfRule type="duplicateValues" dxfId="11630" priority="10110"/>
  </conditionalFormatting>
  <conditionalFormatting sqref="B1262">
    <cfRule type="duplicateValues" dxfId="11629" priority="10109"/>
  </conditionalFormatting>
  <conditionalFormatting sqref="B1262">
    <cfRule type="duplicateValues" dxfId="11628" priority="10108"/>
  </conditionalFormatting>
  <conditionalFormatting sqref="B1262">
    <cfRule type="duplicateValues" dxfId="11627" priority="10107"/>
  </conditionalFormatting>
  <conditionalFormatting sqref="B1262">
    <cfRule type="duplicateValues" dxfId="11626" priority="10106"/>
  </conditionalFormatting>
  <conditionalFormatting sqref="C1262">
    <cfRule type="duplicateValues" dxfId="11625" priority="10105"/>
  </conditionalFormatting>
  <conditionalFormatting sqref="B1262">
    <cfRule type="duplicateValues" dxfId="11624" priority="10104"/>
  </conditionalFormatting>
  <conditionalFormatting sqref="N1261">
    <cfRule type="cellIs" dxfId="11623" priority="10103" operator="greaterThan">
      <formula>0</formula>
    </cfRule>
  </conditionalFormatting>
  <conditionalFormatting sqref="B1261">
    <cfRule type="duplicateValues" dxfId="11622" priority="10102"/>
  </conditionalFormatting>
  <conditionalFormatting sqref="C1261">
    <cfRule type="duplicateValues" dxfId="11621" priority="10101"/>
  </conditionalFormatting>
  <conditionalFormatting sqref="C1261">
    <cfRule type="duplicateValues" dxfId="11620" priority="10100"/>
  </conditionalFormatting>
  <conditionalFormatting sqref="B1261">
    <cfRule type="duplicateValues" dxfId="11619" priority="10099"/>
  </conditionalFormatting>
  <conditionalFormatting sqref="B1261">
    <cfRule type="duplicateValues" dxfId="11618" priority="10098"/>
  </conditionalFormatting>
  <conditionalFormatting sqref="B1261">
    <cfRule type="duplicateValues" dxfId="11617" priority="10097"/>
  </conditionalFormatting>
  <conditionalFormatting sqref="B1261">
    <cfRule type="duplicateValues" dxfId="11616" priority="10096"/>
  </conditionalFormatting>
  <conditionalFormatting sqref="C1261">
    <cfRule type="duplicateValues" dxfId="11615" priority="10095"/>
  </conditionalFormatting>
  <conditionalFormatting sqref="B1261">
    <cfRule type="duplicateValues" dxfId="11614" priority="10094"/>
  </conditionalFormatting>
  <conditionalFormatting sqref="N1259">
    <cfRule type="cellIs" dxfId="11613" priority="10093" operator="greaterThan">
      <formula>0</formula>
    </cfRule>
  </conditionalFormatting>
  <conditionalFormatting sqref="B1259">
    <cfRule type="duplicateValues" dxfId="11612" priority="10092"/>
  </conditionalFormatting>
  <conditionalFormatting sqref="C1259">
    <cfRule type="duplicateValues" dxfId="11611" priority="10091"/>
  </conditionalFormatting>
  <conditionalFormatting sqref="C1259">
    <cfRule type="duplicateValues" dxfId="11610" priority="10090"/>
  </conditionalFormatting>
  <conditionalFormatting sqref="B1259">
    <cfRule type="duplicateValues" dxfId="11609" priority="10089"/>
  </conditionalFormatting>
  <conditionalFormatting sqref="B1259">
    <cfRule type="duplicateValues" dxfId="11608" priority="10088"/>
  </conditionalFormatting>
  <conditionalFormatting sqref="B1259">
    <cfRule type="duplicateValues" dxfId="11607" priority="10087"/>
  </conditionalFormatting>
  <conditionalFormatting sqref="B1259">
    <cfRule type="duplicateValues" dxfId="11606" priority="10086"/>
  </conditionalFormatting>
  <conditionalFormatting sqref="C1259">
    <cfRule type="duplicateValues" dxfId="11605" priority="10085"/>
  </conditionalFormatting>
  <conditionalFormatting sqref="B1259">
    <cfRule type="duplicateValues" dxfId="11604" priority="10084"/>
  </conditionalFormatting>
  <conditionalFormatting sqref="N1258">
    <cfRule type="cellIs" dxfId="11603" priority="10083" operator="greaterThan">
      <formula>0</formula>
    </cfRule>
  </conditionalFormatting>
  <conditionalFormatting sqref="B1258">
    <cfRule type="duplicateValues" dxfId="11602" priority="10082"/>
  </conditionalFormatting>
  <conditionalFormatting sqref="C1258">
    <cfRule type="duplicateValues" dxfId="11601" priority="10081"/>
  </conditionalFormatting>
  <conditionalFormatting sqref="C1258">
    <cfRule type="duplicateValues" dxfId="11600" priority="10080"/>
  </conditionalFormatting>
  <conditionalFormatting sqref="B1258">
    <cfRule type="duplicateValues" dxfId="11599" priority="10079"/>
  </conditionalFormatting>
  <conditionalFormatting sqref="B1258">
    <cfRule type="duplicateValues" dxfId="11598" priority="10078"/>
  </conditionalFormatting>
  <conditionalFormatting sqref="B1258">
    <cfRule type="duplicateValues" dxfId="11597" priority="10077"/>
  </conditionalFormatting>
  <conditionalFormatting sqref="B1258">
    <cfRule type="duplicateValues" dxfId="11596" priority="10076"/>
  </conditionalFormatting>
  <conditionalFormatting sqref="C1258">
    <cfRule type="duplicateValues" dxfId="11595" priority="10075"/>
  </conditionalFormatting>
  <conditionalFormatting sqref="B1258">
    <cfRule type="duplicateValues" dxfId="11594" priority="10074"/>
  </conditionalFormatting>
  <conditionalFormatting sqref="N1242">
    <cfRule type="cellIs" dxfId="11593" priority="10073" operator="greaterThan">
      <formula>0</formula>
    </cfRule>
  </conditionalFormatting>
  <conditionalFormatting sqref="B1242">
    <cfRule type="duplicateValues" dxfId="11592" priority="10072"/>
  </conditionalFormatting>
  <conditionalFormatting sqref="C1242">
    <cfRule type="duplicateValues" dxfId="11591" priority="10071"/>
  </conditionalFormatting>
  <conditionalFormatting sqref="C1242">
    <cfRule type="duplicateValues" dxfId="11590" priority="10070"/>
  </conditionalFormatting>
  <conditionalFormatting sqref="B1242">
    <cfRule type="duplicateValues" dxfId="11589" priority="10069"/>
  </conditionalFormatting>
  <conditionalFormatting sqref="B1242">
    <cfRule type="duplicateValues" dxfId="11588" priority="10068"/>
  </conditionalFormatting>
  <conditionalFormatting sqref="B1242">
    <cfRule type="duplicateValues" dxfId="11587" priority="10067"/>
  </conditionalFormatting>
  <conditionalFormatting sqref="B1242">
    <cfRule type="duplicateValues" dxfId="11586" priority="10066"/>
  </conditionalFormatting>
  <conditionalFormatting sqref="C1242">
    <cfRule type="duplicateValues" dxfId="11585" priority="10065"/>
  </conditionalFormatting>
  <conditionalFormatting sqref="B1242">
    <cfRule type="duplicateValues" dxfId="11584" priority="10064"/>
  </conditionalFormatting>
  <conditionalFormatting sqref="N1241">
    <cfRule type="cellIs" dxfId="11583" priority="10063" operator="greaterThan">
      <formula>0</formula>
    </cfRule>
  </conditionalFormatting>
  <conditionalFormatting sqref="B1241">
    <cfRule type="duplicateValues" dxfId="11582" priority="10062"/>
  </conditionalFormatting>
  <conditionalFormatting sqref="C1241">
    <cfRule type="duplicateValues" dxfId="11581" priority="10061"/>
  </conditionalFormatting>
  <conditionalFormatting sqref="C1241">
    <cfRule type="duplicateValues" dxfId="11580" priority="10060"/>
  </conditionalFormatting>
  <conditionalFormatting sqref="B1241">
    <cfRule type="duplicateValues" dxfId="11579" priority="10059"/>
  </conditionalFormatting>
  <conditionalFormatting sqref="B1241">
    <cfRule type="duplicateValues" dxfId="11578" priority="10058"/>
  </conditionalFormatting>
  <conditionalFormatting sqref="B1241">
    <cfRule type="duplicateValues" dxfId="11577" priority="10057"/>
  </conditionalFormatting>
  <conditionalFormatting sqref="B1241">
    <cfRule type="duplicateValues" dxfId="11576" priority="10056"/>
  </conditionalFormatting>
  <conditionalFormatting sqref="C1241">
    <cfRule type="duplicateValues" dxfId="11575" priority="10055"/>
  </conditionalFormatting>
  <conditionalFormatting sqref="B1241">
    <cfRule type="duplicateValues" dxfId="11574" priority="10054"/>
  </conditionalFormatting>
  <conditionalFormatting sqref="N1230">
    <cfRule type="cellIs" dxfId="11573" priority="10053" operator="greaterThan">
      <formula>0</formula>
    </cfRule>
  </conditionalFormatting>
  <conditionalFormatting sqref="B1230">
    <cfRule type="duplicateValues" dxfId="11572" priority="10052"/>
  </conditionalFormatting>
  <conditionalFormatting sqref="C1230">
    <cfRule type="duplicateValues" dxfId="11571" priority="10051"/>
  </conditionalFormatting>
  <conditionalFormatting sqref="C1230">
    <cfRule type="duplicateValues" dxfId="11570" priority="10050"/>
  </conditionalFormatting>
  <conditionalFormatting sqref="B1230">
    <cfRule type="duplicateValues" dxfId="11569" priority="10049"/>
  </conditionalFormatting>
  <conditionalFormatting sqref="B1230">
    <cfRule type="duplicateValues" dxfId="11568" priority="10048"/>
  </conditionalFormatting>
  <conditionalFormatting sqref="B1230">
    <cfRule type="duplicateValues" dxfId="11567" priority="10047"/>
  </conditionalFormatting>
  <conditionalFormatting sqref="B1230">
    <cfRule type="duplicateValues" dxfId="11566" priority="10046"/>
  </conditionalFormatting>
  <conditionalFormatting sqref="C1230">
    <cfRule type="duplicateValues" dxfId="11565" priority="10045"/>
  </conditionalFormatting>
  <conditionalFormatting sqref="B1230">
    <cfRule type="duplicateValues" dxfId="11564" priority="10044"/>
  </conditionalFormatting>
  <conditionalFormatting sqref="N1247">
    <cfRule type="cellIs" dxfId="11563" priority="10043" operator="greaterThan">
      <formula>0</formula>
    </cfRule>
  </conditionalFormatting>
  <conditionalFormatting sqref="B1247">
    <cfRule type="duplicateValues" dxfId="11562" priority="10042"/>
  </conditionalFormatting>
  <conditionalFormatting sqref="C1247">
    <cfRule type="duplicateValues" dxfId="11561" priority="10041"/>
  </conditionalFormatting>
  <conditionalFormatting sqref="C1247">
    <cfRule type="duplicateValues" dxfId="11560" priority="10040"/>
  </conditionalFormatting>
  <conditionalFormatting sqref="B1247">
    <cfRule type="duplicateValues" dxfId="11559" priority="10039"/>
  </conditionalFormatting>
  <conditionalFormatting sqref="B1247">
    <cfRule type="duplicateValues" dxfId="11558" priority="10038"/>
  </conditionalFormatting>
  <conditionalFormatting sqref="B1247">
    <cfRule type="duplicateValues" dxfId="11557" priority="10037"/>
  </conditionalFormatting>
  <conditionalFormatting sqref="B1247">
    <cfRule type="duplicateValues" dxfId="11556" priority="10036"/>
  </conditionalFormatting>
  <conditionalFormatting sqref="C1247">
    <cfRule type="duplicateValues" dxfId="11555" priority="10035"/>
  </conditionalFormatting>
  <conditionalFormatting sqref="B1247">
    <cfRule type="duplicateValues" dxfId="11554" priority="10034"/>
  </conditionalFormatting>
  <conditionalFormatting sqref="N1248">
    <cfRule type="cellIs" dxfId="11553" priority="10033" operator="greaterThan">
      <formula>0</formula>
    </cfRule>
  </conditionalFormatting>
  <conditionalFormatting sqref="B1248">
    <cfRule type="duplicateValues" dxfId="11552" priority="10032"/>
  </conditionalFormatting>
  <conditionalFormatting sqref="C1248">
    <cfRule type="duplicateValues" dxfId="11551" priority="10031"/>
  </conditionalFormatting>
  <conditionalFormatting sqref="C1248">
    <cfRule type="duplicateValues" dxfId="11550" priority="10030"/>
  </conditionalFormatting>
  <conditionalFormatting sqref="B1248">
    <cfRule type="duplicateValues" dxfId="11549" priority="10029"/>
  </conditionalFormatting>
  <conditionalFormatting sqref="B1248">
    <cfRule type="duplicateValues" dxfId="11548" priority="10028"/>
  </conditionalFormatting>
  <conditionalFormatting sqref="B1248">
    <cfRule type="duplicateValues" dxfId="11547" priority="10027"/>
  </conditionalFormatting>
  <conditionalFormatting sqref="B1248">
    <cfRule type="duplicateValues" dxfId="11546" priority="10026"/>
  </conditionalFormatting>
  <conditionalFormatting sqref="C1248">
    <cfRule type="duplicateValues" dxfId="11545" priority="10025"/>
  </conditionalFormatting>
  <conditionalFormatting sqref="B1248">
    <cfRule type="duplicateValues" dxfId="11544" priority="10024"/>
  </conditionalFormatting>
  <conditionalFormatting sqref="N1249">
    <cfRule type="cellIs" dxfId="11543" priority="10023" operator="greaterThan">
      <formula>0</formula>
    </cfRule>
  </conditionalFormatting>
  <conditionalFormatting sqref="B1249">
    <cfRule type="duplicateValues" dxfId="11542" priority="10022"/>
  </conditionalFormatting>
  <conditionalFormatting sqref="C1249">
    <cfRule type="duplicateValues" dxfId="11541" priority="10021"/>
  </conditionalFormatting>
  <conditionalFormatting sqref="C1249">
    <cfRule type="duplicateValues" dxfId="11540" priority="10020"/>
  </conditionalFormatting>
  <conditionalFormatting sqref="B1249">
    <cfRule type="duplicateValues" dxfId="11539" priority="10019"/>
  </conditionalFormatting>
  <conditionalFormatting sqref="B1249">
    <cfRule type="duplicateValues" dxfId="11538" priority="10018"/>
  </conditionalFormatting>
  <conditionalFormatting sqref="B1249">
    <cfRule type="duplicateValues" dxfId="11537" priority="10017"/>
  </conditionalFormatting>
  <conditionalFormatting sqref="B1249">
    <cfRule type="duplicateValues" dxfId="11536" priority="10016"/>
  </conditionalFormatting>
  <conditionalFormatting sqref="C1249">
    <cfRule type="duplicateValues" dxfId="11535" priority="10015"/>
  </conditionalFormatting>
  <conditionalFormatting sqref="B1249">
    <cfRule type="duplicateValues" dxfId="11534" priority="10014"/>
  </conditionalFormatting>
  <conditionalFormatting sqref="N1250">
    <cfRule type="cellIs" dxfId="11533" priority="10013" operator="greaterThan">
      <formula>0</formula>
    </cfRule>
  </conditionalFormatting>
  <conditionalFormatting sqref="B1250">
    <cfRule type="duplicateValues" dxfId="11532" priority="10012"/>
  </conditionalFormatting>
  <conditionalFormatting sqref="C1250">
    <cfRule type="duplicateValues" dxfId="11531" priority="10011"/>
  </conditionalFormatting>
  <conditionalFormatting sqref="C1250">
    <cfRule type="duplicateValues" dxfId="11530" priority="10010"/>
  </conditionalFormatting>
  <conditionalFormatting sqref="B1250">
    <cfRule type="duplicateValues" dxfId="11529" priority="10009"/>
  </conditionalFormatting>
  <conditionalFormatting sqref="B1250">
    <cfRule type="duplicateValues" dxfId="11528" priority="10008"/>
  </conditionalFormatting>
  <conditionalFormatting sqref="B1250">
    <cfRule type="duplicateValues" dxfId="11527" priority="10007"/>
  </conditionalFormatting>
  <conditionalFormatting sqref="B1250">
    <cfRule type="duplicateValues" dxfId="11526" priority="10006"/>
  </conditionalFormatting>
  <conditionalFormatting sqref="C1250">
    <cfRule type="duplicateValues" dxfId="11525" priority="10005"/>
  </conditionalFormatting>
  <conditionalFormatting sqref="B1250">
    <cfRule type="duplicateValues" dxfId="11524" priority="10004"/>
  </conditionalFormatting>
  <conditionalFormatting sqref="N1246">
    <cfRule type="cellIs" dxfId="11523" priority="10003" operator="greaterThan">
      <formula>0</formula>
    </cfRule>
  </conditionalFormatting>
  <conditionalFormatting sqref="B1246">
    <cfRule type="duplicateValues" dxfId="11522" priority="10002"/>
  </conditionalFormatting>
  <conditionalFormatting sqref="C1246">
    <cfRule type="duplicateValues" dxfId="11521" priority="10001"/>
  </conditionalFormatting>
  <conditionalFormatting sqref="C1246">
    <cfRule type="duplicateValues" dxfId="11520" priority="10000"/>
  </conditionalFormatting>
  <conditionalFormatting sqref="B1246">
    <cfRule type="duplicateValues" dxfId="11519" priority="9999"/>
  </conditionalFormatting>
  <conditionalFormatting sqref="B1246">
    <cfRule type="duplicateValues" dxfId="11518" priority="9998"/>
  </conditionalFormatting>
  <conditionalFormatting sqref="B1246">
    <cfRule type="duplicateValues" dxfId="11517" priority="9997"/>
  </conditionalFormatting>
  <conditionalFormatting sqref="B1246">
    <cfRule type="duplicateValues" dxfId="11516" priority="9996"/>
  </conditionalFormatting>
  <conditionalFormatting sqref="C1246">
    <cfRule type="duplicateValues" dxfId="11515" priority="9995"/>
  </conditionalFormatting>
  <conditionalFormatting sqref="B1246">
    <cfRule type="duplicateValues" dxfId="11514" priority="9994"/>
  </conditionalFormatting>
  <conditionalFormatting sqref="N1245">
    <cfRule type="cellIs" dxfId="11513" priority="9993" operator="greaterThan">
      <formula>0</formula>
    </cfRule>
  </conditionalFormatting>
  <conditionalFormatting sqref="B1245">
    <cfRule type="duplicateValues" dxfId="11512" priority="9992"/>
  </conditionalFormatting>
  <conditionalFormatting sqref="C1245">
    <cfRule type="duplicateValues" dxfId="11511" priority="9991"/>
  </conditionalFormatting>
  <conditionalFormatting sqref="C1245">
    <cfRule type="duplicateValues" dxfId="11510" priority="9990"/>
  </conditionalFormatting>
  <conditionalFormatting sqref="B1245">
    <cfRule type="duplicateValues" dxfId="11509" priority="9989"/>
  </conditionalFormatting>
  <conditionalFormatting sqref="B1245">
    <cfRule type="duplicateValues" dxfId="11508" priority="9988"/>
  </conditionalFormatting>
  <conditionalFormatting sqref="B1245">
    <cfRule type="duplicateValues" dxfId="11507" priority="9987"/>
  </conditionalFormatting>
  <conditionalFormatting sqref="B1245">
    <cfRule type="duplicateValues" dxfId="11506" priority="9986"/>
  </conditionalFormatting>
  <conditionalFormatting sqref="C1245">
    <cfRule type="duplicateValues" dxfId="11505" priority="9985"/>
  </conditionalFormatting>
  <conditionalFormatting sqref="B1245">
    <cfRule type="duplicateValues" dxfId="11504" priority="9984"/>
  </conditionalFormatting>
  <conditionalFormatting sqref="N1251">
    <cfRule type="cellIs" dxfId="11503" priority="9983" operator="greaterThan">
      <formula>0</formula>
    </cfRule>
  </conditionalFormatting>
  <conditionalFormatting sqref="B1251">
    <cfRule type="duplicateValues" dxfId="11502" priority="9982"/>
  </conditionalFormatting>
  <conditionalFormatting sqref="C1251">
    <cfRule type="duplicateValues" dxfId="11501" priority="9981"/>
  </conditionalFormatting>
  <conditionalFormatting sqref="C1251">
    <cfRule type="duplicateValues" dxfId="11500" priority="9980"/>
  </conditionalFormatting>
  <conditionalFormatting sqref="B1251">
    <cfRule type="duplicateValues" dxfId="11499" priority="9979"/>
  </conditionalFormatting>
  <conditionalFormatting sqref="B1251">
    <cfRule type="duplicateValues" dxfId="11498" priority="9978"/>
  </conditionalFormatting>
  <conditionalFormatting sqref="B1251">
    <cfRule type="duplicateValues" dxfId="11497" priority="9977"/>
  </conditionalFormatting>
  <conditionalFormatting sqref="B1251">
    <cfRule type="duplicateValues" dxfId="11496" priority="9976"/>
  </conditionalFormatting>
  <conditionalFormatting sqref="C1251">
    <cfRule type="duplicateValues" dxfId="11495" priority="9975"/>
  </conditionalFormatting>
  <conditionalFormatting sqref="B1251">
    <cfRule type="duplicateValues" dxfId="11494" priority="9974"/>
  </conditionalFormatting>
  <conditionalFormatting sqref="N1252">
    <cfRule type="cellIs" dxfId="11493" priority="9973" operator="greaterThan">
      <formula>0</formula>
    </cfRule>
  </conditionalFormatting>
  <conditionalFormatting sqref="B1252">
    <cfRule type="duplicateValues" dxfId="11492" priority="9972"/>
  </conditionalFormatting>
  <conditionalFormatting sqref="C1252">
    <cfRule type="duplicateValues" dxfId="11491" priority="9971"/>
  </conditionalFormatting>
  <conditionalFormatting sqref="C1252">
    <cfRule type="duplicateValues" dxfId="11490" priority="9970"/>
  </conditionalFormatting>
  <conditionalFormatting sqref="B1252">
    <cfRule type="duplicateValues" dxfId="11489" priority="9969"/>
  </conditionalFormatting>
  <conditionalFormatting sqref="B1252">
    <cfRule type="duplicateValues" dxfId="11488" priority="9968"/>
  </conditionalFormatting>
  <conditionalFormatting sqref="B1252">
    <cfRule type="duplicateValues" dxfId="11487" priority="9967"/>
  </conditionalFormatting>
  <conditionalFormatting sqref="B1252">
    <cfRule type="duplicateValues" dxfId="11486" priority="9966"/>
  </conditionalFormatting>
  <conditionalFormatting sqref="C1252">
    <cfRule type="duplicateValues" dxfId="11485" priority="9965"/>
  </conditionalFormatting>
  <conditionalFormatting sqref="B1252">
    <cfRule type="duplicateValues" dxfId="11484" priority="9964"/>
  </conditionalFormatting>
  <conditionalFormatting sqref="N1257">
    <cfRule type="cellIs" dxfId="11483" priority="9963" operator="greaterThan">
      <formula>0</formula>
    </cfRule>
  </conditionalFormatting>
  <conditionalFormatting sqref="B1257">
    <cfRule type="duplicateValues" dxfId="11482" priority="9962"/>
  </conditionalFormatting>
  <conditionalFormatting sqref="C1257">
    <cfRule type="duplicateValues" dxfId="11481" priority="9961"/>
  </conditionalFormatting>
  <conditionalFormatting sqref="C1257">
    <cfRule type="duplicateValues" dxfId="11480" priority="9960"/>
  </conditionalFormatting>
  <conditionalFormatting sqref="B1257">
    <cfRule type="duplicateValues" dxfId="11479" priority="9959"/>
  </conditionalFormatting>
  <conditionalFormatting sqref="B1257">
    <cfRule type="duplicateValues" dxfId="11478" priority="9958"/>
  </conditionalFormatting>
  <conditionalFormatting sqref="B1257">
    <cfRule type="duplicateValues" dxfId="11477" priority="9957"/>
  </conditionalFormatting>
  <conditionalFormatting sqref="B1257">
    <cfRule type="duplicateValues" dxfId="11476" priority="9956"/>
  </conditionalFormatting>
  <conditionalFormatting sqref="C1257">
    <cfRule type="duplicateValues" dxfId="11475" priority="9955"/>
  </conditionalFormatting>
  <conditionalFormatting sqref="B1257">
    <cfRule type="duplicateValues" dxfId="11474" priority="9954"/>
  </conditionalFormatting>
  <conditionalFormatting sqref="N1298">
    <cfRule type="cellIs" dxfId="11473" priority="9953" operator="greaterThan">
      <formula>0</formula>
    </cfRule>
  </conditionalFormatting>
  <conditionalFormatting sqref="B1298">
    <cfRule type="duplicateValues" dxfId="11472" priority="9952"/>
  </conditionalFormatting>
  <conditionalFormatting sqref="C1298">
    <cfRule type="duplicateValues" dxfId="11471" priority="9951"/>
  </conditionalFormatting>
  <conditionalFormatting sqref="C1298">
    <cfRule type="duplicateValues" dxfId="11470" priority="9950"/>
  </conditionalFormatting>
  <conditionalFormatting sqref="B1298">
    <cfRule type="duplicateValues" dxfId="11469" priority="9949"/>
  </conditionalFormatting>
  <conditionalFormatting sqref="B1298">
    <cfRule type="duplicateValues" dxfId="11468" priority="9948"/>
  </conditionalFormatting>
  <conditionalFormatting sqref="B1298">
    <cfRule type="duplicateValues" dxfId="11467" priority="9947"/>
  </conditionalFormatting>
  <conditionalFormatting sqref="B1298">
    <cfRule type="duplicateValues" dxfId="11466" priority="9946"/>
  </conditionalFormatting>
  <conditionalFormatting sqref="C1298">
    <cfRule type="duplicateValues" dxfId="11465" priority="9945"/>
  </conditionalFormatting>
  <conditionalFormatting sqref="B1298">
    <cfRule type="duplicateValues" dxfId="11464" priority="9944"/>
  </conditionalFormatting>
  <conditionalFormatting sqref="N1229">
    <cfRule type="cellIs" dxfId="11463" priority="9943" operator="greaterThan">
      <formula>0</formula>
    </cfRule>
  </conditionalFormatting>
  <conditionalFormatting sqref="B1229">
    <cfRule type="duplicateValues" dxfId="11462" priority="9942"/>
  </conditionalFormatting>
  <conditionalFormatting sqref="C1229">
    <cfRule type="duplicateValues" dxfId="11461" priority="9941"/>
  </conditionalFormatting>
  <conditionalFormatting sqref="C1229">
    <cfRule type="duplicateValues" dxfId="11460" priority="9940"/>
  </conditionalFormatting>
  <conditionalFormatting sqref="B1229">
    <cfRule type="duplicateValues" dxfId="11459" priority="9939"/>
  </conditionalFormatting>
  <conditionalFormatting sqref="B1229">
    <cfRule type="duplicateValues" dxfId="11458" priority="9938"/>
  </conditionalFormatting>
  <conditionalFormatting sqref="B1229">
    <cfRule type="duplicateValues" dxfId="11457" priority="9937"/>
  </conditionalFormatting>
  <conditionalFormatting sqref="B1229">
    <cfRule type="duplicateValues" dxfId="11456" priority="9936"/>
  </conditionalFormatting>
  <conditionalFormatting sqref="C1229">
    <cfRule type="duplicateValues" dxfId="11455" priority="9935"/>
  </conditionalFormatting>
  <conditionalFormatting sqref="B1229">
    <cfRule type="duplicateValues" dxfId="11454" priority="9934"/>
  </conditionalFormatting>
  <conditionalFormatting sqref="N1228">
    <cfRule type="cellIs" dxfId="11453" priority="9933" operator="greaterThan">
      <formula>0</formula>
    </cfRule>
  </conditionalFormatting>
  <conditionalFormatting sqref="B1228">
    <cfRule type="duplicateValues" dxfId="11452" priority="9932"/>
  </conditionalFormatting>
  <conditionalFormatting sqref="C1228">
    <cfRule type="duplicateValues" dxfId="11451" priority="9931"/>
  </conditionalFormatting>
  <conditionalFormatting sqref="C1228">
    <cfRule type="duplicateValues" dxfId="11450" priority="9930"/>
  </conditionalFormatting>
  <conditionalFormatting sqref="B1228">
    <cfRule type="duplicateValues" dxfId="11449" priority="9929"/>
  </conditionalFormatting>
  <conditionalFormatting sqref="B1228">
    <cfRule type="duplicateValues" dxfId="11448" priority="9928"/>
  </conditionalFormatting>
  <conditionalFormatting sqref="B1228">
    <cfRule type="duplicateValues" dxfId="11447" priority="9927"/>
  </conditionalFormatting>
  <conditionalFormatting sqref="B1228">
    <cfRule type="duplicateValues" dxfId="11446" priority="9926"/>
  </conditionalFormatting>
  <conditionalFormatting sqref="C1228">
    <cfRule type="duplicateValues" dxfId="11445" priority="9925"/>
  </conditionalFormatting>
  <conditionalFormatting sqref="B1228">
    <cfRule type="duplicateValues" dxfId="11444" priority="9924"/>
  </conditionalFormatting>
  <conditionalFormatting sqref="N1227">
    <cfRule type="cellIs" dxfId="11443" priority="9923" operator="greaterThan">
      <formula>0</formula>
    </cfRule>
  </conditionalFormatting>
  <conditionalFormatting sqref="B1227">
    <cfRule type="duplicateValues" dxfId="11442" priority="9922"/>
  </conditionalFormatting>
  <conditionalFormatting sqref="C1227">
    <cfRule type="duplicateValues" dxfId="11441" priority="9921"/>
  </conditionalFormatting>
  <conditionalFormatting sqref="C1227">
    <cfRule type="duplicateValues" dxfId="11440" priority="9920"/>
  </conditionalFormatting>
  <conditionalFormatting sqref="B1227">
    <cfRule type="duplicateValues" dxfId="11439" priority="9919"/>
  </conditionalFormatting>
  <conditionalFormatting sqref="B1227">
    <cfRule type="duplicateValues" dxfId="11438" priority="9918"/>
  </conditionalFormatting>
  <conditionalFormatting sqref="B1227">
    <cfRule type="duplicateValues" dxfId="11437" priority="9917"/>
  </conditionalFormatting>
  <conditionalFormatting sqref="B1227">
    <cfRule type="duplicateValues" dxfId="11436" priority="9916"/>
  </conditionalFormatting>
  <conditionalFormatting sqref="C1227">
    <cfRule type="duplicateValues" dxfId="11435" priority="9915"/>
  </conditionalFormatting>
  <conditionalFormatting sqref="B1227">
    <cfRule type="duplicateValues" dxfId="11434" priority="9914"/>
  </conditionalFormatting>
  <conditionalFormatting sqref="N1226">
    <cfRule type="cellIs" dxfId="11433" priority="9913" operator="greaterThan">
      <formula>0</formula>
    </cfRule>
  </conditionalFormatting>
  <conditionalFormatting sqref="B1226">
    <cfRule type="duplicateValues" dxfId="11432" priority="9912"/>
  </conditionalFormatting>
  <conditionalFormatting sqref="C1226">
    <cfRule type="duplicateValues" dxfId="11431" priority="9911"/>
  </conditionalFormatting>
  <conditionalFormatting sqref="C1226">
    <cfRule type="duplicateValues" dxfId="11430" priority="9910"/>
  </conditionalFormatting>
  <conditionalFormatting sqref="B1226">
    <cfRule type="duplicateValues" dxfId="11429" priority="9909"/>
  </conditionalFormatting>
  <conditionalFormatting sqref="B1226">
    <cfRule type="duplicateValues" dxfId="11428" priority="9908"/>
  </conditionalFormatting>
  <conditionalFormatting sqref="B1226">
    <cfRule type="duplicateValues" dxfId="11427" priority="9907"/>
  </conditionalFormatting>
  <conditionalFormatting sqref="B1226">
    <cfRule type="duplicateValues" dxfId="11426" priority="9906"/>
  </conditionalFormatting>
  <conditionalFormatting sqref="C1226">
    <cfRule type="duplicateValues" dxfId="11425" priority="9905"/>
  </conditionalFormatting>
  <conditionalFormatting sqref="B1226">
    <cfRule type="duplicateValues" dxfId="11424" priority="9904"/>
  </conditionalFormatting>
  <conditionalFormatting sqref="N1225">
    <cfRule type="cellIs" dxfId="11423" priority="9903" operator="greaterThan">
      <formula>0</formula>
    </cfRule>
  </conditionalFormatting>
  <conditionalFormatting sqref="B1225">
    <cfRule type="duplicateValues" dxfId="11422" priority="9902"/>
  </conditionalFormatting>
  <conditionalFormatting sqref="C1225">
    <cfRule type="duplicateValues" dxfId="11421" priority="9901"/>
  </conditionalFormatting>
  <conditionalFormatting sqref="C1225">
    <cfRule type="duplicateValues" dxfId="11420" priority="9900"/>
  </conditionalFormatting>
  <conditionalFormatting sqref="B1225">
    <cfRule type="duplicateValues" dxfId="11419" priority="9899"/>
  </conditionalFormatting>
  <conditionalFormatting sqref="B1225">
    <cfRule type="duplicateValues" dxfId="11418" priority="9898"/>
  </conditionalFormatting>
  <conditionalFormatting sqref="B1225">
    <cfRule type="duplicateValues" dxfId="11417" priority="9897"/>
  </conditionalFormatting>
  <conditionalFormatting sqref="B1225">
    <cfRule type="duplicateValues" dxfId="11416" priority="9896"/>
  </conditionalFormatting>
  <conditionalFormatting sqref="C1225">
    <cfRule type="duplicateValues" dxfId="11415" priority="9895"/>
  </conditionalFormatting>
  <conditionalFormatting sqref="B1225">
    <cfRule type="duplicateValues" dxfId="11414" priority="9894"/>
  </conditionalFormatting>
  <conditionalFormatting sqref="N1224">
    <cfRule type="cellIs" dxfId="11413" priority="9893" operator="greaterThan">
      <formula>0</formula>
    </cfRule>
  </conditionalFormatting>
  <conditionalFormatting sqref="B1224">
    <cfRule type="duplicateValues" dxfId="11412" priority="9892"/>
  </conditionalFormatting>
  <conditionalFormatting sqref="C1224">
    <cfRule type="duplicateValues" dxfId="11411" priority="9891"/>
  </conditionalFormatting>
  <conditionalFormatting sqref="C1224">
    <cfRule type="duplicateValues" dxfId="11410" priority="9890"/>
  </conditionalFormatting>
  <conditionalFormatting sqref="B1224">
    <cfRule type="duplicateValues" dxfId="11409" priority="9889"/>
  </conditionalFormatting>
  <conditionalFormatting sqref="B1224">
    <cfRule type="duplicateValues" dxfId="11408" priority="9888"/>
  </conditionalFormatting>
  <conditionalFormatting sqref="B1224">
    <cfRule type="duplicateValues" dxfId="11407" priority="9887"/>
  </conditionalFormatting>
  <conditionalFormatting sqref="B1224">
    <cfRule type="duplicateValues" dxfId="11406" priority="9886"/>
  </conditionalFormatting>
  <conditionalFormatting sqref="C1224">
    <cfRule type="duplicateValues" dxfId="11405" priority="9885"/>
  </conditionalFormatting>
  <conditionalFormatting sqref="B1224">
    <cfRule type="duplicateValues" dxfId="11404" priority="9884"/>
  </conditionalFormatting>
  <conditionalFormatting sqref="N1223">
    <cfRule type="cellIs" dxfId="11403" priority="9883" operator="greaterThan">
      <formula>0</formula>
    </cfRule>
  </conditionalFormatting>
  <conditionalFormatting sqref="B1223">
    <cfRule type="duplicateValues" dxfId="11402" priority="9882"/>
  </conditionalFormatting>
  <conditionalFormatting sqref="C1223">
    <cfRule type="duplicateValues" dxfId="11401" priority="9881"/>
  </conditionalFormatting>
  <conditionalFormatting sqref="C1223">
    <cfRule type="duplicateValues" dxfId="11400" priority="9880"/>
  </conditionalFormatting>
  <conditionalFormatting sqref="B1223">
    <cfRule type="duplicateValues" dxfId="11399" priority="9879"/>
  </conditionalFormatting>
  <conditionalFormatting sqref="B1223">
    <cfRule type="duplicateValues" dxfId="11398" priority="9878"/>
  </conditionalFormatting>
  <conditionalFormatting sqref="B1223">
    <cfRule type="duplicateValues" dxfId="11397" priority="9877"/>
  </conditionalFormatting>
  <conditionalFormatting sqref="B1223">
    <cfRule type="duplicateValues" dxfId="11396" priority="9876"/>
  </conditionalFormatting>
  <conditionalFormatting sqref="C1223">
    <cfRule type="duplicateValues" dxfId="11395" priority="9875"/>
  </conditionalFormatting>
  <conditionalFormatting sqref="B1223">
    <cfRule type="duplicateValues" dxfId="11394" priority="9874"/>
  </conditionalFormatting>
  <conditionalFormatting sqref="N1222">
    <cfRule type="cellIs" dxfId="11393" priority="9873" operator="greaterThan">
      <formula>0</formula>
    </cfRule>
  </conditionalFormatting>
  <conditionalFormatting sqref="B1222">
    <cfRule type="duplicateValues" dxfId="11392" priority="9872"/>
  </conditionalFormatting>
  <conditionalFormatting sqref="C1222">
    <cfRule type="duplicateValues" dxfId="11391" priority="9871"/>
  </conditionalFormatting>
  <conditionalFormatting sqref="C1222">
    <cfRule type="duplicateValues" dxfId="11390" priority="9870"/>
  </conditionalFormatting>
  <conditionalFormatting sqref="B1222">
    <cfRule type="duplicateValues" dxfId="11389" priority="9869"/>
  </conditionalFormatting>
  <conditionalFormatting sqref="B1222">
    <cfRule type="duplicateValues" dxfId="11388" priority="9868"/>
  </conditionalFormatting>
  <conditionalFormatting sqref="B1222">
    <cfRule type="duplicateValues" dxfId="11387" priority="9867"/>
  </conditionalFormatting>
  <conditionalFormatting sqref="B1222">
    <cfRule type="duplicateValues" dxfId="11386" priority="9866"/>
  </conditionalFormatting>
  <conditionalFormatting sqref="C1222">
    <cfRule type="duplicateValues" dxfId="11385" priority="9865"/>
  </conditionalFormatting>
  <conditionalFormatting sqref="B1222">
    <cfRule type="duplicateValues" dxfId="11384" priority="9864"/>
  </conditionalFormatting>
  <conditionalFormatting sqref="N1221">
    <cfRule type="cellIs" dxfId="11383" priority="9863" operator="greaterThan">
      <formula>0</formula>
    </cfRule>
  </conditionalFormatting>
  <conditionalFormatting sqref="B1221">
    <cfRule type="duplicateValues" dxfId="11382" priority="9862"/>
  </conditionalFormatting>
  <conditionalFormatting sqref="C1221">
    <cfRule type="duplicateValues" dxfId="11381" priority="9861"/>
  </conditionalFormatting>
  <conditionalFormatting sqref="C1221">
    <cfRule type="duplicateValues" dxfId="11380" priority="9860"/>
  </conditionalFormatting>
  <conditionalFormatting sqref="B1221">
    <cfRule type="duplicateValues" dxfId="11379" priority="9859"/>
  </conditionalFormatting>
  <conditionalFormatting sqref="B1221">
    <cfRule type="duplicateValues" dxfId="11378" priority="9858"/>
  </conditionalFormatting>
  <conditionalFormatting sqref="B1221">
    <cfRule type="duplicateValues" dxfId="11377" priority="9857"/>
  </conditionalFormatting>
  <conditionalFormatting sqref="B1221">
    <cfRule type="duplicateValues" dxfId="11376" priority="9856"/>
  </conditionalFormatting>
  <conditionalFormatting sqref="C1221">
    <cfRule type="duplicateValues" dxfId="11375" priority="9855"/>
  </conditionalFormatting>
  <conditionalFormatting sqref="B1221">
    <cfRule type="duplicateValues" dxfId="11374" priority="9854"/>
  </conditionalFormatting>
  <conditionalFormatting sqref="N1220">
    <cfRule type="cellIs" dxfId="11373" priority="9853" operator="greaterThan">
      <formula>0</formula>
    </cfRule>
  </conditionalFormatting>
  <conditionalFormatting sqref="B1220">
    <cfRule type="duplicateValues" dxfId="11372" priority="9852"/>
  </conditionalFormatting>
  <conditionalFormatting sqref="C1220">
    <cfRule type="duplicateValues" dxfId="11371" priority="9851"/>
  </conditionalFormatting>
  <conditionalFormatting sqref="C1220">
    <cfRule type="duplicateValues" dxfId="11370" priority="9850"/>
  </conditionalFormatting>
  <conditionalFormatting sqref="B1220">
    <cfRule type="duplicateValues" dxfId="11369" priority="9849"/>
  </conditionalFormatting>
  <conditionalFormatting sqref="B1220">
    <cfRule type="duplicateValues" dxfId="11368" priority="9848"/>
  </conditionalFormatting>
  <conditionalFormatting sqref="B1220">
    <cfRule type="duplicateValues" dxfId="11367" priority="9847"/>
  </conditionalFormatting>
  <conditionalFormatting sqref="B1220">
    <cfRule type="duplicateValues" dxfId="11366" priority="9846"/>
  </conditionalFormatting>
  <conditionalFormatting sqref="C1220">
    <cfRule type="duplicateValues" dxfId="11365" priority="9845"/>
  </conditionalFormatting>
  <conditionalFormatting sqref="B1220">
    <cfRule type="duplicateValues" dxfId="11364" priority="9844"/>
  </conditionalFormatting>
  <conditionalFormatting sqref="N1218">
    <cfRule type="cellIs" dxfId="11363" priority="9843" operator="greaterThan">
      <formula>0</formula>
    </cfRule>
  </conditionalFormatting>
  <conditionalFormatting sqref="B1218">
    <cfRule type="duplicateValues" dxfId="11362" priority="9842"/>
  </conditionalFormatting>
  <conditionalFormatting sqref="C1218">
    <cfRule type="duplicateValues" dxfId="11361" priority="9841"/>
  </conditionalFormatting>
  <conditionalFormatting sqref="C1218">
    <cfRule type="duplicateValues" dxfId="11360" priority="9840"/>
  </conditionalFormatting>
  <conditionalFormatting sqref="B1218">
    <cfRule type="duplicateValues" dxfId="11359" priority="9839"/>
  </conditionalFormatting>
  <conditionalFormatting sqref="B1218">
    <cfRule type="duplicateValues" dxfId="11358" priority="9838"/>
  </conditionalFormatting>
  <conditionalFormatting sqref="B1218">
    <cfRule type="duplicateValues" dxfId="11357" priority="9837"/>
  </conditionalFormatting>
  <conditionalFormatting sqref="B1218">
    <cfRule type="duplicateValues" dxfId="11356" priority="9836"/>
  </conditionalFormatting>
  <conditionalFormatting sqref="C1218">
    <cfRule type="duplicateValues" dxfId="11355" priority="9835"/>
  </conditionalFormatting>
  <conditionalFormatting sqref="B1218">
    <cfRule type="duplicateValues" dxfId="11354" priority="9834"/>
  </conditionalFormatting>
  <conditionalFormatting sqref="N1217">
    <cfRule type="cellIs" dxfId="11353" priority="9833" operator="greaterThan">
      <formula>0</formula>
    </cfRule>
  </conditionalFormatting>
  <conditionalFormatting sqref="B1217">
    <cfRule type="duplicateValues" dxfId="11352" priority="9832"/>
  </conditionalFormatting>
  <conditionalFormatting sqref="C1217">
    <cfRule type="duplicateValues" dxfId="11351" priority="9831"/>
  </conditionalFormatting>
  <conditionalFormatting sqref="C1217">
    <cfRule type="duplicateValues" dxfId="11350" priority="9830"/>
  </conditionalFormatting>
  <conditionalFormatting sqref="B1217">
    <cfRule type="duplicateValues" dxfId="11349" priority="9829"/>
  </conditionalFormatting>
  <conditionalFormatting sqref="B1217">
    <cfRule type="duplicateValues" dxfId="11348" priority="9828"/>
  </conditionalFormatting>
  <conditionalFormatting sqref="B1217">
    <cfRule type="duplicateValues" dxfId="11347" priority="9827"/>
  </conditionalFormatting>
  <conditionalFormatting sqref="B1217">
    <cfRule type="duplicateValues" dxfId="11346" priority="9826"/>
  </conditionalFormatting>
  <conditionalFormatting sqref="C1217">
    <cfRule type="duplicateValues" dxfId="11345" priority="9825"/>
  </conditionalFormatting>
  <conditionalFormatting sqref="B1217">
    <cfRule type="duplicateValues" dxfId="11344" priority="9824"/>
  </conditionalFormatting>
  <conditionalFormatting sqref="N1347">
    <cfRule type="cellIs" dxfId="11343" priority="9823" operator="greaterThan">
      <formula>0</formula>
    </cfRule>
  </conditionalFormatting>
  <conditionalFormatting sqref="B1347">
    <cfRule type="duplicateValues" dxfId="11342" priority="9822"/>
  </conditionalFormatting>
  <conditionalFormatting sqref="C1347">
    <cfRule type="duplicateValues" dxfId="11341" priority="9821"/>
  </conditionalFormatting>
  <conditionalFormatting sqref="C1347">
    <cfRule type="duplicateValues" dxfId="11340" priority="9820"/>
  </conditionalFormatting>
  <conditionalFormatting sqref="B1347">
    <cfRule type="duplicateValues" dxfId="11339" priority="9819"/>
  </conditionalFormatting>
  <conditionalFormatting sqref="B1347">
    <cfRule type="duplicateValues" dxfId="11338" priority="9818"/>
  </conditionalFormatting>
  <conditionalFormatting sqref="B1347">
    <cfRule type="duplicateValues" dxfId="11337" priority="9817"/>
  </conditionalFormatting>
  <conditionalFormatting sqref="B1347">
    <cfRule type="duplicateValues" dxfId="11336" priority="9816"/>
  </conditionalFormatting>
  <conditionalFormatting sqref="C1347">
    <cfRule type="duplicateValues" dxfId="11335" priority="9815"/>
  </conditionalFormatting>
  <conditionalFormatting sqref="B1347">
    <cfRule type="duplicateValues" dxfId="11334" priority="9814"/>
  </conditionalFormatting>
  <conditionalFormatting sqref="B1347">
    <cfRule type="duplicateValues" dxfId="11333" priority="9813"/>
  </conditionalFormatting>
  <conditionalFormatting sqref="N1273">
    <cfRule type="cellIs" dxfId="11332" priority="9812" operator="greaterThan">
      <formula>0</formula>
    </cfRule>
  </conditionalFormatting>
  <conditionalFormatting sqref="B1273">
    <cfRule type="duplicateValues" dxfId="11331" priority="9811"/>
  </conditionalFormatting>
  <conditionalFormatting sqref="C1273">
    <cfRule type="duplicateValues" dxfId="11330" priority="9810"/>
  </conditionalFormatting>
  <conditionalFormatting sqref="C1273">
    <cfRule type="duplicateValues" dxfId="11329" priority="9809"/>
  </conditionalFormatting>
  <conditionalFormatting sqref="B1273">
    <cfRule type="duplicateValues" dxfId="11328" priority="9808"/>
  </conditionalFormatting>
  <conditionalFormatting sqref="B1273">
    <cfRule type="duplicateValues" dxfId="11327" priority="9807"/>
  </conditionalFormatting>
  <conditionalFormatting sqref="B1273">
    <cfRule type="duplicateValues" dxfId="11326" priority="9806"/>
  </conditionalFormatting>
  <conditionalFormatting sqref="B1273">
    <cfRule type="duplicateValues" dxfId="11325" priority="9805"/>
  </conditionalFormatting>
  <conditionalFormatting sqref="C1273">
    <cfRule type="duplicateValues" dxfId="11324" priority="9804"/>
  </conditionalFormatting>
  <conditionalFormatting sqref="B1273">
    <cfRule type="duplicateValues" dxfId="11323" priority="9803"/>
  </conditionalFormatting>
  <conditionalFormatting sqref="B1273">
    <cfRule type="duplicateValues" dxfId="11322" priority="9802"/>
  </conditionalFormatting>
  <conditionalFormatting sqref="N1243">
    <cfRule type="cellIs" dxfId="11321" priority="9801" operator="greaterThan">
      <formula>0</formula>
    </cfRule>
  </conditionalFormatting>
  <conditionalFormatting sqref="B1243">
    <cfRule type="duplicateValues" dxfId="11320" priority="9800"/>
  </conditionalFormatting>
  <conditionalFormatting sqref="C1243">
    <cfRule type="duplicateValues" dxfId="11319" priority="9799"/>
  </conditionalFormatting>
  <conditionalFormatting sqref="C1243">
    <cfRule type="duplicateValues" dxfId="11318" priority="9798"/>
  </conditionalFormatting>
  <conditionalFormatting sqref="B1243">
    <cfRule type="duplicateValues" dxfId="11317" priority="9797"/>
  </conditionalFormatting>
  <conditionalFormatting sqref="B1243">
    <cfRule type="duplicateValues" dxfId="11316" priority="9796"/>
  </conditionalFormatting>
  <conditionalFormatting sqref="B1243">
    <cfRule type="duplicateValues" dxfId="11315" priority="9795"/>
  </conditionalFormatting>
  <conditionalFormatting sqref="B1243">
    <cfRule type="duplicateValues" dxfId="11314" priority="9794"/>
  </conditionalFormatting>
  <conditionalFormatting sqref="C1243">
    <cfRule type="duplicateValues" dxfId="11313" priority="9793"/>
  </conditionalFormatting>
  <conditionalFormatting sqref="B1243">
    <cfRule type="duplicateValues" dxfId="11312" priority="9792"/>
  </conditionalFormatting>
  <conditionalFormatting sqref="B1243">
    <cfRule type="duplicateValues" dxfId="11311" priority="9791"/>
  </conditionalFormatting>
  <conditionalFormatting sqref="N1355">
    <cfRule type="cellIs" dxfId="11310" priority="9790" operator="greaterThan">
      <formula>0</formula>
    </cfRule>
  </conditionalFormatting>
  <conditionalFormatting sqref="B1355">
    <cfRule type="duplicateValues" dxfId="11309" priority="9789"/>
  </conditionalFormatting>
  <conditionalFormatting sqref="C1355">
    <cfRule type="duplicateValues" dxfId="11308" priority="9788"/>
  </conditionalFormatting>
  <conditionalFormatting sqref="C1355">
    <cfRule type="duplicateValues" dxfId="11307" priority="9787"/>
  </conditionalFormatting>
  <conditionalFormatting sqref="B1355">
    <cfRule type="duplicateValues" dxfId="11306" priority="9786"/>
  </conditionalFormatting>
  <conditionalFormatting sqref="B1355">
    <cfRule type="duplicateValues" dxfId="11305" priority="9785"/>
  </conditionalFormatting>
  <conditionalFormatting sqref="B1355">
    <cfRule type="duplicateValues" dxfId="11304" priority="9784"/>
  </conditionalFormatting>
  <conditionalFormatting sqref="B1355">
    <cfRule type="duplicateValues" dxfId="11303" priority="9783"/>
  </conditionalFormatting>
  <conditionalFormatting sqref="C1355">
    <cfRule type="duplicateValues" dxfId="11302" priority="9782"/>
  </conditionalFormatting>
  <conditionalFormatting sqref="B1355">
    <cfRule type="duplicateValues" dxfId="11301" priority="9781"/>
  </conditionalFormatting>
  <conditionalFormatting sqref="B1355">
    <cfRule type="duplicateValues" dxfId="11300" priority="9780"/>
  </conditionalFormatting>
  <conditionalFormatting sqref="N1354">
    <cfRule type="cellIs" dxfId="11299" priority="9779" operator="greaterThan">
      <formula>0</formula>
    </cfRule>
  </conditionalFormatting>
  <conditionalFormatting sqref="B1354">
    <cfRule type="duplicateValues" dxfId="11298" priority="9778"/>
  </conditionalFormatting>
  <conditionalFormatting sqref="C1354">
    <cfRule type="duplicateValues" dxfId="11297" priority="9777"/>
  </conditionalFormatting>
  <conditionalFormatting sqref="C1354">
    <cfRule type="duplicateValues" dxfId="11296" priority="9776"/>
  </conditionalFormatting>
  <conditionalFormatting sqref="B1354">
    <cfRule type="duplicateValues" dxfId="11295" priority="9775"/>
  </conditionalFormatting>
  <conditionalFormatting sqref="B1354">
    <cfRule type="duplicateValues" dxfId="11294" priority="9774"/>
  </conditionalFormatting>
  <conditionalFormatting sqref="B1354">
    <cfRule type="duplicateValues" dxfId="11293" priority="9773"/>
  </conditionalFormatting>
  <conditionalFormatting sqref="B1354">
    <cfRule type="duplicateValues" dxfId="11292" priority="9772"/>
  </conditionalFormatting>
  <conditionalFormatting sqref="C1354">
    <cfRule type="duplicateValues" dxfId="11291" priority="9771"/>
  </conditionalFormatting>
  <conditionalFormatting sqref="B1354">
    <cfRule type="duplicateValues" dxfId="11290" priority="9770"/>
  </conditionalFormatting>
  <conditionalFormatting sqref="B1354">
    <cfRule type="duplicateValues" dxfId="11289" priority="9769"/>
  </conditionalFormatting>
  <conditionalFormatting sqref="N1286">
    <cfRule type="cellIs" dxfId="11288" priority="9768" operator="greaterThan">
      <formula>0</formula>
    </cfRule>
  </conditionalFormatting>
  <conditionalFormatting sqref="B1286">
    <cfRule type="duplicateValues" dxfId="11287" priority="9767"/>
  </conditionalFormatting>
  <conditionalFormatting sqref="C1286">
    <cfRule type="duplicateValues" dxfId="11286" priority="9766"/>
  </conditionalFormatting>
  <conditionalFormatting sqref="C1286">
    <cfRule type="duplicateValues" dxfId="11285" priority="9765"/>
  </conditionalFormatting>
  <conditionalFormatting sqref="B1286">
    <cfRule type="duplicateValues" dxfId="11284" priority="9764"/>
  </conditionalFormatting>
  <conditionalFormatting sqref="B1286">
    <cfRule type="duplicateValues" dxfId="11283" priority="9763"/>
  </conditionalFormatting>
  <conditionalFormatting sqref="B1286">
    <cfRule type="duplicateValues" dxfId="11282" priority="9762"/>
  </conditionalFormatting>
  <conditionalFormatting sqref="B1286">
    <cfRule type="duplicateValues" dxfId="11281" priority="9761"/>
  </conditionalFormatting>
  <conditionalFormatting sqref="C1286">
    <cfRule type="duplicateValues" dxfId="11280" priority="9760"/>
  </conditionalFormatting>
  <conditionalFormatting sqref="B1286">
    <cfRule type="duplicateValues" dxfId="11279" priority="9759"/>
  </conditionalFormatting>
  <conditionalFormatting sqref="B1286">
    <cfRule type="duplicateValues" dxfId="11278" priority="9758"/>
  </conditionalFormatting>
  <conditionalFormatting sqref="N1285">
    <cfRule type="cellIs" dxfId="11277" priority="9757" operator="greaterThan">
      <formula>0</formula>
    </cfRule>
  </conditionalFormatting>
  <conditionalFormatting sqref="B1285">
    <cfRule type="duplicateValues" dxfId="11276" priority="9756"/>
  </conditionalFormatting>
  <conditionalFormatting sqref="C1285">
    <cfRule type="duplicateValues" dxfId="11275" priority="9755"/>
  </conditionalFormatting>
  <conditionalFormatting sqref="C1285">
    <cfRule type="duplicateValues" dxfId="11274" priority="9754"/>
  </conditionalFormatting>
  <conditionalFormatting sqref="B1285">
    <cfRule type="duplicateValues" dxfId="11273" priority="9753"/>
  </conditionalFormatting>
  <conditionalFormatting sqref="B1285">
    <cfRule type="duplicateValues" dxfId="11272" priority="9752"/>
  </conditionalFormatting>
  <conditionalFormatting sqref="B1285">
    <cfRule type="duplicateValues" dxfId="11271" priority="9751"/>
  </conditionalFormatting>
  <conditionalFormatting sqref="B1285">
    <cfRule type="duplicateValues" dxfId="11270" priority="9750"/>
  </conditionalFormatting>
  <conditionalFormatting sqref="C1285">
    <cfRule type="duplicateValues" dxfId="11269" priority="9749"/>
  </conditionalFormatting>
  <conditionalFormatting sqref="B1285">
    <cfRule type="duplicateValues" dxfId="11268" priority="9748"/>
  </conditionalFormatting>
  <conditionalFormatting sqref="B1285">
    <cfRule type="duplicateValues" dxfId="11267" priority="9747"/>
  </conditionalFormatting>
  <conditionalFormatting sqref="N1297">
    <cfRule type="cellIs" dxfId="11266" priority="9746" operator="greaterThan">
      <formula>0</formula>
    </cfRule>
  </conditionalFormatting>
  <conditionalFormatting sqref="B1297">
    <cfRule type="duplicateValues" dxfId="11265" priority="9745"/>
  </conditionalFormatting>
  <conditionalFormatting sqref="C1297">
    <cfRule type="duplicateValues" dxfId="11264" priority="9744"/>
  </conditionalFormatting>
  <conditionalFormatting sqref="C1297">
    <cfRule type="duplicateValues" dxfId="11263" priority="9743"/>
  </conditionalFormatting>
  <conditionalFormatting sqref="B1297">
    <cfRule type="duplicateValues" dxfId="11262" priority="9742"/>
  </conditionalFormatting>
  <conditionalFormatting sqref="B1297">
    <cfRule type="duplicateValues" dxfId="11261" priority="9741"/>
  </conditionalFormatting>
  <conditionalFormatting sqref="B1297">
    <cfRule type="duplicateValues" dxfId="11260" priority="9740"/>
  </conditionalFormatting>
  <conditionalFormatting sqref="B1297">
    <cfRule type="duplicateValues" dxfId="11259" priority="9739"/>
  </conditionalFormatting>
  <conditionalFormatting sqref="C1297">
    <cfRule type="duplicateValues" dxfId="11258" priority="9738"/>
  </conditionalFormatting>
  <conditionalFormatting sqref="B1297">
    <cfRule type="duplicateValues" dxfId="11257" priority="9737"/>
  </conditionalFormatting>
  <conditionalFormatting sqref="B1297">
    <cfRule type="duplicateValues" dxfId="11256" priority="9736"/>
  </conditionalFormatting>
  <conditionalFormatting sqref="N1306">
    <cfRule type="cellIs" dxfId="11255" priority="9735" operator="greaterThan">
      <formula>0</formula>
    </cfRule>
  </conditionalFormatting>
  <conditionalFormatting sqref="B1306">
    <cfRule type="duplicateValues" dxfId="11254" priority="9734"/>
  </conditionalFormatting>
  <conditionalFormatting sqref="C1306">
    <cfRule type="duplicateValues" dxfId="11253" priority="9733"/>
  </conditionalFormatting>
  <conditionalFormatting sqref="C1306">
    <cfRule type="duplicateValues" dxfId="11252" priority="9732"/>
  </conditionalFormatting>
  <conditionalFormatting sqref="B1306">
    <cfRule type="duplicateValues" dxfId="11251" priority="9731"/>
  </conditionalFormatting>
  <conditionalFormatting sqref="B1306">
    <cfRule type="duplicateValues" dxfId="11250" priority="9730"/>
  </conditionalFormatting>
  <conditionalFormatting sqref="B1306">
    <cfRule type="duplicateValues" dxfId="11249" priority="9729"/>
  </conditionalFormatting>
  <conditionalFormatting sqref="B1306">
    <cfRule type="duplicateValues" dxfId="11248" priority="9728"/>
  </conditionalFormatting>
  <conditionalFormatting sqref="C1306">
    <cfRule type="duplicateValues" dxfId="11247" priority="9727"/>
  </conditionalFormatting>
  <conditionalFormatting sqref="B1306">
    <cfRule type="duplicateValues" dxfId="11246" priority="9726"/>
  </conditionalFormatting>
  <conditionalFormatting sqref="B1306">
    <cfRule type="duplicateValues" dxfId="11245" priority="9725"/>
  </conditionalFormatting>
  <conditionalFormatting sqref="N1216">
    <cfRule type="cellIs" dxfId="11244" priority="9724" operator="greaterThan">
      <formula>0</formula>
    </cfRule>
  </conditionalFormatting>
  <conditionalFormatting sqref="B1216">
    <cfRule type="duplicateValues" dxfId="11243" priority="9723"/>
  </conditionalFormatting>
  <conditionalFormatting sqref="C1216">
    <cfRule type="duplicateValues" dxfId="11242" priority="9722"/>
  </conditionalFormatting>
  <conditionalFormatting sqref="C1216">
    <cfRule type="duplicateValues" dxfId="11241" priority="9721"/>
  </conditionalFormatting>
  <conditionalFormatting sqref="B1216">
    <cfRule type="duplicateValues" dxfId="11240" priority="9720"/>
  </conditionalFormatting>
  <conditionalFormatting sqref="B1216">
    <cfRule type="duplicateValues" dxfId="11239" priority="9719"/>
  </conditionalFormatting>
  <conditionalFormatting sqref="B1216">
    <cfRule type="duplicateValues" dxfId="11238" priority="9718"/>
  </conditionalFormatting>
  <conditionalFormatting sqref="B1216">
    <cfRule type="duplicateValues" dxfId="11237" priority="9717"/>
  </conditionalFormatting>
  <conditionalFormatting sqref="C1216">
    <cfRule type="duplicateValues" dxfId="11236" priority="9716"/>
  </conditionalFormatting>
  <conditionalFormatting sqref="B1216">
    <cfRule type="duplicateValues" dxfId="11235" priority="9715"/>
  </conditionalFormatting>
  <conditionalFormatting sqref="B1216">
    <cfRule type="duplicateValues" dxfId="11234" priority="9714"/>
  </conditionalFormatting>
  <conditionalFormatting sqref="N1212">
    <cfRule type="cellIs" dxfId="11233" priority="9713" operator="greaterThan">
      <formula>0</formula>
    </cfRule>
  </conditionalFormatting>
  <conditionalFormatting sqref="B1212">
    <cfRule type="duplicateValues" dxfId="11232" priority="9712"/>
  </conditionalFormatting>
  <conditionalFormatting sqref="C1212">
    <cfRule type="duplicateValues" dxfId="11231" priority="9711"/>
  </conditionalFormatting>
  <conditionalFormatting sqref="C1212">
    <cfRule type="duplicateValues" dxfId="11230" priority="9710"/>
  </conditionalFormatting>
  <conditionalFormatting sqref="B1212">
    <cfRule type="duplicateValues" dxfId="11229" priority="9709"/>
  </conditionalFormatting>
  <conditionalFormatting sqref="B1212">
    <cfRule type="duplicateValues" dxfId="11228" priority="9708"/>
  </conditionalFormatting>
  <conditionalFormatting sqref="B1212">
    <cfRule type="duplicateValues" dxfId="11227" priority="9707"/>
  </conditionalFormatting>
  <conditionalFormatting sqref="B1212">
    <cfRule type="duplicateValues" dxfId="11226" priority="9706"/>
  </conditionalFormatting>
  <conditionalFormatting sqref="C1212">
    <cfRule type="duplicateValues" dxfId="11225" priority="9705"/>
  </conditionalFormatting>
  <conditionalFormatting sqref="B1212">
    <cfRule type="duplicateValues" dxfId="11224" priority="9704"/>
  </conditionalFormatting>
  <conditionalFormatting sqref="B1212">
    <cfRule type="duplicateValues" dxfId="11223" priority="9703"/>
  </conditionalFormatting>
  <conditionalFormatting sqref="N1237">
    <cfRule type="cellIs" dxfId="11222" priority="9702" operator="greaterThan">
      <formula>0</formula>
    </cfRule>
  </conditionalFormatting>
  <conditionalFormatting sqref="B1237">
    <cfRule type="duplicateValues" dxfId="11221" priority="9701"/>
  </conditionalFormatting>
  <conditionalFormatting sqref="C1237">
    <cfRule type="duplicateValues" dxfId="11220" priority="9700"/>
  </conditionalFormatting>
  <conditionalFormatting sqref="C1237">
    <cfRule type="duplicateValues" dxfId="11219" priority="9699"/>
  </conditionalFormatting>
  <conditionalFormatting sqref="B1237">
    <cfRule type="duplicateValues" dxfId="11218" priority="9698"/>
  </conditionalFormatting>
  <conditionalFormatting sqref="B1237">
    <cfRule type="duplicateValues" dxfId="11217" priority="9697"/>
  </conditionalFormatting>
  <conditionalFormatting sqref="B1237">
    <cfRule type="duplicateValues" dxfId="11216" priority="9696"/>
  </conditionalFormatting>
  <conditionalFormatting sqref="B1237">
    <cfRule type="duplicateValues" dxfId="11215" priority="9695"/>
  </conditionalFormatting>
  <conditionalFormatting sqref="C1237">
    <cfRule type="duplicateValues" dxfId="11214" priority="9694"/>
  </conditionalFormatting>
  <conditionalFormatting sqref="B1237">
    <cfRule type="duplicateValues" dxfId="11213" priority="9693"/>
  </conditionalFormatting>
  <conditionalFormatting sqref="B1237">
    <cfRule type="duplicateValues" dxfId="11212" priority="9692"/>
  </conditionalFormatting>
  <conditionalFormatting sqref="N1238">
    <cfRule type="cellIs" dxfId="11211" priority="9691" operator="greaterThan">
      <formula>0</formula>
    </cfRule>
  </conditionalFormatting>
  <conditionalFormatting sqref="B1238">
    <cfRule type="duplicateValues" dxfId="11210" priority="9690"/>
  </conditionalFormatting>
  <conditionalFormatting sqref="C1238">
    <cfRule type="duplicateValues" dxfId="11209" priority="9689"/>
  </conditionalFormatting>
  <conditionalFormatting sqref="C1238">
    <cfRule type="duplicateValues" dxfId="11208" priority="9688"/>
  </conditionalFormatting>
  <conditionalFormatting sqref="B1238">
    <cfRule type="duplicateValues" dxfId="11207" priority="9687"/>
  </conditionalFormatting>
  <conditionalFormatting sqref="B1238">
    <cfRule type="duplicateValues" dxfId="11206" priority="9686"/>
  </conditionalFormatting>
  <conditionalFormatting sqref="B1238">
    <cfRule type="duplicateValues" dxfId="11205" priority="9685"/>
  </conditionalFormatting>
  <conditionalFormatting sqref="B1238">
    <cfRule type="duplicateValues" dxfId="11204" priority="9684"/>
  </conditionalFormatting>
  <conditionalFormatting sqref="C1238">
    <cfRule type="duplicateValues" dxfId="11203" priority="9683"/>
  </conditionalFormatting>
  <conditionalFormatting sqref="B1238">
    <cfRule type="duplicateValues" dxfId="11202" priority="9682"/>
  </conditionalFormatting>
  <conditionalFormatting sqref="B1238">
    <cfRule type="duplicateValues" dxfId="11201" priority="9681"/>
  </conditionalFormatting>
  <conditionalFormatting sqref="N1239">
    <cfRule type="cellIs" dxfId="11200" priority="9680" operator="greaterThan">
      <formula>0</formula>
    </cfRule>
  </conditionalFormatting>
  <conditionalFormatting sqref="B1239">
    <cfRule type="duplicateValues" dxfId="11199" priority="9679"/>
  </conditionalFormatting>
  <conditionalFormatting sqref="C1239">
    <cfRule type="duplicateValues" dxfId="11198" priority="9678"/>
  </conditionalFormatting>
  <conditionalFormatting sqref="C1239">
    <cfRule type="duplicateValues" dxfId="11197" priority="9677"/>
  </conditionalFormatting>
  <conditionalFormatting sqref="B1239">
    <cfRule type="duplicateValues" dxfId="11196" priority="9676"/>
  </conditionalFormatting>
  <conditionalFormatting sqref="B1239">
    <cfRule type="duplicateValues" dxfId="11195" priority="9675"/>
  </conditionalFormatting>
  <conditionalFormatting sqref="B1239">
    <cfRule type="duplicateValues" dxfId="11194" priority="9674"/>
  </conditionalFormatting>
  <conditionalFormatting sqref="B1239">
    <cfRule type="duplicateValues" dxfId="11193" priority="9673"/>
  </conditionalFormatting>
  <conditionalFormatting sqref="C1239">
    <cfRule type="duplicateValues" dxfId="11192" priority="9672"/>
  </conditionalFormatting>
  <conditionalFormatting sqref="B1239">
    <cfRule type="duplicateValues" dxfId="11191" priority="9671"/>
  </conditionalFormatting>
  <conditionalFormatting sqref="B1239">
    <cfRule type="duplicateValues" dxfId="11190" priority="9670"/>
  </conditionalFormatting>
  <conditionalFormatting sqref="N1236">
    <cfRule type="cellIs" dxfId="11189" priority="9669" operator="greaterThan">
      <formula>0</formula>
    </cfRule>
  </conditionalFormatting>
  <conditionalFormatting sqref="B1236">
    <cfRule type="duplicateValues" dxfId="11188" priority="9668"/>
  </conditionalFormatting>
  <conditionalFormatting sqref="C1236">
    <cfRule type="duplicateValues" dxfId="11187" priority="9667"/>
  </conditionalFormatting>
  <conditionalFormatting sqref="C1236">
    <cfRule type="duplicateValues" dxfId="11186" priority="9666"/>
  </conditionalFormatting>
  <conditionalFormatting sqref="B1236">
    <cfRule type="duplicateValues" dxfId="11185" priority="9665"/>
  </conditionalFormatting>
  <conditionalFormatting sqref="B1236">
    <cfRule type="duplicateValues" dxfId="11184" priority="9664"/>
  </conditionalFormatting>
  <conditionalFormatting sqref="B1236">
    <cfRule type="duplicateValues" dxfId="11183" priority="9663"/>
  </conditionalFormatting>
  <conditionalFormatting sqref="B1236">
    <cfRule type="duplicateValues" dxfId="11182" priority="9662"/>
  </conditionalFormatting>
  <conditionalFormatting sqref="C1236">
    <cfRule type="duplicateValues" dxfId="11181" priority="9661"/>
  </conditionalFormatting>
  <conditionalFormatting sqref="B1236">
    <cfRule type="duplicateValues" dxfId="11180" priority="9660"/>
  </conditionalFormatting>
  <conditionalFormatting sqref="B1236">
    <cfRule type="duplicateValues" dxfId="11179" priority="9659"/>
  </conditionalFormatting>
  <conditionalFormatting sqref="N1233">
    <cfRule type="cellIs" dxfId="11178" priority="9658" operator="greaterThan">
      <formula>0</formula>
    </cfRule>
  </conditionalFormatting>
  <conditionalFormatting sqref="B1233">
    <cfRule type="duplicateValues" dxfId="11177" priority="9657"/>
  </conditionalFormatting>
  <conditionalFormatting sqref="C1233">
    <cfRule type="duplicateValues" dxfId="11176" priority="9656"/>
  </conditionalFormatting>
  <conditionalFormatting sqref="C1233">
    <cfRule type="duplicateValues" dxfId="11175" priority="9655"/>
  </conditionalFormatting>
  <conditionalFormatting sqref="B1233">
    <cfRule type="duplicateValues" dxfId="11174" priority="9654"/>
  </conditionalFormatting>
  <conditionalFormatting sqref="B1233">
    <cfRule type="duplicateValues" dxfId="11173" priority="9653"/>
  </conditionalFormatting>
  <conditionalFormatting sqref="B1233">
    <cfRule type="duplicateValues" dxfId="11172" priority="9652"/>
  </conditionalFormatting>
  <conditionalFormatting sqref="B1233">
    <cfRule type="duplicateValues" dxfId="11171" priority="9651"/>
  </conditionalFormatting>
  <conditionalFormatting sqref="C1233">
    <cfRule type="duplicateValues" dxfId="11170" priority="9650"/>
  </conditionalFormatting>
  <conditionalFormatting sqref="B1233">
    <cfRule type="duplicateValues" dxfId="11169" priority="9649"/>
  </conditionalFormatting>
  <conditionalFormatting sqref="B1233">
    <cfRule type="duplicateValues" dxfId="11168" priority="9648"/>
  </conditionalFormatting>
  <conditionalFormatting sqref="N1231">
    <cfRule type="cellIs" dxfId="11167" priority="9647" operator="greaterThan">
      <formula>0</formula>
    </cfRule>
  </conditionalFormatting>
  <conditionalFormatting sqref="B1231">
    <cfRule type="duplicateValues" dxfId="11166" priority="9646"/>
  </conditionalFormatting>
  <conditionalFormatting sqref="C1231">
    <cfRule type="duplicateValues" dxfId="11165" priority="9645"/>
  </conditionalFormatting>
  <conditionalFormatting sqref="C1231">
    <cfRule type="duplicateValues" dxfId="11164" priority="9644"/>
  </conditionalFormatting>
  <conditionalFormatting sqref="B1231">
    <cfRule type="duplicateValues" dxfId="11163" priority="9643"/>
  </conditionalFormatting>
  <conditionalFormatting sqref="B1231">
    <cfRule type="duplicateValues" dxfId="11162" priority="9642"/>
  </conditionalFormatting>
  <conditionalFormatting sqref="B1231">
    <cfRule type="duplicateValues" dxfId="11161" priority="9641"/>
  </conditionalFormatting>
  <conditionalFormatting sqref="B1231">
    <cfRule type="duplicateValues" dxfId="11160" priority="9640"/>
  </conditionalFormatting>
  <conditionalFormatting sqref="C1231">
    <cfRule type="duplicateValues" dxfId="11159" priority="9639"/>
  </conditionalFormatting>
  <conditionalFormatting sqref="B1231">
    <cfRule type="duplicateValues" dxfId="11158" priority="9638"/>
  </conditionalFormatting>
  <conditionalFormatting sqref="B1231">
    <cfRule type="duplicateValues" dxfId="11157" priority="9637"/>
  </conditionalFormatting>
  <conditionalFormatting sqref="N1240">
    <cfRule type="cellIs" dxfId="11156" priority="9636" operator="greaterThan">
      <formula>0</formula>
    </cfRule>
  </conditionalFormatting>
  <conditionalFormatting sqref="B1240">
    <cfRule type="duplicateValues" dxfId="11155" priority="9635"/>
  </conditionalFormatting>
  <conditionalFormatting sqref="C1240">
    <cfRule type="duplicateValues" dxfId="11154" priority="9634"/>
  </conditionalFormatting>
  <conditionalFormatting sqref="C1240">
    <cfRule type="duplicateValues" dxfId="11153" priority="9633"/>
  </conditionalFormatting>
  <conditionalFormatting sqref="B1240">
    <cfRule type="duplicateValues" dxfId="11152" priority="9632"/>
  </conditionalFormatting>
  <conditionalFormatting sqref="B1240">
    <cfRule type="duplicateValues" dxfId="11151" priority="9631"/>
  </conditionalFormatting>
  <conditionalFormatting sqref="B1240">
    <cfRule type="duplicateValues" dxfId="11150" priority="9630"/>
  </conditionalFormatting>
  <conditionalFormatting sqref="B1240">
    <cfRule type="duplicateValues" dxfId="11149" priority="9629"/>
  </conditionalFormatting>
  <conditionalFormatting sqref="C1240">
    <cfRule type="duplicateValues" dxfId="11148" priority="9628"/>
  </conditionalFormatting>
  <conditionalFormatting sqref="B1240">
    <cfRule type="duplicateValues" dxfId="11147" priority="9627"/>
  </conditionalFormatting>
  <conditionalFormatting sqref="B1240">
    <cfRule type="duplicateValues" dxfId="11146" priority="9626"/>
  </conditionalFormatting>
  <conditionalFormatting sqref="N1364">
    <cfRule type="cellIs" dxfId="11145" priority="9625" operator="greaterThan">
      <formula>0</formula>
    </cfRule>
  </conditionalFormatting>
  <conditionalFormatting sqref="B1364">
    <cfRule type="duplicateValues" dxfId="11144" priority="9624"/>
  </conditionalFormatting>
  <conditionalFormatting sqref="C1364">
    <cfRule type="duplicateValues" dxfId="11143" priority="9623"/>
  </conditionalFormatting>
  <conditionalFormatting sqref="C1364">
    <cfRule type="duplicateValues" dxfId="11142" priority="9622"/>
  </conditionalFormatting>
  <conditionalFormatting sqref="B1364">
    <cfRule type="duplicateValues" dxfId="11141" priority="9621"/>
  </conditionalFormatting>
  <conditionalFormatting sqref="B1364">
    <cfRule type="duplicateValues" dxfId="11140" priority="9620"/>
  </conditionalFormatting>
  <conditionalFormatting sqref="B1364">
    <cfRule type="duplicateValues" dxfId="11139" priority="9619"/>
  </conditionalFormatting>
  <conditionalFormatting sqref="B1364">
    <cfRule type="duplicateValues" dxfId="11138" priority="9618"/>
  </conditionalFormatting>
  <conditionalFormatting sqref="C1364">
    <cfRule type="duplicateValues" dxfId="11137" priority="9617"/>
  </conditionalFormatting>
  <conditionalFormatting sqref="B1364">
    <cfRule type="duplicateValues" dxfId="11136" priority="9616"/>
  </conditionalFormatting>
  <conditionalFormatting sqref="B1364">
    <cfRule type="duplicateValues" dxfId="11135" priority="9615"/>
  </conditionalFormatting>
  <conditionalFormatting sqref="N1256">
    <cfRule type="cellIs" dxfId="11134" priority="9614" operator="greaterThan">
      <formula>0</formula>
    </cfRule>
  </conditionalFormatting>
  <conditionalFormatting sqref="B1256">
    <cfRule type="duplicateValues" dxfId="11133" priority="9613"/>
  </conditionalFormatting>
  <conditionalFormatting sqref="C1256">
    <cfRule type="duplicateValues" dxfId="11132" priority="9612"/>
  </conditionalFormatting>
  <conditionalFormatting sqref="C1256">
    <cfRule type="duplicateValues" dxfId="11131" priority="9611"/>
  </conditionalFormatting>
  <conditionalFormatting sqref="B1256">
    <cfRule type="duplicateValues" dxfId="11130" priority="9610"/>
  </conditionalFormatting>
  <conditionalFormatting sqref="B1256">
    <cfRule type="duplicateValues" dxfId="11129" priority="9609"/>
  </conditionalFormatting>
  <conditionalFormatting sqref="B1256">
    <cfRule type="duplicateValues" dxfId="11128" priority="9608"/>
  </conditionalFormatting>
  <conditionalFormatting sqref="B1256">
    <cfRule type="duplicateValues" dxfId="11127" priority="9607"/>
  </conditionalFormatting>
  <conditionalFormatting sqref="C1256">
    <cfRule type="duplicateValues" dxfId="11126" priority="9606"/>
  </conditionalFormatting>
  <conditionalFormatting sqref="B1256">
    <cfRule type="duplicateValues" dxfId="11125" priority="9605"/>
  </conditionalFormatting>
  <conditionalFormatting sqref="B1256">
    <cfRule type="duplicateValues" dxfId="11124" priority="9604"/>
  </conditionalFormatting>
  <conditionalFormatting sqref="B1256">
    <cfRule type="duplicateValues" dxfId="11123" priority="9603"/>
  </conditionalFormatting>
  <conditionalFormatting sqref="B1256">
    <cfRule type="duplicateValues" dxfId="11122" priority="9602"/>
  </conditionalFormatting>
  <conditionalFormatting sqref="N1329">
    <cfRule type="cellIs" dxfId="11121" priority="9601" operator="greaterThan">
      <formula>0</formula>
    </cfRule>
  </conditionalFormatting>
  <conditionalFormatting sqref="B1329">
    <cfRule type="duplicateValues" dxfId="11120" priority="9600"/>
  </conditionalFormatting>
  <conditionalFormatting sqref="C1329">
    <cfRule type="duplicateValues" dxfId="11119" priority="9599"/>
  </conditionalFormatting>
  <conditionalFormatting sqref="C1329">
    <cfRule type="duplicateValues" dxfId="11118" priority="9598"/>
  </conditionalFormatting>
  <conditionalFormatting sqref="B1329">
    <cfRule type="duplicateValues" dxfId="11117" priority="9597"/>
  </conditionalFormatting>
  <conditionalFormatting sqref="B1329">
    <cfRule type="duplicateValues" dxfId="11116" priority="9596"/>
  </conditionalFormatting>
  <conditionalFormatting sqref="B1329">
    <cfRule type="duplicateValues" dxfId="11115" priority="9595"/>
  </conditionalFormatting>
  <conditionalFormatting sqref="B1329">
    <cfRule type="duplicateValues" dxfId="11114" priority="9594"/>
  </conditionalFormatting>
  <conditionalFormatting sqref="C1329">
    <cfRule type="duplicateValues" dxfId="11113" priority="9593"/>
  </conditionalFormatting>
  <conditionalFormatting sqref="B1329">
    <cfRule type="duplicateValues" dxfId="11112" priority="9592"/>
  </conditionalFormatting>
  <conditionalFormatting sqref="B1329">
    <cfRule type="duplicateValues" dxfId="11111" priority="9591"/>
  </conditionalFormatting>
  <conditionalFormatting sqref="B1329">
    <cfRule type="duplicateValues" dxfId="11110" priority="9590"/>
  </conditionalFormatting>
  <conditionalFormatting sqref="B1329">
    <cfRule type="duplicateValues" dxfId="11109" priority="9589"/>
  </conditionalFormatting>
  <conditionalFormatting sqref="N1328">
    <cfRule type="cellIs" dxfId="11108" priority="9588" operator="greaterThan">
      <formula>0</formula>
    </cfRule>
  </conditionalFormatting>
  <conditionalFormatting sqref="B1328">
    <cfRule type="duplicateValues" dxfId="11107" priority="9587"/>
  </conditionalFormatting>
  <conditionalFormatting sqref="C1328">
    <cfRule type="duplicateValues" dxfId="11106" priority="9586"/>
  </conditionalFormatting>
  <conditionalFormatting sqref="C1328">
    <cfRule type="duplicateValues" dxfId="11105" priority="9585"/>
  </conditionalFormatting>
  <conditionalFormatting sqref="B1328">
    <cfRule type="duplicateValues" dxfId="11104" priority="9584"/>
  </conditionalFormatting>
  <conditionalFormatting sqref="B1328">
    <cfRule type="duplicateValues" dxfId="11103" priority="9583"/>
  </conditionalFormatting>
  <conditionalFormatting sqref="B1328">
    <cfRule type="duplicateValues" dxfId="11102" priority="9582"/>
  </conditionalFormatting>
  <conditionalFormatting sqref="B1328">
    <cfRule type="duplicateValues" dxfId="11101" priority="9581"/>
  </conditionalFormatting>
  <conditionalFormatting sqref="C1328">
    <cfRule type="duplicateValues" dxfId="11100" priority="9580"/>
  </conditionalFormatting>
  <conditionalFormatting sqref="B1328">
    <cfRule type="duplicateValues" dxfId="11099" priority="9579"/>
  </conditionalFormatting>
  <conditionalFormatting sqref="B1328">
    <cfRule type="duplicateValues" dxfId="11098" priority="9578"/>
  </conditionalFormatting>
  <conditionalFormatting sqref="B1328">
    <cfRule type="duplicateValues" dxfId="11097" priority="9577"/>
  </conditionalFormatting>
  <conditionalFormatting sqref="B1328">
    <cfRule type="duplicateValues" dxfId="11096" priority="9576"/>
  </conditionalFormatting>
  <conditionalFormatting sqref="N1327">
    <cfRule type="cellIs" dxfId="11095" priority="9575" operator="greaterThan">
      <formula>0</formula>
    </cfRule>
  </conditionalFormatting>
  <conditionalFormatting sqref="B1327">
    <cfRule type="duplicateValues" dxfId="11094" priority="9574"/>
  </conditionalFormatting>
  <conditionalFormatting sqref="C1327">
    <cfRule type="duplicateValues" dxfId="11093" priority="9573"/>
  </conditionalFormatting>
  <conditionalFormatting sqref="C1327">
    <cfRule type="duplicateValues" dxfId="11092" priority="9572"/>
  </conditionalFormatting>
  <conditionalFormatting sqref="B1327">
    <cfRule type="duplicateValues" dxfId="11091" priority="9571"/>
  </conditionalFormatting>
  <conditionalFormatting sqref="B1327">
    <cfRule type="duplicateValues" dxfId="11090" priority="9570"/>
  </conditionalFormatting>
  <conditionalFormatting sqref="B1327">
    <cfRule type="duplicateValues" dxfId="11089" priority="9569"/>
  </conditionalFormatting>
  <conditionalFormatting sqref="B1327">
    <cfRule type="duplicateValues" dxfId="11088" priority="9568"/>
  </conditionalFormatting>
  <conditionalFormatting sqref="C1327">
    <cfRule type="duplicateValues" dxfId="11087" priority="9567"/>
  </conditionalFormatting>
  <conditionalFormatting sqref="B1327">
    <cfRule type="duplicateValues" dxfId="11086" priority="9566"/>
  </conditionalFormatting>
  <conditionalFormatting sqref="B1327">
    <cfRule type="duplicateValues" dxfId="11085" priority="9565"/>
  </conditionalFormatting>
  <conditionalFormatting sqref="B1327">
    <cfRule type="duplicateValues" dxfId="11084" priority="9564"/>
  </conditionalFormatting>
  <conditionalFormatting sqref="B1327">
    <cfRule type="duplicateValues" dxfId="11083" priority="9563"/>
  </conditionalFormatting>
  <conditionalFormatting sqref="N1326">
    <cfRule type="cellIs" dxfId="11082" priority="9562" operator="greaterThan">
      <formula>0</formula>
    </cfRule>
  </conditionalFormatting>
  <conditionalFormatting sqref="B1326">
    <cfRule type="duplicateValues" dxfId="11081" priority="9561"/>
  </conditionalFormatting>
  <conditionalFormatting sqref="C1326">
    <cfRule type="duplicateValues" dxfId="11080" priority="9560"/>
  </conditionalFormatting>
  <conditionalFormatting sqref="C1326">
    <cfRule type="duplicateValues" dxfId="11079" priority="9559"/>
  </conditionalFormatting>
  <conditionalFormatting sqref="B1326">
    <cfRule type="duplicateValues" dxfId="11078" priority="9558"/>
  </conditionalFormatting>
  <conditionalFormatting sqref="B1326">
    <cfRule type="duplicateValues" dxfId="11077" priority="9557"/>
  </conditionalFormatting>
  <conditionalFormatting sqref="B1326">
    <cfRule type="duplicateValues" dxfId="11076" priority="9556"/>
  </conditionalFormatting>
  <conditionalFormatting sqref="B1326">
    <cfRule type="duplicateValues" dxfId="11075" priority="9555"/>
  </conditionalFormatting>
  <conditionalFormatting sqref="C1326">
    <cfRule type="duplicateValues" dxfId="11074" priority="9554"/>
  </conditionalFormatting>
  <conditionalFormatting sqref="B1326">
    <cfRule type="duplicateValues" dxfId="11073" priority="9553"/>
  </conditionalFormatting>
  <conditionalFormatting sqref="B1326">
    <cfRule type="duplicateValues" dxfId="11072" priority="9552"/>
  </conditionalFormatting>
  <conditionalFormatting sqref="B1326">
    <cfRule type="duplicateValues" dxfId="11071" priority="9551"/>
  </conditionalFormatting>
  <conditionalFormatting sqref="B1326">
    <cfRule type="duplicateValues" dxfId="11070" priority="9550"/>
  </conditionalFormatting>
  <conditionalFormatting sqref="N1325">
    <cfRule type="cellIs" dxfId="11069" priority="9549" operator="greaterThan">
      <formula>0</formula>
    </cfRule>
  </conditionalFormatting>
  <conditionalFormatting sqref="B1325">
    <cfRule type="duplicateValues" dxfId="11068" priority="9548"/>
  </conditionalFormatting>
  <conditionalFormatting sqref="C1325">
    <cfRule type="duplicateValues" dxfId="11067" priority="9547"/>
  </conditionalFormatting>
  <conditionalFormatting sqref="C1325">
    <cfRule type="duplicateValues" dxfId="11066" priority="9546"/>
  </conditionalFormatting>
  <conditionalFormatting sqref="B1325">
    <cfRule type="duplicateValues" dxfId="11065" priority="9545"/>
  </conditionalFormatting>
  <conditionalFormatting sqref="B1325">
    <cfRule type="duplicateValues" dxfId="11064" priority="9544"/>
  </conditionalFormatting>
  <conditionalFormatting sqref="B1325">
    <cfRule type="duplicateValues" dxfId="11063" priority="9543"/>
  </conditionalFormatting>
  <conditionalFormatting sqref="B1325">
    <cfRule type="duplicateValues" dxfId="11062" priority="9542"/>
  </conditionalFormatting>
  <conditionalFormatting sqref="C1325">
    <cfRule type="duplicateValues" dxfId="11061" priority="9541"/>
  </conditionalFormatting>
  <conditionalFormatting sqref="B1325">
    <cfRule type="duplicateValues" dxfId="11060" priority="9540"/>
  </conditionalFormatting>
  <conditionalFormatting sqref="B1325">
    <cfRule type="duplicateValues" dxfId="11059" priority="9539"/>
  </conditionalFormatting>
  <conditionalFormatting sqref="B1325">
    <cfRule type="duplicateValues" dxfId="11058" priority="9538"/>
  </conditionalFormatting>
  <conditionalFormatting sqref="B1325">
    <cfRule type="duplicateValues" dxfId="11057" priority="9537"/>
  </conditionalFormatting>
  <conditionalFormatting sqref="N1406">
    <cfRule type="cellIs" dxfId="11056" priority="9536" operator="greaterThan">
      <formula>0</formula>
    </cfRule>
  </conditionalFormatting>
  <conditionalFormatting sqref="B1406">
    <cfRule type="duplicateValues" dxfId="11055" priority="9535"/>
  </conditionalFormatting>
  <conditionalFormatting sqref="B1406">
    <cfRule type="duplicateValues" dxfId="11054" priority="9534"/>
  </conditionalFormatting>
  <conditionalFormatting sqref="B1406">
    <cfRule type="duplicateValues" dxfId="11053" priority="9533"/>
  </conditionalFormatting>
  <conditionalFormatting sqref="C1406">
    <cfRule type="duplicateValues" dxfId="11052" priority="9532"/>
  </conditionalFormatting>
  <conditionalFormatting sqref="C1406">
    <cfRule type="duplicateValues" dxfId="11051" priority="9531"/>
  </conditionalFormatting>
  <conditionalFormatting sqref="B1406">
    <cfRule type="duplicateValues" dxfId="11050" priority="9530"/>
  </conditionalFormatting>
  <conditionalFormatting sqref="B1406">
    <cfRule type="duplicateValues" dxfId="11049" priority="9529"/>
  </conditionalFormatting>
  <conditionalFormatting sqref="B1406">
    <cfRule type="duplicateValues" dxfId="11048" priority="9528"/>
  </conditionalFormatting>
  <conditionalFormatting sqref="B1406">
    <cfRule type="duplicateValues" dxfId="11047" priority="9527"/>
  </conditionalFormatting>
  <conditionalFormatting sqref="C1406">
    <cfRule type="duplicateValues" dxfId="11046" priority="9526"/>
  </conditionalFormatting>
  <conditionalFormatting sqref="B1406">
    <cfRule type="duplicateValues" dxfId="11045" priority="9525"/>
  </conditionalFormatting>
  <conditionalFormatting sqref="B1406">
    <cfRule type="duplicateValues" dxfId="11044" priority="9524"/>
  </conditionalFormatting>
  <conditionalFormatting sqref="B1406">
    <cfRule type="duplicateValues" dxfId="11043" priority="9522"/>
    <cfRule type="duplicateValues" dxfId="11042" priority="9523"/>
  </conditionalFormatting>
  <conditionalFormatting sqref="N1294">
    <cfRule type="cellIs" dxfId="11041" priority="9521" operator="greaterThan">
      <formula>0</formula>
    </cfRule>
  </conditionalFormatting>
  <conditionalFormatting sqref="B1294">
    <cfRule type="duplicateValues" dxfId="11040" priority="9520"/>
  </conditionalFormatting>
  <conditionalFormatting sqref="B1294">
    <cfRule type="duplicateValues" dxfId="11039" priority="9519"/>
  </conditionalFormatting>
  <conditionalFormatting sqref="B1294">
    <cfRule type="duplicateValues" dxfId="11038" priority="9518"/>
  </conditionalFormatting>
  <conditionalFormatting sqref="C1294">
    <cfRule type="duplicateValues" dxfId="11037" priority="9517"/>
  </conditionalFormatting>
  <conditionalFormatting sqref="C1294">
    <cfRule type="duplicateValues" dxfId="11036" priority="9516"/>
  </conditionalFormatting>
  <conditionalFormatting sqref="B1294">
    <cfRule type="duplicateValues" dxfId="11035" priority="9515"/>
  </conditionalFormatting>
  <conditionalFormatting sqref="B1294">
    <cfRule type="duplicateValues" dxfId="11034" priority="9514"/>
  </conditionalFormatting>
  <conditionalFormatting sqref="B1294">
    <cfRule type="duplicateValues" dxfId="11033" priority="9513"/>
  </conditionalFormatting>
  <conditionalFormatting sqref="B1294">
    <cfRule type="duplicateValues" dxfId="11032" priority="9512"/>
  </conditionalFormatting>
  <conditionalFormatting sqref="C1294">
    <cfRule type="duplicateValues" dxfId="11031" priority="9511"/>
  </conditionalFormatting>
  <conditionalFormatting sqref="B1294">
    <cfRule type="duplicateValues" dxfId="11030" priority="9510"/>
  </conditionalFormatting>
  <conditionalFormatting sqref="B1294">
    <cfRule type="duplicateValues" dxfId="11029" priority="9509"/>
  </conditionalFormatting>
  <conditionalFormatting sqref="B1294">
    <cfRule type="duplicateValues" dxfId="11028" priority="9507"/>
    <cfRule type="duplicateValues" dxfId="11027" priority="9508"/>
  </conditionalFormatting>
  <conditionalFormatting sqref="B1294">
    <cfRule type="duplicateValues" dxfId="11026" priority="9505"/>
    <cfRule type="duplicateValues" dxfId="11025" priority="9506"/>
  </conditionalFormatting>
  <conditionalFormatting sqref="N1197">
    <cfRule type="cellIs" dxfId="11024" priority="9504" operator="greaterThan">
      <formula>0</formula>
    </cfRule>
  </conditionalFormatting>
  <conditionalFormatting sqref="B1197">
    <cfRule type="duplicateValues" dxfId="11023" priority="9503"/>
  </conditionalFormatting>
  <conditionalFormatting sqref="B1197">
    <cfRule type="duplicateValues" dxfId="11022" priority="9502"/>
  </conditionalFormatting>
  <conditionalFormatting sqref="B1197">
    <cfRule type="duplicateValues" dxfId="11021" priority="9501"/>
  </conditionalFormatting>
  <conditionalFormatting sqref="B1197">
    <cfRule type="duplicateValues" dxfId="11020" priority="9499"/>
    <cfRule type="duplicateValues" dxfId="11019" priority="9500"/>
  </conditionalFormatting>
  <conditionalFormatting sqref="B1197">
    <cfRule type="duplicateValues" dxfId="11018" priority="9498"/>
  </conditionalFormatting>
  <conditionalFormatting sqref="C1197">
    <cfRule type="duplicateValues" dxfId="11017" priority="9497"/>
  </conditionalFormatting>
  <conditionalFormatting sqref="B1197">
    <cfRule type="duplicateValues" dxfId="11016" priority="9495"/>
    <cfRule type="duplicateValues" dxfId="11015" priority="9496"/>
  </conditionalFormatting>
  <conditionalFormatting sqref="C1197">
    <cfRule type="duplicateValues" dxfId="11014" priority="9494"/>
  </conditionalFormatting>
  <conditionalFormatting sqref="B1197">
    <cfRule type="duplicateValues" dxfId="11013" priority="9493"/>
  </conditionalFormatting>
  <conditionalFormatting sqref="N1196">
    <cfRule type="cellIs" dxfId="11012" priority="9492" operator="greaterThan">
      <formula>0</formula>
    </cfRule>
  </conditionalFormatting>
  <conditionalFormatting sqref="B1196">
    <cfRule type="duplicateValues" dxfId="11011" priority="9491"/>
  </conditionalFormatting>
  <conditionalFormatting sqref="B1196">
    <cfRule type="duplicateValues" dxfId="11010" priority="9490"/>
  </conditionalFormatting>
  <conditionalFormatting sqref="B1196">
    <cfRule type="duplicateValues" dxfId="11009" priority="9489"/>
  </conditionalFormatting>
  <conditionalFormatting sqref="B1196">
    <cfRule type="duplicateValues" dxfId="11008" priority="9487"/>
    <cfRule type="duplicateValues" dxfId="11007" priority="9488"/>
  </conditionalFormatting>
  <conditionalFormatting sqref="B1196">
    <cfRule type="duplicateValues" dxfId="11006" priority="9486"/>
  </conditionalFormatting>
  <conditionalFormatting sqref="C1196">
    <cfRule type="duplicateValues" dxfId="11005" priority="9485"/>
  </conditionalFormatting>
  <conditionalFormatting sqref="B1196">
    <cfRule type="duplicateValues" dxfId="11004" priority="9483"/>
    <cfRule type="duplicateValues" dxfId="11003" priority="9484"/>
  </conditionalFormatting>
  <conditionalFormatting sqref="C1196">
    <cfRule type="duplicateValues" dxfId="11002" priority="9482"/>
  </conditionalFormatting>
  <conditionalFormatting sqref="B1196">
    <cfRule type="duplicateValues" dxfId="11001" priority="9481"/>
  </conditionalFormatting>
  <conditionalFormatting sqref="N1194">
    <cfRule type="cellIs" dxfId="11000" priority="9480" operator="greaterThan">
      <formula>0</formula>
    </cfRule>
  </conditionalFormatting>
  <conditionalFormatting sqref="B1194">
    <cfRule type="duplicateValues" dxfId="10999" priority="9479"/>
  </conditionalFormatting>
  <conditionalFormatting sqref="B1194">
    <cfRule type="duplicateValues" dxfId="10998" priority="9478"/>
  </conditionalFormatting>
  <conditionalFormatting sqref="B1194">
    <cfRule type="duplicateValues" dxfId="10997" priority="9477"/>
  </conditionalFormatting>
  <conditionalFormatting sqref="B1194">
    <cfRule type="duplicateValues" dxfId="10996" priority="9475"/>
    <cfRule type="duplicateValues" dxfId="10995" priority="9476"/>
  </conditionalFormatting>
  <conditionalFormatting sqref="B1194">
    <cfRule type="duplicateValues" dxfId="10994" priority="9474"/>
  </conditionalFormatting>
  <conditionalFormatting sqref="C1194">
    <cfRule type="duplicateValues" dxfId="10993" priority="9473"/>
  </conditionalFormatting>
  <conditionalFormatting sqref="B1194">
    <cfRule type="duplicateValues" dxfId="10992" priority="9471"/>
    <cfRule type="duplicateValues" dxfId="10991" priority="9472"/>
  </conditionalFormatting>
  <conditionalFormatting sqref="C1194">
    <cfRule type="duplicateValues" dxfId="10990" priority="9470"/>
  </conditionalFormatting>
  <conditionalFormatting sqref="B1194">
    <cfRule type="duplicateValues" dxfId="10989" priority="9469"/>
  </conditionalFormatting>
  <conditionalFormatting sqref="N1193">
    <cfRule type="cellIs" dxfId="10988" priority="9468" operator="greaterThan">
      <formula>0</formula>
    </cfRule>
  </conditionalFormatting>
  <conditionalFormatting sqref="B1193">
    <cfRule type="duplicateValues" dxfId="10987" priority="9467"/>
  </conditionalFormatting>
  <conditionalFormatting sqref="B1193">
    <cfRule type="duplicateValues" dxfId="10986" priority="9466"/>
  </conditionalFormatting>
  <conditionalFormatting sqref="B1193">
    <cfRule type="duplicateValues" dxfId="10985" priority="9465"/>
  </conditionalFormatting>
  <conditionalFormatting sqref="B1193">
    <cfRule type="duplicateValues" dxfId="10984" priority="9463"/>
    <cfRule type="duplicateValues" dxfId="10983" priority="9464"/>
  </conditionalFormatting>
  <conditionalFormatting sqref="B1193">
    <cfRule type="duplicateValues" dxfId="10982" priority="9462"/>
  </conditionalFormatting>
  <conditionalFormatting sqref="B1193">
    <cfRule type="duplicateValues" dxfId="10981" priority="9460"/>
    <cfRule type="duplicateValues" dxfId="10980" priority="9461"/>
  </conditionalFormatting>
  <conditionalFormatting sqref="B1193">
    <cfRule type="duplicateValues" dxfId="10979" priority="9459"/>
  </conditionalFormatting>
  <conditionalFormatting sqref="C1193">
    <cfRule type="duplicateValues" dxfId="10978" priority="9458"/>
  </conditionalFormatting>
  <conditionalFormatting sqref="C1193">
    <cfRule type="duplicateValues" dxfId="10977" priority="9457"/>
  </conditionalFormatting>
  <conditionalFormatting sqref="N1192">
    <cfRule type="cellIs" dxfId="10976" priority="9456" operator="greaterThan">
      <formula>0</formula>
    </cfRule>
  </conditionalFormatting>
  <conditionalFormatting sqref="B1192">
    <cfRule type="duplicateValues" dxfId="10975" priority="9455"/>
  </conditionalFormatting>
  <conditionalFormatting sqref="B1192">
    <cfRule type="duplicateValues" dxfId="10974" priority="9454"/>
  </conditionalFormatting>
  <conditionalFormatting sqref="B1192">
    <cfRule type="duplicateValues" dxfId="10973" priority="9453"/>
  </conditionalFormatting>
  <conditionalFormatting sqref="B1192">
    <cfRule type="duplicateValues" dxfId="10972" priority="9451"/>
    <cfRule type="duplicateValues" dxfId="10971" priority="9452"/>
  </conditionalFormatting>
  <conditionalFormatting sqref="B1192">
    <cfRule type="duplicateValues" dxfId="10970" priority="9450"/>
  </conditionalFormatting>
  <conditionalFormatting sqref="B1192">
    <cfRule type="duplicateValues" dxfId="10969" priority="9448"/>
    <cfRule type="duplicateValues" dxfId="10968" priority="9449"/>
  </conditionalFormatting>
  <conditionalFormatting sqref="B1192">
    <cfRule type="duplicateValues" dxfId="10967" priority="9447"/>
  </conditionalFormatting>
  <conditionalFormatting sqref="C1192">
    <cfRule type="duplicateValues" dxfId="10966" priority="9446"/>
  </conditionalFormatting>
  <conditionalFormatting sqref="C1192">
    <cfRule type="duplicateValues" dxfId="10965" priority="9445"/>
  </conditionalFormatting>
  <conditionalFormatting sqref="N1191">
    <cfRule type="cellIs" dxfId="10964" priority="9444" operator="greaterThan">
      <formula>0</formula>
    </cfRule>
  </conditionalFormatting>
  <conditionalFormatting sqref="B1191">
    <cfRule type="duplicateValues" dxfId="10963" priority="9443"/>
  </conditionalFormatting>
  <conditionalFormatting sqref="B1191">
    <cfRule type="duplicateValues" dxfId="10962" priority="9442"/>
  </conditionalFormatting>
  <conditionalFormatting sqref="B1191">
    <cfRule type="duplicateValues" dxfId="10961" priority="9441"/>
  </conditionalFormatting>
  <conditionalFormatting sqref="B1191">
    <cfRule type="duplicateValues" dxfId="10960" priority="9439"/>
    <cfRule type="duplicateValues" dxfId="10959" priority="9440"/>
  </conditionalFormatting>
  <conditionalFormatting sqref="B1191">
    <cfRule type="duplicateValues" dxfId="10958" priority="9438"/>
  </conditionalFormatting>
  <conditionalFormatting sqref="B1191">
    <cfRule type="duplicateValues" dxfId="10957" priority="9436"/>
    <cfRule type="duplicateValues" dxfId="10956" priority="9437"/>
  </conditionalFormatting>
  <conditionalFormatting sqref="B1191">
    <cfRule type="duplicateValues" dxfId="10955" priority="9435"/>
  </conditionalFormatting>
  <conditionalFormatting sqref="C1191">
    <cfRule type="duplicateValues" dxfId="10954" priority="9434"/>
  </conditionalFormatting>
  <conditionalFormatting sqref="C1191">
    <cfRule type="duplicateValues" dxfId="10953" priority="9433"/>
  </conditionalFormatting>
  <conditionalFormatting sqref="N1190">
    <cfRule type="cellIs" dxfId="10952" priority="9432" operator="greaterThan">
      <formula>0</formula>
    </cfRule>
  </conditionalFormatting>
  <conditionalFormatting sqref="B1190">
    <cfRule type="duplicateValues" dxfId="10951" priority="9431"/>
  </conditionalFormatting>
  <conditionalFormatting sqref="B1190">
    <cfRule type="duplicateValues" dxfId="10950" priority="9430"/>
  </conditionalFormatting>
  <conditionalFormatting sqref="B1190">
    <cfRule type="duplicateValues" dxfId="10949" priority="9429"/>
  </conditionalFormatting>
  <conditionalFormatting sqref="B1190">
    <cfRule type="duplicateValues" dxfId="10948" priority="9427"/>
    <cfRule type="duplicateValues" dxfId="10947" priority="9428"/>
  </conditionalFormatting>
  <conditionalFormatting sqref="B1190">
    <cfRule type="duplicateValues" dxfId="10946" priority="9426"/>
  </conditionalFormatting>
  <conditionalFormatting sqref="B1190">
    <cfRule type="duplicateValues" dxfId="10945" priority="9424"/>
    <cfRule type="duplicateValues" dxfId="10944" priority="9425"/>
  </conditionalFormatting>
  <conditionalFormatting sqref="B1190">
    <cfRule type="duplicateValues" dxfId="10943" priority="9423"/>
  </conditionalFormatting>
  <conditionalFormatting sqref="C1190">
    <cfRule type="duplicateValues" dxfId="10942" priority="9422"/>
  </conditionalFormatting>
  <conditionalFormatting sqref="C1190">
    <cfRule type="duplicateValues" dxfId="10941" priority="9421"/>
  </conditionalFormatting>
  <conditionalFormatting sqref="N1195">
    <cfRule type="cellIs" dxfId="10940" priority="9420" operator="greaterThan">
      <formula>0</formula>
    </cfRule>
  </conditionalFormatting>
  <conditionalFormatting sqref="B1195">
    <cfRule type="duplicateValues" dxfId="10939" priority="9419"/>
  </conditionalFormatting>
  <conditionalFormatting sqref="B1195">
    <cfRule type="duplicateValues" dxfId="10938" priority="9418"/>
  </conditionalFormatting>
  <conditionalFormatting sqref="B1195">
    <cfRule type="duplicateValues" dxfId="10937" priority="9417"/>
  </conditionalFormatting>
  <conditionalFormatting sqref="B1195">
    <cfRule type="duplicateValues" dxfId="10936" priority="9415"/>
    <cfRule type="duplicateValues" dxfId="10935" priority="9416"/>
  </conditionalFormatting>
  <conditionalFormatting sqref="B1195">
    <cfRule type="duplicateValues" dxfId="10934" priority="9414"/>
  </conditionalFormatting>
  <conditionalFormatting sqref="C1195">
    <cfRule type="duplicateValues" dxfId="10933" priority="9413"/>
  </conditionalFormatting>
  <conditionalFormatting sqref="B1195">
    <cfRule type="duplicateValues" dxfId="10932" priority="9411"/>
    <cfRule type="duplicateValues" dxfId="10931" priority="9412"/>
  </conditionalFormatting>
  <conditionalFormatting sqref="C1195">
    <cfRule type="duplicateValues" dxfId="10930" priority="9410"/>
  </conditionalFormatting>
  <conditionalFormatting sqref="B1195">
    <cfRule type="duplicateValues" dxfId="10929" priority="9409"/>
  </conditionalFormatting>
  <conditionalFormatting sqref="C1195">
    <cfRule type="duplicateValues" dxfId="10928" priority="9408"/>
  </conditionalFormatting>
  <conditionalFormatting sqref="N1255">
    <cfRule type="cellIs" dxfId="10927" priority="9407" operator="greaterThan">
      <formula>0</formula>
    </cfRule>
  </conditionalFormatting>
  <conditionalFormatting sqref="N1255">
    <cfRule type="cellIs" dxfId="10926" priority="9406" operator="greaterThan">
      <formula>0</formula>
    </cfRule>
  </conditionalFormatting>
  <conditionalFormatting sqref="B1255">
    <cfRule type="duplicateValues" dxfId="10925" priority="9405"/>
  </conditionalFormatting>
  <conditionalFormatting sqref="C1255">
    <cfRule type="duplicateValues" dxfId="10924" priority="9404"/>
  </conditionalFormatting>
  <conditionalFormatting sqref="C1255">
    <cfRule type="duplicateValues" dxfId="10923" priority="9403"/>
  </conditionalFormatting>
  <conditionalFormatting sqref="B1255">
    <cfRule type="duplicateValues" dxfId="10922" priority="9402"/>
  </conditionalFormatting>
  <conditionalFormatting sqref="B1255">
    <cfRule type="duplicateValues" dxfId="10921" priority="9401"/>
  </conditionalFormatting>
  <conditionalFormatting sqref="B1255">
    <cfRule type="duplicateValues" dxfId="10920" priority="9400"/>
  </conditionalFormatting>
  <conditionalFormatting sqref="B1255">
    <cfRule type="duplicateValues" dxfId="10919" priority="9399"/>
  </conditionalFormatting>
  <conditionalFormatting sqref="C1255">
    <cfRule type="duplicateValues" dxfId="10918" priority="9398"/>
  </conditionalFormatting>
  <conditionalFormatting sqref="B1255">
    <cfRule type="duplicateValues" dxfId="10917" priority="9397"/>
  </conditionalFormatting>
  <conditionalFormatting sqref="B1255">
    <cfRule type="duplicateValues" dxfId="10916" priority="9396"/>
  </conditionalFormatting>
  <conditionalFormatting sqref="B1255">
    <cfRule type="duplicateValues" dxfId="10915" priority="9395"/>
  </conditionalFormatting>
  <conditionalFormatting sqref="B1255">
    <cfRule type="duplicateValues" dxfId="10914" priority="9394"/>
  </conditionalFormatting>
  <conditionalFormatting sqref="B1255">
    <cfRule type="duplicateValues" dxfId="10913" priority="9392"/>
    <cfRule type="duplicateValues" dxfId="10912" priority="9393"/>
  </conditionalFormatting>
  <conditionalFormatting sqref="B1255">
    <cfRule type="duplicateValues" dxfId="10911" priority="9390"/>
    <cfRule type="duplicateValues" dxfId="10910" priority="9391"/>
  </conditionalFormatting>
  <conditionalFormatting sqref="C1255">
    <cfRule type="duplicateValues" dxfId="10909" priority="9389"/>
  </conditionalFormatting>
  <conditionalFormatting sqref="B1255">
    <cfRule type="duplicateValues" dxfId="10908" priority="9388"/>
  </conditionalFormatting>
  <conditionalFormatting sqref="C1255">
    <cfRule type="duplicateValues" dxfId="10907" priority="9387"/>
  </conditionalFormatting>
  <conditionalFormatting sqref="N1422">
    <cfRule type="cellIs" dxfId="10906" priority="9386" operator="greaterThan">
      <formula>0</formula>
    </cfRule>
  </conditionalFormatting>
  <conditionalFormatting sqref="B1422">
    <cfRule type="duplicateValues" dxfId="10905" priority="9385"/>
  </conditionalFormatting>
  <conditionalFormatting sqref="B1422">
    <cfRule type="duplicateValues" dxfId="10904" priority="9384"/>
  </conditionalFormatting>
  <conditionalFormatting sqref="B1422">
    <cfRule type="duplicateValues" dxfId="10903" priority="9383"/>
  </conditionalFormatting>
  <conditionalFormatting sqref="C1422">
    <cfRule type="duplicateValues" dxfId="10902" priority="9382"/>
  </conditionalFormatting>
  <conditionalFormatting sqref="C1422">
    <cfRule type="duplicateValues" dxfId="10901" priority="9381"/>
  </conditionalFormatting>
  <conditionalFormatting sqref="B1422">
    <cfRule type="duplicateValues" dxfId="10900" priority="9380"/>
  </conditionalFormatting>
  <conditionalFormatting sqref="B1422">
    <cfRule type="duplicateValues" dxfId="10899" priority="9379"/>
  </conditionalFormatting>
  <conditionalFormatting sqref="B1422">
    <cfRule type="duplicateValues" dxfId="10898" priority="9378"/>
  </conditionalFormatting>
  <conditionalFormatting sqref="B1422">
    <cfRule type="duplicateValues" dxfId="10897" priority="9377"/>
  </conditionalFormatting>
  <conditionalFormatting sqref="C1422">
    <cfRule type="duplicateValues" dxfId="10896" priority="9376"/>
  </conditionalFormatting>
  <conditionalFormatting sqref="B1422">
    <cfRule type="duplicateValues" dxfId="10895" priority="9375"/>
  </conditionalFormatting>
  <conditionalFormatting sqref="B1422">
    <cfRule type="duplicateValues" dxfId="10894" priority="9374"/>
  </conditionalFormatting>
  <conditionalFormatting sqref="B1422">
    <cfRule type="duplicateValues" dxfId="10893" priority="9372"/>
    <cfRule type="duplicateValues" dxfId="10892" priority="9373"/>
  </conditionalFormatting>
  <conditionalFormatting sqref="B1422">
    <cfRule type="duplicateValues" dxfId="10891" priority="9370"/>
    <cfRule type="duplicateValues" dxfId="10890" priority="9371"/>
  </conditionalFormatting>
  <conditionalFormatting sqref="C1422">
    <cfRule type="duplicateValues" dxfId="10889" priority="9369"/>
  </conditionalFormatting>
  <conditionalFormatting sqref="B1422">
    <cfRule type="duplicateValues" dxfId="10888" priority="9368"/>
  </conditionalFormatting>
  <conditionalFormatting sqref="C1422">
    <cfRule type="duplicateValues" dxfId="10887" priority="9367"/>
  </conditionalFormatting>
  <conditionalFormatting sqref="N1420">
    <cfRule type="cellIs" dxfId="10886" priority="9366" operator="greaterThan">
      <formula>0</formula>
    </cfRule>
  </conditionalFormatting>
  <conditionalFormatting sqref="B1420">
    <cfRule type="duplicateValues" dxfId="10885" priority="9365"/>
  </conditionalFormatting>
  <conditionalFormatting sqref="B1420">
    <cfRule type="duplicateValues" dxfId="10884" priority="9364"/>
  </conditionalFormatting>
  <conditionalFormatting sqref="B1420">
    <cfRule type="duplicateValues" dxfId="10883" priority="9363"/>
  </conditionalFormatting>
  <conditionalFormatting sqref="C1420">
    <cfRule type="duplicateValues" dxfId="10882" priority="9362"/>
  </conditionalFormatting>
  <conditionalFormatting sqref="C1420">
    <cfRule type="duplicateValues" dxfId="10881" priority="9361"/>
  </conditionalFormatting>
  <conditionalFormatting sqref="B1420">
    <cfRule type="duplicateValues" dxfId="10880" priority="9360"/>
  </conditionalFormatting>
  <conditionalFormatting sqref="B1420">
    <cfRule type="duplicateValues" dxfId="10879" priority="9359"/>
  </conditionalFormatting>
  <conditionalFormatting sqref="B1420">
    <cfRule type="duplicateValues" dxfId="10878" priority="9358"/>
  </conditionalFormatting>
  <conditionalFormatting sqref="B1420">
    <cfRule type="duplicateValues" dxfId="10877" priority="9357"/>
  </conditionalFormatting>
  <conditionalFormatting sqref="C1420">
    <cfRule type="duplicateValues" dxfId="10876" priority="9356"/>
  </conditionalFormatting>
  <conditionalFormatting sqref="B1420">
    <cfRule type="duplicateValues" dxfId="10875" priority="9355"/>
  </conditionalFormatting>
  <conditionalFormatting sqref="B1420">
    <cfRule type="duplicateValues" dxfId="10874" priority="9354"/>
  </conditionalFormatting>
  <conditionalFormatting sqref="B1420">
    <cfRule type="duplicateValues" dxfId="10873" priority="9352"/>
    <cfRule type="duplicateValues" dxfId="10872" priority="9353"/>
  </conditionalFormatting>
  <conditionalFormatting sqref="B1420">
    <cfRule type="duplicateValues" dxfId="10871" priority="9350"/>
    <cfRule type="duplicateValues" dxfId="10870" priority="9351"/>
  </conditionalFormatting>
  <conditionalFormatting sqref="C1420">
    <cfRule type="duplicateValues" dxfId="10869" priority="9349"/>
  </conditionalFormatting>
  <conditionalFormatting sqref="B1420">
    <cfRule type="duplicateValues" dxfId="10868" priority="9348"/>
  </conditionalFormatting>
  <conditionalFormatting sqref="C1420">
    <cfRule type="duplicateValues" dxfId="10867" priority="9347"/>
  </conditionalFormatting>
  <conditionalFormatting sqref="N1421">
    <cfRule type="cellIs" dxfId="10866" priority="9346" operator="greaterThan">
      <formula>0</formula>
    </cfRule>
  </conditionalFormatting>
  <conditionalFormatting sqref="B1421">
    <cfRule type="duplicateValues" dxfId="10865" priority="9345"/>
  </conditionalFormatting>
  <conditionalFormatting sqref="B1421">
    <cfRule type="duplicateValues" dxfId="10864" priority="9344"/>
  </conditionalFormatting>
  <conditionalFormatting sqref="B1421">
    <cfRule type="duplicateValues" dxfId="10863" priority="9343"/>
  </conditionalFormatting>
  <conditionalFormatting sqref="C1421">
    <cfRule type="duplicateValues" dxfId="10862" priority="9342"/>
  </conditionalFormatting>
  <conditionalFormatting sqref="C1421">
    <cfRule type="duplicateValues" dxfId="10861" priority="9341"/>
  </conditionalFormatting>
  <conditionalFormatting sqref="B1421">
    <cfRule type="duplicateValues" dxfId="10860" priority="9340"/>
  </conditionalFormatting>
  <conditionalFormatting sqref="B1421">
    <cfRule type="duplicateValues" dxfId="10859" priority="9339"/>
  </conditionalFormatting>
  <conditionalFormatting sqref="B1421">
    <cfRule type="duplicateValues" dxfId="10858" priority="9338"/>
  </conditionalFormatting>
  <conditionalFormatting sqref="B1421">
    <cfRule type="duplicateValues" dxfId="10857" priority="9337"/>
  </conditionalFormatting>
  <conditionalFormatting sqref="C1421">
    <cfRule type="duplicateValues" dxfId="10856" priority="9336"/>
  </conditionalFormatting>
  <conditionalFormatting sqref="B1421">
    <cfRule type="duplicateValues" dxfId="10855" priority="9335"/>
  </conditionalFormatting>
  <conditionalFormatting sqref="B1421">
    <cfRule type="duplicateValues" dxfId="10854" priority="9334"/>
  </conditionalFormatting>
  <conditionalFormatting sqref="B1421">
    <cfRule type="duplicateValues" dxfId="10853" priority="9332"/>
    <cfRule type="duplicateValues" dxfId="10852" priority="9333"/>
  </conditionalFormatting>
  <conditionalFormatting sqref="B1421">
    <cfRule type="duplicateValues" dxfId="10851" priority="9330"/>
    <cfRule type="duplicateValues" dxfId="10850" priority="9331"/>
  </conditionalFormatting>
  <conditionalFormatting sqref="C1421">
    <cfRule type="duplicateValues" dxfId="10849" priority="9329"/>
  </conditionalFormatting>
  <conditionalFormatting sqref="B1421">
    <cfRule type="duplicateValues" dxfId="10848" priority="9328"/>
  </conditionalFormatting>
  <conditionalFormatting sqref="C1421">
    <cfRule type="duplicateValues" dxfId="10847" priority="9327"/>
  </conditionalFormatting>
  <conditionalFormatting sqref="N1423">
    <cfRule type="cellIs" dxfId="10846" priority="9326" operator="greaterThan">
      <formula>0</formula>
    </cfRule>
  </conditionalFormatting>
  <conditionalFormatting sqref="B1423">
    <cfRule type="duplicateValues" dxfId="10845" priority="9325"/>
  </conditionalFormatting>
  <conditionalFormatting sqref="B1423">
    <cfRule type="duplicateValues" dxfId="10844" priority="9324"/>
  </conditionalFormatting>
  <conditionalFormatting sqref="B1423">
    <cfRule type="duplicateValues" dxfId="10843" priority="9323"/>
  </conditionalFormatting>
  <conditionalFormatting sqref="C1423">
    <cfRule type="duplicateValues" dxfId="10842" priority="9322"/>
  </conditionalFormatting>
  <conditionalFormatting sqref="C1423">
    <cfRule type="duplicateValues" dxfId="10841" priority="9321"/>
  </conditionalFormatting>
  <conditionalFormatting sqref="B1423">
    <cfRule type="duplicateValues" dxfId="10840" priority="9320"/>
  </conditionalFormatting>
  <conditionalFormatting sqref="B1423">
    <cfRule type="duplicateValues" dxfId="10839" priority="9319"/>
  </conditionalFormatting>
  <conditionalFormatting sqref="B1423">
    <cfRule type="duplicateValues" dxfId="10838" priority="9318"/>
  </conditionalFormatting>
  <conditionalFormatting sqref="B1423">
    <cfRule type="duplicateValues" dxfId="10837" priority="9317"/>
  </conditionalFormatting>
  <conditionalFormatting sqref="C1423">
    <cfRule type="duplicateValues" dxfId="10836" priority="9316"/>
  </conditionalFormatting>
  <conditionalFormatting sqref="B1423">
    <cfRule type="duplicateValues" dxfId="10835" priority="9315"/>
  </conditionalFormatting>
  <conditionalFormatting sqref="B1423">
    <cfRule type="duplicateValues" dxfId="10834" priority="9314"/>
  </conditionalFormatting>
  <conditionalFormatting sqref="B1423">
    <cfRule type="duplicateValues" dxfId="10833" priority="9312"/>
    <cfRule type="duplicateValues" dxfId="10832" priority="9313"/>
  </conditionalFormatting>
  <conditionalFormatting sqref="B1423">
    <cfRule type="duplicateValues" dxfId="10831" priority="9310"/>
    <cfRule type="duplicateValues" dxfId="10830" priority="9311"/>
  </conditionalFormatting>
  <conditionalFormatting sqref="C1423">
    <cfRule type="duplicateValues" dxfId="10829" priority="9309"/>
  </conditionalFormatting>
  <conditionalFormatting sqref="B1423">
    <cfRule type="duplicateValues" dxfId="10828" priority="9308"/>
  </conditionalFormatting>
  <conditionalFormatting sqref="C1423">
    <cfRule type="duplicateValues" dxfId="10827" priority="9307"/>
  </conditionalFormatting>
  <conditionalFormatting sqref="N1386">
    <cfRule type="cellIs" dxfId="10826" priority="9306" operator="greaterThan">
      <formula>0</formula>
    </cfRule>
  </conditionalFormatting>
  <conditionalFormatting sqref="B1386">
    <cfRule type="duplicateValues" dxfId="10825" priority="9305"/>
  </conditionalFormatting>
  <conditionalFormatting sqref="B1386">
    <cfRule type="duplicateValues" dxfId="10824" priority="9304"/>
  </conditionalFormatting>
  <conditionalFormatting sqref="B1386">
    <cfRule type="duplicateValues" dxfId="10823" priority="9303"/>
  </conditionalFormatting>
  <conditionalFormatting sqref="C1386">
    <cfRule type="duplicateValues" dxfId="10822" priority="9302"/>
  </conditionalFormatting>
  <conditionalFormatting sqref="C1386">
    <cfRule type="duplicateValues" dxfId="10821" priority="9301"/>
  </conditionalFormatting>
  <conditionalFormatting sqref="B1386">
    <cfRule type="duplicateValues" dxfId="10820" priority="9300"/>
  </conditionalFormatting>
  <conditionalFormatting sqref="B1386">
    <cfRule type="duplicateValues" dxfId="10819" priority="9299"/>
  </conditionalFormatting>
  <conditionalFormatting sqref="B1386">
    <cfRule type="duplicateValues" dxfId="10818" priority="9298"/>
  </conditionalFormatting>
  <conditionalFormatting sqref="B1386">
    <cfRule type="duplicateValues" dxfId="10817" priority="9297"/>
  </conditionalFormatting>
  <conditionalFormatting sqref="C1386">
    <cfRule type="duplicateValues" dxfId="10816" priority="9296"/>
  </conditionalFormatting>
  <conditionalFormatting sqref="B1386">
    <cfRule type="duplicateValues" dxfId="10815" priority="9295"/>
  </conditionalFormatting>
  <conditionalFormatting sqref="B1386">
    <cfRule type="duplicateValues" dxfId="10814" priority="9294"/>
  </conditionalFormatting>
  <conditionalFormatting sqref="B1386">
    <cfRule type="duplicateValues" dxfId="10813" priority="9292"/>
    <cfRule type="duplicateValues" dxfId="10812" priority="9293"/>
  </conditionalFormatting>
  <conditionalFormatting sqref="B1386">
    <cfRule type="duplicateValues" dxfId="10811" priority="9290"/>
    <cfRule type="duplicateValues" dxfId="10810" priority="9291"/>
  </conditionalFormatting>
  <conditionalFormatting sqref="C1386">
    <cfRule type="duplicateValues" dxfId="10809" priority="9289"/>
  </conditionalFormatting>
  <conditionalFormatting sqref="B1386">
    <cfRule type="duplicateValues" dxfId="10808" priority="9288"/>
  </conditionalFormatting>
  <conditionalFormatting sqref="C1386">
    <cfRule type="duplicateValues" dxfId="10807" priority="9287"/>
  </conditionalFormatting>
  <conditionalFormatting sqref="N1385">
    <cfRule type="cellIs" dxfId="10806" priority="9286" operator="greaterThan">
      <formula>0</formula>
    </cfRule>
  </conditionalFormatting>
  <conditionalFormatting sqref="B1385">
    <cfRule type="duplicateValues" dxfId="10805" priority="9285"/>
  </conditionalFormatting>
  <conditionalFormatting sqref="B1385">
    <cfRule type="duplicateValues" dxfId="10804" priority="9284"/>
  </conditionalFormatting>
  <conditionalFormatting sqref="B1385">
    <cfRule type="duplicateValues" dxfId="10803" priority="9283"/>
  </conditionalFormatting>
  <conditionalFormatting sqref="C1385">
    <cfRule type="duplicateValues" dxfId="10802" priority="9282"/>
  </conditionalFormatting>
  <conditionalFormatting sqref="C1385">
    <cfRule type="duplicateValues" dxfId="10801" priority="9281"/>
  </conditionalFormatting>
  <conditionalFormatting sqref="B1385">
    <cfRule type="duplicateValues" dxfId="10800" priority="9280"/>
  </conditionalFormatting>
  <conditionalFormatting sqref="B1385">
    <cfRule type="duplicateValues" dxfId="10799" priority="9279"/>
  </conditionalFormatting>
  <conditionalFormatting sqref="B1385">
    <cfRule type="duplicateValues" dxfId="10798" priority="9278"/>
  </conditionalFormatting>
  <conditionalFormatting sqref="B1385">
    <cfRule type="duplicateValues" dxfId="10797" priority="9277"/>
  </conditionalFormatting>
  <conditionalFormatting sqref="C1385">
    <cfRule type="duplicateValues" dxfId="10796" priority="9276"/>
  </conditionalFormatting>
  <conditionalFormatting sqref="B1385">
    <cfRule type="duplicateValues" dxfId="10795" priority="9275"/>
  </conditionalFormatting>
  <conditionalFormatting sqref="B1385">
    <cfRule type="duplicateValues" dxfId="10794" priority="9274"/>
  </conditionalFormatting>
  <conditionalFormatting sqref="B1385">
    <cfRule type="duplicateValues" dxfId="10793" priority="9272"/>
    <cfRule type="duplicateValues" dxfId="10792" priority="9273"/>
  </conditionalFormatting>
  <conditionalFormatting sqref="B1385">
    <cfRule type="duplicateValues" dxfId="10791" priority="9270"/>
    <cfRule type="duplicateValues" dxfId="10790" priority="9271"/>
  </conditionalFormatting>
  <conditionalFormatting sqref="C1385">
    <cfRule type="duplicateValues" dxfId="10789" priority="9269"/>
  </conditionalFormatting>
  <conditionalFormatting sqref="B1385">
    <cfRule type="duplicateValues" dxfId="10788" priority="9268"/>
  </conditionalFormatting>
  <conditionalFormatting sqref="C1385">
    <cfRule type="duplicateValues" dxfId="10787" priority="9267"/>
  </conditionalFormatting>
  <conditionalFormatting sqref="N1384">
    <cfRule type="cellIs" dxfId="10786" priority="9266" operator="greaterThan">
      <formula>0</formula>
    </cfRule>
  </conditionalFormatting>
  <conditionalFormatting sqref="B1384">
    <cfRule type="duplicateValues" dxfId="10785" priority="9265"/>
  </conditionalFormatting>
  <conditionalFormatting sqref="B1384">
    <cfRule type="duplicateValues" dxfId="10784" priority="9264"/>
  </conditionalFormatting>
  <conditionalFormatting sqref="B1384">
    <cfRule type="duplicateValues" dxfId="10783" priority="9263"/>
  </conditionalFormatting>
  <conditionalFormatting sqref="C1384">
    <cfRule type="duplicateValues" dxfId="10782" priority="9262"/>
  </conditionalFormatting>
  <conditionalFormatting sqref="C1384">
    <cfRule type="duplicateValues" dxfId="10781" priority="9261"/>
  </conditionalFormatting>
  <conditionalFormatting sqref="B1384">
    <cfRule type="duplicateValues" dxfId="10780" priority="9260"/>
  </conditionalFormatting>
  <conditionalFormatting sqref="B1384">
    <cfRule type="duplicateValues" dxfId="10779" priority="9259"/>
  </conditionalFormatting>
  <conditionalFormatting sqref="B1384">
    <cfRule type="duplicateValues" dxfId="10778" priority="9258"/>
  </conditionalFormatting>
  <conditionalFormatting sqref="B1384">
    <cfRule type="duplicateValues" dxfId="10777" priority="9257"/>
  </conditionalFormatting>
  <conditionalFormatting sqref="C1384">
    <cfRule type="duplicateValues" dxfId="10776" priority="9256"/>
  </conditionalFormatting>
  <conditionalFormatting sqref="B1384">
    <cfRule type="duplicateValues" dxfId="10775" priority="9255"/>
  </conditionalFormatting>
  <conditionalFormatting sqref="B1384">
    <cfRule type="duplicateValues" dxfId="10774" priority="9254"/>
  </conditionalFormatting>
  <conditionalFormatting sqref="B1384">
    <cfRule type="duplicateValues" dxfId="10773" priority="9252"/>
    <cfRule type="duplicateValues" dxfId="10772" priority="9253"/>
  </conditionalFormatting>
  <conditionalFormatting sqref="B1384">
    <cfRule type="duplicateValues" dxfId="10771" priority="9250"/>
    <cfRule type="duplicateValues" dxfId="10770" priority="9251"/>
  </conditionalFormatting>
  <conditionalFormatting sqref="C1384">
    <cfRule type="duplicateValues" dxfId="10769" priority="9249"/>
  </conditionalFormatting>
  <conditionalFormatting sqref="B1384">
    <cfRule type="duplicateValues" dxfId="10768" priority="9248"/>
  </conditionalFormatting>
  <conditionalFormatting sqref="C1384">
    <cfRule type="duplicateValues" dxfId="10767" priority="9247"/>
  </conditionalFormatting>
  <conditionalFormatting sqref="N1383">
    <cfRule type="cellIs" dxfId="10766" priority="9246" operator="greaterThan">
      <formula>0</formula>
    </cfRule>
  </conditionalFormatting>
  <conditionalFormatting sqref="B1383">
    <cfRule type="duplicateValues" dxfId="10765" priority="9245"/>
  </conditionalFormatting>
  <conditionalFormatting sqref="B1383">
    <cfRule type="duplicateValues" dxfId="10764" priority="9244"/>
  </conditionalFormatting>
  <conditionalFormatting sqref="B1383">
    <cfRule type="duplicateValues" dxfId="10763" priority="9243"/>
  </conditionalFormatting>
  <conditionalFormatting sqref="C1383">
    <cfRule type="duplicateValues" dxfId="10762" priority="9242"/>
  </conditionalFormatting>
  <conditionalFormatting sqref="C1383">
    <cfRule type="duplicateValues" dxfId="10761" priority="9241"/>
  </conditionalFormatting>
  <conditionalFormatting sqref="B1383">
    <cfRule type="duplicateValues" dxfId="10760" priority="9240"/>
  </conditionalFormatting>
  <conditionalFormatting sqref="B1383">
    <cfRule type="duplicateValues" dxfId="10759" priority="9239"/>
  </conditionalFormatting>
  <conditionalFormatting sqref="B1383">
    <cfRule type="duplicateValues" dxfId="10758" priority="9238"/>
  </conditionalFormatting>
  <conditionalFormatting sqref="B1383">
    <cfRule type="duplicateValues" dxfId="10757" priority="9237"/>
  </conditionalFormatting>
  <conditionalFormatting sqref="C1383">
    <cfRule type="duplicateValues" dxfId="10756" priority="9236"/>
  </conditionalFormatting>
  <conditionalFormatting sqref="B1383">
    <cfRule type="duplicateValues" dxfId="10755" priority="9235"/>
  </conditionalFormatting>
  <conditionalFormatting sqref="B1383">
    <cfRule type="duplicateValues" dxfId="10754" priority="9234"/>
  </conditionalFormatting>
  <conditionalFormatting sqref="B1383">
    <cfRule type="duplicateValues" dxfId="10753" priority="9232"/>
    <cfRule type="duplicateValues" dxfId="10752" priority="9233"/>
  </conditionalFormatting>
  <conditionalFormatting sqref="B1383">
    <cfRule type="duplicateValues" dxfId="10751" priority="9230"/>
    <cfRule type="duplicateValues" dxfId="10750" priority="9231"/>
  </conditionalFormatting>
  <conditionalFormatting sqref="C1383">
    <cfRule type="duplicateValues" dxfId="10749" priority="9229"/>
  </conditionalFormatting>
  <conditionalFormatting sqref="B1383">
    <cfRule type="duplicateValues" dxfId="10748" priority="9228"/>
  </conditionalFormatting>
  <conditionalFormatting sqref="C1383">
    <cfRule type="duplicateValues" dxfId="10747" priority="9227"/>
  </conditionalFormatting>
  <conditionalFormatting sqref="N1382">
    <cfRule type="cellIs" dxfId="10746" priority="9226" operator="greaterThan">
      <formula>0</formula>
    </cfRule>
  </conditionalFormatting>
  <conditionalFormatting sqref="B1382">
    <cfRule type="duplicateValues" dxfId="10745" priority="9225"/>
  </conditionalFormatting>
  <conditionalFormatting sqref="B1382">
    <cfRule type="duplicateValues" dxfId="10744" priority="9224"/>
  </conditionalFormatting>
  <conditionalFormatting sqref="B1382">
    <cfRule type="duplicateValues" dxfId="10743" priority="9223"/>
  </conditionalFormatting>
  <conditionalFormatting sqref="C1382">
    <cfRule type="duplicateValues" dxfId="10742" priority="9222"/>
  </conditionalFormatting>
  <conditionalFormatting sqref="C1382">
    <cfRule type="duplicateValues" dxfId="10741" priority="9221"/>
  </conditionalFormatting>
  <conditionalFormatting sqref="B1382">
    <cfRule type="duplicateValues" dxfId="10740" priority="9220"/>
  </conditionalFormatting>
  <conditionalFormatting sqref="B1382">
    <cfRule type="duplicateValues" dxfId="10739" priority="9219"/>
  </conditionalFormatting>
  <conditionalFormatting sqref="B1382">
    <cfRule type="duplicateValues" dxfId="10738" priority="9218"/>
  </conditionalFormatting>
  <conditionalFormatting sqref="B1382">
    <cfRule type="duplicateValues" dxfId="10737" priority="9217"/>
  </conditionalFormatting>
  <conditionalFormatting sqref="C1382">
    <cfRule type="duplicateValues" dxfId="10736" priority="9216"/>
  </conditionalFormatting>
  <conditionalFormatting sqref="B1382">
    <cfRule type="duplicateValues" dxfId="10735" priority="9215"/>
  </conditionalFormatting>
  <conditionalFormatting sqref="B1382">
    <cfRule type="duplicateValues" dxfId="10734" priority="9214"/>
  </conditionalFormatting>
  <conditionalFormatting sqref="B1382">
    <cfRule type="duplicateValues" dxfId="10733" priority="9212"/>
    <cfRule type="duplicateValues" dxfId="10732" priority="9213"/>
  </conditionalFormatting>
  <conditionalFormatting sqref="B1382">
    <cfRule type="duplicateValues" dxfId="10731" priority="9210"/>
    <cfRule type="duplicateValues" dxfId="10730" priority="9211"/>
  </conditionalFormatting>
  <conditionalFormatting sqref="C1382">
    <cfRule type="duplicateValues" dxfId="10729" priority="9209"/>
  </conditionalFormatting>
  <conditionalFormatting sqref="B1382">
    <cfRule type="duplicateValues" dxfId="10728" priority="9208"/>
  </conditionalFormatting>
  <conditionalFormatting sqref="C1382">
    <cfRule type="duplicateValues" dxfId="10727" priority="9207"/>
  </conditionalFormatting>
  <conditionalFormatting sqref="N1381">
    <cfRule type="cellIs" dxfId="10726" priority="9206" operator="greaterThan">
      <formula>0</formula>
    </cfRule>
  </conditionalFormatting>
  <conditionalFormatting sqref="B1381">
    <cfRule type="duplicateValues" dxfId="10725" priority="9205"/>
  </conditionalFormatting>
  <conditionalFormatting sqref="B1381">
    <cfRule type="duplicateValues" dxfId="10724" priority="9204"/>
  </conditionalFormatting>
  <conditionalFormatting sqref="B1381">
    <cfRule type="duplicateValues" dxfId="10723" priority="9203"/>
  </conditionalFormatting>
  <conditionalFormatting sqref="C1381">
    <cfRule type="duplicateValues" dxfId="10722" priority="9202"/>
  </conditionalFormatting>
  <conditionalFormatting sqref="C1381">
    <cfRule type="duplicateValues" dxfId="10721" priority="9201"/>
  </conditionalFormatting>
  <conditionalFormatting sqref="B1381">
    <cfRule type="duplicateValues" dxfId="10720" priority="9200"/>
  </conditionalFormatting>
  <conditionalFormatting sqref="B1381">
    <cfRule type="duplicateValues" dxfId="10719" priority="9199"/>
  </conditionalFormatting>
  <conditionalFormatting sqref="B1381">
    <cfRule type="duplicateValues" dxfId="10718" priority="9198"/>
  </conditionalFormatting>
  <conditionalFormatting sqref="B1381">
    <cfRule type="duplicateValues" dxfId="10717" priority="9197"/>
  </conditionalFormatting>
  <conditionalFormatting sqref="C1381">
    <cfRule type="duplicateValues" dxfId="10716" priority="9196"/>
  </conditionalFormatting>
  <conditionalFormatting sqref="B1381">
    <cfRule type="duplicateValues" dxfId="10715" priority="9195"/>
  </conditionalFormatting>
  <conditionalFormatting sqref="B1381">
    <cfRule type="duplicateValues" dxfId="10714" priority="9194"/>
  </conditionalFormatting>
  <conditionalFormatting sqref="B1381">
    <cfRule type="duplicateValues" dxfId="10713" priority="9192"/>
    <cfRule type="duplicateValues" dxfId="10712" priority="9193"/>
  </conditionalFormatting>
  <conditionalFormatting sqref="B1381">
    <cfRule type="duplicateValues" dxfId="10711" priority="9190"/>
    <cfRule type="duplicateValues" dxfId="10710" priority="9191"/>
  </conditionalFormatting>
  <conditionalFormatting sqref="C1381">
    <cfRule type="duplicateValues" dxfId="10709" priority="9189"/>
  </conditionalFormatting>
  <conditionalFormatting sqref="B1381">
    <cfRule type="duplicateValues" dxfId="10708" priority="9188"/>
  </conditionalFormatting>
  <conditionalFormatting sqref="C1381">
    <cfRule type="duplicateValues" dxfId="10707" priority="9187"/>
  </conditionalFormatting>
  <conditionalFormatting sqref="N1380">
    <cfRule type="cellIs" dxfId="10706" priority="9186" operator="greaterThan">
      <formula>0</formula>
    </cfRule>
  </conditionalFormatting>
  <conditionalFormatting sqref="B1380">
    <cfRule type="duplicateValues" dxfId="10705" priority="9185"/>
  </conditionalFormatting>
  <conditionalFormatting sqref="B1380">
    <cfRule type="duplicateValues" dxfId="10704" priority="9184"/>
  </conditionalFormatting>
  <conditionalFormatting sqref="B1380">
    <cfRule type="duplicateValues" dxfId="10703" priority="9183"/>
  </conditionalFormatting>
  <conditionalFormatting sqref="C1380">
    <cfRule type="duplicateValues" dxfId="10702" priority="9182"/>
  </conditionalFormatting>
  <conditionalFormatting sqref="C1380">
    <cfRule type="duplicateValues" dxfId="10701" priority="9181"/>
  </conditionalFormatting>
  <conditionalFormatting sqref="B1380">
    <cfRule type="duplicateValues" dxfId="10700" priority="9180"/>
  </conditionalFormatting>
  <conditionalFormatting sqref="B1380">
    <cfRule type="duplicateValues" dxfId="10699" priority="9179"/>
  </conditionalFormatting>
  <conditionalFormatting sqref="B1380">
    <cfRule type="duplicateValues" dxfId="10698" priority="9178"/>
  </conditionalFormatting>
  <conditionalFormatting sqref="B1380">
    <cfRule type="duplicateValues" dxfId="10697" priority="9177"/>
  </conditionalFormatting>
  <conditionalFormatting sqref="C1380">
    <cfRule type="duplicateValues" dxfId="10696" priority="9176"/>
  </conditionalFormatting>
  <conditionalFormatting sqref="B1380">
    <cfRule type="duplicateValues" dxfId="10695" priority="9175"/>
  </conditionalFormatting>
  <conditionalFormatting sqref="B1380">
    <cfRule type="duplicateValues" dxfId="10694" priority="9174"/>
  </conditionalFormatting>
  <conditionalFormatting sqref="B1380">
    <cfRule type="duplicateValues" dxfId="10693" priority="9172"/>
    <cfRule type="duplicateValues" dxfId="10692" priority="9173"/>
  </conditionalFormatting>
  <conditionalFormatting sqref="B1380">
    <cfRule type="duplicateValues" dxfId="10691" priority="9170"/>
    <cfRule type="duplicateValues" dxfId="10690" priority="9171"/>
  </conditionalFormatting>
  <conditionalFormatting sqref="C1380">
    <cfRule type="duplicateValues" dxfId="10689" priority="9169"/>
  </conditionalFormatting>
  <conditionalFormatting sqref="B1380">
    <cfRule type="duplicateValues" dxfId="10688" priority="9168"/>
  </conditionalFormatting>
  <conditionalFormatting sqref="C1380">
    <cfRule type="duplicateValues" dxfId="10687" priority="9167"/>
  </conditionalFormatting>
  <conditionalFormatting sqref="N1379">
    <cfRule type="cellIs" dxfId="10686" priority="9166" operator="greaterThan">
      <formula>0</formula>
    </cfRule>
  </conditionalFormatting>
  <conditionalFormatting sqref="B1379">
    <cfRule type="duplicateValues" dxfId="10685" priority="9165"/>
  </conditionalFormatting>
  <conditionalFormatting sqref="B1379">
    <cfRule type="duplicateValues" dxfId="10684" priority="9164"/>
  </conditionalFormatting>
  <conditionalFormatting sqref="B1379">
    <cfRule type="duplicateValues" dxfId="10683" priority="9163"/>
  </conditionalFormatting>
  <conditionalFormatting sqref="C1379">
    <cfRule type="duplicateValues" dxfId="10682" priority="9162"/>
  </conditionalFormatting>
  <conditionalFormatting sqref="C1379">
    <cfRule type="duplicateValues" dxfId="10681" priority="9161"/>
  </conditionalFormatting>
  <conditionalFormatting sqref="B1379">
    <cfRule type="duplicateValues" dxfId="10680" priority="9160"/>
  </conditionalFormatting>
  <conditionalFormatting sqref="B1379">
    <cfRule type="duplicateValues" dxfId="10679" priority="9159"/>
  </conditionalFormatting>
  <conditionalFormatting sqref="B1379">
    <cfRule type="duplicateValues" dxfId="10678" priority="9158"/>
  </conditionalFormatting>
  <conditionalFormatting sqref="B1379">
    <cfRule type="duplicateValues" dxfId="10677" priority="9157"/>
  </conditionalFormatting>
  <conditionalFormatting sqref="C1379">
    <cfRule type="duplicateValues" dxfId="10676" priority="9156"/>
  </conditionalFormatting>
  <conditionalFormatting sqref="B1379">
    <cfRule type="duplicateValues" dxfId="10675" priority="9155"/>
  </conditionalFormatting>
  <conditionalFormatting sqref="B1379">
    <cfRule type="duplicateValues" dxfId="10674" priority="9154"/>
  </conditionalFormatting>
  <conditionalFormatting sqref="B1379">
    <cfRule type="duplicateValues" dxfId="10673" priority="9152"/>
    <cfRule type="duplicateValues" dxfId="10672" priority="9153"/>
  </conditionalFormatting>
  <conditionalFormatting sqref="B1379">
    <cfRule type="duplicateValues" dxfId="10671" priority="9150"/>
    <cfRule type="duplicateValues" dxfId="10670" priority="9151"/>
  </conditionalFormatting>
  <conditionalFormatting sqref="C1379">
    <cfRule type="duplicateValues" dxfId="10669" priority="9149"/>
  </conditionalFormatting>
  <conditionalFormatting sqref="B1379">
    <cfRule type="duplicateValues" dxfId="10668" priority="9148"/>
  </conditionalFormatting>
  <conditionalFormatting sqref="C1379">
    <cfRule type="duplicateValues" dxfId="10667" priority="9147"/>
  </conditionalFormatting>
  <conditionalFormatting sqref="N1378">
    <cfRule type="cellIs" dxfId="10666" priority="9146" operator="greaterThan">
      <formula>0</formula>
    </cfRule>
  </conditionalFormatting>
  <conditionalFormatting sqref="B1378">
    <cfRule type="duplicateValues" dxfId="10665" priority="9145"/>
  </conditionalFormatting>
  <conditionalFormatting sqref="B1378">
    <cfRule type="duplicateValues" dxfId="10664" priority="9144"/>
  </conditionalFormatting>
  <conditionalFormatting sqref="B1378">
    <cfRule type="duplicateValues" dxfId="10663" priority="9143"/>
  </conditionalFormatting>
  <conditionalFormatting sqref="C1378">
    <cfRule type="duplicateValues" dxfId="10662" priority="9142"/>
  </conditionalFormatting>
  <conditionalFormatting sqref="C1378">
    <cfRule type="duplicateValues" dxfId="10661" priority="9141"/>
  </conditionalFormatting>
  <conditionalFormatting sqref="B1378">
    <cfRule type="duplicateValues" dxfId="10660" priority="9140"/>
  </conditionalFormatting>
  <conditionalFormatting sqref="B1378">
    <cfRule type="duplicateValues" dxfId="10659" priority="9139"/>
  </conditionalFormatting>
  <conditionalFormatting sqref="B1378">
    <cfRule type="duplicateValues" dxfId="10658" priority="9138"/>
  </conditionalFormatting>
  <conditionalFormatting sqref="B1378">
    <cfRule type="duplicateValues" dxfId="10657" priority="9137"/>
  </conditionalFormatting>
  <conditionalFormatting sqref="C1378">
    <cfRule type="duplicateValues" dxfId="10656" priority="9136"/>
  </conditionalFormatting>
  <conditionalFormatting sqref="B1378">
    <cfRule type="duplicateValues" dxfId="10655" priority="9135"/>
  </conditionalFormatting>
  <conditionalFormatting sqref="B1378">
    <cfRule type="duplicateValues" dxfId="10654" priority="9134"/>
  </conditionalFormatting>
  <conditionalFormatting sqref="B1378">
    <cfRule type="duplicateValues" dxfId="10653" priority="9132"/>
    <cfRule type="duplicateValues" dxfId="10652" priority="9133"/>
  </conditionalFormatting>
  <conditionalFormatting sqref="B1378">
    <cfRule type="duplicateValues" dxfId="10651" priority="9130"/>
    <cfRule type="duplicateValues" dxfId="10650" priority="9131"/>
  </conditionalFormatting>
  <conditionalFormatting sqref="C1378">
    <cfRule type="duplicateValues" dxfId="10649" priority="9129"/>
  </conditionalFormatting>
  <conditionalFormatting sqref="B1378">
    <cfRule type="duplicateValues" dxfId="10648" priority="9128"/>
  </conditionalFormatting>
  <conditionalFormatting sqref="C1378">
    <cfRule type="duplicateValues" dxfId="10647" priority="9127"/>
  </conditionalFormatting>
  <conditionalFormatting sqref="N1377">
    <cfRule type="cellIs" dxfId="10646" priority="9126" operator="greaterThan">
      <formula>0</formula>
    </cfRule>
  </conditionalFormatting>
  <conditionalFormatting sqref="B1377">
    <cfRule type="duplicateValues" dxfId="10645" priority="9125"/>
  </conditionalFormatting>
  <conditionalFormatting sqref="B1377">
    <cfRule type="duplicateValues" dxfId="10644" priority="9124"/>
  </conditionalFormatting>
  <conditionalFormatting sqref="B1377">
    <cfRule type="duplicateValues" dxfId="10643" priority="9123"/>
  </conditionalFormatting>
  <conditionalFormatting sqref="C1377">
    <cfRule type="duplicateValues" dxfId="10642" priority="9122"/>
  </conditionalFormatting>
  <conditionalFormatting sqref="C1377">
    <cfRule type="duplicateValues" dxfId="10641" priority="9121"/>
  </conditionalFormatting>
  <conditionalFormatting sqref="B1377">
    <cfRule type="duplicateValues" dxfId="10640" priority="9120"/>
  </conditionalFormatting>
  <conditionalFormatting sqref="B1377">
    <cfRule type="duplicateValues" dxfId="10639" priority="9119"/>
  </conditionalFormatting>
  <conditionalFormatting sqref="B1377">
    <cfRule type="duplicateValues" dxfId="10638" priority="9118"/>
  </conditionalFormatting>
  <conditionalFormatting sqref="B1377">
    <cfRule type="duplicateValues" dxfId="10637" priority="9117"/>
  </conditionalFormatting>
  <conditionalFormatting sqref="C1377">
    <cfRule type="duplicateValues" dxfId="10636" priority="9116"/>
  </conditionalFormatting>
  <conditionalFormatting sqref="B1377">
    <cfRule type="duplicateValues" dxfId="10635" priority="9115"/>
  </conditionalFormatting>
  <conditionalFormatting sqref="B1377">
    <cfRule type="duplicateValues" dxfId="10634" priority="9114"/>
  </conditionalFormatting>
  <conditionalFormatting sqref="B1377">
    <cfRule type="duplicateValues" dxfId="10633" priority="9112"/>
    <cfRule type="duplicateValues" dxfId="10632" priority="9113"/>
  </conditionalFormatting>
  <conditionalFormatting sqref="B1377">
    <cfRule type="duplicateValues" dxfId="10631" priority="9110"/>
    <cfRule type="duplicateValues" dxfId="10630" priority="9111"/>
  </conditionalFormatting>
  <conditionalFormatting sqref="C1377">
    <cfRule type="duplicateValues" dxfId="10629" priority="9109"/>
  </conditionalFormatting>
  <conditionalFormatting sqref="B1377">
    <cfRule type="duplicateValues" dxfId="10628" priority="9108"/>
  </conditionalFormatting>
  <conditionalFormatting sqref="C1377">
    <cfRule type="duplicateValues" dxfId="10627" priority="9107"/>
  </conditionalFormatting>
  <conditionalFormatting sqref="N1376">
    <cfRule type="cellIs" dxfId="10626" priority="9106" operator="greaterThan">
      <formula>0</formula>
    </cfRule>
  </conditionalFormatting>
  <conditionalFormatting sqref="B1376">
    <cfRule type="duplicateValues" dxfId="10625" priority="9105"/>
  </conditionalFormatting>
  <conditionalFormatting sqref="B1376">
    <cfRule type="duplicateValues" dxfId="10624" priority="9104"/>
  </conditionalFormatting>
  <conditionalFormatting sqref="B1376">
    <cfRule type="duplicateValues" dxfId="10623" priority="9103"/>
  </conditionalFormatting>
  <conditionalFormatting sqref="C1376">
    <cfRule type="duplicateValues" dxfId="10622" priority="9102"/>
  </conditionalFormatting>
  <conditionalFormatting sqref="C1376">
    <cfRule type="duplicateValues" dxfId="10621" priority="9101"/>
  </conditionalFormatting>
  <conditionalFormatting sqref="B1376">
    <cfRule type="duplicateValues" dxfId="10620" priority="9100"/>
  </conditionalFormatting>
  <conditionalFormatting sqref="B1376">
    <cfRule type="duplicateValues" dxfId="10619" priority="9099"/>
  </conditionalFormatting>
  <conditionalFormatting sqref="B1376">
    <cfRule type="duplicateValues" dxfId="10618" priority="9098"/>
  </conditionalFormatting>
  <conditionalFormatting sqref="B1376">
    <cfRule type="duplicateValues" dxfId="10617" priority="9097"/>
  </conditionalFormatting>
  <conditionalFormatting sqref="C1376">
    <cfRule type="duplicateValues" dxfId="10616" priority="9096"/>
  </conditionalFormatting>
  <conditionalFormatting sqref="B1376">
    <cfRule type="duplicateValues" dxfId="10615" priority="9095"/>
  </conditionalFormatting>
  <conditionalFormatting sqref="B1376">
    <cfRule type="duplicateValues" dxfId="10614" priority="9094"/>
  </conditionalFormatting>
  <conditionalFormatting sqref="B1376">
    <cfRule type="duplicateValues" dxfId="10613" priority="9092"/>
    <cfRule type="duplicateValues" dxfId="10612" priority="9093"/>
  </conditionalFormatting>
  <conditionalFormatting sqref="B1376">
    <cfRule type="duplicateValues" dxfId="10611" priority="9090"/>
    <cfRule type="duplicateValues" dxfId="10610" priority="9091"/>
  </conditionalFormatting>
  <conditionalFormatting sqref="C1376">
    <cfRule type="duplicateValues" dxfId="10609" priority="9089"/>
  </conditionalFormatting>
  <conditionalFormatting sqref="B1376">
    <cfRule type="duplicateValues" dxfId="10608" priority="9088"/>
  </conditionalFormatting>
  <conditionalFormatting sqref="C1376">
    <cfRule type="duplicateValues" dxfId="10607" priority="9087"/>
  </conditionalFormatting>
  <conditionalFormatting sqref="N1271">
    <cfRule type="cellIs" dxfId="10606" priority="9086" operator="greaterThan">
      <formula>0</formula>
    </cfRule>
  </conditionalFormatting>
  <conditionalFormatting sqref="N1271">
    <cfRule type="cellIs" dxfId="10605" priority="9085" operator="greaterThan">
      <formula>0</formula>
    </cfRule>
  </conditionalFormatting>
  <conditionalFormatting sqref="B1271">
    <cfRule type="duplicateValues" dxfId="10604" priority="9084"/>
  </conditionalFormatting>
  <conditionalFormatting sqref="C1271">
    <cfRule type="duplicateValues" dxfId="10603" priority="9083"/>
  </conditionalFormatting>
  <conditionalFormatting sqref="C1271">
    <cfRule type="duplicateValues" dxfId="10602" priority="9082"/>
  </conditionalFormatting>
  <conditionalFormatting sqref="B1271">
    <cfRule type="duplicateValues" dxfId="10601" priority="9081"/>
  </conditionalFormatting>
  <conditionalFormatting sqref="B1271">
    <cfRule type="duplicateValues" dxfId="10600" priority="9080"/>
  </conditionalFormatting>
  <conditionalFormatting sqref="B1271">
    <cfRule type="duplicateValues" dxfId="10599" priority="9079"/>
  </conditionalFormatting>
  <conditionalFormatting sqref="B1271">
    <cfRule type="duplicateValues" dxfId="10598" priority="9078"/>
  </conditionalFormatting>
  <conditionalFormatting sqref="B1271">
    <cfRule type="duplicateValues" dxfId="10597" priority="9077"/>
  </conditionalFormatting>
  <conditionalFormatting sqref="B1271">
    <cfRule type="duplicateValues" dxfId="10596" priority="9076"/>
  </conditionalFormatting>
  <conditionalFormatting sqref="C1271">
    <cfRule type="duplicateValues" dxfId="10595" priority="9075"/>
  </conditionalFormatting>
  <conditionalFormatting sqref="B1271">
    <cfRule type="duplicateValues" dxfId="10594" priority="9074"/>
  </conditionalFormatting>
  <conditionalFormatting sqref="B1271">
    <cfRule type="duplicateValues" dxfId="10593" priority="9073"/>
  </conditionalFormatting>
  <conditionalFormatting sqref="B1271">
    <cfRule type="duplicateValues" dxfId="10592" priority="9071"/>
    <cfRule type="duplicateValues" dxfId="10591" priority="9072"/>
  </conditionalFormatting>
  <conditionalFormatting sqref="B1271">
    <cfRule type="duplicateValues" dxfId="10590" priority="9069"/>
    <cfRule type="duplicateValues" dxfId="10589" priority="9070"/>
  </conditionalFormatting>
  <conditionalFormatting sqref="C1271">
    <cfRule type="duplicateValues" dxfId="10588" priority="9068"/>
  </conditionalFormatting>
  <conditionalFormatting sqref="B1271">
    <cfRule type="duplicateValues" dxfId="10587" priority="9067"/>
  </conditionalFormatting>
  <conditionalFormatting sqref="C1271">
    <cfRule type="duplicateValues" dxfId="10586" priority="9066"/>
  </conditionalFormatting>
  <conditionalFormatting sqref="N1213">
    <cfRule type="cellIs" dxfId="10585" priority="9065" operator="greaterThan">
      <formula>0</formula>
    </cfRule>
  </conditionalFormatting>
  <conditionalFormatting sqref="N1213">
    <cfRule type="cellIs" dxfId="10584" priority="9064" operator="greaterThan">
      <formula>0</formula>
    </cfRule>
  </conditionalFormatting>
  <conditionalFormatting sqref="B1213">
    <cfRule type="duplicateValues" dxfId="10583" priority="9063"/>
  </conditionalFormatting>
  <conditionalFormatting sqref="C1213">
    <cfRule type="duplicateValues" dxfId="10582" priority="9062"/>
  </conditionalFormatting>
  <conditionalFormatting sqref="C1213">
    <cfRule type="duplicateValues" dxfId="10581" priority="9061"/>
  </conditionalFormatting>
  <conditionalFormatting sqref="B1213">
    <cfRule type="duplicateValues" dxfId="10580" priority="9060"/>
  </conditionalFormatting>
  <conditionalFormatting sqref="B1213">
    <cfRule type="duplicateValues" dxfId="10579" priority="9059"/>
  </conditionalFormatting>
  <conditionalFormatting sqref="B1213">
    <cfRule type="duplicateValues" dxfId="10578" priority="9058"/>
  </conditionalFormatting>
  <conditionalFormatting sqref="B1213">
    <cfRule type="duplicateValues" dxfId="10577" priority="9057"/>
  </conditionalFormatting>
  <conditionalFormatting sqref="C1213">
    <cfRule type="duplicateValues" dxfId="10576" priority="9056"/>
  </conditionalFormatting>
  <conditionalFormatting sqref="B1213">
    <cfRule type="duplicateValues" dxfId="10575" priority="9055"/>
  </conditionalFormatting>
  <conditionalFormatting sqref="B1213">
    <cfRule type="duplicateValues" dxfId="10574" priority="9054"/>
  </conditionalFormatting>
  <conditionalFormatting sqref="B1213">
    <cfRule type="duplicateValues" dxfId="10573" priority="9053"/>
  </conditionalFormatting>
  <conditionalFormatting sqref="B1213">
    <cfRule type="duplicateValues" dxfId="10572" priority="9052"/>
  </conditionalFormatting>
  <conditionalFormatting sqref="B1213">
    <cfRule type="duplicateValues" dxfId="10571" priority="9050"/>
    <cfRule type="duplicateValues" dxfId="10570" priority="9051"/>
  </conditionalFormatting>
  <conditionalFormatting sqref="B1213">
    <cfRule type="duplicateValues" dxfId="10569" priority="9048"/>
    <cfRule type="duplicateValues" dxfId="10568" priority="9049"/>
  </conditionalFormatting>
  <conditionalFormatting sqref="C1213">
    <cfRule type="duplicateValues" dxfId="10567" priority="9047"/>
  </conditionalFormatting>
  <conditionalFormatting sqref="B1213">
    <cfRule type="duplicateValues" dxfId="10566" priority="9046"/>
  </conditionalFormatting>
  <conditionalFormatting sqref="C1213">
    <cfRule type="duplicateValues" dxfId="10565" priority="9045"/>
  </conditionalFormatting>
  <conditionalFormatting sqref="N1208">
    <cfRule type="cellIs" dxfId="10564" priority="9044" operator="greaterThan">
      <formula>0</formula>
    </cfRule>
  </conditionalFormatting>
  <conditionalFormatting sqref="B1208">
    <cfRule type="duplicateValues" dxfId="10563" priority="9043"/>
  </conditionalFormatting>
  <conditionalFormatting sqref="B1208">
    <cfRule type="duplicateValues" dxfId="10562" priority="9042"/>
  </conditionalFormatting>
  <conditionalFormatting sqref="B1208">
    <cfRule type="duplicateValues" dxfId="10561" priority="9041"/>
  </conditionalFormatting>
  <conditionalFormatting sqref="B1208">
    <cfRule type="duplicateValues" dxfId="10560" priority="9039"/>
    <cfRule type="duplicateValues" dxfId="10559" priority="9040"/>
  </conditionalFormatting>
  <conditionalFormatting sqref="B1208">
    <cfRule type="duplicateValues" dxfId="10558" priority="9038"/>
  </conditionalFormatting>
  <conditionalFormatting sqref="C1208">
    <cfRule type="duplicateValues" dxfId="10557" priority="9037"/>
  </conditionalFormatting>
  <conditionalFormatting sqref="B1208">
    <cfRule type="duplicateValues" dxfId="10556" priority="9035"/>
    <cfRule type="duplicateValues" dxfId="10555" priority="9036"/>
  </conditionalFormatting>
  <conditionalFormatting sqref="C1208">
    <cfRule type="duplicateValues" dxfId="10554" priority="9034"/>
  </conditionalFormatting>
  <conditionalFormatting sqref="B1208">
    <cfRule type="duplicateValues" dxfId="10553" priority="9033"/>
  </conditionalFormatting>
  <conditionalFormatting sqref="C1208">
    <cfRule type="duplicateValues" dxfId="10552" priority="9032"/>
  </conditionalFormatting>
  <conditionalFormatting sqref="N1290">
    <cfRule type="cellIs" dxfId="10551" priority="9031" operator="greaterThan">
      <formula>0</formula>
    </cfRule>
  </conditionalFormatting>
  <conditionalFormatting sqref="B1290">
    <cfRule type="duplicateValues" dxfId="10550" priority="9030"/>
  </conditionalFormatting>
  <conditionalFormatting sqref="B1290">
    <cfRule type="duplicateValues" dxfId="10549" priority="9029"/>
  </conditionalFormatting>
  <conditionalFormatting sqref="B1290">
    <cfRule type="duplicateValues" dxfId="10548" priority="9028"/>
  </conditionalFormatting>
  <conditionalFormatting sqref="C1290">
    <cfRule type="duplicateValues" dxfId="10547" priority="9027"/>
  </conditionalFormatting>
  <conditionalFormatting sqref="C1290">
    <cfRule type="duplicateValues" dxfId="10546" priority="9026"/>
  </conditionalFormatting>
  <conditionalFormatting sqref="B1290">
    <cfRule type="duplicateValues" dxfId="10545" priority="9025"/>
  </conditionalFormatting>
  <conditionalFormatting sqref="B1290">
    <cfRule type="duplicateValues" dxfId="10544" priority="9024"/>
  </conditionalFormatting>
  <conditionalFormatting sqref="B1290">
    <cfRule type="duplicateValues" dxfId="10543" priority="9023"/>
  </conditionalFormatting>
  <conditionalFormatting sqref="B1290">
    <cfRule type="duplicateValues" dxfId="10542" priority="9022"/>
  </conditionalFormatting>
  <conditionalFormatting sqref="C1290">
    <cfRule type="duplicateValues" dxfId="10541" priority="9021"/>
  </conditionalFormatting>
  <conditionalFormatting sqref="B1290">
    <cfRule type="duplicateValues" dxfId="10540" priority="9020"/>
  </conditionalFormatting>
  <conditionalFormatting sqref="B1290">
    <cfRule type="duplicateValues" dxfId="10539" priority="9019"/>
  </conditionalFormatting>
  <conditionalFormatting sqref="B1290">
    <cfRule type="duplicateValues" dxfId="10538" priority="9017"/>
    <cfRule type="duplicateValues" dxfId="10537" priority="9018"/>
  </conditionalFormatting>
  <conditionalFormatting sqref="B1290">
    <cfRule type="duplicateValues" dxfId="10536" priority="9015"/>
    <cfRule type="duplicateValues" dxfId="10535" priority="9016"/>
  </conditionalFormatting>
  <conditionalFormatting sqref="C1290">
    <cfRule type="duplicateValues" dxfId="10534" priority="9014"/>
  </conditionalFormatting>
  <conditionalFormatting sqref="B1290">
    <cfRule type="duplicateValues" dxfId="10533" priority="9013"/>
  </conditionalFormatting>
  <conditionalFormatting sqref="C1290">
    <cfRule type="duplicateValues" dxfId="10532" priority="9012"/>
  </conditionalFormatting>
  <conditionalFormatting sqref="N1284">
    <cfRule type="cellIs" dxfId="10531" priority="9011" operator="greaterThan">
      <formula>0</formula>
    </cfRule>
  </conditionalFormatting>
  <conditionalFormatting sqref="B1284">
    <cfRule type="duplicateValues" dxfId="10530" priority="9010"/>
  </conditionalFormatting>
  <conditionalFormatting sqref="B1284">
    <cfRule type="duplicateValues" dxfId="10529" priority="9009"/>
  </conditionalFormatting>
  <conditionalFormatting sqref="B1284">
    <cfRule type="duplicateValues" dxfId="10528" priority="9008"/>
  </conditionalFormatting>
  <conditionalFormatting sqref="C1284">
    <cfRule type="duplicateValues" dxfId="10527" priority="9007"/>
  </conditionalFormatting>
  <conditionalFormatting sqref="C1284">
    <cfRule type="duplicateValues" dxfId="10526" priority="9006"/>
  </conditionalFormatting>
  <conditionalFormatting sqref="B1284">
    <cfRule type="duplicateValues" dxfId="10525" priority="9005"/>
  </conditionalFormatting>
  <conditionalFormatting sqref="B1284">
    <cfRule type="duplicateValues" dxfId="10524" priority="9004"/>
  </conditionalFormatting>
  <conditionalFormatting sqref="B1284">
    <cfRule type="duplicateValues" dxfId="10523" priority="9003"/>
  </conditionalFormatting>
  <conditionalFormatting sqref="B1284">
    <cfRule type="duplicateValues" dxfId="10522" priority="9002"/>
  </conditionalFormatting>
  <conditionalFormatting sqref="C1284">
    <cfRule type="duplicateValues" dxfId="10521" priority="9001"/>
  </conditionalFormatting>
  <conditionalFormatting sqref="B1284">
    <cfRule type="duplicateValues" dxfId="10520" priority="9000"/>
  </conditionalFormatting>
  <conditionalFormatting sqref="B1284">
    <cfRule type="duplicateValues" dxfId="10519" priority="8999"/>
  </conditionalFormatting>
  <conditionalFormatting sqref="B1284">
    <cfRule type="duplicateValues" dxfId="10518" priority="8997"/>
    <cfRule type="duplicateValues" dxfId="10517" priority="8998"/>
  </conditionalFormatting>
  <conditionalFormatting sqref="B1284">
    <cfRule type="duplicateValues" dxfId="10516" priority="8995"/>
    <cfRule type="duplicateValues" dxfId="10515" priority="8996"/>
  </conditionalFormatting>
  <conditionalFormatting sqref="C1284">
    <cfRule type="duplicateValues" dxfId="10514" priority="8994"/>
  </conditionalFormatting>
  <conditionalFormatting sqref="B1284">
    <cfRule type="duplicateValues" dxfId="10513" priority="8993"/>
  </conditionalFormatting>
  <conditionalFormatting sqref="C1284">
    <cfRule type="duplicateValues" dxfId="10512" priority="8992"/>
  </conditionalFormatting>
  <conditionalFormatting sqref="N1283">
    <cfRule type="cellIs" dxfId="10511" priority="8991" operator="greaterThan">
      <formula>0</formula>
    </cfRule>
  </conditionalFormatting>
  <conditionalFormatting sqref="B1283">
    <cfRule type="duplicateValues" dxfId="10510" priority="8990"/>
  </conditionalFormatting>
  <conditionalFormatting sqref="B1283">
    <cfRule type="duplicateValues" dxfId="10509" priority="8989"/>
  </conditionalFormatting>
  <conditionalFormatting sqref="B1283">
    <cfRule type="duplicateValues" dxfId="10508" priority="8988"/>
  </conditionalFormatting>
  <conditionalFormatting sqref="C1283">
    <cfRule type="duplicateValues" dxfId="10507" priority="8987"/>
  </conditionalFormatting>
  <conditionalFormatting sqref="C1283">
    <cfRule type="duplicateValues" dxfId="10506" priority="8986"/>
  </conditionalFormatting>
  <conditionalFormatting sqref="B1283">
    <cfRule type="duplicateValues" dxfId="10505" priority="8985"/>
  </conditionalFormatting>
  <conditionalFormatting sqref="B1283">
    <cfRule type="duplicateValues" dxfId="10504" priority="8984"/>
  </conditionalFormatting>
  <conditionalFormatting sqref="B1283">
    <cfRule type="duplicateValues" dxfId="10503" priority="8983"/>
  </conditionalFormatting>
  <conditionalFormatting sqref="B1283">
    <cfRule type="duplicateValues" dxfId="10502" priority="8982"/>
  </conditionalFormatting>
  <conditionalFormatting sqref="C1283">
    <cfRule type="duplicateValues" dxfId="10501" priority="8981"/>
  </conditionalFormatting>
  <conditionalFormatting sqref="B1283">
    <cfRule type="duplicateValues" dxfId="10500" priority="8980"/>
  </conditionalFormatting>
  <conditionalFormatting sqref="B1283">
    <cfRule type="duplicateValues" dxfId="10499" priority="8979"/>
  </conditionalFormatting>
  <conditionalFormatting sqref="B1283">
    <cfRule type="duplicateValues" dxfId="10498" priority="8977"/>
    <cfRule type="duplicateValues" dxfId="10497" priority="8978"/>
  </conditionalFormatting>
  <conditionalFormatting sqref="B1283">
    <cfRule type="duplicateValues" dxfId="10496" priority="8975"/>
    <cfRule type="duplicateValues" dxfId="10495" priority="8976"/>
  </conditionalFormatting>
  <conditionalFormatting sqref="C1283">
    <cfRule type="duplicateValues" dxfId="10494" priority="8974"/>
  </conditionalFormatting>
  <conditionalFormatting sqref="B1283">
    <cfRule type="duplicateValues" dxfId="10493" priority="8973"/>
  </conditionalFormatting>
  <conditionalFormatting sqref="C1283">
    <cfRule type="duplicateValues" dxfId="10492" priority="8972"/>
  </conditionalFormatting>
  <conditionalFormatting sqref="N1282">
    <cfRule type="cellIs" dxfId="10491" priority="8971" operator="greaterThan">
      <formula>0</formula>
    </cfRule>
  </conditionalFormatting>
  <conditionalFormatting sqref="B1282">
    <cfRule type="duplicateValues" dxfId="10490" priority="8970"/>
  </conditionalFormatting>
  <conditionalFormatting sqref="B1282">
    <cfRule type="duplicateValues" dxfId="10489" priority="8969"/>
  </conditionalFormatting>
  <conditionalFormatting sqref="B1282">
    <cfRule type="duplicateValues" dxfId="10488" priority="8968"/>
  </conditionalFormatting>
  <conditionalFormatting sqref="C1282">
    <cfRule type="duplicateValues" dxfId="10487" priority="8967"/>
  </conditionalFormatting>
  <conditionalFormatting sqref="C1282">
    <cfRule type="duplicateValues" dxfId="10486" priority="8966"/>
  </conditionalFormatting>
  <conditionalFormatting sqref="B1282">
    <cfRule type="duplicateValues" dxfId="10485" priority="8965"/>
  </conditionalFormatting>
  <conditionalFormatting sqref="B1282">
    <cfRule type="duplicateValues" dxfId="10484" priority="8964"/>
  </conditionalFormatting>
  <conditionalFormatting sqref="B1282">
    <cfRule type="duplicateValues" dxfId="10483" priority="8963"/>
  </conditionalFormatting>
  <conditionalFormatting sqref="B1282">
    <cfRule type="duplicateValues" dxfId="10482" priority="8962"/>
  </conditionalFormatting>
  <conditionalFormatting sqref="C1282">
    <cfRule type="duplicateValues" dxfId="10481" priority="8961"/>
  </conditionalFormatting>
  <conditionalFormatting sqref="B1282">
    <cfRule type="duplicateValues" dxfId="10480" priority="8960"/>
  </conditionalFormatting>
  <conditionalFormatting sqref="B1282">
    <cfRule type="duplicateValues" dxfId="10479" priority="8959"/>
  </conditionalFormatting>
  <conditionalFormatting sqref="B1282">
    <cfRule type="duplicateValues" dxfId="10478" priority="8957"/>
    <cfRule type="duplicateValues" dxfId="10477" priority="8958"/>
  </conditionalFormatting>
  <conditionalFormatting sqref="B1282">
    <cfRule type="duplicateValues" dxfId="10476" priority="8955"/>
    <cfRule type="duplicateValues" dxfId="10475" priority="8956"/>
  </conditionalFormatting>
  <conditionalFormatting sqref="C1282">
    <cfRule type="duplicateValues" dxfId="10474" priority="8954"/>
  </conditionalFormatting>
  <conditionalFormatting sqref="B1282">
    <cfRule type="duplicateValues" dxfId="10473" priority="8953"/>
  </conditionalFormatting>
  <conditionalFormatting sqref="C1282">
    <cfRule type="duplicateValues" dxfId="10472" priority="8952"/>
  </conditionalFormatting>
  <conditionalFormatting sqref="N1219">
    <cfRule type="cellIs" dxfId="10471" priority="8951" operator="greaterThan">
      <formula>0</formula>
    </cfRule>
  </conditionalFormatting>
  <conditionalFormatting sqref="N1219">
    <cfRule type="cellIs" dxfId="10470" priority="8950" operator="greaterThan">
      <formula>0</formula>
    </cfRule>
  </conditionalFormatting>
  <conditionalFormatting sqref="B1219">
    <cfRule type="duplicateValues" dxfId="10469" priority="8949"/>
  </conditionalFormatting>
  <conditionalFormatting sqref="C1219">
    <cfRule type="duplicateValues" dxfId="10468" priority="8948"/>
  </conditionalFormatting>
  <conditionalFormatting sqref="C1219">
    <cfRule type="duplicateValues" dxfId="10467" priority="8947"/>
  </conditionalFormatting>
  <conditionalFormatting sqref="B1219">
    <cfRule type="duplicateValues" dxfId="10466" priority="8946"/>
  </conditionalFormatting>
  <conditionalFormatting sqref="B1219">
    <cfRule type="duplicateValues" dxfId="10465" priority="8945"/>
  </conditionalFormatting>
  <conditionalFormatting sqref="B1219">
    <cfRule type="duplicateValues" dxfId="10464" priority="8944"/>
  </conditionalFormatting>
  <conditionalFormatting sqref="B1219">
    <cfRule type="duplicateValues" dxfId="10463" priority="8943"/>
  </conditionalFormatting>
  <conditionalFormatting sqref="C1219">
    <cfRule type="duplicateValues" dxfId="10462" priority="8942"/>
  </conditionalFormatting>
  <conditionalFormatting sqref="B1219">
    <cfRule type="duplicateValues" dxfId="10461" priority="8941"/>
  </conditionalFormatting>
  <conditionalFormatting sqref="B1219">
    <cfRule type="duplicateValues" dxfId="10460" priority="8940"/>
  </conditionalFormatting>
  <conditionalFormatting sqref="B1219">
    <cfRule type="duplicateValues" dxfId="10459" priority="8939"/>
  </conditionalFormatting>
  <conditionalFormatting sqref="B1219">
    <cfRule type="duplicateValues" dxfId="10458" priority="8937"/>
    <cfRule type="duplicateValues" dxfId="10457" priority="8938"/>
  </conditionalFormatting>
  <conditionalFormatting sqref="B1219">
    <cfRule type="duplicateValues" dxfId="10456" priority="8935"/>
    <cfRule type="duplicateValues" dxfId="10455" priority="8936"/>
  </conditionalFormatting>
  <conditionalFormatting sqref="C1219">
    <cfRule type="duplicateValues" dxfId="10454" priority="8934"/>
  </conditionalFormatting>
  <conditionalFormatting sqref="B1219">
    <cfRule type="duplicateValues" dxfId="10453" priority="8933"/>
  </conditionalFormatting>
  <conditionalFormatting sqref="C1219">
    <cfRule type="duplicateValues" dxfId="10452" priority="8932"/>
  </conditionalFormatting>
  <conditionalFormatting sqref="B1219">
    <cfRule type="duplicateValues" dxfId="10451" priority="8930"/>
    <cfRule type="duplicateValues" dxfId="10450" priority="8931"/>
  </conditionalFormatting>
  <conditionalFormatting sqref="B1219">
    <cfRule type="duplicateValues" dxfId="10449" priority="8927"/>
    <cfRule type="duplicateValues" dxfId="10448" priority="8928"/>
    <cfRule type="duplicateValues" dxfId="10447" priority="8929"/>
  </conditionalFormatting>
  <conditionalFormatting sqref="B1219">
    <cfRule type="duplicateValues" dxfId="10446" priority="8926"/>
  </conditionalFormatting>
  <conditionalFormatting sqref="N1281">
    <cfRule type="cellIs" dxfId="10445" priority="8925" operator="greaterThan">
      <formula>0</formula>
    </cfRule>
  </conditionalFormatting>
  <conditionalFormatting sqref="B1281">
    <cfRule type="duplicateValues" dxfId="10444" priority="8924"/>
  </conditionalFormatting>
  <conditionalFormatting sqref="B1281">
    <cfRule type="duplicateValues" dxfId="10443" priority="8923"/>
  </conditionalFormatting>
  <conditionalFormatting sqref="B1281">
    <cfRule type="duplicateValues" dxfId="10442" priority="8921"/>
    <cfRule type="duplicateValues" dxfId="10441" priority="8922"/>
  </conditionalFormatting>
  <conditionalFormatting sqref="B1281">
    <cfRule type="duplicateValues" dxfId="10440" priority="8919"/>
    <cfRule type="duplicateValues" dxfId="10439" priority="8920"/>
  </conditionalFormatting>
  <conditionalFormatting sqref="C1281">
    <cfRule type="duplicateValues" dxfId="10438" priority="8918"/>
  </conditionalFormatting>
  <conditionalFormatting sqref="B1281">
    <cfRule type="duplicateValues" dxfId="10437" priority="8917"/>
  </conditionalFormatting>
  <conditionalFormatting sqref="C1281">
    <cfRule type="duplicateValues" dxfId="10436" priority="8916"/>
  </conditionalFormatting>
  <conditionalFormatting sqref="B1281">
    <cfRule type="duplicateValues" dxfId="10435" priority="8914"/>
    <cfRule type="duplicateValues" dxfId="10434" priority="8915"/>
  </conditionalFormatting>
  <conditionalFormatting sqref="B1281">
    <cfRule type="duplicateValues" dxfId="10433" priority="8911"/>
    <cfRule type="duplicateValues" dxfId="10432" priority="8912"/>
    <cfRule type="duplicateValues" dxfId="10431" priority="8913"/>
  </conditionalFormatting>
  <conditionalFormatting sqref="B1281">
    <cfRule type="duplicateValues" dxfId="10430" priority="8910"/>
  </conditionalFormatting>
  <conditionalFormatting sqref="C1281">
    <cfRule type="duplicateValues" dxfId="10429" priority="8909"/>
  </conditionalFormatting>
  <conditionalFormatting sqref="C1281">
    <cfRule type="duplicateValues" dxfId="10428" priority="8908"/>
  </conditionalFormatting>
  <conditionalFormatting sqref="B1281">
    <cfRule type="duplicateValues" dxfId="10427" priority="8907"/>
  </conditionalFormatting>
  <conditionalFormatting sqref="B1281">
    <cfRule type="duplicateValues" dxfId="10426" priority="8906"/>
  </conditionalFormatting>
  <conditionalFormatting sqref="B1281">
    <cfRule type="duplicateValues" dxfId="10425" priority="8905"/>
  </conditionalFormatting>
  <conditionalFormatting sqref="B1281">
    <cfRule type="duplicateValues" dxfId="10424" priority="8904"/>
  </conditionalFormatting>
  <conditionalFormatting sqref="C1281">
    <cfRule type="duplicateValues" dxfId="10423" priority="8903"/>
  </conditionalFormatting>
  <conditionalFormatting sqref="B1281">
    <cfRule type="duplicateValues" dxfId="10422" priority="8902"/>
  </conditionalFormatting>
  <conditionalFormatting sqref="B1281">
    <cfRule type="duplicateValues" dxfId="10421" priority="8901"/>
  </conditionalFormatting>
  <conditionalFormatting sqref="B1281">
    <cfRule type="duplicateValues" dxfId="10420" priority="8900"/>
  </conditionalFormatting>
  <conditionalFormatting sqref="N1280">
    <cfRule type="cellIs" dxfId="10419" priority="8899" operator="greaterThan">
      <formula>0</formula>
    </cfRule>
  </conditionalFormatting>
  <conditionalFormatting sqref="N1280">
    <cfRule type="cellIs" dxfId="10418" priority="8898" operator="greaterThan">
      <formula>0</formula>
    </cfRule>
  </conditionalFormatting>
  <conditionalFormatting sqref="B1280">
    <cfRule type="duplicateValues" dxfId="10417" priority="8897"/>
  </conditionalFormatting>
  <conditionalFormatting sqref="C1280">
    <cfRule type="duplicateValues" dxfId="10416" priority="8896"/>
  </conditionalFormatting>
  <conditionalFormatting sqref="C1280">
    <cfRule type="duplicateValues" dxfId="10415" priority="8895"/>
  </conditionalFormatting>
  <conditionalFormatting sqref="B1280">
    <cfRule type="duplicateValues" dxfId="10414" priority="8894"/>
  </conditionalFormatting>
  <conditionalFormatting sqref="B1280">
    <cfRule type="duplicateValues" dxfId="10413" priority="8893"/>
  </conditionalFormatting>
  <conditionalFormatting sqref="B1280">
    <cfRule type="duplicateValues" dxfId="10412" priority="8892"/>
  </conditionalFormatting>
  <conditionalFormatting sqref="B1280">
    <cfRule type="duplicateValues" dxfId="10411" priority="8891"/>
  </conditionalFormatting>
  <conditionalFormatting sqref="C1280">
    <cfRule type="duplicateValues" dxfId="10410" priority="8890"/>
  </conditionalFormatting>
  <conditionalFormatting sqref="B1280">
    <cfRule type="duplicateValues" dxfId="10409" priority="8889"/>
  </conditionalFormatting>
  <conditionalFormatting sqref="B1280">
    <cfRule type="duplicateValues" dxfId="10408" priority="8888"/>
  </conditionalFormatting>
  <conditionalFormatting sqref="B1280">
    <cfRule type="duplicateValues" dxfId="10407" priority="8887"/>
  </conditionalFormatting>
  <conditionalFormatting sqref="B1280">
    <cfRule type="duplicateValues" dxfId="10406" priority="8885"/>
    <cfRule type="duplicateValues" dxfId="10405" priority="8886"/>
  </conditionalFormatting>
  <conditionalFormatting sqref="B1280">
    <cfRule type="duplicateValues" dxfId="10404" priority="8883"/>
    <cfRule type="duplicateValues" dxfId="10403" priority="8884"/>
  </conditionalFormatting>
  <conditionalFormatting sqref="C1280">
    <cfRule type="duplicateValues" dxfId="10402" priority="8882"/>
  </conditionalFormatting>
  <conditionalFormatting sqref="B1280">
    <cfRule type="duplicateValues" dxfId="10401" priority="8881"/>
  </conditionalFormatting>
  <conditionalFormatting sqref="C1280">
    <cfRule type="duplicateValues" dxfId="10400" priority="8880"/>
  </conditionalFormatting>
  <conditionalFormatting sqref="B1280">
    <cfRule type="duplicateValues" dxfId="10399" priority="8878"/>
    <cfRule type="duplicateValues" dxfId="10398" priority="8879"/>
  </conditionalFormatting>
  <conditionalFormatting sqref="B1280">
    <cfRule type="duplicateValues" dxfId="10397" priority="8875"/>
    <cfRule type="duplicateValues" dxfId="10396" priority="8876"/>
    <cfRule type="duplicateValues" dxfId="10395" priority="8877"/>
  </conditionalFormatting>
  <conditionalFormatting sqref="B1280">
    <cfRule type="duplicateValues" dxfId="10394" priority="8874"/>
  </conditionalFormatting>
  <conditionalFormatting sqref="B1280">
    <cfRule type="duplicateValues" dxfId="10393" priority="8873"/>
  </conditionalFormatting>
  <conditionalFormatting sqref="B1280">
    <cfRule type="duplicateValues" dxfId="10392" priority="8872"/>
  </conditionalFormatting>
  <conditionalFormatting sqref="N1260">
    <cfRule type="cellIs" dxfId="10391" priority="8871" operator="greaterThan">
      <formula>0</formula>
    </cfRule>
  </conditionalFormatting>
  <conditionalFormatting sqref="N1260">
    <cfRule type="cellIs" dxfId="10390" priority="8870" operator="greaterThan">
      <formula>0</formula>
    </cfRule>
  </conditionalFormatting>
  <conditionalFormatting sqref="B1260">
    <cfRule type="duplicateValues" dxfId="10389" priority="8869"/>
  </conditionalFormatting>
  <conditionalFormatting sqref="C1260">
    <cfRule type="duplicateValues" dxfId="10388" priority="8868"/>
  </conditionalFormatting>
  <conditionalFormatting sqref="C1260">
    <cfRule type="duplicateValues" dxfId="10387" priority="8867"/>
  </conditionalFormatting>
  <conditionalFormatting sqref="B1260">
    <cfRule type="duplicateValues" dxfId="10386" priority="8866"/>
  </conditionalFormatting>
  <conditionalFormatting sqref="B1260">
    <cfRule type="duplicateValues" dxfId="10385" priority="8865"/>
  </conditionalFormatting>
  <conditionalFormatting sqref="B1260">
    <cfRule type="duplicateValues" dxfId="10384" priority="8864"/>
  </conditionalFormatting>
  <conditionalFormatting sqref="B1260">
    <cfRule type="duplicateValues" dxfId="10383" priority="8863"/>
  </conditionalFormatting>
  <conditionalFormatting sqref="C1260">
    <cfRule type="duplicateValues" dxfId="10382" priority="8862"/>
  </conditionalFormatting>
  <conditionalFormatting sqref="B1260">
    <cfRule type="duplicateValues" dxfId="10381" priority="8861"/>
  </conditionalFormatting>
  <conditionalFormatting sqref="B1260">
    <cfRule type="duplicateValues" dxfId="10380" priority="8860"/>
  </conditionalFormatting>
  <conditionalFormatting sqref="B1260">
    <cfRule type="duplicateValues" dxfId="10379" priority="8859"/>
  </conditionalFormatting>
  <conditionalFormatting sqref="B1260">
    <cfRule type="duplicateValues" dxfId="10378" priority="8857"/>
    <cfRule type="duplicateValues" dxfId="10377" priority="8858"/>
  </conditionalFormatting>
  <conditionalFormatting sqref="B1260">
    <cfRule type="duplicateValues" dxfId="10376" priority="8855"/>
    <cfRule type="duplicateValues" dxfId="10375" priority="8856"/>
  </conditionalFormatting>
  <conditionalFormatting sqref="C1260">
    <cfRule type="duplicateValues" dxfId="10374" priority="8854"/>
  </conditionalFormatting>
  <conditionalFormatting sqref="B1260">
    <cfRule type="duplicateValues" dxfId="10373" priority="8853"/>
  </conditionalFormatting>
  <conditionalFormatting sqref="C1260">
    <cfRule type="duplicateValues" dxfId="10372" priority="8852"/>
  </conditionalFormatting>
  <conditionalFormatting sqref="B1260">
    <cfRule type="duplicateValues" dxfId="10371" priority="8850"/>
    <cfRule type="duplicateValues" dxfId="10370" priority="8851"/>
  </conditionalFormatting>
  <conditionalFormatting sqref="B1260">
    <cfRule type="duplicateValues" dxfId="10369" priority="8847"/>
    <cfRule type="duplicateValues" dxfId="10368" priority="8848"/>
    <cfRule type="duplicateValues" dxfId="10367" priority="8849"/>
  </conditionalFormatting>
  <conditionalFormatting sqref="B1260">
    <cfRule type="duplicateValues" dxfId="10366" priority="8846"/>
  </conditionalFormatting>
  <conditionalFormatting sqref="B1260">
    <cfRule type="duplicateValues" dxfId="10365" priority="8845"/>
  </conditionalFormatting>
  <conditionalFormatting sqref="B1260">
    <cfRule type="duplicateValues" dxfId="10364" priority="8844"/>
  </conditionalFormatting>
  <conditionalFormatting sqref="B1260">
    <cfRule type="duplicateValues" dxfId="10363" priority="8842"/>
    <cfRule type="duplicateValues" dxfId="10362" priority="8843"/>
  </conditionalFormatting>
  <conditionalFormatting sqref="N1412">
    <cfRule type="cellIs" dxfId="10361" priority="8841" operator="greaterThan">
      <formula>0</formula>
    </cfRule>
  </conditionalFormatting>
  <conditionalFormatting sqref="B1412">
    <cfRule type="duplicateValues" dxfId="10360" priority="8840"/>
  </conditionalFormatting>
  <conditionalFormatting sqref="B1412">
    <cfRule type="duplicateValues" dxfId="10359" priority="8839"/>
  </conditionalFormatting>
  <conditionalFormatting sqref="B1412">
    <cfRule type="duplicateValues" dxfId="10358" priority="8837"/>
    <cfRule type="duplicateValues" dxfId="10357" priority="8838"/>
  </conditionalFormatting>
  <conditionalFormatting sqref="B1412">
    <cfRule type="duplicateValues" dxfId="10356" priority="8835"/>
    <cfRule type="duplicateValues" dxfId="10355" priority="8836"/>
  </conditionalFormatting>
  <conditionalFormatting sqref="C1412">
    <cfRule type="duplicateValues" dxfId="10354" priority="8834"/>
  </conditionalFormatting>
  <conditionalFormatting sqref="B1412">
    <cfRule type="duplicateValues" dxfId="10353" priority="8833"/>
  </conditionalFormatting>
  <conditionalFormatting sqref="C1412">
    <cfRule type="duplicateValues" dxfId="10352" priority="8832"/>
  </conditionalFormatting>
  <conditionalFormatting sqref="B1412">
    <cfRule type="duplicateValues" dxfId="10351" priority="8830"/>
    <cfRule type="duplicateValues" dxfId="10350" priority="8831"/>
  </conditionalFormatting>
  <conditionalFormatting sqref="B1412">
    <cfRule type="duplicateValues" dxfId="10349" priority="8827"/>
    <cfRule type="duplicateValues" dxfId="10348" priority="8828"/>
    <cfRule type="duplicateValues" dxfId="10347" priority="8829"/>
  </conditionalFormatting>
  <conditionalFormatting sqref="B1412">
    <cfRule type="duplicateValues" dxfId="10346" priority="8826"/>
  </conditionalFormatting>
  <conditionalFormatting sqref="C1412">
    <cfRule type="duplicateValues" dxfId="10345" priority="8825"/>
  </conditionalFormatting>
  <conditionalFormatting sqref="C1412">
    <cfRule type="duplicateValues" dxfId="10344" priority="8824"/>
  </conditionalFormatting>
  <conditionalFormatting sqref="B1412">
    <cfRule type="duplicateValues" dxfId="10343" priority="8823"/>
  </conditionalFormatting>
  <conditionalFormatting sqref="B1412">
    <cfRule type="duplicateValues" dxfId="10342" priority="8822"/>
  </conditionalFormatting>
  <conditionalFormatting sqref="B1412">
    <cfRule type="duplicateValues" dxfId="10341" priority="8821"/>
  </conditionalFormatting>
  <conditionalFormatting sqref="B1412">
    <cfRule type="duplicateValues" dxfId="10340" priority="8820"/>
  </conditionalFormatting>
  <conditionalFormatting sqref="C1412">
    <cfRule type="duplicateValues" dxfId="10339" priority="8819"/>
  </conditionalFormatting>
  <conditionalFormatting sqref="B1412">
    <cfRule type="duplicateValues" dxfId="10338" priority="8818"/>
  </conditionalFormatting>
  <conditionalFormatting sqref="B1412">
    <cfRule type="duplicateValues" dxfId="10337" priority="8817"/>
  </conditionalFormatting>
  <conditionalFormatting sqref="B1412">
    <cfRule type="duplicateValues" dxfId="10336" priority="8816"/>
  </conditionalFormatting>
  <conditionalFormatting sqref="B1412">
    <cfRule type="duplicateValues" dxfId="10335" priority="8815"/>
  </conditionalFormatting>
  <conditionalFormatting sqref="B1412">
    <cfRule type="duplicateValues" dxfId="10334" priority="8813"/>
    <cfRule type="duplicateValues" dxfId="10333" priority="8814"/>
  </conditionalFormatting>
  <conditionalFormatting sqref="N1410">
    <cfRule type="cellIs" dxfId="10332" priority="8812" operator="greaterThan">
      <formula>0</formula>
    </cfRule>
  </conditionalFormatting>
  <conditionalFormatting sqref="B1410">
    <cfRule type="duplicateValues" dxfId="10331" priority="8811"/>
  </conditionalFormatting>
  <conditionalFormatting sqref="B1410">
    <cfRule type="duplicateValues" dxfId="10330" priority="8810"/>
  </conditionalFormatting>
  <conditionalFormatting sqref="B1410">
    <cfRule type="duplicateValues" dxfId="10329" priority="8808"/>
    <cfRule type="duplicateValues" dxfId="10328" priority="8809"/>
  </conditionalFormatting>
  <conditionalFormatting sqref="B1410">
    <cfRule type="duplicateValues" dxfId="10327" priority="8806"/>
    <cfRule type="duplicateValues" dxfId="10326" priority="8807"/>
  </conditionalFormatting>
  <conditionalFormatting sqref="C1410">
    <cfRule type="duplicateValues" dxfId="10325" priority="8805"/>
  </conditionalFormatting>
  <conditionalFormatting sqref="B1410">
    <cfRule type="duplicateValues" dxfId="10324" priority="8804"/>
  </conditionalFormatting>
  <conditionalFormatting sqref="C1410">
    <cfRule type="duplicateValues" dxfId="10323" priority="8803"/>
  </conditionalFormatting>
  <conditionalFormatting sqref="B1410">
    <cfRule type="duplicateValues" dxfId="10322" priority="8801"/>
    <cfRule type="duplicateValues" dxfId="10321" priority="8802"/>
  </conditionalFormatting>
  <conditionalFormatting sqref="B1410">
    <cfRule type="duplicateValues" dxfId="10320" priority="8798"/>
    <cfRule type="duplicateValues" dxfId="10319" priority="8799"/>
    <cfRule type="duplicateValues" dxfId="10318" priority="8800"/>
  </conditionalFormatting>
  <conditionalFormatting sqref="B1410">
    <cfRule type="duplicateValues" dxfId="10317" priority="8797"/>
  </conditionalFormatting>
  <conditionalFormatting sqref="C1410">
    <cfRule type="duplicateValues" dxfId="10316" priority="8796"/>
  </conditionalFormatting>
  <conditionalFormatting sqref="C1410">
    <cfRule type="duplicateValues" dxfId="10315" priority="8795"/>
  </conditionalFormatting>
  <conditionalFormatting sqref="B1410">
    <cfRule type="duplicateValues" dxfId="10314" priority="8794"/>
  </conditionalFormatting>
  <conditionalFormatting sqref="B1410">
    <cfRule type="duplicateValues" dxfId="10313" priority="8793"/>
  </conditionalFormatting>
  <conditionalFormatting sqref="B1410">
    <cfRule type="duplicateValues" dxfId="10312" priority="8792"/>
  </conditionalFormatting>
  <conditionalFormatting sqref="B1410">
    <cfRule type="duplicateValues" dxfId="10311" priority="8791"/>
  </conditionalFormatting>
  <conditionalFormatting sqref="C1410">
    <cfRule type="duplicateValues" dxfId="10310" priority="8790"/>
  </conditionalFormatting>
  <conditionalFormatting sqref="B1410">
    <cfRule type="duplicateValues" dxfId="10309" priority="8789"/>
  </conditionalFormatting>
  <conditionalFormatting sqref="B1410">
    <cfRule type="duplicateValues" dxfId="10308" priority="8788"/>
  </conditionalFormatting>
  <conditionalFormatting sqref="B1410">
    <cfRule type="duplicateValues" dxfId="10307" priority="8787"/>
  </conditionalFormatting>
  <conditionalFormatting sqref="B1410">
    <cfRule type="duplicateValues" dxfId="10306" priority="8786"/>
  </conditionalFormatting>
  <conditionalFormatting sqref="B1410">
    <cfRule type="duplicateValues" dxfId="10305" priority="8784"/>
    <cfRule type="duplicateValues" dxfId="10304" priority="8785"/>
  </conditionalFormatting>
  <conditionalFormatting sqref="N1411">
    <cfRule type="cellIs" dxfId="10303" priority="8783" operator="greaterThan">
      <formula>0</formula>
    </cfRule>
  </conditionalFormatting>
  <conditionalFormatting sqref="B1411">
    <cfRule type="duplicateValues" dxfId="10302" priority="8782"/>
  </conditionalFormatting>
  <conditionalFormatting sqref="B1411">
    <cfRule type="duplicateValues" dxfId="10301" priority="8781"/>
  </conditionalFormatting>
  <conditionalFormatting sqref="B1411">
    <cfRule type="duplicateValues" dxfId="10300" priority="8779"/>
    <cfRule type="duplicateValues" dxfId="10299" priority="8780"/>
  </conditionalFormatting>
  <conditionalFormatting sqref="B1411">
    <cfRule type="duplicateValues" dxfId="10298" priority="8777"/>
    <cfRule type="duplicateValues" dxfId="10297" priority="8778"/>
  </conditionalFormatting>
  <conditionalFormatting sqref="C1411">
    <cfRule type="duplicateValues" dxfId="10296" priority="8776"/>
  </conditionalFormatting>
  <conditionalFormatting sqref="B1411">
    <cfRule type="duplicateValues" dxfId="10295" priority="8775"/>
  </conditionalFormatting>
  <conditionalFormatting sqref="C1411">
    <cfRule type="duplicateValues" dxfId="10294" priority="8774"/>
  </conditionalFormatting>
  <conditionalFormatting sqref="B1411">
    <cfRule type="duplicateValues" dxfId="10293" priority="8772"/>
    <cfRule type="duplicateValues" dxfId="10292" priority="8773"/>
  </conditionalFormatting>
  <conditionalFormatting sqref="B1411">
    <cfRule type="duplicateValues" dxfId="10291" priority="8769"/>
    <cfRule type="duplicateValues" dxfId="10290" priority="8770"/>
    <cfRule type="duplicateValues" dxfId="10289" priority="8771"/>
  </conditionalFormatting>
  <conditionalFormatting sqref="B1411">
    <cfRule type="duplicateValues" dxfId="10288" priority="8768"/>
  </conditionalFormatting>
  <conditionalFormatting sqref="C1411">
    <cfRule type="duplicateValues" dxfId="10287" priority="8767"/>
  </conditionalFormatting>
  <conditionalFormatting sqref="C1411">
    <cfRule type="duplicateValues" dxfId="10286" priority="8766"/>
  </conditionalFormatting>
  <conditionalFormatting sqref="B1411">
    <cfRule type="duplicateValues" dxfId="10285" priority="8765"/>
  </conditionalFormatting>
  <conditionalFormatting sqref="B1411">
    <cfRule type="duplicateValues" dxfId="10284" priority="8764"/>
  </conditionalFormatting>
  <conditionalFormatting sqref="B1411">
    <cfRule type="duplicateValues" dxfId="10283" priority="8763"/>
  </conditionalFormatting>
  <conditionalFormatting sqref="B1411">
    <cfRule type="duplicateValues" dxfId="10282" priority="8762"/>
  </conditionalFormatting>
  <conditionalFormatting sqref="C1411">
    <cfRule type="duplicateValues" dxfId="10281" priority="8761"/>
  </conditionalFormatting>
  <conditionalFormatting sqref="B1411">
    <cfRule type="duplicateValues" dxfId="10280" priority="8760"/>
  </conditionalFormatting>
  <conditionalFormatting sqref="B1411">
    <cfRule type="duplicateValues" dxfId="10279" priority="8759"/>
  </conditionalFormatting>
  <conditionalFormatting sqref="B1411">
    <cfRule type="duplicateValues" dxfId="10278" priority="8758"/>
  </conditionalFormatting>
  <conditionalFormatting sqref="B1411">
    <cfRule type="duplicateValues" dxfId="10277" priority="8757"/>
  </conditionalFormatting>
  <conditionalFormatting sqref="B1411">
    <cfRule type="duplicateValues" dxfId="10276" priority="8755"/>
    <cfRule type="duplicateValues" dxfId="10275" priority="8756"/>
  </conditionalFormatting>
  <conditionalFormatting sqref="N1198">
    <cfRule type="cellIs" dxfId="10274" priority="8754" operator="greaterThan">
      <formula>0</formula>
    </cfRule>
  </conditionalFormatting>
  <conditionalFormatting sqref="B1198">
    <cfRule type="duplicateValues" dxfId="10273" priority="8753"/>
  </conditionalFormatting>
  <conditionalFormatting sqref="B1198">
    <cfRule type="duplicateValues" dxfId="10272" priority="8752"/>
  </conditionalFormatting>
  <conditionalFormatting sqref="B1198">
    <cfRule type="duplicateValues" dxfId="10271" priority="8751"/>
  </conditionalFormatting>
  <conditionalFormatting sqref="B1198">
    <cfRule type="duplicateValues" dxfId="10270" priority="8749"/>
    <cfRule type="duplicateValues" dxfId="10269" priority="8750"/>
  </conditionalFormatting>
  <conditionalFormatting sqref="B1198">
    <cfRule type="duplicateValues" dxfId="10268" priority="8748"/>
  </conditionalFormatting>
  <conditionalFormatting sqref="C1198">
    <cfRule type="duplicateValues" dxfId="10267" priority="8747"/>
  </conditionalFormatting>
  <conditionalFormatting sqref="B1198">
    <cfRule type="duplicateValues" dxfId="10266" priority="8745"/>
    <cfRule type="duplicateValues" dxfId="10265" priority="8746"/>
  </conditionalFormatting>
  <conditionalFormatting sqref="C1198">
    <cfRule type="duplicateValues" dxfId="10264" priority="8744"/>
  </conditionalFormatting>
  <conditionalFormatting sqref="B1198">
    <cfRule type="duplicateValues" dxfId="10263" priority="8743"/>
  </conditionalFormatting>
  <conditionalFormatting sqref="C1198">
    <cfRule type="duplicateValues" dxfId="10262" priority="8742"/>
  </conditionalFormatting>
  <conditionalFormatting sqref="B1198">
    <cfRule type="duplicateValues" dxfId="10261" priority="8740"/>
    <cfRule type="duplicateValues" dxfId="10260" priority="8741"/>
  </conditionalFormatting>
  <conditionalFormatting sqref="B1198">
    <cfRule type="duplicateValues" dxfId="10259" priority="8737"/>
    <cfRule type="duplicateValues" dxfId="10258" priority="8738"/>
    <cfRule type="duplicateValues" dxfId="10257" priority="8739"/>
  </conditionalFormatting>
  <conditionalFormatting sqref="B1198">
    <cfRule type="duplicateValues" dxfId="10256" priority="8736"/>
  </conditionalFormatting>
  <conditionalFormatting sqref="B1198">
    <cfRule type="duplicateValues" dxfId="10255" priority="8735"/>
  </conditionalFormatting>
  <conditionalFormatting sqref="B1198">
    <cfRule type="duplicateValues" dxfId="10254" priority="8733"/>
    <cfRule type="duplicateValues" dxfId="10253" priority="8734"/>
  </conditionalFormatting>
  <conditionalFormatting sqref="N1232">
    <cfRule type="cellIs" dxfId="10252" priority="8732" operator="greaterThan">
      <formula>0</formula>
    </cfRule>
  </conditionalFormatting>
  <conditionalFormatting sqref="N1232">
    <cfRule type="cellIs" dxfId="10251" priority="8731" operator="greaterThan">
      <formula>0</formula>
    </cfRule>
  </conditionalFormatting>
  <conditionalFormatting sqref="B1232">
    <cfRule type="duplicateValues" dxfId="10250" priority="8730"/>
  </conditionalFormatting>
  <conditionalFormatting sqref="C1232">
    <cfRule type="duplicateValues" dxfId="10249" priority="8729"/>
  </conditionalFormatting>
  <conditionalFormatting sqref="C1232">
    <cfRule type="duplicateValues" dxfId="10248" priority="8728"/>
  </conditionalFormatting>
  <conditionalFormatting sqref="B1232">
    <cfRule type="duplicateValues" dxfId="10247" priority="8727"/>
  </conditionalFormatting>
  <conditionalFormatting sqref="B1232">
    <cfRule type="duplicateValues" dxfId="10246" priority="8726"/>
  </conditionalFormatting>
  <conditionalFormatting sqref="B1232">
    <cfRule type="duplicateValues" dxfId="10245" priority="8725"/>
  </conditionalFormatting>
  <conditionalFormatting sqref="B1232">
    <cfRule type="duplicateValues" dxfId="10244" priority="8724"/>
  </conditionalFormatting>
  <conditionalFormatting sqref="C1232">
    <cfRule type="duplicateValues" dxfId="10243" priority="8723"/>
  </conditionalFormatting>
  <conditionalFormatting sqref="B1232">
    <cfRule type="duplicateValues" dxfId="10242" priority="8722"/>
  </conditionalFormatting>
  <conditionalFormatting sqref="B1232">
    <cfRule type="duplicateValues" dxfId="10241" priority="8721"/>
  </conditionalFormatting>
  <conditionalFormatting sqref="B1232">
    <cfRule type="duplicateValues" dxfId="10240" priority="8720"/>
  </conditionalFormatting>
  <conditionalFormatting sqref="B1232">
    <cfRule type="duplicateValues" dxfId="10239" priority="8719"/>
  </conditionalFormatting>
  <conditionalFormatting sqref="B1232">
    <cfRule type="duplicateValues" dxfId="10238" priority="8717"/>
    <cfRule type="duplicateValues" dxfId="10237" priority="8718"/>
  </conditionalFormatting>
  <conditionalFormatting sqref="B1232">
    <cfRule type="duplicateValues" dxfId="10236" priority="8715"/>
    <cfRule type="duplicateValues" dxfId="10235" priority="8716"/>
  </conditionalFormatting>
  <conditionalFormatting sqref="C1232">
    <cfRule type="duplicateValues" dxfId="10234" priority="8714"/>
  </conditionalFormatting>
  <conditionalFormatting sqref="B1232">
    <cfRule type="duplicateValues" dxfId="10233" priority="8713"/>
  </conditionalFormatting>
  <conditionalFormatting sqref="C1232">
    <cfRule type="duplicateValues" dxfId="10232" priority="8712"/>
  </conditionalFormatting>
  <conditionalFormatting sqref="B1232">
    <cfRule type="duplicateValues" dxfId="10231" priority="8710"/>
    <cfRule type="duplicateValues" dxfId="10230" priority="8711"/>
  </conditionalFormatting>
  <conditionalFormatting sqref="B1232">
    <cfRule type="duplicateValues" dxfId="10229" priority="8707"/>
    <cfRule type="duplicateValues" dxfId="10228" priority="8708"/>
    <cfRule type="duplicateValues" dxfId="10227" priority="8709"/>
  </conditionalFormatting>
  <conditionalFormatting sqref="B1232">
    <cfRule type="duplicateValues" dxfId="10226" priority="8706"/>
  </conditionalFormatting>
  <conditionalFormatting sqref="B1232">
    <cfRule type="duplicateValues" dxfId="10225" priority="8705"/>
  </conditionalFormatting>
  <conditionalFormatting sqref="B1232">
    <cfRule type="duplicateValues" dxfId="10224" priority="8703"/>
    <cfRule type="duplicateValues" dxfId="10223" priority="8704"/>
  </conditionalFormatting>
  <conditionalFormatting sqref="B1232">
    <cfRule type="duplicateValues" dxfId="10222" priority="8702"/>
  </conditionalFormatting>
  <conditionalFormatting sqref="B1232">
    <cfRule type="duplicateValues" dxfId="10221" priority="8701"/>
  </conditionalFormatting>
  <conditionalFormatting sqref="B1232">
    <cfRule type="duplicateValues" dxfId="10220" priority="8700"/>
  </conditionalFormatting>
  <conditionalFormatting sqref="N1414">
    <cfRule type="cellIs" dxfId="10219" priority="8699" operator="greaterThan">
      <formula>0</formula>
    </cfRule>
  </conditionalFormatting>
  <conditionalFormatting sqref="B1414">
    <cfRule type="duplicateValues" dxfId="10218" priority="8698"/>
  </conditionalFormatting>
  <conditionalFormatting sqref="B1414">
    <cfRule type="duplicateValues" dxfId="10217" priority="8697"/>
  </conditionalFormatting>
  <conditionalFormatting sqref="B1414">
    <cfRule type="duplicateValues" dxfId="10216" priority="8695"/>
    <cfRule type="duplicateValues" dxfId="10215" priority="8696"/>
  </conditionalFormatting>
  <conditionalFormatting sqref="B1414">
    <cfRule type="duplicateValues" dxfId="10214" priority="8693"/>
    <cfRule type="duplicateValues" dxfId="10213" priority="8694"/>
  </conditionalFormatting>
  <conditionalFormatting sqref="C1414">
    <cfRule type="duplicateValues" dxfId="10212" priority="8692"/>
  </conditionalFormatting>
  <conditionalFormatting sqref="B1414">
    <cfRule type="duplicateValues" dxfId="10211" priority="8691"/>
  </conditionalFormatting>
  <conditionalFormatting sqref="C1414">
    <cfRule type="duplicateValues" dxfId="10210" priority="8690"/>
  </conditionalFormatting>
  <conditionalFormatting sqref="B1414">
    <cfRule type="duplicateValues" dxfId="10209" priority="8688"/>
    <cfRule type="duplicateValues" dxfId="10208" priority="8689"/>
  </conditionalFormatting>
  <conditionalFormatting sqref="B1414">
    <cfRule type="duplicateValues" dxfId="10207" priority="8685"/>
    <cfRule type="duplicateValues" dxfId="10206" priority="8686"/>
    <cfRule type="duplicateValues" dxfId="10205" priority="8687"/>
  </conditionalFormatting>
  <conditionalFormatting sqref="B1414">
    <cfRule type="duplicateValues" dxfId="10204" priority="8684"/>
  </conditionalFormatting>
  <conditionalFormatting sqref="C1414">
    <cfRule type="duplicateValues" dxfId="10203" priority="8683"/>
  </conditionalFormatting>
  <conditionalFormatting sqref="C1414">
    <cfRule type="duplicateValues" dxfId="10202" priority="8682"/>
  </conditionalFormatting>
  <conditionalFormatting sqref="B1414">
    <cfRule type="duplicateValues" dxfId="10201" priority="8681"/>
  </conditionalFormatting>
  <conditionalFormatting sqref="B1414">
    <cfRule type="duplicateValues" dxfId="10200" priority="8680"/>
  </conditionalFormatting>
  <conditionalFormatting sqref="B1414">
    <cfRule type="duplicateValues" dxfId="10199" priority="8679"/>
  </conditionalFormatting>
  <conditionalFormatting sqref="B1414">
    <cfRule type="duplicateValues" dxfId="10198" priority="8678"/>
  </conditionalFormatting>
  <conditionalFormatting sqref="C1414">
    <cfRule type="duplicateValues" dxfId="10197" priority="8677"/>
  </conditionalFormatting>
  <conditionalFormatting sqref="B1414">
    <cfRule type="duplicateValues" dxfId="10196" priority="8676"/>
  </conditionalFormatting>
  <conditionalFormatting sqref="B1414">
    <cfRule type="duplicateValues" dxfId="10195" priority="8675"/>
  </conditionalFormatting>
  <conditionalFormatting sqref="B1414">
    <cfRule type="duplicateValues" dxfId="10194" priority="8674"/>
  </conditionalFormatting>
  <conditionalFormatting sqref="B1414">
    <cfRule type="duplicateValues" dxfId="10193" priority="8673"/>
  </conditionalFormatting>
  <conditionalFormatting sqref="B1414">
    <cfRule type="duplicateValues" dxfId="10192" priority="8671"/>
    <cfRule type="duplicateValues" dxfId="10191" priority="8672"/>
  </conditionalFormatting>
  <conditionalFormatting sqref="B1414">
    <cfRule type="duplicateValues" dxfId="10190" priority="8670"/>
  </conditionalFormatting>
  <conditionalFormatting sqref="B1414">
    <cfRule type="duplicateValues" dxfId="10189" priority="8669"/>
  </conditionalFormatting>
  <conditionalFormatting sqref="B1414">
    <cfRule type="duplicateValues" dxfId="10188" priority="8668"/>
  </conditionalFormatting>
  <conditionalFormatting sqref="N1155">
    <cfRule type="cellIs" dxfId="10187" priority="8667" operator="greaterThan">
      <formula>0</formula>
    </cfRule>
  </conditionalFormatting>
  <conditionalFormatting sqref="C1155">
    <cfRule type="duplicateValues" dxfId="10186" priority="8666"/>
  </conditionalFormatting>
  <conditionalFormatting sqref="B1155">
    <cfRule type="duplicateValues" dxfId="10185" priority="8665"/>
  </conditionalFormatting>
  <conditionalFormatting sqref="B1155">
    <cfRule type="duplicateValues" dxfId="10184" priority="8663"/>
    <cfRule type="duplicateValues" dxfId="10183" priority="8664"/>
  </conditionalFormatting>
  <conditionalFormatting sqref="C1155">
    <cfRule type="duplicateValues" dxfId="10182" priority="8662"/>
  </conditionalFormatting>
  <conditionalFormatting sqref="B1155">
    <cfRule type="duplicateValues" dxfId="10181" priority="8660"/>
    <cfRule type="duplicateValues" dxfId="10180" priority="8661"/>
  </conditionalFormatting>
  <conditionalFormatting sqref="B1155">
    <cfRule type="duplicateValues" dxfId="10179" priority="8657"/>
    <cfRule type="duplicateValues" dxfId="10178" priority="8658"/>
    <cfRule type="duplicateValues" dxfId="10177" priority="8659"/>
  </conditionalFormatting>
  <conditionalFormatting sqref="B1155">
    <cfRule type="duplicateValues" dxfId="10176" priority="8656"/>
  </conditionalFormatting>
  <conditionalFormatting sqref="B1155">
    <cfRule type="duplicateValues" dxfId="10175" priority="8655"/>
  </conditionalFormatting>
  <conditionalFormatting sqref="B1155">
    <cfRule type="duplicateValues" dxfId="10174" priority="8653"/>
    <cfRule type="duplicateValues" dxfId="10173" priority="8654"/>
  </conditionalFormatting>
  <conditionalFormatting sqref="B1155">
    <cfRule type="duplicateValues" dxfId="10172" priority="8652"/>
  </conditionalFormatting>
  <conditionalFormatting sqref="B1155">
    <cfRule type="duplicateValues" dxfId="10171" priority="8651"/>
  </conditionalFormatting>
  <conditionalFormatting sqref="B1155">
    <cfRule type="duplicateValues" dxfId="10170" priority="8650"/>
  </conditionalFormatting>
  <conditionalFormatting sqref="N1154">
    <cfRule type="cellIs" dxfId="10169" priority="8649" operator="greaterThan">
      <formula>0</formula>
    </cfRule>
  </conditionalFormatting>
  <conditionalFormatting sqref="C1154">
    <cfRule type="duplicateValues" dxfId="10168" priority="8648"/>
  </conditionalFormatting>
  <conditionalFormatting sqref="B1154">
    <cfRule type="duplicateValues" dxfId="10167" priority="8647"/>
  </conditionalFormatting>
  <conditionalFormatting sqref="B1154">
    <cfRule type="duplicateValues" dxfId="10166" priority="8645"/>
    <cfRule type="duplicateValues" dxfId="10165" priority="8646"/>
  </conditionalFormatting>
  <conditionalFormatting sqref="C1154">
    <cfRule type="duplicateValues" dxfId="10164" priority="8644"/>
  </conditionalFormatting>
  <conditionalFormatting sqref="B1154">
    <cfRule type="duplicateValues" dxfId="10163" priority="8642"/>
    <cfRule type="duplicateValues" dxfId="10162" priority="8643"/>
  </conditionalFormatting>
  <conditionalFormatting sqref="B1154">
    <cfRule type="duplicateValues" dxfId="10161" priority="8639"/>
    <cfRule type="duplicateValues" dxfId="10160" priority="8640"/>
    <cfRule type="duplicateValues" dxfId="10159" priority="8641"/>
  </conditionalFormatting>
  <conditionalFormatting sqref="B1154">
    <cfRule type="duplicateValues" dxfId="10158" priority="8638"/>
  </conditionalFormatting>
  <conditionalFormatting sqref="B1154">
    <cfRule type="duplicateValues" dxfId="10157" priority="8637"/>
  </conditionalFormatting>
  <conditionalFormatting sqref="B1154">
    <cfRule type="duplicateValues" dxfId="10156" priority="8635"/>
    <cfRule type="duplicateValues" dxfId="10155" priority="8636"/>
  </conditionalFormatting>
  <conditionalFormatting sqref="B1154">
    <cfRule type="duplicateValues" dxfId="10154" priority="8634"/>
  </conditionalFormatting>
  <conditionalFormatting sqref="B1154">
    <cfRule type="duplicateValues" dxfId="10153" priority="8633"/>
  </conditionalFormatting>
  <conditionalFormatting sqref="B1154">
    <cfRule type="duplicateValues" dxfId="10152" priority="8632"/>
  </conditionalFormatting>
  <conditionalFormatting sqref="N1153">
    <cfRule type="cellIs" dxfId="10151" priority="8631" operator="greaterThan">
      <formula>0</formula>
    </cfRule>
  </conditionalFormatting>
  <conditionalFormatting sqref="C1153">
    <cfRule type="duplicateValues" dxfId="10150" priority="8630"/>
  </conditionalFormatting>
  <conditionalFormatting sqref="B1153">
    <cfRule type="duplicateValues" dxfId="10149" priority="8629"/>
  </conditionalFormatting>
  <conditionalFormatting sqref="B1153">
    <cfRule type="duplicateValues" dxfId="10148" priority="8627"/>
    <cfRule type="duplicateValues" dxfId="10147" priority="8628"/>
  </conditionalFormatting>
  <conditionalFormatting sqref="C1153">
    <cfRule type="duplicateValues" dxfId="10146" priority="8626"/>
  </conditionalFormatting>
  <conditionalFormatting sqref="B1153">
    <cfRule type="duplicateValues" dxfId="10145" priority="8624"/>
    <cfRule type="duplicateValues" dxfId="10144" priority="8625"/>
  </conditionalFormatting>
  <conditionalFormatting sqref="B1153">
    <cfRule type="duplicateValues" dxfId="10143" priority="8621"/>
    <cfRule type="duplicateValues" dxfId="10142" priority="8622"/>
    <cfRule type="duplicateValues" dxfId="10141" priority="8623"/>
  </conditionalFormatting>
  <conditionalFormatting sqref="B1153">
    <cfRule type="duplicateValues" dxfId="10140" priority="8620"/>
  </conditionalFormatting>
  <conditionalFormatting sqref="B1153">
    <cfRule type="duplicateValues" dxfId="10139" priority="8619"/>
  </conditionalFormatting>
  <conditionalFormatting sqref="B1153">
    <cfRule type="duplicateValues" dxfId="10138" priority="8617"/>
    <cfRule type="duplicateValues" dxfId="10137" priority="8618"/>
  </conditionalFormatting>
  <conditionalFormatting sqref="B1153">
    <cfRule type="duplicateValues" dxfId="10136" priority="8616"/>
  </conditionalFormatting>
  <conditionalFormatting sqref="B1153">
    <cfRule type="duplicateValues" dxfId="10135" priority="8615"/>
  </conditionalFormatting>
  <conditionalFormatting sqref="B1153">
    <cfRule type="duplicateValues" dxfId="10134" priority="8614"/>
  </conditionalFormatting>
  <conditionalFormatting sqref="N1152">
    <cfRule type="cellIs" dxfId="10133" priority="8613" operator="greaterThan">
      <formula>0</formula>
    </cfRule>
  </conditionalFormatting>
  <conditionalFormatting sqref="C1152">
    <cfRule type="duplicateValues" dxfId="10132" priority="8612"/>
  </conditionalFormatting>
  <conditionalFormatting sqref="B1152">
    <cfRule type="duplicateValues" dxfId="10131" priority="8611"/>
  </conditionalFormatting>
  <conditionalFormatting sqref="B1152">
    <cfRule type="duplicateValues" dxfId="10130" priority="8609"/>
    <cfRule type="duplicateValues" dxfId="10129" priority="8610"/>
  </conditionalFormatting>
  <conditionalFormatting sqref="C1152">
    <cfRule type="duplicateValues" dxfId="10128" priority="8608"/>
  </conditionalFormatting>
  <conditionalFormatting sqref="B1152">
    <cfRule type="duplicateValues" dxfId="10127" priority="8606"/>
    <cfRule type="duplicateValues" dxfId="10126" priority="8607"/>
  </conditionalFormatting>
  <conditionalFormatting sqref="B1152">
    <cfRule type="duplicateValues" dxfId="10125" priority="8603"/>
    <cfRule type="duplicateValues" dxfId="10124" priority="8604"/>
    <cfRule type="duplicateValues" dxfId="10123" priority="8605"/>
  </conditionalFormatting>
  <conditionalFormatting sqref="B1152">
    <cfRule type="duplicateValues" dxfId="10122" priority="8602"/>
  </conditionalFormatting>
  <conditionalFormatting sqref="B1152">
    <cfRule type="duplicateValues" dxfId="10121" priority="8601"/>
  </conditionalFormatting>
  <conditionalFormatting sqref="B1152">
    <cfRule type="duplicateValues" dxfId="10120" priority="8599"/>
    <cfRule type="duplicateValues" dxfId="10119" priority="8600"/>
  </conditionalFormatting>
  <conditionalFormatting sqref="B1152">
    <cfRule type="duplicateValues" dxfId="10118" priority="8598"/>
  </conditionalFormatting>
  <conditionalFormatting sqref="B1152">
    <cfRule type="duplicateValues" dxfId="10117" priority="8597"/>
  </conditionalFormatting>
  <conditionalFormatting sqref="B1152">
    <cfRule type="duplicateValues" dxfId="10116" priority="8596"/>
  </conditionalFormatting>
  <conditionalFormatting sqref="N1156">
    <cfRule type="cellIs" dxfId="10115" priority="8595" operator="greaterThan">
      <formula>0</formula>
    </cfRule>
  </conditionalFormatting>
  <conditionalFormatting sqref="C1156">
    <cfRule type="duplicateValues" dxfId="10114" priority="8594"/>
  </conditionalFormatting>
  <conditionalFormatting sqref="B1156">
    <cfRule type="duplicateValues" dxfId="10113" priority="8593"/>
  </conditionalFormatting>
  <conditionalFormatting sqref="B1156">
    <cfRule type="duplicateValues" dxfId="10112" priority="8591"/>
    <cfRule type="duplicateValues" dxfId="10111" priority="8592"/>
  </conditionalFormatting>
  <conditionalFormatting sqref="C1156">
    <cfRule type="duplicateValues" dxfId="10110" priority="8590"/>
  </conditionalFormatting>
  <conditionalFormatting sqref="B1156">
    <cfRule type="duplicateValues" dxfId="10109" priority="8588"/>
    <cfRule type="duplicateValues" dxfId="10108" priority="8589"/>
  </conditionalFormatting>
  <conditionalFormatting sqref="B1156">
    <cfRule type="duplicateValues" dxfId="10107" priority="8585"/>
    <cfRule type="duplicateValues" dxfId="10106" priority="8586"/>
    <cfRule type="duplicateValues" dxfId="10105" priority="8587"/>
  </conditionalFormatting>
  <conditionalFormatting sqref="B1156">
    <cfRule type="duplicateValues" dxfId="10104" priority="8584"/>
  </conditionalFormatting>
  <conditionalFormatting sqref="B1156">
    <cfRule type="duplicateValues" dxfId="10103" priority="8583"/>
  </conditionalFormatting>
  <conditionalFormatting sqref="B1156">
    <cfRule type="duplicateValues" dxfId="10102" priority="8581"/>
    <cfRule type="duplicateValues" dxfId="10101" priority="8582"/>
  </conditionalFormatting>
  <conditionalFormatting sqref="B1156">
    <cfRule type="duplicateValues" dxfId="10100" priority="8580"/>
  </conditionalFormatting>
  <conditionalFormatting sqref="B1156">
    <cfRule type="duplicateValues" dxfId="10099" priority="8579"/>
  </conditionalFormatting>
  <conditionalFormatting sqref="B1156">
    <cfRule type="duplicateValues" dxfId="10098" priority="8578"/>
  </conditionalFormatting>
  <conditionalFormatting sqref="N1157">
    <cfRule type="cellIs" dxfId="10097" priority="8577" operator="greaterThan">
      <formula>0</formula>
    </cfRule>
  </conditionalFormatting>
  <conditionalFormatting sqref="C1157">
    <cfRule type="duplicateValues" dxfId="10096" priority="8576"/>
  </conditionalFormatting>
  <conditionalFormatting sqref="B1157">
    <cfRule type="duplicateValues" dxfId="10095" priority="8575"/>
  </conditionalFormatting>
  <conditionalFormatting sqref="B1157">
    <cfRule type="duplicateValues" dxfId="10094" priority="8573"/>
    <cfRule type="duplicateValues" dxfId="10093" priority="8574"/>
  </conditionalFormatting>
  <conditionalFormatting sqref="C1157">
    <cfRule type="duplicateValues" dxfId="10092" priority="8572"/>
  </conditionalFormatting>
  <conditionalFormatting sqref="B1157">
    <cfRule type="duplicateValues" dxfId="10091" priority="8570"/>
    <cfRule type="duplicateValues" dxfId="10090" priority="8571"/>
  </conditionalFormatting>
  <conditionalFormatting sqref="B1157">
    <cfRule type="duplicateValues" dxfId="10089" priority="8567"/>
    <cfRule type="duplicateValues" dxfId="10088" priority="8568"/>
    <cfRule type="duplicateValues" dxfId="10087" priority="8569"/>
  </conditionalFormatting>
  <conditionalFormatting sqref="B1157">
    <cfRule type="duplicateValues" dxfId="10086" priority="8566"/>
  </conditionalFormatting>
  <conditionalFormatting sqref="B1157">
    <cfRule type="duplicateValues" dxfId="10085" priority="8565"/>
  </conditionalFormatting>
  <conditionalFormatting sqref="B1157">
    <cfRule type="duplicateValues" dxfId="10084" priority="8563"/>
    <cfRule type="duplicateValues" dxfId="10083" priority="8564"/>
  </conditionalFormatting>
  <conditionalFormatting sqref="B1157">
    <cfRule type="duplicateValues" dxfId="10082" priority="8562"/>
  </conditionalFormatting>
  <conditionalFormatting sqref="B1157">
    <cfRule type="duplicateValues" dxfId="10081" priority="8561"/>
  </conditionalFormatting>
  <conditionalFormatting sqref="B1157">
    <cfRule type="duplicateValues" dxfId="10080" priority="8560"/>
  </conditionalFormatting>
  <conditionalFormatting sqref="N1158">
    <cfRule type="cellIs" dxfId="10079" priority="8559" operator="greaterThan">
      <formula>0</formula>
    </cfRule>
  </conditionalFormatting>
  <conditionalFormatting sqref="C1158">
    <cfRule type="duplicateValues" dxfId="10078" priority="8558"/>
  </conditionalFormatting>
  <conditionalFormatting sqref="B1158">
    <cfRule type="duplicateValues" dxfId="10077" priority="8557"/>
  </conditionalFormatting>
  <conditionalFormatting sqref="B1158">
    <cfRule type="duplicateValues" dxfId="10076" priority="8555"/>
    <cfRule type="duplicateValues" dxfId="10075" priority="8556"/>
  </conditionalFormatting>
  <conditionalFormatting sqref="C1158">
    <cfRule type="duplicateValues" dxfId="10074" priority="8554"/>
  </conditionalFormatting>
  <conditionalFormatting sqref="B1158">
    <cfRule type="duplicateValues" dxfId="10073" priority="8552"/>
    <cfRule type="duplicateValues" dxfId="10072" priority="8553"/>
  </conditionalFormatting>
  <conditionalFormatting sqref="B1158">
    <cfRule type="duplicateValues" dxfId="10071" priority="8549"/>
    <cfRule type="duplicateValues" dxfId="10070" priority="8550"/>
    <cfRule type="duplicateValues" dxfId="10069" priority="8551"/>
  </conditionalFormatting>
  <conditionalFormatting sqref="B1158">
    <cfRule type="duplicateValues" dxfId="10068" priority="8548"/>
  </conditionalFormatting>
  <conditionalFormatting sqref="B1158">
    <cfRule type="duplicateValues" dxfId="10067" priority="8547"/>
  </conditionalFormatting>
  <conditionalFormatting sqref="B1158">
    <cfRule type="duplicateValues" dxfId="10066" priority="8545"/>
    <cfRule type="duplicateValues" dxfId="10065" priority="8546"/>
  </conditionalFormatting>
  <conditionalFormatting sqref="B1158">
    <cfRule type="duplicateValues" dxfId="10064" priority="8544"/>
  </conditionalFormatting>
  <conditionalFormatting sqref="B1158">
    <cfRule type="duplicateValues" dxfId="10063" priority="8543"/>
  </conditionalFormatting>
  <conditionalFormatting sqref="B1158">
    <cfRule type="duplicateValues" dxfId="10062" priority="8542"/>
  </conditionalFormatting>
  <conditionalFormatting sqref="N1159">
    <cfRule type="cellIs" dxfId="10061" priority="8541" operator="greaterThan">
      <formula>0</formula>
    </cfRule>
  </conditionalFormatting>
  <conditionalFormatting sqref="C1159">
    <cfRule type="duplicateValues" dxfId="10060" priority="8540"/>
  </conditionalFormatting>
  <conditionalFormatting sqref="B1159">
    <cfRule type="duplicateValues" dxfId="10059" priority="8539"/>
  </conditionalFormatting>
  <conditionalFormatting sqref="B1159">
    <cfRule type="duplicateValues" dxfId="10058" priority="8537"/>
    <cfRule type="duplicateValues" dxfId="10057" priority="8538"/>
  </conditionalFormatting>
  <conditionalFormatting sqref="C1159">
    <cfRule type="duplicateValues" dxfId="10056" priority="8536"/>
  </conditionalFormatting>
  <conditionalFormatting sqref="B1159">
    <cfRule type="duplicateValues" dxfId="10055" priority="8534"/>
    <cfRule type="duplicateValues" dxfId="10054" priority="8535"/>
  </conditionalFormatting>
  <conditionalFormatting sqref="B1159">
    <cfRule type="duplicateValues" dxfId="10053" priority="8531"/>
    <cfRule type="duplicateValues" dxfId="10052" priority="8532"/>
    <cfRule type="duplicateValues" dxfId="10051" priority="8533"/>
  </conditionalFormatting>
  <conditionalFormatting sqref="B1159">
    <cfRule type="duplicateValues" dxfId="10050" priority="8530"/>
  </conditionalFormatting>
  <conditionalFormatting sqref="B1159">
    <cfRule type="duplicateValues" dxfId="10049" priority="8529"/>
  </conditionalFormatting>
  <conditionalFormatting sqref="B1159">
    <cfRule type="duplicateValues" dxfId="10048" priority="8527"/>
    <cfRule type="duplicateValues" dxfId="10047" priority="8528"/>
  </conditionalFormatting>
  <conditionalFormatting sqref="B1159">
    <cfRule type="duplicateValues" dxfId="10046" priority="8526"/>
  </conditionalFormatting>
  <conditionalFormatting sqref="B1159">
    <cfRule type="duplicateValues" dxfId="10045" priority="8525"/>
  </conditionalFormatting>
  <conditionalFormatting sqref="B1159">
    <cfRule type="duplicateValues" dxfId="10044" priority="8524"/>
  </conditionalFormatting>
  <conditionalFormatting sqref="N1166">
    <cfRule type="cellIs" dxfId="10043" priority="8523" operator="greaterThan">
      <formula>0</formula>
    </cfRule>
  </conditionalFormatting>
  <conditionalFormatting sqref="C1166">
    <cfRule type="duplicateValues" dxfId="10042" priority="8522"/>
  </conditionalFormatting>
  <conditionalFormatting sqref="B1166">
    <cfRule type="duplicateValues" dxfId="10041" priority="8521"/>
  </conditionalFormatting>
  <conditionalFormatting sqref="B1166">
    <cfRule type="duplicateValues" dxfId="10040" priority="8519"/>
    <cfRule type="duplicateValues" dxfId="10039" priority="8520"/>
  </conditionalFormatting>
  <conditionalFormatting sqref="C1166">
    <cfRule type="duplicateValues" dxfId="10038" priority="8518"/>
  </conditionalFormatting>
  <conditionalFormatting sqref="B1166">
    <cfRule type="duplicateValues" dxfId="10037" priority="8516"/>
    <cfRule type="duplicateValues" dxfId="10036" priority="8517"/>
  </conditionalFormatting>
  <conditionalFormatting sqref="B1166">
    <cfRule type="duplicateValues" dxfId="10035" priority="8513"/>
    <cfRule type="duplicateValues" dxfId="10034" priority="8514"/>
    <cfRule type="duplicateValues" dxfId="10033" priority="8515"/>
  </conditionalFormatting>
  <conditionalFormatting sqref="B1166">
    <cfRule type="duplicateValues" dxfId="10032" priority="8512"/>
  </conditionalFormatting>
  <conditionalFormatting sqref="B1166">
    <cfRule type="duplicateValues" dxfId="10031" priority="8511"/>
  </conditionalFormatting>
  <conditionalFormatting sqref="B1166">
    <cfRule type="duplicateValues" dxfId="10030" priority="8509"/>
    <cfRule type="duplicateValues" dxfId="10029" priority="8510"/>
  </conditionalFormatting>
  <conditionalFormatting sqref="B1166">
    <cfRule type="duplicateValues" dxfId="10028" priority="8508"/>
  </conditionalFormatting>
  <conditionalFormatting sqref="B1166">
    <cfRule type="duplicateValues" dxfId="10027" priority="8507"/>
  </conditionalFormatting>
  <conditionalFormatting sqref="B1166">
    <cfRule type="duplicateValues" dxfId="10026" priority="8506"/>
  </conditionalFormatting>
  <conditionalFormatting sqref="N1165">
    <cfRule type="cellIs" dxfId="10025" priority="8505" operator="greaterThan">
      <formula>0</formula>
    </cfRule>
  </conditionalFormatting>
  <conditionalFormatting sqref="C1165">
    <cfRule type="duplicateValues" dxfId="10024" priority="8504"/>
  </conditionalFormatting>
  <conditionalFormatting sqref="B1165">
    <cfRule type="duplicateValues" dxfId="10023" priority="8503"/>
  </conditionalFormatting>
  <conditionalFormatting sqref="B1165">
    <cfRule type="duplicateValues" dxfId="10022" priority="8501"/>
    <cfRule type="duplicateValues" dxfId="10021" priority="8502"/>
  </conditionalFormatting>
  <conditionalFormatting sqref="C1165">
    <cfRule type="duplicateValues" dxfId="10020" priority="8500"/>
  </conditionalFormatting>
  <conditionalFormatting sqref="B1165">
    <cfRule type="duplicateValues" dxfId="10019" priority="8498"/>
    <cfRule type="duplicateValues" dxfId="10018" priority="8499"/>
  </conditionalFormatting>
  <conditionalFormatting sqref="B1165">
    <cfRule type="duplicateValues" dxfId="10017" priority="8495"/>
    <cfRule type="duplicateValues" dxfId="10016" priority="8496"/>
    <cfRule type="duplicateValues" dxfId="10015" priority="8497"/>
  </conditionalFormatting>
  <conditionalFormatting sqref="B1165">
    <cfRule type="duplicateValues" dxfId="10014" priority="8494"/>
  </conditionalFormatting>
  <conditionalFormatting sqref="B1165">
    <cfRule type="duplicateValues" dxfId="10013" priority="8493"/>
  </conditionalFormatting>
  <conditionalFormatting sqref="B1165">
    <cfRule type="duplicateValues" dxfId="10012" priority="8491"/>
    <cfRule type="duplicateValues" dxfId="10011" priority="8492"/>
  </conditionalFormatting>
  <conditionalFormatting sqref="B1165">
    <cfRule type="duplicateValues" dxfId="10010" priority="8490"/>
  </conditionalFormatting>
  <conditionalFormatting sqref="B1165">
    <cfRule type="duplicateValues" dxfId="10009" priority="8489"/>
  </conditionalFormatting>
  <conditionalFormatting sqref="B1165">
    <cfRule type="duplicateValues" dxfId="10008" priority="8488"/>
  </conditionalFormatting>
  <conditionalFormatting sqref="N1164">
    <cfRule type="cellIs" dxfId="10007" priority="8487" operator="greaterThan">
      <formula>0</formula>
    </cfRule>
  </conditionalFormatting>
  <conditionalFormatting sqref="C1164">
    <cfRule type="duplicateValues" dxfId="10006" priority="8486"/>
  </conditionalFormatting>
  <conditionalFormatting sqref="B1164">
    <cfRule type="duplicateValues" dxfId="10005" priority="8485"/>
  </conditionalFormatting>
  <conditionalFormatting sqref="B1164">
    <cfRule type="duplicateValues" dxfId="10004" priority="8483"/>
    <cfRule type="duplicateValues" dxfId="10003" priority="8484"/>
  </conditionalFormatting>
  <conditionalFormatting sqref="C1164">
    <cfRule type="duplicateValues" dxfId="10002" priority="8482"/>
  </conditionalFormatting>
  <conditionalFormatting sqref="B1164">
    <cfRule type="duplicateValues" dxfId="10001" priority="8480"/>
    <cfRule type="duplicateValues" dxfId="10000" priority="8481"/>
  </conditionalFormatting>
  <conditionalFormatting sqref="B1164">
    <cfRule type="duplicateValues" dxfId="9999" priority="8477"/>
    <cfRule type="duplicateValues" dxfId="9998" priority="8478"/>
    <cfRule type="duplicateValues" dxfId="9997" priority="8479"/>
  </conditionalFormatting>
  <conditionalFormatting sqref="B1164">
    <cfRule type="duplicateValues" dxfId="9996" priority="8476"/>
  </conditionalFormatting>
  <conditionalFormatting sqref="B1164">
    <cfRule type="duplicateValues" dxfId="9995" priority="8475"/>
  </conditionalFormatting>
  <conditionalFormatting sqref="B1164">
    <cfRule type="duplicateValues" dxfId="9994" priority="8473"/>
    <cfRule type="duplicateValues" dxfId="9993" priority="8474"/>
  </conditionalFormatting>
  <conditionalFormatting sqref="B1164">
    <cfRule type="duplicateValues" dxfId="9992" priority="8472"/>
  </conditionalFormatting>
  <conditionalFormatting sqref="B1164">
    <cfRule type="duplicateValues" dxfId="9991" priority="8471"/>
  </conditionalFormatting>
  <conditionalFormatting sqref="B1164">
    <cfRule type="duplicateValues" dxfId="9990" priority="8470"/>
  </conditionalFormatting>
  <conditionalFormatting sqref="N1163">
    <cfRule type="cellIs" dxfId="9989" priority="8469" operator="greaterThan">
      <formula>0</formula>
    </cfRule>
  </conditionalFormatting>
  <conditionalFormatting sqref="C1163">
    <cfRule type="duplicateValues" dxfId="9988" priority="8468"/>
  </conditionalFormatting>
  <conditionalFormatting sqref="B1163">
    <cfRule type="duplicateValues" dxfId="9987" priority="8467"/>
  </conditionalFormatting>
  <conditionalFormatting sqref="B1163">
    <cfRule type="duplicateValues" dxfId="9986" priority="8465"/>
    <cfRule type="duplicateValues" dxfId="9985" priority="8466"/>
  </conditionalFormatting>
  <conditionalFormatting sqref="C1163">
    <cfRule type="duplicateValues" dxfId="9984" priority="8464"/>
  </conditionalFormatting>
  <conditionalFormatting sqref="B1163">
    <cfRule type="duplicateValues" dxfId="9983" priority="8462"/>
    <cfRule type="duplicateValues" dxfId="9982" priority="8463"/>
  </conditionalFormatting>
  <conditionalFormatting sqref="B1163">
    <cfRule type="duplicateValues" dxfId="9981" priority="8459"/>
    <cfRule type="duplicateValues" dxfId="9980" priority="8460"/>
    <cfRule type="duplicateValues" dxfId="9979" priority="8461"/>
  </conditionalFormatting>
  <conditionalFormatting sqref="B1163">
    <cfRule type="duplicateValues" dxfId="9978" priority="8458"/>
  </conditionalFormatting>
  <conditionalFormatting sqref="B1163">
    <cfRule type="duplicateValues" dxfId="9977" priority="8457"/>
  </conditionalFormatting>
  <conditionalFormatting sqref="B1163">
    <cfRule type="duplicateValues" dxfId="9976" priority="8455"/>
    <cfRule type="duplicateValues" dxfId="9975" priority="8456"/>
  </conditionalFormatting>
  <conditionalFormatting sqref="B1163">
    <cfRule type="duplicateValues" dxfId="9974" priority="8454"/>
  </conditionalFormatting>
  <conditionalFormatting sqref="B1163">
    <cfRule type="duplicateValues" dxfId="9973" priority="8453"/>
  </conditionalFormatting>
  <conditionalFormatting sqref="B1163">
    <cfRule type="duplicateValues" dxfId="9972" priority="8452"/>
  </conditionalFormatting>
  <conditionalFormatting sqref="N1162">
    <cfRule type="cellIs" dxfId="9971" priority="8451" operator="greaterThan">
      <formula>0</formula>
    </cfRule>
  </conditionalFormatting>
  <conditionalFormatting sqref="C1162">
    <cfRule type="duplicateValues" dxfId="9970" priority="8450"/>
  </conditionalFormatting>
  <conditionalFormatting sqref="B1162">
    <cfRule type="duplicateValues" dxfId="9969" priority="8449"/>
  </conditionalFormatting>
  <conditionalFormatting sqref="B1162">
    <cfRule type="duplicateValues" dxfId="9968" priority="8447"/>
    <cfRule type="duplicateValues" dxfId="9967" priority="8448"/>
  </conditionalFormatting>
  <conditionalFormatting sqref="C1162">
    <cfRule type="duplicateValues" dxfId="9966" priority="8446"/>
  </conditionalFormatting>
  <conditionalFormatting sqref="B1162">
    <cfRule type="duplicateValues" dxfId="9965" priority="8444"/>
    <cfRule type="duplicateValues" dxfId="9964" priority="8445"/>
  </conditionalFormatting>
  <conditionalFormatting sqref="B1162">
    <cfRule type="duplicateValues" dxfId="9963" priority="8441"/>
    <cfRule type="duplicateValues" dxfId="9962" priority="8442"/>
    <cfRule type="duplicateValues" dxfId="9961" priority="8443"/>
  </conditionalFormatting>
  <conditionalFormatting sqref="B1162">
    <cfRule type="duplicateValues" dxfId="9960" priority="8440"/>
  </conditionalFormatting>
  <conditionalFormatting sqref="B1162">
    <cfRule type="duplicateValues" dxfId="9959" priority="8439"/>
  </conditionalFormatting>
  <conditionalFormatting sqref="B1162">
    <cfRule type="duplicateValues" dxfId="9958" priority="8437"/>
    <cfRule type="duplicateValues" dxfId="9957" priority="8438"/>
  </conditionalFormatting>
  <conditionalFormatting sqref="B1162">
    <cfRule type="duplicateValues" dxfId="9956" priority="8436"/>
  </conditionalFormatting>
  <conditionalFormatting sqref="B1162">
    <cfRule type="duplicateValues" dxfId="9955" priority="8435"/>
  </conditionalFormatting>
  <conditionalFormatting sqref="B1162">
    <cfRule type="duplicateValues" dxfId="9954" priority="8434"/>
  </conditionalFormatting>
  <conditionalFormatting sqref="N1161">
    <cfRule type="cellIs" dxfId="9953" priority="8433" operator="greaterThan">
      <formula>0</formula>
    </cfRule>
  </conditionalFormatting>
  <conditionalFormatting sqref="C1161">
    <cfRule type="duplicateValues" dxfId="9952" priority="8432"/>
  </conditionalFormatting>
  <conditionalFormatting sqref="B1161">
    <cfRule type="duplicateValues" dxfId="9951" priority="8431"/>
  </conditionalFormatting>
  <conditionalFormatting sqref="B1161">
    <cfRule type="duplicateValues" dxfId="9950" priority="8429"/>
    <cfRule type="duplicateValues" dxfId="9949" priority="8430"/>
  </conditionalFormatting>
  <conditionalFormatting sqref="C1161">
    <cfRule type="duplicateValues" dxfId="9948" priority="8428"/>
  </conditionalFormatting>
  <conditionalFormatting sqref="B1161">
    <cfRule type="duplicateValues" dxfId="9947" priority="8426"/>
    <cfRule type="duplicateValues" dxfId="9946" priority="8427"/>
  </conditionalFormatting>
  <conditionalFormatting sqref="B1161">
    <cfRule type="duplicateValues" dxfId="9945" priority="8423"/>
    <cfRule type="duplicateValues" dxfId="9944" priority="8424"/>
    <cfRule type="duplicateValues" dxfId="9943" priority="8425"/>
  </conditionalFormatting>
  <conditionalFormatting sqref="B1161">
    <cfRule type="duplicateValues" dxfId="9942" priority="8422"/>
  </conditionalFormatting>
  <conditionalFormatting sqref="B1161">
    <cfRule type="duplicateValues" dxfId="9941" priority="8421"/>
  </conditionalFormatting>
  <conditionalFormatting sqref="B1161">
    <cfRule type="duplicateValues" dxfId="9940" priority="8419"/>
    <cfRule type="duplicateValues" dxfId="9939" priority="8420"/>
  </conditionalFormatting>
  <conditionalFormatting sqref="B1161">
    <cfRule type="duplicateValues" dxfId="9938" priority="8418"/>
  </conditionalFormatting>
  <conditionalFormatting sqref="B1161">
    <cfRule type="duplicateValues" dxfId="9937" priority="8417"/>
  </conditionalFormatting>
  <conditionalFormatting sqref="B1161">
    <cfRule type="duplicateValues" dxfId="9936" priority="8416"/>
  </conditionalFormatting>
  <conditionalFormatting sqref="N1151">
    <cfRule type="cellIs" dxfId="9935" priority="8415" operator="greaterThan">
      <formula>0</formula>
    </cfRule>
  </conditionalFormatting>
  <conditionalFormatting sqref="C1151">
    <cfRule type="duplicateValues" dxfId="9934" priority="8414"/>
  </conditionalFormatting>
  <conditionalFormatting sqref="B1151">
    <cfRule type="duplicateValues" dxfId="9933" priority="8413"/>
  </conditionalFormatting>
  <conditionalFormatting sqref="B1151">
    <cfRule type="duplicateValues" dxfId="9932" priority="8411"/>
    <cfRule type="duplicateValues" dxfId="9931" priority="8412"/>
  </conditionalFormatting>
  <conditionalFormatting sqref="C1151">
    <cfRule type="duplicateValues" dxfId="9930" priority="8410"/>
  </conditionalFormatting>
  <conditionalFormatting sqref="B1151">
    <cfRule type="duplicateValues" dxfId="9929" priority="8408"/>
    <cfRule type="duplicateValues" dxfId="9928" priority="8409"/>
  </conditionalFormatting>
  <conditionalFormatting sqref="B1151">
    <cfRule type="duplicateValues" dxfId="9927" priority="8405"/>
    <cfRule type="duplicateValues" dxfId="9926" priority="8406"/>
    <cfRule type="duplicateValues" dxfId="9925" priority="8407"/>
  </conditionalFormatting>
  <conditionalFormatting sqref="B1151">
    <cfRule type="duplicateValues" dxfId="9924" priority="8404"/>
  </conditionalFormatting>
  <conditionalFormatting sqref="B1151">
    <cfRule type="duplicateValues" dxfId="9923" priority="8403"/>
  </conditionalFormatting>
  <conditionalFormatting sqref="B1151">
    <cfRule type="duplicateValues" dxfId="9922" priority="8401"/>
    <cfRule type="duplicateValues" dxfId="9921" priority="8402"/>
  </conditionalFormatting>
  <conditionalFormatting sqref="B1151">
    <cfRule type="duplicateValues" dxfId="9920" priority="8400"/>
  </conditionalFormatting>
  <conditionalFormatting sqref="B1151">
    <cfRule type="duplicateValues" dxfId="9919" priority="8399"/>
  </conditionalFormatting>
  <conditionalFormatting sqref="B1151">
    <cfRule type="duplicateValues" dxfId="9918" priority="8398"/>
  </conditionalFormatting>
  <conditionalFormatting sqref="N1160">
    <cfRule type="cellIs" dxfId="9917" priority="8397" operator="greaterThan">
      <formula>0</formula>
    </cfRule>
  </conditionalFormatting>
  <conditionalFormatting sqref="C1160">
    <cfRule type="duplicateValues" dxfId="9916" priority="8396"/>
  </conditionalFormatting>
  <conditionalFormatting sqref="B1160">
    <cfRule type="duplicateValues" dxfId="9915" priority="8395"/>
  </conditionalFormatting>
  <conditionalFormatting sqref="B1160">
    <cfRule type="duplicateValues" dxfId="9914" priority="8393"/>
    <cfRule type="duplicateValues" dxfId="9913" priority="8394"/>
  </conditionalFormatting>
  <conditionalFormatting sqref="C1160">
    <cfRule type="duplicateValues" dxfId="9912" priority="8392"/>
  </conditionalFormatting>
  <conditionalFormatting sqref="B1160">
    <cfRule type="duplicateValues" dxfId="9911" priority="8390"/>
    <cfRule type="duplicateValues" dxfId="9910" priority="8391"/>
  </conditionalFormatting>
  <conditionalFormatting sqref="B1160">
    <cfRule type="duplicateValues" dxfId="9909" priority="8387"/>
    <cfRule type="duplicateValues" dxfId="9908" priority="8388"/>
    <cfRule type="duplicateValues" dxfId="9907" priority="8389"/>
  </conditionalFormatting>
  <conditionalFormatting sqref="B1160">
    <cfRule type="duplicateValues" dxfId="9906" priority="8386"/>
  </conditionalFormatting>
  <conditionalFormatting sqref="B1160">
    <cfRule type="duplicateValues" dxfId="9905" priority="8385"/>
  </conditionalFormatting>
  <conditionalFormatting sqref="B1160">
    <cfRule type="duplicateValues" dxfId="9904" priority="8383"/>
    <cfRule type="duplicateValues" dxfId="9903" priority="8384"/>
  </conditionalFormatting>
  <conditionalFormatting sqref="B1160">
    <cfRule type="duplicateValues" dxfId="9902" priority="8382"/>
  </conditionalFormatting>
  <conditionalFormatting sqref="B1160">
    <cfRule type="duplicateValues" dxfId="9901" priority="8381"/>
  </conditionalFormatting>
  <conditionalFormatting sqref="B1160">
    <cfRule type="duplicateValues" dxfId="9900" priority="8380"/>
  </conditionalFormatting>
  <conditionalFormatting sqref="B1150:B1432 B784 B761:B762">
    <cfRule type="duplicateValues" dxfId="9899" priority="8379"/>
  </conditionalFormatting>
  <conditionalFormatting sqref="B1253:B1254">
    <cfRule type="duplicateValues" dxfId="9898" priority="8378"/>
  </conditionalFormatting>
  <conditionalFormatting sqref="C1253:C1254">
    <cfRule type="duplicateValues" dxfId="9897" priority="8377"/>
  </conditionalFormatting>
  <conditionalFormatting sqref="B1234:B1235">
    <cfRule type="duplicateValues" dxfId="9896" priority="8376"/>
  </conditionalFormatting>
  <conditionalFormatting sqref="C1234:C1235">
    <cfRule type="duplicateValues" dxfId="9895" priority="8375"/>
  </conditionalFormatting>
  <conditionalFormatting sqref="B1214:B1215">
    <cfRule type="duplicateValues" dxfId="9894" priority="8374"/>
  </conditionalFormatting>
  <conditionalFormatting sqref="C1214:C1215">
    <cfRule type="duplicateValues" dxfId="9893" priority="8373"/>
  </conditionalFormatting>
  <conditionalFormatting sqref="B1209:B1211 B1202:B1207">
    <cfRule type="duplicateValues" dxfId="9892" priority="8372"/>
  </conditionalFormatting>
  <conditionalFormatting sqref="C1209:C1211 C1202:C1207">
    <cfRule type="duplicateValues" dxfId="9891" priority="8371"/>
  </conditionalFormatting>
  <conditionalFormatting sqref="B1199:B1201">
    <cfRule type="duplicateValues" dxfId="9890" priority="8370"/>
  </conditionalFormatting>
  <conditionalFormatting sqref="C1199:C1201">
    <cfRule type="duplicateValues" dxfId="9889" priority="8369"/>
  </conditionalFormatting>
  <conditionalFormatting sqref="B1257:B1259 B1407:B1409 B1285:B1289 B1387:B1405 B1424:B1432 B1272:B1279 B1214:B1218 B1209:B1212 B1291:B1293 B1220:B1231 B1295:B1324 B1261:B1270 B1413 B1330:B1375 B1199:B1207 B1233:B1254 B1415:B1419">
    <cfRule type="duplicateValues" dxfId="9888" priority="8368"/>
  </conditionalFormatting>
  <conditionalFormatting sqref="B1257:B1259">
    <cfRule type="duplicateValues" dxfId="9887" priority="8367"/>
  </conditionalFormatting>
  <conditionalFormatting sqref="B1407:B1409 B1256:B1259 B1285:B1289 B1387:B1405 B1424:B1432 B1272:B1279 B1214:B1218 B1209:B1212 B1291:B1293 B1220:B1231 B1261:B1270 B1413 B1295:B1375 B1199:B1207 B1233:B1254 B1415:B1419">
    <cfRule type="duplicateValues" dxfId="9886" priority="8365"/>
    <cfRule type="duplicateValues" dxfId="9885" priority="8366"/>
  </conditionalFormatting>
  <conditionalFormatting sqref="B1256:B1259 B1285:B1289 B1387:B1409 B1424:B1432 B1272:B1279 B1214:B1218 B1209:B1212 B1291:B1293 B1220:B1231 B1261:B1270 B1413 B1295:B1375 B1199:B1207 B1233:B1254 B1415:B1419">
    <cfRule type="duplicateValues" dxfId="9884" priority="8363"/>
    <cfRule type="duplicateValues" dxfId="9883" priority="8364"/>
  </conditionalFormatting>
  <conditionalFormatting sqref="C1256:C1259 C1387:C1409 C1424:C1432 C1272:C1279 C1214:C1218 C1209:C1212 C1285:C1289 C1220:C1231 C1261:C1270 C1413 C1291:C1375 C1199:C1207 C1233:C1254 C1415:C1419">
    <cfRule type="duplicateValues" dxfId="9882" priority="8362"/>
  </conditionalFormatting>
  <conditionalFormatting sqref="B1256:B1259 B1387:B1409 B1424:B1432 B1272:B1279 B1214:B1218 B1209:B1212 B1285:B1289 B1220:B1231 B1261:B1270 B1413 B1291:B1375 B1199:B1207 B1233:B1254 B1415:B1419">
    <cfRule type="duplicateValues" dxfId="9881" priority="8361"/>
  </conditionalFormatting>
  <conditionalFormatting sqref="C1196:C1197 C1256:C1259 C1387:C1409 C1424:C1432 C1272:C1279 C1214:C1218 C1209:C1212 C1285:C1289 C1220:C1231 C1261:C1270 C1413 C1291:C1375 C1199:C1207 C1233:C1254 C1415:C1419 C1167:C1194 C1150 C784 C761:C762">
    <cfRule type="duplicateValues" dxfId="9880" priority="8360"/>
  </conditionalFormatting>
  <conditionalFormatting sqref="B1220:B1231 B1261:B1279 B1413 B1282:B1409 B1199:B1218 B1233:B1259 B1415:B1432 B1167:B1197 B1150 B784 B761:B762">
    <cfRule type="duplicateValues" dxfId="9879" priority="8358"/>
    <cfRule type="duplicateValues" dxfId="9878" priority="8359"/>
  </conditionalFormatting>
  <conditionalFormatting sqref="B1220:B1231 B1261:B1279 B1413 B1282:B1409 B1199:B1218 B1233:B1259 B1415:B1432 B1167:B1197 B1150 B784 B761:B762">
    <cfRule type="duplicateValues" dxfId="9877" priority="8355"/>
    <cfRule type="duplicateValues" dxfId="9876" priority="8356"/>
    <cfRule type="duplicateValues" dxfId="9875" priority="8357"/>
  </conditionalFormatting>
  <conditionalFormatting sqref="B1360:B1363 B1395 B1279 B1277 B1299:B1305 B1356:B1358 B1287:B1289 B1336:B1345 B1330:B1334 B1397:B1405 B1348:B1353 B1372:B1375 B1407:B1409 B1295:B1296 B1424:B1432 B1387:B1393 B1291:B1293 B1307:B1324 B1413 B1365:B1370 B1415:B1419">
    <cfRule type="duplicateValues" dxfId="9874" priority="8354"/>
  </conditionalFormatting>
  <conditionalFormatting sqref="C1360:C1363 C1395 C1279 C1277 C1299:C1305 C1356:C1358 C1287:C1289 C1336:C1345 C1330:C1334 C1397:C1405 C1348:C1353 C1372:C1375 C1407:C1409 C1295:C1296 C1424:C1432 C1387:C1393 C1291:C1293 C1307:C1324 C1413 C1365:C1370 C1415:C1419">
    <cfRule type="duplicateValues" dxfId="9873" priority="8353"/>
  </conditionalFormatting>
  <conditionalFormatting sqref="C1360:C1363">
    <cfRule type="duplicateValues" dxfId="9872" priority="8352"/>
  </conditionalFormatting>
  <conditionalFormatting sqref="B1395 B1279 B1277 B1299:B1305 B1356:B1363 B1287:B1289 B1330:B1334 B1397:B1405 B1348:B1353 B1336:B1346 B1407:B1409 B1295:B1296 B1424:B1432 B1387:B1393 B1291:B1293 B1307:B1324 B1413 B1365:B1375 B1415:B1419">
    <cfRule type="duplicateValues" dxfId="9871" priority="8351"/>
  </conditionalFormatting>
  <conditionalFormatting sqref="B1428:B1432 B1360:B1363 B1395 B1279 B1277 B1299:B1305 B1356:B1358 B1287:B1289 B1307:B1318 B1336:B1345 B1330:B1334 B1397:B1405 B1348:B1353 B1372:B1375 B1407:B1409 B1295:B1296 B1424 B1387:B1393 B1291:B1293 B1320:B1324 B1413 B1365:B1370 B1415:B1419">
    <cfRule type="duplicateValues" dxfId="9870" priority="8350"/>
  </conditionalFormatting>
  <conditionalFormatting sqref="B1277:B1279 B1299:B1305 B1356:B1363 B1287:B1289 B1330:B1334 B1397:B1405 B1348:B1353 B1336:B1346 B1407:B1409 B1295:B1296 B1424:B1432 B1387:B1395 B1291:B1293 B1307:B1324 B1413 B1365:B1375 B1415:B1419">
    <cfRule type="duplicateValues" dxfId="9869" priority="8349"/>
  </conditionalFormatting>
  <conditionalFormatting sqref="B1277:B1279 B1299:B1305 B1356:B1363 B1287:B1289 B1330:B1334 B1348:B1353 B1336:B1346 B1407:B1409 B1295:B1296 B1424:B1432 B1387:B1405 B1291:B1293 B1307:B1324 B1413 B1365:B1375 B1415:B1419">
    <cfRule type="duplicateValues" dxfId="9868" priority="8348"/>
  </conditionalFormatting>
  <conditionalFormatting sqref="C1268:C1270 C1244 C1299:C1305 C1274:C1279 C1356:C1363 C1287:C1289 C1330:C1334 C1348:C1353 C1336:C1346 C1407:C1409 C1295:C1296 C1424:C1432 C1387:C1405 C1272 C1291:C1293 C1307:C1324 C1413 C1365:C1375 C1415:C1419">
    <cfRule type="duplicateValues" dxfId="9867" priority="8347"/>
  </conditionalFormatting>
  <conditionalFormatting sqref="B1268:B1270 B1244 B1299:B1305 B1274:B1279 B1356:B1363 B1287:B1289 B1348:B1353 B1330:B1346 B1407:B1409 B1295:B1296 B1424:B1432 B1387:B1405 B1272 B1291:B1293 B1307:B1324 B1413 B1365:B1375 B1415:B1419">
    <cfRule type="duplicateValues" dxfId="9866" priority="8346"/>
  </conditionalFormatting>
  <conditionalFormatting sqref="B1274:B1279 B1356:B1363 B1287:B1289 B1298:B1305 B1217:B1218 B1241:B1242 B1257:B1259 B1348:B1353 B1244:B1254 B1330:B1346 B1407:B1409 B1295:B1296 B1424:B1432 B1387:B1405 B1272 B1209:B1211 B1291:B1293 B1220:B1230 B1307:B1324 B1261:B1270 B1413 B1365:B1375 B1199:B1207 B1415:B1419">
    <cfRule type="duplicateValues" dxfId="9865" priority="8345"/>
  </conditionalFormatting>
  <conditionalFormatting sqref="B1261:B1279 B1413 B1282:B1409 B1199:B1231 B1233:B1259 B1415:B1432 B1167:B1197 B1150 B784 B761:B762">
    <cfRule type="duplicateValues" dxfId="9864" priority="8344"/>
  </conditionalFormatting>
  <conditionalFormatting sqref="B1261:B1279 B1413 B1281:B1409 B1199:B1231 B1233:B1259 B1415:B1432 B1167:B1197 B1150 B784 B761:B762">
    <cfRule type="duplicateValues" dxfId="9863" priority="8343"/>
  </conditionalFormatting>
  <conditionalFormatting sqref="B1413 B1261:B1409 B1199:B1231 B1233:B1259 B1415:B1432 B1167:B1197 B1150 B784 B761:B762">
    <cfRule type="duplicateValues" dxfId="9862" priority="8341"/>
    <cfRule type="duplicateValues" dxfId="9861" priority="8342"/>
  </conditionalFormatting>
  <conditionalFormatting sqref="B1233:B1413 B1415:B1432 B1167:B1231 B1150 B784 B761:B762">
    <cfRule type="duplicateValues" dxfId="9860" priority="8340"/>
  </conditionalFormatting>
  <conditionalFormatting sqref="B1150 B784 B761:B762">
    <cfRule type="duplicateValues" dxfId="9859" priority="8339"/>
  </conditionalFormatting>
  <conditionalFormatting sqref="B1167:B1189 B1150 B784 B761:B762">
    <cfRule type="duplicateValues" dxfId="9858" priority="8338"/>
  </conditionalFormatting>
  <conditionalFormatting sqref="B1167:B1189 B1150 B784 B761:B762">
    <cfRule type="duplicateValues" dxfId="9857" priority="8336"/>
    <cfRule type="duplicateValues" dxfId="9856" priority="8337"/>
  </conditionalFormatting>
  <conditionalFormatting sqref="C1167:C1189 C1150 C784 C761:C762">
    <cfRule type="duplicateValues" dxfId="9855" priority="8335"/>
  </conditionalFormatting>
  <conditionalFormatting sqref="N1068:N1149">
    <cfRule type="cellIs" dxfId="9854" priority="8334" operator="greaterThan">
      <formula>0</formula>
    </cfRule>
  </conditionalFormatting>
  <conditionalFormatting sqref="N1149">
    <cfRule type="cellIs" dxfId="9853" priority="8333" operator="greaterThan">
      <formula>0</formula>
    </cfRule>
  </conditionalFormatting>
  <conditionalFormatting sqref="B1149">
    <cfRule type="duplicateValues" dxfId="9852" priority="8332"/>
  </conditionalFormatting>
  <conditionalFormatting sqref="C1149">
    <cfRule type="duplicateValues" dxfId="9851" priority="8331"/>
  </conditionalFormatting>
  <conditionalFormatting sqref="C1149">
    <cfRule type="duplicateValues" dxfId="9850" priority="8330"/>
  </conditionalFormatting>
  <conditionalFormatting sqref="B1149">
    <cfRule type="duplicateValues" dxfId="9849" priority="8329"/>
  </conditionalFormatting>
  <conditionalFormatting sqref="B1149">
    <cfRule type="duplicateValues" dxfId="9848" priority="8328"/>
  </conditionalFormatting>
  <conditionalFormatting sqref="B1149">
    <cfRule type="duplicateValues" dxfId="9847" priority="8327"/>
  </conditionalFormatting>
  <conditionalFormatting sqref="B1149">
    <cfRule type="duplicateValues" dxfId="9846" priority="8326"/>
  </conditionalFormatting>
  <conditionalFormatting sqref="C1149">
    <cfRule type="duplicateValues" dxfId="9845" priority="8325"/>
  </conditionalFormatting>
  <conditionalFormatting sqref="B1149">
    <cfRule type="duplicateValues" dxfId="9844" priority="8324"/>
  </conditionalFormatting>
  <conditionalFormatting sqref="N1148">
    <cfRule type="cellIs" dxfId="9843" priority="8323" operator="greaterThan">
      <formula>0</formula>
    </cfRule>
  </conditionalFormatting>
  <conditionalFormatting sqref="B1148">
    <cfRule type="duplicateValues" dxfId="9842" priority="8322"/>
  </conditionalFormatting>
  <conditionalFormatting sqref="C1148">
    <cfRule type="duplicateValues" dxfId="9841" priority="8321"/>
  </conditionalFormatting>
  <conditionalFormatting sqref="C1148">
    <cfRule type="duplicateValues" dxfId="9840" priority="8320"/>
  </conditionalFormatting>
  <conditionalFormatting sqref="B1148">
    <cfRule type="duplicateValues" dxfId="9839" priority="8319"/>
  </conditionalFormatting>
  <conditionalFormatting sqref="B1148">
    <cfRule type="duplicateValues" dxfId="9838" priority="8318"/>
  </conditionalFormatting>
  <conditionalFormatting sqref="B1148">
    <cfRule type="duplicateValues" dxfId="9837" priority="8317"/>
  </conditionalFormatting>
  <conditionalFormatting sqref="B1148">
    <cfRule type="duplicateValues" dxfId="9836" priority="8316"/>
  </conditionalFormatting>
  <conditionalFormatting sqref="C1148">
    <cfRule type="duplicateValues" dxfId="9835" priority="8315"/>
  </conditionalFormatting>
  <conditionalFormatting sqref="B1148">
    <cfRule type="duplicateValues" dxfId="9834" priority="8314"/>
  </conditionalFormatting>
  <conditionalFormatting sqref="N1147">
    <cfRule type="cellIs" dxfId="9833" priority="8313" operator="greaterThan">
      <formula>0</formula>
    </cfRule>
  </conditionalFormatting>
  <conditionalFormatting sqref="B1147">
    <cfRule type="duplicateValues" dxfId="9832" priority="8312"/>
  </conditionalFormatting>
  <conditionalFormatting sqref="C1147">
    <cfRule type="duplicateValues" dxfId="9831" priority="8311"/>
  </conditionalFormatting>
  <conditionalFormatting sqref="C1147">
    <cfRule type="duplicateValues" dxfId="9830" priority="8310"/>
  </conditionalFormatting>
  <conditionalFormatting sqref="B1147">
    <cfRule type="duplicateValues" dxfId="9829" priority="8309"/>
  </conditionalFormatting>
  <conditionalFormatting sqref="B1147">
    <cfRule type="duplicateValues" dxfId="9828" priority="8308"/>
  </conditionalFormatting>
  <conditionalFormatting sqref="B1147">
    <cfRule type="duplicateValues" dxfId="9827" priority="8307"/>
  </conditionalFormatting>
  <conditionalFormatting sqref="B1147">
    <cfRule type="duplicateValues" dxfId="9826" priority="8306"/>
  </conditionalFormatting>
  <conditionalFormatting sqref="C1147">
    <cfRule type="duplicateValues" dxfId="9825" priority="8305"/>
  </conditionalFormatting>
  <conditionalFormatting sqref="B1147">
    <cfRule type="duplicateValues" dxfId="9824" priority="8304"/>
  </conditionalFormatting>
  <conditionalFormatting sqref="N1146">
    <cfRule type="cellIs" dxfId="9823" priority="8303" operator="greaterThan">
      <formula>0</formula>
    </cfRule>
  </conditionalFormatting>
  <conditionalFormatting sqref="B1146">
    <cfRule type="duplicateValues" dxfId="9822" priority="8302"/>
  </conditionalFormatting>
  <conditionalFormatting sqref="C1146">
    <cfRule type="duplicateValues" dxfId="9821" priority="8301"/>
  </conditionalFormatting>
  <conditionalFormatting sqref="C1146">
    <cfRule type="duplicateValues" dxfId="9820" priority="8300"/>
  </conditionalFormatting>
  <conditionalFormatting sqref="B1146">
    <cfRule type="duplicateValues" dxfId="9819" priority="8299"/>
  </conditionalFormatting>
  <conditionalFormatting sqref="B1146">
    <cfRule type="duplicateValues" dxfId="9818" priority="8298"/>
  </conditionalFormatting>
  <conditionalFormatting sqref="B1146">
    <cfRule type="duplicateValues" dxfId="9817" priority="8297"/>
  </conditionalFormatting>
  <conditionalFormatting sqref="B1146">
    <cfRule type="duplicateValues" dxfId="9816" priority="8296"/>
  </conditionalFormatting>
  <conditionalFormatting sqref="C1146">
    <cfRule type="duplicateValues" dxfId="9815" priority="8295"/>
  </conditionalFormatting>
  <conditionalFormatting sqref="B1146">
    <cfRule type="duplicateValues" dxfId="9814" priority="8294"/>
  </conditionalFormatting>
  <conditionalFormatting sqref="N1145">
    <cfRule type="cellIs" dxfId="9813" priority="8293" operator="greaterThan">
      <formula>0</formula>
    </cfRule>
  </conditionalFormatting>
  <conditionalFormatting sqref="B1145">
    <cfRule type="duplicateValues" dxfId="9812" priority="8292"/>
  </conditionalFormatting>
  <conditionalFormatting sqref="C1145">
    <cfRule type="duplicateValues" dxfId="9811" priority="8291"/>
  </conditionalFormatting>
  <conditionalFormatting sqref="C1145">
    <cfRule type="duplicateValues" dxfId="9810" priority="8290"/>
  </conditionalFormatting>
  <conditionalFormatting sqref="B1145">
    <cfRule type="duplicateValues" dxfId="9809" priority="8289"/>
  </conditionalFormatting>
  <conditionalFormatting sqref="B1145">
    <cfRule type="duplicateValues" dxfId="9808" priority="8288"/>
  </conditionalFormatting>
  <conditionalFormatting sqref="B1145">
    <cfRule type="duplicateValues" dxfId="9807" priority="8287"/>
  </conditionalFormatting>
  <conditionalFormatting sqref="B1145">
    <cfRule type="duplicateValues" dxfId="9806" priority="8286"/>
  </conditionalFormatting>
  <conditionalFormatting sqref="C1145">
    <cfRule type="duplicateValues" dxfId="9805" priority="8285"/>
  </conditionalFormatting>
  <conditionalFormatting sqref="B1145">
    <cfRule type="duplicateValues" dxfId="9804" priority="8284"/>
  </conditionalFormatting>
  <conditionalFormatting sqref="N1144">
    <cfRule type="cellIs" dxfId="9803" priority="8283" operator="greaterThan">
      <formula>0</formula>
    </cfRule>
  </conditionalFormatting>
  <conditionalFormatting sqref="B1144">
    <cfRule type="duplicateValues" dxfId="9802" priority="8282"/>
  </conditionalFormatting>
  <conditionalFormatting sqref="C1144">
    <cfRule type="duplicateValues" dxfId="9801" priority="8281"/>
  </conditionalFormatting>
  <conditionalFormatting sqref="C1144">
    <cfRule type="duplicateValues" dxfId="9800" priority="8280"/>
  </conditionalFormatting>
  <conditionalFormatting sqref="B1144">
    <cfRule type="duplicateValues" dxfId="9799" priority="8279"/>
  </conditionalFormatting>
  <conditionalFormatting sqref="B1144">
    <cfRule type="duplicateValues" dxfId="9798" priority="8278"/>
  </conditionalFormatting>
  <conditionalFormatting sqref="B1144">
    <cfRule type="duplicateValues" dxfId="9797" priority="8277"/>
  </conditionalFormatting>
  <conditionalFormatting sqref="B1144">
    <cfRule type="duplicateValues" dxfId="9796" priority="8276"/>
  </conditionalFormatting>
  <conditionalFormatting sqref="C1144">
    <cfRule type="duplicateValues" dxfId="9795" priority="8275"/>
  </conditionalFormatting>
  <conditionalFormatting sqref="B1144">
    <cfRule type="duplicateValues" dxfId="9794" priority="8274"/>
  </conditionalFormatting>
  <conditionalFormatting sqref="N1143">
    <cfRule type="cellIs" dxfId="9793" priority="8273" operator="greaterThan">
      <formula>0</formula>
    </cfRule>
  </conditionalFormatting>
  <conditionalFormatting sqref="B1143">
    <cfRule type="duplicateValues" dxfId="9792" priority="8272"/>
  </conditionalFormatting>
  <conditionalFormatting sqref="C1143">
    <cfRule type="duplicateValues" dxfId="9791" priority="8271"/>
  </conditionalFormatting>
  <conditionalFormatting sqref="C1143">
    <cfRule type="duplicateValues" dxfId="9790" priority="8270"/>
  </conditionalFormatting>
  <conditionalFormatting sqref="B1143">
    <cfRule type="duplicateValues" dxfId="9789" priority="8269"/>
  </conditionalFormatting>
  <conditionalFormatting sqref="B1143">
    <cfRule type="duplicateValues" dxfId="9788" priority="8268"/>
  </conditionalFormatting>
  <conditionalFormatting sqref="B1143">
    <cfRule type="duplicateValues" dxfId="9787" priority="8267"/>
  </conditionalFormatting>
  <conditionalFormatting sqref="B1143">
    <cfRule type="duplicateValues" dxfId="9786" priority="8266"/>
  </conditionalFormatting>
  <conditionalFormatting sqref="C1143">
    <cfRule type="duplicateValues" dxfId="9785" priority="8265"/>
  </conditionalFormatting>
  <conditionalFormatting sqref="B1143">
    <cfRule type="duplicateValues" dxfId="9784" priority="8264"/>
  </conditionalFormatting>
  <conditionalFormatting sqref="N1142">
    <cfRule type="cellIs" dxfId="9783" priority="8263" operator="greaterThan">
      <formula>0</formula>
    </cfRule>
  </conditionalFormatting>
  <conditionalFormatting sqref="B1142">
    <cfRule type="duplicateValues" dxfId="9782" priority="8262"/>
  </conditionalFormatting>
  <conditionalFormatting sqref="C1142">
    <cfRule type="duplicateValues" dxfId="9781" priority="8261"/>
  </conditionalFormatting>
  <conditionalFormatting sqref="C1142">
    <cfRule type="duplicateValues" dxfId="9780" priority="8260"/>
  </conditionalFormatting>
  <conditionalFormatting sqref="B1142">
    <cfRule type="duplicateValues" dxfId="9779" priority="8259"/>
  </conditionalFormatting>
  <conditionalFormatting sqref="B1142">
    <cfRule type="duplicateValues" dxfId="9778" priority="8258"/>
  </conditionalFormatting>
  <conditionalFormatting sqref="B1142">
    <cfRule type="duplicateValues" dxfId="9777" priority="8257"/>
  </conditionalFormatting>
  <conditionalFormatting sqref="B1142">
    <cfRule type="duplicateValues" dxfId="9776" priority="8256"/>
  </conditionalFormatting>
  <conditionalFormatting sqref="C1142">
    <cfRule type="duplicateValues" dxfId="9775" priority="8255"/>
  </conditionalFormatting>
  <conditionalFormatting sqref="B1142">
    <cfRule type="duplicateValues" dxfId="9774" priority="8254"/>
  </conditionalFormatting>
  <conditionalFormatting sqref="N1141">
    <cfRule type="cellIs" dxfId="9773" priority="8253" operator="greaterThan">
      <formula>0</formula>
    </cfRule>
  </conditionalFormatting>
  <conditionalFormatting sqref="B1141">
    <cfRule type="duplicateValues" dxfId="9772" priority="8252"/>
  </conditionalFormatting>
  <conditionalFormatting sqref="C1141">
    <cfRule type="duplicateValues" dxfId="9771" priority="8251"/>
  </conditionalFormatting>
  <conditionalFormatting sqref="C1141">
    <cfRule type="duplicateValues" dxfId="9770" priority="8250"/>
  </conditionalFormatting>
  <conditionalFormatting sqref="B1141">
    <cfRule type="duplicateValues" dxfId="9769" priority="8249"/>
  </conditionalFormatting>
  <conditionalFormatting sqref="B1141">
    <cfRule type="duplicateValues" dxfId="9768" priority="8248"/>
  </conditionalFormatting>
  <conditionalFormatting sqref="B1141">
    <cfRule type="duplicateValues" dxfId="9767" priority="8247"/>
  </conditionalFormatting>
  <conditionalFormatting sqref="B1141">
    <cfRule type="duplicateValues" dxfId="9766" priority="8246"/>
  </conditionalFormatting>
  <conditionalFormatting sqref="C1141">
    <cfRule type="duplicateValues" dxfId="9765" priority="8245"/>
  </conditionalFormatting>
  <conditionalFormatting sqref="B1141">
    <cfRule type="duplicateValues" dxfId="9764" priority="8244"/>
  </conditionalFormatting>
  <conditionalFormatting sqref="N1140">
    <cfRule type="cellIs" dxfId="9763" priority="8243" operator="greaterThan">
      <formula>0</formula>
    </cfRule>
  </conditionalFormatting>
  <conditionalFormatting sqref="B1140">
    <cfRule type="duplicateValues" dxfId="9762" priority="8242"/>
  </conditionalFormatting>
  <conditionalFormatting sqref="C1140">
    <cfRule type="duplicateValues" dxfId="9761" priority="8241"/>
  </conditionalFormatting>
  <conditionalFormatting sqref="C1140">
    <cfRule type="duplicateValues" dxfId="9760" priority="8240"/>
  </conditionalFormatting>
  <conditionalFormatting sqref="B1140">
    <cfRule type="duplicateValues" dxfId="9759" priority="8239"/>
  </conditionalFormatting>
  <conditionalFormatting sqref="B1140">
    <cfRule type="duplicateValues" dxfId="9758" priority="8238"/>
  </conditionalFormatting>
  <conditionalFormatting sqref="B1140">
    <cfRule type="duplicateValues" dxfId="9757" priority="8237"/>
  </conditionalFormatting>
  <conditionalFormatting sqref="B1140">
    <cfRule type="duplicateValues" dxfId="9756" priority="8236"/>
  </conditionalFormatting>
  <conditionalFormatting sqref="C1140">
    <cfRule type="duplicateValues" dxfId="9755" priority="8235"/>
  </conditionalFormatting>
  <conditionalFormatting sqref="B1140">
    <cfRule type="duplicateValues" dxfId="9754" priority="8234"/>
  </conditionalFormatting>
  <conditionalFormatting sqref="N1138">
    <cfRule type="cellIs" dxfId="9753" priority="8233" operator="greaterThan">
      <formula>0</formula>
    </cfRule>
  </conditionalFormatting>
  <conditionalFormatting sqref="B1138">
    <cfRule type="duplicateValues" dxfId="9752" priority="8232"/>
  </conditionalFormatting>
  <conditionalFormatting sqref="C1138">
    <cfRule type="duplicateValues" dxfId="9751" priority="8231"/>
  </conditionalFormatting>
  <conditionalFormatting sqref="C1138">
    <cfRule type="duplicateValues" dxfId="9750" priority="8230"/>
  </conditionalFormatting>
  <conditionalFormatting sqref="B1138">
    <cfRule type="duplicateValues" dxfId="9749" priority="8229"/>
  </conditionalFormatting>
  <conditionalFormatting sqref="B1138">
    <cfRule type="duplicateValues" dxfId="9748" priority="8228"/>
  </conditionalFormatting>
  <conditionalFormatting sqref="B1138">
    <cfRule type="duplicateValues" dxfId="9747" priority="8227"/>
  </conditionalFormatting>
  <conditionalFormatting sqref="B1138">
    <cfRule type="duplicateValues" dxfId="9746" priority="8226"/>
  </conditionalFormatting>
  <conditionalFormatting sqref="C1138">
    <cfRule type="duplicateValues" dxfId="9745" priority="8225"/>
  </conditionalFormatting>
  <conditionalFormatting sqref="B1138">
    <cfRule type="duplicateValues" dxfId="9744" priority="8224"/>
  </conditionalFormatting>
  <conditionalFormatting sqref="N1137">
    <cfRule type="cellIs" dxfId="9743" priority="8223" operator="greaterThan">
      <formula>0</formula>
    </cfRule>
  </conditionalFormatting>
  <conditionalFormatting sqref="B1137">
    <cfRule type="duplicateValues" dxfId="9742" priority="8222"/>
  </conditionalFormatting>
  <conditionalFormatting sqref="C1137">
    <cfRule type="duplicateValues" dxfId="9741" priority="8221"/>
  </conditionalFormatting>
  <conditionalFormatting sqref="C1137">
    <cfRule type="duplicateValues" dxfId="9740" priority="8220"/>
  </conditionalFormatting>
  <conditionalFormatting sqref="B1137">
    <cfRule type="duplicateValues" dxfId="9739" priority="8219"/>
  </conditionalFormatting>
  <conditionalFormatting sqref="B1137">
    <cfRule type="duplicateValues" dxfId="9738" priority="8218"/>
  </conditionalFormatting>
  <conditionalFormatting sqref="B1137">
    <cfRule type="duplicateValues" dxfId="9737" priority="8217"/>
  </conditionalFormatting>
  <conditionalFormatting sqref="B1137">
    <cfRule type="duplicateValues" dxfId="9736" priority="8216"/>
  </conditionalFormatting>
  <conditionalFormatting sqref="C1137">
    <cfRule type="duplicateValues" dxfId="9735" priority="8215"/>
  </conditionalFormatting>
  <conditionalFormatting sqref="B1137">
    <cfRule type="duplicateValues" dxfId="9734" priority="8214"/>
  </conditionalFormatting>
  <conditionalFormatting sqref="N1136">
    <cfRule type="cellIs" dxfId="9733" priority="8213" operator="greaterThan">
      <formula>0</formula>
    </cfRule>
  </conditionalFormatting>
  <conditionalFormatting sqref="B1136">
    <cfRule type="duplicateValues" dxfId="9732" priority="8212"/>
  </conditionalFormatting>
  <conditionalFormatting sqref="C1136">
    <cfRule type="duplicateValues" dxfId="9731" priority="8211"/>
  </conditionalFormatting>
  <conditionalFormatting sqref="C1136">
    <cfRule type="duplicateValues" dxfId="9730" priority="8210"/>
  </conditionalFormatting>
  <conditionalFormatting sqref="B1136">
    <cfRule type="duplicateValues" dxfId="9729" priority="8209"/>
  </conditionalFormatting>
  <conditionalFormatting sqref="B1136">
    <cfRule type="duplicateValues" dxfId="9728" priority="8208"/>
  </conditionalFormatting>
  <conditionalFormatting sqref="B1136">
    <cfRule type="duplicateValues" dxfId="9727" priority="8207"/>
  </conditionalFormatting>
  <conditionalFormatting sqref="B1136">
    <cfRule type="duplicateValues" dxfId="9726" priority="8206"/>
  </conditionalFormatting>
  <conditionalFormatting sqref="C1136">
    <cfRule type="duplicateValues" dxfId="9725" priority="8205"/>
  </conditionalFormatting>
  <conditionalFormatting sqref="B1136">
    <cfRule type="duplicateValues" dxfId="9724" priority="8204"/>
  </conditionalFormatting>
  <conditionalFormatting sqref="B1136">
    <cfRule type="duplicateValues" dxfId="9723" priority="8203"/>
  </conditionalFormatting>
  <conditionalFormatting sqref="N1132">
    <cfRule type="cellIs" dxfId="9722" priority="8202" operator="greaterThan">
      <formula>0</formula>
    </cfRule>
  </conditionalFormatting>
  <conditionalFormatting sqref="B1132">
    <cfRule type="duplicateValues" dxfId="9721" priority="8201"/>
  </conditionalFormatting>
  <conditionalFormatting sqref="C1132">
    <cfRule type="duplicateValues" dxfId="9720" priority="8200"/>
  </conditionalFormatting>
  <conditionalFormatting sqref="C1132">
    <cfRule type="duplicateValues" dxfId="9719" priority="8199"/>
  </conditionalFormatting>
  <conditionalFormatting sqref="B1132">
    <cfRule type="duplicateValues" dxfId="9718" priority="8198"/>
  </conditionalFormatting>
  <conditionalFormatting sqref="B1132">
    <cfRule type="duplicateValues" dxfId="9717" priority="8197"/>
  </conditionalFormatting>
  <conditionalFormatting sqref="B1132">
    <cfRule type="duplicateValues" dxfId="9716" priority="8196"/>
  </conditionalFormatting>
  <conditionalFormatting sqref="B1132">
    <cfRule type="duplicateValues" dxfId="9715" priority="8195"/>
  </conditionalFormatting>
  <conditionalFormatting sqref="C1132">
    <cfRule type="duplicateValues" dxfId="9714" priority="8194"/>
  </conditionalFormatting>
  <conditionalFormatting sqref="B1132">
    <cfRule type="duplicateValues" dxfId="9713" priority="8193"/>
  </conditionalFormatting>
  <conditionalFormatting sqref="B1132">
    <cfRule type="duplicateValues" dxfId="9712" priority="8192"/>
  </conditionalFormatting>
  <conditionalFormatting sqref="N1117">
    <cfRule type="cellIs" dxfId="9711" priority="8191" operator="greaterThan">
      <formula>0</formula>
    </cfRule>
  </conditionalFormatting>
  <conditionalFormatting sqref="B1117">
    <cfRule type="duplicateValues" dxfId="9710" priority="8190"/>
  </conditionalFormatting>
  <conditionalFormatting sqref="B1117">
    <cfRule type="duplicateValues" dxfId="9709" priority="8189"/>
  </conditionalFormatting>
  <conditionalFormatting sqref="B1117">
    <cfRule type="duplicateValues" dxfId="9708" priority="8188"/>
  </conditionalFormatting>
  <conditionalFormatting sqref="B1117">
    <cfRule type="duplicateValues" dxfId="9707" priority="8186"/>
    <cfRule type="duplicateValues" dxfId="9706" priority="8187"/>
  </conditionalFormatting>
  <conditionalFormatting sqref="B1117">
    <cfRule type="duplicateValues" dxfId="9705" priority="8185"/>
  </conditionalFormatting>
  <conditionalFormatting sqref="C1117">
    <cfRule type="duplicateValues" dxfId="9704" priority="8184"/>
  </conditionalFormatting>
  <conditionalFormatting sqref="B1117">
    <cfRule type="duplicateValues" dxfId="9703" priority="8182"/>
    <cfRule type="duplicateValues" dxfId="9702" priority="8183"/>
  </conditionalFormatting>
  <conditionalFormatting sqref="C1117">
    <cfRule type="duplicateValues" dxfId="9701" priority="8181"/>
  </conditionalFormatting>
  <conditionalFormatting sqref="B1117">
    <cfRule type="duplicateValues" dxfId="9700" priority="8180"/>
  </conditionalFormatting>
  <conditionalFormatting sqref="N1116">
    <cfRule type="cellIs" dxfId="9699" priority="8179" operator="greaterThan">
      <formula>0</formula>
    </cfRule>
  </conditionalFormatting>
  <conditionalFormatting sqref="B1116">
    <cfRule type="duplicateValues" dxfId="9698" priority="8178"/>
  </conditionalFormatting>
  <conditionalFormatting sqref="B1116">
    <cfRule type="duplicateValues" dxfId="9697" priority="8177"/>
  </conditionalFormatting>
  <conditionalFormatting sqref="B1116">
    <cfRule type="duplicateValues" dxfId="9696" priority="8176"/>
  </conditionalFormatting>
  <conditionalFormatting sqref="B1116">
    <cfRule type="duplicateValues" dxfId="9695" priority="8174"/>
    <cfRule type="duplicateValues" dxfId="9694" priority="8175"/>
  </conditionalFormatting>
  <conditionalFormatting sqref="B1116">
    <cfRule type="duplicateValues" dxfId="9693" priority="8173"/>
  </conditionalFormatting>
  <conditionalFormatting sqref="C1116">
    <cfRule type="duplicateValues" dxfId="9692" priority="8172"/>
  </conditionalFormatting>
  <conditionalFormatting sqref="B1116">
    <cfRule type="duplicateValues" dxfId="9691" priority="8170"/>
    <cfRule type="duplicateValues" dxfId="9690" priority="8171"/>
  </conditionalFormatting>
  <conditionalFormatting sqref="C1116">
    <cfRule type="duplicateValues" dxfId="9689" priority="8169"/>
  </conditionalFormatting>
  <conditionalFormatting sqref="B1116">
    <cfRule type="duplicateValues" dxfId="9688" priority="8168"/>
  </conditionalFormatting>
  <conditionalFormatting sqref="N1114">
    <cfRule type="cellIs" dxfId="9687" priority="8167" operator="greaterThan">
      <formula>0</formula>
    </cfRule>
  </conditionalFormatting>
  <conditionalFormatting sqref="B1114">
    <cfRule type="duplicateValues" dxfId="9686" priority="8166"/>
  </conditionalFormatting>
  <conditionalFormatting sqref="B1114">
    <cfRule type="duplicateValues" dxfId="9685" priority="8165"/>
  </conditionalFormatting>
  <conditionalFormatting sqref="B1114">
    <cfRule type="duplicateValues" dxfId="9684" priority="8164"/>
  </conditionalFormatting>
  <conditionalFormatting sqref="B1114">
    <cfRule type="duplicateValues" dxfId="9683" priority="8162"/>
    <cfRule type="duplicateValues" dxfId="9682" priority="8163"/>
  </conditionalFormatting>
  <conditionalFormatting sqref="B1114">
    <cfRule type="duplicateValues" dxfId="9681" priority="8161"/>
  </conditionalFormatting>
  <conditionalFormatting sqref="C1114">
    <cfRule type="duplicateValues" dxfId="9680" priority="8160"/>
  </conditionalFormatting>
  <conditionalFormatting sqref="B1114">
    <cfRule type="duplicateValues" dxfId="9679" priority="8158"/>
    <cfRule type="duplicateValues" dxfId="9678" priority="8159"/>
  </conditionalFormatting>
  <conditionalFormatting sqref="C1114">
    <cfRule type="duplicateValues" dxfId="9677" priority="8157"/>
  </conditionalFormatting>
  <conditionalFormatting sqref="B1114">
    <cfRule type="duplicateValues" dxfId="9676" priority="8156"/>
  </conditionalFormatting>
  <conditionalFormatting sqref="N1113">
    <cfRule type="cellIs" dxfId="9675" priority="8155" operator="greaterThan">
      <formula>0</formula>
    </cfRule>
  </conditionalFormatting>
  <conditionalFormatting sqref="B1113">
    <cfRule type="duplicateValues" dxfId="9674" priority="8154"/>
  </conditionalFormatting>
  <conditionalFormatting sqref="B1113">
    <cfRule type="duplicateValues" dxfId="9673" priority="8153"/>
  </conditionalFormatting>
  <conditionalFormatting sqref="B1113">
    <cfRule type="duplicateValues" dxfId="9672" priority="8152"/>
  </conditionalFormatting>
  <conditionalFormatting sqref="B1113">
    <cfRule type="duplicateValues" dxfId="9671" priority="8150"/>
    <cfRule type="duplicateValues" dxfId="9670" priority="8151"/>
  </conditionalFormatting>
  <conditionalFormatting sqref="B1113">
    <cfRule type="duplicateValues" dxfId="9669" priority="8149"/>
  </conditionalFormatting>
  <conditionalFormatting sqref="B1113">
    <cfRule type="duplicateValues" dxfId="9668" priority="8147"/>
    <cfRule type="duplicateValues" dxfId="9667" priority="8148"/>
  </conditionalFormatting>
  <conditionalFormatting sqref="B1113">
    <cfRule type="duplicateValues" dxfId="9666" priority="8146"/>
  </conditionalFormatting>
  <conditionalFormatting sqref="C1113">
    <cfRule type="duplicateValues" dxfId="9665" priority="8145"/>
  </conditionalFormatting>
  <conditionalFormatting sqref="C1113">
    <cfRule type="duplicateValues" dxfId="9664" priority="8144"/>
  </conditionalFormatting>
  <conditionalFormatting sqref="N1112">
    <cfRule type="cellIs" dxfId="9663" priority="8143" operator="greaterThan">
      <formula>0</formula>
    </cfRule>
  </conditionalFormatting>
  <conditionalFormatting sqref="B1112">
    <cfRule type="duplicateValues" dxfId="9662" priority="8142"/>
  </conditionalFormatting>
  <conditionalFormatting sqref="B1112">
    <cfRule type="duplicateValues" dxfId="9661" priority="8141"/>
  </conditionalFormatting>
  <conditionalFormatting sqref="B1112">
    <cfRule type="duplicateValues" dxfId="9660" priority="8140"/>
  </conditionalFormatting>
  <conditionalFormatting sqref="B1112">
    <cfRule type="duplicateValues" dxfId="9659" priority="8138"/>
    <cfRule type="duplicateValues" dxfId="9658" priority="8139"/>
  </conditionalFormatting>
  <conditionalFormatting sqref="B1112">
    <cfRule type="duplicateValues" dxfId="9657" priority="8137"/>
  </conditionalFormatting>
  <conditionalFormatting sqref="B1112">
    <cfRule type="duplicateValues" dxfId="9656" priority="8135"/>
    <cfRule type="duplicateValues" dxfId="9655" priority="8136"/>
  </conditionalFormatting>
  <conditionalFormatting sqref="B1112">
    <cfRule type="duplicateValues" dxfId="9654" priority="8134"/>
  </conditionalFormatting>
  <conditionalFormatting sqref="C1112">
    <cfRule type="duplicateValues" dxfId="9653" priority="8133"/>
  </conditionalFormatting>
  <conditionalFormatting sqref="C1112">
    <cfRule type="duplicateValues" dxfId="9652" priority="8132"/>
  </conditionalFormatting>
  <conditionalFormatting sqref="N1111">
    <cfRule type="cellIs" dxfId="9651" priority="8131" operator="greaterThan">
      <formula>0</formula>
    </cfRule>
  </conditionalFormatting>
  <conditionalFormatting sqref="B1111">
    <cfRule type="duplicateValues" dxfId="9650" priority="8130"/>
  </conditionalFormatting>
  <conditionalFormatting sqref="B1111">
    <cfRule type="duplicateValues" dxfId="9649" priority="8129"/>
  </conditionalFormatting>
  <conditionalFormatting sqref="B1111">
    <cfRule type="duplicateValues" dxfId="9648" priority="8128"/>
  </conditionalFormatting>
  <conditionalFormatting sqref="B1111">
    <cfRule type="duplicateValues" dxfId="9647" priority="8126"/>
    <cfRule type="duplicateValues" dxfId="9646" priority="8127"/>
  </conditionalFormatting>
  <conditionalFormatting sqref="B1111">
    <cfRule type="duplicateValues" dxfId="9645" priority="8125"/>
  </conditionalFormatting>
  <conditionalFormatting sqref="B1111">
    <cfRule type="duplicateValues" dxfId="9644" priority="8123"/>
    <cfRule type="duplicateValues" dxfId="9643" priority="8124"/>
  </conditionalFormatting>
  <conditionalFormatting sqref="B1111">
    <cfRule type="duplicateValues" dxfId="9642" priority="8122"/>
  </conditionalFormatting>
  <conditionalFormatting sqref="C1111">
    <cfRule type="duplicateValues" dxfId="9641" priority="8121"/>
  </conditionalFormatting>
  <conditionalFormatting sqref="C1111">
    <cfRule type="duplicateValues" dxfId="9640" priority="8120"/>
  </conditionalFormatting>
  <conditionalFormatting sqref="N1110">
    <cfRule type="cellIs" dxfId="9639" priority="8119" operator="greaterThan">
      <formula>0</formula>
    </cfRule>
  </conditionalFormatting>
  <conditionalFormatting sqref="B1110">
    <cfRule type="duplicateValues" dxfId="9638" priority="8118"/>
  </conditionalFormatting>
  <conditionalFormatting sqref="B1110">
    <cfRule type="duplicateValues" dxfId="9637" priority="8117"/>
  </conditionalFormatting>
  <conditionalFormatting sqref="B1110">
    <cfRule type="duplicateValues" dxfId="9636" priority="8116"/>
  </conditionalFormatting>
  <conditionalFormatting sqref="B1110">
    <cfRule type="duplicateValues" dxfId="9635" priority="8114"/>
    <cfRule type="duplicateValues" dxfId="9634" priority="8115"/>
  </conditionalFormatting>
  <conditionalFormatting sqref="B1110">
    <cfRule type="duplicateValues" dxfId="9633" priority="8113"/>
  </conditionalFormatting>
  <conditionalFormatting sqref="B1110">
    <cfRule type="duplicateValues" dxfId="9632" priority="8111"/>
    <cfRule type="duplicateValues" dxfId="9631" priority="8112"/>
  </conditionalFormatting>
  <conditionalFormatting sqref="B1110">
    <cfRule type="duplicateValues" dxfId="9630" priority="8110"/>
  </conditionalFormatting>
  <conditionalFormatting sqref="C1110">
    <cfRule type="duplicateValues" dxfId="9629" priority="8109"/>
  </conditionalFormatting>
  <conditionalFormatting sqref="C1110">
    <cfRule type="duplicateValues" dxfId="9628" priority="8108"/>
  </conditionalFormatting>
  <conditionalFormatting sqref="N1115">
    <cfRule type="cellIs" dxfId="9627" priority="8107" operator="greaterThan">
      <formula>0</formula>
    </cfRule>
  </conditionalFormatting>
  <conditionalFormatting sqref="B1115">
    <cfRule type="duplicateValues" dxfId="9626" priority="8106"/>
  </conditionalFormatting>
  <conditionalFormatting sqref="B1115">
    <cfRule type="duplicateValues" dxfId="9625" priority="8105"/>
  </conditionalFormatting>
  <conditionalFormatting sqref="B1115">
    <cfRule type="duplicateValues" dxfId="9624" priority="8104"/>
  </conditionalFormatting>
  <conditionalFormatting sqref="B1115">
    <cfRule type="duplicateValues" dxfId="9623" priority="8102"/>
    <cfRule type="duplicateValues" dxfId="9622" priority="8103"/>
  </conditionalFormatting>
  <conditionalFormatting sqref="B1115">
    <cfRule type="duplicateValues" dxfId="9621" priority="8101"/>
  </conditionalFormatting>
  <conditionalFormatting sqref="C1115">
    <cfRule type="duplicateValues" dxfId="9620" priority="8100"/>
  </conditionalFormatting>
  <conditionalFormatting sqref="B1115">
    <cfRule type="duplicateValues" dxfId="9619" priority="8098"/>
    <cfRule type="duplicateValues" dxfId="9618" priority="8099"/>
  </conditionalFormatting>
  <conditionalFormatting sqref="C1115">
    <cfRule type="duplicateValues" dxfId="9617" priority="8097"/>
  </conditionalFormatting>
  <conditionalFormatting sqref="B1115">
    <cfRule type="duplicateValues" dxfId="9616" priority="8096"/>
  </conditionalFormatting>
  <conditionalFormatting sqref="C1115">
    <cfRule type="duplicateValues" dxfId="9615" priority="8095"/>
  </conditionalFormatting>
  <conditionalFormatting sqref="N1133">
    <cfRule type="cellIs" dxfId="9614" priority="8094" operator="greaterThan">
      <formula>0</formula>
    </cfRule>
  </conditionalFormatting>
  <conditionalFormatting sqref="N1133">
    <cfRule type="cellIs" dxfId="9613" priority="8093" operator="greaterThan">
      <formula>0</formula>
    </cfRule>
  </conditionalFormatting>
  <conditionalFormatting sqref="B1133">
    <cfRule type="duplicateValues" dxfId="9612" priority="8092"/>
  </conditionalFormatting>
  <conditionalFormatting sqref="C1133">
    <cfRule type="duplicateValues" dxfId="9611" priority="8091"/>
  </conditionalFormatting>
  <conditionalFormatting sqref="C1133">
    <cfRule type="duplicateValues" dxfId="9610" priority="8090"/>
  </conditionalFormatting>
  <conditionalFormatting sqref="B1133">
    <cfRule type="duplicateValues" dxfId="9609" priority="8089"/>
  </conditionalFormatting>
  <conditionalFormatting sqref="B1133">
    <cfRule type="duplicateValues" dxfId="9608" priority="8088"/>
  </conditionalFormatting>
  <conditionalFormatting sqref="B1133">
    <cfRule type="duplicateValues" dxfId="9607" priority="8087"/>
  </conditionalFormatting>
  <conditionalFormatting sqref="B1133">
    <cfRule type="duplicateValues" dxfId="9606" priority="8086"/>
  </conditionalFormatting>
  <conditionalFormatting sqref="C1133">
    <cfRule type="duplicateValues" dxfId="9605" priority="8085"/>
  </conditionalFormatting>
  <conditionalFormatting sqref="B1133">
    <cfRule type="duplicateValues" dxfId="9604" priority="8084"/>
  </conditionalFormatting>
  <conditionalFormatting sqref="B1133">
    <cfRule type="duplicateValues" dxfId="9603" priority="8083"/>
  </conditionalFormatting>
  <conditionalFormatting sqref="B1133">
    <cfRule type="duplicateValues" dxfId="9602" priority="8082"/>
  </conditionalFormatting>
  <conditionalFormatting sqref="B1133">
    <cfRule type="duplicateValues" dxfId="9601" priority="8081"/>
  </conditionalFormatting>
  <conditionalFormatting sqref="B1133">
    <cfRule type="duplicateValues" dxfId="9600" priority="8079"/>
    <cfRule type="duplicateValues" dxfId="9599" priority="8080"/>
  </conditionalFormatting>
  <conditionalFormatting sqref="B1133">
    <cfRule type="duplicateValues" dxfId="9598" priority="8077"/>
    <cfRule type="duplicateValues" dxfId="9597" priority="8078"/>
  </conditionalFormatting>
  <conditionalFormatting sqref="C1133">
    <cfRule type="duplicateValues" dxfId="9596" priority="8076"/>
  </conditionalFormatting>
  <conditionalFormatting sqref="B1133">
    <cfRule type="duplicateValues" dxfId="9595" priority="8075"/>
  </conditionalFormatting>
  <conditionalFormatting sqref="C1133">
    <cfRule type="duplicateValues" dxfId="9594" priority="8074"/>
  </conditionalFormatting>
  <conditionalFormatting sqref="N1128">
    <cfRule type="cellIs" dxfId="9593" priority="8073" operator="greaterThan">
      <formula>0</formula>
    </cfRule>
  </conditionalFormatting>
  <conditionalFormatting sqref="B1128">
    <cfRule type="duplicateValues" dxfId="9592" priority="8072"/>
  </conditionalFormatting>
  <conditionalFormatting sqref="B1128">
    <cfRule type="duplicateValues" dxfId="9591" priority="8071"/>
  </conditionalFormatting>
  <conditionalFormatting sqref="B1128">
    <cfRule type="duplicateValues" dxfId="9590" priority="8070"/>
  </conditionalFormatting>
  <conditionalFormatting sqref="B1128">
    <cfRule type="duplicateValues" dxfId="9589" priority="8068"/>
    <cfRule type="duplicateValues" dxfId="9588" priority="8069"/>
  </conditionalFormatting>
  <conditionalFormatting sqref="B1128">
    <cfRule type="duplicateValues" dxfId="9587" priority="8067"/>
  </conditionalFormatting>
  <conditionalFormatting sqref="C1128">
    <cfRule type="duplicateValues" dxfId="9586" priority="8066"/>
  </conditionalFormatting>
  <conditionalFormatting sqref="B1128">
    <cfRule type="duplicateValues" dxfId="9585" priority="8064"/>
    <cfRule type="duplicateValues" dxfId="9584" priority="8065"/>
  </conditionalFormatting>
  <conditionalFormatting sqref="C1128">
    <cfRule type="duplicateValues" dxfId="9583" priority="8063"/>
  </conditionalFormatting>
  <conditionalFormatting sqref="B1128">
    <cfRule type="duplicateValues" dxfId="9582" priority="8062"/>
  </conditionalFormatting>
  <conditionalFormatting sqref="C1128">
    <cfRule type="duplicateValues" dxfId="9581" priority="8061"/>
  </conditionalFormatting>
  <conditionalFormatting sqref="N1139">
    <cfRule type="cellIs" dxfId="9580" priority="8060" operator="greaterThan">
      <formula>0</formula>
    </cfRule>
  </conditionalFormatting>
  <conditionalFormatting sqref="N1139">
    <cfRule type="cellIs" dxfId="9579" priority="8059" operator="greaterThan">
      <formula>0</formula>
    </cfRule>
  </conditionalFormatting>
  <conditionalFormatting sqref="B1139">
    <cfRule type="duplicateValues" dxfId="9578" priority="8058"/>
  </conditionalFormatting>
  <conditionalFormatting sqref="C1139">
    <cfRule type="duplicateValues" dxfId="9577" priority="8057"/>
  </conditionalFormatting>
  <conditionalFormatting sqref="C1139">
    <cfRule type="duplicateValues" dxfId="9576" priority="8056"/>
  </conditionalFormatting>
  <conditionalFormatting sqref="B1139">
    <cfRule type="duplicateValues" dxfId="9575" priority="8055"/>
  </conditionalFormatting>
  <conditionalFormatting sqref="B1139">
    <cfRule type="duplicateValues" dxfId="9574" priority="8054"/>
  </conditionalFormatting>
  <conditionalFormatting sqref="B1139">
    <cfRule type="duplicateValues" dxfId="9573" priority="8053"/>
  </conditionalFormatting>
  <conditionalFormatting sqref="B1139">
    <cfRule type="duplicateValues" dxfId="9572" priority="8052"/>
  </conditionalFormatting>
  <conditionalFormatting sqref="C1139">
    <cfRule type="duplicateValues" dxfId="9571" priority="8051"/>
  </conditionalFormatting>
  <conditionalFormatting sqref="B1139">
    <cfRule type="duplicateValues" dxfId="9570" priority="8050"/>
  </conditionalFormatting>
  <conditionalFormatting sqref="B1139">
    <cfRule type="duplicateValues" dxfId="9569" priority="8049"/>
  </conditionalFormatting>
  <conditionalFormatting sqref="B1139">
    <cfRule type="duplicateValues" dxfId="9568" priority="8048"/>
  </conditionalFormatting>
  <conditionalFormatting sqref="B1139">
    <cfRule type="duplicateValues" dxfId="9567" priority="8046"/>
    <cfRule type="duplicateValues" dxfId="9566" priority="8047"/>
  </conditionalFormatting>
  <conditionalFormatting sqref="B1139">
    <cfRule type="duplicateValues" dxfId="9565" priority="8044"/>
    <cfRule type="duplicateValues" dxfId="9564" priority="8045"/>
  </conditionalFormatting>
  <conditionalFormatting sqref="C1139">
    <cfRule type="duplicateValues" dxfId="9563" priority="8043"/>
  </conditionalFormatting>
  <conditionalFormatting sqref="B1139">
    <cfRule type="duplicateValues" dxfId="9562" priority="8042"/>
  </conditionalFormatting>
  <conditionalFormatting sqref="C1139">
    <cfRule type="duplicateValues" dxfId="9561" priority="8041"/>
  </conditionalFormatting>
  <conditionalFormatting sqref="B1139">
    <cfRule type="duplicateValues" dxfId="9560" priority="8039"/>
    <cfRule type="duplicateValues" dxfId="9559" priority="8040"/>
  </conditionalFormatting>
  <conditionalFormatting sqref="B1139">
    <cfRule type="duplicateValues" dxfId="9558" priority="8036"/>
    <cfRule type="duplicateValues" dxfId="9557" priority="8037"/>
    <cfRule type="duplicateValues" dxfId="9556" priority="8038"/>
  </conditionalFormatting>
  <conditionalFormatting sqref="B1139">
    <cfRule type="duplicateValues" dxfId="9555" priority="8035"/>
  </conditionalFormatting>
  <conditionalFormatting sqref="N1118">
    <cfRule type="cellIs" dxfId="9554" priority="8034" operator="greaterThan">
      <formula>0</formula>
    </cfRule>
  </conditionalFormatting>
  <conditionalFormatting sqref="B1118">
    <cfRule type="duplicateValues" dxfId="9553" priority="8033"/>
  </conditionalFormatting>
  <conditionalFormatting sqref="B1118">
    <cfRule type="duplicateValues" dxfId="9552" priority="8032"/>
  </conditionalFormatting>
  <conditionalFormatting sqref="B1118">
    <cfRule type="duplicateValues" dxfId="9551" priority="8031"/>
  </conditionalFormatting>
  <conditionalFormatting sqref="B1118">
    <cfRule type="duplicateValues" dxfId="9550" priority="8029"/>
    <cfRule type="duplicateValues" dxfId="9549" priority="8030"/>
  </conditionalFormatting>
  <conditionalFormatting sqref="B1118">
    <cfRule type="duplicateValues" dxfId="9548" priority="8028"/>
  </conditionalFormatting>
  <conditionalFormatting sqref="C1118">
    <cfRule type="duplicateValues" dxfId="9547" priority="8027"/>
  </conditionalFormatting>
  <conditionalFormatting sqref="B1118">
    <cfRule type="duplicateValues" dxfId="9546" priority="8025"/>
    <cfRule type="duplicateValues" dxfId="9545" priority="8026"/>
  </conditionalFormatting>
  <conditionalFormatting sqref="C1118">
    <cfRule type="duplicateValues" dxfId="9544" priority="8024"/>
  </conditionalFormatting>
  <conditionalFormatting sqref="B1118">
    <cfRule type="duplicateValues" dxfId="9543" priority="8023"/>
  </conditionalFormatting>
  <conditionalFormatting sqref="C1118">
    <cfRule type="duplicateValues" dxfId="9542" priority="8022"/>
  </conditionalFormatting>
  <conditionalFormatting sqref="B1118">
    <cfRule type="duplicateValues" dxfId="9541" priority="8020"/>
    <cfRule type="duplicateValues" dxfId="9540" priority="8021"/>
  </conditionalFormatting>
  <conditionalFormatting sqref="B1118">
    <cfRule type="duplicateValues" dxfId="9539" priority="8017"/>
    <cfRule type="duplicateValues" dxfId="9538" priority="8018"/>
    <cfRule type="duplicateValues" dxfId="9537" priority="8019"/>
  </conditionalFormatting>
  <conditionalFormatting sqref="B1118">
    <cfRule type="duplicateValues" dxfId="9536" priority="8016"/>
  </conditionalFormatting>
  <conditionalFormatting sqref="B1118">
    <cfRule type="duplicateValues" dxfId="9535" priority="8015"/>
  </conditionalFormatting>
  <conditionalFormatting sqref="B1118">
    <cfRule type="duplicateValues" dxfId="9534" priority="8013"/>
    <cfRule type="duplicateValues" dxfId="9533" priority="8014"/>
  </conditionalFormatting>
  <conditionalFormatting sqref="N1075">
    <cfRule type="cellIs" dxfId="9532" priority="8012" operator="greaterThan">
      <formula>0</formula>
    </cfRule>
  </conditionalFormatting>
  <conditionalFormatting sqref="C1075">
    <cfRule type="duplicateValues" dxfId="9531" priority="8011"/>
  </conditionalFormatting>
  <conditionalFormatting sqref="B1075">
    <cfRule type="duplicateValues" dxfId="9530" priority="8010"/>
  </conditionalFormatting>
  <conditionalFormatting sqref="B1075">
    <cfRule type="duplicateValues" dxfId="9529" priority="8008"/>
    <cfRule type="duplicateValues" dxfId="9528" priority="8009"/>
  </conditionalFormatting>
  <conditionalFormatting sqref="C1075">
    <cfRule type="duplicateValues" dxfId="9527" priority="8007"/>
  </conditionalFormatting>
  <conditionalFormatting sqref="B1075">
    <cfRule type="duplicateValues" dxfId="9526" priority="8005"/>
    <cfRule type="duplicateValues" dxfId="9525" priority="8006"/>
  </conditionalFormatting>
  <conditionalFormatting sqref="B1075">
    <cfRule type="duplicateValues" dxfId="9524" priority="8002"/>
    <cfRule type="duplicateValues" dxfId="9523" priority="8003"/>
    <cfRule type="duplicateValues" dxfId="9522" priority="8004"/>
  </conditionalFormatting>
  <conditionalFormatting sqref="B1075">
    <cfRule type="duplicateValues" dxfId="9521" priority="8001"/>
  </conditionalFormatting>
  <conditionalFormatting sqref="B1075">
    <cfRule type="duplicateValues" dxfId="9520" priority="8000"/>
  </conditionalFormatting>
  <conditionalFormatting sqref="B1075">
    <cfRule type="duplicateValues" dxfId="9519" priority="7998"/>
    <cfRule type="duplicateValues" dxfId="9518" priority="7999"/>
  </conditionalFormatting>
  <conditionalFormatting sqref="B1075">
    <cfRule type="duplicateValues" dxfId="9517" priority="7997"/>
  </conditionalFormatting>
  <conditionalFormatting sqref="B1075">
    <cfRule type="duplicateValues" dxfId="9516" priority="7996"/>
  </conditionalFormatting>
  <conditionalFormatting sqref="B1075">
    <cfRule type="duplicateValues" dxfId="9515" priority="7995"/>
  </conditionalFormatting>
  <conditionalFormatting sqref="N1074">
    <cfRule type="cellIs" dxfId="9514" priority="7994" operator="greaterThan">
      <formula>0</formula>
    </cfRule>
  </conditionalFormatting>
  <conditionalFormatting sqref="C1074">
    <cfRule type="duplicateValues" dxfId="9513" priority="7993"/>
  </conditionalFormatting>
  <conditionalFormatting sqref="B1074">
    <cfRule type="duplicateValues" dxfId="9512" priority="7992"/>
  </conditionalFormatting>
  <conditionalFormatting sqref="B1074">
    <cfRule type="duplicateValues" dxfId="9511" priority="7990"/>
    <cfRule type="duplicateValues" dxfId="9510" priority="7991"/>
  </conditionalFormatting>
  <conditionalFormatting sqref="C1074">
    <cfRule type="duplicateValues" dxfId="9509" priority="7989"/>
  </conditionalFormatting>
  <conditionalFormatting sqref="B1074">
    <cfRule type="duplicateValues" dxfId="9508" priority="7987"/>
    <cfRule type="duplicateValues" dxfId="9507" priority="7988"/>
  </conditionalFormatting>
  <conditionalFormatting sqref="B1074">
    <cfRule type="duplicateValues" dxfId="9506" priority="7984"/>
    <cfRule type="duplicateValues" dxfId="9505" priority="7985"/>
    <cfRule type="duplicateValues" dxfId="9504" priority="7986"/>
  </conditionalFormatting>
  <conditionalFormatting sqref="B1074">
    <cfRule type="duplicateValues" dxfId="9503" priority="7983"/>
  </conditionalFormatting>
  <conditionalFormatting sqref="B1074">
    <cfRule type="duplicateValues" dxfId="9502" priority="7982"/>
  </conditionalFormatting>
  <conditionalFormatting sqref="B1074">
    <cfRule type="duplicateValues" dxfId="9501" priority="7980"/>
    <cfRule type="duplicateValues" dxfId="9500" priority="7981"/>
  </conditionalFormatting>
  <conditionalFormatting sqref="B1074">
    <cfRule type="duplicateValues" dxfId="9499" priority="7979"/>
  </conditionalFormatting>
  <conditionalFormatting sqref="B1074">
    <cfRule type="duplicateValues" dxfId="9498" priority="7978"/>
  </conditionalFormatting>
  <conditionalFormatting sqref="B1074">
    <cfRule type="duplicateValues" dxfId="9497" priority="7977"/>
  </conditionalFormatting>
  <conditionalFormatting sqref="N1073">
    <cfRule type="cellIs" dxfId="9496" priority="7976" operator="greaterThan">
      <formula>0</formula>
    </cfRule>
  </conditionalFormatting>
  <conditionalFormatting sqref="C1073">
    <cfRule type="duplicateValues" dxfId="9495" priority="7975"/>
  </conditionalFormatting>
  <conditionalFormatting sqref="B1073">
    <cfRule type="duplicateValues" dxfId="9494" priority="7974"/>
  </conditionalFormatting>
  <conditionalFormatting sqref="B1073">
    <cfRule type="duplicateValues" dxfId="9493" priority="7972"/>
    <cfRule type="duplicateValues" dxfId="9492" priority="7973"/>
  </conditionalFormatting>
  <conditionalFormatting sqref="C1073">
    <cfRule type="duplicateValues" dxfId="9491" priority="7971"/>
  </conditionalFormatting>
  <conditionalFormatting sqref="B1073">
    <cfRule type="duplicateValues" dxfId="9490" priority="7969"/>
    <cfRule type="duplicateValues" dxfId="9489" priority="7970"/>
  </conditionalFormatting>
  <conditionalFormatting sqref="B1073">
    <cfRule type="duplicateValues" dxfId="9488" priority="7966"/>
    <cfRule type="duplicateValues" dxfId="9487" priority="7967"/>
    <cfRule type="duplicateValues" dxfId="9486" priority="7968"/>
  </conditionalFormatting>
  <conditionalFormatting sqref="B1073">
    <cfRule type="duplicateValues" dxfId="9485" priority="7965"/>
  </conditionalFormatting>
  <conditionalFormatting sqref="B1073">
    <cfRule type="duplicateValues" dxfId="9484" priority="7964"/>
  </conditionalFormatting>
  <conditionalFormatting sqref="B1073">
    <cfRule type="duplicateValues" dxfId="9483" priority="7962"/>
    <cfRule type="duplicateValues" dxfId="9482" priority="7963"/>
  </conditionalFormatting>
  <conditionalFormatting sqref="B1073">
    <cfRule type="duplicateValues" dxfId="9481" priority="7961"/>
  </conditionalFormatting>
  <conditionalFormatting sqref="B1073">
    <cfRule type="duplicateValues" dxfId="9480" priority="7960"/>
  </conditionalFormatting>
  <conditionalFormatting sqref="B1073">
    <cfRule type="duplicateValues" dxfId="9479" priority="7959"/>
  </conditionalFormatting>
  <conditionalFormatting sqref="N1072">
    <cfRule type="cellIs" dxfId="9478" priority="7958" operator="greaterThan">
      <formula>0</formula>
    </cfRule>
  </conditionalFormatting>
  <conditionalFormatting sqref="C1072">
    <cfRule type="duplicateValues" dxfId="9477" priority="7957"/>
  </conditionalFormatting>
  <conditionalFormatting sqref="B1072">
    <cfRule type="duplicateValues" dxfId="9476" priority="7956"/>
  </conditionalFormatting>
  <conditionalFormatting sqref="B1072">
    <cfRule type="duplicateValues" dxfId="9475" priority="7954"/>
    <cfRule type="duplicateValues" dxfId="9474" priority="7955"/>
  </conditionalFormatting>
  <conditionalFormatting sqref="C1072">
    <cfRule type="duplicateValues" dxfId="9473" priority="7953"/>
  </conditionalFormatting>
  <conditionalFormatting sqref="B1072">
    <cfRule type="duplicateValues" dxfId="9472" priority="7951"/>
    <cfRule type="duplicateValues" dxfId="9471" priority="7952"/>
  </conditionalFormatting>
  <conditionalFormatting sqref="B1072">
    <cfRule type="duplicateValues" dxfId="9470" priority="7948"/>
    <cfRule type="duplicateValues" dxfId="9469" priority="7949"/>
    <cfRule type="duplicateValues" dxfId="9468" priority="7950"/>
  </conditionalFormatting>
  <conditionalFormatting sqref="B1072">
    <cfRule type="duplicateValues" dxfId="9467" priority="7947"/>
  </conditionalFormatting>
  <conditionalFormatting sqref="B1072">
    <cfRule type="duplicateValues" dxfId="9466" priority="7946"/>
  </conditionalFormatting>
  <conditionalFormatting sqref="B1072">
    <cfRule type="duplicateValues" dxfId="9465" priority="7944"/>
    <cfRule type="duplicateValues" dxfId="9464" priority="7945"/>
  </conditionalFormatting>
  <conditionalFormatting sqref="B1072">
    <cfRule type="duplicateValues" dxfId="9463" priority="7943"/>
  </conditionalFormatting>
  <conditionalFormatting sqref="B1072">
    <cfRule type="duplicateValues" dxfId="9462" priority="7942"/>
  </conditionalFormatting>
  <conditionalFormatting sqref="B1072">
    <cfRule type="duplicateValues" dxfId="9461" priority="7941"/>
  </conditionalFormatting>
  <conditionalFormatting sqref="N1076">
    <cfRule type="cellIs" dxfId="9460" priority="7940" operator="greaterThan">
      <formula>0</formula>
    </cfRule>
  </conditionalFormatting>
  <conditionalFormatting sqref="C1076">
    <cfRule type="duplicateValues" dxfId="9459" priority="7939"/>
  </conditionalFormatting>
  <conditionalFormatting sqref="B1076">
    <cfRule type="duplicateValues" dxfId="9458" priority="7938"/>
  </conditionalFormatting>
  <conditionalFormatting sqref="B1076">
    <cfRule type="duplicateValues" dxfId="9457" priority="7936"/>
    <cfRule type="duplicateValues" dxfId="9456" priority="7937"/>
  </conditionalFormatting>
  <conditionalFormatting sqref="C1076">
    <cfRule type="duplicateValues" dxfId="9455" priority="7935"/>
  </conditionalFormatting>
  <conditionalFormatting sqref="B1076">
    <cfRule type="duplicateValues" dxfId="9454" priority="7933"/>
    <cfRule type="duplicateValues" dxfId="9453" priority="7934"/>
  </conditionalFormatting>
  <conditionalFormatting sqref="B1076">
    <cfRule type="duplicateValues" dxfId="9452" priority="7930"/>
    <cfRule type="duplicateValues" dxfId="9451" priority="7931"/>
    <cfRule type="duplicateValues" dxfId="9450" priority="7932"/>
  </conditionalFormatting>
  <conditionalFormatting sqref="B1076">
    <cfRule type="duplicateValues" dxfId="9449" priority="7929"/>
  </conditionalFormatting>
  <conditionalFormatting sqref="B1076">
    <cfRule type="duplicateValues" dxfId="9448" priority="7928"/>
  </conditionalFormatting>
  <conditionalFormatting sqref="B1076">
    <cfRule type="duplicateValues" dxfId="9447" priority="7926"/>
    <cfRule type="duplicateValues" dxfId="9446" priority="7927"/>
  </conditionalFormatting>
  <conditionalFormatting sqref="B1076">
    <cfRule type="duplicateValues" dxfId="9445" priority="7925"/>
  </conditionalFormatting>
  <conditionalFormatting sqref="B1076">
    <cfRule type="duplicateValues" dxfId="9444" priority="7924"/>
  </conditionalFormatting>
  <conditionalFormatting sqref="B1076">
    <cfRule type="duplicateValues" dxfId="9443" priority="7923"/>
  </conditionalFormatting>
  <conditionalFormatting sqref="N1077">
    <cfRule type="cellIs" dxfId="9442" priority="7922" operator="greaterThan">
      <formula>0</formula>
    </cfRule>
  </conditionalFormatting>
  <conditionalFormatting sqref="C1077">
    <cfRule type="duplicateValues" dxfId="9441" priority="7921"/>
  </conditionalFormatting>
  <conditionalFormatting sqref="B1077">
    <cfRule type="duplicateValues" dxfId="9440" priority="7920"/>
  </conditionalFormatting>
  <conditionalFormatting sqref="B1077">
    <cfRule type="duplicateValues" dxfId="9439" priority="7918"/>
    <cfRule type="duplicateValues" dxfId="9438" priority="7919"/>
  </conditionalFormatting>
  <conditionalFormatting sqref="C1077">
    <cfRule type="duplicateValues" dxfId="9437" priority="7917"/>
  </conditionalFormatting>
  <conditionalFormatting sqref="B1077">
    <cfRule type="duplicateValues" dxfId="9436" priority="7915"/>
    <cfRule type="duplicateValues" dxfId="9435" priority="7916"/>
  </conditionalFormatting>
  <conditionalFormatting sqref="B1077">
    <cfRule type="duplicateValues" dxfId="9434" priority="7912"/>
    <cfRule type="duplicateValues" dxfId="9433" priority="7913"/>
    <cfRule type="duplicateValues" dxfId="9432" priority="7914"/>
  </conditionalFormatting>
  <conditionalFormatting sqref="B1077">
    <cfRule type="duplicateValues" dxfId="9431" priority="7911"/>
  </conditionalFormatting>
  <conditionalFormatting sqref="B1077">
    <cfRule type="duplicateValues" dxfId="9430" priority="7910"/>
  </conditionalFormatting>
  <conditionalFormatting sqref="B1077">
    <cfRule type="duplicateValues" dxfId="9429" priority="7908"/>
    <cfRule type="duplicateValues" dxfId="9428" priority="7909"/>
  </conditionalFormatting>
  <conditionalFormatting sqref="B1077">
    <cfRule type="duplicateValues" dxfId="9427" priority="7907"/>
  </conditionalFormatting>
  <conditionalFormatting sqref="B1077">
    <cfRule type="duplicateValues" dxfId="9426" priority="7906"/>
  </conditionalFormatting>
  <conditionalFormatting sqref="B1077">
    <cfRule type="duplicateValues" dxfId="9425" priority="7905"/>
  </conditionalFormatting>
  <conditionalFormatting sqref="N1078">
    <cfRule type="cellIs" dxfId="9424" priority="7904" operator="greaterThan">
      <formula>0</formula>
    </cfRule>
  </conditionalFormatting>
  <conditionalFormatting sqref="C1078">
    <cfRule type="duplicateValues" dxfId="9423" priority="7903"/>
  </conditionalFormatting>
  <conditionalFormatting sqref="B1078">
    <cfRule type="duplicateValues" dxfId="9422" priority="7902"/>
  </conditionalFormatting>
  <conditionalFormatting sqref="B1078">
    <cfRule type="duplicateValues" dxfId="9421" priority="7900"/>
    <cfRule type="duplicateValues" dxfId="9420" priority="7901"/>
  </conditionalFormatting>
  <conditionalFormatting sqref="C1078">
    <cfRule type="duplicateValues" dxfId="9419" priority="7899"/>
  </conditionalFormatting>
  <conditionalFormatting sqref="B1078">
    <cfRule type="duplicateValues" dxfId="9418" priority="7897"/>
    <cfRule type="duplicateValues" dxfId="9417" priority="7898"/>
  </conditionalFormatting>
  <conditionalFormatting sqref="B1078">
    <cfRule type="duplicateValues" dxfId="9416" priority="7894"/>
    <cfRule type="duplicateValues" dxfId="9415" priority="7895"/>
    <cfRule type="duplicateValues" dxfId="9414" priority="7896"/>
  </conditionalFormatting>
  <conditionalFormatting sqref="B1078">
    <cfRule type="duplicateValues" dxfId="9413" priority="7893"/>
  </conditionalFormatting>
  <conditionalFormatting sqref="B1078">
    <cfRule type="duplicateValues" dxfId="9412" priority="7892"/>
  </conditionalFormatting>
  <conditionalFormatting sqref="B1078">
    <cfRule type="duplicateValues" dxfId="9411" priority="7890"/>
    <cfRule type="duplicateValues" dxfId="9410" priority="7891"/>
  </conditionalFormatting>
  <conditionalFormatting sqref="B1078">
    <cfRule type="duplicateValues" dxfId="9409" priority="7889"/>
  </conditionalFormatting>
  <conditionalFormatting sqref="B1078">
    <cfRule type="duplicateValues" dxfId="9408" priority="7888"/>
  </conditionalFormatting>
  <conditionalFormatting sqref="B1078">
    <cfRule type="duplicateValues" dxfId="9407" priority="7887"/>
  </conditionalFormatting>
  <conditionalFormatting sqref="N1079">
    <cfRule type="cellIs" dxfId="9406" priority="7886" operator="greaterThan">
      <formula>0</formula>
    </cfRule>
  </conditionalFormatting>
  <conditionalFormatting sqref="C1079">
    <cfRule type="duplicateValues" dxfId="9405" priority="7885"/>
  </conditionalFormatting>
  <conditionalFormatting sqref="B1079">
    <cfRule type="duplicateValues" dxfId="9404" priority="7884"/>
  </conditionalFormatting>
  <conditionalFormatting sqref="B1079">
    <cfRule type="duplicateValues" dxfId="9403" priority="7882"/>
    <cfRule type="duplicateValues" dxfId="9402" priority="7883"/>
  </conditionalFormatting>
  <conditionalFormatting sqref="C1079">
    <cfRule type="duplicateValues" dxfId="9401" priority="7881"/>
  </conditionalFormatting>
  <conditionalFormatting sqref="B1079">
    <cfRule type="duplicateValues" dxfId="9400" priority="7879"/>
    <cfRule type="duplicateValues" dxfId="9399" priority="7880"/>
  </conditionalFormatting>
  <conditionalFormatting sqref="B1079">
    <cfRule type="duplicateValues" dxfId="9398" priority="7876"/>
    <cfRule type="duplicateValues" dxfId="9397" priority="7877"/>
    <cfRule type="duplicateValues" dxfId="9396" priority="7878"/>
  </conditionalFormatting>
  <conditionalFormatting sqref="B1079">
    <cfRule type="duplicateValues" dxfId="9395" priority="7875"/>
  </conditionalFormatting>
  <conditionalFormatting sqref="B1079">
    <cfRule type="duplicateValues" dxfId="9394" priority="7874"/>
  </conditionalFormatting>
  <conditionalFormatting sqref="B1079">
    <cfRule type="duplicateValues" dxfId="9393" priority="7872"/>
    <cfRule type="duplicateValues" dxfId="9392" priority="7873"/>
  </conditionalFormatting>
  <conditionalFormatting sqref="B1079">
    <cfRule type="duplicateValues" dxfId="9391" priority="7871"/>
  </conditionalFormatting>
  <conditionalFormatting sqref="B1079">
    <cfRule type="duplicateValues" dxfId="9390" priority="7870"/>
  </conditionalFormatting>
  <conditionalFormatting sqref="B1079">
    <cfRule type="duplicateValues" dxfId="9389" priority="7869"/>
  </conditionalFormatting>
  <conditionalFormatting sqref="N1086">
    <cfRule type="cellIs" dxfId="9388" priority="7868" operator="greaterThan">
      <formula>0</formula>
    </cfRule>
  </conditionalFormatting>
  <conditionalFormatting sqref="C1086">
    <cfRule type="duplicateValues" dxfId="9387" priority="7867"/>
  </conditionalFormatting>
  <conditionalFormatting sqref="B1086">
    <cfRule type="duplicateValues" dxfId="9386" priority="7866"/>
  </conditionalFormatting>
  <conditionalFormatting sqref="B1086">
    <cfRule type="duplicateValues" dxfId="9385" priority="7864"/>
    <cfRule type="duplicateValues" dxfId="9384" priority="7865"/>
  </conditionalFormatting>
  <conditionalFormatting sqref="C1086">
    <cfRule type="duplicateValues" dxfId="9383" priority="7863"/>
  </conditionalFormatting>
  <conditionalFormatting sqref="B1086">
    <cfRule type="duplicateValues" dxfId="9382" priority="7861"/>
    <cfRule type="duplicateValues" dxfId="9381" priority="7862"/>
  </conditionalFormatting>
  <conditionalFormatting sqref="B1086">
    <cfRule type="duplicateValues" dxfId="9380" priority="7858"/>
    <cfRule type="duplicateValues" dxfId="9379" priority="7859"/>
    <cfRule type="duplicateValues" dxfId="9378" priority="7860"/>
  </conditionalFormatting>
  <conditionalFormatting sqref="B1086">
    <cfRule type="duplicateValues" dxfId="9377" priority="7857"/>
  </conditionalFormatting>
  <conditionalFormatting sqref="B1086">
    <cfRule type="duplicateValues" dxfId="9376" priority="7856"/>
  </conditionalFormatting>
  <conditionalFormatting sqref="B1086">
    <cfRule type="duplicateValues" dxfId="9375" priority="7854"/>
    <cfRule type="duplicateValues" dxfId="9374" priority="7855"/>
  </conditionalFormatting>
  <conditionalFormatting sqref="B1086">
    <cfRule type="duplicateValues" dxfId="9373" priority="7853"/>
  </conditionalFormatting>
  <conditionalFormatting sqref="B1086">
    <cfRule type="duplicateValues" dxfId="9372" priority="7852"/>
  </conditionalFormatting>
  <conditionalFormatting sqref="B1086">
    <cfRule type="duplicateValues" dxfId="9371" priority="7851"/>
  </conditionalFormatting>
  <conditionalFormatting sqref="N1085">
    <cfRule type="cellIs" dxfId="9370" priority="7850" operator="greaterThan">
      <formula>0</formula>
    </cfRule>
  </conditionalFormatting>
  <conditionalFormatting sqref="C1085">
    <cfRule type="duplicateValues" dxfId="9369" priority="7849"/>
  </conditionalFormatting>
  <conditionalFormatting sqref="B1085">
    <cfRule type="duplicateValues" dxfId="9368" priority="7848"/>
  </conditionalFormatting>
  <conditionalFormatting sqref="B1085">
    <cfRule type="duplicateValues" dxfId="9367" priority="7846"/>
    <cfRule type="duplicateValues" dxfId="9366" priority="7847"/>
  </conditionalFormatting>
  <conditionalFormatting sqref="C1085">
    <cfRule type="duplicateValues" dxfId="9365" priority="7845"/>
  </conditionalFormatting>
  <conditionalFormatting sqref="B1085">
    <cfRule type="duplicateValues" dxfId="9364" priority="7843"/>
    <cfRule type="duplicateValues" dxfId="9363" priority="7844"/>
  </conditionalFormatting>
  <conditionalFormatting sqref="B1085">
    <cfRule type="duplicateValues" dxfId="9362" priority="7840"/>
    <cfRule type="duplicateValues" dxfId="9361" priority="7841"/>
    <cfRule type="duplicateValues" dxfId="9360" priority="7842"/>
  </conditionalFormatting>
  <conditionalFormatting sqref="B1085">
    <cfRule type="duplicateValues" dxfId="9359" priority="7839"/>
  </conditionalFormatting>
  <conditionalFormatting sqref="B1085">
    <cfRule type="duplicateValues" dxfId="9358" priority="7838"/>
  </conditionalFormatting>
  <conditionalFormatting sqref="B1085">
    <cfRule type="duplicateValues" dxfId="9357" priority="7836"/>
    <cfRule type="duplicateValues" dxfId="9356" priority="7837"/>
  </conditionalFormatting>
  <conditionalFormatting sqref="B1085">
    <cfRule type="duplicateValues" dxfId="9355" priority="7835"/>
  </conditionalFormatting>
  <conditionalFormatting sqref="B1085">
    <cfRule type="duplicateValues" dxfId="9354" priority="7834"/>
  </conditionalFormatting>
  <conditionalFormatting sqref="B1085">
    <cfRule type="duplicateValues" dxfId="9353" priority="7833"/>
  </conditionalFormatting>
  <conditionalFormatting sqref="N1084">
    <cfRule type="cellIs" dxfId="9352" priority="7832" operator="greaterThan">
      <formula>0</formula>
    </cfRule>
  </conditionalFormatting>
  <conditionalFormatting sqref="C1084">
    <cfRule type="duplicateValues" dxfId="9351" priority="7831"/>
  </conditionalFormatting>
  <conditionalFormatting sqref="B1084">
    <cfRule type="duplicateValues" dxfId="9350" priority="7830"/>
  </conditionalFormatting>
  <conditionalFormatting sqref="B1084">
    <cfRule type="duplicateValues" dxfId="9349" priority="7828"/>
    <cfRule type="duplicateValues" dxfId="9348" priority="7829"/>
  </conditionalFormatting>
  <conditionalFormatting sqref="C1084">
    <cfRule type="duplicateValues" dxfId="9347" priority="7827"/>
  </conditionalFormatting>
  <conditionalFormatting sqref="B1084">
    <cfRule type="duplicateValues" dxfId="9346" priority="7825"/>
    <cfRule type="duplicateValues" dxfId="9345" priority="7826"/>
  </conditionalFormatting>
  <conditionalFormatting sqref="B1084">
    <cfRule type="duplicateValues" dxfId="9344" priority="7822"/>
    <cfRule type="duplicateValues" dxfId="9343" priority="7823"/>
    <cfRule type="duplicateValues" dxfId="9342" priority="7824"/>
  </conditionalFormatting>
  <conditionalFormatting sqref="B1084">
    <cfRule type="duplicateValues" dxfId="9341" priority="7821"/>
  </conditionalFormatting>
  <conditionalFormatting sqref="B1084">
    <cfRule type="duplicateValues" dxfId="9340" priority="7820"/>
  </conditionalFormatting>
  <conditionalFormatting sqref="B1084">
    <cfRule type="duplicateValues" dxfId="9339" priority="7818"/>
    <cfRule type="duplicateValues" dxfId="9338" priority="7819"/>
  </conditionalFormatting>
  <conditionalFormatting sqref="B1084">
    <cfRule type="duplicateValues" dxfId="9337" priority="7817"/>
  </conditionalFormatting>
  <conditionalFormatting sqref="B1084">
    <cfRule type="duplicateValues" dxfId="9336" priority="7816"/>
  </conditionalFormatting>
  <conditionalFormatting sqref="B1084">
    <cfRule type="duplicateValues" dxfId="9335" priority="7815"/>
  </conditionalFormatting>
  <conditionalFormatting sqref="N1083">
    <cfRule type="cellIs" dxfId="9334" priority="7814" operator="greaterThan">
      <formula>0</formula>
    </cfRule>
  </conditionalFormatting>
  <conditionalFormatting sqref="C1083">
    <cfRule type="duplicateValues" dxfId="9333" priority="7813"/>
  </conditionalFormatting>
  <conditionalFormatting sqref="B1083">
    <cfRule type="duplicateValues" dxfId="9332" priority="7812"/>
  </conditionalFormatting>
  <conditionalFormatting sqref="B1083">
    <cfRule type="duplicateValues" dxfId="9331" priority="7810"/>
    <cfRule type="duplicateValues" dxfId="9330" priority="7811"/>
  </conditionalFormatting>
  <conditionalFormatting sqref="C1083">
    <cfRule type="duplicateValues" dxfId="9329" priority="7809"/>
  </conditionalFormatting>
  <conditionalFormatting sqref="B1083">
    <cfRule type="duplicateValues" dxfId="9328" priority="7807"/>
    <cfRule type="duplicateValues" dxfId="9327" priority="7808"/>
  </conditionalFormatting>
  <conditionalFormatting sqref="B1083">
    <cfRule type="duplicateValues" dxfId="9326" priority="7804"/>
    <cfRule type="duplicateValues" dxfId="9325" priority="7805"/>
    <cfRule type="duplicateValues" dxfId="9324" priority="7806"/>
  </conditionalFormatting>
  <conditionalFormatting sqref="B1083">
    <cfRule type="duplicateValues" dxfId="9323" priority="7803"/>
  </conditionalFormatting>
  <conditionalFormatting sqref="B1083">
    <cfRule type="duplicateValues" dxfId="9322" priority="7802"/>
  </conditionalFormatting>
  <conditionalFormatting sqref="B1083">
    <cfRule type="duplicateValues" dxfId="9321" priority="7800"/>
    <cfRule type="duplicateValues" dxfId="9320" priority="7801"/>
  </conditionalFormatting>
  <conditionalFormatting sqref="B1083">
    <cfRule type="duplicateValues" dxfId="9319" priority="7799"/>
  </conditionalFormatting>
  <conditionalFormatting sqref="B1083">
    <cfRule type="duplicateValues" dxfId="9318" priority="7798"/>
  </conditionalFormatting>
  <conditionalFormatting sqref="B1083">
    <cfRule type="duplicateValues" dxfId="9317" priority="7797"/>
  </conditionalFormatting>
  <conditionalFormatting sqref="N1082">
    <cfRule type="cellIs" dxfId="9316" priority="7796" operator="greaterThan">
      <formula>0</formula>
    </cfRule>
  </conditionalFormatting>
  <conditionalFormatting sqref="C1082">
    <cfRule type="duplicateValues" dxfId="9315" priority="7795"/>
  </conditionalFormatting>
  <conditionalFormatting sqref="B1082">
    <cfRule type="duplicateValues" dxfId="9314" priority="7794"/>
  </conditionalFormatting>
  <conditionalFormatting sqref="B1082">
    <cfRule type="duplicateValues" dxfId="9313" priority="7792"/>
    <cfRule type="duplicateValues" dxfId="9312" priority="7793"/>
  </conditionalFormatting>
  <conditionalFormatting sqref="C1082">
    <cfRule type="duplicateValues" dxfId="9311" priority="7791"/>
  </conditionalFormatting>
  <conditionalFormatting sqref="B1082">
    <cfRule type="duplicateValues" dxfId="9310" priority="7789"/>
    <cfRule type="duplicateValues" dxfId="9309" priority="7790"/>
  </conditionalFormatting>
  <conditionalFormatting sqref="B1082">
    <cfRule type="duplicateValues" dxfId="9308" priority="7786"/>
    <cfRule type="duplicateValues" dxfId="9307" priority="7787"/>
    <cfRule type="duplicateValues" dxfId="9306" priority="7788"/>
  </conditionalFormatting>
  <conditionalFormatting sqref="B1082">
    <cfRule type="duplicateValues" dxfId="9305" priority="7785"/>
  </conditionalFormatting>
  <conditionalFormatting sqref="B1082">
    <cfRule type="duplicateValues" dxfId="9304" priority="7784"/>
  </conditionalFormatting>
  <conditionalFormatting sqref="B1082">
    <cfRule type="duplicateValues" dxfId="9303" priority="7782"/>
    <cfRule type="duplicateValues" dxfId="9302" priority="7783"/>
  </conditionalFormatting>
  <conditionalFormatting sqref="B1082">
    <cfRule type="duplicateValues" dxfId="9301" priority="7781"/>
  </conditionalFormatting>
  <conditionalFormatting sqref="B1082">
    <cfRule type="duplicateValues" dxfId="9300" priority="7780"/>
  </conditionalFormatting>
  <conditionalFormatting sqref="B1082">
    <cfRule type="duplicateValues" dxfId="9299" priority="7779"/>
  </conditionalFormatting>
  <conditionalFormatting sqref="N1081">
    <cfRule type="cellIs" dxfId="9298" priority="7778" operator="greaterThan">
      <formula>0</formula>
    </cfRule>
  </conditionalFormatting>
  <conditionalFormatting sqref="C1081">
    <cfRule type="duplicateValues" dxfId="9297" priority="7777"/>
  </conditionalFormatting>
  <conditionalFormatting sqref="B1081">
    <cfRule type="duplicateValues" dxfId="9296" priority="7776"/>
  </conditionalFormatting>
  <conditionalFormatting sqref="B1081">
    <cfRule type="duplicateValues" dxfId="9295" priority="7774"/>
    <cfRule type="duplicateValues" dxfId="9294" priority="7775"/>
  </conditionalFormatting>
  <conditionalFormatting sqref="C1081">
    <cfRule type="duplicateValues" dxfId="9293" priority="7773"/>
  </conditionalFormatting>
  <conditionalFormatting sqref="B1081">
    <cfRule type="duplicateValues" dxfId="9292" priority="7771"/>
    <cfRule type="duplicateValues" dxfId="9291" priority="7772"/>
  </conditionalFormatting>
  <conditionalFormatting sqref="B1081">
    <cfRule type="duplicateValues" dxfId="9290" priority="7768"/>
    <cfRule type="duplicateValues" dxfId="9289" priority="7769"/>
    <cfRule type="duplicateValues" dxfId="9288" priority="7770"/>
  </conditionalFormatting>
  <conditionalFormatting sqref="B1081">
    <cfRule type="duplicateValues" dxfId="9287" priority="7767"/>
  </conditionalFormatting>
  <conditionalFormatting sqref="B1081">
    <cfRule type="duplicateValues" dxfId="9286" priority="7766"/>
  </conditionalFormatting>
  <conditionalFormatting sqref="B1081">
    <cfRule type="duplicateValues" dxfId="9285" priority="7764"/>
    <cfRule type="duplicateValues" dxfId="9284" priority="7765"/>
  </conditionalFormatting>
  <conditionalFormatting sqref="B1081">
    <cfRule type="duplicateValues" dxfId="9283" priority="7763"/>
  </conditionalFormatting>
  <conditionalFormatting sqref="B1081">
    <cfRule type="duplicateValues" dxfId="9282" priority="7762"/>
  </conditionalFormatting>
  <conditionalFormatting sqref="B1081">
    <cfRule type="duplicateValues" dxfId="9281" priority="7761"/>
  </conditionalFormatting>
  <conditionalFormatting sqref="N1071">
    <cfRule type="cellIs" dxfId="9280" priority="7760" operator="greaterThan">
      <formula>0</formula>
    </cfRule>
  </conditionalFormatting>
  <conditionalFormatting sqref="C1071">
    <cfRule type="duplicateValues" dxfId="9279" priority="7759"/>
  </conditionalFormatting>
  <conditionalFormatting sqref="B1071">
    <cfRule type="duplicateValues" dxfId="9278" priority="7758"/>
  </conditionalFormatting>
  <conditionalFormatting sqref="B1071">
    <cfRule type="duplicateValues" dxfId="9277" priority="7756"/>
    <cfRule type="duplicateValues" dxfId="9276" priority="7757"/>
  </conditionalFormatting>
  <conditionalFormatting sqref="C1071">
    <cfRule type="duplicateValues" dxfId="9275" priority="7755"/>
  </conditionalFormatting>
  <conditionalFormatting sqref="B1071">
    <cfRule type="duplicateValues" dxfId="9274" priority="7753"/>
    <cfRule type="duplicateValues" dxfId="9273" priority="7754"/>
  </conditionalFormatting>
  <conditionalFormatting sqref="B1071">
    <cfRule type="duplicateValues" dxfId="9272" priority="7750"/>
    <cfRule type="duplicateValues" dxfId="9271" priority="7751"/>
    <cfRule type="duplicateValues" dxfId="9270" priority="7752"/>
  </conditionalFormatting>
  <conditionalFormatting sqref="B1071">
    <cfRule type="duplicateValues" dxfId="9269" priority="7749"/>
  </conditionalFormatting>
  <conditionalFormatting sqref="B1071">
    <cfRule type="duplicateValues" dxfId="9268" priority="7748"/>
  </conditionalFormatting>
  <conditionalFormatting sqref="B1071">
    <cfRule type="duplicateValues" dxfId="9267" priority="7746"/>
    <cfRule type="duplicateValues" dxfId="9266" priority="7747"/>
  </conditionalFormatting>
  <conditionalFormatting sqref="B1071">
    <cfRule type="duplicateValues" dxfId="9265" priority="7745"/>
  </conditionalFormatting>
  <conditionalFormatting sqref="B1071">
    <cfRule type="duplicateValues" dxfId="9264" priority="7744"/>
  </conditionalFormatting>
  <conditionalFormatting sqref="B1071">
    <cfRule type="duplicateValues" dxfId="9263" priority="7743"/>
  </conditionalFormatting>
  <conditionalFormatting sqref="N1080">
    <cfRule type="cellIs" dxfId="9262" priority="7742" operator="greaterThan">
      <formula>0</formula>
    </cfRule>
  </conditionalFormatting>
  <conditionalFormatting sqref="C1080">
    <cfRule type="duplicateValues" dxfId="9261" priority="7741"/>
  </conditionalFormatting>
  <conditionalFormatting sqref="B1080">
    <cfRule type="duplicateValues" dxfId="9260" priority="7740"/>
  </conditionalFormatting>
  <conditionalFormatting sqref="B1080">
    <cfRule type="duplicateValues" dxfId="9259" priority="7738"/>
    <cfRule type="duplicateValues" dxfId="9258" priority="7739"/>
  </conditionalFormatting>
  <conditionalFormatting sqref="C1080">
    <cfRule type="duplicateValues" dxfId="9257" priority="7737"/>
  </conditionalFormatting>
  <conditionalFormatting sqref="B1080">
    <cfRule type="duplicateValues" dxfId="9256" priority="7735"/>
    <cfRule type="duplicateValues" dxfId="9255" priority="7736"/>
  </conditionalFormatting>
  <conditionalFormatting sqref="B1080">
    <cfRule type="duplicateValues" dxfId="9254" priority="7732"/>
    <cfRule type="duplicateValues" dxfId="9253" priority="7733"/>
    <cfRule type="duplicateValues" dxfId="9252" priority="7734"/>
  </conditionalFormatting>
  <conditionalFormatting sqref="B1080">
    <cfRule type="duplicateValues" dxfId="9251" priority="7731"/>
  </conditionalFormatting>
  <conditionalFormatting sqref="B1080">
    <cfRule type="duplicateValues" dxfId="9250" priority="7730"/>
  </conditionalFormatting>
  <conditionalFormatting sqref="B1080">
    <cfRule type="duplicateValues" dxfId="9249" priority="7728"/>
    <cfRule type="duplicateValues" dxfId="9248" priority="7729"/>
  </conditionalFormatting>
  <conditionalFormatting sqref="B1080">
    <cfRule type="duplicateValues" dxfId="9247" priority="7727"/>
  </conditionalFormatting>
  <conditionalFormatting sqref="B1080">
    <cfRule type="duplicateValues" dxfId="9246" priority="7726"/>
  </conditionalFormatting>
  <conditionalFormatting sqref="B1080">
    <cfRule type="duplicateValues" dxfId="9245" priority="7725"/>
  </conditionalFormatting>
  <conditionalFormatting sqref="B1068:B1149">
    <cfRule type="duplicateValues" dxfId="9244" priority="7724"/>
  </conditionalFormatting>
  <conditionalFormatting sqref="B1134:B1135">
    <cfRule type="duplicateValues" dxfId="9243" priority="7723"/>
  </conditionalFormatting>
  <conditionalFormatting sqref="C1134:C1135">
    <cfRule type="duplicateValues" dxfId="9242" priority="7722"/>
  </conditionalFormatting>
  <conditionalFormatting sqref="B1129:B1131 B1122:B1127">
    <cfRule type="duplicateValues" dxfId="9241" priority="7721"/>
  </conditionalFormatting>
  <conditionalFormatting sqref="C1129:C1131 C1122:C1127">
    <cfRule type="duplicateValues" dxfId="9240" priority="7720"/>
  </conditionalFormatting>
  <conditionalFormatting sqref="B1119:B1121">
    <cfRule type="duplicateValues" dxfId="9239" priority="7719"/>
  </conditionalFormatting>
  <conditionalFormatting sqref="C1119:C1121">
    <cfRule type="duplicateValues" dxfId="9238" priority="7718"/>
  </conditionalFormatting>
  <conditionalFormatting sqref="B1134:B1138 B1129:B1132 B1140:B1149 B1119:B1127">
    <cfRule type="duplicateValues" dxfId="9237" priority="7717"/>
  </conditionalFormatting>
  <conditionalFormatting sqref="B1134:B1138">
    <cfRule type="duplicateValues" dxfId="9236" priority="7716"/>
  </conditionalFormatting>
  <conditionalFormatting sqref="B1134:B1138 B1129:B1132 B1140:B1149 B1119:B1127">
    <cfRule type="duplicateValues" dxfId="9235" priority="7714"/>
    <cfRule type="duplicateValues" dxfId="9234" priority="7715"/>
  </conditionalFormatting>
  <conditionalFormatting sqref="B1134:B1138">
    <cfRule type="duplicateValues" dxfId="9233" priority="7712"/>
    <cfRule type="duplicateValues" dxfId="9232" priority="7713"/>
  </conditionalFormatting>
  <conditionalFormatting sqref="C1134:C1138 C1129:C1132 C1140:C1149 C1119:C1127">
    <cfRule type="duplicateValues" dxfId="9231" priority="7711"/>
  </conditionalFormatting>
  <conditionalFormatting sqref="B1134:B1138">
    <cfRule type="duplicateValues" dxfId="9230" priority="7710"/>
  </conditionalFormatting>
  <conditionalFormatting sqref="C1116:C1117 C1134:C1138 C1129:C1132 C1140:C1149 C1119:C1127 C1087:C1114 C1068:C1070">
    <cfRule type="duplicateValues" dxfId="9229" priority="7709"/>
  </conditionalFormatting>
  <conditionalFormatting sqref="B1140:B1149 B1119:B1138 B1087:B1117 B1068:B1070">
    <cfRule type="duplicateValues" dxfId="9228" priority="7707"/>
    <cfRule type="duplicateValues" dxfId="9227" priority="7708"/>
  </conditionalFormatting>
  <conditionalFormatting sqref="B1140:B1149 B1119:B1138 B1087:B1117 B1068:B1070">
    <cfRule type="duplicateValues" dxfId="9226" priority="7704"/>
    <cfRule type="duplicateValues" dxfId="9225" priority="7705"/>
    <cfRule type="duplicateValues" dxfId="9224" priority="7706"/>
  </conditionalFormatting>
  <conditionalFormatting sqref="B1137:B1138 B1129:B1131 B1140:B1149 B1119:B1127">
    <cfRule type="duplicateValues" dxfId="9223" priority="7703"/>
  </conditionalFormatting>
  <conditionalFormatting sqref="B1119:B1149 B1087:B1117 B1068:B1070">
    <cfRule type="duplicateValues" dxfId="9222" priority="7702"/>
  </conditionalFormatting>
  <conditionalFormatting sqref="B1119:B1149">
    <cfRule type="duplicateValues" dxfId="9221" priority="7701"/>
  </conditionalFormatting>
  <conditionalFormatting sqref="B1119:B1149 B1087:B1117 B1068:B1070">
    <cfRule type="duplicateValues" dxfId="9220" priority="7699"/>
    <cfRule type="duplicateValues" dxfId="9219" priority="7700"/>
  </conditionalFormatting>
  <conditionalFormatting sqref="B1087:B1149 B1068:B1070">
    <cfRule type="duplicateValues" dxfId="9218" priority="7698"/>
  </conditionalFormatting>
  <conditionalFormatting sqref="B1087:B1149">
    <cfRule type="duplicateValues" dxfId="9217" priority="7697"/>
  </conditionalFormatting>
  <conditionalFormatting sqref="B1087:B1109 B1068:B1070">
    <cfRule type="duplicateValues" dxfId="9216" priority="7696"/>
  </conditionalFormatting>
  <conditionalFormatting sqref="B1087:B1109 B1068:B1070">
    <cfRule type="duplicateValues" dxfId="9215" priority="7694"/>
    <cfRule type="duplicateValues" dxfId="9214" priority="7695"/>
  </conditionalFormatting>
  <conditionalFormatting sqref="C1087:C1109 C1068:C1070">
    <cfRule type="duplicateValues" dxfId="9213" priority="7693"/>
  </conditionalFormatting>
  <conditionalFormatting sqref="N785:N1067">
    <cfRule type="cellIs" dxfId="9212" priority="7692" operator="greaterThan">
      <formula>0</formula>
    </cfRule>
  </conditionalFormatting>
  <conditionalFormatting sqref="N954">
    <cfRule type="cellIs" dxfId="9211" priority="7691" operator="greaterThan">
      <formula>0</formula>
    </cfRule>
  </conditionalFormatting>
  <conditionalFormatting sqref="B954">
    <cfRule type="duplicateValues" dxfId="9210" priority="7690"/>
  </conditionalFormatting>
  <conditionalFormatting sqref="N1062">
    <cfRule type="cellIs" dxfId="9209" priority="7689" operator="greaterThan">
      <formula>0</formula>
    </cfRule>
  </conditionalFormatting>
  <conditionalFormatting sqref="B1062">
    <cfRule type="duplicateValues" dxfId="9208" priority="7688"/>
  </conditionalFormatting>
  <conditionalFormatting sqref="N1060">
    <cfRule type="cellIs" dxfId="9207" priority="7687" operator="greaterThan">
      <formula>0</formula>
    </cfRule>
  </conditionalFormatting>
  <conditionalFormatting sqref="B1060">
    <cfRule type="duplicateValues" dxfId="9206" priority="7686"/>
  </conditionalFormatting>
  <conditionalFormatting sqref="N1061">
    <cfRule type="cellIs" dxfId="9205" priority="7685" operator="greaterThan">
      <formula>0</formula>
    </cfRule>
  </conditionalFormatting>
  <conditionalFormatting sqref="B1061">
    <cfRule type="duplicateValues" dxfId="9204" priority="7684"/>
  </conditionalFormatting>
  <conditionalFormatting sqref="N994">
    <cfRule type="cellIs" dxfId="9203" priority="7683" operator="greaterThan">
      <formula>0</formula>
    </cfRule>
  </conditionalFormatting>
  <conditionalFormatting sqref="B994">
    <cfRule type="duplicateValues" dxfId="9202" priority="7682"/>
  </conditionalFormatting>
  <conditionalFormatting sqref="B994">
    <cfRule type="duplicateValues" dxfId="9201" priority="7681"/>
  </conditionalFormatting>
  <conditionalFormatting sqref="C994">
    <cfRule type="duplicateValues" dxfId="9200" priority="7680"/>
  </conditionalFormatting>
  <conditionalFormatting sqref="C994">
    <cfRule type="duplicateValues" dxfId="9199" priority="7679"/>
  </conditionalFormatting>
  <conditionalFormatting sqref="N1006">
    <cfRule type="cellIs" dxfId="9198" priority="7678" operator="greaterThan">
      <formula>0</formula>
    </cfRule>
  </conditionalFormatting>
  <conditionalFormatting sqref="B1006">
    <cfRule type="duplicateValues" dxfId="9197" priority="7677"/>
  </conditionalFormatting>
  <conditionalFormatting sqref="B1006">
    <cfRule type="duplicateValues" dxfId="9196" priority="7676"/>
  </conditionalFormatting>
  <conditionalFormatting sqref="C1006">
    <cfRule type="duplicateValues" dxfId="9195" priority="7675"/>
  </conditionalFormatting>
  <conditionalFormatting sqref="C1006">
    <cfRule type="duplicateValues" dxfId="9194" priority="7674"/>
  </conditionalFormatting>
  <conditionalFormatting sqref="N981">
    <cfRule type="cellIs" dxfId="9193" priority="7673" operator="greaterThan">
      <formula>0</formula>
    </cfRule>
  </conditionalFormatting>
  <conditionalFormatting sqref="B981">
    <cfRule type="duplicateValues" dxfId="9192" priority="7672"/>
  </conditionalFormatting>
  <conditionalFormatting sqref="B981">
    <cfRule type="duplicateValues" dxfId="9191" priority="7671"/>
  </conditionalFormatting>
  <conditionalFormatting sqref="C981">
    <cfRule type="duplicateValues" dxfId="9190" priority="7670"/>
  </conditionalFormatting>
  <conditionalFormatting sqref="C981">
    <cfRule type="duplicateValues" dxfId="9189" priority="7669"/>
  </conditionalFormatting>
  <conditionalFormatting sqref="N1029">
    <cfRule type="cellIs" dxfId="9188" priority="7668" operator="greaterThan">
      <formula>0</formula>
    </cfRule>
  </conditionalFormatting>
  <conditionalFormatting sqref="B1029">
    <cfRule type="duplicateValues" dxfId="9187" priority="7667"/>
  </conditionalFormatting>
  <conditionalFormatting sqref="B1029">
    <cfRule type="duplicateValues" dxfId="9186" priority="7666"/>
  </conditionalFormatting>
  <conditionalFormatting sqref="C1029">
    <cfRule type="duplicateValues" dxfId="9185" priority="7665"/>
  </conditionalFormatting>
  <conditionalFormatting sqref="C1029">
    <cfRule type="duplicateValues" dxfId="9184" priority="7664"/>
  </conditionalFormatting>
  <conditionalFormatting sqref="B1029">
    <cfRule type="duplicateValues" dxfId="9183" priority="7663"/>
  </conditionalFormatting>
  <conditionalFormatting sqref="N913">
    <cfRule type="cellIs" dxfId="9182" priority="7662" operator="greaterThan">
      <formula>0</formula>
    </cfRule>
  </conditionalFormatting>
  <conditionalFormatting sqref="B913">
    <cfRule type="duplicateValues" dxfId="9181" priority="7661"/>
  </conditionalFormatting>
  <conditionalFormatting sqref="B913">
    <cfRule type="duplicateValues" dxfId="9180" priority="7660"/>
  </conditionalFormatting>
  <conditionalFormatting sqref="C913">
    <cfRule type="duplicateValues" dxfId="9179" priority="7659"/>
  </conditionalFormatting>
  <conditionalFormatting sqref="C913">
    <cfRule type="duplicateValues" dxfId="9178" priority="7658"/>
  </conditionalFormatting>
  <conditionalFormatting sqref="B913">
    <cfRule type="duplicateValues" dxfId="9177" priority="7657"/>
  </conditionalFormatting>
  <conditionalFormatting sqref="N1031">
    <cfRule type="cellIs" dxfId="9176" priority="7656" operator="greaterThan">
      <formula>0</formula>
    </cfRule>
  </conditionalFormatting>
  <conditionalFormatting sqref="B1031">
    <cfRule type="duplicateValues" dxfId="9175" priority="7655"/>
  </conditionalFormatting>
  <conditionalFormatting sqref="C1031">
    <cfRule type="duplicateValues" dxfId="9174" priority="7654"/>
  </conditionalFormatting>
  <conditionalFormatting sqref="C1031">
    <cfRule type="duplicateValues" dxfId="9173" priority="7653"/>
  </conditionalFormatting>
  <conditionalFormatting sqref="B1031">
    <cfRule type="duplicateValues" dxfId="9172" priority="7652"/>
  </conditionalFormatting>
  <conditionalFormatting sqref="B1031">
    <cfRule type="duplicateValues" dxfId="9171" priority="7651"/>
  </conditionalFormatting>
  <conditionalFormatting sqref="B1031">
    <cfRule type="duplicateValues" dxfId="9170" priority="7650"/>
  </conditionalFormatting>
  <conditionalFormatting sqref="N911">
    <cfRule type="cellIs" dxfId="9169" priority="7649" operator="greaterThan">
      <formula>0</formula>
    </cfRule>
  </conditionalFormatting>
  <conditionalFormatting sqref="B911">
    <cfRule type="duplicateValues" dxfId="9168" priority="7648"/>
  </conditionalFormatting>
  <conditionalFormatting sqref="C911">
    <cfRule type="duplicateValues" dxfId="9167" priority="7647"/>
  </conditionalFormatting>
  <conditionalFormatting sqref="C911">
    <cfRule type="duplicateValues" dxfId="9166" priority="7646"/>
  </conditionalFormatting>
  <conditionalFormatting sqref="B911">
    <cfRule type="duplicateValues" dxfId="9165" priority="7645"/>
  </conditionalFormatting>
  <conditionalFormatting sqref="B911">
    <cfRule type="duplicateValues" dxfId="9164" priority="7644"/>
  </conditionalFormatting>
  <conditionalFormatting sqref="B911">
    <cfRule type="duplicateValues" dxfId="9163" priority="7643"/>
  </conditionalFormatting>
  <conditionalFormatting sqref="B911">
    <cfRule type="duplicateValues" dxfId="9162" priority="7642"/>
  </conditionalFormatting>
  <conditionalFormatting sqref="N910">
    <cfRule type="cellIs" dxfId="9161" priority="7641" operator="greaterThan">
      <formula>0</formula>
    </cfRule>
  </conditionalFormatting>
  <conditionalFormatting sqref="B910">
    <cfRule type="duplicateValues" dxfId="9160" priority="7640"/>
  </conditionalFormatting>
  <conditionalFormatting sqref="C910">
    <cfRule type="duplicateValues" dxfId="9159" priority="7639"/>
  </conditionalFormatting>
  <conditionalFormatting sqref="C910">
    <cfRule type="duplicateValues" dxfId="9158" priority="7638"/>
  </conditionalFormatting>
  <conditionalFormatting sqref="B910">
    <cfRule type="duplicateValues" dxfId="9157" priority="7637"/>
  </conditionalFormatting>
  <conditionalFormatting sqref="B910">
    <cfRule type="duplicateValues" dxfId="9156" priority="7636"/>
  </conditionalFormatting>
  <conditionalFormatting sqref="B910">
    <cfRule type="duplicateValues" dxfId="9155" priority="7635"/>
  </conditionalFormatting>
  <conditionalFormatting sqref="B910">
    <cfRule type="duplicateValues" dxfId="9154" priority="7634"/>
  </conditionalFormatting>
  <conditionalFormatting sqref="N909">
    <cfRule type="cellIs" dxfId="9153" priority="7633" operator="greaterThan">
      <formula>0</formula>
    </cfRule>
  </conditionalFormatting>
  <conditionalFormatting sqref="B909">
    <cfRule type="duplicateValues" dxfId="9152" priority="7632"/>
  </conditionalFormatting>
  <conditionalFormatting sqref="C909">
    <cfRule type="duplicateValues" dxfId="9151" priority="7631"/>
  </conditionalFormatting>
  <conditionalFormatting sqref="C909">
    <cfRule type="duplicateValues" dxfId="9150" priority="7630"/>
  </conditionalFormatting>
  <conditionalFormatting sqref="B909">
    <cfRule type="duplicateValues" dxfId="9149" priority="7629"/>
  </conditionalFormatting>
  <conditionalFormatting sqref="B909">
    <cfRule type="duplicateValues" dxfId="9148" priority="7628"/>
  </conditionalFormatting>
  <conditionalFormatting sqref="B909">
    <cfRule type="duplicateValues" dxfId="9147" priority="7627"/>
  </conditionalFormatting>
  <conditionalFormatting sqref="B909">
    <cfRule type="duplicateValues" dxfId="9146" priority="7626"/>
  </conditionalFormatting>
  <conditionalFormatting sqref="N907">
    <cfRule type="cellIs" dxfId="9145" priority="7625" operator="greaterThan">
      <formula>0</formula>
    </cfRule>
  </conditionalFormatting>
  <conditionalFormatting sqref="B907">
    <cfRule type="duplicateValues" dxfId="9144" priority="7624"/>
  </conditionalFormatting>
  <conditionalFormatting sqref="C907">
    <cfRule type="duplicateValues" dxfId="9143" priority="7623"/>
  </conditionalFormatting>
  <conditionalFormatting sqref="C907">
    <cfRule type="duplicateValues" dxfId="9142" priority="7622"/>
  </conditionalFormatting>
  <conditionalFormatting sqref="B907">
    <cfRule type="duplicateValues" dxfId="9141" priority="7621"/>
  </conditionalFormatting>
  <conditionalFormatting sqref="B907">
    <cfRule type="duplicateValues" dxfId="9140" priority="7620"/>
  </conditionalFormatting>
  <conditionalFormatting sqref="B907">
    <cfRule type="duplicateValues" dxfId="9139" priority="7619"/>
  </conditionalFormatting>
  <conditionalFormatting sqref="B907">
    <cfRule type="duplicateValues" dxfId="9138" priority="7618"/>
  </conditionalFormatting>
  <conditionalFormatting sqref="N905">
    <cfRule type="cellIs" dxfId="9137" priority="7617" operator="greaterThan">
      <formula>0</formula>
    </cfRule>
  </conditionalFormatting>
  <conditionalFormatting sqref="B905">
    <cfRule type="duplicateValues" dxfId="9136" priority="7616"/>
  </conditionalFormatting>
  <conditionalFormatting sqref="C905">
    <cfRule type="duplicateValues" dxfId="9135" priority="7615"/>
  </conditionalFormatting>
  <conditionalFormatting sqref="C905">
    <cfRule type="duplicateValues" dxfId="9134" priority="7614"/>
  </conditionalFormatting>
  <conditionalFormatting sqref="B905">
    <cfRule type="duplicateValues" dxfId="9133" priority="7613"/>
  </conditionalFormatting>
  <conditionalFormatting sqref="B905">
    <cfRule type="duplicateValues" dxfId="9132" priority="7612"/>
  </conditionalFormatting>
  <conditionalFormatting sqref="B905">
    <cfRule type="duplicateValues" dxfId="9131" priority="7611"/>
  </conditionalFormatting>
  <conditionalFormatting sqref="B905">
    <cfRule type="duplicateValues" dxfId="9130" priority="7610"/>
  </conditionalFormatting>
  <conditionalFormatting sqref="N904">
    <cfRule type="cellIs" dxfId="9129" priority="7609" operator="greaterThan">
      <formula>0</formula>
    </cfRule>
  </conditionalFormatting>
  <conditionalFormatting sqref="B904">
    <cfRule type="duplicateValues" dxfId="9128" priority="7608"/>
  </conditionalFormatting>
  <conditionalFormatting sqref="C904">
    <cfRule type="duplicateValues" dxfId="9127" priority="7607"/>
  </conditionalFormatting>
  <conditionalFormatting sqref="C904">
    <cfRule type="duplicateValues" dxfId="9126" priority="7606"/>
  </conditionalFormatting>
  <conditionalFormatting sqref="B904">
    <cfRule type="duplicateValues" dxfId="9125" priority="7605"/>
  </conditionalFormatting>
  <conditionalFormatting sqref="B904">
    <cfRule type="duplicateValues" dxfId="9124" priority="7604"/>
  </conditionalFormatting>
  <conditionalFormatting sqref="B904">
    <cfRule type="duplicateValues" dxfId="9123" priority="7603"/>
  </conditionalFormatting>
  <conditionalFormatting sqref="B904">
    <cfRule type="duplicateValues" dxfId="9122" priority="7602"/>
  </conditionalFormatting>
  <conditionalFormatting sqref="N903">
    <cfRule type="cellIs" dxfId="9121" priority="7601" operator="greaterThan">
      <formula>0</formula>
    </cfRule>
  </conditionalFormatting>
  <conditionalFormatting sqref="B903">
    <cfRule type="duplicateValues" dxfId="9120" priority="7600"/>
  </conditionalFormatting>
  <conditionalFormatting sqref="C903">
    <cfRule type="duplicateValues" dxfId="9119" priority="7599"/>
  </conditionalFormatting>
  <conditionalFormatting sqref="C903">
    <cfRule type="duplicateValues" dxfId="9118" priority="7598"/>
  </conditionalFormatting>
  <conditionalFormatting sqref="B903">
    <cfRule type="duplicateValues" dxfId="9117" priority="7597"/>
  </conditionalFormatting>
  <conditionalFormatting sqref="B903">
    <cfRule type="duplicateValues" dxfId="9116" priority="7596"/>
  </conditionalFormatting>
  <conditionalFormatting sqref="B903">
    <cfRule type="duplicateValues" dxfId="9115" priority="7595"/>
  </conditionalFormatting>
  <conditionalFormatting sqref="B903">
    <cfRule type="duplicateValues" dxfId="9114" priority="7594"/>
  </conditionalFormatting>
  <conditionalFormatting sqref="N879">
    <cfRule type="cellIs" dxfId="9113" priority="7593" operator="greaterThan">
      <formula>0</formula>
    </cfRule>
  </conditionalFormatting>
  <conditionalFormatting sqref="B879">
    <cfRule type="duplicateValues" dxfId="9112" priority="7592"/>
  </conditionalFormatting>
  <conditionalFormatting sqref="C879">
    <cfRule type="duplicateValues" dxfId="9111" priority="7591"/>
  </conditionalFormatting>
  <conditionalFormatting sqref="C879">
    <cfRule type="duplicateValues" dxfId="9110" priority="7590"/>
  </conditionalFormatting>
  <conditionalFormatting sqref="B879">
    <cfRule type="duplicateValues" dxfId="9109" priority="7589"/>
  </conditionalFormatting>
  <conditionalFormatting sqref="B879">
    <cfRule type="duplicateValues" dxfId="9108" priority="7588"/>
  </conditionalFormatting>
  <conditionalFormatting sqref="B879">
    <cfRule type="duplicateValues" dxfId="9107" priority="7587"/>
  </conditionalFormatting>
  <conditionalFormatting sqref="B879">
    <cfRule type="duplicateValues" dxfId="9106" priority="7586"/>
  </conditionalFormatting>
  <conditionalFormatting sqref="N970">
    <cfRule type="cellIs" dxfId="9105" priority="7585" operator="greaterThan">
      <formula>0</formula>
    </cfRule>
  </conditionalFormatting>
  <conditionalFormatting sqref="B970">
    <cfRule type="duplicateValues" dxfId="9104" priority="7584"/>
  </conditionalFormatting>
  <conditionalFormatting sqref="C970">
    <cfRule type="duplicateValues" dxfId="9103" priority="7583"/>
  </conditionalFormatting>
  <conditionalFormatting sqref="C970">
    <cfRule type="duplicateValues" dxfId="9102" priority="7582"/>
  </conditionalFormatting>
  <conditionalFormatting sqref="B970">
    <cfRule type="duplicateValues" dxfId="9101" priority="7581"/>
  </conditionalFormatting>
  <conditionalFormatting sqref="B970">
    <cfRule type="duplicateValues" dxfId="9100" priority="7580"/>
  </conditionalFormatting>
  <conditionalFormatting sqref="B970">
    <cfRule type="duplicateValues" dxfId="9099" priority="7579"/>
  </conditionalFormatting>
  <conditionalFormatting sqref="B970">
    <cfRule type="duplicateValues" dxfId="9098" priority="7578"/>
  </conditionalFormatting>
  <conditionalFormatting sqref="C970">
    <cfRule type="duplicateValues" dxfId="9097" priority="7577"/>
  </conditionalFormatting>
  <conditionalFormatting sqref="N902">
    <cfRule type="cellIs" dxfId="9096" priority="7576" operator="greaterThan">
      <formula>0</formula>
    </cfRule>
  </conditionalFormatting>
  <conditionalFormatting sqref="B902">
    <cfRule type="duplicateValues" dxfId="9095" priority="7575"/>
  </conditionalFormatting>
  <conditionalFormatting sqref="C902">
    <cfRule type="duplicateValues" dxfId="9094" priority="7574"/>
  </conditionalFormatting>
  <conditionalFormatting sqref="C902">
    <cfRule type="duplicateValues" dxfId="9093" priority="7573"/>
  </conditionalFormatting>
  <conditionalFormatting sqref="B902">
    <cfRule type="duplicateValues" dxfId="9092" priority="7572"/>
  </conditionalFormatting>
  <conditionalFormatting sqref="B902">
    <cfRule type="duplicateValues" dxfId="9091" priority="7571"/>
  </conditionalFormatting>
  <conditionalFormatting sqref="B902">
    <cfRule type="duplicateValues" dxfId="9090" priority="7570"/>
  </conditionalFormatting>
  <conditionalFormatting sqref="B902">
    <cfRule type="duplicateValues" dxfId="9089" priority="7569"/>
  </conditionalFormatting>
  <conditionalFormatting sqref="C902">
    <cfRule type="duplicateValues" dxfId="9088" priority="7568"/>
  </conditionalFormatting>
  <conditionalFormatting sqref="B902">
    <cfRule type="duplicateValues" dxfId="9087" priority="7567"/>
  </conditionalFormatting>
  <conditionalFormatting sqref="N901">
    <cfRule type="cellIs" dxfId="9086" priority="7566" operator="greaterThan">
      <formula>0</formula>
    </cfRule>
  </conditionalFormatting>
  <conditionalFormatting sqref="B901">
    <cfRule type="duplicateValues" dxfId="9085" priority="7565"/>
  </conditionalFormatting>
  <conditionalFormatting sqref="C901">
    <cfRule type="duplicateValues" dxfId="9084" priority="7564"/>
  </conditionalFormatting>
  <conditionalFormatting sqref="C901">
    <cfRule type="duplicateValues" dxfId="9083" priority="7563"/>
  </conditionalFormatting>
  <conditionalFormatting sqref="B901">
    <cfRule type="duplicateValues" dxfId="9082" priority="7562"/>
  </conditionalFormatting>
  <conditionalFormatting sqref="B901">
    <cfRule type="duplicateValues" dxfId="9081" priority="7561"/>
  </conditionalFormatting>
  <conditionalFormatting sqref="B901">
    <cfRule type="duplicateValues" dxfId="9080" priority="7560"/>
  </conditionalFormatting>
  <conditionalFormatting sqref="B901">
    <cfRule type="duplicateValues" dxfId="9079" priority="7559"/>
  </conditionalFormatting>
  <conditionalFormatting sqref="C901">
    <cfRule type="duplicateValues" dxfId="9078" priority="7558"/>
  </conditionalFormatting>
  <conditionalFormatting sqref="B901">
    <cfRule type="duplicateValues" dxfId="9077" priority="7557"/>
  </conditionalFormatting>
  <conditionalFormatting sqref="N900">
    <cfRule type="cellIs" dxfId="9076" priority="7556" operator="greaterThan">
      <formula>0</formula>
    </cfRule>
  </conditionalFormatting>
  <conditionalFormatting sqref="B900">
    <cfRule type="duplicateValues" dxfId="9075" priority="7555"/>
  </conditionalFormatting>
  <conditionalFormatting sqref="C900">
    <cfRule type="duplicateValues" dxfId="9074" priority="7554"/>
  </conditionalFormatting>
  <conditionalFormatting sqref="C900">
    <cfRule type="duplicateValues" dxfId="9073" priority="7553"/>
  </conditionalFormatting>
  <conditionalFormatting sqref="B900">
    <cfRule type="duplicateValues" dxfId="9072" priority="7552"/>
  </conditionalFormatting>
  <conditionalFormatting sqref="B900">
    <cfRule type="duplicateValues" dxfId="9071" priority="7551"/>
  </conditionalFormatting>
  <conditionalFormatting sqref="B900">
    <cfRule type="duplicateValues" dxfId="9070" priority="7550"/>
  </conditionalFormatting>
  <conditionalFormatting sqref="B900">
    <cfRule type="duplicateValues" dxfId="9069" priority="7549"/>
  </conditionalFormatting>
  <conditionalFormatting sqref="C900">
    <cfRule type="duplicateValues" dxfId="9068" priority="7548"/>
  </conditionalFormatting>
  <conditionalFormatting sqref="B900">
    <cfRule type="duplicateValues" dxfId="9067" priority="7547"/>
  </conditionalFormatting>
  <conditionalFormatting sqref="N899">
    <cfRule type="cellIs" dxfId="9066" priority="7546" operator="greaterThan">
      <formula>0</formula>
    </cfRule>
  </conditionalFormatting>
  <conditionalFormatting sqref="B899">
    <cfRule type="duplicateValues" dxfId="9065" priority="7545"/>
  </conditionalFormatting>
  <conditionalFormatting sqref="C899">
    <cfRule type="duplicateValues" dxfId="9064" priority="7544"/>
  </conditionalFormatting>
  <conditionalFormatting sqref="C899">
    <cfRule type="duplicateValues" dxfId="9063" priority="7543"/>
  </conditionalFormatting>
  <conditionalFormatting sqref="B899">
    <cfRule type="duplicateValues" dxfId="9062" priority="7542"/>
  </conditionalFormatting>
  <conditionalFormatting sqref="B899">
    <cfRule type="duplicateValues" dxfId="9061" priority="7541"/>
  </conditionalFormatting>
  <conditionalFormatting sqref="B899">
    <cfRule type="duplicateValues" dxfId="9060" priority="7540"/>
  </conditionalFormatting>
  <conditionalFormatting sqref="B899">
    <cfRule type="duplicateValues" dxfId="9059" priority="7539"/>
  </conditionalFormatting>
  <conditionalFormatting sqref="C899">
    <cfRule type="duplicateValues" dxfId="9058" priority="7538"/>
  </conditionalFormatting>
  <conditionalFormatting sqref="B899">
    <cfRule type="duplicateValues" dxfId="9057" priority="7537"/>
  </conditionalFormatting>
  <conditionalFormatting sqref="N898">
    <cfRule type="cellIs" dxfId="9056" priority="7536" operator="greaterThan">
      <formula>0</formula>
    </cfRule>
  </conditionalFormatting>
  <conditionalFormatting sqref="B898">
    <cfRule type="duplicateValues" dxfId="9055" priority="7535"/>
  </conditionalFormatting>
  <conditionalFormatting sqref="C898">
    <cfRule type="duplicateValues" dxfId="9054" priority="7534"/>
  </conditionalFormatting>
  <conditionalFormatting sqref="C898">
    <cfRule type="duplicateValues" dxfId="9053" priority="7533"/>
  </conditionalFormatting>
  <conditionalFormatting sqref="B898">
    <cfRule type="duplicateValues" dxfId="9052" priority="7532"/>
  </conditionalFormatting>
  <conditionalFormatting sqref="B898">
    <cfRule type="duplicateValues" dxfId="9051" priority="7531"/>
  </conditionalFormatting>
  <conditionalFormatting sqref="B898">
    <cfRule type="duplicateValues" dxfId="9050" priority="7530"/>
  </conditionalFormatting>
  <conditionalFormatting sqref="B898">
    <cfRule type="duplicateValues" dxfId="9049" priority="7529"/>
  </conditionalFormatting>
  <conditionalFormatting sqref="C898">
    <cfRule type="duplicateValues" dxfId="9048" priority="7528"/>
  </conditionalFormatting>
  <conditionalFormatting sqref="B898">
    <cfRule type="duplicateValues" dxfId="9047" priority="7527"/>
  </conditionalFormatting>
  <conditionalFormatting sqref="N897">
    <cfRule type="cellIs" dxfId="9046" priority="7526" operator="greaterThan">
      <formula>0</formula>
    </cfRule>
  </conditionalFormatting>
  <conditionalFormatting sqref="B897">
    <cfRule type="duplicateValues" dxfId="9045" priority="7525"/>
  </conditionalFormatting>
  <conditionalFormatting sqref="C897">
    <cfRule type="duplicateValues" dxfId="9044" priority="7524"/>
  </conditionalFormatting>
  <conditionalFormatting sqref="C897">
    <cfRule type="duplicateValues" dxfId="9043" priority="7523"/>
  </conditionalFormatting>
  <conditionalFormatting sqref="B897">
    <cfRule type="duplicateValues" dxfId="9042" priority="7522"/>
  </conditionalFormatting>
  <conditionalFormatting sqref="B897">
    <cfRule type="duplicateValues" dxfId="9041" priority="7521"/>
  </conditionalFormatting>
  <conditionalFormatting sqref="B897">
    <cfRule type="duplicateValues" dxfId="9040" priority="7520"/>
  </conditionalFormatting>
  <conditionalFormatting sqref="B897">
    <cfRule type="duplicateValues" dxfId="9039" priority="7519"/>
  </conditionalFormatting>
  <conditionalFormatting sqref="C897">
    <cfRule type="duplicateValues" dxfId="9038" priority="7518"/>
  </conditionalFormatting>
  <conditionalFormatting sqref="B897">
    <cfRule type="duplicateValues" dxfId="9037" priority="7517"/>
  </conditionalFormatting>
  <conditionalFormatting sqref="N896">
    <cfRule type="cellIs" dxfId="9036" priority="7516" operator="greaterThan">
      <formula>0</formula>
    </cfRule>
  </conditionalFormatting>
  <conditionalFormatting sqref="B896">
    <cfRule type="duplicateValues" dxfId="9035" priority="7515"/>
  </conditionalFormatting>
  <conditionalFormatting sqref="C896">
    <cfRule type="duplicateValues" dxfId="9034" priority="7514"/>
  </conditionalFormatting>
  <conditionalFormatting sqref="C896">
    <cfRule type="duplicateValues" dxfId="9033" priority="7513"/>
  </conditionalFormatting>
  <conditionalFormatting sqref="B896">
    <cfRule type="duplicateValues" dxfId="9032" priority="7512"/>
  </conditionalFormatting>
  <conditionalFormatting sqref="B896">
    <cfRule type="duplicateValues" dxfId="9031" priority="7511"/>
  </conditionalFormatting>
  <conditionalFormatting sqref="B896">
    <cfRule type="duplicateValues" dxfId="9030" priority="7510"/>
  </conditionalFormatting>
  <conditionalFormatting sqref="B896">
    <cfRule type="duplicateValues" dxfId="9029" priority="7509"/>
  </conditionalFormatting>
  <conditionalFormatting sqref="C896">
    <cfRule type="duplicateValues" dxfId="9028" priority="7508"/>
  </conditionalFormatting>
  <conditionalFormatting sqref="B896">
    <cfRule type="duplicateValues" dxfId="9027" priority="7507"/>
  </conditionalFormatting>
  <conditionalFormatting sqref="N894">
    <cfRule type="cellIs" dxfId="9026" priority="7506" operator="greaterThan">
      <formula>0</formula>
    </cfRule>
  </conditionalFormatting>
  <conditionalFormatting sqref="B894">
    <cfRule type="duplicateValues" dxfId="9025" priority="7505"/>
  </conditionalFormatting>
  <conditionalFormatting sqref="C894">
    <cfRule type="duplicateValues" dxfId="9024" priority="7504"/>
  </conditionalFormatting>
  <conditionalFormatting sqref="C894">
    <cfRule type="duplicateValues" dxfId="9023" priority="7503"/>
  </conditionalFormatting>
  <conditionalFormatting sqref="B894">
    <cfRule type="duplicateValues" dxfId="9022" priority="7502"/>
  </conditionalFormatting>
  <conditionalFormatting sqref="B894">
    <cfRule type="duplicateValues" dxfId="9021" priority="7501"/>
  </conditionalFormatting>
  <conditionalFormatting sqref="B894">
    <cfRule type="duplicateValues" dxfId="9020" priority="7500"/>
  </conditionalFormatting>
  <conditionalFormatting sqref="B894">
    <cfRule type="duplicateValues" dxfId="9019" priority="7499"/>
  </conditionalFormatting>
  <conditionalFormatting sqref="C894">
    <cfRule type="duplicateValues" dxfId="9018" priority="7498"/>
  </conditionalFormatting>
  <conditionalFormatting sqref="B894">
    <cfRule type="duplicateValues" dxfId="9017" priority="7497"/>
  </conditionalFormatting>
  <conditionalFormatting sqref="N893">
    <cfRule type="cellIs" dxfId="9016" priority="7496" operator="greaterThan">
      <formula>0</formula>
    </cfRule>
  </conditionalFormatting>
  <conditionalFormatting sqref="B893">
    <cfRule type="duplicateValues" dxfId="9015" priority="7495"/>
  </conditionalFormatting>
  <conditionalFormatting sqref="C893">
    <cfRule type="duplicateValues" dxfId="9014" priority="7494"/>
  </conditionalFormatting>
  <conditionalFormatting sqref="C893">
    <cfRule type="duplicateValues" dxfId="9013" priority="7493"/>
  </conditionalFormatting>
  <conditionalFormatting sqref="B893">
    <cfRule type="duplicateValues" dxfId="9012" priority="7492"/>
  </conditionalFormatting>
  <conditionalFormatting sqref="B893">
    <cfRule type="duplicateValues" dxfId="9011" priority="7491"/>
  </conditionalFormatting>
  <conditionalFormatting sqref="B893">
    <cfRule type="duplicateValues" dxfId="9010" priority="7490"/>
  </conditionalFormatting>
  <conditionalFormatting sqref="B893">
    <cfRule type="duplicateValues" dxfId="9009" priority="7489"/>
  </conditionalFormatting>
  <conditionalFormatting sqref="C893">
    <cfRule type="duplicateValues" dxfId="9008" priority="7488"/>
  </conditionalFormatting>
  <conditionalFormatting sqref="B893">
    <cfRule type="duplicateValues" dxfId="9007" priority="7487"/>
  </conditionalFormatting>
  <conditionalFormatting sqref="N877">
    <cfRule type="cellIs" dxfId="9006" priority="7486" operator="greaterThan">
      <formula>0</formula>
    </cfRule>
  </conditionalFormatting>
  <conditionalFormatting sqref="B877">
    <cfRule type="duplicateValues" dxfId="9005" priority="7485"/>
  </conditionalFormatting>
  <conditionalFormatting sqref="C877">
    <cfRule type="duplicateValues" dxfId="9004" priority="7484"/>
  </conditionalFormatting>
  <conditionalFormatting sqref="C877">
    <cfRule type="duplicateValues" dxfId="9003" priority="7483"/>
  </conditionalFormatting>
  <conditionalFormatting sqref="B877">
    <cfRule type="duplicateValues" dxfId="9002" priority="7482"/>
  </conditionalFormatting>
  <conditionalFormatting sqref="B877">
    <cfRule type="duplicateValues" dxfId="9001" priority="7481"/>
  </conditionalFormatting>
  <conditionalFormatting sqref="B877">
    <cfRule type="duplicateValues" dxfId="9000" priority="7480"/>
  </conditionalFormatting>
  <conditionalFormatting sqref="B877">
    <cfRule type="duplicateValues" dxfId="8999" priority="7479"/>
  </conditionalFormatting>
  <conditionalFormatting sqref="C877">
    <cfRule type="duplicateValues" dxfId="8998" priority="7478"/>
  </conditionalFormatting>
  <conditionalFormatting sqref="B877">
    <cfRule type="duplicateValues" dxfId="8997" priority="7477"/>
  </conditionalFormatting>
  <conditionalFormatting sqref="N876">
    <cfRule type="cellIs" dxfId="8996" priority="7476" operator="greaterThan">
      <formula>0</formula>
    </cfRule>
  </conditionalFormatting>
  <conditionalFormatting sqref="B876">
    <cfRule type="duplicateValues" dxfId="8995" priority="7475"/>
  </conditionalFormatting>
  <conditionalFormatting sqref="C876">
    <cfRule type="duplicateValues" dxfId="8994" priority="7474"/>
  </conditionalFormatting>
  <conditionalFormatting sqref="C876">
    <cfRule type="duplicateValues" dxfId="8993" priority="7473"/>
  </conditionalFormatting>
  <conditionalFormatting sqref="B876">
    <cfRule type="duplicateValues" dxfId="8992" priority="7472"/>
  </conditionalFormatting>
  <conditionalFormatting sqref="B876">
    <cfRule type="duplicateValues" dxfId="8991" priority="7471"/>
  </conditionalFormatting>
  <conditionalFormatting sqref="B876">
    <cfRule type="duplicateValues" dxfId="8990" priority="7470"/>
  </conditionalFormatting>
  <conditionalFormatting sqref="B876">
    <cfRule type="duplicateValues" dxfId="8989" priority="7469"/>
  </conditionalFormatting>
  <conditionalFormatting sqref="C876">
    <cfRule type="duplicateValues" dxfId="8988" priority="7468"/>
  </conditionalFormatting>
  <conditionalFormatting sqref="B876">
    <cfRule type="duplicateValues" dxfId="8987" priority="7467"/>
  </conditionalFormatting>
  <conditionalFormatting sqref="N865">
    <cfRule type="cellIs" dxfId="8986" priority="7466" operator="greaterThan">
      <formula>0</formula>
    </cfRule>
  </conditionalFormatting>
  <conditionalFormatting sqref="B865">
    <cfRule type="duplicateValues" dxfId="8985" priority="7465"/>
  </conditionalFormatting>
  <conditionalFormatting sqref="C865">
    <cfRule type="duplicateValues" dxfId="8984" priority="7464"/>
  </conditionalFormatting>
  <conditionalFormatting sqref="C865">
    <cfRule type="duplicateValues" dxfId="8983" priority="7463"/>
  </conditionalFormatting>
  <conditionalFormatting sqref="B865">
    <cfRule type="duplicateValues" dxfId="8982" priority="7462"/>
  </conditionalFormatting>
  <conditionalFormatting sqref="B865">
    <cfRule type="duplicateValues" dxfId="8981" priority="7461"/>
  </conditionalFormatting>
  <conditionalFormatting sqref="B865">
    <cfRule type="duplicateValues" dxfId="8980" priority="7460"/>
  </conditionalFormatting>
  <conditionalFormatting sqref="B865">
    <cfRule type="duplicateValues" dxfId="8979" priority="7459"/>
  </conditionalFormatting>
  <conditionalFormatting sqref="C865">
    <cfRule type="duplicateValues" dxfId="8978" priority="7458"/>
  </conditionalFormatting>
  <conditionalFormatting sqref="B865">
    <cfRule type="duplicateValues" dxfId="8977" priority="7457"/>
  </conditionalFormatting>
  <conditionalFormatting sqref="N882">
    <cfRule type="cellIs" dxfId="8976" priority="7456" operator="greaterThan">
      <formula>0</formula>
    </cfRule>
  </conditionalFormatting>
  <conditionalFormatting sqref="B882">
    <cfRule type="duplicateValues" dxfId="8975" priority="7455"/>
  </conditionalFormatting>
  <conditionalFormatting sqref="C882">
    <cfRule type="duplicateValues" dxfId="8974" priority="7454"/>
  </conditionalFormatting>
  <conditionalFormatting sqref="C882">
    <cfRule type="duplicateValues" dxfId="8973" priority="7453"/>
  </conditionalFormatting>
  <conditionalFormatting sqref="B882">
    <cfRule type="duplicateValues" dxfId="8972" priority="7452"/>
  </conditionalFormatting>
  <conditionalFormatting sqref="B882">
    <cfRule type="duplicateValues" dxfId="8971" priority="7451"/>
  </conditionalFormatting>
  <conditionalFormatting sqref="B882">
    <cfRule type="duplicateValues" dxfId="8970" priority="7450"/>
  </conditionalFormatting>
  <conditionalFormatting sqref="B882">
    <cfRule type="duplicateValues" dxfId="8969" priority="7449"/>
  </conditionalFormatting>
  <conditionalFormatting sqref="C882">
    <cfRule type="duplicateValues" dxfId="8968" priority="7448"/>
  </conditionalFormatting>
  <conditionalFormatting sqref="B882">
    <cfRule type="duplicateValues" dxfId="8967" priority="7447"/>
  </conditionalFormatting>
  <conditionalFormatting sqref="N883">
    <cfRule type="cellIs" dxfId="8966" priority="7446" operator="greaterThan">
      <formula>0</formula>
    </cfRule>
  </conditionalFormatting>
  <conditionalFormatting sqref="B883">
    <cfRule type="duplicateValues" dxfId="8965" priority="7445"/>
  </conditionalFormatting>
  <conditionalFormatting sqref="C883">
    <cfRule type="duplicateValues" dxfId="8964" priority="7444"/>
  </conditionalFormatting>
  <conditionalFormatting sqref="C883">
    <cfRule type="duplicateValues" dxfId="8963" priority="7443"/>
  </conditionalFormatting>
  <conditionalFormatting sqref="B883">
    <cfRule type="duplicateValues" dxfId="8962" priority="7442"/>
  </conditionalFormatting>
  <conditionalFormatting sqref="B883">
    <cfRule type="duplicateValues" dxfId="8961" priority="7441"/>
  </conditionalFormatting>
  <conditionalFormatting sqref="B883">
    <cfRule type="duplicateValues" dxfId="8960" priority="7440"/>
  </conditionalFormatting>
  <conditionalFormatting sqref="B883">
    <cfRule type="duplicateValues" dxfId="8959" priority="7439"/>
  </conditionalFormatting>
  <conditionalFormatting sqref="C883">
    <cfRule type="duplicateValues" dxfId="8958" priority="7438"/>
  </conditionalFormatting>
  <conditionalFormatting sqref="B883">
    <cfRule type="duplicateValues" dxfId="8957" priority="7437"/>
  </conditionalFormatting>
  <conditionalFormatting sqref="N884">
    <cfRule type="cellIs" dxfId="8956" priority="7436" operator="greaterThan">
      <formula>0</formula>
    </cfRule>
  </conditionalFormatting>
  <conditionalFormatting sqref="B884">
    <cfRule type="duplicateValues" dxfId="8955" priority="7435"/>
  </conditionalFormatting>
  <conditionalFormatting sqref="C884">
    <cfRule type="duplicateValues" dxfId="8954" priority="7434"/>
  </conditionalFormatting>
  <conditionalFormatting sqref="C884">
    <cfRule type="duplicateValues" dxfId="8953" priority="7433"/>
  </conditionalFormatting>
  <conditionalFormatting sqref="B884">
    <cfRule type="duplicateValues" dxfId="8952" priority="7432"/>
  </conditionalFormatting>
  <conditionalFormatting sqref="B884">
    <cfRule type="duplicateValues" dxfId="8951" priority="7431"/>
  </conditionalFormatting>
  <conditionalFormatting sqref="B884">
    <cfRule type="duplicateValues" dxfId="8950" priority="7430"/>
  </conditionalFormatting>
  <conditionalFormatting sqref="B884">
    <cfRule type="duplicateValues" dxfId="8949" priority="7429"/>
  </conditionalFormatting>
  <conditionalFormatting sqref="C884">
    <cfRule type="duplicateValues" dxfId="8948" priority="7428"/>
  </conditionalFormatting>
  <conditionalFormatting sqref="B884">
    <cfRule type="duplicateValues" dxfId="8947" priority="7427"/>
  </conditionalFormatting>
  <conditionalFormatting sqref="N885">
    <cfRule type="cellIs" dxfId="8946" priority="7426" operator="greaterThan">
      <formula>0</formula>
    </cfRule>
  </conditionalFormatting>
  <conditionalFormatting sqref="B885">
    <cfRule type="duplicateValues" dxfId="8945" priority="7425"/>
  </conditionalFormatting>
  <conditionalFormatting sqref="C885">
    <cfRule type="duplicateValues" dxfId="8944" priority="7424"/>
  </conditionalFormatting>
  <conditionalFormatting sqref="C885">
    <cfRule type="duplicateValues" dxfId="8943" priority="7423"/>
  </conditionalFormatting>
  <conditionalFormatting sqref="B885">
    <cfRule type="duplicateValues" dxfId="8942" priority="7422"/>
  </conditionalFormatting>
  <conditionalFormatting sqref="B885">
    <cfRule type="duplicateValues" dxfId="8941" priority="7421"/>
  </conditionalFormatting>
  <conditionalFormatting sqref="B885">
    <cfRule type="duplicateValues" dxfId="8940" priority="7420"/>
  </conditionalFormatting>
  <conditionalFormatting sqref="B885">
    <cfRule type="duplicateValues" dxfId="8939" priority="7419"/>
  </conditionalFormatting>
  <conditionalFormatting sqref="C885">
    <cfRule type="duplicateValues" dxfId="8938" priority="7418"/>
  </conditionalFormatting>
  <conditionalFormatting sqref="B885">
    <cfRule type="duplicateValues" dxfId="8937" priority="7417"/>
  </conditionalFormatting>
  <conditionalFormatting sqref="N881">
    <cfRule type="cellIs" dxfId="8936" priority="7416" operator="greaterThan">
      <formula>0</formula>
    </cfRule>
  </conditionalFormatting>
  <conditionalFormatting sqref="B881">
    <cfRule type="duplicateValues" dxfId="8935" priority="7415"/>
  </conditionalFormatting>
  <conditionalFormatting sqref="C881">
    <cfRule type="duplicateValues" dxfId="8934" priority="7414"/>
  </conditionalFormatting>
  <conditionalFormatting sqref="C881">
    <cfRule type="duplicateValues" dxfId="8933" priority="7413"/>
  </conditionalFormatting>
  <conditionalFormatting sqref="B881">
    <cfRule type="duplicateValues" dxfId="8932" priority="7412"/>
  </conditionalFormatting>
  <conditionalFormatting sqref="B881">
    <cfRule type="duplicateValues" dxfId="8931" priority="7411"/>
  </conditionalFormatting>
  <conditionalFormatting sqref="B881">
    <cfRule type="duplicateValues" dxfId="8930" priority="7410"/>
  </conditionalFormatting>
  <conditionalFormatting sqref="B881">
    <cfRule type="duplicateValues" dxfId="8929" priority="7409"/>
  </conditionalFormatting>
  <conditionalFormatting sqref="C881">
    <cfRule type="duplicateValues" dxfId="8928" priority="7408"/>
  </conditionalFormatting>
  <conditionalFormatting sqref="B881">
    <cfRule type="duplicateValues" dxfId="8927" priority="7407"/>
  </conditionalFormatting>
  <conditionalFormatting sqref="N880">
    <cfRule type="cellIs" dxfId="8926" priority="7406" operator="greaterThan">
      <formula>0</formula>
    </cfRule>
  </conditionalFormatting>
  <conditionalFormatting sqref="B880">
    <cfRule type="duplicateValues" dxfId="8925" priority="7405"/>
  </conditionalFormatting>
  <conditionalFormatting sqref="C880">
    <cfRule type="duplicateValues" dxfId="8924" priority="7404"/>
  </conditionalFormatting>
  <conditionalFormatting sqref="C880">
    <cfRule type="duplicateValues" dxfId="8923" priority="7403"/>
  </conditionalFormatting>
  <conditionalFormatting sqref="B880">
    <cfRule type="duplicateValues" dxfId="8922" priority="7402"/>
  </conditionalFormatting>
  <conditionalFormatting sqref="B880">
    <cfRule type="duplicateValues" dxfId="8921" priority="7401"/>
  </conditionalFormatting>
  <conditionalFormatting sqref="B880">
    <cfRule type="duplicateValues" dxfId="8920" priority="7400"/>
  </conditionalFormatting>
  <conditionalFormatting sqref="B880">
    <cfRule type="duplicateValues" dxfId="8919" priority="7399"/>
  </conditionalFormatting>
  <conditionalFormatting sqref="C880">
    <cfRule type="duplicateValues" dxfId="8918" priority="7398"/>
  </conditionalFormatting>
  <conditionalFormatting sqref="B880">
    <cfRule type="duplicateValues" dxfId="8917" priority="7397"/>
  </conditionalFormatting>
  <conditionalFormatting sqref="N886">
    <cfRule type="cellIs" dxfId="8916" priority="7396" operator="greaterThan">
      <formula>0</formula>
    </cfRule>
  </conditionalFormatting>
  <conditionalFormatting sqref="B886">
    <cfRule type="duplicateValues" dxfId="8915" priority="7395"/>
  </conditionalFormatting>
  <conditionalFormatting sqref="C886">
    <cfRule type="duplicateValues" dxfId="8914" priority="7394"/>
  </conditionalFormatting>
  <conditionalFormatting sqref="C886">
    <cfRule type="duplicateValues" dxfId="8913" priority="7393"/>
  </conditionalFormatting>
  <conditionalFormatting sqref="B886">
    <cfRule type="duplicateValues" dxfId="8912" priority="7392"/>
  </conditionalFormatting>
  <conditionalFormatting sqref="B886">
    <cfRule type="duplicateValues" dxfId="8911" priority="7391"/>
  </conditionalFormatting>
  <conditionalFormatting sqref="B886">
    <cfRule type="duplicateValues" dxfId="8910" priority="7390"/>
  </conditionalFormatting>
  <conditionalFormatting sqref="B886">
    <cfRule type="duplicateValues" dxfId="8909" priority="7389"/>
  </conditionalFormatting>
  <conditionalFormatting sqref="C886">
    <cfRule type="duplicateValues" dxfId="8908" priority="7388"/>
  </conditionalFormatting>
  <conditionalFormatting sqref="B886">
    <cfRule type="duplicateValues" dxfId="8907" priority="7387"/>
  </conditionalFormatting>
  <conditionalFormatting sqref="N887">
    <cfRule type="cellIs" dxfId="8906" priority="7386" operator="greaterThan">
      <formula>0</formula>
    </cfRule>
  </conditionalFormatting>
  <conditionalFormatting sqref="B887">
    <cfRule type="duplicateValues" dxfId="8905" priority="7385"/>
  </conditionalFormatting>
  <conditionalFormatting sqref="C887">
    <cfRule type="duplicateValues" dxfId="8904" priority="7384"/>
  </conditionalFormatting>
  <conditionalFormatting sqref="C887">
    <cfRule type="duplicateValues" dxfId="8903" priority="7383"/>
  </conditionalFormatting>
  <conditionalFormatting sqref="B887">
    <cfRule type="duplicateValues" dxfId="8902" priority="7382"/>
  </conditionalFormatting>
  <conditionalFormatting sqref="B887">
    <cfRule type="duplicateValues" dxfId="8901" priority="7381"/>
  </conditionalFormatting>
  <conditionalFormatting sqref="B887">
    <cfRule type="duplicateValues" dxfId="8900" priority="7380"/>
  </conditionalFormatting>
  <conditionalFormatting sqref="B887">
    <cfRule type="duplicateValues" dxfId="8899" priority="7379"/>
  </conditionalFormatting>
  <conditionalFormatting sqref="C887">
    <cfRule type="duplicateValues" dxfId="8898" priority="7378"/>
  </conditionalFormatting>
  <conditionalFormatting sqref="B887">
    <cfRule type="duplicateValues" dxfId="8897" priority="7377"/>
  </conditionalFormatting>
  <conditionalFormatting sqref="N892">
    <cfRule type="cellIs" dxfId="8896" priority="7376" operator="greaterThan">
      <formula>0</formula>
    </cfRule>
  </conditionalFormatting>
  <conditionalFormatting sqref="B892">
    <cfRule type="duplicateValues" dxfId="8895" priority="7375"/>
  </conditionalFormatting>
  <conditionalFormatting sqref="C892">
    <cfRule type="duplicateValues" dxfId="8894" priority="7374"/>
  </conditionalFormatting>
  <conditionalFormatting sqref="C892">
    <cfRule type="duplicateValues" dxfId="8893" priority="7373"/>
  </conditionalFormatting>
  <conditionalFormatting sqref="B892">
    <cfRule type="duplicateValues" dxfId="8892" priority="7372"/>
  </conditionalFormatting>
  <conditionalFormatting sqref="B892">
    <cfRule type="duplicateValues" dxfId="8891" priority="7371"/>
  </conditionalFormatting>
  <conditionalFormatting sqref="B892">
    <cfRule type="duplicateValues" dxfId="8890" priority="7370"/>
  </conditionalFormatting>
  <conditionalFormatting sqref="B892">
    <cfRule type="duplicateValues" dxfId="8889" priority="7369"/>
  </conditionalFormatting>
  <conditionalFormatting sqref="C892">
    <cfRule type="duplicateValues" dxfId="8888" priority="7368"/>
  </conditionalFormatting>
  <conditionalFormatting sqref="B892">
    <cfRule type="duplicateValues" dxfId="8887" priority="7367"/>
  </conditionalFormatting>
  <conditionalFormatting sqref="N933">
    <cfRule type="cellIs" dxfId="8886" priority="7366" operator="greaterThan">
      <formula>0</formula>
    </cfRule>
  </conditionalFormatting>
  <conditionalFormatting sqref="B933">
    <cfRule type="duplicateValues" dxfId="8885" priority="7365"/>
  </conditionalFormatting>
  <conditionalFormatting sqref="C933">
    <cfRule type="duplicateValues" dxfId="8884" priority="7364"/>
  </conditionalFormatting>
  <conditionalFormatting sqref="C933">
    <cfRule type="duplicateValues" dxfId="8883" priority="7363"/>
  </conditionalFormatting>
  <conditionalFormatting sqref="B933">
    <cfRule type="duplicateValues" dxfId="8882" priority="7362"/>
  </conditionalFormatting>
  <conditionalFormatting sqref="B933">
    <cfRule type="duplicateValues" dxfId="8881" priority="7361"/>
  </conditionalFormatting>
  <conditionalFormatting sqref="B933">
    <cfRule type="duplicateValues" dxfId="8880" priority="7360"/>
  </conditionalFormatting>
  <conditionalFormatting sqref="B933">
    <cfRule type="duplicateValues" dxfId="8879" priority="7359"/>
  </conditionalFormatting>
  <conditionalFormatting sqref="C933">
    <cfRule type="duplicateValues" dxfId="8878" priority="7358"/>
  </conditionalFormatting>
  <conditionalFormatting sqref="B933">
    <cfRule type="duplicateValues" dxfId="8877" priority="7357"/>
  </conditionalFormatting>
  <conditionalFormatting sqref="N864">
    <cfRule type="cellIs" dxfId="8876" priority="7356" operator="greaterThan">
      <formula>0</formula>
    </cfRule>
  </conditionalFormatting>
  <conditionalFormatting sqref="B864">
    <cfRule type="duplicateValues" dxfId="8875" priority="7355"/>
  </conditionalFormatting>
  <conditionalFormatting sqref="C864">
    <cfRule type="duplicateValues" dxfId="8874" priority="7354"/>
  </conditionalFormatting>
  <conditionalFormatting sqref="C864">
    <cfRule type="duplicateValues" dxfId="8873" priority="7353"/>
  </conditionalFormatting>
  <conditionalFormatting sqref="B864">
    <cfRule type="duplicateValues" dxfId="8872" priority="7352"/>
  </conditionalFormatting>
  <conditionalFormatting sqref="B864">
    <cfRule type="duplicateValues" dxfId="8871" priority="7351"/>
  </conditionalFormatting>
  <conditionalFormatting sqref="B864">
    <cfRule type="duplicateValues" dxfId="8870" priority="7350"/>
  </conditionalFormatting>
  <conditionalFormatting sqref="B864">
    <cfRule type="duplicateValues" dxfId="8869" priority="7349"/>
  </conditionalFormatting>
  <conditionalFormatting sqref="C864">
    <cfRule type="duplicateValues" dxfId="8868" priority="7348"/>
  </conditionalFormatting>
  <conditionalFormatting sqref="B864">
    <cfRule type="duplicateValues" dxfId="8867" priority="7347"/>
  </conditionalFormatting>
  <conditionalFormatting sqref="N863">
    <cfRule type="cellIs" dxfId="8866" priority="7346" operator="greaterThan">
      <formula>0</formula>
    </cfRule>
  </conditionalFormatting>
  <conditionalFormatting sqref="B863">
    <cfRule type="duplicateValues" dxfId="8865" priority="7345"/>
  </conditionalFormatting>
  <conditionalFormatting sqref="C863">
    <cfRule type="duplicateValues" dxfId="8864" priority="7344"/>
  </conditionalFormatting>
  <conditionalFormatting sqref="C863">
    <cfRule type="duplicateValues" dxfId="8863" priority="7343"/>
  </conditionalFormatting>
  <conditionalFormatting sqref="B863">
    <cfRule type="duplicateValues" dxfId="8862" priority="7342"/>
  </conditionalFormatting>
  <conditionalFormatting sqref="B863">
    <cfRule type="duplicateValues" dxfId="8861" priority="7341"/>
  </conditionalFormatting>
  <conditionalFormatting sqref="B863">
    <cfRule type="duplicateValues" dxfId="8860" priority="7340"/>
  </conditionalFormatting>
  <conditionalFormatting sqref="B863">
    <cfRule type="duplicateValues" dxfId="8859" priority="7339"/>
  </conditionalFormatting>
  <conditionalFormatting sqref="C863">
    <cfRule type="duplicateValues" dxfId="8858" priority="7338"/>
  </conditionalFormatting>
  <conditionalFormatting sqref="B863">
    <cfRule type="duplicateValues" dxfId="8857" priority="7337"/>
  </conditionalFormatting>
  <conditionalFormatting sqref="N862">
    <cfRule type="cellIs" dxfId="8856" priority="7336" operator="greaterThan">
      <formula>0</formula>
    </cfRule>
  </conditionalFormatting>
  <conditionalFormatting sqref="B862">
    <cfRule type="duplicateValues" dxfId="8855" priority="7335"/>
  </conditionalFormatting>
  <conditionalFormatting sqref="C862">
    <cfRule type="duplicateValues" dxfId="8854" priority="7334"/>
  </conditionalFormatting>
  <conditionalFormatting sqref="C862">
    <cfRule type="duplicateValues" dxfId="8853" priority="7333"/>
  </conditionalFormatting>
  <conditionalFormatting sqref="B862">
    <cfRule type="duplicateValues" dxfId="8852" priority="7332"/>
  </conditionalFormatting>
  <conditionalFormatting sqref="B862">
    <cfRule type="duplicateValues" dxfId="8851" priority="7331"/>
  </conditionalFormatting>
  <conditionalFormatting sqref="B862">
    <cfRule type="duplicateValues" dxfId="8850" priority="7330"/>
  </conditionalFormatting>
  <conditionalFormatting sqref="B862">
    <cfRule type="duplicateValues" dxfId="8849" priority="7329"/>
  </conditionalFormatting>
  <conditionalFormatting sqref="C862">
    <cfRule type="duplicateValues" dxfId="8848" priority="7328"/>
  </conditionalFormatting>
  <conditionalFormatting sqref="B862">
    <cfRule type="duplicateValues" dxfId="8847" priority="7327"/>
  </conditionalFormatting>
  <conditionalFormatting sqref="N861">
    <cfRule type="cellIs" dxfId="8846" priority="7326" operator="greaterThan">
      <formula>0</formula>
    </cfRule>
  </conditionalFormatting>
  <conditionalFormatting sqref="B861">
    <cfRule type="duplicateValues" dxfId="8845" priority="7325"/>
  </conditionalFormatting>
  <conditionalFormatting sqref="C861">
    <cfRule type="duplicateValues" dxfId="8844" priority="7324"/>
  </conditionalFormatting>
  <conditionalFormatting sqref="C861">
    <cfRule type="duplicateValues" dxfId="8843" priority="7323"/>
  </conditionalFormatting>
  <conditionalFormatting sqref="B861">
    <cfRule type="duplicateValues" dxfId="8842" priority="7322"/>
  </conditionalFormatting>
  <conditionalFormatting sqref="B861">
    <cfRule type="duplicateValues" dxfId="8841" priority="7321"/>
  </conditionalFormatting>
  <conditionalFormatting sqref="B861">
    <cfRule type="duplicateValues" dxfId="8840" priority="7320"/>
  </conditionalFormatting>
  <conditionalFormatting sqref="B861">
    <cfRule type="duplicateValues" dxfId="8839" priority="7319"/>
  </conditionalFormatting>
  <conditionalFormatting sqref="C861">
    <cfRule type="duplicateValues" dxfId="8838" priority="7318"/>
  </conditionalFormatting>
  <conditionalFormatting sqref="B861">
    <cfRule type="duplicateValues" dxfId="8837" priority="7317"/>
  </conditionalFormatting>
  <conditionalFormatting sqref="N860">
    <cfRule type="cellIs" dxfId="8836" priority="7316" operator="greaterThan">
      <formula>0</formula>
    </cfRule>
  </conditionalFormatting>
  <conditionalFormatting sqref="B860">
    <cfRule type="duplicateValues" dxfId="8835" priority="7315"/>
  </conditionalFormatting>
  <conditionalFormatting sqref="C860">
    <cfRule type="duplicateValues" dxfId="8834" priority="7314"/>
  </conditionalFormatting>
  <conditionalFormatting sqref="C860">
    <cfRule type="duplicateValues" dxfId="8833" priority="7313"/>
  </conditionalFormatting>
  <conditionalFormatting sqref="B860">
    <cfRule type="duplicateValues" dxfId="8832" priority="7312"/>
  </conditionalFormatting>
  <conditionalFormatting sqref="B860">
    <cfRule type="duplicateValues" dxfId="8831" priority="7311"/>
  </conditionalFormatting>
  <conditionalFormatting sqref="B860">
    <cfRule type="duplicateValues" dxfId="8830" priority="7310"/>
  </conditionalFormatting>
  <conditionalFormatting sqref="B860">
    <cfRule type="duplicateValues" dxfId="8829" priority="7309"/>
  </conditionalFormatting>
  <conditionalFormatting sqref="C860">
    <cfRule type="duplicateValues" dxfId="8828" priority="7308"/>
  </conditionalFormatting>
  <conditionalFormatting sqref="B860">
    <cfRule type="duplicateValues" dxfId="8827" priority="7307"/>
  </conditionalFormatting>
  <conditionalFormatting sqref="N859">
    <cfRule type="cellIs" dxfId="8826" priority="7306" operator="greaterThan">
      <formula>0</formula>
    </cfRule>
  </conditionalFormatting>
  <conditionalFormatting sqref="B859">
    <cfRule type="duplicateValues" dxfId="8825" priority="7305"/>
  </conditionalFormatting>
  <conditionalFormatting sqref="C859">
    <cfRule type="duplicateValues" dxfId="8824" priority="7304"/>
  </conditionalFormatting>
  <conditionalFormatting sqref="C859">
    <cfRule type="duplicateValues" dxfId="8823" priority="7303"/>
  </conditionalFormatting>
  <conditionalFormatting sqref="B859">
    <cfRule type="duplicateValues" dxfId="8822" priority="7302"/>
  </conditionalFormatting>
  <conditionalFormatting sqref="B859">
    <cfRule type="duplicateValues" dxfId="8821" priority="7301"/>
  </conditionalFormatting>
  <conditionalFormatting sqref="B859">
    <cfRule type="duplicateValues" dxfId="8820" priority="7300"/>
  </conditionalFormatting>
  <conditionalFormatting sqref="B859">
    <cfRule type="duplicateValues" dxfId="8819" priority="7299"/>
  </conditionalFormatting>
  <conditionalFormatting sqref="C859">
    <cfRule type="duplicateValues" dxfId="8818" priority="7298"/>
  </conditionalFormatting>
  <conditionalFormatting sqref="B859">
    <cfRule type="duplicateValues" dxfId="8817" priority="7297"/>
  </conditionalFormatting>
  <conditionalFormatting sqref="N858">
    <cfRule type="cellIs" dxfId="8816" priority="7296" operator="greaterThan">
      <formula>0</formula>
    </cfRule>
  </conditionalFormatting>
  <conditionalFormatting sqref="B858">
    <cfRule type="duplicateValues" dxfId="8815" priority="7295"/>
  </conditionalFormatting>
  <conditionalFormatting sqref="C858">
    <cfRule type="duplicateValues" dxfId="8814" priority="7294"/>
  </conditionalFormatting>
  <conditionalFormatting sqref="C858">
    <cfRule type="duplicateValues" dxfId="8813" priority="7293"/>
  </conditionalFormatting>
  <conditionalFormatting sqref="B858">
    <cfRule type="duplicateValues" dxfId="8812" priority="7292"/>
  </conditionalFormatting>
  <conditionalFormatting sqref="B858">
    <cfRule type="duplicateValues" dxfId="8811" priority="7291"/>
  </conditionalFormatting>
  <conditionalFormatting sqref="B858">
    <cfRule type="duplicateValues" dxfId="8810" priority="7290"/>
  </conditionalFormatting>
  <conditionalFormatting sqref="B858">
    <cfRule type="duplicateValues" dxfId="8809" priority="7289"/>
  </conditionalFormatting>
  <conditionalFormatting sqref="C858">
    <cfRule type="duplicateValues" dxfId="8808" priority="7288"/>
  </conditionalFormatting>
  <conditionalFormatting sqref="B858">
    <cfRule type="duplicateValues" dxfId="8807" priority="7287"/>
  </conditionalFormatting>
  <conditionalFormatting sqref="N857">
    <cfRule type="cellIs" dxfId="8806" priority="7286" operator="greaterThan">
      <formula>0</formula>
    </cfRule>
  </conditionalFormatting>
  <conditionalFormatting sqref="B857">
    <cfRule type="duplicateValues" dxfId="8805" priority="7285"/>
  </conditionalFormatting>
  <conditionalFormatting sqref="C857">
    <cfRule type="duplicateValues" dxfId="8804" priority="7284"/>
  </conditionalFormatting>
  <conditionalFormatting sqref="C857">
    <cfRule type="duplicateValues" dxfId="8803" priority="7283"/>
  </conditionalFormatting>
  <conditionalFormatting sqref="B857">
    <cfRule type="duplicateValues" dxfId="8802" priority="7282"/>
  </conditionalFormatting>
  <conditionalFormatting sqref="B857">
    <cfRule type="duplicateValues" dxfId="8801" priority="7281"/>
  </conditionalFormatting>
  <conditionalFormatting sqref="B857">
    <cfRule type="duplicateValues" dxfId="8800" priority="7280"/>
  </conditionalFormatting>
  <conditionalFormatting sqref="B857">
    <cfRule type="duplicateValues" dxfId="8799" priority="7279"/>
  </conditionalFormatting>
  <conditionalFormatting sqref="C857">
    <cfRule type="duplicateValues" dxfId="8798" priority="7278"/>
  </conditionalFormatting>
  <conditionalFormatting sqref="B857">
    <cfRule type="duplicateValues" dxfId="8797" priority="7277"/>
  </conditionalFormatting>
  <conditionalFormatting sqref="N856">
    <cfRule type="cellIs" dxfId="8796" priority="7276" operator="greaterThan">
      <formula>0</formula>
    </cfRule>
  </conditionalFormatting>
  <conditionalFormatting sqref="B856">
    <cfRule type="duplicateValues" dxfId="8795" priority="7275"/>
  </conditionalFormatting>
  <conditionalFormatting sqref="C856">
    <cfRule type="duplicateValues" dxfId="8794" priority="7274"/>
  </conditionalFormatting>
  <conditionalFormatting sqref="C856">
    <cfRule type="duplicateValues" dxfId="8793" priority="7273"/>
  </conditionalFormatting>
  <conditionalFormatting sqref="B856">
    <cfRule type="duplicateValues" dxfId="8792" priority="7272"/>
  </conditionalFormatting>
  <conditionalFormatting sqref="B856">
    <cfRule type="duplicateValues" dxfId="8791" priority="7271"/>
  </conditionalFormatting>
  <conditionalFormatting sqref="B856">
    <cfRule type="duplicateValues" dxfId="8790" priority="7270"/>
  </conditionalFormatting>
  <conditionalFormatting sqref="B856">
    <cfRule type="duplicateValues" dxfId="8789" priority="7269"/>
  </conditionalFormatting>
  <conditionalFormatting sqref="C856">
    <cfRule type="duplicateValues" dxfId="8788" priority="7268"/>
  </conditionalFormatting>
  <conditionalFormatting sqref="B856">
    <cfRule type="duplicateValues" dxfId="8787" priority="7267"/>
  </conditionalFormatting>
  <conditionalFormatting sqref="N855">
    <cfRule type="cellIs" dxfId="8786" priority="7266" operator="greaterThan">
      <formula>0</formula>
    </cfRule>
  </conditionalFormatting>
  <conditionalFormatting sqref="B855">
    <cfRule type="duplicateValues" dxfId="8785" priority="7265"/>
  </conditionalFormatting>
  <conditionalFormatting sqref="C855">
    <cfRule type="duplicateValues" dxfId="8784" priority="7264"/>
  </conditionalFormatting>
  <conditionalFormatting sqref="C855">
    <cfRule type="duplicateValues" dxfId="8783" priority="7263"/>
  </conditionalFormatting>
  <conditionalFormatting sqref="B855">
    <cfRule type="duplicateValues" dxfId="8782" priority="7262"/>
  </conditionalFormatting>
  <conditionalFormatting sqref="B855">
    <cfRule type="duplicateValues" dxfId="8781" priority="7261"/>
  </conditionalFormatting>
  <conditionalFormatting sqref="B855">
    <cfRule type="duplicateValues" dxfId="8780" priority="7260"/>
  </conditionalFormatting>
  <conditionalFormatting sqref="B855">
    <cfRule type="duplicateValues" dxfId="8779" priority="7259"/>
  </conditionalFormatting>
  <conditionalFormatting sqref="C855">
    <cfRule type="duplicateValues" dxfId="8778" priority="7258"/>
  </conditionalFormatting>
  <conditionalFormatting sqref="B855">
    <cfRule type="duplicateValues" dxfId="8777" priority="7257"/>
  </conditionalFormatting>
  <conditionalFormatting sqref="N853">
    <cfRule type="cellIs" dxfId="8776" priority="7256" operator="greaterThan">
      <formula>0</formula>
    </cfRule>
  </conditionalFormatting>
  <conditionalFormatting sqref="B853">
    <cfRule type="duplicateValues" dxfId="8775" priority="7255"/>
  </conditionalFormatting>
  <conditionalFormatting sqref="C853">
    <cfRule type="duplicateValues" dxfId="8774" priority="7254"/>
  </conditionalFormatting>
  <conditionalFormatting sqref="C853">
    <cfRule type="duplicateValues" dxfId="8773" priority="7253"/>
  </conditionalFormatting>
  <conditionalFormatting sqref="B853">
    <cfRule type="duplicateValues" dxfId="8772" priority="7252"/>
  </conditionalFormatting>
  <conditionalFormatting sqref="B853">
    <cfRule type="duplicateValues" dxfId="8771" priority="7251"/>
  </conditionalFormatting>
  <conditionalFormatting sqref="B853">
    <cfRule type="duplicateValues" dxfId="8770" priority="7250"/>
  </conditionalFormatting>
  <conditionalFormatting sqref="B853">
    <cfRule type="duplicateValues" dxfId="8769" priority="7249"/>
  </conditionalFormatting>
  <conditionalFormatting sqref="C853">
    <cfRule type="duplicateValues" dxfId="8768" priority="7248"/>
  </conditionalFormatting>
  <conditionalFormatting sqref="B853">
    <cfRule type="duplicateValues" dxfId="8767" priority="7247"/>
  </conditionalFormatting>
  <conditionalFormatting sqref="N852">
    <cfRule type="cellIs" dxfId="8766" priority="7246" operator="greaterThan">
      <formula>0</formula>
    </cfRule>
  </conditionalFormatting>
  <conditionalFormatting sqref="B852">
    <cfRule type="duplicateValues" dxfId="8765" priority="7245"/>
  </conditionalFormatting>
  <conditionalFormatting sqref="C852">
    <cfRule type="duplicateValues" dxfId="8764" priority="7244"/>
  </conditionalFormatting>
  <conditionalFormatting sqref="C852">
    <cfRule type="duplicateValues" dxfId="8763" priority="7243"/>
  </conditionalFormatting>
  <conditionalFormatting sqref="B852">
    <cfRule type="duplicateValues" dxfId="8762" priority="7242"/>
  </conditionalFormatting>
  <conditionalFormatting sqref="B852">
    <cfRule type="duplicateValues" dxfId="8761" priority="7241"/>
  </conditionalFormatting>
  <conditionalFormatting sqref="B852">
    <cfRule type="duplicateValues" dxfId="8760" priority="7240"/>
  </conditionalFormatting>
  <conditionalFormatting sqref="B852">
    <cfRule type="duplicateValues" dxfId="8759" priority="7239"/>
  </conditionalFormatting>
  <conditionalFormatting sqref="C852">
    <cfRule type="duplicateValues" dxfId="8758" priority="7238"/>
  </conditionalFormatting>
  <conditionalFormatting sqref="B852">
    <cfRule type="duplicateValues" dxfId="8757" priority="7237"/>
  </conditionalFormatting>
  <conditionalFormatting sqref="N982">
    <cfRule type="cellIs" dxfId="8756" priority="7236" operator="greaterThan">
      <formula>0</formula>
    </cfRule>
  </conditionalFormatting>
  <conditionalFormatting sqref="B982">
    <cfRule type="duplicateValues" dxfId="8755" priority="7235"/>
  </conditionalFormatting>
  <conditionalFormatting sqref="C982">
    <cfRule type="duplicateValues" dxfId="8754" priority="7234"/>
  </conditionalFormatting>
  <conditionalFormatting sqref="C982">
    <cfRule type="duplicateValues" dxfId="8753" priority="7233"/>
  </conditionalFormatting>
  <conditionalFormatting sqref="B982">
    <cfRule type="duplicateValues" dxfId="8752" priority="7232"/>
  </conditionalFormatting>
  <conditionalFormatting sqref="B982">
    <cfRule type="duplicateValues" dxfId="8751" priority="7231"/>
  </conditionalFormatting>
  <conditionalFormatting sqref="B982">
    <cfRule type="duplicateValues" dxfId="8750" priority="7230"/>
  </conditionalFormatting>
  <conditionalFormatting sqref="B982">
    <cfRule type="duplicateValues" dxfId="8749" priority="7229"/>
  </conditionalFormatting>
  <conditionalFormatting sqref="C982">
    <cfRule type="duplicateValues" dxfId="8748" priority="7228"/>
  </conditionalFormatting>
  <conditionalFormatting sqref="B982">
    <cfRule type="duplicateValues" dxfId="8747" priority="7227"/>
  </conditionalFormatting>
  <conditionalFormatting sqref="B982">
    <cfRule type="duplicateValues" dxfId="8746" priority="7226"/>
  </conditionalFormatting>
  <conditionalFormatting sqref="N908">
    <cfRule type="cellIs" dxfId="8745" priority="7225" operator="greaterThan">
      <formula>0</formula>
    </cfRule>
  </conditionalFormatting>
  <conditionalFormatting sqref="B908">
    <cfRule type="duplicateValues" dxfId="8744" priority="7224"/>
  </conditionalFormatting>
  <conditionalFormatting sqref="C908">
    <cfRule type="duplicateValues" dxfId="8743" priority="7223"/>
  </conditionalFormatting>
  <conditionalFormatting sqref="C908">
    <cfRule type="duplicateValues" dxfId="8742" priority="7222"/>
  </conditionalFormatting>
  <conditionalFormatting sqref="B908">
    <cfRule type="duplicateValues" dxfId="8741" priority="7221"/>
  </conditionalFormatting>
  <conditionalFormatting sqref="B908">
    <cfRule type="duplicateValues" dxfId="8740" priority="7220"/>
  </conditionalFormatting>
  <conditionalFormatting sqref="B908">
    <cfRule type="duplicateValues" dxfId="8739" priority="7219"/>
  </conditionalFormatting>
  <conditionalFormatting sqref="B908">
    <cfRule type="duplicateValues" dxfId="8738" priority="7218"/>
  </conditionalFormatting>
  <conditionalFormatting sqref="C908">
    <cfRule type="duplicateValues" dxfId="8737" priority="7217"/>
  </conditionalFormatting>
  <conditionalFormatting sqref="B908">
    <cfRule type="duplicateValues" dxfId="8736" priority="7216"/>
  </conditionalFormatting>
  <conditionalFormatting sqref="B908">
    <cfRule type="duplicateValues" dxfId="8735" priority="7215"/>
  </conditionalFormatting>
  <conditionalFormatting sqref="N878">
    <cfRule type="cellIs" dxfId="8734" priority="7214" operator="greaterThan">
      <formula>0</formula>
    </cfRule>
  </conditionalFormatting>
  <conditionalFormatting sqref="B878">
    <cfRule type="duplicateValues" dxfId="8733" priority="7213"/>
  </conditionalFormatting>
  <conditionalFormatting sqref="C878">
    <cfRule type="duplicateValues" dxfId="8732" priority="7212"/>
  </conditionalFormatting>
  <conditionalFormatting sqref="C878">
    <cfRule type="duplicateValues" dxfId="8731" priority="7211"/>
  </conditionalFormatting>
  <conditionalFormatting sqref="B878">
    <cfRule type="duplicateValues" dxfId="8730" priority="7210"/>
  </conditionalFormatting>
  <conditionalFormatting sqref="B878">
    <cfRule type="duplicateValues" dxfId="8729" priority="7209"/>
  </conditionalFormatting>
  <conditionalFormatting sqref="B878">
    <cfRule type="duplicateValues" dxfId="8728" priority="7208"/>
  </conditionalFormatting>
  <conditionalFormatting sqref="B878">
    <cfRule type="duplicateValues" dxfId="8727" priority="7207"/>
  </conditionalFormatting>
  <conditionalFormatting sqref="C878">
    <cfRule type="duplicateValues" dxfId="8726" priority="7206"/>
  </conditionalFormatting>
  <conditionalFormatting sqref="B878">
    <cfRule type="duplicateValues" dxfId="8725" priority="7205"/>
  </conditionalFormatting>
  <conditionalFormatting sqref="B878">
    <cfRule type="duplicateValues" dxfId="8724" priority="7204"/>
  </conditionalFormatting>
  <conditionalFormatting sqref="N990">
    <cfRule type="cellIs" dxfId="8723" priority="7203" operator="greaterThan">
      <formula>0</formula>
    </cfRule>
  </conditionalFormatting>
  <conditionalFormatting sqref="B990">
    <cfRule type="duplicateValues" dxfId="8722" priority="7202"/>
  </conditionalFormatting>
  <conditionalFormatting sqref="C990">
    <cfRule type="duplicateValues" dxfId="8721" priority="7201"/>
  </conditionalFormatting>
  <conditionalFormatting sqref="C990">
    <cfRule type="duplicateValues" dxfId="8720" priority="7200"/>
  </conditionalFormatting>
  <conditionalFormatting sqref="B990">
    <cfRule type="duplicateValues" dxfId="8719" priority="7199"/>
  </conditionalFormatting>
  <conditionalFormatting sqref="B990">
    <cfRule type="duplicateValues" dxfId="8718" priority="7198"/>
  </conditionalFormatting>
  <conditionalFormatting sqref="B990">
    <cfRule type="duplicateValues" dxfId="8717" priority="7197"/>
  </conditionalFormatting>
  <conditionalFormatting sqref="B990">
    <cfRule type="duplicateValues" dxfId="8716" priority="7196"/>
  </conditionalFormatting>
  <conditionalFormatting sqref="C990">
    <cfRule type="duplicateValues" dxfId="8715" priority="7195"/>
  </conditionalFormatting>
  <conditionalFormatting sqref="B990">
    <cfRule type="duplicateValues" dxfId="8714" priority="7194"/>
  </conditionalFormatting>
  <conditionalFormatting sqref="B990">
    <cfRule type="duplicateValues" dxfId="8713" priority="7193"/>
  </conditionalFormatting>
  <conditionalFormatting sqref="N989">
    <cfRule type="cellIs" dxfId="8712" priority="7192" operator="greaterThan">
      <formula>0</formula>
    </cfRule>
  </conditionalFormatting>
  <conditionalFormatting sqref="B989">
    <cfRule type="duplicateValues" dxfId="8711" priority="7191"/>
  </conditionalFormatting>
  <conditionalFormatting sqref="C989">
    <cfRule type="duplicateValues" dxfId="8710" priority="7190"/>
  </conditionalFormatting>
  <conditionalFormatting sqref="C989">
    <cfRule type="duplicateValues" dxfId="8709" priority="7189"/>
  </conditionalFormatting>
  <conditionalFormatting sqref="B989">
    <cfRule type="duplicateValues" dxfId="8708" priority="7188"/>
  </conditionalFormatting>
  <conditionalFormatting sqref="B989">
    <cfRule type="duplicateValues" dxfId="8707" priority="7187"/>
  </conditionalFormatting>
  <conditionalFormatting sqref="B989">
    <cfRule type="duplicateValues" dxfId="8706" priority="7186"/>
  </conditionalFormatting>
  <conditionalFormatting sqref="B989">
    <cfRule type="duplicateValues" dxfId="8705" priority="7185"/>
  </conditionalFormatting>
  <conditionalFormatting sqref="C989">
    <cfRule type="duplicateValues" dxfId="8704" priority="7184"/>
  </conditionalFormatting>
  <conditionalFormatting sqref="B989">
    <cfRule type="duplicateValues" dxfId="8703" priority="7183"/>
  </conditionalFormatting>
  <conditionalFormatting sqref="B989">
    <cfRule type="duplicateValues" dxfId="8702" priority="7182"/>
  </conditionalFormatting>
  <conditionalFormatting sqref="N921">
    <cfRule type="cellIs" dxfId="8701" priority="7181" operator="greaterThan">
      <formula>0</formula>
    </cfRule>
  </conditionalFormatting>
  <conditionalFormatting sqref="B921">
    <cfRule type="duplicateValues" dxfId="8700" priority="7180"/>
  </conditionalFormatting>
  <conditionalFormatting sqref="C921">
    <cfRule type="duplicateValues" dxfId="8699" priority="7179"/>
  </conditionalFormatting>
  <conditionalFormatting sqref="C921">
    <cfRule type="duplicateValues" dxfId="8698" priority="7178"/>
  </conditionalFormatting>
  <conditionalFormatting sqref="B921">
    <cfRule type="duplicateValues" dxfId="8697" priority="7177"/>
  </conditionalFormatting>
  <conditionalFormatting sqref="B921">
    <cfRule type="duplicateValues" dxfId="8696" priority="7176"/>
  </conditionalFormatting>
  <conditionalFormatting sqref="B921">
    <cfRule type="duplicateValues" dxfId="8695" priority="7175"/>
  </conditionalFormatting>
  <conditionalFormatting sqref="B921">
    <cfRule type="duplicateValues" dxfId="8694" priority="7174"/>
  </conditionalFormatting>
  <conditionalFormatting sqref="C921">
    <cfRule type="duplicateValues" dxfId="8693" priority="7173"/>
  </conditionalFormatting>
  <conditionalFormatting sqref="B921">
    <cfRule type="duplicateValues" dxfId="8692" priority="7172"/>
  </conditionalFormatting>
  <conditionalFormatting sqref="B921">
    <cfRule type="duplicateValues" dxfId="8691" priority="7171"/>
  </conditionalFormatting>
  <conditionalFormatting sqref="N920">
    <cfRule type="cellIs" dxfId="8690" priority="7170" operator="greaterThan">
      <formula>0</formula>
    </cfRule>
  </conditionalFormatting>
  <conditionalFormatting sqref="B920">
    <cfRule type="duplicateValues" dxfId="8689" priority="7169"/>
  </conditionalFormatting>
  <conditionalFormatting sqref="C920">
    <cfRule type="duplicateValues" dxfId="8688" priority="7168"/>
  </conditionalFormatting>
  <conditionalFormatting sqref="C920">
    <cfRule type="duplicateValues" dxfId="8687" priority="7167"/>
  </conditionalFormatting>
  <conditionalFormatting sqref="B920">
    <cfRule type="duplicateValues" dxfId="8686" priority="7166"/>
  </conditionalFormatting>
  <conditionalFormatting sqref="B920">
    <cfRule type="duplicateValues" dxfId="8685" priority="7165"/>
  </conditionalFormatting>
  <conditionalFormatting sqref="B920">
    <cfRule type="duplicateValues" dxfId="8684" priority="7164"/>
  </conditionalFormatting>
  <conditionalFormatting sqref="B920">
    <cfRule type="duplicateValues" dxfId="8683" priority="7163"/>
  </conditionalFormatting>
  <conditionalFormatting sqref="C920">
    <cfRule type="duplicateValues" dxfId="8682" priority="7162"/>
  </conditionalFormatting>
  <conditionalFormatting sqref="B920">
    <cfRule type="duplicateValues" dxfId="8681" priority="7161"/>
  </conditionalFormatting>
  <conditionalFormatting sqref="B920">
    <cfRule type="duplicateValues" dxfId="8680" priority="7160"/>
  </conditionalFormatting>
  <conditionalFormatting sqref="N932">
    <cfRule type="cellIs" dxfId="8679" priority="7159" operator="greaterThan">
      <formula>0</formula>
    </cfRule>
  </conditionalFormatting>
  <conditionalFormatting sqref="B932">
    <cfRule type="duplicateValues" dxfId="8678" priority="7158"/>
  </conditionalFormatting>
  <conditionalFormatting sqref="C932">
    <cfRule type="duplicateValues" dxfId="8677" priority="7157"/>
  </conditionalFormatting>
  <conditionalFormatting sqref="C932">
    <cfRule type="duplicateValues" dxfId="8676" priority="7156"/>
  </conditionalFormatting>
  <conditionalFormatting sqref="B932">
    <cfRule type="duplicateValues" dxfId="8675" priority="7155"/>
  </conditionalFormatting>
  <conditionalFormatting sqref="B932">
    <cfRule type="duplicateValues" dxfId="8674" priority="7154"/>
  </conditionalFormatting>
  <conditionalFormatting sqref="B932">
    <cfRule type="duplicateValues" dxfId="8673" priority="7153"/>
  </conditionalFormatting>
  <conditionalFormatting sqref="B932">
    <cfRule type="duplicateValues" dxfId="8672" priority="7152"/>
  </conditionalFormatting>
  <conditionalFormatting sqref="C932">
    <cfRule type="duplicateValues" dxfId="8671" priority="7151"/>
  </conditionalFormatting>
  <conditionalFormatting sqref="B932">
    <cfRule type="duplicateValues" dxfId="8670" priority="7150"/>
  </conditionalFormatting>
  <conditionalFormatting sqref="B932">
    <cfRule type="duplicateValues" dxfId="8669" priority="7149"/>
  </conditionalFormatting>
  <conditionalFormatting sqref="N941">
    <cfRule type="cellIs" dxfId="8668" priority="7148" operator="greaterThan">
      <formula>0</formula>
    </cfRule>
  </conditionalFormatting>
  <conditionalFormatting sqref="B941">
    <cfRule type="duplicateValues" dxfId="8667" priority="7147"/>
  </conditionalFormatting>
  <conditionalFormatting sqref="C941">
    <cfRule type="duplicateValues" dxfId="8666" priority="7146"/>
  </conditionalFormatting>
  <conditionalFormatting sqref="C941">
    <cfRule type="duplicateValues" dxfId="8665" priority="7145"/>
  </conditionalFormatting>
  <conditionalFormatting sqref="B941">
    <cfRule type="duplicateValues" dxfId="8664" priority="7144"/>
  </conditionalFormatting>
  <conditionalFormatting sqref="B941">
    <cfRule type="duplicateValues" dxfId="8663" priority="7143"/>
  </conditionalFormatting>
  <conditionalFormatting sqref="B941">
    <cfRule type="duplicateValues" dxfId="8662" priority="7142"/>
  </conditionalFormatting>
  <conditionalFormatting sqref="B941">
    <cfRule type="duplicateValues" dxfId="8661" priority="7141"/>
  </conditionalFormatting>
  <conditionalFormatting sqref="C941">
    <cfRule type="duplicateValues" dxfId="8660" priority="7140"/>
  </conditionalFormatting>
  <conditionalFormatting sqref="B941">
    <cfRule type="duplicateValues" dxfId="8659" priority="7139"/>
  </conditionalFormatting>
  <conditionalFormatting sqref="B941">
    <cfRule type="duplicateValues" dxfId="8658" priority="7138"/>
  </conditionalFormatting>
  <conditionalFormatting sqref="N851">
    <cfRule type="cellIs" dxfId="8657" priority="7137" operator="greaterThan">
      <formula>0</formula>
    </cfRule>
  </conditionalFormatting>
  <conditionalFormatting sqref="B851">
    <cfRule type="duplicateValues" dxfId="8656" priority="7136"/>
  </conditionalFormatting>
  <conditionalFormatting sqref="C851">
    <cfRule type="duplicateValues" dxfId="8655" priority="7135"/>
  </conditionalFormatting>
  <conditionalFormatting sqref="C851">
    <cfRule type="duplicateValues" dxfId="8654" priority="7134"/>
  </conditionalFormatting>
  <conditionalFormatting sqref="B851">
    <cfRule type="duplicateValues" dxfId="8653" priority="7133"/>
  </conditionalFormatting>
  <conditionalFormatting sqref="B851">
    <cfRule type="duplicateValues" dxfId="8652" priority="7132"/>
  </conditionalFormatting>
  <conditionalFormatting sqref="B851">
    <cfRule type="duplicateValues" dxfId="8651" priority="7131"/>
  </conditionalFormatting>
  <conditionalFormatting sqref="B851">
    <cfRule type="duplicateValues" dxfId="8650" priority="7130"/>
  </conditionalFormatting>
  <conditionalFormatting sqref="C851">
    <cfRule type="duplicateValues" dxfId="8649" priority="7129"/>
  </conditionalFormatting>
  <conditionalFormatting sqref="B851">
    <cfRule type="duplicateValues" dxfId="8648" priority="7128"/>
  </conditionalFormatting>
  <conditionalFormatting sqref="B851">
    <cfRule type="duplicateValues" dxfId="8647" priority="7127"/>
  </conditionalFormatting>
  <conditionalFormatting sqref="N847">
    <cfRule type="cellIs" dxfId="8646" priority="7126" operator="greaterThan">
      <formula>0</formula>
    </cfRule>
  </conditionalFormatting>
  <conditionalFormatting sqref="B847">
    <cfRule type="duplicateValues" dxfId="8645" priority="7125"/>
  </conditionalFormatting>
  <conditionalFormatting sqref="C847">
    <cfRule type="duplicateValues" dxfId="8644" priority="7124"/>
  </conditionalFormatting>
  <conditionalFormatting sqref="C847">
    <cfRule type="duplicateValues" dxfId="8643" priority="7123"/>
  </conditionalFormatting>
  <conditionalFormatting sqref="B847">
    <cfRule type="duplicateValues" dxfId="8642" priority="7122"/>
  </conditionalFormatting>
  <conditionalFormatting sqref="B847">
    <cfRule type="duplicateValues" dxfId="8641" priority="7121"/>
  </conditionalFormatting>
  <conditionalFormatting sqref="B847">
    <cfRule type="duplicateValues" dxfId="8640" priority="7120"/>
  </conditionalFormatting>
  <conditionalFormatting sqref="B847">
    <cfRule type="duplicateValues" dxfId="8639" priority="7119"/>
  </conditionalFormatting>
  <conditionalFormatting sqref="C847">
    <cfRule type="duplicateValues" dxfId="8638" priority="7118"/>
  </conditionalFormatting>
  <conditionalFormatting sqref="B847">
    <cfRule type="duplicateValues" dxfId="8637" priority="7117"/>
  </conditionalFormatting>
  <conditionalFormatting sqref="B847">
    <cfRule type="duplicateValues" dxfId="8636" priority="7116"/>
  </conditionalFormatting>
  <conditionalFormatting sqref="N872">
    <cfRule type="cellIs" dxfId="8635" priority="7115" operator="greaterThan">
      <formula>0</formula>
    </cfRule>
  </conditionalFormatting>
  <conditionalFormatting sqref="B872">
    <cfRule type="duplicateValues" dxfId="8634" priority="7114"/>
  </conditionalFormatting>
  <conditionalFormatting sqref="C872">
    <cfRule type="duplicateValues" dxfId="8633" priority="7113"/>
  </conditionalFormatting>
  <conditionalFormatting sqref="C872">
    <cfRule type="duplicateValues" dxfId="8632" priority="7112"/>
  </conditionalFormatting>
  <conditionalFormatting sqref="B872">
    <cfRule type="duplicateValues" dxfId="8631" priority="7111"/>
  </conditionalFormatting>
  <conditionalFormatting sqref="B872">
    <cfRule type="duplicateValues" dxfId="8630" priority="7110"/>
  </conditionalFormatting>
  <conditionalFormatting sqref="B872">
    <cfRule type="duplicateValues" dxfId="8629" priority="7109"/>
  </conditionalFormatting>
  <conditionalFormatting sqref="B872">
    <cfRule type="duplicateValues" dxfId="8628" priority="7108"/>
  </conditionalFormatting>
  <conditionalFormatting sqref="C872">
    <cfRule type="duplicateValues" dxfId="8627" priority="7107"/>
  </conditionalFormatting>
  <conditionalFormatting sqref="B872">
    <cfRule type="duplicateValues" dxfId="8626" priority="7106"/>
  </conditionalFormatting>
  <conditionalFormatting sqref="B872">
    <cfRule type="duplicateValues" dxfId="8625" priority="7105"/>
  </conditionalFormatting>
  <conditionalFormatting sqref="N873">
    <cfRule type="cellIs" dxfId="8624" priority="7104" operator="greaterThan">
      <formula>0</formula>
    </cfRule>
  </conditionalFormatting>
  <conditionalFormatting sqref="B873">
    <cfRule type="duplicateValues" dxfId="8623" priority="7103"/>
  </conditionalFormatting>
  <conditionalFormatting sqref="C873">
    <cfRule type="duplicateValues" dxfId="8622" priority="7102"/>
  </conditionalFormatting>
  <conditionalFormatting sqref="C873">
    <cfRule type="duplicateValues" dxfId="8621" priority="7101"/>
  </conditionalFormatting>
  <conditionalFormatting sqref="B873">
    <cfRule type="duplicateValues" dxfId="8620" priority="7100"/>
  </conditionalFormatting>
  <conditionalFormatting sqref="B873">
    <cfRule type="duplicateValues" dxfId="8619" priority="7099"/>
  </conditionalFormatting>
  <conditionalFormatting sqref="B873">
    <cfRule type="duplicateValues" dxfId="8618" priority="7098"/>
  </conditionalFormatting>
  <conditionalFormatting sqref="B873">
    <cfRule type="duplicateValues" dxfId="8617" priority="7097"/>
  </conditionalFormatting>
  <conditionalFormatting sqref="C873">
    <cfRule type="duplicateValues" dxfId="8616" priority="7096"/>
  </conditionalFormatting>
  <conditionalFormatting sqref="B873">
    <cfRule type="duplicateValues" dxfId="8615" priority="7095"/>
  </conditionalFormatting>
  <conditionalFormatting sqref="B873">
    <cfRule type="duplicateValues" dxfId="8614" priority="7094"/>
  </conditionalFormatting>
  <conditionalFormatting sqref="N874">
    <cfRule type="cellIs" dxfId="8613" priority="7093" operator="greaterThan">
      <formula>0</formula>
    </cfRule>
  </conditionalFormatting>
  <conditionalFormatting sqref="B874">
    <cfRule type="duplicateValues" dxfId="8612" priority="7092"/>
  </conditionalFormatting>
  <conditionalFormatting sqref="C874">
    <cfRule type="duplicateValues" dxfId="8611" priority="7091"/>
  </conditionalFormatting>
  <conditionalFormatting sqref="C874">
    <cfRule type="duplicateValues" dxfId="8610" priority="7090"/>
  </conditionalFormatting>
  <conditionalFormatting sqref="B874">
    <cfRule type="duplicateValues" dxfId="8609" priority="7089"/>
  </conditionalFormatting>
  <conditionalFormatting sqref="B874">
    <cfRule type="duplicateValues" dxfId="8608" priority="7088"/>
  </conditionalFormatting>
  <conditionalFormatting sqref="B874">
    <cfRule type="duplicateValues" dxfId="8607" priority="7087"/>
  </conditionalFormatting>
  <conditionalFormatting sqref="B874">
    <cfRule type="duplicateValues" dxfId="8606" priority="7086"/>
  </conditionalFormatting>
  <conditionalFormatting sqref="C874">
    <cfRule type="duplicateValues" dxfId="8605" priority="7085"/>
  </conditionalFormatting>
  <conditionalFormatting sqref="B874">
    <cfRule type="duplicateValues" dxfId="8604" priority="7084"/>
  </conditionalFormatting>
  <conditionalFormatting sqref="B874">
    <cfRule type="duplicateValues" dxfId="8603" priority="7083"/>
  </conditionalFormatting>
  <conditionalFormatting sqref="N871">
    <cfRule type="cellIs" dxfId="8602" priority="7082" operator="greaterThan">
      <formula>0</formula>
    </cfRule>
  </conditionalFormatting>
  <conditionalFormatting sqref="B871">
    <cfRule type="duplicateValues" dxfId="8601" priority="7081"/>
  </conditionalFormatting>
  <conditionalFormatting sqref="C871">
    <cfRule type="duplicateValues" dxfId="8600" priority="7080"/>
  </conditionalFormatting>
  <conditionalFormatting sqref="C871">
    <cfRule type="duplicateValues" dxfId="8599" priority="7079"/>
  </conditionalFormatting>
  <conditionalFormatting sqref="B871">
    <cfRule type="duplicateValues" dxfId="8598" priority="7078"/>
  </conditionalFormatting>
  <conditionalFormatting sqref="B871">
    <cfRule type="duplicateValues" dxfId="8597" priority="7077"/>
  </conditionalFormatting>
  <conditionalFormatting sqref="B871">
    <cfRule type="duplicateValues" dxfId="8596" priority="7076"/>
  </conditionalFormatting>
  <conditionalFormatting sqref="B871">
    <cfRule type="duplicateValues" dxfId="8595" priority="7075"/>
  </conditionalFormatting>
  <conditionalFormatting sqref="C871">
    <cfRule type="duplicateValues" dxfId="8594" priority="7074"/>
  </conditionalFormatting>
  <conditionalFormatting sqref="B871">
    <cfRule type="duplicateValues" dxfId="8593" priority="7073"/>
  </conditionalFormatting>
  <conditionalFormatting sqref="B871">
    <cfRule type="duplicateValues" dxfId="8592" priority="7072"/>
  </conditionalFormatting>
  <conditionalFormatting sqref="N868">
    <cfRule type="cellIs" dxfId="8591" priority="7071" operator="greaterThan">
      <formula>0</formula>
    </cfRule>
  </conditionalFormatting>
  <conditionalFormatting sqref="B868">
    <cfRule type="duplicateValues" dxfId="8590" priority="7070"/>
  </conditionalFormatting>
  <conditionalFormatting sqref="C868">
    <cfRule type="duplicateValues" dxfId="8589" priority="7069"/>
  </conditionalFormatting>
  <conditionalFormatting sqref="C868">
    <cfRule type="duplicateValues" dxfId="8588" priority="7068"/>
  </conditionalFormatting>
  <conditionalFormatting sqref="B868">
    <cfRule type="duplicateValues" dxfId="8587" priority="7067"/>
  </conditionalFormatting>
  <conditionalFormatting sqref="B868">
    <cfRule type="duplicateValues" dxfId="8586" priority="7066"/>
  </conditionalFormatting>
  <conditionalFormatting sqref="B868">
    <cfRule type="duplicateValues" dxfId="8585" priority="7065"/>
  </conditionalFormatting>
  <conditionalFormatting sqref="B868">
    <cfRule type="duplicateValues" dxfId="8584" priority="7064"/>
  </conditionalFormatting>
  <conditionalFormatting sqref="C868">
    <cfRule type="duplicateValues" dxfId="8583" priority="7063"/>
  </conditionalFormatting>
  <conditionalFormatting sqref="B868">
    <cfRule type="duplicateValues" dxfId="8582" priority="7062"/>
  </conditionalFormatting>
  <conditionalFormatting sqref="B868">
    <cfRule type="duplicateValues" dxfId="8581" priority="7061"/>
  </conditionalFormatting>
  <conditionalFormatting sqref="N866">
    <cfRule type="cellIs" dxfId="8580" priority="7060" operator="greaterThan">
      <formula>0</formula>
    </cfRule>
  </conditionalFormatting>
  <conditionalFormatting sqref="B866">
    <cfRule type="duplicateValues" dxfId="8579" priority="7059"/>
  </conditionalFormatting>
  <conditionalFormatting sqref="C866">
    <cfRule type="duplicateValues" dxfId="8578" priority="7058"/>
  </conditionalFormatting>
  <conditionalFormatting sqref="C866">
    <cfRule type="duplicateValues" dxfId="8577" priority="7057"/>
  </conditionalFormatting>
  <conditionalFormatting sqref="B866">
    <cfRule type="duplicateValues" dxfId="8576" priority="7056"/>
  </conditionalFormatting>
  <conditionalFormatting sqref="B866">
    <cfRule type="duplicateValues" dxfId="8575" priority="7055"/>
  </conditionalFormatting>
  <conditionalFormatting sqref="B866">
    <cfRule type="duplicateValues" dxfId="8574" priority="7054"/>
  </conditionalFormatting>
  <conditionalFormatting sqref="B866">
    <cfRule type="duplicateValues" dxfId="8573" priority="7053"/>
  </conditionalFormatting>
  <conditionalFormatting sqref="C866">
    <cfRule type="duplicateValues" dxfId="8572" priority="7052"/>
  </conditionalFormatting>
  <conditionalFormatting sqref="B866">
    <cfRule type="duplicateValues" dxfId="8571" priority="7051"/>
  </conditionalFormatting>
  <conditionalFormatting sqref="B866">
    <cfRule type="duplicateValues" dxfId="8570" priority="7050"/>
  </conditionalFormatting>
  <conditionalFormatting sqref="N875">
    <cfRule type="cellIs" dxfId="8569" priority="7049" operator="greaterThan">
      <formula>0</formula>
    </cfRule>
  </conditionalFormatting>
  <conditionalFormatting sqref="B875">
    <cfRule type="duplicateValues" dxfId="8568" priority="7048"/>
  </conditionalFormatting>
  <conditionalFormatting sqref="C875">
    <cfRule type="duplicateValues" dxfId="8567" priority="7047"/>
  </conditionalFormatting>
  <conditionalFormatting sqref="C875">
    <cfRule type="duplicateValues" dxfId="8566" priority="7046"/>
  </conditionalFormatting>
  <conditionalFormatting sqref="B875">
    <cfRule type="duplicateValues" dxfId="8565" priority="7045"/>
  </conditionalFormatting>
  <conditionalFormatting sqref="B875">
    <cfRule type="duplicateValues" dxfId="8564" priority="7044"/>
  </conditionalFormatting>
  <conditionalFormatting sqref="B875">
    <cfRule type="duplicateValues" dxfId="8563" priority="7043"/>
  </conditionalFormatting>
  <conditionalFormatting sqref="B875">
    <cfRule type="duplicateValues" dxfId="8562" priority="7042"/>
  </conditionalFormatting>
  <conditionalFormatting sqref="C875">
    <cfRule type="duplicateValues" dxfId="8561" priority="7041"/>
  </conditionalFormatting>
  <conditionalFormatting sqref="B875">
    <cfRule type="duplicateValues" dxfId="8560" priority="7040"/>
  </conditionalFormatting>
  <conditionalFormatting sqref="B875">
    <cfRule type="duplicateValues" dxfId="8559" priority="7039"/>
  </conditionalFormatting>
  <conditionalFormatting sqref="N999">
    <cfRule type="cellIs" dxfId="8558" priority="7038" operator="greaterThan">
      <formula>0</formula>
    </cfRule>
  </conditionalFormatting>
  <conditionalFormatting sqref="B999">
    <cfRule type="duplicateValues" dxfId="8557" priority="7037"/>
  </conditionalFormatting>
  <conditionalFormatting sqref="C999">
    <cfRule type="duplicateValues" dxfId="8556" priority="7036"/>
  </conditionalFormatting>
  <conditionalFormatting sqref="C999">
    <cfRule type="duplicateValues" dxfId="8555" priority="7035"/>
  </conditionalFormatting>
  <conditionalFormatting sqref="B999">
    <cfRule type="duplicateValues" dxfId="8554" priority="7034"/>
  </conditionalFormatting>
  <conditionalFormatting sqref="B999">
    <cfRule type="duplicateValues" dxfId="8553" priority="7033"/>
  </conditionalFormatting>
  <conditionalFormatting sqref="B999">
    <cfRule type="duplicateValues" dxfId="8552" priority="7032"/>
  </conditionalFormatting>
  <conditionalFormatting sqref="B999">
    <cfRule type="duplicateValues" dxfId="8551" priority="7031"/>
  </conditionalFormatting>
  <conditionalFormatting sqref="C999">
    <cfRule type="duplicateValues" dxfId="8550" priority="7030"/>
  </conditionalFormatting>
  <conditionalFormatting sqref="B999">
    <cfRule type="duplicateValues" dxfId="8549" priority="7029"/>
  </conditionalFormatting>
  <conditionalFormatting sqref="B999">
    <cfRule type="duplicateValues" dxfId="8548" priority="7028"/>
  </conditionalFormatting>
  <conditionalFormatting sqref="N891">
    <cfRule type="cellIs" dxfId="8547" priority="7027" operator="greaterThan">
      <formula>0</formula>
    </cfRule>
  </conditionalFormatting>
  <conditionalFormatting sqref="B891">
    <cfRule type="duplicateValues" dxfId="8546" priority="7026"/>
  </conditionalFormatting>
  <conditionalFormatting sqref="C891">
    <cfRule type="duplicateValues" dxfId="8545" priority="7025"/>
  </conditionalFormatting>
  <conditionalFormatting sqref="C891">
    <cfRule type="duplicateValues" dxfId="8544" priority="7024"/>
  </conditionalFormatting>
  <conditionalFormatting sqref="B891">
    <cfRule type="duplicateValues" dxfId="8543" priority="7023"/>
  </conditionalFormatting>
  <conditionalFormatting sqref="B891">
    <cfRule type="duplicateValues" dxfId="8542" priority="7022"/>
  </conditionalFormatting>
  <conditionalFormatting sqref="B891">
    <cfRule type="duplicateValues" dxfId="8541" priority="7021"/>
  </conditionalFormatting>
  <conditionalFormatting sqref="B891">
    <cfRule type="duplicateValues" dxfId="8540" priority="7020"/>
  </conditionalFormatting>
  <conditionalFormatting sqref="C891">
    <cfRule type="duplicateValues" dxfId="8539" priority="7019"/>
  </conditionalFormatting>
  <conditionalFormatting sqref="B891">
    <cfRule type="duplicateValues" dxfId="8538" priority="7018"/>
  </conditionalFormatting>
  <conditionalFormatting sqref="B891">
    <cfRule type="duplicateValues" dxfId="8537" priority="7017"/>
  </conditionalFormatting>
  <conditionalFormatting sqref="B891">
    <cfRule type="duplicateValues" dxfId="8536" priority="7016"/>
  </conditionalFormatting>
  <conditionalFormatting sqref="B891">
    <cfRule type="duplicateValues" dxfId="8535" priority="7015"/>
  </conditionalFormatting>
  <conditionalFormatting sqref="N964">
    <cfRule type="cellIs" dxfId="8534" priority="7014" operator="greaterThan">
      <formula>0</formula>
    </cfRule>
  </conditionalFormatting>
  <conditionalFormatting sqref="B964">
    <cfRule type="duplicateValues" dxfId="8533" priority="7013"/>
  </conditionalFormatting>
  <conditionalFormatting sqref="C964">
    <cfRule type="duplicateValues" dxfId="8532" priority="7012"/>
  </conditionalFormatting>
  <conditionalFormatting sqref="C964">
    <cfRule type="duplicateValues" dxfId="8531" priority="7011"/>
  </conditionalFormatting>
  <conditionalFormatting sqref="B964">
    <cfRule type="duplicateValues" dxfId="8530" priority="7010"/>
  </conditionalFormatting>
  <conditionalFormatting sqref="B964">
    <cfRule type="duplicateValues" dxfId="8529" priority="7009"/>
  </conditionalFormatting>
  <conditionalFormatting sqref="B964">
    <cfRule type="duplicateValues" dxfId="8528" priority="7008"/>
  </conditionalFormatting>
  <conditionalFormatting sqref="B964">
    <cfRule type="duplicateValues" dxfId="8527" priority="7007"/>
  </conditionalFormatting>
  <conditionalFormatting sqref="C964">
    <cfRule type="duplicateValues" dxfId="8526" priority="7006"/>
  </conditionalFormatting>
  <conditionalFormatting sqref="B964">
    <cfRule type="duplicateValues" dxfId="8525" priority="7005"/>
  </conditionalFormatting>
  <conditionalFormatting sqref="B964">
    <cfRule type="duplicateValues" dxfId="8524" priority="7004"/>
  </conditionalFormatting>
  <conditionalFormatting sqref="B964">
    <cfRule type="duplicateValues" dxfId="8523" priority="7003"/>
  </conditionalFormatting>
  <conditionalFormatting sqref="B964">
    <cfRule type="duplicateValues" dxfId="8522" priority="7002"/>
  </conditionalFormatting>
  <conditionalFormatting sqref="N963">
    <cfRule type="cellIs" dxfId="8521" priority="7001" operator="greaterThan">
      <formula>0</formula>
    </cfRule>
  </conditionalFormatting>
  <conditionalFormatting sqref="B963">
    <cfRule type="duplicateValues" dxfId="8520" priority="7000"/>
  </conditionalFormatting>
  <conditionalFormatting sqref="C963">
    <cfRule type="duplicateValues" dxfId="8519" priority="6999"/>
  </conditionalFormatting>
  <conditionalFormatting sqref="C963">
    <cfRule type="duplicateValues" dxfId="8518" priority="6998"/>
  </conditionalFormatting>
  <conditionalFormatting sqref="B963">
    <cfRule type="duplicateValues" dxfId="8517" priority="6997"/>
  </conditionalFormatting>
  <conditionalFormatting sqref="B963">
    <cfRule type="duplicateValues" dxfId="8516" priority="6996"/>
  </conditionalFormatting>
  <conditionalFormatting sqref="B963">
    <cfRule type="duplicateValues" dxfId="8515" priority="6995"/>
  </conditionalFormatting>
  <conditionalFormatting sqref="B963">
    <cfRule type="duplicateValues" dxfId="8514" priority="6994"/>
  </conditionalFormatting>
  <conditionalFormatting sqref="C963">
    <cfRule type="duplicateValues" dxfId="8513" priority="6993"/>
  </conditionalFormatting>
  <conditionalFormatting sqref="B963">
    <cfRule type="duplicateValues" dxfId="8512" priority="6992"/>
  </conditionalFormatting>
  <conditionalFormatting sqref="B963">
    <cfRule type="duplicateValues" dxfId="8511" priority="6991"/>
  </conditionalFormatting>
  <conditionalFormatting sqref="B963">
    <cfRule type="duplicateValues" dxfId="8510" priority="6990"/>
  </conditionalFormatting>
  <conditionalFormatting sqref="B963">
    <cfRule type="duplicateValues" dxfId="8509" priority="6989"/>
  </conditionalFormatting>
  <conditionalFormatting sqref="N962">
    <cfRule type="cellIs" dxfId="8508" priority="6988" operator="greaterThan">
      <formula>0</formula>
    </cfRule>
  </conditionalFormatting>
  <conditionalFormatting sqref="B962">
    <cfRule type="duplicateValues" dxfId="8507" priority="6987"/>
  </conditionalFormatting>
  <conditionalFormatting sqref="C962">
    <cfRule type="duplicateValues" dxfId="8506" priority="6986"/>
  </conditionalFormatting>
  <conditionalFormatting sqref="C962">
    <cfRule type="duplicateValues" dxfId="8505" priority="6985"/>
  </conditionalFormatting>
  <conditionalFormatting sqref="B962">
    <cfRule type="duplicateValues" dxfId="8504" priority="6984"/>
  </conditionalFormatting>
  <conditionalFormatting sqref="B962">
    <cfRule type="duplicateValues" dxfId="8503" priority="6983"/>
  </conditionalFormatting>
  <conditionalFormatting sqref="B962">
    <cfRule type="duplicateValues" dxfId="8502" priority="6982"/>
  </conditionalFormatting>
  <conditionalFormatting sqref="B962">
    <cfRule type="duplicateValues" dxfId="8501" priority="6981"/>
  </conditionalFormatting>
  <conditionalFormatting sqref="C962">
    <cfRule type="duplicateValues" dxfId="8500" priority="6980"/>
  </conditionalFormatting>
  <conditionalFormatting sqref="B962">
    <cfRule type="duplicateValues" dxfId="8499" priority="6979"/>
  </conditionalFormatting>
  <conditionalFormatting sqref="B962">
    <cfRule type="duplicateValues" dxfId="8498" priority="6978"/>
  </conditionalFormatting>
  <conditionalFormatting sqref="B962">
    <cfRule type="duplicateValues" dxfId="8497" priority="6977"/>
  </conditionalFormatting>
  <conditionalFormatting sqref="B962">
    <cfRule type="duplicateValues" dxfId="8496" priority="6976"/>
  </conditionalFormatting>
  <conditionalFormatting sqref="N961">
    <cfRule type="cellIs" dxfId="8495" priority="6975" operator="greaterThan">
      <formula>0</formula>
    </cfRule>
  </conditionalFormatting>
  <conditionalFormatting sqref="B961">
    <cfRule type="duplicateValues" dxfId="8494" priority="6974"/>
  </conditionalFormatting>
  <conditionalFormatting sqref="C961">
    <cfRule type="duplicateValues" dxfId="8493" priority="6973"/>
  </conditionalFormatting>
  <conditionalFormatting sqref="C961">
    <cfRule type="duplicateValues" dxfId="8492" priority="6972"/>
  </conditionalFormatting>
  <conditionalFormatting sqref="B961">
    <cfRule type="duplicateValues" dxfId="8491" priority="6971"/>
  </conditionalFormatting>
  <conditionalFormatting sqref="B961">
    <cfRule type="duplicateValues" dxfId="8490" priority="6970"/>
  </conditionalFormatting>
  <conditionalFormatting sqref="B961">
    <cfRule type="duplicateValues" dxfId="8489" priority="6969"/>
  </conditionalFormatting>
  <conditionalFormatting sqref="B961">
    <cfRule type="duplicateValues" dxfId="8488" priority="6968"/>
  </conditionalFormatting>
  <conditionalFormatting sqref="C961">
    <cfRule type="duplicateValues" dxfId="8487" priority="6967"/>
  </conditionalFormatting>
  <conditionalFormatting sqref="B961">
    <cfRule type="duplicateValues" dxfId="8486" priority="6966"/>
  </conditionalFormatting>
  <conditionalFormatting sqref="B961">
    <cfRule type="duplicateValues" dxfId="8485" priority="6965"/>
  </conditionalFormatting>
  <conditionalFormatting sqref="B961">
    <cfRule type="duplicateValues" dxfId="8484" priority="6964"/>
  </conditionalFormatting>
  <conditionalFormatting sqref="B961">
    <cfRule type="duplicateValues" dxfId="8483" priority="6963"/>
  </conditionalFormatting>
  <conditionalFormatting sqref="N960">
    <cfRule type="cellIs" dxfId="8482" priority="6962" operator="greaterThan">
      <formula>0</formula>
    </cfRule>
  </conditionalFormatting>
  <conditionalFormatting sqref="B960">
    <cfRule type="duplicateValues" dxfId="8481" priority="6961"/>
  </conditionalFormatting>
  <conditionalFormatting sqref="C960">
    <cfRule type="duplicateValues" dxfId="8480" priority="6960"/>
  </conditionalFormatting>
  <conditionalFormatting sqref="C960">
    <cfRule type="duplicateValues" dxfId="8479" priority="6959"/>
  </conditionalFormatting>
  <conditionalFormatting sqref="B960">
    <cfRule type="duplicateValues" dxfId="8478" priority="6958"/>
  </conditionalFormatting>
  <conditionalFormatting sqref="B960">
    <cfRule type="duplicateValues" dxfId="8477" priority="6957"/>
  </conditionalFormatting>
  <conditionalFormatting sqref="B960">
    <cfRule type="duplicateValues" dxfId="8476" priority="6956"/>
  </conditionalFormatting>
  <conditionalFormatting sqref="B960">
    <cfRule type="duplicateValues" dxfId="8475" priority="6955"/>
  </conditionalFormatting>
  <conditionalFormatting sqref="C960">
    <cfRule type="duplicateValues" dxfId="8474" priority="6954"/>
  </conditionalFormatting>
  <conditionalFormatting sqref="B960">
    <cfRule type="duplicateValues" dxfId="8473" priority="6953"/>
  </conditionalFormatting>
  <conditionalFormatting sqref="B960">
    <cfRule type="duplicateValues" dxfId="8472" priority="6952"/>
  </conditionalFormatting>
  <conditionalFormatting sqref="B960">
    <cfRule type="duplicateValues" dxfId="8471" priority="6951"/>
  </conditionalFormatting>
  <conditionalFormatting sqref="B960">
    <cfRule type="duplicateValues" dxfId="8470" priority="6950"/>
  </conditionalFormatting>
  <conditionalFormatting sqref="N1041">
    <cfRule type="cellIs" dxfId="8469" priority="6949" operator="greaterThan">
      <formula>0</formula>
    </cfRule>
  </conditionalFormatting>
  <conditionalFormatting sqref="B1041">
    <cfRule type="duplicateValues" dxfId="8468" priority="6948"/>
  </conditionalFormatting>
  <conditionalFormatting sqref="B1041">
    <cfRule type="duplicateValues" dxfId="8467" priority="6947"/>
  </conditionalFormatting>
  <conditionalFormatting sqref="B1041">
    <cfRule type="duplicateValues" dxfId="8466" priority="6946"/>
  </conditionalFormatting>
  <conditionalFormatting sqref="C1041">
    <cfRule type="duplicateValues" dxfId="8465" priority="6945"/>
  </conditionalFormatting>
  <conditionalFormatting sqref="C1041">
    <cfRule type="duplicateValues" dxfId="8464" priority="6944"/>
  </conditionalFormatting>
  <conditionalFormatting sqref="B1041">
    <cfRule type="duplicateValues" dxfId="8463" priority="6943"/>
  </conditionalFormatting>
  <conditionalFormatting sqref="B1041">
    <cfRule type="duplicateValues" dxfId="8462" priority="6942"/>
  </conditionalFormatting>
  <conditionalFormatting sqref="B1041">
    <cfRule type="duplicateValues" dxfId="8461" priority="6941"/>
  </conditionalFormatting>
  <conditionalFormatting sqref="B1041">
    <cfRule type="duplicateValues" dxfId="8460" priority="6940"/>
  </conditionalFormatting>
  <conditionalFormatting sqref="C1041">
    <cfRule type="duplicateValues" dxfId="8459" priority="6939"/>
  </conditionalFormatting>
  <conditionalFormatting sqref="B1041">
    <cfRule type="duplicateValues" dxfId="8458" priority="6938"/>
  </conditionalFormatting>
  <conditionalFormatting sqref="B1041">
    <cfRule type="duplicateValues" dxfId="8457" priority="6937"/>
  </conditionalFormatting>
  <conditionalFormatting sqref="B1041">
    <cfRule type="duplicateValues" dxfId="8456" priority="6935"/>
    <cfRule type="duplicateValues" dxfId="8455" priority="6936"/>
  </conditionalFormatting>
  <conditionalFormatting sqref="N929">
    <cfRule type="cellIs" dxfId="8454" priority="6934" operator="greaterThan">
      <formula>0</formula>
    </cfRule>
  </conditionalFormatting>
  <conditionalFormatting sqref="B929">
    <cfRule type="duplicateValues" dxfId="8453" priority="6933"/>
  </conditionalFormatting>
  <conditionalFormatting sqref="B929">
    <cfRule type="duplicateValues" dxfId="8452" priority="6932"/>
  </conditionalFormatting>
  <conditionalFormatting sqref="B929">
    <cfRule type="duplicateValues" dxfId="8451" priority="6931"/>
  </conditionalFormatting>
  <conditionalFormatting sqref="C929">
    <cfRule type="duplicateValues" dxfId="8450" priority="6930"/>
  </conditionalFormatting>
  <conditionalFormatting sqref="C929">
    <cfRule type="duplicateValues" dxfId="8449" priority="6929"/>
  </conditionalFormatting>
  <conditionalFormatting sqref="B929">
    <cfRule type="duplicateValues" dxfId="8448" priority="6928"/>
  </conditionalFormatting>
  <conditionalFormatting sqref="B929">
    <cfRule type="duplicateValues" dxfId="8447" priority="6927"/>
  </conditionalFormatting>
  <conditionalFormatting sqref="B929">
    <cfRule type="duplicateValues" dxfId="8446" priority="6926"/>
  </conditionalFormatting>
  <conditionalFormatting sqref="B929">
    <cfRule type="duplicateValues" dxfId="8445" priority="6925"/>
  </conditionalFormatting>
  <conditionalFormatting sqref="C929">
    <cfRule type="duplicateValues" dxfId="8444" priority="6924"/>
  </conditionalFormatting>
  <conditionalFormatting sqref="B929">
    <cfRule type="duplicateValues" dxfId="8443" priority="6923"/>
  </conditionalFormatting>
  <conditionalFormatting sqref="B929">
    <cfRule type="duplicateValues" dxfId="8442" priority="6922"/>
  </conditionalFormatting>
  <conditionalFormatting sqref="B929">
    <cfRule type="duplicateValues" dxfId="8441" priority="6920"/>
    <cfRule type="duplicateValues" dxfId="8440" priority="6921"/>
  </conditionalFormatting>
  <conditionalFormatting sqref="B929">
    <cfRule type="duplicateValues" dxfId="8439" priority="6918"/>
    <cfRule type="duplicateValues" dxfId="8438" priority="6919"/>
  </conditionalFormatting>
  <conditionalFormatting sqref="N832">
    <cfRule type="cellIs" dxfId="8437" priority="6917" operator="greaterThan">
      <formula>0</formula>
    </cfRule>
  </conditionalFormatting>
  <conditionalFormatting sqref="B832">
    <cfRule type="duplicateValues" dxfId="8436" priority="6916"/>
  </conditionalFormatting>
  <conditionalFormatting sqref="B832">
    <cfRule type="duplicateValues" dxfId="8435" priority="6915"/>
  </conditionalFormatting>
  <conditionalFormatting sqref="B832">
    <cfRule type="duplicateValues" dxfId="8434" priority="6914"/>
  </conditionalFormatting>
  <conditionalFormatting sqref="B832">
    <cfRule type="duplicateValues" dxfId="8433" priority="6912"/>
    <cfRule type="duplicateValues" dxfId="8432" priority="6913"/>
  </conditionalFormatting>
  <conditionalFormatting sqref="B832">
    <cfRule type="duplicateValues" dxfId="8431" priority="6911"/>
  </conditionalFormatting>
  <conditionalFormatting sqref="C832">
    <cfRule type="duplicateValues" dxfId="8430" priority="6910"/>
  </conditionalFormatting>
  <conditionalFormatting sqref="B832">
    <cfRule type="duplicateValues" dxfId="8429" priority="6908"/>
    <cfRule type="duplicateValues" dxfId="8428" priority="6909"/>
  </conditionalFormatting>
  <conditionalFormatting sqref="C832">
    <cfRule type="duplicateValues" dxfId="8427" priority="6907"/>
  </conditionalFormatting>
  <conditionalFormatting sqref="B832">
    <cfRule type="duplicateValues" dxfId="8426" priority="6906"/>
  </conditionalFormatting>
  <conditionalFormatting sqref="N831">
    <cfRule type="cellIs" dxfId="8425" priority="6905" operator="greaterThan">
      <formula>0</formula>
    </cfRule>
  </conditionalFormatting>
  <conditionalFormatting sqref="B831">
    <cfRule type="duplicateValues" dxfId="8424" priority="6904"/>
  </conditionalFormatting>
  <conditionalFormatting sqref="B831">
    <cfRule type="duplicateValues" dxfId="8423" priority="6903"/>
  </conditionalFormatting>
  <conditionalFormatting sqref="B831">
    <cfRule type="duplicateValues" dxfId="8422" priority="6902"/>
  </conditionalFormatting>
  <conditionalFormatting sqref="B831">
    <cfRule type="duplicateValues" dxfId="8421" priority="6900"/>
    <cfRule type="duplicateValues" dxfId="8420" priority="6901"/>
  </conditionalFormatting>
  <conditionalFormatting sqref="B831">
    <cfRule type="duplicateValues" dxfId="8419" priority="6899"/>
  </conditionalFormatting>
  <conditionalFormatting sqref="C831">
    <cfRule type="duplicateValues" dxfId="8418" priority="6898"/>
  </conditionalFormatting>
  <conditionalFormatting sqref="B831">
    <cfRule type="duplicateValues" dxfId="8417" priority="6896"/>
    <cfRule type="duplicateValues" dxfId="8416" priority="6897"/>
  </conditionalFormatting>
  <conditionalFormatting sqref="C831">
    <cfRule type="duplicateValues" dxfId="8415" priority="6895"/>
  </conditionalFormatting>
  <conditionalFormatting sqref="B831">
    <cfRule type="duplicateValues" dxfId="8414" priority="6894"/>
  </conditionalFormatting>
  <conditionalFormatting sqref="N829">
    <cfRule type="cellIs" dxfId="8413" priority="6893" operator="greaterThan">
      <formula>0</formula>
    </cfRule>
  </conditionalFormatting>
  <conditionalFormatting sqref="B829">
    <cfRule type="duplicateValues" dxfId="8412" priority="6892"/>
  </conditionalFormatting>
  <conditionalFormatting sqref="B829">
    <cfRule type="duplicateValues" dxfId="8411" priority="6891"/>
  </conditionalFormatting>
  <conditionalFormatting sqref="B829">
    <cfRule type="duplicateValues" dxfId="8410" priority="6890"/>
  </conditionalFormatting>
  <conditionalFormatting sqref="B829">
    <cfRule type="duplicateValues" dxfId="8409" priority="6888"/>
    <cfRule type="duplicateValues" dxfId="8408" priority="6889"/>
  </conditionalFormatting>
  <conditionalFormatting sqref="B829">
    <cfRule type="duplicateValues" dxfId="8407" priority="6887"/>
  </conditionalFormatting>
  <conditionalFormatting sqref="C829">
    <cfRule type="duplicateValues" dxfId="8406" priority="6886"/>
  </conditionalFormatting>
  <conditionalFormatting sqref="B829">
    <cfRule type="duplicateValues" dxfId="8405" priority="6884"/>
    <cfRule type="duplicateValues" dxfId="8404" priority="6885"/>
  </conditionalFormatting>
  <conditionalFormatting sqref="C829">
    <cfRule type="duplicateValues" dxfId="8403" priority="6883"/>
  </conditionalFormatting>
  <conditionalFormatting sqref="B829">
    <cfRule type="duplicateValues" dxfId="8402" priority="6882"/>
  </conditionalFormatting>
  <conditionalFormatting sqref="N828">
    <cfRule type="cellIs" dxfId="8401" priority="6881" operator="greaterThan">
      <formula>0</formula>
    </cfRule>
  </conditionalFormatting>
  <conditionalFormatting sqref="B828">
    <cfRule type="duplicateValues" dxfId="8400" priority="6880"/>
  </conditionalFormatting>
  <conditionalFormatting sqref="B828">
    <cfRule type="duplicateValues" dxfId="8399" priority="6879"/>
  </conditionalFormatting>
  <conditionalFormatting sqref="B828">
    <cfRule type="duplicateValues" dxfId="8398" priority="6878"/>
  </conditionalFormatting>
  <conditionalFormatting sqref="B828">
    <cfRule type="duplicateValues" dxfId="8397" priority="6876"/>
    <cfRule type="duplicateValues" dxfId="8396" priority="6877"/>
  </conditionalFormatting>
  <conditionalFormatting sqref="B828">
    <cfRule type="duplicateValues" dxfId="8395" priority="6875"/>
  </conditionalFormatting>
  <conditionalFormatting sqref="B828">
    <cfRule type="duplicateValues" dxfId="8394" priority="6873"/>
    <cfRule type="duplicateValues" dxfId="8393" priority="6874"/>
  </conditionalFormatting>
  <conditionalFormatting sqref="B828">
    <cfRule type="duplicateValues" dxfId="8392" priority="6872"/>
  </conditionalFormatting>
  <conditionalFormatting sqref="C828">
    <cfRule type="duplicateValues" dxfId="8391" priority="6871"/>
  </conditionalFormatting>
  <conditionalFormatting sqref="C828">
    <cfRule type="duplicateValues" dxfId="8390" priority="6870"/>
  </conditionalFormatting>
  <conditionalFormatting sqref="N827">
    <cfRule type="cellIs" dxfId="8389" priority="6869" operator="greaterThan">
      <formula>0</formula>
    </cfRule>
  </conditionalFormatting>
  <conditionalFormatting sqref="B827">
    <cfRule type="duplicateValues" dxfId="8388" priority="6868"/>
  </conditionalFormatting>
  <conditionalFormatting sqref="B827">
    <cfRule type="duplicateValues" dxfId="8387" priority="6867"/>
  </conditionalFormatting>
  <conditionalFormatting sqref="B827">
    <cfRule type="duplicateValues" dxfId="8386" priority="6866"/>
  </conditionalFormatting>
  <conditionalFormatting sqref="B827">
    <cfRule type="duplicateValues" dxfId="8385" priority="6864"/>
    <cfRule type="duplicateValues" dxfId="8384" priority="6865"/>
  </conditionalFormatting>
  <conditionalFormatting sqref="B827">
    <cfRule type="duplicateValues" dxfId="8383" priority="6863"/>
  </conditionalFormatting>
  <conditionalFormatting sqref="B827">
    <cfRule type="duplicateValues" dxfId="8382" priority="6861"/>
    <cfRule type="duplicateValues" dxfId="8381" priority="6862"/>
  </conditionalFormatting>
  <conditionalFormatting sqref="B827">
    <cfRule type="duplicateValues" dxfId="8380" priority="6860"/>
  </conditionalFormatting>
  <conditionalFormatting sqref="C827">
    <cfRule type="duplicateValues" dxfId="8379" priority="6859"/>
  </conditionalFormatting>
  <conditionalFormatting sqref="C827">
    <cfRule type="duplicateValues" dxfId="8378" priority="6858"/>
  </conditionalFormatting>
  <conditionalFormatting sqref="N826">
    <cfRule type="cellIs" dxfId="8377" priority="6857" operator="greaterThan">
      <formula>0</formula>
    </cfRule>
  </conditionalFormatting>
  <conditionalFormatting sqref="B826">
    <cfRule type="duplicateValues" dxfId="8376" priority="6856"/>
  </conditionalFormatting>
  <conditionalFormatting sqref="B826">
    <cfRule type="duplicateValues" dxfId="8375" priority="6855"/>
  </conditionalFormatting>
  <conditionalFormatting sqref="B826">
    <cfRule type="duplicateValues" dxfId="8374" priority="6854"/>
  </conditionalFormatting>
  <conditionalFormatting sqref="B826">
    <cfRule type="duplicateValues" dxfId="8373" priority="6852"/>
    <cfRule type="duplicateValues" dxfId="8372" priority="6853"/>
  </conditionalFormatting>
  <conditionalFormatting sqref="B826">
    <cfRule type="duplicateValues" dxfId="8371" priority="6851"/>
  </conditionalFormatting>
  <conditionalFormatting sqref="B826">
    <cfRule type="duplicateValues" dxfId="8370" priority="6849"/>
    <cfRule type="duplicateValues" dxfId="8369" priority="6850"/>
  </conditionalFormatting>
  <conditionalFormatting sqref="B826">
    <cfRule type="duplicateValues" dxfId="8368" priority="6848"/>
  </conditionalFormatting>
  <conditionalFormatting sqref="C826">
    <cfRule type="duplicateValues" dxfId="8367" priority="6847"/>
  </conditionalFormatting>
  <conditionalFormatting sqref="C826">
    <cfRule type="duplicateValues" dxfId="8366" priority="6846"/>
  </conditionalFormatting>
  <conditionalFormatting sqref="N825">
    <cfRule type="cellIs" dxfId="8365" priority="6845" operator="greaterThan">
      <formula>0</formula>
    </cfRule>
  </conditionalFormatting>
  <conditionalFormatting sqref="B825">
    <cfRule type="duplicateValues" dxfId="8364" priority="6844"/>
  </conditionalFormatting>
  <conditionalFormatting sqref="B825">
    <cfRule type="duplicateValues" dxfId="8363" priority="6843"/>
  </conditionalFormatting>
  <conditionalFormatting sqref="B825">
    <cfRule type="duplicateValues" dxfId="8362" priority="6842"/>
  </conditionalFormatting>
  <conditionalFormatting sqref="B825">
    <cfRule type="duplicateValues" dxfId="8361" priority="6840"/>
    <cfRule type="duplicateValues" dxfId="8360" priority="6841"/>
  </conditionalFormatting>
  <conditionalFormatting sqref="B825">
    <cfRule type="duplicateValues" dxfId="8359" priority="6839"/>
  </conditionalFormatting>
  <conditionalFormatting sqref="B825">
    <cfRule type="duplicateValues" dxfId="8358" priority="6837"/>
    <cfRule type="duplicateValues" dxfId="8357" priority="6838"/>
  </conditionalFormatting>
  <conditionalFormatting sqref="B825">
    <cfRule type="duplicateValues" dxfId="8356" priority="6836"/>
  </conditionalFormatting>
  <conditionalFormatting sqref="C825">
    <cfRule type="duplicateValues" dxfId="8355" priority="6835"/>
  </conditionalFormatting>
  <conditionalFormatting sqref="C825">
    <cfRule type="duplicateValues" dxfId="8354" priority="6834"/>
  </conditionalFormatting>
  <conditionalFormatting sqref="N830">
    <cfRule type="cellIs" dxfId="8353" priority="6833" operator="greaterThan">
      <formula>0</formula>
    </cfRule>
  </conditionalFormatting>
  <conditionalFormatting sqref="B830">
    <cfRule type="duplicateValues" dxfId="8352" priority="6832"/>
  </conditionalFormatting>
  <conditionalFormatting sqref="B830">
    <cfRule type="duplicateValues" dxfId="8351" priority="6831"/>
  </conditionalFormatting>
  <conditionalFormatting sqref="B830">
    <cfRule type="duplicateValues" dxfId="8350" priority="6830"/>
  </conditionalFormatting>
  <conditionalFormatting sqref="B830">
    <cfRule type="duplicateValues" dxfId="8349" priority="6828"/>
    <cfRule type="duplicateValues" dxfId="8348" priority="6829"/>
  </conditionalFormatting>
  <conditionalFormatting sqref="B830">
    <cfRule type="duplicateValues" dxfId="8347" priority="6827"/>
  </conditionalFormatting>
  <conditionalFormatting sqref="C830">
    <cfRule type="duplicateValues" dxfId="8346" priority="6826"/>
  </conditionalFormatting>
  <conditionalFormatting sqref="B830">
    <cfRule type="duplicateValues" dxfId="8345" priority="6824"/>
    <cfRule type="duplicateValues" dxfId="8344" priority="6825"/>
  </conditionalFormatting>
  <conditionalFormatting sqref="C830">
    <cfRule type="duplicateValues" dxfId="8343" priority="6823"/>
  </conditionalFormatting>
  <conditionalFormatting sqref="B830">
    <cfRule type="duplicateValues" dxfId="8342" priority="6822"/>
  </conditionalFormatting>
  <conditionalFormatting sqref="C830">
    <cfRule type="duplicateValues" dxfId="8341" priority="6821"/>
  </conditionalFormatting>
  <conditionalFormatting sqref="N890">
    <cfRule type="cellIs" dxfId="8340" priority="6820" operator="greaterThan">
      <formula>0</formula>
    </cfRule>
  </conditionalFormatting>
  <conditionalFormatting sqref="N890">
    <cfRule type="cellIs" dxfId="8339" priority="6819" operator="greaterThan">
      <formula>0</formula>
    </cfRule>
  </conditionalFormatting>
  <conditionalFormatting sqref="B890">
    <cfRule type="duplicateValues" dxfId="8338" priority="6818"/>
  </conditionalFormatting>
  <conditionalFormatting sqref="C890">
    <cfRule type="duplicateValues" dxfId="8337" priority="6817"/>
  </conditionalFormatting>
  <conditionalFormatting sqref="C890">
    <cfRule type="duplicateValues" dxfId="8336" priority="6816"/>
  </conditionalFormatting>
  <conditionalFormatting sqref="B890">
    <cfRule type="duplicateValues" dxfId="8335" priority="6815"/>
  </conditionalFormatting>
  <conditionalFormatting sqref="B890">
    <cfRule type="duplicateValues" dxfId="8334" priority="6814"/>
  </conditionalFormatting>
  <conditionalFormatting sqref="B890">
    <cfRule type="duplicateValues" dxfId="8333" priority="6813"/>
  </conditionalFormatting>
  <conditionalFormatting sqref="B890">
    <cfRule type="duplicateValues" dxfId="8332" priority="6812"/>
  </conditionalFormatting>
  <conditionalFormatting sqref="C890">
    <cfRule type="duplicateValues" dxfId="8331" priority="6811"/>
  </conditionalFormatting>
  <conditionalFormatting sqref="B890">
    <cfRule type="duplicateValues" dxfId="8330" priority="6810"/>
  </conditionalFormatting>
  <conditionalFormatting sqref="B890">
    <cfRule type="duplicateValues" dxfId="8329" priority="6809"/>
  </conditionalFormatting>
  <conditionalFormatting sqref="B890">
    <cfRule type="duplicateValues" dxfId="8328" priority="6808"/>
  </conditionalFormatting>
  <conditionalFormatting sqref="B890">
    <cfRule type="duplicateValues" dxfId="8327" priority="6807"/>
  </conditionalFormatting>
  <conditionalFormatting sqref="B890">
    <cfRule type="duplicateValues" dxfId="8326" priority="6805"/>
    <cfRule type="duplicateValues" dxfId="8325" priority="6806"/>
  </conditionalFormatting>
  <conditionalFormatting sqref="B890">
    <cfRule type="duplicateValues" dxfId="8324" priority="6803"/>
    <cfRule type="duplicateValues" dxfId="8323" priority="6804"/>
  </conditionalFormatting>
  <conditionalFormatting sqref="C890">
    <cfRule type="duplicateValues" dxfId="8322" priority="6802"/>
  </conditionalFormatting>
  <conditionalFormatting sqref="B890">
    <cfRule type="duplicateValues" dxfId="8321" priority="6801"/>
  </conditionalFormatting>
  <conditionalFormatting sqref="C890">
    <cfRule type="duplicateValues" dxfId="8320" priority="6800"/>
  </conditionalFormatting>
  <conditionalFormatting sqref="N1057">
    <cfRule type="cellIs" dxfId="8319" priority="6799" operator="greaterThan">
      <formula>0</formula>
    </cfRule>
  </conditionalFormatting>
  <conditionalFormatting sqref="B1057">
    <cfRule type="duplicateValues" dxfId="8318" priority="6798"/>
  </conditionalFormatting>
  <conditionalFormatting sqref="B1057">
    <cfRule type="duplicateValues" dxfId="8317" priority="6797"/>
  </conditionalFormatting>
  <conditionalFormatting sqref="B1057">
    <cfRule type="duplicateValues" dxfId="8316" priority="6796"/>
  </conditionalFormatting>
  <conditionalFormatting sqref="C1057">
    <cfRule type="duplicateValues" dxfId="8315" priority="6795"/>
  </conditionalFormatting>
  <conditionalFormatting sqref="C1057">
    <cfRule type="duplicateValues" dxfId="8314" priority="6794"/>
  </conditionalFormatting>
  <conditionalFormatting sqref="B1057">
    <cfRule type="duplicateValues" dxfId="8313" priority="6793"/>
  </conditionalFormatting>
  <conditionalFormatting sqref="B1057">
    <cfRule type="duplicateValues" dxfId="8312" priority="6792"/>
  </conditionalFormatting>
  <conditionalFormatting sqref="B1057">
    <cfRule type="duplicateValues" dxfId="8311" priority="6791"/>
  </conditionalFormatting>
  <conditionalFormatting sqref="B1057">
    <cfRule type="duplicateValues" dxfId="8310" priority="6790"/>
  </conditionalFormatting>
  <conditionalFormatting sqref="C1057">
    <cfRule type="duplicateValues" dxfId="8309" priority="6789"/>
  </conditionalFormatting>
  <conditionalFormatting sqref="B1057">
    <cfRule type="duplicateValues" dxfId="8308" priority="6788"/>
  </conditionalFormatting>
  <conditionalFormatting sqref="B1057">
    <cfRule type="duplicateValues" dxfId="8307" priority="6787"/>
  </conditionalFormatting>
  <conditionalFormatting sqref="B1057">
    <cfRule type="duplicateValues" dxfId="8306" priority="6785"/>
    <cfRule type="duplicateValues" dxfId="8305" priority="6786"/>
  </conditionalFormatting>
  <conditionalFormatting sqref="B1057">
    <cfRule type="duplicateValues" dxfId="8304" priority="6783"/>
    <cfRule type="duplicateValues" dxfId="8303" priority="6784"/>
  </conditionalFormatting>
  <conditionalFormatting sqref="C1057">
    <cfRule type="duplicateValues" dxfId="8302" priority="6782"/>
  </conditionalFormatting>
  <conditionalFormatting sqref="B1057">
    <cfRule type="duplicateValues" dxfId="8301" priority="6781"/>
  </conditionalFormatting>
  <conditionalFormatting sqref="C1057">
    <cfRule type="duplicateValues" dxfId="8300" priority="6780"/>
  </conditionalFormatting>
  <conditionalFormatting sqref="N1055">
    <cfRule type="cellIs" dxfId="8299" priority="6779" operator="greaterThan">
      <formula>0</formula>
    </cfRule>
  </conditionalFormatting>
  <conditionalFormatting sqref="B1055">
    <cfRule type="duplicateValues" dxfId="8298" priority="6778"/>
  </conditionalFormatting>
  <conditionalFormatting sqref="B1055">
    <cfRule type="duplicateValues" dxfId="8297" priority="6777"/>
  </conditionalFormatting>
  <conditionalFormatting sqref="B1055">
    <cfRule type="duplicateValues" dxfId="8296" priority="6776"/>
  </conditionalFormatting>
  <conditionalFormatting sqref="C1055">
    <cfRule type="duplicateValues" dxfId="8295" priority="6775"/>
  </conditionalFormatting>
  <conditionalFormatting sqref="C1055">
    <cfRule type="duplicateValues" dxfId="8294" priority="6774"/>
  </conditionalFormatting>
  <conditionalFormatting sqref="B1055">
    <cfRule type="duplicateValues" dxfId="8293" priority="6773"/>
  </conditionalFormatting>
  <conditionalFormatting sqref="B1055">
    <cfRule type="duplicateValues" dxfId="8292" priority="6772"/>
  </conditionalFormatting>
  <conditionalFormatting sqref="B1055">
    <cfRule type="duplicateValues" dxfId="8291" priority="6771"/>
  </conditionalFormatting>
  <conditionalFormatting sqref="B1055">
    <cfRule type="duplicateValues" dxfId="8290" priority="6770"/>
  </conditionalFormatting>
  <conditionalFormatting sqref="C1055">
    <cfRule type="duplicateValues" dxfId="8289" priority="6769"/>
  </conditionalFormatting>
  <conditionalFormatting sqref="B1055">
    <cfRule type="duplicateValues" dxfId="8288" priority="6768"/>
  </conditionalFormatting>
  <conditionalFormatting sqref="B1055">
    <cfRule type="duplicateValues" dxfId="8287" priority="6767"/>
  </conditionalFormatting>
  <conditionalFormatting sqref="B1055">
    <cfRule type="duplicateValues" dxfId="8286" priority="6765"/>
    <cfRule type="duplicateValues" dxfId="8285" priority="6766"/>
  </conditionalFormatting>
  <conditionalFormatting sqref="B1055">
    <cfRule type="duplicateValues" dxfId="8284" priority="6763"/>
    <cfRule type="duplicateValues" dxfId="8283" priority="6764"/>
  </conditionalFormatting>
  <conditionalFormatting sqref="C1055">
    <cfRule type="duplicateValues" dxfId="8282" priority="6762"/>
  </conditionalFormatting>
  <conditionalFormatting sqref="B1055">
    <cfRule type="duplicateValues" dxfId="8281" priority="6761"/>
  </conditionalFormatting>
  <conditionalFormatting sqref="C1055">
    <cfRule type="duplicateValues" dxfId="8280" priority="6760"/>
  </conditionalFormatting>
  <conditionalFormatting sqref="N1056">
    <cfRule type="cellIs" dxfId="8279" priority="6759" operator="greaterThan">
      <formula>0</formula>
    </cfRule>
  </conditionalFormatting>
  <conditionalFormatting sqref="B1056">
    <cfRule type="duplicateValues" dxfId="8278" priority="6758"/>
  </conditionalFormatting>
  <conditionalFormatting sqref="B1056">
    <cfRule type="duplicateValues" dxfId="8277" priority="6757"/>
  </conditionalFormatting>
  <conditionalFormatting sqref="B1056">
    <cfRule type="duplicateValues" dxfId="8276" priority="6756"/>
  </conditionalFormatting>
  <conditionalFormatting sqref="C1056">
    <cfRule type="duplicateValues" dxfId="8275" priority="6755"/>
  </conditionalFormatting>
  <conditionalFormatting sqref="C1056">
    <cfRule type="duplicateValues" dxfId="8274" priority="6754"/>
  </conditionalFormatting>
  <conditionalFormatting sqref="B1056">
    <cfRule type="duplicateValues" dxfId="8273" priority="6753"/>
  </conditionalFormatting>
  <conditionalFormatting sqref="B1056">
    <cfRule type="duplicateValues" dxfId="8272" priority="6752"/>
  </conditionalFormatting>
  <conditionalFormatting sqref="B1056">
    <cfRule type="duplicateValues" dxfId="8271" priority="6751"/>
  </conditionalFormatting>
  <conditionalFormatting sqref="B1056">
    <cfRule type="duplicateValues" dxfId="8270" priority="6750"/>
  </conditionalFormatting>
  <conditionalFormatting sqref="C1056">
    <cfRule type="duplicateValues" dxfId="8269" priority="6749"/>
  </conditionalFormatting>
  <conditionalFormatting sqref="B1056">
    <cfRule type="duplicateValues" dxfId="8268" priority="6748"/>
  </conditionalFormatting>
  <conditionalFormatting sqref="B1056">
    <cfRule type="duplicateValues" dxfId="8267" priority="6747"/>
  </conditionalFormatting>
  <conditionalFormatting sqref="B1056">
    <cfRule type="duplicateValues" dxfId="8266" priority="6745"/>
    <cfRule type="duplicateValues" dxfId="8265" priority="6746"/>
  </conditionalFormatting>
  <conditionalFormatting sqref="B1056">
    <cfRule type="duplicateValues" dxfId="8264" priority="6743"/>
    <cfRule type="duplicateValues" dxfId="8263" priority="6744"/>
  </conditionalFormatting>
  <conditionalFormatting sqref="C1056">
    <cfRule type="duplicateValues" dxfId="8262" priority="6742"/>
  </conditionalFormatting>
  <conditionalFormatting sqref="B1056">
    <cfRule type="duplicateValues" dxfId="8261" priority="6741"/>
  </conditionalFormatting>
  <conditionalFormatting sqref="C1056">
    <cfRule type="duplicateValues" dxfId="8260" priority="6740"/>
  </conditionalFormatting>
  <conditionalFormatting sqref="N1058">
    <cfRule type="cellIs" dxfId="8259" priority="6739" operator="greaterThan">
      <formula>0</formula>
    </cfRule>
  </conditionalFormatting>
  <conditionalFormatting sqref="B1058">
    <cfRule type="duplicateValues" dxfId="8258" priority="6738"/>
  </conditionalFormatting>
  <conditionalFormatting sqref="B1058">
    <cfRule type="duplicateValues" dxfId="8257" priority="6737"/>
  </conditionalFormatting>
  <conditionalFormatting sqref="B1058">
    <cfRule type="duplicateValues" dxfId="8256" priority="6736"/>
  </conditionalFormatting>
  <conditionalFormatting sqref="C1058">
    <cfRule type="duplicateValues" dxfId="8255" priority="6735"/>
  </conditionalFormatting>
  <conditionalFormatting sqref="C1058">
    <cfRule type="duplicateValues" dxfId="8254" priority="6734"/>
  </conditionalFormatting>
  <conditionalFormatting sqref="B1058">
    <cfRule type="duplicateValues" dxfId="8253" priority="6733"/>
  </conditionalFormatting>
  <conditionalFormatting sqref="B1058">
    <cfRule type="duplicateValues" dxfId="8252" priority="6732"/>
  </conditionalFormatting>
  <conditionalFormatting sqref="B1058">
    <cfRule type="duplicateValues" dxfId="8251" priority="6731"/>
  </conditionalFormatting>
  <conditionalFormatting sqref="B1058">
    <cfRule type="duplicateValues" dxfId="8250" priority="6730"/>
  </conditionalFormatting>
  <conditionalFormatting sqref="C1058">
    <cfRule type="duplicateValues" dxfId="8249" priority="6729"/>
  </conditionalFormatting>
  <conditionalFormatting sqref="B1058">
    <cfRule type="duplicateValues" dxfId="8248" priority="6728"/>
  </conditionalFormatting>
  <conditionalFormatting sqref="B1058">
    <cfRule type="duplicateValues" dxfId="8247" priority="6727"/>
  </conditionalFormatting>
  <conditionalFormatting sqref="B1058">
    <cfRule type="duplicateValues" dxfId="8246" priority="6725"/>
    <cfRule type="duplicateValues" dxfId="8245" priority="6726"/>
  </conditionalFormatting>
  <conditionalFormatting sqref="B1058">
    <cfRule type="duplicateValues" dxfId="8244" priority="6723"/>
    <cfRule type="duplicateValues" dxfId="8243" priority="6724"/>
  </conditionalFormatting>
  <conditionalFormatting sqref="C1058">
    <cfRule type="duplicateValues" dxfId="8242" priority="6722"/>
  </conditionalFormatting>
  <conditionalFormatting sqref="B1058">
    <cfRule type="duplicateValues" dxfId="8241" priority="6721"/>
  </conditionalFormatting>
  <conditionalFormatting sqref="C1058">
    <cfRule type="duplicateValues" dxfId="8240" priority="6720"/>
  </conditionalFormatting>
  <conditionalFormatting sqref="N1021">
    <cfRule type="cellIs" dxfId="8239" priority="6719" operator="greaterThan">
      <formula>0</formula>
    </cfRule>
  </conditionalFormatting>
  <conditionalFormatting sqref="B1021">
    <cfRule type="duplicateValues" dxfId="8238" priority="6718"/>
  </conditionalFormatting>
  <conditionalFormatting sqref="B1021">
    <cfRule type="duplicateValues" dxfId="8237" priority="6717"/>
  </conditionalFormatting>
  <conditionalFormatting sqref="B1021">
    <cfRule type="duplicateValues" dxfId="8236" priority="6716"/>
  </conditionalFormatting>
  <conditionalFormatting sqref="C1021">
    <cfRule type="duplicateValues" dxfId="8235" priority="6715"/>
  </conditionalFormatting>
  <conditionalFormatting sqref="C1021">
    <cfRule type="duplicateValues" dxfId="8234" priority="6714"/>
  </conditionalFormatting>
  <conditionalFormatting sqref="B1021">
    <cfRule type="duplicateValues" dxfId="8233" priority="6713"/>
  </conditionalFormatting>
  <conditionalFormatting sqref="B1021">
    <cfRule type="duplicateValues" dxfId="8232" priority="6712"/>
  </conditionalFormatting>
  <conditionalFormatting sqref="B1021">
    <cfRule type="duplicateValues" dxfId="8231" priority="6711"/>
  </conditionalFormatting>
  <conditionalFormatting sqref="B1021">
    <cfRule type="duplicateValues" dxfId="8230" priority="6710"/>
  </conditionalFormatting>
  <conditionalFormatting sqref="C1021">
    <cfRule type="duplicateValues" dxfId="8229" priority="6709"/>
  </conditionalFormatting>
  <conditionalFormatting sqref="B1021">
    <cfRule type="duplicateValues" dxfId="8228" priority="6708"/>
  </conditionalFormatting>
  <conditionalFormatting sqref="B1021">
    <cfRule type="duplicateValues" dxfId="8227" priority="6707"/>
  </conditionalFormatting>
  <conditionalFormatting sqref="B1021">
    <cfRule type="duplicateValues" dxfId="8226" priority="6705"/>
    <cfRule type="duplicateValues" dxfId="8225" priority="6706"/>
  </conditionalFormatting>
  <conditionalFormatting sqref="B1021">
    <cfRule type="duplicateValues" dxfId="8224" priority="6703"/>
    <cfRule type="duplicateValues" dxfId="8223" priority="6704"/>
  </conditionalFormatting>
  <conditionalFormatting sqref="C1021">
    <cfRule type="duplicateValues" dxfId="8222" priority="6702"/>
  </conditionalFormatting>
  <conditionalFormatting sqref="B1021">
    <cfRule type="duplicateValues" dxfId="8221" priority="6701"/>
  </conditionalFormatting>
  <conditionalFormatting sqref="C1021">
    <cfRule type="duplicateValues" dxfId="8220" priority="6700"/>
  </conditionalFormatting>
  <conditionalFormatting sqref="N1020">
    <cfRule type="cellIs" dxfId="8219" priority="6699" operator="greaterThan">
      <formula>0</formula>
    </cfRule>
  </conditionalFormatting>
  <conditionalFormatting sqref="B1020">
    <cfRule type="duplicateValues" dxfId="8218" priority="6698"/>
  </conditionalFormatting>
  <conditionalFormatting sqref="B1020">
    <cfRule type="duplicateValues" dxfId="8217" priority="6697"/>
  </conditionalFormatting>
  <conditionalFormatting sqref="B1020">
    <cfRule type="duplicateValues" dxfId="8216" priority="6696"/>
  </conditionalFormatting>
  <conditionalFormatting sqref="C1020">
    <cfRule type="duplicateValues" dxfId="8215" priority="6695"/>
  </conditionalFormatting>
  <conditionalFormatting sqref="C1020">
    <cfRule type="duplicateValues" dxfId="8214" priority="6694"/>
  </conditionalFormatting>
  <conditionalFormatting sqref="B1020">
    <cfRule type="duplicateValues" dxfId="8213" priority="6693"/>
  </conditionalFormatting>
  <conditionalFormatting sqref="B1020">
    <cfRule type="duplicateValues" dxfId="8212" priority="6692"/>
  </conditionalFormatting>
  <conditionalFormatting sqref="B1020">
    <cfRule type="duplicateValues" dxfId="8211" priority="6691"/>
  </conditionalFormatting>
  <conditionalFormatting sqref="B1020">
    <cfRule type="duplicateValues" dxfId="8210" priority="6690"/>
  </conditionalFormatting>
  <conditionalFormatting sqref="C1020">
    <cfRule type="duplicateValues" dxfId="8209" priority="6689"/>
  </conditionalFormatting>
  <conditionalFormatting sqref="B1020">
    <cfRule type="duplicateValues" dxfId="8208" priority="6688"/>
  </conditionalFormatting>
  <conditionalFormatting sqref="B1020">
    <cfRule type="duplicateValues" dxfId="8207" priority="6687"/>
  </conditionalFormatting>
  <conditionalFormatting sqref="B1020">
    <cfRule type="duplicateValues" dxfId="8206" priority="6685"/>
    <cfRule type="duplicateValues" dxfId="8205" priority="6686"/>
  </conditionalFormatting>
  <conditionalFormatting sqref="B1020">
    <cfRule type="duplicateValues" dxfId="8204" priority="6683"/>
    <cfRule type="duplicateValues" dxfId="8203" priority="6684"/>
  </conditionalFormatting>
  <conditionalFormatting sqref="C1020">
    <cfRule type="duplicateValues" dxfId="8202" priority="6682"/>
  </conditionalFormatting>
  <conditionalFormatting sqref="B1020">
    <cfRule type="duplicateValues" dxfId="8201" priority="6681"/>
  </conditionalFormatting>
  <conditionalFormatting sqref="C1020">
    <cfRule type="duplicateValues" dxfId="8200" priority="6680"/>
  </conditionalFormatting>
  <conditionalFormatting sqref="N1019">
    <cfRule type="cellIs" dxfId="8199" priority="6679" operator="greaterThan">
      <formula>0</formula>
    </cfRule>
  </conditionalFormatting>
  <conditionalFormatting sqref="B1019">
    <cfRule type="duplicateValues" dxfId="8198" priority="6678"/>
  </conditionalFormatting>
  <conditionalFormatting sqref="B1019">
    <cfRule type="duplicateValues" dxfId="8197" priority="6677"/>
  </conditionalFormatting>
  <conditionalFormatting sqref="B1019">
    <cfRule type="duplicateValues" dxfId="8196" priority="6676"/>
  </conditionalFormatting>
  <conditionalFormatting sqref="C1019">
    <cfRule type="duplicateValues" dxfId="8195" priority="6675"/>
  </conditionalFormatting>
  <conditionalFormatting sqref="C1019">
    <cfRule type="duplicateValues" dxfId="8194" priority="6674"/>
  </conditionalFormatting>
  <conditionalFormatting sqref="B1019">
    <cfRule type="duplicateValues" dxfId="8193" priority="6673"/>
  </conditionalFormatting>
  <conditionalFormatting sqref="B1019">
    <cfRule type="duplicateValues" dxfId="8192" priority="6672"/>
  </conditionalFormatting>
  <conditionalFormatting sqref="B1019">
    <cfRule type="duplicateValues" dxfId="8191" priority="6671"/>
  </conditionalFormatting>
  <conditionalFormatting sqref="B1019">
    <cfRule type="duplicateValues" dxfId="8190" priority="6670"/>
  </conditionalFormatting>
  <conditionalFormatting sqref="C1019">
    <cfRule type="duplicateValues" dxfId="8189" priority="6669"/>
  </conditionalFormatting>
  <conditionalFormatting sqref="B1019">
    <cfRule type="duplicateValues" dxfId="8188" priority="6668"/>
  </conditionalFormatting>
  <conditionalFormatting sqref="B1019">
    <cfRule type="duplicateValues" dxfId="8187" priority="6667"/>
  </conditionalFormatting>
  <conditionalFormatting sqref="B1019">
    <cfRule type="duplicateValues" dxfId="8186" priority="6665"/>
    <cfRule type="duplicateValues" dxfId="8185" priority="6666"/>
  </conditionalFormatting>
  <conditionalFormatting sqref="B1019">
    <cfRule type="duplicateValues" dxfId="8184" priority="6663"/>
    <cfRule type="duplicateValues" dxfId="8183" priority="6664"/>
  </conditionalFormatting>
  <conditionalFormatting sqref="C1019">
    <cfRule type="duplicateValues" dxfId="8182" priority="6662"/>
  </conditionalFormatting>
  <conditionalFormatting sqref="B1019">
    <cfRule type="duplicateValues" dxfId="8181" priority="6661"/>
  </conditionalFormatting>
  <conditionalFormatting sqref="C1019">
    <cfRule type="duplicateValues" dxfId="8180" priority="6660"/>
  </conditionalFormatting>
  <conditionalFormatting sqref="N1018">
    <cfRule type="cellIs" dxfId="8179" priority="6659" operator="greaterThan">
      <formula>0</formula>
    </cfRule>
  </conditionalFormatting>
  <conditionalFormatting sqref="B1018">
    <cfRule type="duplicateValues" dxfId="8178" priority="6658"/>
  </conditionalFormatting>
  <conditionalFormatting sqref="B1018">
    <cfRule type="duplicateValues" dxfId="8177" priority="6657"/>
  </conditionalFormatting>
  <conditionalFormatting sqref="B1018">
    <cfRule type="duplicateValues" dxfId="8176" priority="6656"/>
  </conditionalFormatting>
  <conditionalFormatting sqref="C1018">
    <cfRule type="duplicateValues" dxfId="8175" priority="6655"/>
  </conditionalFormatting>
  <conditionalFormatting sqref="C1018">
    <cfRule type="duplicateValues" dxfId="8174" priority="6654"/>
  </conditionalFormatting>
  <conditionalFormatting sqref="B1018">
    <cfRule type="duplicateValues" dxfId="8173" priority="6653"/>
  </conditionalFormatting>
  <conditionalFormatting sqref="B1018">
    <cfRule type="duplicateValues" dxfId="8172" priority="6652"/>
  </conditionalFormatting>
  <conditionalFormatting sqref="B1018">
    <cfRule type="duplicateValues" dxfId="8171" priority="6651"/>
  </conditionalFormatting>
  <conditionalFormatting sqref="B1018">
    <cfRule type="duplicateValues" dxfId="8170" priority="6650"/>
  </conditionalFormatting>
  <conditionalFormatting sqref="C1018">
    <cfRule type="duplicateValues" dxfId="8169" priority="6649"/>
  </conditionalFormatting>
  <conditionalFormatting sqref="B1018">
    <cfRule type="duplicateValues" dxfId="8168" priority="6648"/>
  </conditionalFormatting>
  <conditionalFormatting sqref="B1018">
    <cfRule type="duplicateValues" dxfId="8167" priority="6647"/>
  </conditionalFormatting>
  <conditionalFormatting sqref="B1018">
    <cfRule type="duplicateValues" dxfId="8166" priority="6645"/>
    <cfRule type="duplicateValues" dxfId="8165" priority="6646"/>
  </conditionalFormatting>
  <conditionalFormatting sqref="B1018">
    <cfRule type="duplicateValues" dxfId="8164" priority="6643"/>
    <cfRule type="duplicateValues" dxfId="8163" priority="6644"/>
  </conditionalFormatting>
  <conditionalFormatting sqref="C1018">
    <cfRule type="duplicateValues" dxfId="8162" priority="6642"/>
  </conditionalFormatting>
  <conditionalFormatting sqref="B1018">
    <cfRule type="duplicateValues" dxfId="8161" priority="6641"/>
  </conditionalFormatting>
  <conditionalFormatting sqref="C1018">
    <cfRule type="duplicateValues" dxfId="8160" priority="6640"/>
  </conditionalFormatting>
  <conditionalFormatting sqref="N1017">
    <cfRule type="cellIs" dxfId="8159" priority="6639" operator="greaterThan">
      <formula>0</formula>
    </cfRule>
  </conditionalFormatting>
  <conditionalFormatting sqref="B1017">
    <cfRule type="duplicateValues" dxfId="8158" priority="6638"/>
  </conditionalFormatting>
  <conditionalFormatting sqref="B1017">
    <cfRule type="duplicateValues" dxfId="8157" priority="6637"/>
  </conditionalFormatting>
  <conditionalFormatting sqref="B1017">
    <cfRule type="duplicateValues" dxfId="8156" priority="6636"/>
  </conditionalFormatting>
  <conditionalFormatting sqref="C1017">
    <cfRule type="duplicateValues" dxfId="8155" priority="6635"/>
  </conditionalFormatting>
  <conditionalFormatting sqref="C1017">
    <cfRule type="duplicateValues" dxfId="8154" priority="6634"/>
  </conditionalFormatting>
  <conditionalFormatting sqref="B1017">
    <cfRule type="duplicateValues" dxfId="8153" priority="6633"/>
  </conditionalFormatting>
  <conditionalFormatting sqref="B1017">
    <cfRule type="duplicateValues" dxfId="8152" priority="6632"/>
  </conditionalFormatting>
  <conditionalFormatting sqref="B1017">
    <cfRule type="duplicateValues" dxfId="8151" priority="6631"/>
  </conditionalFormatting>
  <conditionalFormatting sqref="B1017">
    <cfRule type="duplicateValues" dxfId="8150" priority="6630"/>
  </conditionalFormatting>
  <conditionalFormatting sqref="C1017">
    <cfRule type="duplicateValues" dxfId="8149" priority="6629"/>
  </conditionalFormatting>
  <conditionalFormatting sqref="B1017">
    <cfRule type="duplicateValues" dxfId="8148" priority="6628"/>
  </conditionalFormatting>
  <conditionalFormatting sqref="B1017">
    <cfRule type="duplicateValues" dxfId="8147" priority="6627"/>
  </conditionalFormatting>
  <conditionalFormatting sqref="B1017">
    <cfRule type="duplicateValues" dxfId="8146" priority="6625"/>
    <cfRule type="duplicateValues" dxfId="8145" priority="6626"/>
  </conditionalFormatting>
  <conditionalFormatting sqref="B1017">
    <cfRule type="duplicateValues" dxfId="8144" priority="6623"/>
    <cfRule type="duplicateValues" dxfId="8143" priority="6624"/>
  </conditionalFormatting>
  <conditionalFormatting sqref="C1017">
    <cfRule type="duplicateValues" dxfId="8142" priority="6622"/>
  </conditionalFormatting>
  <conditionalFormatting sqref="B1017">
    <cfRule type="duplicateValues" dxfId="8141" priority="6621"/>
  </conditionalFormatting>
  <conditionalFormatting sqref="C1017">
    <cfRule type="duplicateValues" dxfId="8140" priority="6620"/>
  </conditionalFormatting>
  <conditionalFormatting sqref="N1016">
    <cfRule type="cellIs" dxfId="8139" priority="6619" operator="greaterThan">
      <formula>0</formula>
    </cfRule>
  </conditionalFormatting>
  <conditionalFormatting sqref="B1016">
    <cfRule type="duplicateValues" dxfId="8138" priority="6618"/>
  </conditionalFormatting>
  <conditionalFormatting sqref="B1016">
    <cfRule type="duplicateValues" dxfId="8137" priority="6617"/>
  </conditionalFormatting>
  <conditionalFormatting sqref="B1016">
    <cfRule type="duplicateValues" dxfId="8136" priority="6616"/>
  </conditionalFormatting>
  <conditionalFormatting sqref="C1016">
    <cfRule type="duplicateValues" dxfId="8135" priority="6615"/>
  </conditionalFormatting>
  <conditionalFormatting sqref="C1016">
    <cfRule type="duplicateValues" dxfId="8134" priority="6614"/>
  </conditionalFormatting>
  <conditionalFormatting sqref="B1016">
    <cfRule type="duplicateValues" dxfId="8133" priority="6613"/>
  </conditionalFormatting>
  <conditionalFormatting sqref="B1016">
    <cfRule type="duplicateValues" dxfId="8132" priority="6612"/>
  </conditionalFormatting>
  <conditionalFormatting sqref="B1016">
    <cfRule type="duplicateValues" dxfId="8131" priority="6611"/>
  </conditionalFormatting>
  <conditionalFormatting sqref="B1016">
    <cfRule type="duplicateValues" dxfId="8130" priority="6610"/>
  </conditionalFormatting>
  <conditionalFormatting sqref="C1016">
    <cfRule type="duplicateValues" dxfId="8129" priority="6609"/>
  </conditionalFormatting>
  <conditionalFormatting sqref="B1016">
    <cfRule type="duplicateValues" dxfId="8128" priority="6608"/>
  </conditionalFormatting>
  <conditionalFormatting sqref="B1016">
    <cfRule type="duplicateValues" dxfId="8127" priority="6607"/>
  </conditionalFormatting>
  <conditionalFormatting sqref="B1016">
    <cfRule type="duplicateValues" dxfId="8126" priority="6605"/>
    <cfRule type="duplicateValues" dxfId="8125" priority="6606"/>
  </conditionalFormatting>
  <conditionalFormatting sqref="B1016">
    <cfRule type="duplicateValues" dxfId="8124" priority="6603"/>
    <cfRule type="duplicateValues" dxfId="8123" priority="6604"/>
  </conditionalFormatting>
  <conditionalFormatting sqref="C1016">
    <cfRule type="duplicateValues" dxfId="8122" priority="6602"/>
  </conditionalFormatting>
  <conditionalFormatting sqref="B1016">
    <cfRule type="duplicateValues" dxfId="8121" priority="6601"/>
  </conditionalFormatting>
  <conditionalFormatting sqref="C1016">
    <cfRule type="duplicateValues" dxfId="8120" priority="6600"/>
  </conditionalFormatting>
  <conditionalFormatting sqref="N1015">
    <cfRule type="cellIs" dxfId="8119" priority="6599" operator="greaterThan">
      <formula>0</formula>
    </cfRule>
  </conditionalFormatting>
  <conditionalFormatting sqref="B1015">
    <cfRule type="duplicateValues" dxfId="8118" priority="6598"/>
  </conditionalFormatting>
  <conditionalFormatting sqref="B1015">
    <cfRule type="duplicateValues" dxfId="8117" priority="6597"/>
  </conditionalFormatting>
  <conditionalFormatting sqref="B1015">
    <cfRule type="duplicateValues" dxfId="8116" priority="6596"/>
  </conditionalFormatting>
  <conditionalFormatting sqref="C1015">
    <cfRule type="duplicateValues" dxfId="8115" priority="6595"/>
  </conditionalFormatting>
  <conditionalFormatting sqref="C1015">
    <cfRule type="duplicateValues" dxfId="8114" priority="6594"/>
  </conditionalFormatting>
  <conditionalFormatting sqref="B1015">
    <cfRule type="duplicateValues" dxfId="8113" priority="6593"/>
  </conditionalFormatting>
  <conditionalFormatting sqref="B1015">
    <cfRule type="duplicateValues" dxfId="8112" priority="6592"/>
  </conditionalFormatting>
  <conditionalFormatting sqref="B1015">
    <cfRule type="duplicateValues" dxfId="8111" priority="6591"/>
  </conditionalFormatting>
  <conditionalFormatting sqref="B1015">
    <cfRule type="duplicateValues" dxfId="8110" priority="6590"/>
  </conditionalFormatting>
  <conditionalFormatting sqref="C1015">
    <cfRule type="duplicateValues" dxfId="8109" priority="6589"/>
  </conditionalFormatting>
  <conditionalFormatting sqref="B1015">
    <cfRule type="duplicateValues" dxfId="8108" priority="6588"/>
  </conditionalFormatting>
  <conditionalFormatting sqref="B1015">
    <cfRule type="duplicateValues" dxfId="8107" priority="6587"/>
  </conditionalFormatting>
  <conditionalFormatting sqref="B1015">
    <cfRule type="duplicateValues" dxfId="8106" priority="6585"/>
    <cfRule type="duplicateValues" dxfId="8105" priority="6586"/>
  </conditionalFormatting>
  <conditionalFormatting sqref="B1015">
    <cfRule type="duplicateValues" dxfId="8104" priority="6583"/>
    <cfRule type="duplicateValues" dxfId="8103" priority="6584"/>
  </conditionalFormatting>
  <conditionalFormatting sqref="C1015">
    <cfRule type="duplicateValues" dxfId="8102" priority="6582"/>
  </conditionalFormatting>
  <conditionalFormatting sqref="B1015">
    <cfRule type="duplicateValues" dxfId="8101" priority="6581"/>
  </conditionalFormatting>
  <conditionalFormatting sqref="C1015">
    <cfRule type="duplicateValues" dxfId="8100" priority="6580"/>
  </conditionalFormatting>
  <conditionalFormatting sqref="N1014">
    <cfRule type="cellIs" dxfId="8099" priority="6579" operator="greaterThan">
      <formula>0</formula>
    </cfRule>
  </conditionalFormatting>
  <conditionalFormatting sqref="B1014">
    <cfRule type="duplicateValues" dxfId="8098" priority="6578"/>
  </conditionalFormatting>
  <conditionalFormatting sqref="B1014">
    <cfRule type="duplicateValues" dxfId="8097" priority="6577"/>
  </conditionalFormatting>
  <conditionalFormatting sqref="B1014">
    <cfRule type="duplicateValues" dxfId="8096" priority="6576"/>
  </conditionalFormatting>
  <conditionalFormatting sqref="C1014">
    <cfRule type="duplicateValues" dxfId="8095" priority="6575"/>
  </conditionalFormatting>
  <conditionalFormatting sqref="C1014">
    <cfRule type="duplicateValues" dxfId="8094" priority="6574"/>
  </conditionalFormatting>
  <conditionalFormatting sqref="B1014">
    <cfRule type="duplicateValues" dxfId="8093" priority="6573"/>
  </conditionalFormatting>
  <conditionalFormatting sqref="B1014">
    <cfRule type="duplicateValues" dxfId="8092" priority="6572"/>
  </conditionalFormatting>
  <conditionalFormatting sqref="B1014">
    <cfRule type="duplicateValues" dxfId="8091" priority="6571"/>
  </conditionalFormatting>
  <conditionalFormatting sqref="B1014">
    <cfRule type="duplicateValues" dxfId="8090" priority="6570"/>
  </conditionalFormatting>
  <conditionalFormatting sqref="C1014">
    <cfRule type="duplicateValues" dxfId="8089" priority="6569"/>
  </conditionalFormatting>
  <conditionalFormatting sqref="B1014">
    <cfRule type="duplicateValues" dxfId="8088" priority="6568"/>
  </conditionalFormatting>
  <conditionalFormatting sqref="B1014">
    <cfRule type="duplicateValues" dxfId="8087" priority="6567"/>
  </conditionalFormatting>
  <conditionalFormatting sqref="B1014">
    <cfRule type="duplicateValues" dxfId="8086" priority="6565"/>
    <cfRule type="duplicateValues" dxfId="8085" priority="6566"/>
  </conditionalFormatting>
  <conditionalFormatting sqref="B1014">
    <cfRule type="duplicateValues" dxfId="8084" priority="6563"/>
    <cfRule type="duplicateValues" dxfId="8083" priority="6564"/>
  </conditionalFormatting>
  <conditionalFormatting sqref="C1014">
    <cfRule type="duplicateValues" dxfId="8082" priority="6562"/>
  </conditionalFormatting>
  <conditionalFormatting sqref="B1014">
    <cfRule type="duplicateValues" dxfId="8081" priority="6561"/>
  </conditionalFormatting>
  <conditionalFormatting sqref="C1014">
    <cfRule type="duplicateValues" dxfId="8080" priority="6560"/>
  </conditionalFormatting>
  <conditionalFormatting sqref="N1013">
    <cfRule type="cellIs" dxfId="8079" priority="6559" operator="greaterThan">
      <formula>0</formula>
    </cfRule>
  </conditionalFormatting>
  <conditionalFormatting sqref="B1013">
    <cfRule type="duplicateValues" dxfId="8078" priority="6558"/>
  </conditionalFormatting>
  <conditionalFormatting sqref="B1013">
    <cfRule type="duplicateValues" dxfId="8077" priority="6557"/>
  </conditionalFormatting>
  <conditionalFormatting sqref="B1013">
    <cfRule type="duplicateValues" dxfId="8076" priority="6556"/>
  </conditionalFormatting>
  <conditionalFormatting sqref="C1013">
    <cfRule type="duplicateValues" dxfId="8075" priority="6555"/>
  </conditionalFormatting>
  <conditionalFormatting sqref="C1013">
    <cfRule type="duplicateValues" dxfId="8074" priority="6554"/>
  </conditionalFormatting>
  <conditionalFormatting sqref="B1013">
    <cfRule type="duplicateValues" dxfId="8073" priority="6553"/>
  </conditionalFormatting>
  <conditionalFormatting sqref="B1013">
    <cfRule type="duplicateValues" dxfId="8072" priority="6552"/>
  </conditionalFormatting>
  <conditionalFormatting sqref="B1013">
    <cfRule type="duplicateValues" dxfId="8071" priority="6551"/>
  </conditionalFormatting>
  <conditionalFormatting sqref="B1013">
    <cfRule type="duplicateValues" dxfId="8070" priority="6550"/>
  </conditionalFormatting>
  <conditionalFormatting sqref="C1013">
    <cfRule type="duplicateValues" dxfId="8069" priority="6549"/>
  </conditionalFormatting>
  <conditionalFormatting sqref="B1013">
    <cfRule type="duplicateValues" dxfId="8068" priority="6548"/>
  </conditionalFormatting>
  <conditionalFormatting sqref="B1013">
    <cfRule type="duplicateValues" dxfId="8067" priority="6547"/>
  </conditionalFormatting>
  <conditionalFormatting sqref="B1013">
    <cfRule type="duplicateValues" dxfId="8066" priority="6545"/>
    <cfRule type="duplicateValues" dxfId="8065" priority="6546"/>
  </conditionalFormatting>
  <conditionalFormatting sqref="B1013">
    <cfRule type="duplicateValues" dxfId="8064" priority="6543"/>
    <cfRule type="duplicateValues" dxfId="8063" priority="6544"/>
  </conditionalFormatting>
  <conditionalFormatting sqref="C1013">
    <cfRule type="duplicateValues" dxfId="8062" priority="6542"/>
  </conditionalFormatting>
  <conditionalFormatting sqref="B1013">
    <cfRule type="duplicateValues" dxfId="8061" priority="6541"/>
  </conditionalFormatting>
  <conditionalFormatting sqref="C1013">
    <cfRule type="duplicateValues" dxfId="8060" priority="6540"/>
  </conditionalFormatting>
  <conditionalFormatting sqref="N1012">
    <cfRule type="cellIs" dxfId="8059" priority="6539" operator="greaterThan">
      <formula>0</formula>
    </cfRule>
  </conditionalFormatting>
  <conditionalFormatting sqref="B1012">
    <cfRule type="duplicateValues" dxfId="8058" priority="6538"/>
  </conditionalFormatting>
  <conditionalFormatting sqref="B1012">
    <cfRule type="duplicateValues" dxfId="8057" priority="6537"/>
  </conditionalFormatting>
  <conditionalFormatting sqref="B1012">
    <cfRule type="duplicateValues" dxfId="8056" priority="6536"/>
  </conditionalFormatting>
  <conditionalFormatting sqref="C1012">
    <cfRule type="duplicateValues" dxfId="8055" priority="6535"/>
  </conditionalFormatting>
  <conditionalFormatting sqref="C1012">
    <cfRule type="duplicateValues" dxfId="8054" priority="6534"/>
  </conditionalFormatting>
  <conditionalFormatting sqref="B1012">
    <cfRule type="duplicateValues" dxfId="8053" priority="6533"/>
  </conditionalFormatting>
  <conditionalFormatting sqref="B1012">
    <cfRule type="duplicateValues" dxfId="8052" priority="6532"/>
  </conditionalFormatting>
  <conditionalFormatting sqref="B1012">
    <cfRule type="duplicateValues" dxfId="8051" priority="6531"/>
  </conditionalFormatting>
  <conditionalFormatting sqref="B1012">
    <cfRule type="duplicateValues" dxfId="8050" priority="6530"/>
  </conditionalFormatting>
  <conditionalFormatting sqref="C1012">
    <cfRule type="duplicateValues" dxfId="8049" priority="6529"/>
  </conditionalFormatting>
  <conditionalFormatting sqref="B1012">
    <cfRule type="duplicateValues" dxfId="8048" priority="6528"/>
  </conditionalFormatting>
  <conditionalFormatting sqref="B1012">
    <cfRule type="duplicateValues" dxfId="8047" priority="6527"/>
  </conditionalFormatting>
  <conditionalFormatting sqref="B1012">
    <cfRule type="duplicateValues" dxfId="8046" priority="6525"/>
    <cfRule type="duplicateValues" dxfId="8045" priority="6526"/>
  </conditionalFormatting>
  <conditionalFormatting sqref="B1012">
    <cfRule type="duplicateValues" dxfId="8044" priority="6523"/>
    <cfRule type="duplicateValues" dxfId="8043" priority="6524"/>
  </conditionalFormatting>
  <conditionalFormatting sqref="C1012">
    <cfRule type="duplicateValues" dxfId="8042" priority="6522"/>
  </conditionalFormatting>
  <conditionalFormatting sqref="B1012">
    <cfRule type="duplicateValues" dxfId="8041" priority="6521"/>
  </conditionalFormatting>
  <conditionalFormatting sqref="C1012">
    <cfRule type="duplicateValues" dxfId="8040" priority="6520"/>
  </conditionalFormatting>
  <conditionalFormatting sqref="N1011">
    <cfRule type="cellIs" dxfId="8039" priority="6519" operator="greaterThan">
      <formula>0</formula>
    </cfRule>
  </conditionalFormatting>
  <conditionalFormatting sqref="B1011">
    <cfRule type="duplicateValues" dxfId="8038" priority="6518"/>
  </conditionalFormatting>
  <conditionalFormatting sqref="B1011">
    <cfRule type="duplicateValues" dxfId="8037" priority="6517"/>
  </conditionalFormatting>
  <conditionalFormatting sqref="B1011">
    <cfRule type="duplicateValues" dxfId="8036" priority="6516"/>
  </conditionalFormatting>
  <conditionalFormatting sqref="C1011">
    <cfRule type="duplicateValues" dxfId="8035" priority="6515"/>
  </conditionalFormatting>
  <conditionalFormatting sqref="C1011">
    <cfRule type="duplicateValues" dxfId="8034" priority="6514"/>
  </conditionalFormatting>
  <conditionalFormatting sqref="B1011">
    <cfRule type="duplicateValues" dxfId="8033" priority="6513"/>
  </conditionalFormatting>
  <conditionalFormatting sqref="B1011">
    <cfRule type="duplicateValues" dxfId="8032" priority="6512"/>
  </conditionalFormatting>
  <conditionalFormatting sqref="B1011">
    <cfRule type="duplicateValues" dxfId="8031" priority="6511"/>
  </conditionalFormatting>
  <conditionalFormatting sqref="B1011">
    <cfRule type="duplicateValues" dxfId="8030" priority="6510"/>
  </conditionalFormatting>
  <conditionalFormatting sqref="C1011">
    <cfRule type="duplicateValues" dxfId="8029" priority="6509"/>
  </conditionalFormatting>
  <conditionalFormatting sqref="B1011">
    <cfRule type="duplicateValues" dxfId="8028" priority="6508"/>
  </conditionalFormatting>
  <conditionalFormatting sqref="B1011">
    <cfRule type="duplicateValues" dxfId="8027" priority="6507"/>
  </conditionalFormatting>
  <conditionalFormatting sqref="B1011">
    <cfRule type="duplicateValues" dxfId="8026" priority="6505"/>
    <cfRule type="duplicateValues" dxfId="8025" priority="6506"/>
  </conditionalFormatting>
  <conditionalFormatting sqref="B1011">
    <cfRule type="duplicateValues" dxfId="8024" priority="6503"/>
    <cfRule type="duplicateValues" dxfId="8023" priority="6504"/>
  </conditionalFormatting>
  <conditionalFormatting sqref="C1011">
    <cfRule type="duplicateValues" dxfId="8022" priority="6502"/>
  </conditionalFormatting>
  <conditionalFormatting sqref="B1011">
    <cfRule type="duplicateValues" dxfId="8021" priority="6501"/>
  </conditionalFormatting>
  <conditionalFormatting sqref="C1011">
    <cfRule type="duplicateValues" dxfId="8020" priority="6500"/>
  </conditionalFormatting>
  <conditionalFormatting sqref="N906">
    <cfRule type="cellIs" dxfId="8019" priority="6499" operator="greaterThan">
      <formula>0</formula>
    </cfRule>
  </conditionalFormatting>
  <conditionalFormatting sqref="N906">
    <cfRule type="cellIs" dxfId="8018" priority="6498" operator="greaterThan">
      <formula>0</formula>
    </cfRule>
  </conditionalFormatting>
  <conditionalFormatting sqref="B906">
    <cfRule type="duplicateValues" dxfId="8017" priority="6497"/>
  </conditionalFormatting>
  <conditionalFormatting sqref="C906">
    <cfRule type="duplicateValues" dxfId="8016" priority="6496"/>
  </conditionalFormatting>
  <conditionalFormatting sqref="C906">
    <cfRule type="duplicateValues" dxfId="8015" priority="6495"/>
  </conditionalFormatting>
  <conditionalFormatting sqref="B906">
    <cfRule type="duplicateValues" dxfId="8014" priority="6494"/>
  </conditionalFormatting>
  <conditionalFormatting sqref="B906">
    <cfRule type="duplicateValues" dxfId="8013" priority="6493"/>
  </conditionalFormatting>
  <conditionalFormatting sqref="B906">
    <cfRule type="duplicateValues" dxfId="8012" priority="6492"/>
  </conditionalFormatting>
  <conditionalFormatting sqref="B906">
    <cfRule type="duplicateValues" dxfId="8011" priority="6491"/>
  </conditionalFormatting>
  <conditionalFormatting sqref="B906">
    <cfRule type="duplicateValues" dxfId="8010" priority="6490"/>
  </conditionalFormatting>
  <conditionalFormatting sqref="B906">
    <cfRule type="duplicateValues" dxfId="8009" priority="6489"/>
  </conditionalFormatting>
  <conditionalFormatting sqref="C906">
    <cfRule type="duplicateValues" dxfId="8008" priority="6488"/>
  </conditionalFormatting>
  <conditionalFormatting sqref="B906">
    <cfRule type="duplicateValues" dxfId="8007" priority="6487"/>
  </conditionalFormatting>
  <conditionalFormatting sqref="B906">
    <cfRule type="duplicateValues" dxfId="8006" priority="6486"/>
  </conditionalFormatting>
  <conditionalFormatting sqref="B906">
    <cfRule type="duplicateValues" dxfId="8005" priority="6484"/>
    <cfRule type="duplicateValues" dxfId="8004" priority="6485"/>
  </conditionalFormatting>
  <conditionalFormatting sqref="B906">
    <cfRule type="duplicateValues" dxfId="8003" priority="6482"/>
    <cfRule type="duplicateValues" dxfId="8002" priority="6483"/>
  </conditionalFormatting>
  <conditionalFormatting sqref="C906">
    <cfRule type="duplicateValues" dxfId="8001" priority="6481"/>
  </conditionalFormatting>
  <conditionalFormatting sqref="B906">
    <cfRule type="duplicateValues" dxfId="8000" priority="6480"/>
  </conditionalFormatting>
  <conditionalFormatting sqref="C906">
    <cfRule type="duplicateValues" dxfId="7999" priority="6479"/>
  </conditionalFormatting>
  <conditionalFormatting sqref="N848">
    <cfRule type="cellIs" dxfId="7998" priority="6478" operator="greaterThan">
      <formula>0</formula>
    </cfRule>
  </conditionalFormatting>
  <conditionalFormatting sqref="N848">
    <cfRule type="cellIs" dxfId="7997" priority="6477" operator="greaterThan">
      <formula>0</formula>
    </cfRule>
  </conditionalFormatting>
  <conditionalFormatting sqref="B848">
    <cfRule type="duplicateValues" dxfId="7996" priority="6476"/>
  </conditionalFormatting>
  <conditionalFormatting sqref="C848">
    <cfRule type="duplicateValues" dxfId="7995" priority="6475"/>
  </conditionalFormatting>
  <conditionalFormatting sqref="C848">
    <cfRule type="duplicateValues" dxfId="7994" priority="6474"/>
  </conditionalFormatting>
  <conditionalFormatting sqref="B848">
    <cfRule type="duplicateValues" dxfId="7993" priority="6473"/>
  </conditionalFormatting>
  <conditionalFormatting sqref="B848">
    <cfRule type="duplicateValues" dxfId="7992" priority="6472"/>
  </conditionalFormatting>
  <conditionalFormatting sqref="B848">
    <cfRule type="duplicateValues" dxfId="7991" priority="6471"/>
  </conditionalFormatting>
  <conditionalFormatting sqref="B848">
    <cfRule type="duplicateValues" dxfId="7990" priority="6470"/>
  </conditionalFormatting>
  <conditionalFormatting sqref="C848">
    <cfRule type="duplicateValues" dxfId="7989" priority="6469"/>
  </conditionalFormatting>
  <conditionalFormatting sqref="B848">
    <cfRule type="duplicateValues" dxfId="7988" priority="6468"/>
  </conditionalFormatting>
  <conditionalFormatting sqref="B848">
    <cfRule type="duplicateValues" dxfId="7987" priority="6467"/>
  </conditionalFormatting>
  <conditionalFormatting sqref="B848">
    <cfRule type="duplicateValues" dxfId="7986" priority="6466"/>
  </conditionalFormatting>
  <conditionalFormatting sqref="B848">
    <cfRule type="duplicateValues" dxfId="7985" priority="6465"/>
  </conditionalFormatting>
  <conditionalFormatting sqref="B848">
    <cfRule type="duplicateValues" dxfId="7984" priority="6463"/>
    <cfRule type="duplicateValues" dxfId="7983" priority="6464"/>
  </conditionalFormatting>
  <conditionalFormatting sqref="B848">
    <cfRule type="duplicateValues" dxfId="7982" priority="6461"/>
    <cfRule type="duplicateValues" dxfId="7981" priority="6462"/>
  </conditionalFormatting>
  <conditionalFormatting sqref="C848">
    <cfRule type="duplicateValues" dxfId="7980" priority="6460"/>
  </conditionalFormatting>
  <conditionalFormatting sqref="B848">
    <cfRule type="duplicateValues" dxfId="7979" priority="6459"/>
  </conditionalFormatting>
  <conditionalFormatting sqref="C848">
    <cfRule type="duplicateValues" dxfId="7978" priority="6458"/>
  </conditionalFormatting>
  <conditionalFormatting sqref="N843">
    <cfRule type="cellIs" dxfId="7977" priority="6457" operator="greaterThan">
      <formula>0</formula>
    </cfRule>
  </conditionalFormatting>
  <conditionalFormatting sqref="B843">
    <cfRule type="duplicateValues" dxfId="7976" priority="6456"/>
  </conditionalFormatting>
  <conditionalFormatting sqref="B843">
    <cfRule type="duplicateValues" dxfId="7975" priority="6455"/>
  </conditionalFormatting>
  <conditionalFormatting sqref="B843">
    <cfRule type="duplicateValues" dxfId="7974" priority="6454"/>
  </conditionalFormatting>
  <conditionalFormatting sqref="B843">
    <cfRule type="duplicateValues" dxfId="7973" priority="6452"/>
    <cfRule type="duplicateValues" dxfId="7972" priority="6453"/>
  </conditionalFormatting>
  <conditionalFormatting sqref="B843">
    <cfRule type="duplicateValues" dxfId="7971" priority="6451"/>
  </conditionalFormatting>
  <conditionalFormatting sqref="C843">
    <cfRule type="duplicateValues" dxfId="7970" priority="6450"/>
  </conditionalFormatting>
  <conditionalFormatting sqref="B843">
    <cfRule type="duplicateValues" dxfId="7969" priority="6448"/>
    <cfRule type="duplicateValues" dxfId="7968" priority="6449"/>
  </conditionalFormatting>
  <conditionalFormatting sqref="C843">
    <cfRule type="duplicateValues" dxfId="7967" priority="6447"/>
  </conditionalFormatting>
  <conditionalFormatting sqref="B843">
    <cfRule type="duplicateValues" dxfId="7966" priority="6446"/>
  </conditionalFormatting>
  <conditionalFormatting sqref="C843">
    <cfRule type="duplicateValues" dxfId="7965" priority="6445"/>
  </conditionalFormatting>
  <conditionalFormatting sqref="N925">
    <cfRule type="cellIs" dxfId="7964" priority="6444" operator="greaterThan">
      <formula>0</formula>
    </cfRule>
  </conditionalFormatting>
  <conditionalFormatting sqref="B925">
    <cfRule type="duplicateValues" dxfId="7963" priority="6443"/>
  </conditionalFormatting>
  <conditionalFormatting sqref="B925">
    <cfRule type="duplicateValues" dxfId="7962" priority="6442"/>
  </conditionalFormatting>
  <conditionalFormatting sqref="B925">
    <cfRule type="duplicateValues" dxfId="7961" priority="6441"/>
  </conditionalFormatting>
  <conditionalFormatting sqref="C925">
    <cfRule type="duplicateValues" dxfId="7960" priority="6440"/>
  </conditionalFormatting>
  <conditionalFormatting sqref="C925">
    <cfRule type="duplicateValues" dxfId="7959" priority="6439"/>
  </conditionalFormatting>
  <conditionalFormatting sqref="B925">
    <cfRule type="duplicateValues" dxfId="7958" priority="6438"/>
  </conditionalFormatting>
  <conditionalFormatting sqref="B925">
    <cfRule type="duplicateValues" dxfId="7957" priority="6437"/>
  </conditionalFormatting>
  <conditionalFormatting sqref="B925">
    <cfRule type="duplicateValues" dxfId="7956" priority="6436"/>
  </conditionalFormatting>
  <conditionalFormatting sqref="B925">
    <cfRule type="duplicateValues" dxfId="7955" priority="6435"/>
  </conditionalFormatting>
  <conditionalFormatting sqref="C925">
    <cfRule type="duplicateValues" dxfId="7954" priority="6434"/>
  </conditionalFormatting>
  <conditionalFormatting sqref="B925">
    <cfRule type="duplicateValues" dxfId="7953" priority="6433"/>
  </conditionalFormatting>
  <conditionalFormatting sqref="B925">
    <cfRule type="duplicateValues" dxfId="7952" priority="6432"/>
  </conditionalFormatting>
  <conditionalFormatting sqref="B925">
    <cfRule type="duplicateValues" dxfId="7951" priority="6430"/>
    <cfRule type="duplicateValues" dxfId="7950" priority="6431"/>
  </conditionalFormatting>
  <conditionalFormatting sqref="B925">
    <cfRule type="duplicateValues" dxfId="7949" priority="6428"/>
    <cfRule type="duplicateValues" dxfId="7948" priority="6429"/>
  </conditionalFormatting>
  <conditionalFormatting sqref="C925">
    <cfRule type="duplicateValues" dxfId="7947" priority="6427"/>
  </conditionalFormatting>
  <conditionalFormatting sqref="B925">
    <cfRule type="duplicateValues" dxfId="7946" priority="6426"/>
  </conditionalFormatting>
  <conditionalFormatting sqref="C925">
    <cfRule type="duplicateValues" dxfId="7945" priority="6425"/>
  </conditionalFormatting>
  <conditionalFormatting sqref="N919">
    <cfRule type="cellIs" dxfId="7944" priority="6424" operator="greaterThan">
      <formula>0</formula>
    </cfRule>
  </conditionalFormatting>
  <conditionalFormatting sqref="B919">
    <cfRule type="duplicateValues" dxfId="7943" priority="6423"/>
  </conditionalFormatting>
  <conditionalFormatting sqref="B919">
    <cfRule type="duplicateValues" dxfId="7942" priority="6422"/>
  </conditionalFormatting>
  <conditionalFormatting sqref="B919">
    <cfRule type="duplicateValues" dxfId="7941" priority="6421"/>
  </conditionalFormatting>
  <conditionalFormatting sqref="C919">
    <cfRule type="duplicateValues" dxfId="7940" priority="6420"/>
  </conditionalFormatting>
  <conditionalFormatting sqref="C919">
    <cfRule type="duplicateValues" dxfId="7939" priority="6419"/>
  </conditionalFormatting>
  <conditionalFormatting sqref="B919">
    <cfRule type="duplicateValues" dxfId="7938" priority="6418"/>
  </conditionalFormatting>
  <conditionalFormatting sqref="B919">
    <cfRule type="duplicateValues" dxfId="7937" priority="6417"/>
  </conditionalFormatting>
  <conditionalFormatting sqref="B919">
    <cfRule type="duplicateValues" dxfId="7936" priority="6416"/>
  </conditionalFormatting>
  <conditionalFormatting sqref="B919">
    <cfRule type="duplicateValues" dxfId="7935" priority="6415"/>
  </conditionalFormatting>
  <conditionalFormatting sqref="C919">
    <cfRule type="duplicateValues" dxfId="7934" priority="6414"/>
  </conditionalFormatting>
  <conditionalFormatting sqref="B919">
    <cfRule type="duplicateValues" dxfId="7933" priority="6413"/>
  </conditionalFormatting>
  <conditionalFormatting sqref="B919">
    <cfRule type="duplicateValues" dxfId="7932" priority="6412"/>
  </conditionalFormatting>
  <conditionalFormatting sqref="B919">
    <cfRule type="duplicateValues" dxfId="7931" priority="6410"/>
    <cfRule type="duplicateValues" dxfId="7930" priority="6411"/>
  </conditionalFormatting>
  <conditionalFormatting sqref="B919">
    <cfRule type="duplicateValues" dxfId="7929" priority="6408"/>
    <cfRule type="duplicateValues" dxfId="7928" priority="6409"/>
  </conditionalFormatting>
  <conditionalFormatting sqref="C919">
    <cfRule type="duplicateValues" dxfId="7927" priority="6407"/>
  </conditionalFormatting>
  <conditionalFormatting sqref="B919">
    <cfRule type="duplicateValues" dxfId="7926" priority="6406"/>
  </conditionalFormatting>
  <conditionalFormatting sqref="C919">
    <cfRule type="duplicateValues" dxfId="7925" priority="6405"/>
  </conditionalFormatting>
  <conditionalFormatting sqref="N918">
    <cfRule type="cellIs" dxfId="7924" priority="6404" operator="greaterThan">
      <formula>0</formula>
    </cfRule>
  </conditionalFormatting>
  <conditionalFormatting sqref="B918">
    <cfRule type="duplicateValues" dxfId="7923" priority="6403"/>
  </conditionalFormatting>
  <conditionalFormatting sqref="B918">
    <cfRule type="duplicateValues" dxfId="7922" priority="6402"/>
  </conditionalFormatting>
  <conditionalFormatting sqref="B918">
    <cfRule type="duplicateValues" dxfId="7921" priority="6401"/>
  </conditionalFormatting>
  <conditionalFormatting sqref="C918">
    <cfRule type="duplicateValues" dxfId="7920" priority="6400"/>
  </conditionalFormatting>
  <conditionalFormatting sqref="C918">
    <cfRule type="duplicateValues" dxfId="7919" priority="6399"/>
  </conditionalFormatting>
  <conditionalFormatting sqref="B918">
    <cfRule type="duplicateValues" dxfId="7918" priority="6398"/>
  </conditionalFormatting>
  <conditionalFormatting sqref="B918">
    <cfRule type="duplicateValues" dxfId="7917" priority="6397"/>
  </conditionalFormatting>
  <conditionalFormatting sqref="B918">
    <cfRule type="duplicateValues" dxfId="7916" priority="6396"/>
  </conditionalFormatting>
  <conditionalFormatting sqref="B918">
    <cfRule type="duplicateValues" dxfId="7915" priority="6395"/>
  </conditionalFormatting>
  <conditionalFormatting sqref="C918">
    <cfRule type="duplicateValues" dxfId="7914" priority="6394"/>
  </conditionalFormatting>
  <conditionalFormatting sqref="B918">
    <cfRule type="duplicateValues" dxfId="7913" priority="6393"/>
  </conditionalFormatting>
  <conditionalFormatting sqref="B918">
    <cfRule type="duplicateValues" dxfId="7912" priority="6392"/>
  </conditionalFormatting>
  <conditionalFormatting sqref="B918">
    <cfRule type="duplicateValues" dxfId="7911" priority="6390"/>
    <cfRule type="duplicateValues" dxfId="7910" priority="6391"/>
  </conditionalFormatting>
  <conditionalFormatting sqref="B918">
    <cfRule type="duplicateValues" dxfId="7909" priority="6388"/>
    <cfRule type="duplicateValues" dxfId="7908" priority="6389"/>
  </conditionalFormatting>
  <conditionalFormatting sqref="C918">
    <cfRule type="duplicateValues" dxfId="7907" priority="6387"/>
  </conditionalFormatting>
  <conditionalFormatting sqref="B918">
    <cfRule type="duplicateValues" dxfId="7906" priority="6386"/>
  </conditionalFormatting>
  <conditionalFormatting sqref="C918">
    <cfRule type="duplicateValues" dxfId="7905" priority="6385"/>
  </conditionalFormatting>
  <conditionalFormatting sqref="N917">
    <cfRule type="cellIs" dxfId="7904" priority="6384" operator="greaterThan">
      <formula>0</formula>
    </cfRule>
  </conditionalFormatting>
  <conditionalFormatting sqref="B917">
    <cfRule type="duplicateValues" dxfId="7903" priority="6383"/>
  </conditionalFormatting>
  <conditionalFormatting sqref="B917">
    <cfRule type="duplicateValues" dxfId="7902" priority="6382"/>
  </conditionalFormatting>
  <conditionalFormatting sqref="B917">
    <cfRule type="duplicateValues" dxfId="7901" priority="6381"/>
  </conditionalFormatting>
  <conditionalFormatting sqref="C917">
    <cfRule type="duplicateValues" dxfId="7900" priority="6380"/>
  </conditionalFormatting>
  <conditionalFormatting sqref="C917">
    <cfRule type="duplicateValues" dxfId="7899" priority="6379"/>
  </conditionalFormatting>
  <conditionalFormatting sqref="B917">
    <cfRule type="duplicateValues" dxfId="7898" priority="6378"/>
  </conditionalFormatting>
  <conditionalFormatting sqref="B917">
    <cfRule type="duplicateValues" dxfId="7897" priority="6377"/>
  </conditionalFormatting>
  <conditionalFormatting sqref="B917">
    <cfRule type="duplicateValues" dxfId="7896" priority="6376"/>
  </conditionalFormatting>
  <conditionalFormatting sqref="B917">
    <cfRule type="duplicateValues" dxfId="7895" priority="6375"/>
  </conditionalFormatting>
  <conditionalFormatting sqref="C917">
    <cfRule type="duplicateValues" dxfId="7894" priority="6374"/>
  </conditionalFormatting>
  <conditionalFormatting sqref="B917">
    <cfRule type="duplicateValues" dxfId="7893" priority="6373"/>
  </conditionalFormatting>
  <conditionalFormatting sqref="B917">
    <cfRule type="duplicateValues" dxfId="7892" priority="6372"/>
  </conditionalFormatting>
  <conditionalFormatting sqref="B917">
    <cfRule type="duplicateValues" dxfId="7891" priority="6370"/>
    <cfRule type="duplicateValues" dxfId="7890" priority="6371"/>
  </conditionalFormatting>
  <conditionalFormatting sqref="B917">
    <cfRule type="duplicateValues" dxfId="7889" priority="6368"/>
    <cfRule type="duplicateValues" dxfId="7888" priority="6369"/>
  </conditionalFormatting>
  <conditionalFormatting sqref="C917">
    <cfRule type="duplicateValues" dxfId="7887" priority="6367"/>
  </conditionalFormatting>
  <conditionalFormatting sqref="B917">
    <cfRule type="duplicateValues" dxfId="7886" priority="6366"/>
  </conditionalFormatting>
  <conditionalFormatting sqref="C917">
    <cfRule type="duplicateValues" dxfId="7885" priority="6365"/>
  </conditionalFormatting>
  <conditionalFormatting sqref="N854">
    <cfRule type="cellIs" dxfId="7884" priority="6364" operator="greaterThan">
      <formula>0</formula>
    </cfRule>
  </conditionalFormatting>
  <conditionalFormatting sqref="N854">
    <cfRule type="cellIs" dxfId="7883" priority="6363" operator="greaterThan">
      <formula>0</formula>
    </cfRule>
  </conditionalFormatting>
  <conditionalFormatting sqref="B854">
    <cfRule type="duplicateValues" dxfId="7882" priority="6362"/>
  </conditionalFormatting>
  <conditionalFormatting sqref="C854">
    <cfRule type="duplicateValues" dxfId="7881" priority="6361"/>
  </conditionalFormatting>
  <conditionalFormatting sqref="C854">
    <cfRule type="duplicateValues" dxfId="7880" priority="6360"/>
  </conditionalFormatting>
  <conditionalFormatting sqref="B854">
    <cfRule type="duplicateValues" dxfId="7879" priority="6359"/>
  </conditionalFormatting>
  <conditionalFormatting sqref="B854">
    <cfRule type="duplicateValues" dxfId="7878" priority="6358"/>
  </conditionalFormatting>
  <conditionalFormatting sqref="B854">
    <cfRule type="duplicateValues" dxfId="7877" priority="6357"/>
  </conditionalFormatting>
  <conditionalFormatting sqref="B854">
    <cfRule type="duplicateValues" dxfId="7876" priority="6356"/>
  </conditionalFormatting>
  <conditionalFormatting sqref="C854">
    <cfRule type="duplicateValues" dxfId="7875" priority="6355"/>
  </conditionalFormatting>
  <conditionalFormatting sqref="B854">
    <cfRule type="duplicateValues" dxfId="7874" priority="6354"/>
  </conditionalFormatting>
  <conditionalFormatting sqref="B854">
    <cfRule type="duplicateValues" dxfId="7873" priority="6353"/>
  </conditionalFormatting>
  <conditionalFormatting sqref="B854">
    <cfRule type="duplicateValues" dxfId="7872" priority="6352"/>
  </conditionalFormatting>
  <conditionalFormatting sqref="B854">
    <cfRule type="duplicateValues" dxfId="7871" priority="6350"/>
    <cfRule type="duplicateValues" dxfId="7870" priority="6351"/>
  </conditionalFormatting>
  <conditionalFormatting sqref="B854">
    <cfRule type="duplicateValues" dxfId="7869" priority="6348"/>
    <cfRule type="duplicateValues" dxfId="7868" priority="6349"/>
  </conditionalFormatting>
  <conditionalFormatting sqref="C854">
    <cfRule type="duplicateValues" dxfId="7867" priority="6347"/>
  </conditionalFormatting>
  <conditionalFormatting sqref="B854">
    <cfRule type="duplicateValues" dxfId="7866" priority="6346"/>
  </conditionalFormatting>
  <conditionalFormatting sqref="C854">
    <cfRule type="duplicateValues" dxfId="7865" priority="6345"/>
  </conditionalFormatting>
  <conditionalFormatting sqref="B854">
    <cfRule type="duplicateValues" dxfId="7864" priority="6343"/>
    <cfRule type="duplicateValues" dxfId="7863" priority="6344"/>
  </conditionalFormatting>
  <conditionalFormatting sqref="B854">
    <cfRule type="duplicateValues" dxfId="7862" priority="6340"/>
    <cfRule type="duplicateValues" dxfId="7861" priority="6341"/>
    <cfRule type="duplicateValues" dxfId="7860" priority="6342"/>
  </conditionalFormatting>
  <conditionalFormatting sqref="B854">
    <cfRule type="duplicateValues" dxfId="7859" priority="6339"/>
  </conditionalFormatting>
  <conditionalFormatting sqref="N916">
    <cfRule type="cellIs" dxfId="7858" priority="6338" operator="greaterThan">
      <formula>0</formula>
    </cfRule>
  </conditionalFormatting>
  <conditionalFormatting sqref="B916">
    <cfRule type="duplicateValues" dxfId="7857" priority="6337"/>
  </conditionalFormatting>
  <conditionalFormatting sqref="B916">
    <cfRule type="duplicateValues" dxfId="7856" priority="6336"/>
  </conditionalFormatting>
  <conditionalFormatting sqref="B916">
    <cfRule type="duplicateValues" dxfId="7855" priority="6334"/>
    <cfRule type="duplicateValues" dxfId="7854" priority="6335"/>
  </conditionalFormatting>
  <conditionalFormatting sqref="B916">
    <cfRule type="duplicateValues" dxfId="7853" priority="6332"/>
    <cfRule type="duplicateValues" dxfId="7852" priority="6333"/>
  </conditionalFormatting>
  <conditionalFormatting sqref="C916">
    <cfRule type="duplicateValues" dxfId="7851" priority="6331"/>
  </conditionalFormatting>
  <conditionalFormatting sqref="B916">
    <cfRule type="duplicateValues" dxfId="7850" priority="6330"/>
  </conditionalFormatting>
  <conditionalFormatting sqref="C916">
    <cfRule type="duplicateValues" dxfId="7849" priority="6329"/>
  </conditionalFormatting>
  <conditionalFormatting sqref="B916">
    <cfRule type="duplicateValues" dxfId="7848" priority="6327"/>
    <cfRule type="duplicateValues" dxfId="7847" priority="6328"/>
  </conditionalFormatting>
  <conditionalFormatting sqref="B916">
    <cfRule type="duplicateValues" dxfId="7846" priority="6324"/>
    <cfRule type="duplicateValues" dxfId="7845" priority="6325"/>
    <cfRule type="duplicateValues" dxfId="7844" priority="6326"/>
  </conditionalFormatting>
  <conditionalFormatting sqref="B916">
    <cfRule type="duplicateValues" dxfId="7843" priority="6323"/>
  </conditionalFormatting>
  <conditionalFormatting sqref="C916">
    <cfRule type="duplicateValues" dxfId="7842" priority="6322"/>
  </conditionalFormatting>
  <conditionalFormatting sqref="C916">
    <cfRule type="duplicateValues" dxfId="7841" priority="6321"/>
  </conditionalFormatting>
  <conditionalFormatting sqref="B916">
    <cfRule type="duplicateValues" dxfId="7840" priority="6320"/>
  </conditionalFormatting>
  <conditionalFormatting sqref="B916">
    <cfRule type="duplicateValues" dxfId="7839" priority="6319"/>
  </conditionalFormatting>
  <conditionalFormatting sqref="B916">
    <cfRule type="duplicateValues" dxfId="7838" priority="6318"/>
  </conditionalFormatting>
  <conditionalFormatting sqref="B916">
    <cfRule type="duplicateValues" dxfId="7837" priority="6317"/>
  </conditionalFormatting>
  <conditionalFormatting sqref="C916">
    <cfRule type="duplicateValues" dxfId="7836" priority="6316"/>
  </conditionalFormatting>
  <conditionalFormatting sqref="B916">
    <cfRule type="duplicateValues" dxfId="7835" priority="6315"/>
  </conditionalFormatting>
  <conditionalFormatting sqref="B916">
    <cfRule type="duplicateValues" dxfId="7834" priority="6314"/>
  </conditionalFormatting>
  <conditionalFormatting sqref="B916">
    <cfRule type="duplicateValues" dxfId="7833" priority="6313"/>
  </conditionalFormatting>
  <conditionalFormatting sqref="N915">
    <cfRule type="cellIs" dxfId="7832" priority="6312" operator="greaterThan">
      <formula>0</formula>
    </cfRule>
  </conditionalFormatting>
  <conditionalFormatting sqref="N915">
    <cfRule type="cellIs" dxfId="7831" priority="6311" operator="greaterThan">
      <formula>0</formula>
    </cfRule>
  </conditionalFormatting>
  <conditionalFormatting sqref="B915">
    <cfRule type="duplicateValues" dxfId="7830" priority="6310"/>
  </conditionalFormatting>
  <conditionalFormatting sqref="C915">
    <cfRule type="duplicateValues" dxfId="7829" priority="6309"/>
  </conditionalFormatting>
  <conditionalFormatting sqref="C915">
    <cfRule type="duplicateValues" dxfId="7828" priority="6308"/>
  </conditionalFormatting>
  <conditionalFormatting sqref="B915">
    <cfRule type="duplicateValues" dxfId="7827" priority="6307"/>
  </conditionalFormatting>
  <conditionalFormatting sqref="B915">
    <cfRule type="duplicateValues" dxfId="7826" priority="6306"/>
  </conditionalFormatting>
  <conditionalFormatting sqref="B915">
    <cfRule type="duplicateValues" dxfId="7825" priority="6305"/>
  </conditionalFormatting>
  <conditionalFormatting sqref="B915">
    <cfRule type="duplicateValues" dxfId="7824" priority="6304"/>
  </conditionalFormatting>
  <conditionalFormatting sqref="C915">
    <cfRule type="duplicateValues" dxfId="7823" priority="6303"/>
  </conditionalFormatting>
  <conditionalFormatting sqref="B915">
    <cfRule type="duplicateValues" dxfId="7822" priority="6302"/>
  </conditionalFormatting>
  <conditionalFormatting sqref="B915">
    <cfRule type="duplicateValues" dxfId="7821" priority="6301"/>
  </conditionalFormatting>
  <conditionalFormatting sqref="B915">
    <cfRule type="duplicateValues" dxfId="7820" priority="6300"/>
  </conditionalFormatting>
  <conditionalFormatting sqref="B915">
    <cfRule type="duplicateValues" dxfId="7819" priority="6298"/>
    <cfRule type="duplicateValues" dxfId="7818" priority="6299"/>
  </conditionalFormatting>
  <conditionalFormatting sqref="B915">
    <cfRule type="duplicateValues" dxfId="7817" priority="6296"/>
    <cfRule type="duplicateValues" dxfId="7816" priority="6297"/>
  </conditionalFormatting>
  <conditionalFormatting sqref="C915">
    <cfRule type="duplicateValues" dxfId="7815" priority="6295"/>
  </conditionalFormatting>
  <conditionalFormatting sqref="B915">
    <cfRule type="duplicateValues" dxfId="7814" priority="6294"/>
  </conditionalFormatting>
  <conditionalFormatting sqref="C915">
    <cfRule type="duplicateValues" dxfId="7813" priority="6293"/>
  </conditionalFormatting>
  <conditionalFormatting sqref="B915">
    <cfRule type="duplicateValues" dxfId="7812" priority="6291"/>
    <cfRule type="duplicateValues" dxfId="7811" priority="6292"/>
  </conditionalFormatting>
  <conditionalFormatting sqref="B915">
    <cfRule type="duplicateValues" dxfId="7810" priority="6288"/>
    <cfRule type="duplicateValues" dxfId="7809" priority="6289"/>
    <cfRule type="duplicateValues" dxfId="7808" priority="6290"/>
  </conditionalFormatting>
  <conditionalFormatting sqref="B915">
    <cfRule type="duplicateValues" dxfId="7807" priority="6287"/>
  </conditionalFormatting>
  <conditionalFormatting sqref="B915">
    <cfRule type="duplicateValues" dxfId="7806" priority="6286"/>
  </conditionalFormatting>
  <conditionalFormatting sqref="B915">
    <cfRule type="duplicateValues" dxfId="7805" priority="6285"/>
  </conditionalFormatting>
  <conditionalFormatting sqref="N895">
    <cfRule type="cellIs" dxfId="7804" priority="6284" operator="greaterThan">
      <formula>0</formula>
    </cfRule>
  </conditionalFormatting>
  <conditionalFormatting sqref="N895">
    <cfRule type="cellIs" dxfId="7803" priority="6283" operator="greaterThan">
      <formula>0</formula>
    </cfRule>
  </conditionalFormatting>
  <conditionalFormatting sqref="B895">
    <cfRule type="duplicateValues" dxfId="7802" priority="6282"/>
  </conditionalFormatting>
  <conditionalFormatting sqref="C895">
    <cfRule type="duplicateValues" dxfId="7801" priority="6281"/>
  </conditionalFormatting>
  <conditionalFormatting sqref="C895">
    <cfRule type="duplicateValues" dxfId="7800" priority="6280"/>
  </conditionalFormatting>
  <conditionalFormatting sqref="B895">
    <cfRule type="duplicateValues" dxfId="7799" priority="6279"/>
  </conditionalFormatting>
  <conditionalFormatting sqref="B895">
    <cfRule type="duplicateValues" dxfId="7798" priority="6278"/>
  </conditionalFormatting>
  <conditionalFormatting sqref="B895">
    <cfRule type="duplicateValues" dxfId="7797" priority="6277"/>
  </conditionalFormatting>
  <conditionalFormatting sqref="B895">
    <cfRule type="duplicateValues" dxfId="7796" priority="6276"/>
  </conditionalFormatting>
  <conditionalFormatting sqref="C895">
    <cfRule type="duplicateValues" dxfId="7795" priority="6275"/>
  </conditionalFormatting>
  <conditionalFormatting sqref="B895">
    <cfRule type="duplicateValues" dxfId="7794" priority="6274"/>
  </conditionalFormatting>
  <conditionalFormatting sqref="B895">
    <cfRule type="duplicateValues" dxfId="7793" priority="6273"/>
  </conditionalFormatting>
  <conditionalFormatting sqref="B895">
    <cfRule type="duplicateValues" dxfId="7792" priority="6272"/>
  </conditionalFormatting>
  <conditionalFormatting sqref="B895">
    <cfRule type="duplicateValues" dxfId="7791" priority="6270"/>
    <cfRule type="duplicateValues" dxfId="7790" priority="6271"/>
  </conditionalFormatting>
  <conditionalFormatting sqref="B895">
    <cfRule type="duplicateValues" dxfId="7789" priority="6268"/>
    <cfRule type="duplicateValues" dxfId="7788" priority="6269"/>
  </conditionalFormatting>
  <conditionalFormatting sqref="C895">
    <cfRule type="duplicateValues" dxfId="7787" priority="6267"/>
  </conditionalFormatting>
  <conditionalFormatting sqref="B895">
    <cfRule type="duplicateValues" dxfId="7786" priority="6266"/>
  </conditionalFormatting>
  <conditionalFormatting sqref="C895">
    <cfRule type="duplicateValues" dxfId="7785" priority="6265"/>
  </conditionalFormatting>
  <conditionalFormatting sqref="B895">
    <cfRule type="duplicateValues" dxfId="7784" priority="6263"/>
    <cfRule type="duplicateValues" dxfId="7783" priority="6264"/>
  </conditionalFormatting>
  <conditionalFormatting sqref="B895">
    <cfRule type="duplicateValues" dxfId="7782" priority="6260"/>
    <cfRule type="duplicateValues" dxfId="7781" priority="6261"/>
    <cfRule type="duplicateValues" dxfId="7780" priority="6262"/>
  </conditionalFormatting>
  <conditionalFormatting sqref="B895">
    <cfRule type="duplicateValues" dxfId="7779" priority="6259"/>
  </conditionalFormatting>
  <conditionalFormatting sqref="B895">
    <cfRule type="duplicateValues" dxfId="7778" priority="6258"/>
  </conditionalFormatting>
  <conditionalFormatting sqref="B895">
    <cfRule type="duplicateValues" dxfId="7777" priority="6257"/>
  </conditionalFormatting>
  <conditionalFormatting sqref="B895">
    <cfRule type="duplicateValues" dxfId="7776" priority="6255"/>
    <cfRule type="duplicateValues" dxfId="7775" priority="6256"/>
  </conditionalFormatting>
  <conditionalFormatting sqref="N1047">
    <cfRule type="cellIs" dxfId="7774" priority="6254" operator="greaterThan">
      <formula>0</formula>
    </cfRule>
  </conditionalFormatting>
  <conditionalFormatting sqref="B1047">
    <cfRule type="duplicateValues" dxfId="7773" priority="6253"/>
  </conditionalFormatting>
  <conditionalFormatting sqref="B1047">
    <cfRule type="duplicateValues" dxfId="7772" priority="6252"/>
  </conditionalFormatting>
  <conditionalFormatting sqref="B1047">
    <cfRule type="duplicateValues" dxfId="7771" priority="6250"/>
    <cfRule type="duplicateValues" dxfId="7770" priority="6251"/>
  </conditionalFormatting>
  <conditionalFormatting sqref="B1047">
    <cfRule type="duplicateValues" dxfId="7769" priority="6248"/>
    <cfRule type="duplicateValues" dxfId="7768" priority="6249"/>
  </conditionalFormatting>
  <conditionalFormatting sqref="C1047">
    <cfRule type="duplicateValues" dxfId="7767" priority="6247"/>
  </conditionalFormatting>
  <conditionalFormatting sqref="B1047">
    <cfRule type="duplicateValues" dxfId="7766" priority="6246"/>
  </conditionalFormatting>
  <conditionalFormatting sqref="C1047">
    <cfRule type="duplicateValues" dxfId="7765" priority="6245"/>
  </conditionalFormatting>
  <conditionalFormatting sqref="B1047">
    <cfRule type="duplicateValues" dxfId="7764" priority="6243"/>
    <cfRule type="duplicateValues" dxfId="7763" priority="6244"/>
  </conditionalFormatting>
  <conditionalFormatting sqref="B1047">
    <cfRule type="duplicateValues" dxfId="7762" priority="6240"/>
    <cfRule type="duplicateValues" dxfId="7761" priority="6241"/>
    <cfRule type="duplicateValues" dxfId="7760" priority="6242"/>
  </conditionalFormatting>
  <conditionalFormatting sqref="B1047">
    <cfRule type="duplicateValues" dxfId="7759" priority="6239"/>
  </conditionalFormatting>
  <conditionalFormatting sqref="C1047">
    <cfRule type="duplicateValues" dxfId="7758" priority="6238"/>
  </conditionalFormatting>
  <conditionalFormatting sqref="C1047">
    <cfRule type="duplicateValues" dxfId="7757" priority="6237"/>
  </conditionalFormatting>
  <conditionalFormatting sqref="B1047">
    <cfRule type="duplicateValues" dxfId="7756" priority="6236"/>
  </conditionalFormatting>
  <conditionalFormatting sqref="B1047">
    <cfRule type="duplicateValues" dxfId="7755" priority="6235"/>
  </conditionalFormatting>
  <conditionalFormatting sqref="B1047">
    <cfRule type="duplicateValues" dxfId="7754" priority="6234"/>
  </conditionalFormatting>
  <conditionalFormatting sqref="B1047">
    <cfRule type="duplicateValues" dxfId="7753" priority="6233"/>
  </conditionalFormatting>
  <conditionalFormatting sqref="C1047">
    <cfRule type="duplicateValues" dxfId="7752" priority="6232"/>
  </conditionalFormatting>
  <conditionalFormatting sqref="B1047">
    <cfRule type="duplicateValues" dxfId="7751" priority="6231"/>
  </conditionalFormatting>
  <conditionalFormatting sqref="B1047">
    <cfRule type="duplicateValues" dxfId="7750" priority="6230"/>
  </conditionalFormatting>
  <conditionalFormatting sqref="B1047">
    <cfRule type="duplicateValues" dxfId="7749" priority="6229"/>
  </conditionalFormatting>
  <conditionalFormatting sqref="B1047">
    <cfRule type="duplicateValues" dxfId="7748" priority="6228"/>
  </conditionalFormatting>
  <conditionalFormatting sqref="B1047">
    <cfRule type="duplicateValues" dxfId="7747" priority="6226"/>
    <cfRule type="duplicateValues" dxfId="7746" priority="6227"/>
  </conditionalFormatting>
  <conditionalFormatting sqref="N1045">
    <cfRule type="cellIs" dxfId="7745" priority="6225" operator="greaterThan">
      <formula>0</formula>
    </cfRule>
  </conditionalFormatting>
  <conditionalFormatting sqref="B1045">
    <cfRule type="duplicateValues" dxfId="7744" priority="6224"/>
  </conditionalFormatting>
  <conditionalFormatting sqref="B1045">
    <cfRule type="duplicateValues" dxfId="7743" priority="6223"/>
  </conditionalFormatting>
  <conditionalFormatting sqref="B1045">
    <cfRule type="duplicateValues" dxfId="7742" priority="6221"/>
    <cfRule type="duplicateValues" dxfId="7741" priority="6222"/>
  </conditionalFormatting>
  <conditionalFormatting sqref="B1045">
    <cfRule type="duplicateValues" dxfId="7740" priority="6219"/>
    <cfRule type="duplicateValues" dxfId="7739" priority="6220"/>
  </conditionalFormatting>
  <conditionalFormatting sqref="C1045">
    <cfRule type="duplicateValues" dxfId="7738" priority="6218"/>
  </conditionalFormatting>
  <conditionalFormatting sqref="B1045">
    <cfRule type="duplicateValues" dxfId="7737" priority="6217"/>
  </conditionalFormatting>
  <conditionalFormatting sqref="C1045">
    <cfRule type="duplicateValues" dxfId="7736" priority="6216"/>
  </conditionalFormatting>
  <conditionalFormatting sqref="B1045">
    <cfRule type="duplicateValues" dxfId="7735" priority="6214"/>
    <cfRule type="duplicateValues" dxfId="7734" priority="6215"/>
  </conditionalFormatting>
  <conditionalFormatting sqref="B1045">
    <cfRule type="duplicateValues" dxfId="7733" priority="6211"/>
    <cfRule type="duplicateValues" dxfId="7732" priority="6212"/>
    <cfRule type="duplicateValues" dxfId="7731" priority="6213"/>
  </conditionalFormatting>
  <conditionalFormatting sqref="B1045">
    <cfRule type="duplicateValues" dxfId="7730" priority="6210"/>
  </conditionalFormatting>
  <conditionalFormatting sqref="C1045">
    <cfRule type="duplicateValues" dxfId="7729" priority="6209"/>
  </conditionalFormatting>
  <conditionalFormatting sqref="C1045">
    <cfRule type="duplicateValues" dxfId="7728" priority="6208"/>
  </conditionalFormatting>
  <conditionalFormatting sqref="B1045">
    <cfRule type="duplicateValues" dxfId="7727" priority="6207"/>
  </conditionalFormatting>
  <conditionalFormatting sqref="B1045">
    <cfRule type="duplicateValues" dxfId="7726" priority="6206"/>
  </conditionalFormatting>
  <conditionalFormatting sqref="B1045">
    <cfRule type="duplicateValues" dxfId="7725" priority="6205"/>
  </conditionalFormatting>
  <conditionalFormatting sqref="B1045">
    <cfRule type="duplicateValues" dxfId="7724" priority="6204"/>
  </conditionalFormatting>
  <conditionalFormatting sqref="C1045">
    <cfRule type="duplicateValues" dxfId="7723" priority="6203"/>
  </conditionalFormatting>
  <conditionalFormatting sqref="B1045">
    <cfRule type="duplicateValues" dxfId="7722" priority="6202"/>
  </conditionalFormatting>
  <conditionalFormatting sqref="B1045">
    <cfRule type="duplicateValues" dxfId="7721" priority="6201"/>
  </conditionalFormatting>
  <conditionalFormatting sqref="B1045">
    <cfRule type="duplicateValues" dxfId="7720" priority="6200"/>
  </conditionalFormatting>
  <conditionalFormatting sqref="B1045">
    <cfRule type="duplicateValues" dxfId="7719" priority="6199"/>
  </conditionalFormatting>
  <conditionalFormatting sqref="B1045">
    <cfRule type="duplicateValues" dxfId="7718" priority="6197"/>
    <cfRule type="duplicateValues" dxfId="7717" priority="6198"/>
  </conditionalFormatting>
  <conditionalFormatting sqref="N1046">
    <cfRule type="cellIs" dxfId="7716" priority="6196" operator="greaterThan">
      <formula>0</formula>
    </cfRule>
  </conditionalFormatting>
  <conditionalFormatting sqref="B1046">
    <cfRule type="duplicateValues" dxfId="7715" priority="6195"/>
  </conditionalFormatting>
  <conditionalFormatting sqref="B1046">
    <cfRule type="duplicateValues" dxfId="7714" priority="6194"/>
  </conditionalFormatting>
  <conditionalFormatting sqref="B1046">
    <cfRule type="duplicateValues" dxfId="7713" priority="6192"/>
    <cfRule type="duplicateValues" dxfId="7712" priority="6193"/>
  </conditionalFormatting>
  <conditionalFormatting sqref="B1046">
    <cfRule type="duplicateValues" dxfId="7711" priority="6190"/>
    <cfRule type="duplicateValues" dxfId="7710" priority="6191"/>
  </conditionalFormatting>
  <conditionalFormatting sqref="C1046">
    <cfRule type="duplicateValues" dxfId="7709" priority="6189"/>
  </conditionalFormatting>
  <conditionalFormatting sqref="B1046">
    <cfRule type="duplicateValues" dxfId="7708" priority="6188"/>
  </conditionalFormatting>
  <conditionalFormatting sqref="C1046">
    <cfRule type="duplicateValues" dxfId="7707" priority="6187"/>
  </conditionalFormatting>
  <conditionalFormatting sqref="B1046">
    <cfRule type="duplicateValues" dxfId="7706" priority="6185"/>
    <cfRule type="duplicateValues" dxfId="7705" priority="6186"/>
  </conditionalFormatting>
  <conditionalFormatting sqref="B1046">
    <cfRule type="duplicateValues" dxfId="7704" priority="6182"/>
    <cfRule type="duplicateValues" dxfId="7703" priority="6183"/>
    <cfRule type="duplicateValues" dxfId="7702" priority="6184"/>
  </conditionalFormatting>
  <conditionalFormatting sqref="B1046">
    <cfRule type="duplicateValues" dxfId="7701" priority="6181"/>
  </conditionalFormatting>
  <conditionalFormatting sqref="C1046">
    <cfRule type="duplicateValues" dxfId="7700" priority="6180"/>
  </conditionalFormatting>
  <conditionalFormatting sqref="C1046">
    <cfRule type="duplicateValues" dxfId="7699" priority="6179"/>
  </conditionalFormatting>
  <conditionalFormatting sqref="B1046">
    <cfRule type="duplicateValues" dxfId="7698" priority="6178"/>
  </conditionalFormatting>
  <conditionalFormatting sqref="B1046">
    <cfRule type="duplicateValues" dxfId="7697" priority="6177"/>
  </conditionalFormatting>
  <conditionalFormatting sqref="B1046">
    <cfRule type="duplicateValues" dxfId="7696" priority="6176"/>
  </conditionalFormatting>
  <conditionalFormatting sqref="B1046">
    <cfRule type="duplicateValues" dxfId="7695" priority="6175"/>
  </conditionalFormatting>
  <conditionalFormatting sqref="C1046">
    <cfRule type="duplicateValues" dxfId="7694" priority="6174"/>
  </conditionalFormatting>
  <conditionalFormatting sqref="B1046">
    <cfRule type="duplicateValues" dxfId="7693" priority="6173"/>
  </conditionalFormatting>
  <conditionalFormatting sqref="B1046">
    <cfRule type="duplicateValues" dxfId="7692" priority="6172"/>
  </conditionalFormatting>
  <conditionalFormatting sqref="B1046">
    <cfRule type="duplicateValues" dxfId="7691" priority="6171"/>
  </conditionalFormatting>
  <conditionalFormatting sqref="B1046">
    <cfRule type="duplicateValues" dxfId="7690" priority="6170"/>
  </conditionalFormatting>
  <conditionalFormatting sqref="B1046">
    <cfRule type="duplicateValues" dxfId="7689" priority="6168"/>
    <cfRule type="duplicateValues" dxfId="7688" priority="6169"/>
  </conditionalFormatting>
  <conditionalFormatting sqref="N833">
    <cfRule type="cellIs" dxfId="7687" priority="6167" operator="greaterThan">
      <formula>0</formula>
    </cfRule>
  </conditionalFormatting>
  <conditionalFormatting sqref="B833">
    <cfRule type="duplicateValues" dxfId="7686" priority="6166"/>
  </conditionalFormatting>
  <conditionalFormatting sqref="B833">
    <cfRule type="duplicateValues" dxfId="7685" priority="6165"/>
  </conditionalFormatting>
  <conditionalFormatting sqref="B833">
    <cfRule type="duplicateValues" dxfId="7684" priority="6164"/>
  </conditionalFormatting>
  <conditionalFormatting sqref="B833">
    <cfRule type="duplicateValues" dxfId="7683" priority="6162"/>
    <cfRule type="duplicateValues" dxfId="7682" priority="6163"/>
  </conditionalFormatting>
  <conditionalFormatting sqref="B833">
    <cfRule type="duplicateValues" dxfId="7681" priority="6161"/>
  </conditionalFormatting>
  <conditionalFormatting sqref="C833">
    <cfRule type="duplicateValues" dxfId="7680" priority="6160"/>
  </conditionalFormatting>
  <conditionalFormatting sqref="B833">
    <cfRule type="duplicateValues" dxfId="7679" priority="6158"/>
    <cfRule type="duplicateValues" dxfId="7678" priority="6159"/>
  </conditionalFormatting>
  <conditionalFormatting sqref="C833">
    <cfRule type="duplicateValues" dxfId="7677" priority="6157"/>
  </conditionalFormatting>
  <conditionalFormatting sqref="B833">
    <cfRule type="duplicateValues" dxfId="7676" priority="6156"/>
  </conditionalFormatting>
  <conditionalFormatting sqref="C833">
    <cfRule type="duplicateValues" dxfId="7675" priority="6155"/>
  </conditionalFormatting>
  <conditionalFormatting sqref="B833">
    <cfRule type="duplicateValues" dxfId="7674" priority="6153"/>
    <cfRule type="duplicateValues" dxfId="7673" priority="6154"/>
  </conditionalFormatting>
  <conditionalFormatting sqref="B833">
    <cfRule type="duplicateValues" dxfId="7672" priority="6150"/>
    <cfRule type="duplicateValues" dxfId="7671" priority="6151"/>
    <cfRule type="duplicateValues" dxfId="7670" priority="6152"/>
  </conditionalFormatting>
  <conditionalFormatting sqref="B833">
    <cfRule type="duplicateValues" dxfId="7669" priority="6149"/>
  </conditionalFormatting>
  <conditionalFormatting sqref="B833">
    <cfRule type="duplicateValues" dxfId="7668" priority="6148"/>
  </conditionalFormatting>
  <conditionalFormatting sqref="B833">
    <cfRule type="duplicateValues" dxfId="7667" priority="6146"/>
    <cfRule type="duplicateValues" dxfId="7666" priority="6147"/>
  </conditionalFormatting>
  <conditionalFormatting sqref="N867">
    <cfRule type="cellIs" dxfId="7665" priority="6145" operator="greaterThan">
      <formula>0</formula>
    </cfRule>
  </conditionalFormatting>
  <conditionalFormatting sqref="N867">
    <cfRule type="cellIs" dxfId="7664" priority="6144" operator="greaterThan">
      <formula>0</formula>
    </cfRule>
  </conditionalFormatting>
  <conditionalFormatting sqref="B867">
    <cfRule type="duplicateValues" dxfId="7663" priority="6143"/>
  </conditionalFormatting>
  <conditionalFormatting sqref="C867">
    <cfRule type="duplicateValues" dxfId="7662" priority="6142"/>
  </conditionalFormatting>
  <conditionalFormatting sqref="C867">
    <cfRule type="duplicateValues" dxfId="7661" priority="6141"/>
  </conditionalFormatting>
  <conditionalFormatting sqref="B867">
    <cfRule type="duplicateValues" dxfId="7660" priority="6140"/>
  </conditionalFormatting>
  <conditionalFormatting sqref="B867">
    <cfRule type="duplicateValues" dxfId="7659" priority="6139"/>
  </conditionalFormatting>
  <conditionalFormatting sqref="B867">
    <cfRule type="duplicateValues" dxfId="7658" priority="6138"/>
  </conditionalFormatting>
  <conditionalFormatting sqref="B867">
    <cfRule type="duplicateValues" dxfId="7657" priority="6137"/>
  </conditionalFormatting>
  <conditionalFormatting sqref="C867">
    <cfRule type="duplicateValues" dxfId="7656" priority="6136"/>
  </conditionalFormatting>
  <conditionalFormatting sqref="B867">
    <cfRule type="duplicateValues" dxfId="7655" priority="6135"/>
  </conditionalFormatting>
  <conditionalFormatting sqref="B867">
    <cfRule type="duplicateValues" dxfId="7654" priority="6134"/>
  </conditionalFormatting>
  <conditionalFormatting sqref="B867">
    <cfRule type="duplicateValues" dxfId="7653" priority="6133"/>
  </conditionalFormatting>
  <conditionalFormatting sqref="B867">
    <cfRule type="duplicateValues" dxfId="7652" priority="6132"/>
  </conditionalFormatting>
  <conditionalFormatting sqref="B867">
    <cfRule type="duplicateValues" dxfId="7651" priority="6130"/>
    <cfRule type="duplicateValues" dxfId="7650" priority="6131"/>
  </conditionalFormatting>
  <conditionalFormatting sqref="B867">
    <cfRule type="duplicateValues" dxfId="7649" priority="6128"/>
    <cfRule type="duplicateValues" dxfId="7648" priority="6129"/>
  </conditionalFormatting>
  <conditionalFormatting sqref="C867">
    <cfRule type="duplicateValues" dxfId="7647" priority="6127"/>
  </conditionalFormatting>
  <conditionalFormatting sqref="B867">
    <cfRule type="duplicateValues" dxfId="7646" priority="6126"/>
  </conditionalFormatting>
  <conditionalFormatting sqref="C867">
    <cfRule type="duplicateValues" dxfId="7645" priority="6125"/>
  </conditionalFormatting>
  <conditionalFormatting sqref="B867">
    <cfRule type="duplicateValues" dxfId="7644" priority="6123"/>
    <cfRule type="duplicateValues" dxfId="7643" priority="6124"/>
  </conditionalFormatting>
  <conditionalFormatting sqref="B867">
    <cfRule type="duplicateValues" dxfId="7642" priority="6120"/>
    <cfRule type="duplicateValues" dxfId="7641" priority="6121"/>
    <cfRule type="duplicateValues" dxfId="7640" priority="6122"/>
  </conditionalFormatting>
  <conditionalFormatting sqref="B867">
    <cfRule type="duplicateValues" dxfId="7639" priority="6119"/>
  </conditionalFormatting>
  <conditionalFormatting sqref="B867">
    <cfRule type="duplicateValues" dxfId="7638" priority="6118"/>
  </conditionalFormatting>
  <conditionalFormatting sqref="B867">
    <cfRule type="duplicateValues" dxfId="7637" priority="6116"/>
    <cfRule type="duplicateValues" dxfId="7636" priority="6117"/>
  </conditionalFormatting>
  <conditionalFormatting sqref="B867">
    <cfRule type="duplicateValues" dxfId="7635" priority="6115"/>
  </conditionalFormatting>
  <conditionalFormatting sqref="B867">
    <cfRule type="duplicateValues" dxfId="7634" priority="6114"/>
  </conditionalFormatting>
  <conditionalFormatting sqref="B867">
    <cfRule type="duplicateValues" dxfId="7633" priority="6113"/>
  </conditionalFormatting>
  <conditionalFormatting sqref="N1049">
    <cfRule type="cellIs" dxfId="7632" priority="6112" operator="greaterThan">
      <formula>0</formula>
    </cfRule>
  </conditionalFormatting>
  <conditionalFormatting sqref="B1049">
    <cfRule type="duplicateValues" dxfId="7631" priority="6111"/>
  </conditionalFormatting>
  <conditionalFormatting sqref="B1049">
    <cfRule type="duplicateValues" dxfId="7630" priority="6110"/>
  </conditionalFormatting>
  <conditionalFormatting sqref="B1049">
    <cfRule type="duplicateValues" dxfId="7629" priority="6108"/>
    <cfRule type="duplicateValues" dxfId="7628" priority="6109"/>
  </conditionalFormatting>
  <conditionalFormatting sqref="B1049">
    <cfRule type="duplicateValues" dxfId="7627" priority="6106"/>
    <cfRule type="duplicateValues" dxfId="7626" priority="6107"/>
  </conditionalFormatting>
  <conditionalFormatting sqref="C1049">
    <cfRule type="duplicateValues" dxfId="7625" priority="6105"/>
  </conditionalFormatting>
  <conditionalFormatting sqref="B1049">
    <cfRule type="duplicateValues" dxfId="7624" priority="6104"/>
  </conditionalFormatting>
  <conditionalFormatting sqref="C1049">
    <cfRule type="duplicateValues" dxfId="7623" priority="6103"/>
  </conditionalFormatting>
  <conditionalFormatting sqref="B1049">
    <cfRule type="duplicateValues" dxfId="7622" priority="6101"/>
    <cfRule type="duplicateValues" dxfId="7621" priority="6102"/>
  </conditionalFormatting>
  <conditionalFormatting sqref="B1049">
    <cfRule type="duplicateValues" dxfId="7620" priority="6098"/>
    <cfRule type="duplicateValues" dxfId="7619" priority="6099"/>
    <cfRule type="duplicateValues" dxfId="7618" priority="6100"/>
  </conditionalFormatting>
  <conditionalFormatting sqref="B1049">
    <cfRule type="duplicateValues" dxfId="7617" priority="6097"/>
  </conditionalFormatting>
  <conditionalFormatting sqref="C1049">
    <cfRule type="duplicateValues" dxfId="7616" priority="6096"/>
  </conditionalFormatting>
  <conditionalFormatting sqref="C1049">
    <cfRule type="duplicateValues" dxfId="7615" priority="6095"/>
  </conditionalFormatting>
  <conditionalFormatting sqref="B1049">
    <cfRule type="duplicateValues" dxfId="7614" priority="6094"/>
  </conditionalFormatting>
  <conditionalFormatting sqref="B1049">
    <cfRule type="duplicateValues" dxfId="7613" priority="6093"/>
  </conditionalFormatting>
  <conditionalFormatting sqref="B1049">
    <cfRule type="duplicateValues" dxfId="7612" priority="6092"/>
  </conditionalFormatting>
  <conditionalFormatting sqref="B1049">
    <cfRule type="duplicateValues" dxfId="7611" priority="6091"/>
  </conditionalFormatting>
  <conditionalFormatting sqref="C1049">
    <cfRule type="duplicateValues" dxfId="7610" priority="6090"/>
  </conditionalFormatting>
  <conditionalFormatting sqref="B1049">
    <cfRule type="duplicateValues" dxfId="7609" priority="6089"/>
  </conditionalFormatting>
  <conditionalFormatting sqref="B1049">
    <cfRule type="duplicateValues" dxfId="7608" priority="6088"/>
  </conditionalFormatting>
  <conditionalFormatting sqref="B1049">
    <cfRule type="duplicateValues" dxfId="7607" priority="6087"/>
  </conditionalFormatting>
  <conditionalFormatting sqref="B1049">
    <cfRule type="duplicateValues" dxfId="7606" priority="6086"/>
  </conditionalFormatting>
  <conditionalFormatting sqref="B1049">
    <cfRule type="duplicateValues" dxfId="7605" priority="6084"/>
    <cfRule type="duplicateValues" dxfId="7604" priority="6085"/>
  </conditionalFormatting>
  <conditionalFormatting sqref="B1049">
    <cfRule type="duplicateValues" dxfId="7603" priority="6083"/>
  </conditionalFormatting>
  <conditionalFormatting sqref="B1049">
    <cfRule type="duplicateValues" dxfId="7602" priority="6082"/>
  </conditionalFormatting>
  <conditionalFormatting sqref="B1049">
    <cfRule type="duplicateValues" dxfId="7601" priority="6081"/>
  </conditionalFormatting>
  <conditionalFormatting sqref="N790">
    <cfRule type="cellIs" dxfId="7600" priority="6080" operator="greaterThan">
      <formula>0</formula>
    </cfRule>
  </conditionalFormatting>
  <conditionalFormatting sqref="C790">
    <cfRule type="duplicateValues" dxfId="7599" priority="6079"/>
  </conditionalFormatting>
  <conditionalFormatting sqref="B790">
    <cfRule type="duplicateValues" dxfId="7598" priority="6078"/>
  </conditionalFormatting>
  <conditionalFormatting sqref="B790">
    <cfRule type="duplicateValues" dxfId="7597" priority="6076"/>
    <cfRule type="duplicateValues" dxfId="7596" priority="6077"/>
  </conditionalFormatting>
  <conditionalFormatting sqref="C790">
    <cfRule type="duplicateValues" dxfId="7595" priority="6075"/>
  </conditionalFormatting>
  <conditionalFormatting sqref="B790">
    <cfRule type="duplicateValues" dxfId="7594" priority="6073"/>
    <cfRule type="duplicateValues" dxfId="7593" priority="6074"/>
  </conditionalFormatting>
  <conditionalFormatting sqref="B790">
    <cfRule type="duplicateValues" dxfId="7592" priority="6070"/>
    <cfRule type="duplicateValues" dxfId="7591" priority="6071"/>
    <cfRule type="duplicateValues" dxfId="7590" priority="6072"/>
  </conditionalFormatting>
  <conditionalFormatting sqref="B790">
    <cfRule type="duplicateValues" dxfId="7589" priority="6069"/>
  </conditionalFormatting>
  <conditionalFormatting sqref="B790">
    <cfRule type="duplicateValues" dxfId="7588" priority="6068"/>
  </conditionalFormatting>
  <conditionalFormatting sqref="B790">
    <cfRule type="duplicateValues" dxfId="7587" priority="6066"/>
    <cfRule type="duplicateValues" dxfId="7586" priority="6067"/>
  </conditionalFormatting>
  <conditionalFormatting sqref="B790">
    <cfRule type="duplicateValues" dxfId="7585" priority="6065"/>
  </conditionalFormatting>
  <conditionalFormatting sqref="B790">
    <cfRule type="duplicateValues" dxfId="7584" priority="6064"/>
  </conditionalFormatting>
  <conditionalFormatting sqref="B790">
    <cfRule type="duplicateValues" dxfId="7583" priority="6063"/>
  </conditionalFormatting>
  <conditionalFormatting sqref="N789">
    <cfRule type="cellIs" dxfId="7582" priority="6062" operator="greaterThan">
      <formula>0</formula>
    </cfRule>
  </conditionalFormatting>
  <conditionalFormatting sqref="C789">
    <cfRule type="duplicateValues" dxfId="7581" priority="6061"/>
  </conditionalFormatting>
  <conditionalFormatting sqref="B789">
    <cfRule type="duplicateValues" dxfId="7580" priority="6060"/>
  </conditionalFormatting>
  <conditionalFormatting sqref="B789">
    <cfRule type="duplicateValues" dxfId="7579" priority="6058"/>
    <cfRule type="duplicateValues" dxfId="7578" priority="6059"/>
  </conditionalFormatting>
  <conditionalFormatting sqref="C789">
    <cfRule type="duplicateValues" dxfId="7577" priority="6057"/>
  </conditionalFormatting>
  <conditionalFormatting sqref="B789">
    <cfRule type="duplicateValues" dxfId="7576" priority="6055"/>
    <cfRule type="duplicateValues" dxfId="7575" priority="6056"/>
  </conditionalFormatting>
  <conditionalFormatting sqref="B789">
    <cfRule type="duplicateValues" dxfId="7574" priority="6052"/>
    <cfRule type="duplicateValues" dxfId="7573" priority="6053"/>
    <cfRule type="duplicateValues" dxfId="7572" priority="6054"/>
  </conditionalFormatting>
  <conditionalFormatting sqref="B789">
    <cfRule type="duplicateValues" dxfId="7571" priority="6051"/>
  </conditionalFormatting>
  <conditionalFormatting sqref="B789">
    <cfRule type="duplicateValues" dxfId="7570" priority="6050"/>
  </conditionalFormatting>
  <conditionalFormatting sqref="B789">
    <cfRule type="duplicateValues" dxfId="7569" priority="6048"/>
    <cfRule type="duplicateValues" dxfId="7568" priority="6049"/>
  </conditionalFormatting>
  <conditionalFormatting sqref="B789">
    <cfRule type="duplicateValues" dxfId="7567" priority="6047"/>
  </conditionalFormatting>
  <conditionalFormatting sqref="B789">
    <cfRule type="duplicateValues" dxfId="7566" priority="6046"/>
  </conditionalFormatting>
  <conditionalFormatting sqref="B789">
    <cfRule type="duplicateValues" dxfId="7565" priority="6045"/>
  </conditionalFormatting>
  <conditionalFormatting sqref="N788">
    <cfRule type="cellIs" dxfId="7564" priority="6044" operator="greaterThan">
      <formula>0</formula>
    </cfRule>
  </conditionalFormatting>
  <conditionalFormatting sqref="C788">
    <cfRule type="duplicateValues" dxfId="7563" priority="6043"/>
  </conditionalFormatting>
  <conditionalFormatting sqref="B788">
    <cfRule type="duplicateValues" dxfId="7562" priority="6042"/>
  </conditionalFormatting>
  <conditionalFormatting sqref="B788">
    <cfRule type="duplicateValues" dxfId="7561" priority="6040"/>
    <cfRule type="duplicateValues" dxfId="7560" priority="6041"/>
  </conditionalFormatting>
  <conditionalFormatting sqref="C788">
    <cfRule type="duplicateValues" dxfId="7559" priority="6039"/>
  </conditionalFormatting>
  <conditionalFormatting sqref="B788">
    <cfRule type="duplicateValues" dxfId="7558" priority="6037"/>
    <cfRule type="duplicateValues" dxfId="7557" priority="6038"/>
  </conditionalFormatting>
  <conditionalFormatting sqref="B788">
    <cfRule type="duplicateValues" dxfId="7556" priority="6034"/>
    <cfRule type="duplicateValues" dxfId="7555" priority="6035"/>
    <cfRule type="duplicateValues" dxfId="7554" priority="6036"/>
  </conditionalFormatting>
  <conditionalFormatting sqref="B788">
    <cfRule type="duplicateValues" dxfId="7553" priority="6033"/>
  </conditionalFormatting>
  <conditionalFormatting sqref="B788">
    <cfRule type="duplicateValues" dxfId="7552" priority="6032"/>
  </conditionalFormatting>
  <conditionalFormatting sqref="B788">
    <cfRule type="duplicateValues" dxfId="7551" priority="6030"/>
    <cfRule type="duplicateValues" dxfId="7550" priority="6031"/>
  </conditionalFormatting>
  <conditionalFormatting sqref="B788">
    <cfRule type="duplicateValues" dxfId="7549" priority="6029"/>
  </conditionalFormatting>
  <conditionalFormatting sqref="B788">
    <cfRule type="duplicateValues" dxfId="7548" priority="6028"/>
  </conditionalFormatting>
  <conditionalFormatting sqref="B788">
    <cfRule type="duplicateValues" dxfId="7547" priority="6027"/>
  </conditionalFormatting>
  <conditionalFormatting sqref="N787">
    <cfRule type="cellIs" dxfId="7546" priority="6026" operator="greaterThan">
      <formula>0</formula>
    </cfRule>
  </conditionalFormatting>
  <conditionalFormatting sqref="C787">
    <cfRule type="duplicateValues" dxfId="7545" priority="6025"/>
  </conditionalFormatting>
  <conditionalFormatting sqref="B787">
    <cfRule type="duplicateValues" dxfId="7544" priority="6024"/>
  </conditionalFormatting>
  <conditionalFormatting sqref="B787">
    <cfRule type="duplicateValues" dxfId="7543" priority="6022"/>
    <cfRule type="duplicateValues" dxfId="7542" priority="6023"/>
  </conditionalFormatting>
  <conditionalFormatting sqref="C787">
    <cfRule type="duplicateValues" dxfId="7541" priority="6021"/>
  </conditionalFormatting>
  <conditionalFormatting sqref="B787">
    <cfRule type="duplicateValues" dxfId="7540" priority="6019"/>
    <cfRule type="duplicateValues" dxfId="7539" priority="6020"/>
  </conditionalFormatting>
  <conditionalFormatting sqref="B787">
    <cfRule type="duplicateValues" dxfId="7538" priority="6016"/>
    <cfRule type="duplicateValues" dxfId="7537" priority="6017"/>
    <cfRule type="duplicateValues" dxfId="7536" priority="6018"/>
  </conditionalFormatting>
  <conditionalFormatting sqref="B787">
    <cfRule type="duplicateValues" dxfId="7535" priority="6015"/>
  </conditionalFormatting>
  <conditionalFormatting sqref="B787">
    <cfRule type="duplicateValues" dxfId="7534" priority="6014"/>
  </conditionalFormatting>
  <conditionalFormatting sqref="B787">
    <cfRule type="duplicateValues" dxfId="7533" priority="6012"/>
    <cfRule type="duplicateValues" dxfId="7532" priority="6013"/>
  </conditionalFormatting>
  <conditionalFormatting sqref="B787">
    <cfRule type="duplicateValues" dxfId="7531" priority="6011"/>
  </conditionalFormatting>
  <conditionalFormatting sqref="B787">
    <cfRule type="duplicateValues" dxfId="7530" priority="6010"/>
  </conditionalFormatting>
  <conditionalFormatting sqref="B787">
    <cfRule type="duplicateValues" dxfId="7529" priority="6009"/>
  </conditionalFormatting>
  <conditionalFormatting sqref="N791">
    <cfRule type="cellIs" dxfId="7528" priority="6008" operator="greaterThan">
      <formula>0</formula>
    </cfRule>
  </conditionalFormatting>
  <conditionalFormatting sqref="C791">
    <cfRule type="duplicateValues" dxfId="7527" priority="6007"/>
  </conditionalFormatting>
  <conditionalFormatting sqref="B791">
    <cfRule type="duplicateValues" dxfId="7526" priority="6006"/>
  </conditionalFormatting>
  <conditionalFormatting sqref="B791">
    <cfRule type="duplicateValues" dxfId="7525" priority="6004"/>
    <cfRule type="duplicateValues" dxfId="7524" priority="6005"/>
  </conditionalFormatting>
  <conditionalFormatting sqref="C791">
    <cfRule type="duplicateValues" dxfId="7523" priority="6003"/>
  </conditionalFormatting>
  <conditionalFormatting sqref="B791">
    <cfRule type="duplicateValues" dxfId="7522" priority="6001"/>
    <cfRule type="duplicateValues" dxfId="7521" priority="6002"/>
  </conditionalFormatting>
  <conditionalFormatting sqref="B791">
    <cfRule type="duplicateValues" dxfId="7520" priority="5998"/>
    <cfRule type="duplicateValues" dxfId="7519" priority="5999"/>
    <cfRule type="duplicateValues" dxfId="7518" priority="6000"/>
  </conditionalFormatting>
  <conditionalFormatting sqref="B791">
    <cfRule type="duplicateValues" dxfId="7517" priority="5997"/>
  </conditionalFormatting>
  <conditionalFormatting sqref="B791">
    <cfRule type="duplicateValues" dxfId="7516" priority="5996"/>
  </conditionalFormatting>
  <conditionalFormatting sqref="B791">
    <cfRule type="duplicateValues" dxfId="7515" priority="5994"/>
    <cfRule type="duplicateValues" dxfId="7514" priority="5995"/>
  </conditionalFormatting>
  <conditionalFormatting sqref="B791">
    <cfRule type="duplicateValues" dxfId="7513" priority="5993"/>
  </conditionalFormatting>
  <conditionalFormatting sqref="B791">
    <cfRule type="duplicateValues" dxfId="7512" priority="5992"/>
  </conditionalFormatting>
  <conditionalFormatting sqref="B791">
    <cfRule type="duplicateValues" dxfId="7511" priority="5991"/>
  </conditionalFormatting>
  <conditionalFormatting sqref="N792">
    <cfRule type="cellIs" dxfId="7510" priority="5990" operator="greaterThan">
      <formula>0</formula>
    </cfRule>
  </conditionalFormatting>
  <conditionalFormatting sqref="C792">
    <cfRule type="duplicateValues" dxfId="7509" priority="5989"/>
  </conditionalFormatting>
  <conditionalFormatting sqref="B792">
    <cfRule type="duplicateValues" dxfId="7508" priority="5988"/>
  </conditionalFormatting>
  <conditionalFormatting sqref="B792">
    <cfRule type="duplicateValues" dxfId="7507" priority="5986"/>
    <cfRule type="duplicateValues" dxfId="7506" priority="5987"/>
  </conditionalFormatting>
  <conditionalFormatting sqref="C792">
    <cfRule type="duplicateValues" dxfId="7505" priority="5985"/>
  </conditionalFormatting>
  <conditionalFormatting sqref="B792">
    <cfRule type="duplicateValues" dxfId="7504" priority="5983"/>
    <cfRule type="duplicateValues" dxfId="7503" priority="5984"/>
  </conditionalFormatting>
  <conditionalFormatting sqref="B792">
    <cfRule type="duplicateValues" dxfId="7502" priority="5980"/>
    <cfRule type="duplicateValues" dxfId="7501" priority="5981"/>
    <cfRule type="duplicateValues" dxfId="7500" priority="5982"/>
  </conditionalFormatting>
  <conditionalFormatting sqref="B792">
    <cfRule type="duplicateValues" dxfId="7499" priority="5979"/>
  </conditionalFormatting>
  <conditionalFormatting sqref="B792">
    <cfRule type="duplicateValues" dxfId="7498" priority="5978"/>
  </conditionalFormatting>
  <conditionalFormatting sqref="B792">
    <cfRule type="duplicateValues" dxfId="7497" priority="5976"/>
    <cfRule type="duplicateValues" dxfId="7496" priority="5977"/>
  </conditionalFormatting>
  <conditionalFormatting sqref="B792">
    <cfRule type="duplicateValues" dxfId="7495" priority="5975"/>
  </conditionalFormatting>
  <conditionalFormatting sqref="B792">
    <cfRule type="duplicateValues" dxfId="7494" priority="5974"/>
  </conditionalFormatting>
  <conditionalFormatting sqref="B792">
    <cfRule type="duplicateValues" dxfId="7493" priority="5973"/>
  </conditionalFormatting>
  <conditionalFormatting sqref="N793">
    <cfRule type="cellIs" dxfId="7492" priority="5972" operator="greaterThan">
      <formula>0</formula>
    </cfRule>
  </conditionalFormatting>
  <conditionalFormatting sqref="C793">
    <cfRule type="duplicateValues" dxfId="7491" priority="5971"/>
  </conditionalFormatting>
  <conditionalFormatting sqref="B793">
    <cfRule type="duplicateValues" dxfId="7490" priority="5970"/>
  </conditionalFormatting>
  <conditionalFormatting sqref="B793">
    <cfRule type="duplicateValues" dxfId="7489" priority="5968"/>
    <cfRule type="duplicateValues" dxfId="7488" priority="5969"/>
  </conditionalFormatting>
  <conditionalFormatting sqref="C793">
    <cfRule type="duplicateValues" dxfId="7487" priority="5967"/>
  </conditionalFormatting>
  <conditionalFormatting sqref="B793">
    <cfRule type="duplicateValues" dxfId="7486" priority="5965"/>
    <cfRule type="duplicateValues" dxfId="7485" priority="5966"/>
  </conditionalFormatting>
  <conditionalFormatting sqref="B793">
    <cfRule type="duplicateValues" dxfId="7484" priority="5962"/>
    <cfRule type="duplicateValues" dxfId="7483" priority="5963"/>
    <cfRule type="duplicateValues" dxfId="7482" priority="5964"/>
  </conditionalFormatting>
  <conditionalFormatting sqref="B793">
    <cfRule type="duplicateValues" dxfId="7481" priority="5961"/>
  </conditionalFormatting>
  <conditionalFormatting sqref="B793">
    <cfRule type="duplicateValues" dxfId="7480" priority="5960"/>
  </conditionalFormatting>
  <conditionalFormatting sqref="B793">
    <cfRule type="duplicateValues" dxfId="7479" priority="5958"/>
    <cfRule type="duplicateValues" dxfId="7478" priority="5959"/>
  </conditionalFormatting>
  <conditionalFormatting sqref="B793">
    <cfRule type="duplicateValues" dxfId="7477" priority="5957"/>
  </conditionalFormatting>
  <conditionalFormatting sqref="B793">
    <cfRule type="duplicateValues" dxfId="7476" priority="5956"/>
  </conditionalFormatting>
  <conditionalFormatting sqref="B793">
    <cfRule type="duplicateValues" dxfId="7475" priority="5955"/>
  </conditionalFormatting>
  <conditionalFormatting sqref="N794">
    <cfRule type="cellIs" dxfId="7474" priority="5954" operator="greaterThan">
      <formula>0</formula>
    </cfRule>
  </conditionalFormatting>
  <conditionalFormatting sqref="C794">
    <cfRule type="duplicateValues" dxfId="7473" priority="5953"/>
  </conditionalFormatting>
  <conditionalFormatting sqref="B794">
    <cfRule type="duplicateValues" dxfId="7472" priority="5952"/>
  </conditionalFormatting>
  <conditionalFormatting sqref="B794">
    <cfRule type="duplicateValues" dxfId="7471" priority="5950"/>
    <cfRule type="duplicateValues" dxfId="7470" priority="5951"/>
  </conditionalFormatting>
  <conditionalFormatting sqref="C794">
    <cfRule type="duplicateValues" dxfId="7469" priority="5949"/>
  </conditionalFormatting>
  <conditionalFormatting sqref="B794">
    <cfRule type="duplicateValues" dxfId="7468" priority="5947"/>
    <cfRule type="duplicateValues" dxfId="7467" priority="5948"/>
  </conditionalFormatting>
  <conditionalFormatting sqref="B794">
    <cfRule type="duplicateValues" dxfId="7466" priority="5944"/>
    <cfRule type="duplicateValues" dxfId="7465" priority="5945"/>
    <cfRule type="duplicateValues" dxfId="7464" priority="5946"/>
  </conditionalFormatting>
  <conditionalFormatting sqref="B794">
    <cfRule type="duplicateValues" dxfId="7463" priority="5943"/>
  </conditionalFormatting>
  <conditionalFormatting sqref="B794">
    <cfRule type="duplicateValues" dxfId="7462" priority="5942"/>
  </conditionalFormatting>
  <conditionalFormatting sqref="B794">
    <cfRule type="duplicateValues" dxfId="7461" priority="5940"/>
    <cfRule type="duplicateValues" dxfId="7460" priority="5941"/>
  </conditionalFormatting>
  <conditionalFormatting sqref="B794">
    <cfRule type="duplicateValues" dxfId="7459" priority="5939"/>
  </conditionalFormatting>
  <conditionalFormatting sqref="B794">
    <cfRule type="duplicateValues" dxfId="7458" priority="5938"/>
  </conditionalFormatting>
  <conditionalFormatting sqref="B794">
    <cfRule type="duplicateValues" dxfId="7457" priority="5937"/>
  </conditionalFormatting>
  <conditionalFormatting sqref="N801">
    <cfRule type="cellIs" dxfId="7456" priority="5936" operator="greaterThan">
      <formula>0</formula>
    </cfRule>
  </conditionalFormatting>
  <conditionalFormatting sqref="C801">
    <cfRule type="duplicateValues" dxfId="7455" priority="5935"/>
  </conditionalFormatting>
  <conditionalFormatting sqref="B801">
    <cfRule type="duplicateValues" dxfId="7454" priority="5934"/>
  </conditionalFormatting>
  <conditionalFormatting sqref="B801">
    <cfRule type="duplicateValues" dxfId="7453" priority="5932"/>
    <cfRule type="duplicateValues" dxfId="7452" priority="5933"/>
  </conditionalFormatting>
  <conditionalFormatting sqref="C801">
    <cfRule type="duplicateValues" dxfId="7451" priority="5931"/>
  </conditionalFormatting>
  <conditionalFormatting sqref="B801">
    <cfRule type="duplicateValues" dxfId="7450" priority="5929"/>
    <cfRule type="duplicateValues" dxfId="7449" priority="5930"/>
  </conditionalFormatting>
  <conditionalFormatting sqref="B801">
    <cfRule type="duplicateValues" dxfId="7448" priority="5926"/>
    <cfRule type="duplicateValues" dxfId="7447" priority="5927"/>
    <cfRule type="duplicateValues" dxfId="7446" priority="5928"/>
  </conditionalFormatting>
  <conditionalFormatting sqref="B801">
    <cfRule type="duplicateValues" dxfId="7445" priority="5925"/>
  </conditionalFormatting>
  <conditionalFormatting sqref="B801">
    <cfRule type="duplicateValues" dxfId="7444" priority="5924"/>
  </conditionalFormatting>
  <conditionalFormatting sqref="B801">
    <cfRule type="duplicateValues" dxfId="7443" priority="5922"/>
    <cfRule type="duplicateValues" dxfId="7442" priority="5923"/>
  </conditionalFormatting>
  <conditionalFormatting sqref="B801">
    <cfRule type="duplicateValues" dxfId="7441" priority="5921"/>
  </conditionalFormatting>
  <conditionalFormatting sqref="B801">
    <cfRule type="duplicateValues" dxfId="7440" priority="5920"/>
  </conditionalFormatting>
  <conditionalFormatting sqref="B801">
    <cfRule type="duplicateValues" dxfId="7439" priority="5919"/>
  </conditionalFormatting>
  <conditionalFormatting sqref="N800">
    <cfRule type="cellIs" dxfId="7438" priority="5918" operator="greaterThan">
      <formula>0</formula>
    </cfRule>
  </conditionalFormatting>
  <conditionalFormatting sqref="C800">
    <cfRule type="duplicateValues" dxfId="7437" priority="5917"/>
  </conditionalFormatting>
  <conditionalFormatting sqref="B800">
    <cfRule type="duplicateValues" dxfId="7436" priority="5916"/>
  </conditionalFormatting>
  <conditionalFormatting sqref="B800">
    <cfRule type="duplicateValues" dxfId="7435" priority="5914"/>
    <cfRule type="duplicateValues" dxfId="7434" priority="5915"/>
  </conditionalFormatting>
  <conditionalFormatting sqref="C800">
    <cfRule type="duplicateValues" dxfId="7433" priority="5913"/>
  </conditionalFormatting>
  <conditionalFormatting sqref="B800">
    <cfRule type="duplicateValues" dxfId="7432" priority="5911"/>
    <cfRule type="duplicateValues" dxfId="7431" priority="5912"/>
  </conditionalFormatting>
  <conditionalFormatting sqref="B800">
    <cfRule type="duplicateValues" dxfId="7430" priority="5908"/>
    <cfRule type="duplicateValues" dxfId="7429" priority="5909"/>
    <cfRule type="duplicateValues" dxfId="7428" priority="5910"/>
  </conditionalFormatting>
  <conditionalFormatting sqref="B800">
    <cfRule type="duplicateValues" dxfId="7427" priority="5907"/>
  </conditionalFormatting>
  <conditionalFormatting sqref="B800">
    <cfRule type="duplicateValues" dxfId="7426" priority="5906"/>
  </conditionalFormatting>
  <conditionalFormatting sqref="B800">
    <cfRule type="duplicateValues" dxfId="7425" priority="5904"/>
    <cfRule type="duplicateValues" dxfId="7424" priority="5905"/>
  </conditionalFormatting>
  <conditionalFormatting sqref="B800">
    <cfRule type="duplicateValues" dxfId="7423" priority="5903"/>
  </conditionalFormatting>
  <conditionalFormatting sqref="B800">
    <cfRule type="duplicateValues" dxfId="7422" priority="5902"/>
  </conditionalFormatting>
  <conditionalFormatting sqref="B800">
    <cfRule type="duplicateValues" dxfId="7421" priority="5901"/>
  </conditionalFormatting>
  <conditionalFormatting sqref="N799">
    <cfRule type="cellIs" dxfId="7420" priority="5900" operator="greaterThan">
      <formula>0</formula>
    </cfRule>
  </conditionalFormatting>
  <conditionalFormatting sqref="C799">
    <cfRule type="duplicateValues" dxfId="7419" priority="5899"/>
  </conditionalFormatting>
  <conditionalFormatting sqref="B799">
    <cfRule type="duplicateValues" dxfId="7418" priority="5898"/>
  </conditionalFormatting>
  <conditionalFormatting sqref="B799">
    <cfRule type="duplicateValues" dxfId="7417" priority="5896"/>
    <cfRule type="duplicateValues" dxfId="7416" priority="5897"/>
  </conditionalFormatting>
  <conditionalFormatting sqref="C799">
    <cfRule type="duplicateValues" dxfId="7415" priority="5895"/>
  </conditionalFormatting>
  <conditionalFormatting sqref="B799">
    <cfRule type="duplicateValues" dxfId="7414" priority="5893"/>
    <cfRule type="duplicateValues" dxfId="7413" priority="5894"/>
  </conditionalFormatting>
  <conditionalFormatting sqref="B799">
    <cfRule type="duplicateValues" dxfId="7412" priority="5890"/>
    <cfRule type="duplicateValues" dxfId="7411" priority="5891"/>
    <cfRule type="duplicateValues" dxfId="7410" priority="5892"/>
  </conditionalFormatting>
  <conditionalFormatting sqref="B799">
    <cfRule type="duplicateValues" dxfId="7409" priority="5889"/>
  </conditionalFormatting>
  <conditionalFormatting sqref="B799">
    <cfRule type="duplicateValues" dxfId="7408" priority="5888"/>
  </conditionalFormatting>
  <conditionalFormatting sqref="B799">
    <cfRule type="duplicateValues" dxfId="7407" priority="5886"/>
    <cfRule type="duplicateValues" dxfId="7406" priority="5887"/>
  </conditionalFormatting>
  <conditionalFormatting sqref="B799">
    <cfRule type="duplicateValues" dxfId="7405" priority="5885"/>
  </conditionalFormatting>
  <conditionalFormatting sqref="B799">
    <cfRule type="duplicateValues" dxfId="7404" priority="5884"/>
  </conditionalFormatting>
  <conditionalFormatting sqref="B799">
    <cfRule type="duplicateValues" dxfId="7403" priority="5883"/>
  </conditionalFormatting>
  <conditionalFormatting sqref="N798">
    <cfRule type="cellIs" dxfId="7402" priority="5882" operator="greaterThan">
      <formula>0</formula>
    </cfRule>
  </conditionalFormatting>
  <conditionalFormatting sqref="C798">
    <cfRule type="duplicateValues" dxfId="7401" priority="5881"/>
  </conditionalFormatting>
  <conditionalFormatting sqref="B798">
    <cfRule type="duplicateValues" dxfId="7400" priority="5880"/>
  </conditionalFormatting>
  <conditionalFormatting sqref="B798">
    <cfRule type="duplicateValues" dxfId="7399" priority="5878"/>
    <cfRule type="duplicateValues" dxfId="7398" priority="5879"/>
  </conditionalFormatting>
  <conditionalFormatting sqref="C798">
    <cfRule type="duplicateValues" dxfId="7397" priority="5877"/>
  </conditionalFormatting>
  <conditionalFormatting sqref="B798">
    <cfRule type="duplicateValues" dxfId="7396" priority="5875"/>
    <cfRule type="duplicateValues" dxfId="7395" priority="5876"/>
  </conditionalFormatting>
  <conditionalFormatting sqref="B798">
    <cfRule type="duplicateValues" dxfId="7394" priority="5872"/>
    <cfRule type="duplicateValues" dxfId="7393" priority="5873"/>
    <cfRule type="duplicateValues" dxfId="7392" priority="5874"/>
  </conditionalFormatting>
  <conditionalFormatting sqref="B798">
    <cfRule type="duplicateValues" dxfId="7391" priority="5871"/>
  </conditionalFormatting>
  <conditionalFormatting sqref="B798">
    <cfRule type="duplicateValues" dxfId="7390" priority="5870"/>
  </conditionalFormatting>
  <conditionalFormatting sqref="B798">
    <cfRule type="duplicateValues" dxfId="7389" priority="5868"/>
    <cfRule type="duplicateValues" dxfId="7388" priority="5869"/>
  </conditionalFormatting>
  <conditionalFormatting sqref="B798">
    <cfRule type="duplicateValues" dxfId="7387" priority="5867"/>
  </conditionalFormatting>
  <conditionalFormatting sqref="B798">
    <cfRule type="duplicateValues" dxfId="7386" priority="5866"/>
  </conditionalFormatting>
  <conditionalFormatting sqref="B798">
    <cfRule type="duplicateValues" dxfId="7385" priority="5865"/>
  </conditionalFormatting>
  <conditionalFormatting sqref="N797">
    <cfRule type="cellIs" dxfId="7384" priority="5864" operator="greaterThan">
      <formula>0</formula>
    </cfRule>
  </conditionalFormatting>
  <conditionalFormatting sqref="C797">
    <cfRule type="duplicateValues" dxfId="7383" priority="5863"/>
  </conditionalFormatting>
  <conditionalFormatting sqref="B797">
    <cfRule type="duplicateValues" dxfId="7382" priority="5862"/>
  </conditionalFormatting>
  <conditionalFormatting sqref="B797">
    <cfRule type="duplicateValues" dxfId="7381" priority="5860"/>
    <cfRule type="duplicateValues" dxfId="7380" priority="5861"/>
  </conditionalFormatting>
  <conditionalFormatting sqref="C797">
    <cfRule type="duplicateValues" dxfId="7379" priority="5859"/>
  </conditionalFormatting>
  <conditionalFormatting sqref="B797">
    <cfRule type="duplicateValues" dxfId="7378" priority="5857"/>
    <cfRule type="duplicateValues" dxfId="7377" priority="5858"/>
  </conditionalFormatting>
  <conditionalFormatting sqref="B797">
    <cfRule type="duplicateValues" dxfId="7376" priority="5854"/>
    <cfRule type="duplicateValues" dxfId="7375" priority="5855"/>
    <cfRule type="duplicateValues" dxfId="7374" priority="5856"/>
  </conditionalFormatting>
  <conditionalFormatting sqref="B797">
    <cfRule type="duplicateValues" dxfId="7373" priority="5853"/>
  </conditionalFormatting>
  <conditionalFormatting sqref="B797">
    <cfRule type="duplicateValues" dxfId="7372" priority="5852"/>
  </conditionalFormatting>
  <conditionalFormatting sqref="B797">
    <cfRule type="duplicateValues" dxfId="7371" priority="5850"/>
    <cfRule type="duplicateValues" dxfId="7370" priority="5851"/>
  </conditionalFormatting>
  <conditionalFormatting sqref="B797">
    <cfRule type="duplicateValues" dxfId="7369" priority="5849"/>
  </conditionalFormatting>
  <conditionalFormatting sqref="B797">
    <cfRule type="duplicateValues" dxfId="7368" priority="5848"/>
  </conditionalFormatting>
  <conditionalFormatting sqref="B797">
    <cfRule type="duplicateValues" dxfId="7367" priority="5847"/>
  </conditionalFormatting>
  <conditionalFormatting sqref="N796">
    <cfRule type="cellIs" dxfId="7366" priority="5846" operator="greaterThan">
      <formula>0</formula>
    </cfRule>
  </conditionalFormatting>
  <conditionalFormatting sqref="C796">
    <cfRule type="duplicateValues" dxfId="7365" priority="5845"/>
  </conditionalFormatting>
  <conditionalFormatting sqref="B796">
    <cfRule type="duplicateValues" dxfId="7364" priority="5844"/>
  </conditionalFormatting>
  <conditionalFormatting sqref="B796">
    <cfRule type="duplicateValues" dxfId="7363" priority="5842"/>
    <cfRule type="duplicateValues" dxfId="7362" priority="5843"/>
  </conditionalFormatting>
  <conditionalFormatting sqref="C796">
    <cfRule type="duplicateValues" dxfId="7361" priority="5841"/>
  </conditionalFormatting>
  <conditionalFormatting sqref="B796">
    <cfRule type="duplicateValues" dxfId="7360" priority="5839"/>
    <cfRule type="duplicateValues" dxfId="7359" priority="5840"/>
  </conditionalFormatting>
  <conditionalFormatting sqref="B796">
    <cfRule type="duplicateValues" dxfId="7358" priority="5836"/>
    <cfRule type="duplicateValues" dxfId="7357" priority="5837"/>
    <cfRule type="duplicateValues" dxfId="7356" priority="5838"/>
  </conditionalFormatting>
  <conditionalFormatting sqref="B796">
    <cfRule type="duplicateValues" dxfId="7355" priority="5835"/>
  </conditionalFormatting>
  <conditionalFormatting sqref="B796">
    <cfRule type="duplicateValues" dxfId="7354" priority="5834"/>
  </conditionalFormatting>
  <conditionalFormatting sqref="B796">
    <cfRule type="duplicateValues" dxfId="7353" priority="5832"/>
    <cfRule type="duplicateValues" dxfId="7352" priority="5833"/>
  </conditionalFormatting>
  <conditionalFormatting sqref="B796">
    <cfRule type="duplicateValues" dxfId="7351" priority="5831"/>
  </conditionalFormatting>
  <conditionalFormatting sqref="B796">
    <cfRule type="duplicateValues" dxfId="7350" priority="5830"/>
  </conditionalFormatting>
  <conditionalFormatting sqref="B796">
    <cfRule type="duplicateValues" dxfId="7349" priority="5829"/>
  </conditionalFormatting>
  <conditionalFormatting sqref="N786">
    <cfRule type="cellIs" dxfId="7348" priority="5828" operator="greaterThan">
      <formula>0</formula>
    </cfRule>
  </conditionalFormatting>
  <conditionalFormatting sqref="C786">
    <cfRule type="duplicateValues" dxfId="7347" priority="5827"/>
  </conditionalFormatting>
  <conditionalFormatting sqref="B786">
    <cfRule type="duplicateValues" dxfId="7346" priority="5826"/>
  </conditionalFormatting>
  <conditionalFormatting sqref="B786">
    <cfRule type="duplicateValues" dxfId="7345" priority="5824"/>
    <cfRule type="duplicateValues" dxfId="7344" priority="5825"/>
  </conditionalFormatting>
  <conditionalFormatting sqref="C786">
    <cfRule type="duplicateValues" dxfId="7343" priority="5823"/>
  </conditionalFormatting>
  <conditionalFormatting sqref="B786">
    <cfRule type="duplicateValues" dxfId="7342" priority="5821"/>
    <cfRule type="duplicateValues" dxfId="7341" priority="5822"/>
  </conditionalFormatting>
  <conditionalFormatting sqref="B786">
    <cfRule type="duplicateValues" dxfId="7340" priority="5818"/>
    <cfRule type="duplicateValues" dxfId="7339" priority="5819"/>
    <cfRule type="duplicateValues" dxfId="7338" priority="5820"/>
  </conditionalFormatting>
  <conditionalFormatting sqref="B786">
    <cfRule type="duplicateValues" dxfId="7337" priority="5817"/>
  </conditionalFormatting>
  <conditionalFormatting sqref="B786">
    <cfRule type="duplicateValues" dxfId="7336" priority="5816"/>
  </conditionalFormatting>
  <conditionalFormatting sqref="B786">
    <cfRule type="duplicateValues" dxfId="7335" priority="5814"/>
    <cfRule type="duplicateValues" dxfId="7334" priority="5815"/>
  </conditionalFormatting>
  <conditionalFormatting sqref="B786">
    <cfRule type="duplicateValues" dxfId="7333" priority="5813"/>
  </conditionalFormatting>
  <conditionalFormatting sqref="B786">
    <cfRule type="duplicateValues" dxfId="7332" priority="5812"/>
  </conditionalFormatting>
  <conditionalFormatting sqref="B786">
    <cfRule type="duplicateValues" dxfId="7331" priority="5811"/>
  </conditionalFormatting>
  <conditionalFormatting sqref="N795">
    <cfRule type="cellIs" dxfId="7330" priority="5810" operator="greaterThan">
      <formula>0</formula>
    </cfRule>
  </conditionalFormatting>
  <conditionalFormatting sqref="C795">
    <cfRule type="duplicateValues" dxfId="7329" priority="5809"/>
  </conditionalFormatting>
  <conditionalFormatting sqref="B795">
    <cfRule type="duplicateValues" dxfId="7328" priority="5808"/>
  </conditionalFormatting>
  <conditionalFormatting sqref="B795">
    <cfRule type="duplicateValues" dxfId="7327" priority="5806"/>
    <cfRule type="duplicateValues" dxfId="7326" priority="5807"/>
  </conditionalFormatting>
  <conditionalFormatting sqref="C795">
    <cfRule type="duplicateValues" dxfId="7325" priority="5805"/>
  </conditionalFormatting>
  <conditionalFormatting sqref="B795">
    <cfRule type="duplicateValues" dxfId="7324" priority="5803"/>
    <cfRule type="duplicateValues" dxfId="7323" priority="5804"/>
  </conditionalFormatting>
  <conditionalFormatting sqref="B795">
    <cfRule type="duplicateValues" dxfId="7322" priority="5800"/>
    <cfRule type="duplicateValues" dxfId="7321" priority="5801"/>
    <cfRule type="duplicateValues" dxfId="7320" priority="5802"/>
  </conditionalFormatting>
  <conditionalFormatting sqref="B795">
    <cfRule type="duplicateValues" dxfId="7319" priority="5799"/>
  </conditionalFormatting>
  <conditionalFormatting sqref="B795">
    <cfRule type="duplicateValues" dxfId="7318" priority="5798"/>
  </conditionalFormatting>
  <conditionalFormatting sqref="B795">
    <cfRule type="duplicateValues" dxfId="7317" priority="5796"/>
    <cfRule type="duplicateValues" dxfId="7316" priority="5797"/>
  </conditionalFormatting>
  <conditionalFormatting sqref="B795">
    <cfRule type="duplicateValues" dxfId="7315" priority="5795"/>
  </conditionalFormatting>
  <conditionalFormatting sqref="B795">
    <cfRule type="duplicateValues" dxfId="7314" priority="5794"/>
  </conditionalFormatting>
  <conditionalFormatting sqref="B795">
    <cfRule type="duplicateValues" dxfId="7313" priority="5793"/>
  </conditionalFormatting>
  <conditionalFormatting sqref="B785:B1067">
    <cfRule type="duplicateValues" dxfId="7312" priority="5792"/>
  </conditionalFormatting>
  <conditionalFormatting sqref="B888:B889">
    <cfRule type="duplicateValues" dxfId="7311" priority="5791"/>
  </conditionalFormatting>
  <conditionalFormatting sqref="C888:C889">
    <cfRule type="duplicateValues" dxfId="7310" priority="5790"/>
  </conditionalFormatting>
  <conditionalFormatting sqref="B869:B870">
    <cfRule type="duplicateValues" dxfId="7309" priority="5789"/>
  </conditionalFormatting>
  <conditionalFormatting sqref="C869:C870">
    <cfRule type="duplicateValues" dxfId="7308" priority="5788"/>
  </conditionalFormatting>
  <conditionalFormatting sqref="B849:B850">
    <cfRule type="duplicateValues" dxfId="7307" priority="5787"/>
  </conditionalFormatting>
  <conditionalFormatting sqref="C849:C850">
    <cfRule type="duplicateValues" dxfId="7306" priority="5786"/>
  </conditionalFormatting>
  <conditionalFormatting sqref="B844:B846 B837:B842">
    <cfRule type="duplicateValues" dxfId="7305" priority="5785"/>
  </conditionalFormatting>
  <conditionalFormatting sqref="C844:C846 C837:C842">
    <cfRule type="duplicateValues" dxfId="7304" priority="5784"/>
  </conditionalFormatting>
  <conditionalFormatting sqref="B834:B836">
    <cfRule type="duplicateValues" dxfId="7303" priority="5783"/>
  </conditionalFormatting>
  <conditionalFormatting sqref="C834:C836">
    <cfRule type="duplicateValues" dxfId="7302" priority="5782"/>
  </conditionalFormatting>
  <conditionalFormatting sqref="B892:B894 B1042:B1044 B920:B924 B1022:B1040 B1059:B1067 B907:B914 B849:B853 B844:B847 B926:B928 B855:B866 B930:B959 B896:B905 B1048 B965:B1010 B834:B842 B868:B889 B1050:B1054">
    <cfRule type="duplicateValues" dxfId="7301" priority="5781"/>
  </conditionalFormatting>
  <conditionalFormatting sqref="B892:B894">
    <cfRule type="duplicateValues" dxfId="7300" priority="5780"/>
  </conditionalFormatting>
  <conditionalFormatting sqref="B1042:B1044 B891:B894 B920:B924 B1022:B1040 B1059:B1067 B907:B914 B849:B853 B844:B847 B926:B928 B855:B866 B896:B905 B1048 B930:B1010 B834:B842 B868:B889 B1050:B1054">
    <cfRule type="duplicateValues" dxfId="7299" priority="5778"/>
    <cfRule type="duplicateValues" dxfId="7298" priority="5779"/>
  </conditionalFormatting>
  <conditionalFormatting sqref="B891:B894 B920:B924 B1022:B1044 B1059:B1067 B907:B914 B849:B853 B844:B847 B926:B928 B855:B866 B896:B905 B1048 B930:B1010 B834:B842 B868:B889 B1050:B1054">
    <cfRule type="duplicateValues" dxfId="7297" priority="5776"/>
    <cfRule type="duplicateValues" dxfId="7296" priority="5777"/>
  </conditionalFormatting>
  <conditionalFormatting sqref="C891:C894 C1022:C1044 C1059:C1067 C907:C914 C849:C853 C844:C847 C920:C924 C855:C866 C896:C905 C1048 C926:C1010 C834:C842 C868:C889 C1050:C1054">
    <cfRule type="duplicateValues" dxfId="7295" priority="5775"/>
  </conditionalFormatting>
  <conditionalFormatting sqref="B891:B894 B1022:B1044 B1059:B1067 B907:B914 B849:B853 B844:B847 B920:B924 B855:B866 B896:B905 B1048 B926:B1010 B834:B842 B868:B889 B1050:B1054">
    <cfRule type="duplicateValues" dxfId="7294" priority="5774"/>
  </conditionalFormatting>
  <conditionalFormatting sqref="C831:C832 C891:C894 C1022:C1044 C1059:C1067 C907:C914 C849:C853 C844:C847 C785 C920:C924 C855:C866 C896:C905 C1048 C926:C1010 C834:C842 C868:C889 C1050:C1054 C802:C829">
    <cfRule type="duplicateValues" dxfId="7293" priority="5773"/>
  </conditionalFormatting>
  <conditionalFormatting sqref="B785 B855:B866 B896:B914 B1048 B917:B1044 B834:B853 B868:B894 B1050:B1067 B802:B832">
    <cfRule type="duplicateValues" dxfId="7292" priority="5771"/>
    <cfRule type="duplicateValues" dxfId="7291" priority="5772"/>
  </conditionalFormatting>
  <conditionalFormatting sqref="B785 B855:B866 B896:B914 B1048 B917:B1044 B834:B853 B868:B894 B1050:B1067 B802:B832">
    <cfRule type="duplicateValues" dxfId="7290" priority="5768"/>
    <cfRule type="duplicateValues" dxfId="7289" priority="5769"/>
    <cfRule type="duplicateValues" dxfId="7288" priority="5770"/>
  </conditionalFormatting>
  <conditionalFormatting sqref="B995:B998 B1030 B914 B912 B934:B940 B991:B993 B922:B924 B971:B980 B965:B969 B1032:B1040 B983:B988 B1007:B1010 B1042:B1044 B930:B931 B1059:B1067 B1022:B1028 B926:B928 B942:B959 B1048 B1000:B1005 B1050:B1054">
    <cfRule type="duplicateValues" dxfId="7287" priority="5767"/>
  </conditionalFormatting>
  <conditionalFormatting sqref="C995:C998 C1030 C914 C912 C934:C940 C991:C993 C922:C924 C971:C980 C965:C969 C1032:C1040 C983:C988 C1007:C1010 C1042:C1044 C930:C931 C1059:C1067 C1022:C1028 C926:C928 C942:C959 C1048 C1000:C1005 C1050:C1054">
    <cfRule type="duplicateValues" dxfId="7286" priority="5766"/>
  </conditionalFormatting>
  <conditionalFormatting sqref="C995:C998">
    <cfRule type="duplicateValues" dxfId="7285" priority="5765"/>
  </conditionalFormatting>
  <conditionalFormatting sqref="B1030 B914 B912 B934:B940 B991:B998 B922:B924 B965:B969 B1032:B1040 B983:B988 B971:B981 B1042:B1044 B930:B931 B1059:B1067 B1022:B1028 B926:B928 B942:B959 B1048 B1000:B1010 B1050:B1054">
    <cfRule type="duplicateValues" dxfId="7284" priority="5764"/>
  </conditionalFormatting>
  <conditionalFormatting sqref="B1063:B1067 B995:B998 B1030 B914 B912 B934:B940 B991:B993 B922:B924 B942:B953 B971:B980 B965:B969 B1032:B1040 B983:B988 B1007:B1010 B1042:B1044 B930:B931 B1059 B1022:B1028 B926:B928 B955:B959 B1048 B1000:B1005 B1050:B1054">
    <cfRule type="duplicateValues" dxfId="7283" priority="5763"/>
  </conditionalFormatting>
  <conditionalFormatting sqref="B912:B914 B934:B940 B991:B998 B922:B924 B965:B969 B1032:B1040 B983:B988 B971:B981 B1042:B1044 B930:B931 B1059:B1067 B1022:B1030 B926:B928 B942:B959 B1048 B1000:B1010 B1050:B1054">
    <cfRule type="duplicateValues" dxfId="7282" priority="5762"/>
  </conditionalFormatting>
  <conditionalFormatting sqref="B912:B914 B934:B940 B991:B998 B922:B924 B965:B969 B983:B988 B971:B981 B1042:B1044 B930:B931 B1059:B1067 B1022:B1040 B926:B928 B942:B959 B1048 B1000:B1010 B1050:B1054">
    <cfRule type="duplicateValues" dxfId="7281" priority="5761"/>
  </conditionalFormatting>
  <conditionalFormatting sqref="C903:C905 C879 C934:C940 C909:C914 C991:C998 C922:C924 C965:C969 C983:C988 C971:C981 C1042:C1044 C930:C931 C1059:C1067 C1022:C1040 C907 C926:C928 C942:C959 C1048 C1000:C1010 C1050:C1054">
    <cfRule type="duplicateValues" dxfId="7280" priority="5760"/>
  </conditionalFormatting>
  <conditionalFormatting sqref="B903:B905 B879 B934:B940 B909:B914 B991:B998 B922:B924 B983:B988 B965:B981 B1042:B1044 B930:B931 B1059:B1067 B1022:B1040 B907 B926:B928 B942:B959 B1048 B1000:B1010 B1050:B1054">
    <cfRule type="duplicateValues" dxfId="7279" priority="5759"/>
  </conditionalFormatting>
  <conditionalFormatting sqref="B909:B914 B991:B998 B922:B924 B933:B940 B852:B853 B876:B877 B892:B894 B983:B988 B879:B889 B965:B981 B1042:B1044 B930:B931 B1059:B1067 B1022:B1040 B907 B844:B846 B926:B928 B855:B865 B942:B959 B896:B905 B1048 B1000:B1010 B834:B842 B1050:B1054">
    <cfRule type="duplicateValues" dxfId="7278" priority="5758"/>
  </conditionalFormatting>
  <conditionalFormatting sqref="B785 B896:B914 B1048 B917:B1044 B834:B866 B868:B894 B1050:B1067 B802:B832">
    <cfRule type="duplicateValues" dxfId="7277" priority="5757"/>
  </conditionalFormatting>
  <conditionalFormatting sqref="B785 B896:B914 B1048 B916:B1044 B834:B866 B868:B894 B1050:B1067 B802:B832">
    <cfRule type="duplicateValues" dxfId="7276" priority="5756"/>
  </conditionalFormatting>
  <conditionalFormatting sqref="B785 B1048 B896:B1044 B834:B866 B868:B894 B1050:B1067 B802:B832">
    <cfRule type="duplicateValues" dxfId="7275" priority="5754"/>
    <cfRule type="duplicateValues" dxfId="7274" priority="5755"/>
  </conditionalFormatting>
  <conditionalFormatting sqref="B785 B868:B1048 B1050:B1067 B802:B866">
    <cfRule type="duplicateValues" dxfId="7273" priority="5753"/>
  </conditionalFormatting>
  <conditionalFormatting sqref="B785">
    <cfRule type="duplicateValues" dxfId="7272" priority="5752"/>
  </conditionalFormatting>
  <conditionalFormatting sqref="B802:B824 B785">
    <cfRule type="duplicateValues" dxfId="7271" priority="5751"/>
  </conditionalFormatting>
  <conditionalFormatting sqref="B802:B824 B785">
    <cfRule type="duplicateValues" dxfId="7270" priority="5749"/>
    <cfRule type="duplicateValues" dxfId="7269" priority="5750"/>
  </conditionalFormatting>
  <conditionalFormatting sqref="C802:C824 C785">
    <cfRule type="duplicateValues" dxfId="7268" priority="5748"/>
  </conditionalFormatting>
  <conditionalFormatting sqref="N763:N783">
    <cfRule type="cellIs" dxfId="7267" priority="5747" operator="greaterThan">
      <formula>0</formula>
    </cfRule>
  </conditionalFormatting>
  <conditionalFormatting sqref="N768">
    <cfRule type="cellIs" dxfId="7266" priority="5746" operator="greaterThan">
      <formula>0</formula>
    </cfRule>
  </conditionalFormatting>
  <conditionalFormatting sqref="C768">
    <cfRule type="duplicateValues" dxfId="7265" priority="5745"/>
  </conditionalFormatting>
  <conditionalFormatting sqref="B768">
    <cfRule type="duplicateValues" dxfId="7264" priority="5744"/>
  </conditionalFormatting>
  <conditionalFormatting sqref="B768">
    <cfRule type="duplicateValues" dxfId="7263" priority="5742"/>
    <cfRule type="duplicateValues" dxfId="7262" priority="5743"/>
  </conditionalFormatting>
  <conditionalFormatting sqref="C768">
    <cfRule type="duplicateValues" dxfId="7261" priority="5741"/>
  </conditionalFormatting>
  <conditionalFormatting sqref="B768">
    <cfRule type="duplicateValues" dxfId="7260" priority="5739"/>
    <cfRule type="duplicateValues" dxfId="7259" priority="5740"/>
  </conditionalFormatting>
  <conditionalFormatting sqref="B768">
    <cfRule type="duplicateValues" dxfId="7258" priority="5736"/>
    <cfRule type="duplicateValues" dxfId="7257" priority="5737"/>
    <cfRule type="duplicateValues" dxfId="7256" priority="5738"/>
  </conditionalFormatting>
  <conditionalFormatting sqref="B768">
    <cfRule type="duplicateValues" dxfId="7255" priority="5735"/>
  </conditionalFormatting>
  <conditionalFormatting sqref="B768">
    <cfRule type="duplicateValues" dxfId="7254" priority="5734"/>
  </conditionalFormatting>
  <conditionalFormatting sqref="B768">
    <cfRule type="duplicateValues" dxfId="7253" priority="5732"/>
    <cfRule type="duplicateValues" dxfId="7252" priority="5733"/>
  </conditionalFormatting>
  <conditionalFormatting sqref="B768">
    <cfRule type="duplicateValues" dxfId="7251" priority="5731"/>
  </conditionalFormatting>
  <conditionalFormatting sqref="B768">
    <cfRule type="duplicateValues" dxfId="7250" priority="5730"/>
  </conditionalFormatting>
  <conditionalFormatting sqref="B768">
    <cfRule type="duplicateValues" dxfId="7249" priority="5729"/>
  </conditionalFormatting>
  <conditionalFormatting sqref="N767">
    <cfRule type="cellIs" dxfId="7248" priority="5728" operator="greaterThan">
      <formula>0</formula>
    </cfRule>
  </conditionalFormatting>
  <conditionalFormatting sqref="C767">
    <cfRule type="duplicateValues" dxfId="7247" priority="5727"/>
  </conditionalFormatting>
  <conditionalFormatting sqref="B767">
    <cfRule type="duplicateValues" dxfId="7246" priority="5726"/>
  </conditionalFormatting>
  <conditionalFormatting sqref="B767">
    <cfRule type="duplicateValues" dxfId="7245" priority="5724"/>
    <cfRule type="duplicateValues" dxfId="7244" priority="5725"/>
  </conditionalFormatting>
  <conditionalFormatting sqref="C767">
    <cfRule type="duplicateValues" dxfId="7243" priority="5723"/>
  </conditionalFormatting>
  <conditionalFormatting sqref="B767">
    <cfRule type="duplicateValues" dxfId="7242" priority="5721"/>
    <cfRule type="duplicateValues" dxfId="7241" priority="5722"/>
  </conditionalFormatting>
  <conditionalFormatting sqref="B767">
    <cfRule type="duplicateValues" dxfId="7240" priority="5718"/>
    <cfRule type="duplicateValues" dxfId="7239" priority="5719"/>
    <cfRule type="duplicateValues" dxfId="7238" priority="5720"/>
  </conditionalFormatting>
  <conditionalFormatting sqref="B767">
    <cfRule type="duplicateValues" dxfId="7237" priority="5717"/>
  </conditionalFormatting>
  <conditionalFormatting sqref="B767">
    <cfRule type="duplicateValues" dxfId="7236" priority="5716"/>
  </conditionalFormatting>
  <conditionalFormatting sqref="B767">
    <cfRule type="duplicateValues" dxfId="7235" priority="5714"/>
    <cfRule type="duplicateValues" dxfId="7234" priority="5715"/>
  </conditionalFormatting>
  <conditionalFormatting sqref="B767">
    <cfRule type="duplicateValues" dxfId="7233" priority="5713"/>
  </conditionalFormatting>
  <conditionalFormatting sqref="B767">
    <cfRule type="duplicateValues" dxfId="7232" priority="5712"/>
  </conditionalFormatting>
  <conditionalFormatting sqref="B767">
    <cfRule type="duplicateValues" dxfId="7231" priority="5711"/>
  </conditionalFormatting>
  <conditionalFormatting sqref="N766">
    <cfRule type="cellIs" dxfId="7230" priority="5710" operator="greaterThan">
      <formula>0</formula>
    </cfRule>
  </conditionalFormatting>
  <conditionalFormatting sqref="C766">
    <cfRule type="duplicateValues" dxfId="7229" priority="5709"/>
  </conditionalFormatting>
  <conditionalFormatting sqref="B766">
    <cfRule type="duplicateValues" dxfId="7228" priority="5708"/>
  </conditionalFormatting>
  <conditionalFormatting sqref="B766">
    <cfRule type="duplicateValues" dxfId="7227" priority="5706"/>
    <cfRule type="duplicateValues" dxfId="7226" priority="5707"/>
  </conditionalFormatting>
  <conditionalFormatting sqref="C766">
    <cfRule type="duplicateValues" dxfId="7225" priority="5705"/>
  </conditionalFormatting>
  <conditionalFormatting sqref="B766">
    <cfRule type="duplicateValues" dxfId="7224" priority="5703"/>
    <cfRule type="duplicateValues" dxfId="7223" priority="5704"/>
  </conditionalFormatting>
  <conditionalFormatting sqref="B766">
    <cfRule type="duplicateValues" dxfId="7222" priority="5700"/>
    <cfRule type="duplicateValues" dxfId="7221" priority="5701"/>
    <cfRule type="duplicateValues" dxfId="7220" priority="5702"/>
  </conditionalFormatting>
  <conditionalFormatting sqref="B766">
    <cfRule type="duplicateValues" dxfId="7219" priority="5699"/>
  </conditionalFormatting>
  <conditionalFormatting sqref="B766">
    <cfRule type="duplicateValues" dxfId="7218" priority="5698"/>
  </conditionalFormatting>
  <conditionalFormatting sqref="B766">
    <cfRule type="duplicateValues" dxfId="7217" priority="5696"/>
    <cfRule type="duplicateValues" dxfId="7216" priority="5697"/>
  </conditionalFormatting>
  <conditionalFormatting sqref="B766">
    <cfRule type="duplicateValues" dxfId="7215" priority="5695"/>
  </conditionalFormatting>
  <conditionalFormatting sqref="B766">
    <cfRule type="duplicateValues" dxfId="7214" priority="5694"/>
  </conditionalFormatting>
  <conditionalFormatting sqref="B766">
    <cfRule type="duplicateValues" dxfId="7213" priority="5693"/>
  </conditionalFormatting>
  <conditionalFormatting sqref="N765">
    <cfRule type="cellIs" dxfId="7212" priority="5692" operator="greaterThan">
      <formula>0</formula>
    </cfRule>
  </conditionalFormatting>
  <conditionalFormatting sqref="C765">
    <cfRule type="duplicateValues" dxfId="7211" priority="5691"/>
  </conditionalFormatting>
  <conditionalFormatting sqref="B765">
    <cfRule type="duplicateValues" dxfId="7210" priority="5690"/>
  </conditionalFormatting>
  <conditionalFormatting sqref="B765">
    <cfRule type="duplicateValues" dxfId="7209" priority="5688"/>
    <cfRule type="duplicateValues" dxfId="7208" priority="5689"/>
  </conditionalFormatting>
  <conditionalFormatting sqref="C765">
    <cfRule type="duplicateValues" dxfId="7207" priority="5687"/>
  </conditionalFormatting>
  <conditionalFormatting sqref="B765">
    <cfRule type="duplicateValues" dxfId="7206" priority="5685"/>
    <cfRule type="duplicateValues" dxfId="7205" priority="5686"/>
  </conditionalFormatting>
  <conditionalFormatting sqref="B765">
    <cfRule type="duplicateValues" dxfId="7204" priority="5682"/>
    <cfRule type="duplicateValues" dxfId="7203" priority="5683"/>
    <cfRule type="duplicateValues" dxfId="7202" priority="5684"/>
  </conditionalFormatting>
  <conditionalFormatting sqref="B765">
    <cfRule type="duplicateValues" dxfId="7201" priority="5681"/>
  </conditionalFormatting>
  <conditionalFormatting sqref="B765">
    <cfRule type="duplicateValues" dxfId="7200" priority="5680"/>
  </conditionalFormatting>
  <conditionalFormatting sqref="B765">
    <cfRule type="duplicateValues" dxfId="7199" priority="5678"/>
    <cfRule type="duplicateValues" dxfId="7198" priority="5679"/>
  </conditionalFormatting>
  <conditionalFormatting sqref="B765">
    <cfRule type="duplicateValues" dxfId="7197" priority="5677"/>
  </conditionalFormatting>
  <conditionalFormatting sqref="B765">
    <cfRule type="duplicateValues" dxfId="7196" priority="5676"/>
  </conditionalFormatting>
  <conditionalFormatting sqref="B765">
    <cfRule type="duplicateValues" dxfId="7195" priority="5675"/>
  </conditionalFormatting>
  <conditionalFormatting sqref="N769">
    <cfRule type="cellIs" dxfId="7194" priority="5674" operator="greaterThan">
      <formula>0</formula>
    </cfRule>
  </conditionalFormatting>
  <conditionalFormatting sqref="C769">
    <cfRule type="duplicateValues" dxfId="7193" priority="5673"/>
  </conditionalFormatting>
  <conditionalFormatting sqref="B769">
    <cfRule type="duplicateValues" dxfId="7192" priority="5672"/>
  </conditionalFormatting>
  <conditionalFormatting sqref="B769">
    <cfRule type="duplicateValues" dxfId="7191" priority="5670"/>
    <cfRule type="duplicateValues" dxfId="7190" priority="5671"/>
  </conditionalFormatting>
  <conditionalFormatting sqref="C769">
    <cfRule type="duplicateValues" dxfId="7189" priority="5669"/>
  </conditionalFormatting>
  <conditionalFormatting sqref="B769">
    <cfRule type="duplicateValues" dxfId="7188" priority="5667"/>
    <cfRule type="duplicateValues" dxfId="7187" priority="5668"/>
  </conditionalFormatting>
  <conditionalFormatting sqref="B769">
    <cfRule type="duplicateValues" dxfId="7186" priority="5664"/>
    <cfRule type="duplicateValues" dxfId="7185" priority="5665"/>
    <cfRule type="duplicateValues" dxfId="7184" priority="5666"/>
  </conditionalFormatting>
  <conditionalFormatting sqref="B769">
    <cfRule type="duplicateValues" dxfId="7183" priority="5663"/>
  </conditionalFormatting>
  <conditionalFormatting sqref="B769">
    <cfRule type="duplicateValues" dxfId="7182" priority="5662"/>
  </conditionalFormatting>
  <conditionalFormatting sqref="B769">
    <cfRule type="duplicateValues" dxfId="7181" priority="5660"/>
    <cfRule type="duplicateValues" dxfId="7180" priority="5661"/>
  </conditionalFormatting>
  <conditionalFormatting sqref="B769">
    <cfRule type="duplicateValues" dxfId="7179" priority="5659"/>
  </conditionalFormatting>
  <conditionalFormatting sqref="B769">
    <cfRule type="duplicateValues" dxfId="7178" priority="5658"/>
  </conditionalFormatting>
  <conditionalFormatting sqref="B769">
    <cfRule type="duplicateValues" dxfId="7177" priority="5657"/>
  </conditionalFormatting>
  <conditionalFormatting sqref="N770">
    <cfRule type="cellIs" dxfId="7176" priority="5656" operator="greaterThan">
      <formula>0</formula>
    </cfRule>
  </conditionalFormatting>
  <conditionalFormatting sqref="C770">
    <cfRule type="duplicateValues" dxfId="7175" priority="5655"/>
  </conditionalFormatting>
  <conditionalFormatting sqref="B770">
    <cfRule type="duplicateValues" dxfId="7174" priority="5654"/>
  </conditionalFormatting>
  <conditionalFormatting sqref="B770">
    <cfRule type="duplicateValues" dxfId="7173" priority="5652"/>
    <cfRule type="duplicateValues" dxfId="7172" priority="5653"/>
  </conditionalFormatting>
  <conditionalFormatting sqref="C770">
    <cfRule type="duplicateValues" dxfId="7171" priority="5651"/>
  </conditionalFormatting>
  <conditionalFormatting sqref="B770">
    <cfRule type="duplicateValues" dxfId="7170" priority="5649"/>
    <cfRule type="duplicateValues" dxfId="7169" priority="5650"/>
  </conditionalFormatting>
  <conditionalFormatting sqref="B770">
    <cfRule type="duplicateValues" dxfId="7168" priority="5646"/>
    <cfRule type="duplicateValues" dxfId="7167" priority="5647"/>
    <cfRule type="duplicateValues" dxfId="7166" priority="5648"/>
  </conditionalFormatting>
  <conditionalFormatting sqref="B770">
    <cfRule type="duplicateValues" dxfId="7165" priority="5645"/>
  </conditionalFormatting>
  <conditionalFormatting sqref="B770">
    <cfRule type="duplicateValues" dxfId="7164" priority="5644"/>
  </conditionalFormatting>
  <conditionalFormatting sqref="B770">
    <cfRule type="duplicateValues" dxfId="7163" priority="5642"/>
    <cfRule type="duplicateValues" dxfId="7162" priority="5643"/>
  </conditionalFormatting>
  <conditionalFormatting sqref="B770">
    <cfRule type="duplicateValues" dxfId="7161" priority="5641"/>
  </conditionalFormatting>
  <conditionalFormatting sqref="B770">
    <cfRule type="duplicateValues" dxfId="7160" priority="5640"/>
  </conditionalFormatting>
  <conditionalFormatting sqref="B770">
    <cfRule type="duplicateValues" dxfId="7159" priority="5639"/>
  </conditionalFormatting>
  <conditionalFormatting sqref="N771">
    <cfRule type="cellIs" dxfId="7158" priority="5638" operator="greaterThan">
      <formula>0</formula>
    </cfRule>
  </conditionalFormatting>
  <conditionalFormatting sqref="C771">
    <cfRule type="duplicateValues" dxfId="7157" priority="5637"/>
  </conditionalFormatting>
  <conditionalFormatting sqref="B771">
    <cfRule type="duplicateValues" dxfId="7156" priority="5636"/>
  </conditionalFormatting>
  <conditionalFormatting sqref="B771">
    <cfRule type="duplicateValues" dxfId="7155" priority="5634"/>
    <cfRule type="duplicateValues" dxfId="7154" priority="5635"/>
  </conditionalFormatting>
  <conditionalFormatting sqref="C771">
    <cfRule type="duplicateValues" dxfId="7153" priority="5633"/>
  </conditionalFormatting>
  <conditionalFormatting sqref="B771">
    <cfRule type="duplicateValues" dxfId="7152" priority="5631"/>
    <cfRule type="duplicateValues" dxfId="7151" priority="5632"/>
  </conditionalFormatting>
  <conditionalFormatting sqref="B771">
    <cfRule type="duplicateValues" dxfId="7150" priority="5628"/>
    <cfRule type="duplicateValues" dxfId="7149" priority="5629"/>
    <cfRule type="duplicateValues" dxfId="7148" priority="5630"/>
  </conditionalFormatting>
  <conditionalFormatting sqref="B771">
    <cfRule type="duplicateValues" dxfId="7147" priority="5627"/>
  </conditionalFormatting>
  <conditionalFormatting sqref="B771">
    <cfRule type="duplicateValues" dxfId="7146" priority="5626"/>
  </conditionalFormatting>
  <conditionalFormatting sqref="B771">
    <cfRule type="duplicateValues" dxfId="7145" priority="5624"/>
    <cfRule type="duplicateValues" dxfId="7144" priority="5625"/>
  </conditionalFormatting>
  <conditionalFormatting sqref="B771">
    <cfRule type="duplicateValues" dxfId="7143" priority="5623"/>
  </conditionalFormatting>
  <conditionalFormatting sqref="B771">
    <cfRule type="duplicateValues" dxfId="7142" priority="5622"/>
  </conditionalFormatting>
  <conditionalFormatting sqref="B771">
    <cfRule type="duplicateValues" dxfId="7141" priority="5621"/>
  </conditionalFormatting>
  <conditionalFormatting sqref="N772">
    <cfRule type="cellIs" dxfId="7140" priority="5620" operator="greaterThan">
      <formula>0</formula>
    </cfRule>
  </conditionalFormatting>
  <conditionalFormatting sqref="C772">
    <cfRule type="duplicateValues" dxfId="7139" priority="5619"/>
  </conditionalFormatting>
  <conditionalFormatting sqref="B772">
    <cfRule type="duplicateValues" dxfId="7138" priority="5618"/>
  </conditionalFormatting>
  <conditionalFormatting sqref="B772">
    <cfRule type="duplicateValues" dxfId="7137" priority="5616"/>
    <cfRule type="duplicateValues" dxfId="7136" priority="5617"/>
  </conditionalFormatting>
  <conditionalFormatting sqref="C772">
    <cfRule type="duplicateValues" dxfId="7135" priority="5615"/>
  </conditionalFormatting>
  <conditionalFormatting sqref="B772">
    <cfRule type="duplicateValues" dxfId="7134" priority="5613"/>
    <cfRule type="duplicateValues" dxfId="7133" priority="5614"/>
  </conditionalFormatting>
  <conditionalFormatting sqref="B772">
    <cfRule type="duplicateValues" dxfId="7132" priority="5610"/>
    <cfRule type="duplicateValues" dxfId="7131" priority="5611"/>
    <cfRule type="duplicateValues" dxfId="7130" priority="5612"/>
  </conditionalFormatting>
  <conditionalFormatting sqref="B772">
    <cfRule type="duplicateValues" dxfId="7129" priority="5609"/>
  </conditionalFormatting>
  <conditionalFormatting sqref="B772">
    <cfRule type="duplicateValues" dxfId="7128" priority="5608"/>
  </conditionalFormatting>
  <conditionalFormatting sqref="B772">
    <cfRule type="duplicateValues" dxfId="7127" priority="5606"/>
    <cfRule type="duplicateValues" dxfId="7126" priority="5607"/>
  </conditionalFormatting>
  <conditionalFormatting sqref="B772">
    <cfRule type="duplicateValues" dxfId="7125" priority="5605"/>
  </conditionalFormatting>
  <conditionalFormatting sqref="B772">
    <cfRule type="duplicateValues" dxfId="7124" priority="5604"/>
  </conditionalFormatting>
  <conditionalFormatting sqref="B772">
    <cfRule type="duplicateValues" dxfId="7123" priority="5603"/>
  </conditionalFormatting>
  <conditionalFormatting sqref="N779">
    <cfRule type="cellIs" dxfId="7122" priority="5602" operator="greaterThan">
      <formula>0</formula>
    </cfRule>
  </conditionalFormatting>
  <conditionalFormatting sqref="C779">
    <cfRule type="duplicateValues" dxfId="7121" priority="5601"/>
  </conditionalFormatting>
  <conditionalFormatting sqref="B779">
    <cfRule type="duplicateValues" dxfId="7120" priority="5600"/>
  </conditionalFormatting>
  <conditionalFormatting sqref="B779">
    <cfRule type="duplicateValues" dxfId="7119" priority="5598"/>
    <cfRule type="duplicateValues" dxfId="7118" priority="5599"/>
  </conditionalFormatting>
  <conditionalFormatting sqref="C779">
    <cfRule type="duplicateValues" dxfId="7117" priority="5597"/>
  </conditionalFormatting>
  <conditionalFormatting sqref="B779">
    <cfRule type="duplicateValues" dxfId="7116" priority="5595"/>
    <cfRule type="duplicateValues" dxfId="7115" priority="5596"/>
  </conditionalFormatting>
  <conditionalFormatting sqref="B779">
    <cfRule type="duplicateValues" dxfId="7114" priority="5592"/>
    <cfRule type="duplicateValues" dxfId="7113" priority="5593"/>
    <cfRule type="duplicateValues" dxfId="7112" priority="5594"/>
  </conditionalFormatting>
  <conditionalFormatting sqref="B779">
    <cfRule type="duplicateValues" dxfId="7111" priority="5591"/>
  </conditionalFormatting>
  <conditionalFormatting sqref="B779">
    <cfRule type="duplicateValues" dxfId="7110" priority="5590"/>
  </conditionalFormatting>
  <conditionalFormatting sqref="B779">
    <cfRule type="duplicateValues" dxfId="7109" priority="5588"/>
    <cfRule type="duplicateValues" dxfId="7108" priority="5589"/>
  </conditionalFormatting>
  <conditionalFormatting sqref="B779">
    <cfRule type="duplicateValues" dxfId="7107" priority="5587"/>
  </conditionalFormatting>
  <conditionalFormatting sqref="B779">
    <cfRule type="duplicateValues" dxfId="7106" priority="5586"/>
  </conditionalFormatting>
  <conditionalFormatting sqref="B779">
    <cfRule type="duplicateValues" dxfId="7105" priority="5585"/>
  </conditionalFormatting>
  <conditionalFormatting sqref="N778">
    <cfRule type="cellIs" dxfId="7104" priority="5584" operator="greaterThan">
      <formula>0</formula>
    </cfRule>
  </conditionalFormatting>
  <conditionalFormatting sqref="C778">
    <cfRule type="duplicateValues" dxfId="7103" priority="5583"/>
  </conditionalFormatting>
  <conditionalFormatting sqref="B778">
    <cfRule type="duplicateValues" dxfId="7102" priority="5582"/>
  </conditionalFormatting>
  <conditionalFormatting sqref="B778">
    <cfRule type="duplicateValues" dxfId="7101" priority="5580"/>
    <cfRule type="duplicateValues" dxfId="7100" priority="5581"/>
  </conditionalFormatting>
  <conditionalFormatting sqref="C778">
    <cfRule type="duplicateValues" dxfId="7099" priority="5579"/>
  </conditionalFormatting>
  <conditionalFormatting sqref="B778">
    <cfRule type="duplicateValues" dxfId="7098" priority="5577"/>
    <cfRule type="duplicateValues" dxfId="7097" priority="5578"/>
  </conditionalFormatting>
  <conditionalFormatting sqref="B778">
    <cfRule type="duplicateValues" dxfId="7096" priority="5574"/>
    <cfRule type="duplicateValues" dxfId="7095" priority="5575"/>
    <cfRule type="duplicateValues" dxfId="7094" priority="5576"/>
  </conditionalFormatting>
  <conditionalFormatting sqref="B778">
    <cfRule type="duplicateValues" dxfId="7093" priority="5573"/>
  </conditionalFormatting>
  <conditionalFormatting sqref="B778">
    <cfRule type="duplicateValues" dxfId="7092" priority="5572"/>
  </conditionalFormatting>
  <conditionalFormatting sqref="B778">
    <cfRule type="duplicateValues" dxfId="7091" priority="5570"/>
    <cfRule type="duplicateValues" dxfId="7090" priority="5571"/>
  </conditionalFormatting>
  <conditionalFormatting sqref="B778">
    <cfRule type="duplicateValues" dxfId="7089" priority="5569"/>
  </conditionalFormatting>
  <conditionalFormatting sqref="B778">
    <cfRule type="duplicateValues" dxfId="7088" priority="5568"/>
  </conditionalFormatting>
  <conditionalFormatting sqref="B778">
    <cfRule type="duplicateValues" dxfId="7087" priority="5567"/>
  </conditionalFormatting>
  <conditionalFormatting sqref="N777">
    <cfRule type="cellIs" dxfId="7086" priority="5566" operator="greaterThan">
      <formula>0</formula>
    </cfRule>
  </conditionalFormatting>
  <conditionalFormatting sqref="C777">
    <cfRule type="duplicateValues" dxfId="7085" priority="5565"/>
  </conditionalFormatting>
  <conditionalFormatting sqref="B777">
    <cfRule type="duplicateValues" dxfId="7084" priority="5564"/>
  </conditionalFormatting>
  <conditionalFormatting sqref="B777">
    <cfRule type="duplicateValues" dxfId="7083" priority="5562"/>
    <cfRule type="duplicateValues" dxfId="7082" priority="5563"/>
  </conditionalFormatting>
  <conditionalFormatting sqref="C777">
    <cfRule type="duplicateValues" dxfId="7081" priority="5561"/>
  </conditionalFormatting>
  <conditionalFormatting sqref="B777">
    <cfRule type="duplicateValues" dxfId="7080" priority="5559"/>
    <cfRule type="duplicateValues" dxfId="7079" priority="5560"/>
  </conditionalFormatting>
  <conditionalFormatting sqref="B777">
    <cfRule type="duplicateValues" dxfId="7078" priority="5556"/>
    <cfRule type="duplicateValues" dxfId="7077" priority="5557"/>
    <cfRule type="duplicateValues" dxfId="7076" priority="5558"/>
  </conditionalFormatting>
  <conditionalFormatting sqref="B777">
    <cfRule type="duplicateValues" dxfId="7075" priority="5555"/>
  </conditionalFormatting>
  <conditionalFormatting sqref="B777">
    <cfRule type="duplicateValues" dxfId="7074" priority="5554"/>
  </conditionalFormatting>
  <conditionalFormatting sqref="B777">
    <cfRule type="duplicateValues" dxfId="7073" priority="5552"/>
    <cfRule type="duplicateValues" dxfId="7072" priority="5553"/>
  </conditionalFormatting>
  <conditionalFormatting sqref="B777">
    <cfRule type="duplicateValues" dxfId="7071" priority="5551"/>
  </conditionalFormatting>
  <conditionalFormatting sqref="B777">
    <cfRule type="duplicateValues" dxfId="7070" priority="5550"/>
  </conditionalFormatting>
  <conditionalFormatting sqref="B777">
    <cfRule type="duplicateValues" dxfId="7069" priority="5549"/>
  </conditionalFormatting>
  <conditionalFormatting sqref="N776">
    <cfRule type="cellIs" dxfId="7068" priority="5548" operator="greaterThan">
      <formula>0</formula>
    </cfRule>
  </conditionalFormatting>
  <conditionalFormatting sqref="C776">
    <cfRule type="duplicateValues" dxfId="7067" priority="5547"/>
  </conditionalFormatting>
  <conditionalFormatting sqref="B776">
    <cfRule type="duplicateValues" dxfId="7066" priority="5546"/>
  </conditionalFormatting>
  <conditionalFormatting sqref="B776">
    <cfRule type="duplicateValues" dxfId="7065" priority="5544"/>
    <cfRule type="duplicateValues" dxfId="7064" priority="5545"/>
  </conditionalFormatting>
  <conditionalFormatting sqref="C776">
    <cfRule type="duplicateValues" dxfId="7063" priority="5543"/>
  </conditionalFormatting>
  <conditionalFormatting sqref="B776">
    <cfRule type="duplicateValues" dxfId="7062" priority="5541"/>
    <cfRule type="duplicateValues" dxfId="7061" priority="5542"/>
  </conditionalFormatting>
  <conditionalFormatting sqref="B776">
    <cfRule type="duplicateValues" dxfId="7060" priority="5538"/>
    <cfRule type="duplicateValues" dxfId="7059" priority="5539"/>
    <cfRule type="duplicateValues" dxfId="7058" priority="5540"/>
  </conditionalFormatting>
  <conditionalFormatting sqref="B776">
    <cfRule type="duplicateValues" dxfId="7057" priority="5537"/>
  </conditionalFormatting>
  <conditionalFormatting sqref="B776">
    <cfRule type="duplicateValues" dxfId="7056" priority="5536"/>
  </conditionalFormatting>
  <conditionalFormatting sqref="B776">
    <cfRule type="duplicateValues" dxfId="7055" priority="5534"/>
    <cfRule type="duplicateValues" dxfId="7054" priority="5535"/>
  </conditionalFormatting>
  <conditionalFormatting sqref="B776">
    <cfRule type="duplicateValues" dxfId="7053" priority="5533"/>
  </conditionalFormatting>
  <conditionalFormatting sqref="B776">
    <cfRule type="duplicateValues" dxfId="7052" priority="5532"/>
  </conditionalFormatting>
  <conditionalFormatting sqref="B776">
    <cfRule type="duplicateValues" dxfId="7051" priority="5531"/>
  </conditionalFormatting>
  <conditionalFormatting sqref="N775">
    <cfRule type="cellIs" dxfId="7050" priority="5530" operator="greaterThan">
      <formula>0</formula>
    </cfRule>
  </conditionalFormatting>
  <conditionalFormatting sqref="C775">
    <cfRule type="duplicateValues" dxfId="7049" priority="5529"/>
  </conditionalFormatting>
  <conditionalFormatting sqref="B775">
    <cfRule type="duplicateValues" dxfId="7048" priority="5528"/>
  </conditionalFormatting>
  <conditionalFormatting sqref="B775">
    <cfRule type="duplicateValues" dxfId="7047" priority="5526"/>
    <cfRule type="duplicateValues" dxfId="7046" priority="5527"/>
  </conditionalFormatting>
  <conditionalFormatting sqref="C775">
    <cfRule type="duplicateValues" dxfId="7045" priority="5525"/>
  </conditionalFormatting>
  <conditionalFormatting sqref="B775">
    <cfRule type="duplicateValues" dxfId="7044" priority="5523"/>
    <cfRule type="duplicateValues" dxfId="7043" priority="5524"/>
  </conditionalFormatting>
  <conditionalFormatting sqref="B775">
    <cfRule type="duplicateValues" dxfId="7042" priority="5520"/>
    <cfRule type="duplicateValues" dxfId="7041" priority="5521"/>
    <cfRule type="duplicateValues" dxfId="7040" priority="5522"/>
  </conditionalFormatting>
  <conditionalFormatting sqref="B775">
    <cfRule type="duplicateValues" dxfId="7039" priority="5519"/>
  </conditionalFormatting>
  <conditionalFormatting sqref="B775">
    <cfRule type="duplicateValues" dxfId="7038" priority="5518"/>
  </conditionalFormatting>
  <conditionalFormatting sqref="B775">
    <cfRule type="duplicateValues" dxfId="7037" priority="5516"/>
    <cfRule type="duplicateValues" dxfId="7036" priority="5517"/>
  </conditionalFormatting>
  <conditionalFormatting sqref="B775">
    <cfRule type="duplicateValues" dxfId="7035" priority="5515"/>
  </conditionalFormatting>
  <conditionalFormatting sqref="B775">
    <cfRule type="duplicateValues" dxfId="7034" priority="5514"/>
  </conditionalFormatting>
  <conditionalFormatting sqref="B775">
    <cfRule type="duplicateValues" dxfId="7033" priority="5513"/>
  </conditionalFormatting>
  <conditionalFormatting sqref="N774">
    <cfRule type="cellIs" dxfId="7032" priority="5512" operator="greaterThan">
      <formula>0</formula>
    </cfRule>
  </conditionalFormatting>
  <conditionalFormatting sqref="C774">
    <cfRule type="duplicateValues" dxfId="7031" priority="5511"/>
  </conditionalFormatting>
  <conditionalFormatting sqref="B774">
    <cfRule type="duplicateValues" dxfId="7030" priority="5510"/>
  </conditionalFormatting>
  <conditionalFormatting sqref="B774">
    <cfRule type="duplicateValues" dxfId="7029" priority="5508"/>
    <cfRule type="duplicateValues" dxfId="7028" priority="5509"/>
  </conditionalFormatting>
  <conditionalFormatting sqref="C774">
    <cfRule type="duplicateValues" dxfId="7027" priority="5507"/>
  </conditionalFormatting>
  <conditionalFormatting sqref="B774">
    <cfRule type="duplicateValues" dxfId="7026" priority="5505"/>
    <cfRule type="duplicateValues" dxfId="7025" priority="5506"/>
  </conditionalFormatting>
  <conditionalFormatting sqref="B774">
    <cfRule type="duplicateValues" dxfId="7024" priority="5502"/>
    <cfRule type="duplicateValues" dxfId="7023" priority="5503"/>
    <cfRule type="duplicateValues" dxfId="7022" priority="5504"/>
  </conditionalFormatting>
  <conditionalFormatting sqref="B774">
    <cfRule type="duplicateValues" dxfId="7021" priority="5501"/>
  </conditionalFormatting>
  <conditionalFormatting sqref="B774">
    <cfRule type="duplicateValues" dxfId="7020" priority="5500"/>
  </conditionalFormatting>
  <conditionalFormatting sqref="B774">
    <cfRule type="duplicateValues" dxfId="7019" priority="5498"/>
    <cfRule type="duplicateValues" dxfId="7018" priority="5499"/>
  </conditionalFormatting>
  <conditionalFormatting sqref="B774">
    <cfRule type="duplicateValues" dxfId="7017" priority="5497"/>
  </conditionalFormatting>
  <conditionalFormatting sqref="B774">
    <cfRule type="duplicateValues" dxfId="7016" priority="5496"/>
  </conditionalFormatting>
  <conditionalFormatting sqref="B774">
    <cfRule type="duplicateValues" dxfId="7015" priority="5495"/>
  </conditionalFormatting>
  <conditionalFormatting sqref="N764">
    <cfRule type="cellIs" dxfId="7014" priority="5494" operator="greaterThan">
      <formula>0</formula>
    </cfRule>
  </conditionalFormatting>
  <conditionalFormatting sqref="C764">
    <cfRule type="duplicateValues" dxfId="7013" priority="5493"/>
  </conditionalFormatting>
  <conditionalFormatting sqref="B764">
    <cfRule type="duplicateValues" dxfId="7012" priority="5492"/>
  </conditionalFormatting>
  <conditionalFormatting sqref="B764">
    <cfRule type="duplicateValues" dxfId="7011" priority="5490"/>
    <cfRule type="duplicateValues" dxfId="7010" priority="5491"/>
  </conditionalFormatting>
  <conditionalFormatting sqref="C764">
    <cfRule type="duplicateValues" dxfId="7009" priority="5489"/>
  </conditionalFormatting>
  <conditionalFormatting sqref="B764">
    <cfRule type="duplicateValues" dxfId="7008" priority="5487"/>
    <cfRule type="duplicateValues" dxfId="7007" priority="5488"/>
  </conditionalFormatting>
  <conditionalFormatting sqref="B764">
    <cfRule type="duplicateValues" dxfId="7006" priority="5484"/>
    <cfRule type="duplicateValues" dxfId="7005" priority="5485"/>
    <cfRule type="duplicateValues" dxfId="7004" priority="5486"/>
  </conditionalFormatting>
  <conditionalFormatting sqref="B764">
    <cfRule type="duplicateValues" dxfId="7003" priority="5483"/>
  </conditionalFormatting>
  <conditionalFormatting sqref="B764">
    <cfRule type="duplicateValues" dxfId="7002" priority="5482"/>
  </conditionalFormatting>
  <conditionalFormatting sqref="B764">
    <cfRule type="duplicateValues" dxfId="7001" priority="5480"/>
    <cfRule type="duplicateValues" dxfId="7000" priority="5481"/>
  </conditionalFormatting>
  <conditionalFormatting sqref="B764">
    <cfRule type="duplicateValues" dxfId="6999" priority="5479"/>
  </conditionalFormatting>
  <conditionalFormatting sqref="B764">
    <cfRule type="duplicateValues" dxfId="6998" priority="5478"/>
  </conditionalFormatting>
  <conditionalFormatting sqref="B764">
    <cfRule type="duplicateValues" dxfId="6997" priority="5477"/>
  </conditionalFormatting>
  <conditionalFormatting sqref="N773">
    <cfRule type="cellIs" dxfId="6996" priority="5476" operator="greaterThan">
      <formula>0</formula>
    </cfRule>
  </conditionalFormatting>
  <conditionalFormatting sqref="C773">
    <cfRule type="duplicateValues" dxfId="6995" priority="5475"/>
  </conditionalFormatting>
  <conditionalFormatting sqref="B773">
    <cfRule type="duplicateValues" dxfId="6994" priority="5474"/>
  </conditionalFormatting>
  <conditionalFormatting sqref="B773">
    <cfRule type="duplicateValues" dxfId="6993" priority="5472"/>
    <cfRule type="duplicateValues" dxfId="6992" priority="5473"/>
  </conditionalFormatting>
  <conditionalFormatting sqref="C773">
    <cfRule type="duplicateValues" dxfId="6991" priority="5471"/>
  </conditionalFormatting>
  <conditionalFormatting sqref="B773">
    <cfRule type="duplicateValues" dxfId="6990" priority="5469"/>
    <cfRule type="duplicateValues" dxfId="6989" priority="5470"/>
  </conditionalFormatting>
  <conditionalFormatting sqref="B773">
    <cfRule type="duplicateValues" dxfId="6988" priority="5466"/>
    <cfRule type="duplicateValues" dxfId="6987" priority="5467"/>
    <cfRule type="duplicateValues" dxfId="6986" priority="5468"/>
  </conditionalFormatting>
  <conditionalFormatting sqref="B773">
    <cfRule type="duplicateValues" dxfId="6985" priority="5465"/>
  </conditionalFormatting>
  <conditionalFormatting sqref="B773">
    <cfRule type="duplicateValues" dxfId="6984" priority="5464"/>
  </conditionalFormatting>
  <conditionalFormatting sqref="B773">
    <cfRule type="duplicateValues" dxfId="6983" priority="5462"/>
    <cfRule type="duplicateValues" dxfId="6982" priority="5463"/>
  </conditionalFormatting>
  <conditionalFormatting sqref="B773">
    <cfRule type="duplicateValues" dxfId="6981" priority="5461"/>
  </conditionalFormatting>
  <conditionalFormatting sqref="B773">
    <cfRule type="duplicateValues" dxfId="6980" priority="5460"/>
  </conditionalFormatting>
  <conditionalFormatting sqref="B773">
    <cfRule type="duplicateValues" dxfId="6979" priority="5459"/>
  </conditionalFormatting>
  <conditionalFormatting sqref="B763:B783">
    <cfRule type="duplicateValues" dxfId="6978" priority="5458"/>
  </conditionalFormatting>
  <conditionalFormatting sqref="C763 C780:C783">
    <cfRule type="duplicateValues" dxfId="6977" priority="5457"/>
  </conditionalFormatting>
  <conditionalFormatting sqref="B763 B780:B783">
    <cfRule type="duplicateValues" dxfId="6976" priority="5455"/>
    <cfRule type="duplicateValues" dxfId="6975" priority="5456"/>
  </conditionalFormatting>
  <conditionalFormatting sqref="B763 B780:B783">
    <cfRule type="duplicateValues" dxfId="6974" priority="5452"/>
    <cfRule type="duplicateValues" dxfId="6973" priority="5453"/>
    <cfRule type="duplicateValues" dxfId="6972" priority="5454"/>
  </conditionalFormatting>
  <conditionalFormatting sqref="B763 B780:B783">
    <cfRule type="duplicateValues" dxfId="6971" priority="5451"/>
  </conditionalFormatting>
  <conditionalFormatting sqref="B763">
    <cfRule type="duplicateValues" dxfId="6970" priority="5450"/>
  </conditionalFormatting>
  <conditionalFormatting sqref="B763">
    <cfRule type="duplicateValues" dxfId="6969" priority="5448"/>
    <cfRule type="duplicateValues" dxfId="6968" priority="5449"/>
  </conditionalFormatting>
  <conditionalFormatting sqref="B763">
    <cfRule type="duplicateValues" dxfId="6967" priority="5447"/>
  </conditionalFormatting>
  <conditionalFormatting sqref="B763">
    <cfRule type="duplicateValues" dxfId="6966" priority="5446"/>
  </conditionalFormatting>
  <conditionalFormatting sqref="B780:B783 B763">
    <cfRule type="duplicateValues" dxfId="6965" priority="5445"/>
  </conditionalFormatting>
  <conditionalFormatting sqref="B780:B783 B763">
    <cfRule type="duplicateValues" dxfId="6964" priority="5443"/>
    <cfRule type="duplicateValues" dxfId="6963" priority="5444"/>
  </conditionalFormatting>
  <conditionalFormatting sqref="C780:C783 C763">
    <cfRule type="duplicateValues" dxfId="6962" priority="5442"/>
  </conditionalFormatting>
  <conditionalFormatting sqref="N686:N760">
    <cfRule type="cellIs" dxfId="6961" priority="5441" operator="greaterThan">
      <formula>0</formula>
    </cfRule>
  </conditionalFormatting>
  <conditionalFormatting sqref="N760">
    <cfRule type="cellIs" dxfId="6960" priority="5440" operator="greaterThan">
      <formula>0</formula>
    </cfRule>
  </conditionalFormatting>
  <conditionalFormatting sqref="B760">
    <cfRule type="duplicateValues" dxfId="6959" priority="5439"/>
  </conditionalFormatting>
  <conditionalFormatting sqref="C760">
    <cfRule type="duplicateValues" dxfId="6958" priority="5438"/>
  </conditionalFormatting>
  <conditionalFormatting sqref="C760">
    <cfRule type="duplicateValues" dxfId="6957" priority="5437"/>
  </conditionalFormatting>
  <conditionalFormatting sqref="B760">
    <cfRule type="duplicateValues" dxfId="6956" priority="5436"/>
  </conditionalFormatting>
  <conditionalFormatting sqref="B760">
    <cfRule type="duplicateValues" dxfId="6955" priority="5435"/>
  </conditionalFormatting>
  <conditionalFormatting sqref="B760">
    <cfRule type="duplicateValues" dxfId="6954" priority="5434"/>
  </conditionalFormatting>
  <conditionalFormatting sqref="B760">
    <cfRule type="duplicateValues" dxfId="6953" priority="5433"/>
  </conditionalFormatting>
  <conditionalFormatting sqref="C760">
    <cfRule type="duplicateValues" dxfId="6952" priority="5432"/>
  </conditionalFormatting>
  <conditionalFormatting sqref="B760">
    <cfRule type="duplicateValues" dxfId="6951" priority="5431"/>
  </conditionalFormatting>
  <conditionalFormatting sqref="N759">
    <cfRule type="cellIs" dxfId="6950" priority="5430" operator="greaterThan">
      <formula>0</formula>
    </cfRule>
  </conditionalFormatting>
  <conditionalFormatting sqref="B759">
    <cfRule type="duplicateValues" dxfId="6949" priority="5429"/>
  </conditionalFormatting>
  <conditionalFormatting sqref="C759">
    <cfRule type="duplicateValues" dxfId="6948" priority="5428"/>
  </conditionalFormatting>
  <conditionalFormatting sqref="C759">
    <cfRule type="duplicateValues" dxfId="6947" priority="5427"/>
  </conditionalFormatting>
  <conditionalFormatting sqref="B759">
    <cfRule type="duplicateValues" dxfId="6946" priority="5426"/>
  </conditionalFormatting>
  <conditionalFormatting sqref="B759">
    <cfRule type="duplicateValues" dxfId="6945" priority="5425"/>
  </conditionalFormatting>
  <conditionalFormatting sqref="B759">
    <cfRule type="duplicateValues" dxfId="6944" priority="5424"/>
  </conditionalFormatting>
  <conditionalFormatting sqref="B759">
    <cfRule type="duplicateValues" dxfId="6943" priority="5423"/>
  </conditionalFormatting>
  <conditionalFormatting sqref="C759">
    <cfRule type="duplicateValues" dxfId="6942" priority="5422"/>
  </conditionalFormatting>
  <conditionalFormatting sqref="B759">
    <cfRule type="duplicateValues" dxfId="6941" priority="5421"/>
  </conditionalFormatting>
  <conditionalFormatting sqref="N758">
    <cfRule type="cellIs" dxfId="6940" priority="5420" operator="greaterThan">
      <formula>0</formula>
    </cfRule>
  </conditionalFormatting>
  <conditionalFormatting sqref="B758">
    <cfRule type="duplicateValues" dxfId="6939" priority="5419"/>
  </conditionalFormatting>
  <conditionalFormatting sqref="C758">
    <cfRule type="duplicateValues" dxfId="6938" priority="5418"/>
  </conditionalFormatting>
  <conditionalFormatting sqref="C758">
    <cfRule type="duplicateValues" dxfId="6937" priority="5417"/>
  </conditionalFormatting>
  <conditionalFormatting sqref="B758">
    <cfRule type="duplicateValues" dxfId="6936" priority="5416"/>
  </conditionalFormatting>
  <conditionalFormatting sqref="B758">
    <cfRule type="duplicateValues" dxfId="6935" priority="5415"/>
  </conditionalFormatting>
  <conditionalFormatting sqref="B758">
    <cfRule type="duplicateValues" dxfId="6934" priority="5414"/>
  </conditionalFormatting>
  <conditionalFormatting sqref="B758">
    <cfRule type="duplicateValues" dxfId="6933" priority="5413"/>
  </conditionalFormatting>
  <conditionalFormatting sqref="C758">
    <cfRule type="duplicateValues" dxfId="6932" priority="5412"/>
  </conditionalFormatting>
  <conditionalFormatting sqref="B758">
    <cfRule type="duplicateValues" dxfId="6931" priority="5411"/>
  </conditionalFormatting>
  <conditionalFormatting sqref="N756">
    <cfRule type="cellIs" dxfId="6930" priority="5410" operator="greaterThan">
      <formula>0</formula>
    </cfRule>
  </conditionalFormatting>
  <conditionalFormatting sqref="B756">
    <cfRule type="duplicateValues" dxfId="6929" priority="5409"/>
  </conditionalFormatting>
  <conditionalFormatting sqref="C756">
    <cfRule type="duplicateValues" dxfId="6928" priority="5408"/>
  </conditionalFormatting>
  <conditionalFormatting sqref="C756">
    <cfRule type="duplicateValues" dxfId="6927" priority="5407"/>
  </conditionalFormatting>
  <conditionalFormatting sqref="B756">
    <cfRule type="duplicateValues" dxfId="6926" priority="5406"/>
  </conditionalFormatting>
  <conditionalFormatting sqref="B756">
    <cfRule type="duplicateValues" dxfId="6925" priority="5405"/>
  </conditionalFormatting>
  <conditionalFormatting sqref="B756">
    <cfRule type="duplicateValues" dxfId="6924" priority="5404"/>
  </conditionalFormatting>
  <conditionalFormatting sqref="B756">
    <cfRule type="duplicateValues" dxfId="6923" priority="5403"/>
  </conditionalFormatting>
  <conditionalFormatting sqref="C756">
    <cfRule type="duplicateValues" dxfId="6922" priority="5402"/>
  </conditionalFormatting>
  <conditionalFormatting sqref="B756">
    <cfRule type="duplicateValues" dxfId="6921" priority="5401"/>
  </conditionalFormatting>
  <conditionalFormatting sqref="N755">
    <cfRule type="cellIs" dxfId="6920" priority="5400" operator="greaterThan">
      <formula>0</formula>
    </cfRule>
  </conditionalFormatting>
  <conditionalFormatting sqref="B755">
    <cfRule type="duplicateValues" dxfId="6919" priority="5399"/>
  </conditionalFormatting>
  <conditionalFormatting sqref="C755">
    <cfRule type="duplicateValues" dxfId="6918" priority="5398"/>
  </conditionalFormatting>
  <conditionalFormatting sqref="C755">
    <cfRule type="duplicateValues" dxfId="6917" priority="5397"/>
  </conditionalFormatting>
  <conditionalFormatting sqref="B755">
    <cfRule type="duplicateValues" dxfId="6916" priority="5396"/>
  </conditionalFormatting>
  <conditionalFormatting sqref="B755">
    <cfRule type="duplicateValues" dxfId="6915" priority="5395"/>
  </conditionalFormatting>
  <conditionalFormatting sqref="B755">
    <cfRule type="duplicateValues" dxfId="6914" priority="5394"/>
  </conditionalFormatting>
  <conditionalFormatting sqref="B755">
    <cfRule type="duplicateValues" dxfId="6913" priority="5393"/>
  </conditionalFormatting>
  <conditionalFormatting sqref="C755">
    <cfRule type="duplicateValues" dxfId="6912" priority="5392"/>
  </conditionalFormatting>
  <conditionalFormatting sqref="B755">
    <cfRule type="duplicateValues" dxfId="6911" priority="5391"/>
  </conditionalFormatting>
  <conditionalFormatting sqref="N754">
    <cfRule type="cellIs" dxfId="6910" priority="5390" operator="greaterThan">
      <formula>0</formula>
    </cfRule>
  </conditionalFormatting>
  <conditionalFormatting sqref="B754">
    <cfRule type="duplicateValues" dxfId="6909" priority="5389"/>
  </conditionalFormatting>
  <conditionalFormatting sqref="C754">
    <cfRule type="duplicateValues" dxfId="6908" priority="5388"/>
  </conditionalFormatting>
  <conditionalFormatting sqref="C754">
    <cfRule type="duplicateValues" dxfId="6907" priority="5387"/>
  </conditionalFormatting>
  <conditionalFormatting sqref="B754">
    <cfRule type="duplicateValues" dxfId="6906" priority="5386"/>
  </conditionalFormatting>
  <conditionalFormatting sqref="B754">
    <cfRule type="duplicateValues" dxfId="6905" priority="5385"/>
  </conditionalFormatting>
  <conditionalFormatting sqref="B754">
    <cfRule type="duplicateValues" dxfId="6904" priority="5384"/>
  </conditionalFormatting>
  <conditionalFormatting sqref="B754">
    <cfRule type="duplicateValues" dxfId="6903" priority="5383"/>
  </conditionalFormatting>
  <conditionalFormatting sqref="C754">
    <cfRule type="duplicateValues" dxfId="6902" priority="5382"/>
  </conditionalFormatting>
  <conditionalFormatting sqref="B754">
    <cfRule type="duplicateValues" dxfId="6901" priority="5381"/>
  </conditionalFormatting>
  <conditionalFormatting sqref="B754">
    <cfRule type="duplicateValues" dxfId="6900" priority="5380"/>
  </conditionalFormatting>
  <conditionalFormatting sqref="N750">
    <cfRule type="cellIs" dxfId="6899" priority="5379" operator="greaterThan">
      <formula>0</formula>
    </cfRule>
  </conditionalFormatting>
  <conditionalFormatting sqref="B750">
    <cfRule type="duplicateValues" dxfId="6898" priority="5378"/>
  </conditionalFormatting>
  <conditionalFormatting sqref="C750">
    <cfRule type="duplicateValues" dxfId="6897" priority="5377"/>
  </conditionalFormatting>
  <conditionalFormatting sqref="C750">
    <cfRule type="duplicateValues" dxfId="6896" priority="5376"/>
  </conditionalFormatting>
  <conditionalFormatting sqref="B750">
    <cfRule type="duplicateValues" dxfId="6895" priority="5375"/>
  </conditionalFormatting>
  <conditionalFormatting sqref="B750">
    <cfRule type="duplicateValues" dxfId="6894" priority="5374"/>
  </conditionalFormatting>
  <conditionalFormatting sqref="B750">
    <cfRule type="duplicateValues" dxfId="6893" priority="5373"/>
  </conditionalFormatting>
  <conditionalFormatting sqref="B750">
    <cfRule type="duplicateValues" dxfId="6892" priority="5372"/>
  </conditionalFormatting>
  <conditionalFormatting sqref="C750">
    <cfRule type="duplicateValues" dxfId="6891" priority="5371"/>
  </conditionalFormatting>
  <conditionalFormatting sqref="B750">
    <cfRule type="duplicateValues" dxfId="6890" priority="5370"/>
  </conditionalFormatting>
  <conditionalFormatting sqref="B750">
    <cfRule type="duplicateValues" dxfId="6889" priority="5369"/>
  </conditionalFormatting>
  <conditionalFormatting sqref="N735">
    <cfRule type="cellIs" dxfId="6888" priority="5368" operator="greaterThan">
      <formula>0</formula>
    </cfRule>
  </conditionalFormatting>
  <conditionalFormatting sqref="B735">
    <cfRule type="duplicateValues" dxfId="6887" priority="5367"/>
  </conditionalFormatting>
  <conditionalFormatting sqref="B735">
    <cfRule type="duplicateValues" dxfId="6886" priority="5366"/>
  </conditionalFormatting>
  <conditionalFormatting sqref="B735">
    <cfRule type="duplicateValues" dxfId="6885" priority="5365"/>
  </conditionalFormatting>
  <conditionalFormatting sqref="B735">
    <cfRule type="duplicateValues" dxfId="6884" priority="5363"/>
    <cfRule type="duplicateValues" dxfId="6883" priority="5364"/>
  </conditionalFormatting>
  <conditionalFormatting sqref="B735">
    <cfRule type="duplicateValues" dxfId="6882" priority="5362"/>
  </conditionalFormatting>
  <conditionalFormatting sqref="C735">
    <cfRule type="duplicateValues" dxfId="6881" priority="5361"/>
  </conditionalFormatting>
  <conditionalFormatting sqref="B735">
    <cfRule type="duplicateValues" dxfId="6880" priority="5359"/>
    <cfRule type="duplicateValues" dxfId="6879" priority="5360"/>
  </conditionalFormatting>
  <conditionalFormatting sqref="C735">
    <cfRule type="duplicateValues" dxfId="6878" priority="5358"/>
  </conditionalFormatting>
  <conditionalFormatting sqref="B735">
    <cfRule type="duplicateValues" dxfId="6877" priority="5357"/>
  </conditionalFormatting>
  <conditionalFormatting sqref="N734">
    <cfRule type="cellIs" dxfId="6876" priority="5356" operator="greaterThan">
      <formula>0</formula>
    </cfRule>
  </conditionalFormatting>
  <conditionalFormatting sqref="B734">
    <cfRule type="duplicateValues" dxfId="6875" priority="5355"/>
  </conditionalFormatting>
  <conditionalFormatting sqref="B734">
    <cfRule type="duplicateValues" dxfId="6874" priority="5354"/>
  </conditionalFormatting>
  <conditionalFormatting sqref="B734">
    <cfRule type="duplicateValues" dxfId="6873" priority="5353"/>
  </conditionalFormatting>
  <conditionalFormatting sqref="B734">
    <cfRule type="duplicateValues" dxfId="6872" priority="5351"/>
    <cfRule type="duplicateValues" dxfId="6871" priority="5352"/>
  </conditionalFormatting>
  <conditionalFormatting sqref="B734">
    <cfRule type="duplicateValues" dxfId="6870" priority="5350"/>
  </conditionalFormatting>
  <conditionalFormatting sqref="C734">
    <cfRule type="duplicateValues" dxfId="6869" priority="5349"/>
  </conditionalFormatting>
  <conditionalFormatting sqref="B734">
    <cfRule type="duplicateValues" dxfId="6868" priority="5347"/>
    <cfRule type="duplicateValues" dxfId="6867" priority="5348"/>
  </conditionalFormatting>
  <conditionalFormatting sqref="C734">
    <cfRule type="duplicateValues" dxfId="6866" priority="5346"/>
  </conditionalFormatting>
  <conditionalFormatting sqref="B734">
    <cfRule type="duplicateValues" dxfId="6865" priority="5345"/>
  </conditionalFormatting>
  <conditionalFormatting sqref="N732">
    <cfRule type="cellIs" dxfId="6864" priority="5344" operator="greaterThan">
      <formula>0</formula>
    </cfRule>
  </conditionalFormatting>
  <conditionalFormatting sqref="B732">
    <cfRule type="duplicateValues" dxfId="6863" priority="5343"/>
  </conditionalFormatting>
  <conditionalFormatting sqref="B732">
    <cfRule type="duplicateValues" dxfId="6862" priority="5342"/>
  </conditionalFormatting>
  <conditionalFormatting sqref="B732">
    <cfRule type="duplicateValues" dxfId="6861" priority="5341"/>
  </conditionalFormatting>
  <conditionalFormatting sqref="B732">
    <cfRule type="duplicateValues" dxfId="6860" priority="5339"/>
    <cfRule type="duplicateValues" dxfId="6859" priority="5340"/>
  </conditionalFormatting>
  <conditionalFormatting sqref="B732">
    <cfRule type="duplicateValues" dxfId="6858" priority="5338"/>
  </conditionalFormatting>
  <conditionalFormatting sqref="C732">
    <cfRule type="duplicateValues" dxfId="6857" priority="5337"/>
  </conditionalFormatting>
  <conditionalFormatting sqref="B732">
    <cfRule type="duplicateValues" dxfId="6856" priority="5335"/>
    <cfRule type="duplicateValues" dxfId="6855" priority="5336"/>
  </conditionalFormatting>
  <conditionalFormatting sqref="C732">
    <cfRule type="duplicateValues" dxfId="6854" priority="5334"/>
  </conditionalFormatting>
  <conditionalFormatting sqref="B732">
    <cfRule type="duplicateValues" dxfId="6853" priority="5333"/>
  </conditionalFormatting>
  <conditionalFormatting sqref="N731">
    <cfRule type="cellIs" dxfId="6852" priority="5332" operator="greaterThan">
      <formula>0</formula>
    </cfRule>
  </conditionalFormatting>
  <conditionalFormatting sqref="B731">
    <cfRule type="duplicateValues" dxfId="6851" priority="5331"/>
  </conditionalFormatting>
  <conditionalFormatting sqref="B731">
    <cfRule type="duplicateValues" dxfId="6850" priority="5330"/>
  </conditionalFormatting>
  <conditionalFormatting sqref="B731">
    <cfRule type="duplicateValues" dxfId="6849" priority="5329"/>
  </conditionalFormatting>
  <conditionalFormatting sqref="B731">
    <cfRule type="duplicateValues" dxfId="6848" priority="5327"/>
    <cfRule type="duplicateValues" dxfId="6847" priority="5328"/>
  </conditionalFormatting>
  <conditionalFormatting sqref="B731">
    <cfRule type="duplicateValues" dxfId="6846" priority="5326"/>
  </conditionalFormatting>
  <conditionalFormatting sqref="B731">
    <cfRule type="duplicateValues" dxfId="6845" priority="5324"/>
    <cfRule type="duplicateValues" dxfId="6844" priority="5325"/>
  </conditionalFormatting>
  <conditionalFormatting sqref="B731">
    <cfRule type="duplicateValues" dxfId="6843" priority="5323"/>
  </conditionalFormatting>
  <conditionalFormatting sqref="C731">
    <cfRule type="duplicateValues" dxfId="6842" priority="5322"/>
  </conditionalFormatting>
  <conditionalFormatting sqref="C731">
    <cfRule type="duplicateValues" dxfId="6841" priority="5321"/>
  </conditionalFormatting>
  <conditionalFormatting sqref="N730">
    <cfRule type="cellIs" dxfId="6840" priority="5320" operator="greaterThan">
      <formula>0</formula>
    </cfRule>
  </conditionalFormatting>
  <conditionalFormatting sqref="B730">
    <cfRule type="duplicateValues" dxfId="6839" priority="5319"/>
  </conditionalFormatting>
  <conditionalFormatting sqref="B730">
    <cfRule type="duplicateValues" dxfId="6838" priority="5318"/>
  </conditionalFormatting>
  <conditionalFormatting sqref="B730">
    <cfRule type="duplicateValues" dxfId="6837" priority="5317"/>
  </conditionalFormatting>
  <conditionalFormatting sqref="B730">
    <cfRule type="duplicateValues" dxfId="6836" priority="5315"/>
    <cfRule type="duplicateValues" dxfId="6835" priority="5316"/>
  </conditionalFormatting>
  <conditionalFormatting sqref="B730">
    <cfRule type="duplicateValues" dxfId="6834" priority="5314"/>
  </conditionalFormatting>
  <conditionalFormatting sqref="B730">
    <cfRule type="duplicateValues" dxfId="6833" priority="5312"/>
    <cfRule type="duplicateValues" dxfId="6832" priority="5313"/>
  </conditionalFormatting>
  <conditionalFormatting sqref="B730">
    <cfRule type="duplicateValues" dxfId="6831" priority="5311"/>
  </conditionalFormatting>
  <conditionalFormatting sqref="C730">
    <cfRule type="duplicateValues" dxfId="6830" priority="5310"/>
  </conditionalFormatting>
  <conditionalFormatting sqref="C730">
    <cfRule type="duplicateValues" dxfId="6829" priority="5309"/>
  </conditionalFormatting>
  <conditionalFormatting sqref="N729">
    <cfRule type="cellIs" dxfId="6828" priority="5308" operator="greaterThan">
      <formula>0</formula>
    </cfRule>
  </conditionalFormatting>
  <conditionalFormatting sqref="B729">
    <cfRule type="duplicateValues" dxfId="6827" priority="5307"/>
  </conditionalFormatting>
  <conditionalFormatting sqref="B729">
    <cfRule type="duplicateValues" dxfId="6826" priority="5306"/>
  </conditionalFormatting>
  <conditionalFormatting sqref="B729">
    <cfRule type="duplicateValues" dxfId="6825" priority="5305"/>
  </conditionalFormatting>
  <conditionalFormatting sqref="B729">
    <cfRule type="duplicateValues" dxfId="6824" priority="5303"/>
    <cfRule type="duplicateValues" dxfId="6823" priority="5304"/>
  </conditionalFormatting>
  <conditionalFormatting sqref="B729">
    <cfRule type="duplicateValues" dxfId="6822" priority="5302"/>
  </conditionalFormatting>
  <conditionalFormatting sqref="B729">
    <cfRule type="duplicateValues" dxfId="6821" priority="5300"/>
    <cfRule type="duplicateValues" dxfId="6820" priority="5301"/>
  </conditionalFormatting>
  <conditionalFormatting sqref="B729">
    <cfRule type="duplicateValues" dxfId="6819" priority="5299"/>
  </conditionalFormatting>
  <conditionalFormatting sqref="C729">
    <cfRule type="duplicateValues" dxfId="6818" priority="5298"/>
  </conditionalFormatting>
  <conditionalFormatting sqref="C729">
    <cfRule type="duplicateValues" dxfId="6817" priority="5297"/>
  </conditionalFormatting>
  <conditionalFormatting sqref="N728">
    <cfRule type="cellIs" dxfId="6816" priority="5296" operator="greaterThan">
      <formula>0</formula>
    </cfRule>
  </conditionalFormatting>
  <conditionalFormatting sqref="B728">
    <cfRule type="duplicateValues" dxfId="6815" priority="5295"/>
  </conditionalFormatting>
  <conditionalFormatting sqref="B728">
    <cfRule type="duplicateValues" dxfId="6814" priority="5294"/>
  </conditionalFormatting>
  <conditionalFormatting sqref="B728">
    <cfRule type="duplicateValues" dxfId="6813" priority="5293"/>
  </conditionalFormatting>
  <conditionalFormatting sqref="B728">
    <cfRule type="duplicateValues" dxfId="6812" priority="5291"/>
    <cfRule type="duplicateValues" dxfId="6811" priority="5292"/>
  </conditionalFormatting>
  <conditionalFormatting sqref="B728">
    <cfRule type="duplicateValues" dxfId="6810" priority="5290"/>
  </conditionalFormatting>
  <conditionalFormatting sqref="B728">
    <cfRule type="duplicateValues" dxfId="6809" priority="5288"/>
    <cfRule type="duplicateValues" dxfId="6808" priority="5289"/>
  </conditionalFormatting>
  <conditionalFormatting sqref="B728">
    <cfRule type="duplicateValues" dxfId="6807" priority="5287"/>
  </conditionalFormatting>
  <conditionalFormatting sqref="C728">
    <cfRule type="duplicateValues" dxfId="6806" priority="5286"/>
  </conditionalFormatting>
  <conditionalFormatting sqref="C728">
    <cfRule type="duplicateValues" dxfId="6805" priority="5285"/>
  </conditionalFormatting>
  <conditionalFormatting sqref="N733">
    <cfRule type="cellIs" dxfId="6804" priority="5284" operator="greaterThan">
      <formula>0</formula>
    </cfRule>
  </conditionalFormatting>
  <conditionalFormatting sqref="B733">
    <cfRule type="duplicateValues" dxfId="6803" priority="5283"/>
  </conditionalFormatting>
  <conditionalFormatting sqref="B733">
    <cfRule type="duplicateValues" dxfId="6802" priority="5282"/>
  </conditionalFormatting>
  <conditionalFormatting sqref="B733">
    <cfRule type="duplicateValues" dxfId="6801" priority="5281"/>
  </conditionalFormatting>
  <conditionalFormatting sqref="B733">
    <cfRule type="duplicateValues" dxfId="6800" priority="5279"/>
    <cfRule type="duplicateValues" dxfId="6799" priority="5280"/>
  </conditionalFormatting>
  <conditionalFormatting sqref="B733">
    <cfRule type="duplicateValues" dxfId="6798" priority="5278"/>
  </conditionalFormatting>
  <conditionalFormatting sqref="C733">
    <cfRule type="duplicateValues" dxfId="6797" priority="5277"/>
  </conditionalFormatting>
  <conditionalFormatting sqref="B733">
    <cfRule type="duplicateValues" dxfId="6796" priority="5275"/>
    <cfRule type="duplicateValues" dxfId="6795" priority="5276"/>
  </conditionalFormatting>
  <conditionalFormatting sqref="C733">
    <cfRule type="duplicateValues" dxfId="6794" priority="5274"/>
  </conditionalFormatting>
  <conditionalFormatting sqref="B733">
    <cfRule type="duplicateValues" dxfId="6793" priority="5273"/>
  </conditionalFormatting>
  <conditionalFormatting sqref="C733">
    <cfRule type="duplicateValues" dxfId="6792" priority="5272"/>
  </conditionalFormatting>
  <conditionalFormatting sqref="N751">
    <cfRule type="cellIs" dxfId="6791" priority="5271" operator="greaterThan">
      <formula>0</formula>
    </cfRule>
  </conditionalFormatting>
  <conditionalFormatting sqref="N751">
    <cfRule type="cellIs" dxfId="6790" priority="5270" operator="greaterThan">
      <formula>0</formula>
    </cfRule>
  </conditionalFormatting>
  <conditionalFormatting sqref="B751">
    <cfRule type="duplicateValues" dxfId="6789" priority="5269"/>
  </conditionalFormatting>
  <conditionalFormatting sqref="C751">
    <cfRule type="duplicateValues" dxfId="6788" priority="5268"/>
  </conditionalFormatting>
  <conditionalFormatting sqref="C751">
    <cfRule type="duplicateValues" dxfId="6787" priority="5267"/>
  </conditionalFormatting>
  <conditionalFormatting sqref="B751">
    <cfRule type="duplicateValues" dxfId="6786" priority="5266"/>
  </conditionalFormatting>
  <conditionalFormatting sqref="B751">
    <cfRule type="duplicateValues" dxfId="6785" priority="5265"/>
  </conditionalFormatting>
  <conditionalFormatting sqref="B751">
    <cfRule type="duplicateValues" dxfId="6784" priority="5264"/>
  </conditionalFormatting>
  <conditionalFormatting sqref="B751">
    <cfRule type="duplicateValues" dxfId="6783" priority="5263"/>
  </conditionalFormatting>
  <conditionalFormatting sqref="C751">
    <cfRule type="duplicateValues" dxfId="6782" priority="5262"/>
  </conditionalFormatting>
  <conditionalFormatting sqref="B751">
    <cfRule type="duplicateValues" dxfId="6781" priority="5261"/>
  </conditionalFormatting>
  <conditionalFormatting sqref="B751">
    <cfRule type="duplicateValues" dxfId="6780" priority="5260"/>
  </conditionalFormatting>
  <conditionalFormatting sqref="B751">
    <cfRule type="duplicateValues" dxfId="6779" priority="5259"/>
  </conditionalFormatting>
  <conditionalFormatting sqref="B751">
    <cfRule type="duplicateValues" dxfId="6778" priority="5258"/>
  </conditionalFormatting>
  <conditionalFormatting sqref="B751">
    <cfRule type="duplicateValues" dxfId="6777" priority="5256"/>
    <cfRule type="duplicateValues" dxfId="6776" priority="5257"/>
  </conditionalFormatting>
  <conditionalFormatting sqref="B751">
    <cfRule type="duplicateValues" dxfId="6775" priority="5254"/>
    <cfRule type="duplicateValues" dxfId="6774" priority="5255"/>
  </conditionalFormatting>
  <conditionalFormatting sqref="C751">
    <cfRule type="duplicateValues" dxfId="6773" priority="5253"/>
  </conditionalFormatting>
  <conditionalFormatting sqref="B751">
    <cfRule type="duplicateValues" dxfId="6772" priority="5252"/>
  </conditionalFormatting>
  <conditionalFormatting sqref="C751">
    <cfRule type="duplicateValues" dxfId="6771" priority="5251"/>
  </conditionalFormatting>
  <conditionalFormatting sqref="N746">
    <cfRule type="cellIs" dxfId="6770" priority="5250" operator="greaterThan">
      <formula>0</formula>
    </cfRule>
  </conditionalFormatting>
  <conditionalFormatting sqref="B746">
    <cfRule type="duplicateValues" dxfId="6769" priority="5249"/>
  </conditionalFormatting>
  <conditionalFormatting sqref="B746">
    <cfRule type="duplicateValues" dxfId="6768" priority="5248"/>
  </conditionalFormatting>
  <conditionalFormatting sqref="B746">
    <cfRule type="duplicateValues" dxfId="6767" priority="5247"/>
  </conditionalFormatting>
  <conditionalFormatting sqref="B746">
    <cfRule type="duplicateValues" dxfId="6766" priority="5245"/>
    <cfRule type="duplicateValues" dxfId="6765" priority="5246"/>
  </conditionalFormatting>
  <conditionalFormatting sqref="B746">
    <cfRule type="duplicateValues" dxfId="6764" priority="5244"/>
  </conditionalFormatting>
  <conditionalFormatting sqref="C746">
    <cfRule type="duplicateValues" dxfId="6763" priority="5243"/>
  </conditionalFormatting>
  <conditionalFormatting sqref="B746">
    <cfRule type="duplicateValues" dxfId="6762" priority="5241"/>
    <cfRule type="duplicateValues" dxfId="6761" priority="5242"/>
  </conditionalFormatting>
  <conditionalFormatting sqref="C746">
    <cfRule type="duplicateValues" dxfId="6760" priority="5240"/>
  </conditionalFormatting>
  <conditionalFormatting sqref="B746">
    <cfRule type="duplicateValues" dxfId="6759" priority="5239"/>
  </conditionalFormatting>
  <conditionalFormatting sqref="C746">
    <cfRule type="duplicateValues" dxfId="6758" priority="5238"/>
  </conditionalFormatting>
  <conditionalFormatting sqref="N757">
    <cfRule type="cellIs" dxfId="6757" priority="5237" operator="greaterThan">
      <formula>0</formula>
    </cfRule>
  </conditionalFormatting>
  <conditionalFormatting sqref="N757">
    <cfRule type="cellIs" dxfId="6756" priority="5236" operator="greaterThan">
      <formula>0</formula>
    </cfRule>
  </conditionalFormatting>
  <conditionalFormatting sqref="B757">
    <cfRule type="duplicateValues" dxfId="6755" priority="5235"/>
  </conditionalFormatting>
  <conditionalFormatting sqref="C757">
    <cfRule type="duplicateValues" dxfId="6754" priority="5234"/>
  </conditionalFormatting>
  <conditionalFormatting sqref="C757">
    <cfRule type="duplicateValues" dxfId="6753" priority="5233"/>
  </conditionalFormatting>
  <conditionalFormatting sqref="B757">
    <cfRule type="duplicateValues" dxfId="6752" priority="5232"/>
  </conditionalFormatting>
  <conditionalFormatting sqref="B757">
    <cfRule type="duplicateValues" dxfId="6751" priority="5231"/>
  </conditionalFormatting>
  <conditionalFormatting sqref="B757">
    <cfRule type="duplicateValues" dxfId="6750" priority="5230"/>
  </conditionalFormatting>
  <conditionalFormatting sqref="B757">
    <cfRule type="duplicateValues" dxfId="6749" priority="5229"/>
  </conditionalFormatting>
  <conditionalFormatting sqref="C757">
    <cfRule type="duplicateValues" dxfId="6748" priority="5228"/>
  </conditionalFormatting>
  <conditionalFormatting sqref="B757">
    <cfRule type="duplicateValues" dxfId="6747" priority="5227"/>
  </conditionalFormatting>
  <conditionalFormatting sqref="B757">
    <cfRule type="duplicateValues" dxfId="6746" priority="5226"/>
  </conditionalFormatting>
  <conditionalFormatting sqref="B757">
    <cfRule type="duplicateValues" dxfId="6745" priority="5225"/>
  </conditionalFormatting>
  <conditionalFormatting sqref="B757">
    <cfRule type="duplicateValues" dxfId="6744" priority="5223"/>
    <cfRule type="duplicateValues" dxfId="6743" priority="5224"/>
  </conditionalFormatting>
  <conditionalFormatting sqref="B757">
    <cfRule type="duplicateValues" dxfId="6742" priority="5221"/>
    <cfRule type="duplicateValues" dxfId="6741" priority="5222"/>
  </conditionalFormatting>
  <conditionalFormatting sqref="C757">
    <cfRule type="duplicateValues" dxfId="6740" priority="5220"/>
  </conditionalFormatting>
  <conditionalFormatting sqref="B757">
    <cfRule type="duplicateValues" dxfId="6739" priority="5219"/>
  </conditionalFormatting>
  <conditionalFormatting sqref="C757">
    <cfRule type="duplicateValues" dxfId="6738" priority="5218"/>
  </conditionalFormatting>
  <conditionalFormatting sqref="B757">
    <cfRule type="duplicateValues" dxfId="6737" priority="5216"/>
    <cfRule type="duplicateValues" dxfId="6736" priority="5217"/>
  </conditionalFormatting>
  <conditionalFormatting sqref="B757">
    <cfRule type="duplicateValues" dxfId="6735" priority="5213"/>
    <cfRule type="duplicateValues" dxfId="6734" priority="5214"/>
    <cfRule type="duplicateValues" dxfId="6733" priority="5215"/>
  </conditionalFormatting>
  <conditionalFormatting sqref="B757">
    <cfRule type="duplicateValues" dxfId="6732" priority="5212"/>
  </conditionalFormatting>
  <conditionalFormatting sqref="N736">
    <cfRule type="cellIs" dxfId="6731" priority="5211" operator="greaterThan">
      <formula>0</formula>
    </cfRule>
  </conditionalFormatting>
  <conditionalFormatting sqref="B736">
    <cfRule type="duplicateValues" dxfId="6730" priority="5210"/>
  </conditionalFormatting>
  <conditionalFormatting sqref="B736">
    <cfRule type="duplicateValues" dxfId="6729" priority="5209"/>
  </conditionalFormatting>
  <conditionalFormatting sqref="B736">
    <cfRule type="duplicateValues" dxfId="6728" priority="5208"/>
  </conditionalFormatting>
  <conditionalFormatting sqref="B736">
    <cfRule type="duplicateValues" dxfId="6727" priority="5206"/>
    <cfRule type="duplicateValues" dxfId="6726" priority="5207"/>
  </conditionalFormatting>
  <conditionalFormatting sqref="B736">
    <cfRule type="duplicateValues" dxfId="6725" priority="5205"/>
  </conditionalFormatting>
  <conditionalFormatting sqref="C736">
    <cfRule type="duplicateValues" dxfId="6724" priority="5204"/>
  </conditionalFormatting>
  <conditionalFormatting sqref="B736">
    <cfRule type="duplicateValues" dxfId="6723" priority="5202"/>
    <cfRule type="duplicateValues" dxfId="6722" priority="5203"/>
  </conditionalFormatting>
  <conditionalFormatting sqref="C736">
    <cfRule type="duplicateValues" dxfId="6721" priority="5201"/>
  </conditionalFormatting>
  <conditionalFormatting sqref="B736">
    <cfRule type="duplicateValues" dxfId="6720" priority="5200"/>
  </conditionalFormatting>
  <conditionalFormatting sqref="C736">
    <cfRule type="duplicateValues" dxfId="6719" priority="5199"/>
  </conditionalFormatting>
  <conditionalFormatting sqref="B736">
    <cfRule type="duplicateValues" dxfId="6718" priority="5197"/>
    <cfRule type="duplicateValues" dxfId="6717" priority="5198"/>
  </conditionalFormatting>
  <conditionalFormatting sqref="B736">
    <cfRule type="duplicateValues" dxfId="6716" priority="5194"/>
    <cfRule type="duplicateValues" dxfId="6715" priority="5195"/>
    <cfRule type="duplicateValues" dxfId="6714" priority="5196"/>
  </conditionalFormatting>
  <conditionalFormatting sqref="B736">
    <cfRule type="duplicateValues" dxfId="6713" priority="5193"/>
  </conditionalFormatting>
  <conditionalFormatting sqref="B736">
    <cfRule type="duplicateValues" dxfId="6712" priority="5192"/>
  </conditionalFormatting>
  <conditionalFormatting sqref="B736">
    <cfRule type="duplicateValues" dxfId="6711" priority="5190"/>
    <cfRule type="duplicateValues" dxfId="6710" priority="5191"/>
  </conditionalFormatting>
  <conditionalFormatting sqref="N693">
    <cfRule type="cellIs" dxfId="6709" priority="5189" operator="greaterThan">
      <formula>0</formula>
    </cfRule>
  </conditionalFormatting>
  <conditionalFormatting sqref="C693">
    <cfRule type="duplicateValues" dxfId="6708" priority="5188"/>
  </conditionalFormatting>
  <conditionalFormatting sqref="B693">
    <cfRule type="duplicateValues" dxfId="6707" priority="5187"/>
  </conditionalFormatting>
  <conditionalFormatting sqref="B693">
    <cfRule type="duplicateValues" dxfId="6706" priority="5185"/>
    <cfRule type="duplicateValues" dxfId="6705" priority="5186"/>
  </conditionalFormatting>
  <conditionalFormatting sqref="C693">
    <cfRule type="duplicateValues" dxfId="6704" priority="5184"/>
  </conditionalFormatting>
  <conditionalFormatting sqref="B693">
    <cfRule type="duplicateValues" dxfId="6703" priority="5182"/>
    <cfRule type="duplicateValues" dxfId="6702" priority="5183"/>
  </conditionalFormatting>
  <conditionalFormatting sqref="B693">
    <cfRule type="duplicateValues" dxfId="6701" priority="5179"/>
    <cfRule type="duplicateValues" dxfId="6700" priority="5180"/>
    <cfRule type="duplicateValues" dxfId="6699" priority="5181"/>
  </conditionalFormatting>
  <conditionalFormatting sqref="B693">
    <cfRule type="duplicateValues" dxfId="6698" priority="5178"/>
  </conditionalFormatting>
  <conditionalFormatting sqref="B693">
    <cfRule type="duplicateValues" dxfId="6697" priority="5177"/>
  </conditionalFormatting>
  <conditionalFormatting sqref="B693">
    <cfRule type="duplicateValues" dxfId="6696" priority="5175"/>
    <cfRule type="duplicateValues" dxfId="6695" priority="5176"/>
  </conditionalFormatting>
  <conditionalFormatting sqref="B693">
    <cfRule type="duplicateValues" dxfId="6694" priority="5174"/>
  </conditionalFormatting>
  <conditionalFormatting sqref="B693">
    <cfRule type="duplicateValues" dxfId="6693" priority="5173"/>
  </conditionalFormatting>
  <conditionalFormatting sqref="B693">
    <cfRule type="duplicateValues" dxfId="6692" priority="5172"/>
  </conditionalFormatting>
  <conditionalFormatting sqref="N692">
    <cfRule type="cellIs" dxfId="6691" priority="5171" operator="greaterThan">
      <formula>0</formula>
    </cfRule>
  </conditionalFormatting>
  <conditionalFormatting sqref="C692">
    <cfRule type="duplicateValues" dxfId="6690" priority="5170"/>
  </conditionalFormatting>
  <conditionalFormatting sqref="B692">
    <cfRule type="duplicateValues" dxfId="6689" priority="5169"/>
  </conditionalFormatting>
  <conditionalFormatting sqref="B692">
    <cfRule type="duplicateValues" dxfId="6688" priority="5167"/>
    <cfRule type="duplicateValues" dxfId="6687" priority="5168"/>
  </conditionalFormatting>
  <conditionalFormatting sqref="C692">
    <cfRule type="duplicateValues" dxfId="6686" priority="5166"/>
  </conditionalFormatting>
  <conditionalFormatting sqref="B692">
    <cfRule type="duplicateValues" dxfId="6685" priority="5164"/>
    <cfRule type="duplicateValues" dxfId="6684" priority="5165"/>
  </conditionalFormatting>
  <conditionalFormatting sqref="B692">
    <cfRule type="duplicateValues" dxfId="6683" priority="5161"/>
    <cfRule type="duplicateValues" dxfId="6682" priority="5162"/>
    <cfRule type="duplicateValues" dxfId="6681" priority="5163"/>
  </conditionalFormatting>
  <conditionalFormatting sqref="B692">
    <cfRule type="duplicateValues" dxfId="6680" priority="5160"/>
  </conditionalFormatting>
  <conditionalFormatting sqref="B692">
    <cfRule type="duplicateValues" dxfId="6679" priority="5159"/>
  </conditionalFormatting>
  <conditionalFormatting sqref="B692">
    <cfRule type="duplicateValues" dxfId="6678" priority="5157"/>
    <cfRule type="duplicateValues" dxfId="6677" priority="5158"/>
  </conditionalFormatting>
  <conditionalFormatting sqref="B692">
    <cfRule type="duplicateValues" dxfId="6676" priority="5156"/>
  </conditionalFormatting>
  <conditionalFormatting sqref="B692">
    <cfRule type="duplicateValues" dxfId="6675" priority="5155"/>
  </conditionalFormatting>
  <conditionalFormatting sqref="B692">
    <cfRule type="duplicateValues" dxfId="6674" priority="5154"/>
  </conditionalFormatting>
  <conditionalFormatting sqref="N691">
    <cfRule type="cellIs" dxfId="6673" priority="5153" operator="greaterThan">
      <formula>0</formula>
    </cfRule>
  </conditionalFormatting>
  <conditionalFormatting sqref="C691">
    <cfRule type="duplicateValues" dxfId="6672" priority="5152"/>
  </conditionalFormatting>
  <conditionalFormatting sqref="B691">
    <cfRule type="duplicateValues" dxfId="6671" priority="5151"/>
  </conditionalFormatting>
  <conditionalFormatting sqref="B691">
    <cfRule type="duplicateValues" dxfId="6670" priority="5149"/>
    <cfRule type="duplicateValues" dxfId="6669" priority="5150"/>
  </conditionalFormatting>
  <conditionalFormatting sqref="C691">
    <cfRule type="duplicateValues" dxfId="6668" priority="5148"/>
  </conditionalFormatting>
  <conditionalFormatting sqref="B691">
    <cfRule type="duplicateValues" dxfId="6667" priority="5146"/>
    <cfRule type="duplicateValues" dxfId="6666" priority="5147"/>
  </conditionalFormatting>
  <conditionalFormatting sqref="B691">
    <cfRule type="duplicateValues" dxfId="6665" priority="5143"/>
    <cfRule type="duplicateValues" dxfId="6664" priority="5144"/>
    <cfRule type="duplicateValues" dxfId="6663" priority="5145"/>
  </conditionalFormatting>
  <conditionalFormatting sqref="B691">
    <cfRule type="duplicateValues" dxfId="6662" priority="5142"/>
  </conditionalFormatting>
  <conditionalFormatting sqref="B691">
    <cfRule type="duplicateValues" dxfId="6661" priority="5141"/>
  </conditionalFormatting>
  <conditionalFormatting sqref="B691">
    <cfRule type="duplicateValues" dxfId="6660" priority="5139"/>
    <cfRule type="duplicateValues" dxfId="6659" priority="5140"/>
  </conditionalFormatting>
  <conditionalFormatting sqref="B691">
    <cfRule type="duplicateValues" dxfId="6658" priority="5138"/>
  </conditionalFormatting>
  <conditionalFormatting sqref="B691">
    <cfRule type="duplicateValues" dxfId="6657" priority="5137"/>
  </conditionalFormatting>
  <conditionalFormatting sqref="B691">
    <cfRule type="duplicateValues" dxfId="6656" priority="5136"/>
  </conditionalFormatting>
  <conditionalFormatting sqref="N690">
    <cfRule type="cellIs" dxfId="6655" priority="5135" operator="greaterThan">
      <formula>0</formula>
    </cfRule>
  </conditionalFormatting>
  <conditionalFormatting sqref="C690">
    <cfRule type="duplicateValues" dxfId="6654" priority="5134"/>
  </conditionalFormatting>
  <conditionalFormatting sqref="B690">
    <cfRule type="duplicateValues" dxfId="6653" priority="5133"/>
  </conditionalFormatting>
  <conditionalFormatting sqref="B690">
    <cfRule type="duplicateValues" dxfId="6652" priority="5131"/>
    <cfRule type="duplicateValues" dxfId="6651" priority="5132"/>
  </conditionalFormatting>
  <conditionalFormatting sqref="C690">
    <cfRule type="duplicateValues" dxfId="6650" priority="5130"/>
  </conditionalFormatting>
  <conditionalFormatting sqref="B690">
    <cfRule type="duplicateValues" dxfId="6649" priority="5128"/>
    <cfRule type="duplicateValues" dxfId="6648" priority="5129"/>
  </conditionalFormatting>
  <conditionalFormatting sqref="B690">
    <cfRule type="duplicateValues" dxfId="6647" priority="5125"/>
    <cfRule type="duplicateValues" dxfId="6646" priority="5126"/>
    <cfRule type="duplicateValues" dxfId="6645" priority="5127"/>
  </conditionalFormatting>
  <conditionalFormatting sqref="B690">
    <cfRule type="duplicateValues" dxfId="6644" priority="5124"/>
  </conditionalFormatting>
  <conditionalFormatting sqref="B690">
    <cfRule type="duplicateValues" dxfId="6643" priority="5123"/>
  </conditionalFormatting>
  <conditionalFormatting sqref="B690">
    <cfRule type="duplicateValues" dxfId="6642" priority="5121"/>
    <cfRule type="duplicateValues" dxfId="6641" priority="5122"/>
  </conditionalFormatting>
  <conditionalFormatting sqref="B690">
    <cfRule type="duplicateValues" dxfId="6640" priority="5120"/>
  </conditionalFormatting>
  <conditionalFormatting sqref="B690">
    <cfRule type="duplicateValues" dxfId="6639" priority="5119"/>
  </conditionalFormatting>
  <conditionalFormatting sqref="B690">
    <cfRule type="duplicateValues" dxfId="6638" priority="5118"/>
  </conditionalFormatting>
  <conditionalFormatting sqref="N694">
    <cfRule type="cellIs" dxfId="6637" priority="5117" operator="greaterThan">
      <formula>0</formula>
    </cfRule>
  </conditionalFormatting>
  <conditionalFormatting sqref="C694">
    <cfRule type="duplicateValues" dxfId="6636" priority="5116"/>
  </conditionalFormatting>
  <conditionalFormatting sqref="B694">
    <cfRule type="duplicateValues" dxfId="6635" priority="5115"/>
  </conditionalFormatting>
  <conditionalFormatting sqref="B694">
    <cfRule type="duplicateValues" dxfId="6634" priority="5113"/>
    <cfRule type="duplicateValues" dxfId="6633" priority="5114"/>
  </conditionalFormatting>
  <conditionalFormatting sqref="C694">
    <cfRule type="duplicateValues" dxfId="6632" priority="5112"/>
  </conditionalFormatting>
  <conditionalFormatting sqref="B694">
    <cfRule type="duplicateValues" dxfId="6631" priority="5110"/>
    <cfRule type="duplicateValues" dxfId="6630" priority="5111"/>
  </conditionalFormatting>
  <conditionalFormatting sqref="B694">
    <cfRule type="duplicateValues" dxfId="6629" priority="5107"/>
    <cfRule type="duplicateValues" dxfId="6628" priority="5108"/>
    <cfRule type="duplicateValues" dxfId="6627" priority="5109"/>
  </conditionalFormatting>
  <conditionalFormatting sqref="B694">
    <cfRule type="duplicateValues" dxfId="6626" priority="5106"/>
  </conditionalFormatting>
  <conditionalFormatting sqref="B694">
    <cfRule type="duplicateValues" dxfId="6625" priority="5105"/>
  </conditionalFormatting>
  <conditionalFormatting sqref="B694">
    <cfRule type="duplicateValues" dxfId="6624" priority="5103"/>
    <cfRule type="duplicateValues" dxfId="6623" priority="5104"/>
  </conditionalFormatting>
  <conditionalFormatting sqref="B694">
    <cfRule type="duplicateValues" dxfId="6622" priority="5102"/>
  </conditionalFormatting>
  <conditionalFormatting sqref="B694">
    <cfRule type="duplicateValues" dxfId="6621" priority="5101"/>
  </conditionalFormatting>
  <conditionalFormatting sqref="B694">
    <cfRule type="duplicateValues" dxfId="6620" priority="5100"/>
  </conditionalFormatting>
  <conditionalFormatting sqref="N695">
    <cfRule type="cellIs" dxfId="6619" priority="5099" operator="greaterThan">
      <formula>0</formula>
    </cfRule>
  </conditionalFormatting>
  <conditionalFormatting sqref="C695">
    <cfRule type="duplicateValues" dxfId="6618" priority="5098"/>
  </conditionalFormatting>
  <conditionalFormatting sqref="B695">
    <cfRule type="duplicateValues" dxfId="6617" priority="5097"/>
  </conditionalFormatting>
  <conditionalFormatting sqref="B695">
    <cfRule type="duplicateValues" dxfId="6616" priority="5095"/>
    <cfRule type="duplicateValues" dxfId="6615" priority="5096"/>
  </conditionalFormatting>
  <conditionalFormatting sqref="C695">
    <cfRule type="duplicateValues" dxfId="6614" priority="5094"/>
  </conditionalFormatting>
  <conditionalFormatting sqref="B695">
    <cfRule type="duplicateValues" dxfId="6613" priority="5092"/>
    <cfRule type="duplicateValues" dxfId="6612" priority="5093"/>
  </conditionalFormatting>
  <conditionalFormatting sqref="B695">
    <cfRule type="duplicateValues" dxfId="6611" priority="5089"/>
    <cfRule type="duplicateValues" dxfId="6610" priority="5090"/>
    <cfRule type="duplicateValues" dxfId="6609" priority="5091"/>
  </conditionalFormatting>
  <conditionalFormatting sqref="B695">
    <cfRule type="duplicateValues" dxfId="6608" priority="5088"/>
  </conditionalFormatting>
  <conditionalFormatting sqref="B695">
    <cfRule type="duplicateValues" dxfId="6607" priority="5087"/>
  </conditionalFormatting>
  <conditionalFormatting sqref="B695">
    <cfRule type="duplicateValues" dxfId="6606" priority="5085"/>
    <cfRule type="duplicateValues" dxfId="6605" priority="5086"/>
  </conditionalFormatting>
  <conditionalFormatting sqref="B695">
    <cfRule type="duplicateValues" dxfId="6604" priority="5084"/>
  </conditionalFormatting>
  <conditionalFormatting sqref="B695">
    <cfRule type="duplicateValues" dxfId="6603" priority="5083"/>
  </conditionalFormatting>
  <conditionalFormatting sqref="B695">
    <cfRule type="duplicateValues" dxfId="6602" priority="5082"/>
  </conditionalFormatting>
  <conditionalFormatting sqref="N696">
    <cfRule type="cellIs" dxfId="6601" priority="5081" operator="greaterThan">
      <formula>0</formula>
    </cfRule>
  </conditionalFormatting>
  <conditionalFormatting sqref="C696">
    <cfRule type="duplicateValues" dxfId="6600" priority="5080"/>
  </conditionalFormatting>
  <conditionalFormatting sqref="B696">
    <cfRule type="duplicateValues" dxfId="6599" priority="5079"/>
  </conditionalFormatting>
  <conditionalFormatting sqref="B696">
    <cfRule type="duplicateValues" dxfId="6598" priority="5077"/>
    <cfRule type="duplicateValues" dxfId="6597" priority="5078"/>
  </conditionalFormatting>
  <conditionalFormatting sqref="C696">
    <cfRule type="duplicateValues" dxfId="6596" priority="5076"/>
  </conditionalFormatting>
  <conditionalFormatting sqref="B696">
    <cfRule type="duplicateValues" dxfId="6595" priority="5074"/>
    <cfRule type="duplicateValues" dxfId="6594" priority="5075"/>
  </conditionalFormatting>
  <conditionalFormatting sqref="B696">
    <cfRule type="duplicateValues" dxfId="6593" priority="5071"/>
    <cfRule type="duplicateValues" dxfId="6592" priority="5072"/>
    <cfRule type="duplicateValues" dxfId="6591" priority="5073"/>
  </conditionalFormatting>
  <conditionalFormatting sqref="B696">
    <cfRule type="duplicateValues" dxfId="6590" priority="5070"/>
  </conditionalFormatting>
  <conditionalFormatting sqref="B696">
    <cfRule type="duplicateValues" dxfId="6589" priority="5069"/>
  </conditionalFormatting>
  <conditionalFormatting sqref="B696">
    <cfRule type="duplicateValues" dxfId="6588" priority="5067"/>
    <cfRule type="duplicateValues" dxfId="6587" priority="5068"/>
  </conditionalFormatting>
  <conditionalFormatting sqref="B696">
    <cfRule type="duplicateValues" dxfId="6586" priority="5066"/>
  </conditionalFormatting>
  <conditionalFormatting sqref="B696">
    <cfRule type="duplicateValues" dxfId="6585" priority="5065"/>
  </conditionalFormatting>
  <conditionalFormatting sqref="B696">
    <cfRule type="duplicateValues" dxfId="6584" priority="5064"/>
  </conditionalFormatting>
  <conditionalFormatting sqref="N697">
    <cfRule type="cellIs" dxfId="6583" priority="5063" operator="greaterThan">
      <formula>0</formula>
    </cfRule>
  </conditionalFormatting>
  <conditionalFormatting sqref="C697">
    <cfRule type="duplicateValues" dxfId="6582" priority="5062"/>
  </conditionalFormatting>
  <conditionalFormatting sqref="B697">
    <cfRule type="duplicateValues" dxfId="6581" priority="5061"/>
  </conditionalFormatting>
  <conditionalFormatting sqref="B697">
    <cfRule type="duplicateValues" dxfId="6580" priority="5059"/>
    <cfRule type="duplicateValues" dxfId="6579" priority="5060"/>
  </conditionalFormatting>
  <conditionalFormatting sqref="C697">
    <cfRule type="duplicateValues" dxfId="6578" priority="5058"/>
  </conditionalFormatting>
  <conditionalFormatting sqref="B697">
    <cfRule type="duplicateValues" dxfId="6577" priority="5056"/>
    <cfRule type="duplicateValues" dxfId="6576" priority="5057"/>
  </conditionalFormatting>
  <conditionalFormatting sqref="B697">
    <cfRule type="duplicateValues" dxfId="6575" priority="5053"/>
    <cfRule type="duplicateValues" dxfId="6574" priority="5054"/>
    <cfRule type="duplicateValues" dxfId="6573" priority="5055"/>
  </conditionalFormatting>
  <conditionalFormatting sqref="B697">
    <cfRule type="duplicateValues" dxfId="6572" priority="5052"/>
  </conditionalFormatting>
  <conditionalFormatting sqref="B697">
    <cfRule type="duplicateValues" dxfId="6571" priority="5051"/>
  </conditionalFormatting>
  <conditionalFormatting sqref="B697">
    <cfRule type="duplicateValues" dxfId="6570" priority="5049"/>
    <cfRule type="duplicateValues" dxfId="6569" priority="5050"/>
  </conditionalFormatting>
  <conditionalFormatting sqref="B697">
    <cfRule type="duplicateValues" dxfId="6568" priority="5048"/>
  </conditionalFormatting>
  <conditionalFormatting sqref="B697">
    <cfRule type="duplicateValues" dxfId="6567" priority="5047"/>
  </conditionalFormatting>
  <conditionalFormatting sqref="B697">
    <cfRule type="duplicateValues" dxfId="6566" priority="5046"/>
  </conditionalFormatting>
  <conditionalFormatting sqref="N704">
    <cfRule type="cellIs" dxfId="6565" priority="5045" operator="greaterThan">
      <formula>0</formula>
    </cfRule>
  </conditionalFormatting>
  <conditionalFormatting sqref="C704">
    <cfRule type="duplicateValues" dxfId="6564" priority="5044"/>
  </conditionalFormatting>
  <conditionalFormatting sqref="B704">
    <cfRule type="duplicateValues" dxfId="6563" priority="5043"/>
  </conditionalFormatting>
  <conditionalFormatting sqref="B704">
    <cfRule type="duplicateValues" dxfId="6562" priority="5041"/>
    <cfRule type="duplicateValues" dxfId="6561" priority="5042"/>
  </conditionalFormatting>
  <conditionalFormatting sqref="C704">
    <cfRule type="duplicateValues" dxfId="6560" priority="5040"/>
  </conditionalFormatting>
  <conditionalFormatting sqref="B704">
    <cfRule type="duplicateValues" dxfId="6559" priority="5038"/>
    <cfRule type="duplicateValues" dxfId="6558" priority="5039"/>
  </conditionalFormatting>
  <conditionalFormatting sqref="B704">
    <cfRule type="duplicateValues" dxfId="6557" priority="5035"/>
    <cfRule type="duplicateValues" dxfId="6556" priority="5036"/>
    <cfRule type="duplicateValues" dxfId="6555" priority="5037"/>
  </conditionalFormatting>
  <conditionalFormatting sqref="B704">
    <cfRule type="duplicateValues" dxfId="6554" priority="5034"/>
  </conditionalFormatting>
  <conditionalFormatting sqref="B704">
    <cfRule type="duplicateValues" dxfId="6553" priority="5033"/>
  </conditionalFormatting>
  <conditionalFormatting sqref="B704">
    <cfRule type="duplicateValues" dxfId="6552" priority="5031"/>
    <cfRule type="duplicateValues" dxfId="6551" priority="5032"/>
  </conditionalFormatting>
  <conditionalFormatting sqref="B704">
    <cfRule type="duplicateValues" dxfId="6550" priority="5030"/>
  </conditionalFormatting>
  <conditionalFormatting sqref="B704">
    <cfRule type="duplicateValues" dxfId="6549" priority="5029"/>
  </conditionalFormatting>
  <conditionalFormatting sqref="B704">
    <cfRule type="duplicateValues" dxfId="6548" priority="5028"/>
  </conditionalFormatting>
  <conditionalFormatting sqref="N703">
    <cfRule type="cellIs" dxfId="6547" priority="5027" operator="greaterThan">
      <formula>0</formula>
    </cfRule>
  </conditionalFormatting>
  <conditionalFormatting sqref="C703">
    <cfRule type="duplicateValues" dxfId="6546" priority="5026"/>
  </conditionalFormatting>
  <conditionalFormatting sqref="B703">
    <cfRule type="duplicateValues" dxfId="6545" priority="5025"/>
  </conditionalFormatting>
  <conditionalFormatting sqref="B703">
    <cfRule type="duplicateValues" dxfId="6544" priority="5023"/>
    <cfRule type="duplicateValues" dxfId="6543" priority="5024"/>
  </conditionalFormatting>
  <conditionalFormatting sqref="C703">
    <cfRule type="duplicateValues" dxfId="6542" priority="5022"/>
  </conditionalFormatting>
  <conditionalFormatting sqref="B703">
    <cfRule type="duplicateValues" dxfId="6541" priority="5020"/>
    <cfRule type="duplicateValues" dxfId="6540" priority="5021"/>
  </conditionalFormatting>
  <conditionalFormatting sqref="B703">
    <cfRule type="duplicateValues" dxfId="6539" priority="5017"/>
    <cfRule type="duplicateValues" dxfId="6538" priority="5018"/>
    <cfRule type="duplicateValues" dxfId="6537" priority="5019"/>
  </conditionalFormatting>
  <conditionalFormatting sqref="B703">
    <cfRule type="duplicateValues" dxfId="6536" priority="5016"/>
  </conditionalFormatting>
  <conditionalFormatting sqref="B703">
    <cfRule type="duplicateValues" dxfId="6535" priority="5015"/>
  </conditionalFormatting>
  <conditionalFormatting sqref="B703">
    <cfRule type="duplicateValues" dxfId="6534" priority="5013"/>
    <cfRule type="duplicateValues" dxfId="6533" priority="5014"/>
  </conditionalFormatting>
  <conditionalFormatting sqref="B703">
    <cfRule type="duplicateValues" dxfId="6532" priority="5012"/>
  </conditionalFormatting>
  <conditionalFormatting sqref="B703">
    <cfRule type="duplicateValues" dxfId="6531" priority="5011"/>
  </conditionalFormatting>
  <conditionalFormatting sqref="B703">
    <cfRule type="duplicateValues" dxfId="6530" priority="5010"/>
  </conditionalFormatting>
  <conditionalFormatting sqref="N702">
    <cfRule type="cellIs" dxfId="6529" priority="5009" operator="greaterThan">
      <formula>0</formula>
    </cfRule>
  </conditionalFormatting>
  <conditionalFormatting sqref="C702">
    <cfRule type="duplicateValues" dxfId="6528" priority="5008"/>
  </conditionalFormatting>
  <conditionalFormatting sqref="B702">
    <cfRule type="duplicateValues" dxfId="6527" priority="5007"/>
  </conditionalFormatting>
  <conditionalFormatting sqref="B702">
    <cfRule type="duplicateValues" dxfId="6526" priority="5005"/>
    <cfRule type="duplicateValues" dxfId="6525" priority="5006"/>
  </conditionalFormatting>
  <conditionalFormatting sqref="C702">
    <cfRule type="duplicateValues" dxfId="6524" priority="5004"/>
  </conditionalFormatting>
  <conditionalFormatting sqref="B702">
    <cfRule type="duplicateValues" dxfId="6523" priority="5002"/>
    <cfRule type="duplicateValues" dxfId="6522" priority="5003"/>
  </conditionalFormatting>
  <conditionalFormatting sqref="B702">
    <cfRule type="duplicateValues" dxfId="6521" priority="4999"/>
    <cfRule type="duplicateValues" dxfId="6520" priority="5000"/>
    <cfRule type="duplicateValues" dxfId="6519" priority="5001"/>
  </conditionalFormatting>
  <conditionalFormatting sqref="B702">
    <cfRule type="duplicateValues" dxfId="6518" priority="4998"/>
  </conditionalFormatting>
  <conditionalFormatting sqref="B702">
    <cfRule type="duplicateValues" dxfId="6517" priority="4997"/>
  </conditionalFormatting>
  <conditionalFormatting sqref="B702">
    <cfRule type="duplicateValues" dxfId="6516" priority="4995"/>
    <cfRule type="duplicateValues" dxfId="6515" priority="4996"/>
  </conditionalFormatting>
  <conditionalFormatting sqref="B702">
    <cfRule type="duplicateValues" dxfId="6514" priority="4994"/>
  </conditionalFormatting>
  <conditionalFormatting sqref="B702">
    <cfRule type="duplicateValues" dxfId="6513" priority="4993"/>
  </conditionalFormatting>
  <conditionalFormatting sqref="B702">
    <cfRule type="duplicateValues" dxfId="6512" priority="4992"/>
  </conditionalFormatting>
  <conditionalFormatting sqref="N701">
    <cfRule type="cellIs" dxfId="6511" priority="4991" operator="greaterThan">
      <formula>0</formula>
    </cfRule>
  </conditionalFormatting>
  <conditionalFormatting sqref="C701">
    <cfRule type="duplicateValues" dxfId="6510" priority="4990"/>
  </conditionalFormatting>
  <conditionalFormatting sqref="B701">
    <cfRule type="duplicateValues" dxfId="6509" priority="4989"/>
  </conditionalFormatting>
  <conditionalFormatting sqref="B701">
    <cfRule type="duplicateValues" dxfId="6508" priority="4987"/>
    <cfRule type="duplicateValues" dxfId="6507" priority="4988"/>
  </conditionalFormatting>
  <conditionalFormatting sqref="C701">
    <cfRule type="duplicateValues" dxfId="6506" priority="4986"/>
  </conditionalFormatting>
  <conditionalFormatting sqref="B701">
    <cfRule type="duplicateValues" dxfId="6505" priority="4984"/>
    <cfRule type="duplicateValues" dxfId="6504" priority="4985"/>
  </conditionalFormatting>
  <conditionalFormatting sqref="B701">
    <cfRule type="duplicateValues" dxfId="6503" priority="4981"/>
    <cfRule type="duplicateValues" dxfId="6502" priority="4982"/>
    <cfRule type="duplicateValues" dxfId="6501" priority="4983"/>
  </conditionalFormatting>
  <conditionalFormatting sqref="B701">
    <cfRule type="duplicateValues" dxfId="6500" priority="4980"/>
  </conditionalFormatting>
  <conditionalFormatting sqref="B701">
    <cfRule type="duplicateValues" dxfId="6499" priority="4979"/>
  </conditionalFormatting>
  <conditionalFormatting sqref="B701">
    <cfRule type="duplicateValues" dxfId="6498" priority="4977"/>
    <cfRule type="duplicateValues" dxfId="6497" priority="4978"/>
  </conditionalFormatting>
  <conditionalFormatting sqref="B701">
    <cfRule type="duplicateValues" dxfId="6496" priority="4976"/>
  </conditionalFormatting>
  <conditionalFormatting sqref="B701">
    <cfRule type="duplicateValues" dxfId="6495" priority="4975"/>
  </conditionalFormatting>
  <conditionalFormatting sqref="B701">
    <cfRule type="duplicateValues" dxfId="6494" priority="4974"/>
  </conditionalFormatting>
  <conditionalFormatting sqref="N700">
    <cfRule type="cellIs" dxfId="6493" priority="4973" operator="greaterThan">
      <formula>0</formula>
    </cfRule>
  </conditionalFormatting>
  <conditionalFormatting sqref="C700">
    <cfRule type="duplicateValues" dxfId="6492" priority="4972"/>
  </conditionalFormatting>
  <conditionalFormatting sqref="B700">
    <cfRule type="duplicateValues" dxfId="6491" priority="4971"/>
  </conditionalFormatting>
  <conditionalFormatting sqref="B700">
    <cfRule type="duplicateValues" dxfId="6490" priority="4969"/>
    <cfRule type="duplicateValues" dxfId="6489" priority="4970"/>
  </conditionalFormatting>
  <conditionalFormatting sqref="C700">
    <cfRule type="duplicateValues" dxfId="6488" priority="4968"/>
  </conditionalFormatting>
  <conditionalFormatting sqref="B700">
    <cfRule type="duplicateValues" dxfId="6487" priority="4966"/>
    <cfRule type="duplicateValues" dxfId="6486" priority="4967"/>
  </conditionalFormatting>
  <conditionalFormatting sqref="B700">
    <cfRule type="duplicateValues" dxfId="6485" priority="4963"/>
    <cfRule type="duplicateValues" dxfId="6484" priority="4964"/>
    <cfRule type="duplicateValues" dxfId="6483" priority="4965"/>
  </conditionalFormatting>
  <conditionalFormatting sqref="B700">
    <cfRule type="duplicateValues" dxfId="6482" priority="4962"/>
  </conditionalFormatting>
  <conditionalFormatting sqref="B700">
    <cfRule type="duplicateValues" dxfId="6481" priority="4961"/>
  </conditionalFormatting>
  <conditionalFormatting sqref="B700">
    <cfRule type="duplicateValues" dxfId="6480" priority="4959"/>
    <cfRule type="duplicateValues" dxfId="6479" priority="4960"/>
  </conditionalFormatting>
  <conditionalFormatting sqref="B700">
    <cfRule type="duplicateValues" dxfId="6478" priority="4958"/>
  </conditionalFormatting>
  <conditionalFormatting sqref="B700">
    <cfRule type="duplicateValues" dxfId="6477" priority="4957"/>
  </conditionalFormatting>
  <conditionalFormatting sqref="B700">
    <cfRule type="duplicateValues" dxfId="6476" priority="4956"/>
  </conditionalFormatting>
  <conditionalFormatting sqref="N699">
    <cfRule type="cellIs" dxfId="6475" priority="4955" operator="greaterThan">
      <formula>0</formula>
    </cfRule>
  </conditionalFormatting>
  <conditionalFormatting sqref="C699">
    <cfRule type="duplicateValues" dxfId="6474" priority="4954"/>
  </conditionalFormatting>
  <conditionalFormatting sqref="B699">
    <cfRule type="duplicateValues" dxfId="6473" priority="4953"/>
  </conditionalFormatting>
  <conditionalFormatting sqref="B699">
    <cfRule type="duplicateValues" dxfId="6472" priority="4951"/>
    <cfRule type="duplicateValues" dxfId="6471" priority="4952"/>
  </conditionalFormatting>
  <conditionalFormatting sqref="C699">
    <cfRule type="duplicateValues" dxfId="6470" priority="4950"/>
  </conditionalFormatting>
  <conditionalFormatting sqref="B699">
    <cfRule type="duplicateValues" dxfId="6469" priority="4948"/>
    <cfRule type="duplicateValues" dxfId="6468" priority="4949"/>
  </conditionalFormatting>
  <conditionalFormatting sqref="B699">
    <cfRule type="duplicateValues" dxfId="6467" priority="4945"/>
    <cfRule type="duplicateValues" dxfId="6466" priority="4946"/>
    <cfRule type="duplicateValues" dxfId="6465" priority="4947"/>
  </conditionalFormatting>
  <conditionalFormatting sqref="B699">
    <cfRule type="duplicateValues" dxfId="6464" priority="4944"/>
  </conditionalFormatting>
  <conditionalFormatting sqref="B699">
    <cfRule type="duplicateValues" dxfId="6463" priority="4943"/>
  </conditionalFormatting>
  <conditionalFormatting sqref="B699">
    <cfRule type="duplicateValues" dxfId="6462" priority="4941"/>
    <cfRule type="duplicateValues" dxfId="6461" priority="4942"/>
  </conditionalFormatting>
  <conditionalFormatting sqref="B699">
    <cfRule type="duplicateValues" dxfId="6460" priority="4940"/>
  </conditionalFormatting>
  <conditionalFormatting sqref="B699">
    <cfRule type="duplicateValues" dxfId="6459" priority="4939"/>
  </conditionalFormatting>
  <conditionalFormatting sqref="B699">
    <cfRule type="duplicateValues" dxfId="6458" priority="4938"/>
  </conditionalFormatting>
  <conditionalFormatting sqref="N689">
    <cfRule type="cellIs" dxfId="6457" priority="4937" operator="greaterThan">
      <formula>0</formula>
    </cfRule>
  </conditionalFormatting>
  <conditionalFormatting sqref="C689">
    <cfRule type="duplicateValues" dxfId="6456" priority="4936"/>
  </conditionalFormatting>
  <conditionalFormatting sqref="B689">
    <cfRule type="duplicateValues" dxfId="6455" priority="4935"/>
  </conditionalFormatting>
  <conditionalFormatting sqref="B689">
    <cfRule type="duplicateValues" dxfId="6454" priority="4933"/>
    <cfRule type="duplicateValues" dxfId="6453" priority="4934"/>
  </conditionalFormatting>
  <conditionalFormatting sqref="C689">
    <cfRule type="duplicateValues" dxfId="6452" priority="4932"/>
  </conditionalFormatting>
  <conditionalFormatting sqref="B689">
    <cfRule type="duplicateValues" dxfId="6451" priority="4930"/>
    <cfRule type="duplicateValues" dxfId="6450" priority="4931"/>
  </conditionalFormatting>
  <conditionalFormatting sqref="B689">
    <cfRule type="duplicateValues" dxfId="6449" priority="4927"/>
    <cfRule type="duplicateValues" dxfId="6448" priority="4928"/>
    <cfRule type="duplicateValues" dxfId="6447" priority="4929"/>
  </conditionalFormatting>
  <conditionalFormatting sqref="B689">
    <cfRule type="duplicateValues" dxfId="6446" priority="4926"/>
  </conditionalFormatting>
  <conditionalFormatting sqref="B689">
    <cfRule type="duplicateValues" dxfId="6445" priority="4925"/>
  </conditionalFormatting>
  <conditionalFormatting sqref="B689">
    <cfRule type="duplicateValues" dxfId="6444" priority="4923"/>
    <cfRule type="duplicateValues" dxfId="6443" priority="4924"/>
  </conditionalFormatting>
  <conditionalFormatting sqref="B689">
    <cfRule type="duplicateValues" dxfId="6442" priority="4922"/>
  </conditionalFormatting>
  <conditionalFormatting sqref="B689">
    <cfRule type="duplicateValues" dxfId="6441" priority="4921"/>
  </conditionalFormatting>
  <conditionalFormatting sqref="B689">
    <cfRule type="duplicateValues" dxfId="6440" priority="4920"/>
  </conditionalFormatting>
  <conditionalFormatting sqref="N698">
    <cfRule type="cellIs" dxfId="6439" priority="4919" operator="greaterThan">
      <formula>0</formula>
    </cfRule>
  </conditionalFormatting>
  <conditionalFormatting sqref="C698">
    <cfRule type="duplicateValues" dxfId="6438" priority="4918"/>
  </conditionalFormatting>
  <conditionalFormatting sqref="B698">
    <cfRule type="duplicateValues" dxfId="6437" priority="4917"/>
  </conditionalFormatting>
  <conditionalFormatting sqref="B698">
    <cfRule type="duplicateValues" dxfId="6436" priority="4915"/>
    <cfRule type="duplicateValues" dxfId="6435" priority="4916"/>
  </conditionalFormatting>
  <conditionalFormatting sqref="C698">
    <cfRule type="duplicateValues" dxfId="6434" priority="4914"/>
  </conditionalFormatting>
  <conditionalFormatting sqref="B698">
    <cfRule type="duplicateValues" dxfId="6433" priority="4912"/>
    <cfRule type="duplicateValues" dxfId="6432" priority="4913"/>
  </conditionalFormatting>
  <conditionalFormatting sqref="B698">
    <cfRule type="duplicateValues" dxfId="6431" priority="4909"/>
    <cfRule type="duplicateValues" dxfId="6430" priority="4910"/>
    <cfRule type="duplicateValues" dxfId="6429" priority="4911"/>
  </conditionalFormatting>
  <conditionalFormatting sqref="B698">
    <cfRule type="duplicateValues" dxfId="6428" priority="4908"/>
  </conditionalFormatting>
  <conditionalFormatting sqref="B698">
    <cfRule type="duplicateValues" dxfId="6427" priority="4907"/>
  </conditionalFormatting>
  <conditionalFormatting sqref="B698">
    <cfRule type="duplicateValues" dxfId="6426" priority="4905"/>
    <cfRule type="duplicateValues" dxfId="6425" priority="4906"/>
  </conditionalFormatting>
  <conditionalFormatting sqref="B698">
    <cfRule type="duplicateValues" dxfId="6424" priority="4904"/>
  </conditionalFormatting>
  <conditionalFormatting sqref="B698">
    <cfRule type="duplicateValues" dxfId="6423" priority="4903"/>
  </conditionalFormatting>
  <conditionalFormatting sqref="B698">
    <cfRule type="duplicateValues" dxfId="6422" priority="4902"/>
  </conditionalFormatting>
  <conditionalFormatting sqref="B752:B753">
    <cfRule type="duplicateValues" dxfId="6421" priority="4901"/>
  </conditionalFormatting>
  <conditionalFormatting sqref="C752:C753">
    <cfRule type="duplicateValues" dxfId="6420" priority="4900"/>
  </conditionalFormatting>
  <conditionalFormatting sqref="B747:B749 B740:B745">
    <cfRule type="duplicateValues" dxfId="6419" priority="4899"/>
  </conditionalFormatting>
  <conditionalFormatting sqref="C747:C749 C740:C745">
    <cfRule type="duplicateValues" dxfId="6418" priority="4898"/>
  </conditionalFormatting>
  <conditionalFormatting sqref="B737:B739">
    <cfRule type="duplicateValues" dxfId="6417" priority="4897"/>
  </conditionalFormatting>
  <conditionalFormatting sqref="C737:C739">
    <cfRule type="duplicateValues" dxfId="6416" priority="4896"/>
  </conditionalFormatting>
  <conditionalFormatting sqref="B705:B727 B686:B688">
    <cfRule type="duplicateValues" dxfId="6415" priority="4895"/>
  </conditionalFormatting>
  <conditionalFormatting sqref="B705:B727 B686:B688">
    <cfRule type="duplicateValues" dxfId="6414" priority="4893"/>
    <cfRule type="duplicateValues" dxfId="6413" priority="4894"/>
  </conditionalFormatting>
  <conditionalFormatting sqref="C705:C727 C686:C688">
    <cfRule type="duplicateValues" dxfId="6412" priority="4892"/>
  </conditionalFormatting>
  <conditionalFormatting sqref="N403:N685 N37 N14:N15">
    <cfRule type="cellIs" dxfId="6411" priority="4891" operator="greaterThan">
      <formula>0</formula>
    </cfRule>
  </conditionalFormatting>
  <conditionalFormatting sqref="N572">
    <cfRule type="cellIs" dxfId="6410" priority="4890" operator="greaterThan">
      <formula>0</formula>
    </cfRule>
  </conditionalFormatting>
  <conditionalFormatting sqref="B572">
    <cfRule type="duplicateValues" dxfId="6409" priority="4889"/>
  </conditionalFormatting>
  <conditionalFormatting sqref="N680">
    <cfRule type="cellIs" dxfId="6408" priority="4888" operator="greaterThan">
      <formula>0</formula>
    </cfRule>
  </conditionalFormatting>
  <conditionalFormatting sqref="B680">
    <cfRule type="duplicateValues" dxfId="6407" priority="4887"/>
  </conditionalFormatting>
  <conditionalFormatting sqref="N678">
    <cfRule type="cellIs" dxfId="6406" priority="4886" operator="greaterThan">
      <formula>0</formula>
    </cfRule>
  </conditionalFormatting>
  <conditionalFormatting sqref="B678">
    <cfRule type="duplicateValues" dxfId="6405" priority="4885"/>
  </conditionalFormatting>
  <conditionalFormatting sqref="N679">
    <cfRule type="cellIs" dxfId="6404" priority="4884" operator="greaterThan">
      <formula>0</formula>
    </cfRule>
  </conditionalFormatting>
  <conditionalFormatting sqref="B679">
    <cfRule type="duplicateValues" dxfId="6403" priority="4883"/>
  </conditionalFormatting>
  <conditionalFormatting sqref="N612">
    <cfRule type="cellIs" dxfId="6402" priority="4882" operator="greaterThan">
      <formula>0</formula>
    </cfRule>
  </conditionalFormatting>
  <conditionalFormatting sqref="B612">
    <cfRule type="duplicateValues" dxfId="6401" priority="4881"/>
  </conditionalFormatting>
  <conditionalFormatting sqref="B612">
    <cfRule type="duplicateValues" dxfId="6400" priority="4880"/>
  </conditionalFormatting>
  <conditionalFormatting sqref="C612">
    <cfRule type="duplicateValues" dxfId="6399" priority="4879"/>
  </conditionalFormatting>
  <conditionalFormatting sqref="C612">
    <cfRule type="duplicateValues" dxfId="6398" priority="4878"/>
  </conditionalFormatting>
  <conditionalFormatting sqref="N624">
    <cfRule type="cellIs" dxfId="6397" priority="4877" operator="greaterThan">
      <formula>0</formula>
    </cfRule>
  </conditionalFormatting>
  <conditionalFormatting sqref="B624">
    <cfRule type="duplicateValues" dxfId="6396" priority="4876"/>
  </conditionalFormatting>
  <conditionalFormatting sqref="B624">
    <cfRule type="duplicateValues" dxfId="6395" priority="4875"/>
  </conditionalFormatting>
  <conditionalFormatting sqref="C624">
    <cfRule type="duplicateValues" dxfId="6394" priority="4874"/>
  </conditionalFormatting>
  <conditionalFormatting sqref="C624">
    <cfRule type="duplicateValues" dxfId="6393" priority="4873"/>
  </conditionalFormatting>
  <conditionalFormatting sqref="N599">
    <cfRule type="cellIs" dxfId="6392" priority="4872" operator="greaterThan">
      <formula>0</formula>
    </cfRule>
  </conditionalFormatting>
  <conditionalFormatting sqref="B599">
    <cfRule type="duplicateValues" dxfId="6391" priority="4871"/>
  </conditionalFormatting>
  <conditionalFormatting sqref="B599">
    <cfRule type="duplicateValues" dxfId="6390" priority="4870"/>
  </conditionalFormatting>
  <conditionalFormatting sqref="C599">
    <cfRule type="duplicateValues" dxfId="6389" priority="4869"/>
  </conditionalFormatting>
  <conditionalFormatting sqref="C599">
    <cfRule type="duplicateValues" dxfId="6388" priority="4868"/>
  </conditionalFormatting>
  <conditionalFormatting sqref="N647">
    <cfRule type="cellIs" dxfId="6387" priority="4867" operator="greaterThan">
      <formula>0</formula>
    </cfRule>
  </conditionalFormatting>
  <conditionalFormatting sqref="B647">
    <cfRule type="duplicateValues" dxfId="6386" priority="4866"/>
  </conditionalFormatting>
  <conditionalFormatting sqref="B647">
    <cfRule type="duplicateValues" dxfId="6385" priority="4865"/>
  </conditionalFormatting>
  <conditionalFormatting sqref="C647">
    <cfRule type="duplicateValues" dxfId="6384" priority="4864"/>
  </conditionalFormatting>
  <conditionalFormatting sqref="C647">
    <cfRule type="duplicateValues" dxfId="6383" priority="4863"/>
  </conditionalFormatting>
  <conditionalFormatting sqref="B647">
    <cfRule type="duplicateValues" dxfId="6382" priority="4862"/>
  </conditionalFormatting>
  <conditionalFormatting sqref="N531">
    <cfRule type="cellIs" dxfId="6381" priority="4861" operator="greaterThan">
      <formula>0</formula>
    </cfRule>
  </conditionalFormatting>
  <conditionalFormatting sqref="B531">
    <cfRule type="duplicateValues" dxfId="6380" priority="4860"/>
  </conditionalFormatting>
  <conditionalFormatting sqref="B531">
    <cfRule type="duplicateValues" dxfId="6379" priority="4859"/>
  </conditionalFormatting>
  <conditionalFormatting sqref="C531">
    <cfRule type="duplicateValues" dxfId="6378" priority="4858"/>
  </conditionalFormatting>
  <conditionalFormatting sqref="C531">
    <cfRule type="duplicateValues" dxfId="6377" priority="4857"/>
  </conditionalFormatting>
  <conditionalFormatting sqref="B531">
    <cfRule type="duplicateValues" dxfId="6376" priority="4856"/>
  </conditionalFormatting>
  <conditionalFormatting sqref="N649">
    <cfRule type="cellIs" dxfId="6375" priority="4855" operator="greaterThan">
      <formula>0</formula>
    </cfRule>
  </conditionalFormatting>
  <conditionalFormatting sqref="B649">
    <cfRule type="duplicateValues" dxfId="6374" priority="4854"/>
  </conditionalFormatting>
  <conditionalFormatting sqref="C649">
    <cfRule type="duplicateValues" dxfId="6373" priority="4853"/>
  </conditionalFormatting>
  <conditionalFormatting sqref="C649">
    <cfRule type="duplicateValues" dxfId="6372" priority="4852"/>
  </conditionalFormatting>
  <conditionalFormatting sqref="B649">
    <cfRule type="duplicateValues" dxfId="6371" priority="4851"/>
  </conditionalFormatting>
  <conditionalFormatting sqref="B649">
    <cfRule type="duplicateValues" dxfId="6370" priority="4850"/>
  </conditionalFormatting>
  <conditionalFormatting sqref="B649">
    <cfRule type="duplicateValues" dxfId="6369" priority="4849"/>
  </conditionalFormatting>
  <conditionalFormatting sqref="N529">
    <cfRule type="cellIs" dxfId="6368" priority="4848" operator="greaterThan">
      <formula>0</formula>
    </cfRule>
  </conditionalFormatting>
  <conditionalFormatting sqref="B529">
    <cfRule type="duplicateValues" dxfId="6367" priority="4847"/>
  </conditionalFormatting>
  <conditionalFormatting sqref="C529">
    <cfRule type="duplicateValues" dxfId="6366" priority="4846"/>
  </conditionalFormatting>
  <conditionalFormatting sqref="C529">
    <cfRule type="duplicateValues" dxfId="6365" priority="4845"/>
  </conditionalFormatting>
  <conditionalFormatting sqref="B529">
    <cfRule type="duplicateValues" dxfId="6364" priority="4844"/>
  </conditionalFormatting>
  <conditionalFormatting sqref="B529">
    <cfRule type="duplicateValues" dxfId="6363" priority="4843"/>
  </conditionalFormatting>
  <conditionalFormatting sqref="B529">
    <cfRule type="duplicateValues" dxfId="6362" priority="4842"/>
  </conditionalFormatting>
  <conditionalFormatting sqref="B529">
    <cfRule type="duplicateValues" dxfId="6361" priority="4841"/>
  </conditionalFormatting>
  <conditionalFormatting sqref="N528">
    <cfRule type="cellIs" dxfId="6360" priority="4840" operator="greaterThan">
      <formula>0</formula>
    </cfRule>
  </conditionalFormatting>
  <conditionalFormatting sqref="B528">
    <cfRule type="duplicateValues" dxfId="6359" priority="4839"/>
  </conditionalFormatting>
  <conditionalFormatting sqref="C528">
    <cfRule type="duplicateValues" dxfId="6358" priority="4838"/>
  </conditionalFormatting>
  <conditionalFormatting sqref="C528">
    <cfRule type="duplicateValues" dxfId="6357" priority="4837"/>
  </conditionalFormatting>
  <conditionalFormatting sqref="B528">
    <cfRule type="duplicateValues" dxfId="6356" priority="4836"/>
  </conditionalFormatting>
  <conditionalFormatting sqref="B528">
    <cfRule type="duplicateValues" dxfId="6355" priority="4835"/>
  </conditionalFormatting>
  <conditionalFormatting sqref="B528">
    <cfRule type="duplicateValues" dxfId="6354" priority="4834"/>
  </conditionalFormatting>
  <conditionalFormatting sqref="B528">
    <cfRule type="duplicateValues" dxfId="6353" priority="4833"/>
  </conditionalFormatting>
  <conditionalFormatting sqref="N527">
    <cfRule type="cellIs" dxfId="6352" priority="4832" operator="greaterThan">
      <formula>0</formula>
    </cfRule>
  </conditionalFormatting>
  <conditionalFormatting sqref="B527">
    <cfRule type="duplicateValues" dxfId="6351" priority="4831"/>
  </conditionalFormatting>
  <conditionalFormatting sqref="C527">
    <cfRule type="duplicateValues" dxfId="6350" priority="4830"/>
  </conditionalFormatting>
  <conditionalFormatting sqref="C527">
    <cfRule type="duplicateValues" dxfId="6349" priority="4829"/>
  </conditionalFormatting>
  <conditionalFormatting sqref="B527">
    <cfRule type="duplicateValues" dxfId="6348" priority="4828"/>
  </conditionalFormatting>
  <conditionalFormatting sqref="B527">
    <cfRule type="duplicateValues" dxfId="6347" priority="4827"/>
  </conditionalFormatting>
  <conditionalFormatting sqref="B527">
    <cfRule type="duplicateValues" dxfId="6346" priority="4826"/>
  </conditionalFormatting>
  <conditionalFormatting sqref="B527">
    <cfRule type="duplicateValues" dxfId="6345" priority="4825"/>
  </conditionalFormatting>
  <conditionalFormatting sqref="N525">
    <cfRule type="cellIs" dxfId="6344" priority="4824" operator="greaterThan">
      <formula>0</formula>
    </cfRule>
  </conditionalFormatting>
  <conditionalFormatting sqref="B525">
    <cfRule type="duplicateValues" dxfId="6343" priority="4823"/>
  </conditionalFormatting>
  <conditionalFormatting sqref="C525">
    <cfRule type="duplicateValues" dxfId="6342" priority="4822"/>
  </conditionalFormatting>
  <conditionalFormatting sqref="C525">
    <cfRule type="duplicateValues" dxfId="6341" priority="4821"/>
  </conditionalFormatting>
  <conditionalFormatting sqref="B525">
    <cfRule type="duplicateValues" dxfId="6340" priority="4820"/>
  </conditionalFormatting>
  <conditionalFormatting sqref="B525">
    <cfRule type="duplicateValues" dxfId="6339" priority="4819"/>
  </conditionalFormatting>
  <conditionalFormatting sqref="B525">
    <cfRule type="duplicateValues" dxfId="6338" priority="4818"/>
  </conditionalFormatting>
  <conditionalFormatting sqref="B525">
    <cfRule type="duplicateValues" dxfId="6337" priority="4817"/>
  </conditionalFormatting>
  <conditionalFormatting sqref="N523">
    <cfRule type="cellIs" dxfId="6336" priority="4816" operator="greaterThan">
      <formula>0</formula>
    </cfRule>
  </conditionalFormatting>
  <conditionalFormatting sqref="B523">
    <cfRule type="duplicateValues" dxfId="6335" priority="4815"/>
  </conditionalFormatting>
  <conditionalFormatting sqref="C523">
    <cfRule type="duplicateValues" dxfId="6334" priority="4814"/>
  </conditionalFormatting>
  <conditionalFormatting sqref="C523">
    <cfRule type="duplicateValues" dxfId="6333" priority="4813"/>
  </conditionalFormatting>
  <conditionalFormatting sqref="B523">
    <cfRule type="duplicateValues" dxfId="6332" priority="4812"/>
  </conditionalFormatting>
  <conditionalFormatting sqref="B523">
    <cfRule type="duplicateValues" dxfId="6331" priority="4811"/>
  </conditionalFormatting>
  <conditionalFormatting sqref="B523">
    <cfRule type="duplicateValues" dxfId="6330" priority="4810"/>
  </conditionalFormatting>
  <conditionalFormatting sqref="B523">
    <cfRule type="duplicateValues" dxfId="6329" priority="4809"/>
  </conditionalFormatting>
  <conditionalFormatting sqref="N522">
    <cfRule type="cellIs" dxfId="6328" priority="4808" operator="greaterThan">
      <formula>0</formula>
    </cfRule>
  </conditionalFormatting>
  <conditionalFormatting sqref="B522">
    <cfRule type="duplicateValues" dxfId="6327" priority="4807"/>
  </conditionalFormatting>
  <conditionalFormatting sqref="C522">
    <cfRule type="duplicateValues" dxfId="6326" priority="4806"/>
  </conditionalFormatting>
  <conditionalFormatting sqref="C522">
    <cfRule type="duplicateValues" dxfId="6325" priority="4805"/>
  </conditionalFormatting>
  <conditionalFormatting sqref="B522">
    <cfRule type="duplicateValues" dxfId="6324" priority="4804"/>
  </conditionalFormatting>
  <conditionalFormatting sqref="B522">
    <cfRule type="duplicateValues" dxfId="6323" priority="4803"/>
  </conditionalFormatting>
  <conditionalFormatting sqref="B522">
    <cfRule type="duplicateValues" dxfId="6322" priority="4802"/>
  </conditionalFormatting>
  <conditionalFormatting sqref="B522">
    <cfRule type="duplicateValues" dxfId="6321" priority="4801"/>
  </conditionalFormatting>
  <conditionalFormatting sqref="N521">
    <cfRule type="cellIs" dxfId="6320" priority="4800" operator="greaterThan">
      <formula>0</formula>
    </cfRule>
  </conditionalFormatting>
  <conditionalFormatting sqref="B521">
    <cfRule type="duplicateValues" dxfId="6319" priority="4799"/>
  </conditionalFormatting>
  <conditionalFormatting sqref="C521">
    <cfRule type="duplicateValues" dxfId="6318" priority="4798"/>
  </conditionalFormatting>
  <conditionalFormatting sqref="C521">
    <cfRule type="duplicateValues" dxfId="6317" priority="4797"/>
  </conditionalFormatting>
  <conditionalFormatting sqref="B521">
    <cfRule type="duplicateValues" dxfId="6316" priority="4796"/>
  </conditionalFormatting>
  <conditionalFormatting sqref="B521">
    <cfRule type="duplicateValues" dxfId="6315" priority="4795"/>
  </conditionalFormatting>
  <conditionalFormatting sqref="B521">
    <cfRule type="duplicateValues" dxfId="6314" priority="4794"/>
  </conditionalFormatting>
  <conditionalFormatting sqref="B521">
    <cfRule type="duplicateValues" dxfId="6313" priority="4793"/>
  </conditionalFormatting>
  <conditionalFormatting sqref="N497">
    <cfRule type="cellIs" dxfId="6312" priority="4792" operator="greaterThan">
      <formula>0</formula>
    </cfRule>
  </conditionalFormatting>
  <conditionalFormatting sqref="B497">
    <cfRule type="duplicateValues" dxfId="6311" priority="4791"/>
  </conditionalFormatting>
  <conditionalFormatting sqref="C497">
    <cfRule type="duplicateValues" dxfId="6310" priority="4790"/>
  </conditionalFormatting>
  <conditionalFormatting sqref="C497">
    <cfRule type="duplicateValues" dxfId="6309" priority="4789"/>
  </conditionalFormatting>
  <conditionalFormatting sqref="B497">
    <cfRule type="duplicateValues" dxfId="6308" priority="4788"/>
  </conditionalFormatting>
  <conditionalFormatting sqref="B497">
    <cfRule type="duplicateValues" dxfId="6307" priority="4787"/>
  </conditionalFormatting>
  <conditionalFormatting sqref="B497">
    <cfRule type="duplicateValues" dxfId="6306" priority="4786"/>
  </conditionalFormatting>
  <conditionalFormatting sqref="B497">
    <cfRule type="duplicateValues" dxfId="6305" priority="4785"/>
  </conditionalFormatting>
  <conditionalFormatting sqref="N588">
    <cfRule type="cellIs" dxfId="6304" priority="4784" operator="greaterThan">
      <formula>0</formula>
    </cfRule>
  </conditionalFormatting>
  <conditionalFormatting sqref="B588">
    <cfRule type="duplicateValues" dxfId="6303" priority="4783"/>
  </conditionalFormatting>
  <conditionalFormatting sqref="C588">
    <cfRule type="duplicateValues" dxfId="6302" priority="4782"/>
  </conditionalFormatting>
  <conditionalFormatting sqref="C588">
    <cfRule type="duplicateValues" dxfId="6301" priority="4781"/>
  </conditionalFormatting>
  <conditionalFormatting sqref="B588">
    <cfRule type="duplicateValues" dxfId="6300" priority="4780"/>
  </conditionalFormatting>
  <conditionalFormatting sqref="B588">
    <cfRule type="duplicateValues" dxfId="6299" priority="4779"/>
  </conditionalFormatting>
  <conditionalFormatting sqref="B588">
    <cfRule type="duplicateValues" dxfId="6298" priority="4778"/>
  </conditionalFormatting>
  <conditionalFormatting sqref="B588">
    <cfRule type="duplicateValues" dxfId="6297" priority="4777"/>
  </conditionalFormatting>
  <conditionalFormatting sqref="C588">
    <cfRule type="duplicateValues" dxfId="6296" priority="4776"/>
  </conditionalFormatting>
  <conditionalFormatting sqref="N520">
    <cfRule type="cellIs" dxfId="6295" priority="4775" operator="greaterThan">
      <formula>0</formula>
    </cfRule>
  </conditionalFormatting>
  <conditionalFormatting sqref="B520">
    <cfRule type="duplicateValues" dxfId="6294" priority="4774"/>
  </conditionalFormatting>
  <conditionalFormatting sqref="C520">
    <cfRule type="duplicateValues" dxfId="6293" priority="4773"/>
  </conditionalFormatting>
  <conditionalFormatting sqref="C520">
    <cfRule type="duplicateValues" dxfId="6292" priority="4772"/>
  </conditionalFormatting>
  <conditionalFormatting sqref="B520">
    <cfRule type="duplicateValues" dxfId="6291" priority="4771"/>
  </conditionalFormatting>
  <conditionalFormatting sqref="B520">
    <cfRule type="duplicateValues" dxfId="6290" priority="4770"/>
  </conditionalFormatting>
  <conditionalFormatting sqref="B520">
    <cfRule type="duplicateValues" dxfId="6289" priority="4769"/>
  </conditionalFormatting>
  <conditionalFormatting sqref="B520">
    <cfRule type="duplicateValues" dxfId="6288" priority="4768"/>
  </conditionalFormatting>
  <conditionalFormatting sqref="C520">
    <cfRule type="duplicateValues" dxfId="6287" priority="4767"/>
  </conditionalFormatting>
  <conditionalFormatting sqref="B520">
    <cfRule type="duplicateValues" dxfId="6286" priority="4766"/>
  </conditionalFormatting>
  <conditionalFormatting sqref="N519">
    <cfRule type="cellIs" dxfId="6285" priority="4765" operator="greaterThan">
      <formula>0</formula>
    </cfRule>
  </conditionalFormatting>
  <conditionalFormatting sqref="B519">
    <cfRule type="duplicateValues" dxfId="6284" priority="4764"/>
  </conditionalFormatting>
  <conditionalFormatting sqref="C519">
    <cfRule type="duplicateValues" dxfId="6283" priority="4763"/>
  </conditionalFormatting>
  <conditionalFormatting sqref="C519">
    <cfRule type="duplicateValues" dxfId="6282" priority="4762"/>
  </conditionalFormatting>
  <conditionalFormatting sqref="B519">
    <cfRule type="duplicateValues" dxfId="6281" priority="4761"/>
  </conditionalFormatting>
  <conditionalFormatting sqref="B519">
    <cfRule type="duplicateValues" dxfId="6280" priority="4760"/>
  </conditionalFormatting>
  <conditionalFormatting sqref="B519">
    <cfRule type="duplicateValues" dxfId="6279" priority="4759"/>
  </conditionalFormatting>
  <conditionalFormatting sqref="B519">
    <cfRule type="duplicateValues" dxfId="6278" priority="4758"/>
  </conditionalFormatting>
  <conditionalFormatting sqref="C519">
    <cfRule type="duplicateValues" dxfId="6277" priority="4757"/>
  </conditionalFormatting>
  <conditionalFormatting sqref="B519">
    <cfRule type="duplicateValues" dxfId="6276" priority="4756"/>
  </conditionalFormatting>
  <conditionalFormatting sqref="N518">
    <cfRule type="cellIs" dxfId="6275" priority="4755" operator="greaterThan">
      <formula>0</formula>
    </cfRule>
  </conditionalFormatting>
  <conditionalFormatting sqref="B518">
    <cfRule type="duplicateValues" dxfId="6274" priority="4754"/>
  </conditionalFormatting>
  <conditionalFormatting sqref="C518">
    <cfRule type="duplicateValues" dxfId="6273" priority="4753"/>
  </conditionalFormatting>
  <conditionalFormatting sqref="C518">
    <cfRule type="duplicateValues" dxfId="6272" priority="4752"/>
  </conditionalFormatting>
  <conditionalFormatting sqref="B518">
    <cfRule type="duplicateValues" dxfId="6271" priority="4751"/>
  </conditionalFormatting>
  <conditionalFormatting sqref="B518">
    <cfRule type="duplicateValues" dxfId="6270" priority="4750"/>
  </conditionalFormatting>
  <conditionalFormatting sqref="B518">
    <cfRule type="duplicateValues" dxfId="6269" priority="4749"/>
  </conditionalFormatting>
  <conditionalFormatting sqref="B518">
    <cfRule type="duplicateValues" dxfId="6268" priority="4748"/>
  </conditionalFormatting>
  <conditionalFormatting sqref="C518">
    <cfRule type="duplicateValues" dxfId="6267" priority="4747"/>
  </conditionalFormatting>
  <conditionalFormatting sqref="B518">
    <cfRule type="duplicateValues" dxfId="6266" priority="4746"/>
  </conditionalFormatting>
  <conditionalFormatting sqref="N517">
    <cfRule type="cellIs" dxfId="6265" priority="4745" operator="greaterThan">
      <formula>0</formula>
    </cfRule>
  </conditionalFormatting>
  <conditionalFormatting sqref="B517">
    <cfRule type="duplicateValues" dxfId="6264" priority="4744"/>
  </conditionalFormatting>
  <conditionalFormatting sqref="C517">
    <cfRule type="duplicateValues" dxfId="6263" priority="4743"/>
  </conditionalFormatting>
  <conditionalFormatting sqref="C517">
    <cfRule type="duplicateValues" dxfId="6262" priority="4742"/>
  </conditionalFormatting>
  <conditionalFormatting sqref="B517">
    <cfRule type="duplicateValues" dxfId="6261" priority="4741"/>
  </conditionalFormatting>
  <conditionalFormatting sqref="B517">
    <cfRule type="duplicateValues" dxfId="6260" priority="4740"/>
  </conditionalFormatting>
  <conditionalFormatting sqref="B517">
    <cfRule type="duplicateValues" dxfId="6259" priority="4739"/>
  </conditionalFormatting>
  <conditionalFormatting sqref="B517">
    <cfRule type="duplicateValues" dxfId="6258" priority="4738"/>
  </conditionalFormatting>
  <conditionalFormatting sqref="C517">
    <cfRule type="duplicateValues" dxfId="6257" priority="4737"/>
  </conditionalFormatting>
  <conditionalFormatting sqref="B517">
    <cfRule type="duplicateValues" dxfId="6256" priority="4736"/>
  </conditionalFormatting>
  <conditionalFormatting sqref="N516">
    <cfRule type="cellIs" dxfId="6255" priority="4735" operator="greaterThan">
      <formula>0</formula>
    </cfRule>
  </conditionalFormatting>
  <conditionalFormatting sqref="B516">
    <cfRule type="duplicateValues" dxfId="6254" priority="4734"/>
  </conditionalFormatting>
  <conditionalFormatting sqref="C516">
    <cfRule type="duplicateValues" dxfId="6253" priority="4733"/>
  </conditionalFormatting>
  <conditionalFormatting sqref="C516">
    <cfRule type="duplicateValues" dxfId="6252" priority="4732"/>
  </conditionalFormatting>
  <conditionalFormatting sqref="B516">
    <cfRule type="duplicateValues" dxfId="6251" priority="4731"/>
  </conditionalFormatting>
  <conditionalFormatting sqref="B516">
    <cfRule type="duplicateValues" dxfId="6250" priority="4730"/>
  </conditionalFormatting>
  <conditionalFormatting sqref="B516">
    <cfRule type="duplicateValues" dxfId="6249" priority="4729"/>
  </conditionalFormatting>
  <conditionalFormatting sqref="B516">
    <cfRule type="duplicateValues" dxfId="6248" priority="4728"/>
  </conditionalFormatting>
  <conditionalFormatting sqref="C516">
    <cfRule type="duplicateValues" dxfId="6247" priority="4727"/>
  </conditionalFormatting>
  <conditionalFormatting sqref="B516">
    <cfRule type="duplicateValues" dxfId="6246" priority="4726"/>
  </conditionalFormatting>
  <conditionalFormatting sqref="N515">
    <cfRule type="cellIs" dxfId="6245" priority="4725" operator="greaterThan">
      <formula>0</formula>
    </cfRule>
  </conditionalFormatting>
  <conditionalFormatting sqref="B515">
    <cfRule type="duplicateValues" dxfId="6244" priority="4724"/>
  </conditionalFormatting>
  <conditionalFormatting sqref="C515">
    <cfRule type="duplicateValues" dxfId="6243" priority="4723"/>
  </conditionalFormatting>
  <conditionalFormatting sqref="C515">
    <cfRule type="duplicateValues" dxfId="6242" priority="4722"/>
  </conditionalFormatting>
  <conditionalFormatting sqref="B515">
    <cfRule type="duplicateValues" dxfId="6241" priority="4721"/>
  </conditionalFormatting>
  <conditionalFormatting sqref="B515">
    <cfRule type="duplicateValues" dxfId="6240" priority="4720"/>
  </conditionalFormatting>
  <conditionalFormatting sqref="B515">
    <cfRule type="duplicateValues" dxfId="6239" priority="4719"/>
  </conditionalFormatting>
  <conditionalFormatting sqref="B515">
    <cfRule type="duplicateValues" dxfId="6238" priority="4718"/>
  </conditionalFormatting>
  <conditionalFormatting sqref="C515">
    <cfRule type="duplicateValues" dxfId="6237" priority="4717"/>
  </conditionalFormatting>
  <conditionalFormatting sqref="B515">
    <cfRule type="duplicateValues" dxfId="6236" priority="4716"/>
  </conditionalFormatting>
  <conditionalFormatting sqref="N514">
    <cfRule type="cellIs" dxfId="6235" priority="4715" operator="greaterThan">
      <formula>0</formula>
    </cfRule>
  </conditionalFormatting>
  <conditionalFormatting sqref="B514">
    <cfRule type="duplicateValues" dxfId="6234" priority="4714"/>
  </conditionalFormatting>
  <conditionalFormatting sqref="C514">
    <cfRule type="duplicateValues" dxfId="6233" priority="4713"/>
  </conditionalFormatting>
  <conditionalFormatting sqref="C514">
    <cfRule type="duplicateValues" dxfId="6232" priority="4712"/>
  </conditionalFormatting>
  <conditionalFormatting sqref="B514">
    <cfRule type="duplicateValues" dxfId="6231" priority="4711"/>
  </conditionalFormatting>
  <conditionalFormatting sqref="B514">
    <cfRule type="duplicateValues" dxfId="6230" priority="4710"/>
  </conditionalFormatting>
  <conditionalFormatting sqref="B514">
    <cfRule type="duplicateValues" dxfId="6229" priority="4709"/>
  </conditionalFormatting>
  <conditionalFormatting sqref="B514">
    <cfRule type="duplicateValues" dxfId="6228" priority="4708"/>
  </conditionalFormatting>
  <conditionalFormatting sqref="C514">
    <cfRule type="duplicateValues" dxfId="6227" priority="4707"/>
  </conditionalFormatting>
  <conditionalFormatting sqref="B514">
    <cfRule type="duplicateValues" dxfId="6226" priority="4706"/>
  </conditionalFormatting>
  <conditionalFormatting sqref="N512">
    <cfRule type="cellIs" dxfId="6225" priority="4705" operator="greaterThan">
      <formula>0</formula>
    </cfRule>
  </conditionalFormatting>
  <conditionalFormatting sqref="B512">
    <cfRule type="duplicateValues" dxfId="6224" priority="4704"/>
  </conditionalFormatting>
  <conditionalFormatting sqref="C512">
    <cfRule type="duplicateValues" dxfId="6223" priority="4703"/>
  </conditionalFormatting>
  <conditionalFormatting sqref="C512">
    <cfRule type="duplicateValues" dxfId="6222" priority="4702"/>
  </conditionalFormatting>
  <conditionalFormatting sqref="B512">
    <cfRule type="duplicateValues" dxfId="6221" priority="4701"/>
  </conditionalFormatting>
  <conditionalFormatting sqref="B512">
    <cfRule type="duplicateValues" dxfId="6220" priority="4700"/>
  </conditionalFormatting>
  <conditionalFormatting sqref="B512">
    <cfRule type="duplicateValues" dxfId="6219" priority="4699"/>
  </conditionalFormatting>
  <conditionalFormatting sqref="B512">
    <cfRule type="duplicateValues" dxfId="6218" priority="4698"/>
  </conditionalFormatting>
  <conditionalFormatting sqref="C512">
    <cfRule type="duplicateValues" dxfId="6217" priority="4697"/>
  </conditionalFormatting>
  <conditionalFormatting sqref="B512">
    <cfRule type="duplicateValues" dxfId="6216" priority="4696"/>
  </conditionalFormatting>
  <conditionalFormatting sqref="N511">
    <cfRule type="cellIs" dxfId="6215" priority="4695" operator="greaterThan">
      <formula>0</formula>
    </cfRule>
  </conditionalFormatting>
  <conditionalFormatting sqref="B511">
    <cfRule type="duplicateValues" dxfId="6214" priority="4694"/>
  </conditionalFormatting>
  <conditionalFormatting sqref="C511">
    <cfRule type="duplicateValues" dxfId="6213" priority="4693"/>
  </conditionalFormatting>
  <conditionalFormatting sqref="C511">
    <cfRule type="duplicateValues" dxfId="6212" priority="4692"/>
  </conditionalFormatting>
  <conditionalFormatting sqref="B511">
    <cfRule type="duplicateValues" dxfId="6211" priority="4691"/>
  </conditionalFormatting>
  <conditionalFormatting sqref="B511">
    <cfRule type="duplicateValues" dxfId="6210" priority="4690"/>
  </conditionalFormatting>
  <conditionalFormatting sqref="B511">
    <cfRule type="duplicateValues" dxfId="6209" priority="4689"/>
  </conditionalFormatting>
  <conditionalFormatting sqref="B511">
    <cfRule type="duplicateValues" dxfId="6208" priority="4688"/>
  </conditionalFormatting>
  <conditionalFormatting sqref="C511">
    <cfRule type="duplicateValues" dxfId="6207" priority="4687"/>
  </conditionalFormatting>
  <conditionalFormatting sqref="B511">
    <cfRule type="duplicateValues" dxfId="6206" priority="4686"/>
  </conditionalFormatting>
  <conditionalFormatting sqref="N495">
    <cfRule type="cellIs" dxfId="6205" priority="4685" operator="greaterThan">
      <formula>0</formula>
    </cfRule>
  </conditionalFormatting>
  <conditionalFormatting sqref="B495">
    <cfRule type="duplicateValues" dxfId="6204" priority="4684"/>
  </conditionalFormatting>
  <conditionalFormatting sqref="C495">
    <cfRule type="duplicateValues" dxfId="6203" priority="4683"/>
  </conditionalFormatting>
  <conditionalFormatting sqref="C495">
    <cfRule type="duplicateValues" dxfId="6202" priority="4682"/>
  </conditionalFormatting>
  <conditionalFormatting sqref="B495">
    <cfRule type="duplicateValues" dxfId="6201" priority="4681"/>
  </conditionalFormatting>
  <conditionalFormatting sqref="B495">
    <cfRule type="duplicateValues" dxfId="6200" priority="4680"/>
  </conditionalFormatting>
  <conditionalFormatting sqref="B495">
    <cfRule type="duplicateValues" dxfId="6199" priority="4679"/>
  </conditionalFormatting>
  <conditionalFormatting sqref="B495">
    <cfRule type="duplicateValues" dxfId="6198" priority="4678"/>
  </conditionalFormatting>
  <conditionalFormatting sqref="C495">
    <cfRule type="duplicateValues" dxfId="6197" priority="4677"/>
  </conditionalFormatting>
  <conditionalFormatting sqref="B495">
    <cfRule type="duplicateValues" dxfId="6196" priority="4676"/>
  </conditionalFormatting>
  <conditionalFormatting sqref="N494">
    <cfRule type="cellIs" dxfId="6195" priority="4675" operator="greaterThan">
      <formula>0</formula>
    </cfRule>
  </conditionalFormatting>
  <conditionalFormatting sqref="B494">
    <cfRule type="duplicateValues" dxfId="6194" priority="4674"/>
  </conditionalFormatting>
  <conditionalFormatting sqref="C494">
    <cfRule type="duplicateValues" dxfId="6193" priority="4673"/>
  </conditionalFormatting>
  <conditionalFormatting sqref="C494">
    <cfRule type="duplicateValues" dxfId="6192" priority="4672"/>
  </conditionalFormatting>
  <conditionalFormatting sqref="B494">
    <cfRule type="duplicateValues" dxfId="6191" priority="4671"/>
  </conditionalFormatting>
  <conditionalFormatting sqref="B494">
    <cfRule type="duplicateValues" dxfId="6190" priority="4670"/>
  </conditionalFormatting>
  <conditionalFormatting sqref="B494">
    <cfRule type="duplicateValues" dxfId="6189" priority="4669"/>
  </conditionalFormatting>
  <conditionalFormatting sqref="B494">
    <cfRule type="duplicateValues" dxfId="6188" priority="4668"/>
  </conditionalFormatting>
  <conditionalFormatting sqref="C494">
    <cfRule type="duplicateValues" dxfId="6187" priority="4667"/>
  </conditionalFormatting>
  <conditionalFormatting sqref="B494">
    <cfRule type="duplicateValues" dxfId="6186" priority="4666"/>
  </conditionalFormatting>
  <conditionalFormatting sqref="N483">
    <cfRule type="cellIs" dxfId="6185" priority="4665" operator="greaterThan">
      <formula>0</formula>
    </cfRule>
  </conditionalFormatting>
  <conditionalFormatting sqref="B483">
    <cfRule type="duplicateValues" dxfId="6184" priority="4664"/>
  </conditionalFormatting>
  <conditionalFormatting sqref="C483">
    <cfRule type="duplicateValues" dxfId="6183" priority="4663"/>
  </conditionalFormatting>
  <conditionalFormatting sqref="C483">
    <cfRule type="duplicateValues" dxfId="6182" priority="4662"/>
  </conditionalFormatting>
  <conditionalFormatting sqref="B483">
    <cfRule type="duplicateValues" dxfId="6181" priority="4661"/>
  </conditionalFormatting>
  <conditionalFormatting sqref="B483">
    <cfRule type="duplicateValues" dxfId="6180" priority="4660"/>
  </conditionalFormatting>
  <conditionalFormatting sqref="B483">
    <cfRule type="duplicateValues" dxfId="6179" priority="4659"/>
  </conditionalFormatting>
  <conditionalFormatting sqref="B483">
    <cfRule type="duplicateValues" dxfId="6178" priority="4658"/>
  </conditionalFormatting>
  <conditionalFormatting sqref="C483">
    <cfRule type="duplicateValues" dxfId="6177" priority="4657"/>
  </conditionalFormatting>
  <conditionalFormatting sqref="B483">
    <cfRule type="duplicateValues" dxfId="6176" priority="4656"/>
  </conditionalFormatting>
  <conditionalFormatting sqref="N500">
    <cfRule type="cellIs" dxfId="6175" priority="4655" operator="greaterThan">
      <formula>0</formula>
    </cfRule>
  </conditionalFormatting>
  <conditionalFormatting sqref="B500">
    <cfRule type="duplicateValues" dxfId="6174" priority="4654"/>
  </conditionalFormatting>
  <conditionalFormatting sqref="C500">
    <cfRule type="duplicateValues" dxfId="6173" priority="4653"/>
  </conditionalFormatting>
  <conditionalFormatting sqref="C500">
    <cfRule type="duplicateValues" dxfId="6172" priority="4652"/>
  </conditionalFormatting>
  <conditionalFormatting sqref="B500">
    <cfRule type="duplicateValues" dxfId="6171" priority="4651"/>
  </conditionalFormatting>
  <conditionalFormatting sqref="B500">
    <cfRule type="duplicateValues" dxfId="6170" priority="4650"/>
  </conditionalFormatting>
  <conditionalFormatting sqref="B500">
    <cfRule type="duplicateValues" dxfId="6169" priority="4649"/>
  </conditionalFormatting>
  <conditionalFormatting sqref="B500">
    <cfRule type="duplicateValues" dxfId="6168" priority="4648"/>
  </conditionalFormatting>
  <conditionalFormatting sqref="C500">
    <cfRule type="duplicateValues" dxfId="6167" priority="4647"/>
  </conditionalFormatting>
  <conditionalFormatting sqref="B500">
    <cfRule type="duplicateValues" dxfId="6166" priority="4646"/>
  </conditionalFormatting>
  <conditionalFormatting sqref="N501">
    <cfRule type="cellIs" dxfId="6165" priority="4645" operator="greaterThan">
      <formula>0</formula>
    </cfRule>
  </conditionalFormatting>
  <conditionalFormatting sqref="B501">
    <cfRule type="duplicateValues" dxfId="6164" priority="4644"/>
  </conditionalFormatting>
  <conditionalFormatting sqref="C501">
    <cfRule type="duplicateValues" dxfId="6163" priority="4643"/>
  </conditionalFormatting>
  <conditionalFormatting sqref="C501">
    <cfRule type="duplicateValues" dxfId="6162" priority="4642"/>
  </conditionalFormatting>
  <conditionalFormatting sqref="B501">
    <cfRule type="duplicateValues" dxfId="6161" priority="4641"/>
  </conditionalFormatting>
  <conditionalFormatting sqref="B501">
    <cfRule type="duplicateValues" dxfId="6160" priority="4640"/>
  </conditionalFormatting>
  <conditionalFormatting sqref="B501">
    <cfRule type="duplicateValues" dxfId="6159" priority="4639"/>
  </conditionalFormatting>
  <conditionalFormatting sqref="B501">
    <cfRule type="duplicateValues" dxfId="6158" priority="4638"/>
  </conditionalFormatting>
  <conditionalFormatting sqref="C501">
    <cfRule type="duplicateValues" dxfId="6157" priority="4637"/>
  </conditionalFormatting>
  <conditionalFormatting sqref="B501">
    <cfRule type="duplicateValues" dxfId="6156" priority="4636"/>
  </conditionalFormatting>
  <conditionalFormatting sqref="N502">
    <cfRule type="cellIs" dxfId="6155" priority="4635" operator="greaterThan">
      <formula>0</formula>
    </cfRule>
  </conditionalFormatting>
  <conditionalFormatting sqref="B502">
    <cfRule type="duplicateValues" dxfId="6154" priority="4634"/>
  </conditionalFormatting>
  <conditionalFormatting sqref="C502">
    <cfRule type="duplicateValues" dxfId="6153" priority="4633"/>
  </conditionalFormatting>
  <conditionalFormatting sqref="C502">
    <cfRule type="duplicateValues" dxfId="6152" priority="4632"/>
  </conditionalFormatting>
  <conditionalFormatting sqref="B502">
    <cfRule type="duplicateValues" dxfId="6151" priority="4631"/>
  </conditionalFormatting>
  <conditionalFormatting sqref="B502">
    <cfRule type="duplicateValues" dxfId="6150" priority="4630"/>
  </conditionalFormatting>
  <conditionalFormatting sqref="B502">
    <cfRule type="duplicateValues" dxfId="6149" priority="4629"/>
  </conditionalFormatting>
  <conditionalFormatting sqref="B502">
    <cfRule type="duplicateValues" dxfId="6148" priority="4628"/>
  </conditionalFormatting>
  <conditionalFormatting sqref="C502">
    <cfRule type="duplicateValues" dxfId="6147" priority="4627"/>
  </conditionalFormatting>
  <conditionalFormatting sqref="B502">
    <cfRule type="duplicateValues" dxfId="6146" priority="4626"/>
  </conditionalFormatting>
  <conditionalFormatting sqref="N503">
    <cfRule type="cellIs" dxfId="6145" priority="4625" operator="greaterThan">
      <formula>0</formula>
    </cfRule>
  </conditionalFormatting>
  <conditionalFormatting sqref="B503">
    <cfRule type="duplicateValues" dxfId="6144" priority="4624"/>
  </conditionalFormatting>
  <conditionalFormatting sqref="C503">
    <cfRule type="duplicateValues" dxfId="6143" priority="4623"/>
  </conditionalFormatting>
  <conditionalFormatting sqref="C503">
    <cfRule type="duplicateValues" dxfId="6142" priority="4622"/>
  </conditionalFormatting>
  <conditionalFormatting sqref="B503">
    <cfRule type="duplicateValues" dxfId="6141" priority="4621"/>
  </conditionalFormatting>
  <conditionalFormatting sqref="B503">
    <cfRule type="duplicateValues" dxfId="6140" priority="4620"/>
  </conditionalFormatting>
  <conditionalFormatting sqref="B503">
    <cfRule type="duplicateValues" dxfId="6139" priority="4619"/>
  </conditionalFormatting>
  <conditionalFormatting sqref="B503">
    <cfRule type="duplicateValues" dxfId="6138" priority="4618"/>
  </conditionalFormatting>
  <conditionalFormatting sqref="C503">
    <cfRule type="duplicateValues" dxfId="6137" priority="4617"/>
  </conditionalFormatting>
  <conditionalFormatting sqref="B503">
    <cfRule type="duplicateValues" dxfId="6136" priority="4616"/>
  </conditionalFormatting>
  <conditionalFormatting sqref="N499">
    <cfRule type="cellIs" dxfId="6135" priority="4615" operator="greaterThan">
      <formula>0</formula>
    </cfRule>
  </conditionalFormatting>
  <conditionalFormatting sqref="B499">
    <cfRule type="duplicateValues" dxfId="6134" priority="4614"/>
  </conditionalFormatting>
  <conditionalFormatting sqref="C499">
    <cfRule type="duplicateValues" dxfId="6133" priority="4613"/>
  </conditionalFormatting>
  <conditionalFormatting sqref="C499">
    <cfRule type="duplicateValues" dxfId="6132" priority="4612"/>
  </conditionalFormatting>
  <conditionalFormatting sqref="B499">
    <cfRule type="duplicateValues" dxfId="6131" priority="4611"/>
  </conditionalFormatting>
  <conditionalFormatting sqref="B499">
    <cfRule type="duplicateValues" dxfId="6130" priority="4610"/>
  </conditionalFormatting>
  <conditionalFormatting sqref="B499">
    <cfRule type="duplicateValues" dxfId="6129" priority="4609"/>
  </conditionalFormatting>
  <conditionalFormatting sqref="B499">
    <cfRule type="duplicateValues" dxfId="6128" priority="4608"/>
  </conditionalFormatting>
  <conditionalFormatting sqref="C499">
    <cfRule type="duplicateValues" dxfId="6127" priority="4607"/>
  </conditionalFormatting>
  <conditionalFormatting sqref="B499">
    <cfRule type="duplicateValues" dxfId="6126" priority="4606"/>
  </conditionalFormatting>
  <conditionalFormatting sqref="N498">
    <cfRule type="cellIs" dxfId="6125" priority="4605" operator="greaterThan">
      <formula>0</formula>
    </cfRule>
  </conditionalFormatting>
  <conditionalFormatting sqref="B498">
    <cfRule type="duplicateValues" dxfId="6124" priority="4604"/>
  </conditionalFormatting>
  <conditionalFormatting sqref="C498">
    <cfRule type="duplicateValues" dxfId="6123" priority="4603"/>
  </conditionalFormatting>
  <conditionalFormatting sqref="C498">
    <cfRule type="duplicateValues" dxfId="6122" priority="4602"/>
  </conditionalFormatting>
  <conditionalFormatting sqref="B498">
    <cfRule type="duplicateValues" dxfId="6121" priority="4601"/>
  </conditionalFormatting>
  <conditionalFormatting sqref="B498">
    <cfRule type="duplicateValues" dxfId="6120" priority="4600"/>
  </conditionalFormatting>
  <conditionalFormatting sqref="B498">
    <cfRule type="duplicateValues" dxfId="6119" priority="4599"/>
  </conditionalFormatting>
  <conditionalFormatting sqref="B498">
    <cfRule type="duplicateValues" dxfId="6118" priority="4598"/>
  </conditionalFormatting>
  <conditionalFormatting sqref="C498">
    <cfRule type="duplicateValues" dxfId="6117" priority="4597"/>
  </conditionalFormatting>
  <conditionalFormatting sqref="B498">
    <cfRule type="duplicateValues" dxfId="6116" priority="4596"/>
  </conditionalFormatting>
  <conditionalFormatting sqref="N504">
    <cfRule type="cellIs" dxfId="6115" priority="4595" operator="greaterThan">
      <formula>0</formula>
    </cfRule>
  </conditionalFormatting>
  <conditionalFormatting sqref="B504">
    <cfRule type="duplicateValues" dxfId="6114" priority="4594"/>
  </conditionalFormatting>
  <conditionalFormatting sqref="C504">
    <cfRule type="duplicateValues" dxfId="6113" priority="4593"/>
  </conditionalFormatting>
  <conditionalFormatting sqref="C504">
    <cfRule type="duplicateValues" dxfId="6112" priority="4592"/>
  </conditionalFormatting>
  <conditionalFormatting sqref="B504">
    <cfRule type="duplicateValues" dxfId="6111" priority="4591"/>
  </conditionalFormatting>
  <conditionalFormatting sqref="B504">
    <cfRule type="duplicateValues" dxfId="6110" priority="4590"/>
  </conditionalFormatting>
  <conditionalFormatting sqref="B504">
    <cfRule type="duplicateValues" dxfId="6109" priority="4589"/>
  </conditionalFormatting>
  <conditionalFormatting sqref="B504">
    <cfRule type="duplicateValues" dxfId="6108" priority="4588"/>
  </conditionalFormatting>
  <conditionalFormatting sqref="C504">
    <cfRule type="duplicateValues" dxfId="6107" priority="4587"/>
  </conditionalFormatting>
  <conditionalFormatting sqref="B504">
    <cfRule type="duplicateValues" dxfId="6106" priority="4586"/>
  </conditionalFormatting>
  <conditionalFormatting sqref="N505">
    <cfRule type="cellIs" dxfId="6105" priority="4585" operator="greaterThan">
      <formula>0</formula>
    </cfRule>
  </conditionalFormatting>
  <conditionalFormatting sqref="B505">
    <cfRule type="duplicateValues" dxfId="6104" priority="4584"/>
  </conditionalFormatting>
  <conditionalFormatting sqref="C505">
    <cfRule type="duplicateValues" dxfId="6103" priority="4583"/>
  </conditionalFormatting>
  <conditionalFormatting sqref="C505">
    <cfRule type="duplicateValues" dxfId="6102" priority="4582"/>
  </conditionalFormatting>
  <conditionalFormatting sqref="B505">
    <cfRule type="duplicateValues" dxfId="6101" priority="4581"/>
  </conditionalFormatting>
  <conditionalFormatting sqref="B505">
    <cfRule type="duplicateValues" dxfId="6100" priority="4580"/>
  </conditionalFormatting>
  <conditionalFormatting sqref="B505">
    <cfRule type="duplicateValues" dxfId="6099" priority="4579"/>
  </conditionalFormatting>
  <conditionalFormatting sqref="B505">
    <cfRule type="duplicateValues" dxfId="6098" priority="4578"/>
  </conditionalFormatting>
  <conditionalFormatting sqref="C505">
    <cfRule type="duplicateValues" dxfId="6097" priority="4577"/>
  </conditionalFormatting>
  <conditionalFormatting sqref="B505">
    <cfRule type="duplicateValues" dxfId="6096" priority="4576"/>
  </conditionalFormatting>
  <conditionalFormatting sqref="N510">
    <cfRule type="cellIs" dxfId="6095" priority="4575" operator="greaterThan">
      <formula>0</formula>
    </cfRule>
  </conditionalFormatting>
  <conditionalFormatting sqref="B510">
    <cfRule type="duplicateValues" dxfId="6094" priority="4574"/>
  </conditionalFormatting>
  <conditionalFormatting sqref="C510">
    <cfRule type="duplicateValues" dxfId="6093" priority="4573"/>
  </conditionalFormatting>
  <conditionalFormatting sqref="C510">
    <cfRule type="duplicateValues" dxfId="6092" priority="4572"/>
  </conditionalFormatting>
  <conditionalFormatting sqref="B510">
    <cfRule type="duplicateValues" dxfId="6091" priority="4571"/>
  </conditionalFormatting>
  <conditionalFormatting sqref="B510">
    <cfRule type="duplicateValues" dxfId="6090" priority="4570"/>
  </conditionalFormatting>
  <conditionalFormatting sqref="B510">
    <cfRule type="duplicateValues" dxfId="6089" priority="4569"/>
  </conditionalFormatting>
  <conditionalFormatting sqref="B510">
    <cfRule type="duplicateValues" dxfId="6088" priority="4568"/>
  </conditionalFormatting>
  <conditionalFormatting sqref="C510">
    <cfRule type="duplicateValues" dxfId="6087" priority="4567"/>
  </conditionalFormatting>
  <conditionalFormatting sqref="B510">
    <cfRule type="duplicateValues" dxfId="6086" priority="4566"/>
  </conditionalFormatting>
  <conditionalFormatting sqref="N551">
    <cfRule type="cellIs" dxfId="6085" priority="4565" operator="greaterThan">
      <formula>0</formula>
    </cfRule>
  </conditionalFormatting>
  <conditionalFormatting sqref="B551">
    <cfRule type="duplicateValues" dxfId="6084" priority="4564"/>
  </conditionalFormatting>
  <conditionalFormatting sqref="C551">
    <cfRule type="duplicateValues" dxfId="6083" priority="4563"/>
  </conditionalFormatting>
  <conditionalFormatting sqref="C551">
    <cfRule type="duplicateValues" dxfId="6082" priority="4562"/>
  </conditionalFormatting>
  <conditionalFormatting sqref="B551">
    <cfRule type="duplicateValues" dxfId="6081" priority="4561"/>
  </conditionalFormatting>
  <conditionalFormatting sqref="B551">
    <cfRule type="duplicateValues" dxfId="6080" priority="4560"/>
  </conditionalFormatting>
  <conditionalFormatting sqref="B551">
    <cfRule type="duplicateValues" dxfId="6079" priority="4559"/>
  </conditionalFormatting>
  <conditionalFormatting sqref="B551">
    <cfRule type="duplicateValues" dxfId="6078" priority="4558"/>
  </conditionalFormatting>
  <conditionalFormatting sqref="C551">
    <cfRule type="duplicateValues" dxfId="6077" priority="4557"/>
  </conditionalFormatting>
  <conditionalFormatting sqref="B551">
    <cfRule type="duplicateValues" dxfId="6076" priority="4556"/>
  </conditionalFormatting>
  <conditionalFormatting sqref="N482">
    <cfRule type="cellIs" dxfId="6075" priority="4555" operator="greaterThan">
      <formula>0</formula>
    </cfRule>
  </conditionalFormatting>
  <conditionalFormatting sqref="B482">
    <cfRule type="duplicateValues" dxfId="6074" priority="4554"/>
  </conditionalFormatting>
  <conditionalFormatting sqref="C482">
    <cfRule type="duplicateValues" dxfId="6073" priority="4553"/>
  </conditionalFormatting>
  <conditionalFormatting sqref="C482">
    <cfRule type="duplicateValues" dxfId="6072" priority="4552"/>
  </conditionalFormatting>
  <conditionalFormatting sqref="B482">
    <cfRule type="duplicateValues" dxfId="6071" priority="4551"/>
  </conditionalFormatting>
  <conditionalFormatting sqref="B482">
    <cfRule type="duplicateValues" dxfId="6070" priority="4550"/>
  </conditionalFormatting>
  <conditionalFormatting sqref="B482">
    <cfRule type="duplicateValues" dxfId="6069" priority="4549"/>
  </conditionalFormatting>
  <conditionalFormatting sqref="B482">
    <cfRule type="duplicateValues" dxfId="6068" priority="4548"/>
  </conditionalFormatting>
  <conditionalFormatting sqref="C482">
    <cfRule type="duplicateValues" dxfId="6067" priority="4547"/>
  </conditionalFormatting>
  <conditionalFormatting sqref="B482">
    <cfRule type="duplicateValues" dxfId="6066" priority="4546"/>
  </conditionalFormatting>
  <conditionalFormatting sqref="N481">
    <cfRule type="cellIs" dxfId="6065" priority="4545" operator="greaterThan">
      <formula>0</formula>
    </cfRule>
  </conditionalFormatting>
  <conditionalFormatting sqref="B481">
    <cfRule type="duplicateValues" dxfId="6064" priority="4544"/>
  </conditionalFormatting>
  <conditionalFormatting sqref="C481">
    <cfRule type="duplicateValues" dxfId="6063" priority="4543"/>
  </conditionalFormatting>
  <conditionalFormatting sqref="C481">
    <cfRule type="duplicateValues" dxfId="6062" priority="4542"/>
  </conditionalFormatting>
  <conditionalFormatting sqref="B481">
    <cfRule type="duplicateValues" dxfId="6061" priority="4541"/>
  </conditionalFormatting>
  <conditionalFormatting sqref="B481">
    <cfRule type="duplicateValues" dxfId="6060" priority="4540"/>
  </conditionalFormatting>
  <conditionalFormatting sqref="B481">
    <cfRule type="duplicateValues" dxfId="6059" priority="4539"/>
  </conditionalFormatting>
  <conditionalFormatting sqref="B481">
    <cfRule type="duplicateValues" dxfId="6058" priority="4538"/>
  </conditionalFormatting>
  <conditionalFormatting sqref="C481">
    <cfRule type="duplicateValues" dxfId="6057" priority="4537"/>
  </conditionalFormatting>
  <conditionalFormatting sqref="B481">
    <cfRule type="duplicateValues" dxfId="6056" priority="4536"/>
  </conditionalFormatting>
  <conditionalFormatting sqref="N480">
    <cfRule type="cellIs" dxfId="6055" priority="4535" operator="greaterThan">
      <formula>0</formula>
    </cfRule>
  </conditionalFormatting>
  <conditionalFormatting sqref="B480">
    <cfRule type="duplicateValues" dxfId="6054" priority="4534"/>
  </conditionalFormatting>
  <conditionalFormatting sqref="C480">
    <cfRule type="duplicateValues" dxfId="6053" priority="4533"/>
  </conditionalFormatting>
  <conditionalFormatting sqref="C480">
    <cfRule type="duplicateValues" dxfId="6052" priority="4532"/>
  </conditionalFormatting>
  <conditionalFormatting sqref="B480">
    <cfRule type="duplicateValues" dxfId="6051" priority="4531"/>
  </conditionalFormatting>
  <conditionalFormatting sqref="B480">
    <cfRule type="duplicateValues" dxfId="6050" priority="4530"/>
  </conditionalFormatting>
  <conditionalFormatting sqref="B480">
    <cfRule type="duplicateValues" dxfId="6049" priority="4529"/>
  </conditionalFormatting>
  <conditionalFormatting sqref="B480">
    <cfRule type="duplicateValues" dxfId="6048" priority="4528"/>
  </conditionalFormatting>
  <conditionalFormatting sqref="C480">
    <cfRule type="duplicateValues" dxfId="6047" priority="4527"/>
  </conditionalFormatting>
  <conditionalFormatting sqref="B480">
    <cfRule type="duplicateValues" dxfId="6046" priority="4526"/>
  </conditionalFormatting>
  <conditionalFormatting sqref="N479">
    <cfRule type="cellIs" dxfId="6045" priority="4525" operator="greaterThan">
      <formula>0</formula>
    </cfRule>
  </conditionalFormatting>
  <conditionalFormatting sqref="B479">
    <cfRule type="duplicateValues" dxfId="6044" priority="4524"/>
  </conditionalFormatting>
  <conditionalFormatting sqref="C479">
    <cfRule type="duplicateValues" dxfId="6043" priority="4523"/>
  </conditionalFormatting>
  <conditionalFormatting sqref="C479">
    <cfRule type="duplicateValues" dxfId="6042" priority="4522"/>
  </conditionalFormatting>
  <conditionalFormatting sqref="B479">
    <cfRule type="duplicateValues" dxfId="6041" priority="4521"/>
  </conditionalFormatting>
  <conditionalFormatting sqref="B479">
    <cfRule type="duplicateValues" dxfId="6040" priority="4520"/>
  </conditionalFormatting>
  <conditionalFormatting sqref="B479">
    <cfRule type="duplicateValues" dxfId="6039" priority="4519"/>
  </conditionalFormatting>
  <conditionalFormatting sqref="B479">
    <cfRule type="duplicateValues" dxfId="6038" priority="4518"/>
  </conditionalFormatting>
  <conditionalFormatting sqref="C479">
    <cfRule type="duplicateValues" dxfId="6037" priority="4517"/>
  </conditionalFormatting>
  <conditionalFormatting sqref="B479">
    <cfRule type="duplicateValues" dxfId="6036" priority="4516"/>
  </conditionalFormatting>
  <conditionalFormatting sqref="N478">
    <cfRule type="cellIs" dxfId="6035" priority="4515" operator="greaterThan">
      <formula>0</formula>
    </cfRule>
  </conditionalFormatting>
  <conditionalFormatting sqref="B478">
    <cfRule type="duplicateValues" dxfId="6034" priority="4514"/>
  </conditionalFormatting>
  <conditionalFormatting sqref="C478">
    <cfRule type="duplicateValues" dxfId="6033" priority="4513"/>
  </conditionalFormatting>
  <conditionalFormatting sqref="C478">
    <cfRule type="duplicateValues" dxfId="6032" priority="4512"/>
  </conditionalFormatting>
  <conditionalFormatting sqref="B478">
    <cfRule type="duplicateValues" dxfId="6031" priority="4511"/>
  </conditionalFormatting>
  <conditionalFormatting sqref="B478">
    <cfRule type="duplicateValues" dxfId="6030" priority="4510"/>
  </conditionalFormatting>
  <conditionalFormatting sqref="B478">
    <cfRule type="duplicateValues" dxfId="6029" priority="4509"/>
  </conditionalFormatting>
  <conditionalFormatting sqref="B478">
    <cfRule type="duplicateValues" dxfId="6028" priority="4508"/>
  </conditionalFormatting>
  <conditionalFormatting sqref="C478">
    <cfRule type="duplicateValues" dxfId="6027" priority="4507"/>
  </conditionalFormatting>
  <conditionalFormatting sqref="B478">
    <cfRule type="duplicateValues" dxfId="6026" priority="4506"/>
  </conditionalFormatting>
  <conditionalFormatting sqref="N477">
    <cfRule type="cellIs" dxfId="6025" priority="4505" operator="greaterThan">
      <formula>0</formula>
    </cfRule>
  </conditionalFormatting>
  <conditionalFormatting sqref="B477">
    <cfRule type="duplicateValues" dxfId="6024" priority="4504"/>
  </conditionalFormatting>
  <conditionalFormatting sqref="C477">
    <cfRule type="duplicateValues" dxfId="6023" priority="4503"/>
  </conditionalFormatting>
  <conditionalFormatting sqref="C477">
    <cfRule type="duplicateValues" dxfId="6022" priority="4502"/>
  </conditionalFormatting>
  <conditionalFormatting sqref="B477">
    <cfRule type="duplicateValues" dxfId="6021" priority="4501"/>
  </conditionalFormatting>
  <conditionalFormatting sqref="B477">
    <cfRule type="duplicateValues" dxfId="6020" priority="4500"/>
  </conditionalFormatting>
  <conditionalFormatting sqref="B477">
    <cfRule type="duplicateValues" dxfId="6019" priority="4499"/>
  </conditionalFormatting>
  <conditionalFormatting sqref="B477">
    <cfRule type="duplicateValues" dxfId="6018" priority="4498"/>
  </conditionalFormatting>
  <conditionalFormatting sqref="C477">
    <cfRule type="duplicateValues" dxfId="6017" priority="4497"/>
  </conditionalFormatting>
  <conditionalFormatting sqref="B477">
    <cfRule type="duplicateValues" dxfId="6016" priority="4496"/>
  </conditionalFormatting>
  <conditionalFormatting sqref="N476">
    <cfRule type="cellIs" dxfId="6015" priority="4495" operator="greaterThan">
      <formula>0</formula>
    </cfRule>
  </conditionalFormatting>
  <conditionalFormatting sqref="B476">
    <cfRule type="duplicateValues" dxfId="6014" priority="4494"/>
  </conditionalFormatting>
  <conditionalFormatting sqref="C476">
    <cfRule type="duplicateValues" dxfId="6013" priority="4493"/>
  </conditionalFormatting>
  <conditionalFormatting sqref="C476">
    <cfRule type="duplicateValues" dxfId="6012" priority="4492"/>
  </conditionalFormatting>
  <conditionalFormatting sqref="B476">
    <cfRule type="duplicateValues" dxfId="6011" priority="4491"/>
  </conditionalFormatting>
  <conditionalFormatting sqref="B476">
    <cfRule type="duplicateValues" dxfId="6010" priority="4490"/>
  </conditionalFormatting>
  <conditionalFormatting sqref="B476">
    <cfRule type="duplicateValues" dxfId="6009" priority="4489"/>
  </conditionalFormatting>
  <conditionalFormatting sqref="B476">
    <cfRule type="duplicateValues" dxfId="6008" priority="4488"/>
  </conditionalFormatting>
  <conditionalFormatting sqref="C476">
    <cfRule type="duplicateValues" dxfId="6007" priority="4487"/>
  </conditionalFormatting>
  <conditionalFormatting sqref="B476">
    <cfRule type="duplicateValues" dxfId="6006" priority="4486"/>
  </conditionalFormatting>
  <conditionalFormatting sqref="N475">
    <cfRule type="cellIs" dxfId="6005" priority="4485" operator="greaterThan">
      <formula>0</formula>
    </cfRule>
  </conditionalFormatting>
  <conditionalFormatting sqref="B475">
    <cfRule type="duplicateValues" dxfId="6004" priority="4484"/>
  </conditionalFormatting>
  <conditionalFormatting sqref="C475">
    <cfRule type="duplicateValues" dxfId="6003" priority="4483"/>
  </conditionalFormatting>
  <conditionalFormatting sqref="C475">
    <cfRule type="duplicateValues" dxfId="6002" priority="4482"/>
  </conditionalFormatting>
  <conditionalFormatting sqref="B475">
    <cfRule type="duplicateValues" dxfId="6001" priority="4481"/>
  </conditionalFormatting>
  <conditionalFormatting sqref="B475">
    <cfRule type="duplicateValues" dxfId="6000" priority="4480"/>
  </conditionalFormatting>
  <conditionalFormatting sqref="B475">
    <cfRule type="duplicateValues" dxfId="5999" priority="4479"/>
  </conditionalFormatting>
  <conditionalFormatting sqref="B475">
    <cfRule type="duplicateValues" dxfId="5998" priority="4478"/>
  </conditionalFormatting>
  <conditionalFormatting sqref="C475">
    <cfRule type="duplicateValues" dxfId="5997" priority="4477"/>
  </conditionalFormatting>
  <conditionalFormatting sqref="B475">
    <cfRule type="duplicateValues" dxfId="5996" priority="4476"/>
  </conditionalFormatting>
  <conditionalFormatting sqref="N474">
    <cfRule type="cellIs" dxfId="5995" priority="4475" operator="greaterThan">
      <formula>0</formula>
    </cfRule>
  </conditionalFormatting>
  <conditionalFormatting sqref="B474">
    <cfRule type="duplicateValues" dxfId="5994" priority="4474"/>
  </conditionalFormatting>
  <conditionalFormatting sqref="C474">
    <cfRule type="duplicateValues" dxfId="5993" priority="4473"/>
  </conditionalFormatting>
  <conditionalFormatting sqref="C474">
    <cfRule type="duplicateValues" dxfId="5992" priority="4472"/>
  </conditionalFormatting>
  <conditionalFormatting sqref="B474">
    <cfRule type="duplicateValues" dxfId="5991" priority="4471"/>
  </conditionalFormatting>
  <conditionalFormatting sqref="B474">
    <cfRule type="duplicateValues" dxfId="5990" priority="4470"/>
  </conditionalFormatting>
  <conditionalFormatting sqref="B474">
    <cfRule type="duplicateValues" dxfId="5989" priority="4469"/>
  </conditionalFormatting>
  <conditionalFormatting sqref="B474">
    <cfRule type="duplicateValues" dxfId="5988" priority="4468"/>
  </conditionalFormatting>
  <conditionalFormatting sqref="C474">
    <cfRule type="duplicateValues" dxfId="5987" priority="4467"/>
  </conditionalFormatting>
  <conditionalFormatting sqref="B474">
    <cfRule type="duplicateValues" dxfId="5986" priority="4466"/>
  </conditionalFormatting>
  <conditionalFormatting sqref="N473">
    <cfRule type="cellIs" dxfId="5985" priority="4465" operator="greaterThan">
      <formula>0</formula>
    </cfRule>
  </conditionalFormatting>
  <conditionalFormatting sqref="B473">
    <cfRule type="duplicateValues" dxfId="5984" priority="4464"/>
  </conditionalFormatting>
  <conditionalFormatting sqref="C473">
    <cfRule type="duplicateValues" dxfId="5983" priority="4463"/>
  </conditionalFormatting>
  <conditionalFormatting sqref="C473">
    <cfRule type="duplicateValues" dxfId="5982" priority="4462"/>
  </conditionalFormatting>
  <conditionalFormatting sqref="B473">
    <cfRule type="duplicateValues" dxfId="5981" priority="4461"/>
  </conditionalFormatting>
  <conditionalFormatting sqref="B473">
    <cfRule type="duplicateValues" dxfId="5980" priority="4460"/>
  </conditionalFormatting>
  <conditionalFormatting sqref="B473">
    <cfRule type="duplicateValues" dxfId="5979" priority="4459"/>
  </conditionalFormatting>
  <conditionalFormatting sqref="B473">
    <cfRule type="duplicateValues" dxfId="5978" priority="4458"/>
  </conditionalFormatting>
  <conditionalFormatting sqref="C473">
    <cfRule type="duplicateValues" dxfId="5977" priority="4457"/>
  </conditionalFormatting>
  <conditionalFormatting sqref="B473">
    <cfRule type="duplicateValues" dxfId="5976" priority="4456"/>
  </conditionalFormatting>
  <conditionalFormatting sqref="N471">
    <cfRule type="cellIs" dxfId="5975" priority="4455" operator="greaterThan">
      <formula>0</formula>
    </cfRule>
  </conditionalFormatting>
  <conditionalFormatting sqref="B471">
    <cfRule type="duplicateValues" dxfId="5974" priority="4454"/>
  </conditionalFormatting>
  <conditionalFormatting sqref="C471">
    <cfRule type="duplicateValues" dxfId="5973" priority="4453"/>
  </conditionalFormatting>
  <conditionalFormatting sqref="C471">
    <cfRule type="duplicateValues" dxfId="5972" priority="4452"/>
  </conditionalFormatting>
  <conditionalFormatting sqref="B471">
    <cfRule type="duplicateValues" dxfId="5971" priority="4451"/>
  </conditionalFormatting>
  <conditionalFormatting sqref="B471">
    <cfRule type="duplicateValues" dxfId="5970" priority="4450"/>
  </conditionalFormatting>
  <conditionalFormatting sqref="B471">
    <cfRule type="duplicateValues" dxfId="5969" priority="4449"/>
  </conditionalFormatting>
  <conditionalFormatting sqref="B471">
    <cfRule type="duplicateValues" dxfId="5968" priority="4448"/>
  </conditionalFormatting>
  <conditionalFormatting sqref="C471">
    <cfRule type="duplicateValues" dxfId="5967" priority="4447"/>
  </conditionalFormatting>
  <conditionalFormatting sqref="B471">
    <cfRule type="duplicateValues" dxfId="5966" priority="4446"/>
  </conditionalFormatting>
  <conditionalFormatting sqref="N470">
    <cfRule type="cellIs" dxfId="5965" priority="4445" operator="greaterThan">
      <formula>0</formula>
    </cfRule>
  </conditionalFormatting>
  <conditionalFormatting sqref="B470">
    <cfRule type="duplicateValues" dxfId="5964" priority="4444"/>
  </conditionalFormatting>
  <conditionalFormatting sqref="C470">
    <cfRule type="duplicateValues" dxfId="5963" priority="4443"/>
  </conditionalFormatting>
  <conditionalFormatting sqref="C470">
    <cfRule type="duplicateValues" dxfId="5962" priority="4442"/>
  </conditionalFormatting>
  <conditionalFormatting sqref="B470">
    <cfRule type="duplicateValues" dxfId="5961" priority="4441"/>
  </conditionalFormatting>
  <conditionalFormatting sqref="B470">
    <cfRule type="duplicateValues" dxfId="5960" priority="4440"/>
  </conditionalFormatting>
  <conditionalFormatting sqref="B470">
    <cfRule type="duplicateValues" dxfId="5959" priority="4439"/>
  </conditionalFormatting>
  <conditionalFormatting sqref="B470">
    <cfRule type="duplicateValues" dxfId="5958" priority="4438"/>
  </conditionalFormatting>
  <conditionalFormatting sqref="C470">
    <cfRule type="duplicateValues" dxfId="5957" priority="4437"/>
  </conditionalFormatting>
  <conditionalFormatting sqref="B470">
    <cfRule type="duplicateValues" dxfId="5956" priority="4436"/>
  </conditionalFormatting>
  <conditionalFormatting sqref="N600">
    <cfRule type="cellIs" dxfId="5955" priority="4435" operator="greaterThan">
      <formula>0</formula>
    </cfRule>
  </conditionalFormatting>
  <conditionalFormatting sqref="B600">
    <cfRule type="duplicateValues" dxfId="5954" priority="4434"/>
  </conditionalFormatting>
  <conditionalFormatting sqref="C600">
    <cfRule type="duplicateValues" dxfId="5953" priority="4433"/>
  </conditionalFormatting>
  <conditionalFormatting sqref="C600">
    <cfRule type="duplicateValues" dxfId="5952" priority="4432"/>
  </conditionalFormatting>
  <conditionalFormatting sqref="B600">
    <cfRule type="duplicateValues" dxfId="5951" priority="4431"/>
  </conditionalFormatting>
  <conditionalFormatting sqref="B600">
    <cfRule type="duplicateValues" dxfId="5950" priority="4430"/>
  </conditionalFormatting>
  <conditionalFormatting sqref="B600">
    <cfRule type="duplicateValues" dxfId="5949" priority="4429"/>
  </conditionalFormatting>
  <conditionalFormatting sqref="B600">
    <cfRule type="duplicateValues" dxfId="5948" priority="4428"/>
  </conditionalFormatting>
  <conditionalFormatting sqref="C600">
    <cfRule type="duplicateValues" dxfId="5947" priority="4427"/>
  </conditionalFormatting>
  <conditionalFormatting sqref="B600">
    <cfRule type="duplicateValues" dxfId="5946" priority="4426"/>
  </conditionalFormatting>
  <conditionalFormatting sqref="B600">
    <cfRule type="duplicateValues" dxfId="5945" priority="4425"/>
  </conditionalFormatting>
  <conditionalFormatting sqref="N526">
    <cfRule type="cellIs" dxfId="5944" priority="4424" operator="greaterThan">
      <formula>0</formula>
    </cfRule>
  </conditionalFormatting>
  <conditionalFormatting sqref="B526">
    <cfRule type="duplicateValues" dxfId="5943" priority="4423"/>
  </conditionalFormatting>
  <conditionalFormatting sqref="C526">
    <cfRule type="duplicateValues" dxfId="5942" priority="4422"/>
  </conditionalFormatting>
  <conditionalFormatting sqref="C526">
    <cfRule type="duplicateValues" dxfId="5941" priority="4421"/>
  </conditionalFormatting>
  <conditionalFormatting sqref="B526">
    <cfRule type="duplicateValues" dxfId="5940" priority="4420"/>
  </conditionalFormatting>
  <conditionalFormatting sqref="B526">
    <cfRule type="duplicateValues" dxfId="5939" priority="4419"/>
  </conditionalFormatting>
  <conditionalFormatting sqref="B526">
    <cfRule type="duplicateValues" dxfId="5938" priority="4418"/>
  </conditionalFormatting>
  <conditionalFormatting sqref="B526">
    <cfRule type="duplicateValues" dxfId="5937" priority="4417"/>
  </conditionalFormatting>
  <conditionalFormatting sqref="C526">
    <cfRule type="duplicateValues" dxfId="5936" priority="4416"/>
  </conditionalFormatting>
  <conditionalFormatting sqref="B526">
    <cfRule type="duplicateValues" dxfId="5935" priority="4415"/>
  </conditionalFormatting>
  <conditionalFormatting sqref="B526">
    <cfRule type="duplicateValues" dxfId="5934" priority="4414"/>
  </conditionalFormatting>
  <conditionalFormatting sqref="N496">
    <cfRule type="cellIs" dxfId="5933" priority="4413" operator="greaterThan">
      <formula>0</formula>
    </cfRule>
  </conditionalFormatting>
  <conditionalFormatting sqref="B496">
    <cfRule type="duplicateValues" dxfId="5932" priority="4412"/>
  </conditionalFormatting>
  <conditionalFormatting sqref="C496">
    <cfRule type="duplicateValues" dxfId="5931" priority="4411"/>
  </conditionalFormatting>
  <conditionalFormatting sqref="C496">
    <cfRule type="duplicateValues" dxfId="5930" priority="4410"/>
  </conditionalFormatting>
  <conditionalFormatting sqref="B496">
    <cfRule type="duplicateValues" dxfId="5929" priority="4409"/>
  </conditionalFormatting>
  <conditionalFormatting sqref="B496">
    <cfRule type="duplicateValues" dxfId="5928" priority="4408"/>
  </conditionalFormatting>
  <conditionalFormatting sqref="B496">
    <cfRule type="duplicateValues" dxfId="5927" priority="4407"/>
  </conditionalFormatting>
  <conditionalFormatting sqref="B496">
    <cfRule type="duplicateValues" dxfId="5926" priority="4406"/>
  </conditionalFormatting>
  <conditionalFormatting sqref="C496">
    <cfRule type="duplicateValues" dxfId="5925" priority="4405"/>
  </conditionalFormatting>
  <conditionalFormatting sqref="B496">
    <cfRule type="duplicateValues" dxfId="5924" priority="4404"/>
  </conditionalFormatting>
  <conditionalFormatting sqref="B496">
    <cfRule type="duplicateValues" dxfId="5923" priority="4403"/>
  </conditionalFormatting>
  <conditionalFormatting sqref="N608">
    <cfRule type="cellIs" dxfId="5922" priority="4402" operator="greaterThan">
      <formula>0</formula>
    </cfRule>
  </conditionalFormatting>
  <conditionalFormatting sqref="B608">
    <cfRule type="duplicateValues" dxfId="5921" priority="4401"/>
  </conditionalFormatting>
  <conditionalFormatting sqref="C608">
    <cfRule type="duplicateValues" dxfId="5920" priority="4400"/>
  </conditionalFormatting>
  <conditionalFormatting sqref="C608">
    <cfRule type="duplicateValues" dxfId="5919" priority="4399"/>
  </conditionalFormatting>
  <conditionalFormatting sqref="B608">
    <cfRule type="duplicateValues" dxfId="5918" priority="4398"/>
  </conditionalFormatting>
  <conditionalFormatting sqref="B608">
    <cfRule type="duplicateValues" dxfId="5917" priority="4397"/>
  </conditionalFormatting>
  <conditionalFormatting sqref="B608">
    <cfRule type="duplicateValues" dxfId="5916" priority="4396"/>
  </conditionalFormatting>
  <conditionalFormatting sqref="B608">
    <cfRule type="duplicateValues" dxfId="5915" priority="4395"/>
  </conditionalFormatting>
  <conditionalFormatting sqref="C608">
    <cfRule type="duplicateValues" dxfId="5914" priority="4394"/>
  </conditionalFormatting>
  <conditionalFormatting sqref="B608">
    <cfRule type="duplicateValues" dxfId="5913" priority="4393"/>
  </conditionalFormatting>
  <conditionalFormatting sqref="B608">
    <cfRule type="duplicateValues" dxfId="5912" priority="4392"/>
  </conditionalFormatting>
  <conditionalFormatting sqref="N607">
    <cfRule type="cellIs" dxfId="5911" priority="4391" operator="greaterThan">
      <formula>0</formula>
    </cfRule>
  </conditionalFormatting>
  <conditionalFormatting sqref="B607">
    <cfRule type="duplicateValues" dxfId="5910" priority="4390"/>
  </conditionalFormatting>
  <conditionalFormatting sqref="C607">
    <cfRule type="duplicateValues" dxfId="5909" priority="4389"/>
  </conditionalFormatting>
  <conditionalFormatting sqref="C607">
    <cfRule type="duplicateValues" dxfId="5908" priority="4388"/>
  </conditionalFormatting>
  <conditionalFormatting sqref="B607">
    <cfRule type="duplicateValues" dxfId="5907" priority="4387"/>
  </conditionalFormatting>
  <conditionalFormatting sqref="B607">
    <cfRule type="duplicateValues" dxfId="5906" priority="4386"/>
  </conditionalFormatting>
  <conditionalFormatting sqref="B607">
    <cfRule type="duplicateValues" dxfId="5905" priority="4385"/>
  </conditionalFormatting>
  <conditionalFormatting sqref="B607">
    <cfRule type="duplicateValues" dxfId="5904" priority="4384"/>
  </conditionalFormatting>
  <conditionalFormatting sqref="C607">
    <cfRule type="duplicateValues" dxfId="5903" priority="4383"/>
  </conditionalFormatting>
  <conditionalFormatting sqref="B607">
    <cfRule type="duplicateValues" dxfId="5902" priority="4382"/>
  </conditionalFormatting>
  <conditionalFormatting sqref="B607">
    <cfRule type="duplicateValues" dxfId="5901" priority="4381"/>
  </conditionalFormatting>
  <conditionalFormatting sqref="N539">
    <cfRule type="cellIs" dxfId="5900" priority="4380" operator="greaterThan">
      <formula>0</formula>
    </cfRule>
  </conditionalFormatting>
  <conditionalFormatting sqref="B539">
    <cfRule type="duplicateValues" dxfId="5899" priority="4379"/>
  </conditionalFormatting>
  <conditionalFormatting sqref="C539">
    <cfRule type="duplicateValues" dxfId="5898" priority="4378"/>
  </conditionalFormatting>
  <conditionalFormatting sqref="C539">
    <cfRule type="duplicateValues" dxfId="5897" priority="4377"/>
  </conditionalFormatting>
  <conditionalFormatting sqref="B539">
    <cfRule type="duplicateValues" dxfId="5896" priority="4376"/>
  </conditionalFormatting>
  <conditionalFormatting sqref="B539">
    <cfRule type="duplicateValues" dxfId="5895" priority="4375"/>
  </conditionalFormatting>
  <conditionalFormatting sqref="B539">
    <cfRule type="duplicateValues" dxfId="5894" priority="4374"/>
  </conditionalFormatting>
  <conditionalFormatting sqref="B539">
    <cfRule type="duplicateValues" dxfId="5893" priority="4373"/>
  </conditionalFormatting>
  <conditionalFormatting sqref="C539">
    <cfRule type="duplicateValues" dxfId="5892" priority="4372"/>
  </conditionalFormatting>
  <conditionalFormatting sqref="B539">
    <cfRule type="duplicateValues" dxfId="5891" priority="4371"/>
  </conditionalFormatting>
  <conditionalFormatting sqref="B539">
    <cfRule type="duplicateValues" dxfId="5890" priority="4370"/>
  </conditionalFormatting>
  <conditionalFormatting sqref="N538">
    <cfRule type="cellIs" dxfId="5889" priority="4369" operator="greaterThan">
      <formula>0</formula>
    </cfRule>
  </conditionalFormatting>
  <conditionalFormatting sqref="B538">
    <cfRule type="duplicateValues" dxfId="5888" priority="4368"/>
  </conditionalFormatting>
  <conditionalFormatting sqref="C538">
    <cfRule type="duplicateValues" dxfId="5887" priority="4367"/>
  </conditionalFormatting>
  <conditionalFormatting sqref="C538">
    <cfRule type="duplicateValues" dxfId="5886" priority="4366"/>
  </conditionalFormatting>
  <conditionalFormatting sqref="B538">
    <cfRule type="duplicateValues" dxfId="5885" priority="4365"/>
  </conditionalFormatting>
  <conditionalFormatting sqref="B538">
    <cfRule type="duplicateValues" dxfId="5884" priority="4364"/>
  </conditionalFormatting>
  <conditionalFormatting sqref="B538">
    <cfRule type="duplicateValues" dxfId="5883" priority="4363"/>
  </conditionalFormatting>
  <conditionalFormatting sqref="B538">
    <cfRule type="duplicateValues" dxfId="5882" priority="4362"/>
  </conditionalFormatting>
  <conditionalFormatting sqref="C538">
    <cfRule type="duplicateValues" dxfId="5881" priority="4361"/>
  </conditionalFormatting>
  <conditionalFormatting sqref="B538">
    <cfRule type="duplicateValues" dxfId="5880" priority="4360"/>
  </conditionalFormatting>
  <conditionalFormatting sqref="B538">
    <cfRule type="duplicateValues" dxfId="5879" priority="4359"/>
  </conditionalFormatting>
  <conditionalFormatting sqref="N550">
    <cfRule type="cellIs" dxfId="5878" priority="4358" operator="greaterThan">
      <formula>0</formula>
    </cfRule>
  </conditionalFormatting>
  <conditionalFormatting sqref="B550">
    <cfRule type="duplicateValues" dxfId="5877" priority="4357"/>
  </conditionalFormatting>
  <conditionalFormatting sqref="C550">
    <cfRule type="duplicateValues" dxfId="5876" priority="4356"/>
  </conditionalFormatting>
  <conditionalFormatting sqref="C550">
    <cfRule type="duplicateValues" dxfId="5875" priority="4355"/>
  </conditionalFormatting>
  <conditionalFormatting sqref="B550">
    <cfRule type="duplicateValues" dxfId="5874" priority="4354"/>
  </conditionalFormatting>
  <conditionalFormatting sqref="B550">
    <cfRule type="duplicateValues" dxfId="5873" priority="4353"/>
  </conditionalFormatting>
  <conditionalFormatting sqref="B550">
    <cfRule type="duplicateValues" dxfId="5872" priority="4352"/>
  </conditionalFormatting>
  <conditionalFormatting sqref="B550">
    <cfRule type="duplicateValues" dxfId="5871" priority="4351"/>
  </conditionalFormatting>
  <conditionalFormatting sqref="C550">
    <cfRule type="duplicateValues" dxfId="5870" priority="4350"/>
  </conditionalFormatting>
  <conditionalFormatting sqref="B550">
    <cfRule type="duplicateValues" dxfId="5869" priority="4349"/>
  </conditionalFormatting>
  <conditionalFormatting sqref="B550">
    <cfRule type="duplicateValues" dxfId="5868" priority="4348"/>
  </conditionalFormatting>
  <conditionalFormatting sqref="N559">
    <cfRule type="cellIs" dxfId="5867" priority="4347" operator="greaterThan">
      <formula>0</formula>
    </cfRule>
  </conditionalFormatting>
  <conditionalFormatting sqref="B559">
    <cfRule type="duplicateValues" dxfId="5866" priority="4346"/>
  </conditionalFormatting>
  <conditionalFormatting sqref="C559">
    <cfRule type="duplicateValues" dxfId="5865" priority="4345"/>
  </conditionalFormatting>
  <conditionalFormatting sqref="C559">
    <cfRule type="duplicateValues" dxfId="5864" priority="4344"/>
  </conditionalFormatting>
  <conditionalFormatting sqref="B559">
    <cfRule type="duplicateValues" dxfId="5863" priority="4343"/>
  </conditionalFormatting>
  <conditionalFormatting sqref="B559">
    <cfRule type="duplicateValues" dxfId="5862" priority="4342"/>
  </conditionalFormatting>
  <conditionalFormatting sqref="B559">
    <cfRule type="duplicateValues" dxfId="5861" priority="4341"/>
  </conditionalFormatting>
  <conditionalFormatting sqref="B559">
    <cfRule type="duplicateValues" dxfId="5860" priority="4340"/>
  </conditionalFormatting>
  <conditionalFormatting sqref="C559">
    <cfRule type="duplicateValues" dxfId="5859" priority="4339"/>
  </conditionalFormatting>
  <conditionalFormatting sqref="B559">
    <cfRule type="duplicateValues" dxfId="5858" priority="4338"/>
  </conditionalFormatting>
  <conditionalFormatting sqref="B559">
    <cfRule type="duplicateValues" dxfId="5857" priority="4337"/>
  </conditionalFormatting>
  <conditionalFormatting sqref="N469">
    <cfRule type="cellIs" dxfId="5856" priority="4336" operator="greaterThan">
      <formula>0</formula>
    </cfRule>
  </conditionalFormatting>
  <conditionalFormatting sqref="B469">
    <cfRule type="duplicateValues" dxfId="5855" priority="4335"/>
  </conditionalFormatting>
  <conditionalFormatting sqref="C469">
    <cfRule type="duplicateValues" dxfId="5854" priority="4334"/>
  </conditionalFormatting>
  <conditionalFormatting sqref="C469">
    <cfRule type="duplicateValues" dxfId="5853" priority="4333"/>
  </conditionalFormatting>
  <conditionalFormatting sqref="B469">
    <cfRule type="duplicateValues" dxfId="5852" priority="4332"/>
  </conditionalFormatting>
  <conditionalFormatting sqref="B469">
    <cfRule type="duplicateValues" dxfId="5851" priority="4331"/>
  </conditionalFormatting>
  <conditionalFormatting sqref="B469">
    <cfRule type="duplicateValues" dxfId="5850" priority="4330"/>
  </conditionalFormatting>
  <conditionalFormatting sqref="B469">
    <cfRule type="duplicateValues" dxfId="5849" priority="4329"/>
  </conditionalFormatting>
  <conditionalFormatting sqref="C469">
    <cfRule type="duplicateValues" dxfId="5848" priority="4328"/>
  </conditionalFormatting>
  <conditionalFormatting sqref="B469">
    <cfRule type="duplicateValues" dxfId="5847" priority="4327"/>
  </conditionalFormatting>
  <conditionalFormatting sqref="B469">
    <cfRule type="duplicateValues" dxfId="5846" priority="4326"/>
  </conditionalFormatting>
  <conditionalFormatting sqref="N465">
    <cfRule type="cellIs" dxfId="5845" priority="4325" operator="greaterThan">
      <formula>0</formula>
    </cfRule>
  </conditionalFormatting>
  <conditionalFormatting sqref="B465">
    <cfRule type="duplicateValues" dxfId="5844" priority="4324"/>
  </conditionalFormatting>
  <conditionalFormatting sqref="C465">
    <cfRule type="duplicateValues" dxfId="5843" priority="4323"/>
  </conditionalFormatting>
  <conditionalFormatting sqref="C465">
    <cfRule type="duplicateValues" dxfId="5842" priority="4322"/>
  </conditionalFormatting>
  <conditionalFormatting sqref="B465">
    <cfRule type="duplicateValues" dxfId="5841" priority="4321"/>
  </conditionalFormatting>
  <conditionalFormatting sqref="B465">
    <cfRule type="duplicateValues" dxfId="5840" priority="4320"/>
  </conditionalFormatting>
  <conditionalFormatting sqref="B465">
    <cfRule type="duplicateValues" dxfId="5839" priority="4319"/>
  </conditionalFormatting>
  <conditionalFormatting sqref="B465">
    <cfRule type="duplicateValues" dxfId="5838" priority="4318"/>
  </conditionalFormatting>
  <conditionalFormatting sqref="C465">
    <cfRule type="duplicateValues" dxfId="5837" priority="4317"/>
  </conditionalFormatting>
  <conditionalFormatting sqref="B465">
    <cfRule type="duplicateValues" dxfId="5836" priority="4316"/>
  </conditionalFormatting>
  <conditionalFormatting sqref="B465">
    <cfRule type="duplicateValues" dxfId="5835" priority="4315"/>
  </conditionalFormatting>
  <conditionalFormatting sqref="N490">
    <cfRule type="cellIs" dxfId="5834" priority="4314" operator="greaterThan">
      <formula>0</formula>
    </cfRule>
  </conditionalFormatting>
  <conditionalFormatting sqref="B490">
    <cfRule type="duplicateValues" dxfId="5833" priority="4313"/>
  </conditionalFormatting>
  <conditionalFormatting sqref="C490">
    <cfRule type="duplicateValues" dxfId="5832" priority="4312"/>
  </conditionalFormatting>
  <conditionalFormatting sqref="C490">
    <cfRule type="duplicateValues" dxfId="5831" priority="4311"/>
  </conditionalFormatting>
  <conditionalFormatting sqref="B490">
    <cfRule type="duplicateValues" dxfId="5830" priority="4310"/>
  </conditionalFormatting>
  <conditionalFormatting sqref="B490">
    <cfRule type="duplicateValues" dxfId="5829" priority="4309"/>
  </conditionalFormatting>
  <conditionalFormatting sqref="B490">
    <cfRule type="duplicateValues" dxfId="5828" priority="4308"/>
  </conditionalFormatting>
  <conditionalFormatting sqref="B490">
    <cfRule type="duplicateValues" dxfId="5827" priority="4307"/>
  </conditionalFormatting>
  <conditionalFormatting sqref="C490">
    <cfRule type="duplicateValues" dxfId="5826" priority="4306"/>
  </conditionalFormatting>
  <conditionalFormatting sqref="B490">
    <cfRule type="duplicateValues" dxfId="5825" priority="4305"/>
  </conditionalFormatting>
  <conditionalFormatting sqref="B490">
    <cfRule type="duplicateValues" dxfId="5824" priority="4304"/>
  </conditionalFormatting>
  <conditionalFormatting sqref="N491">
    <cfRule type="cellIs" dxfId="5823" priority="4303" operator="greaterThan">
      <formula>0</formula>
    </cfRule>
  </conditionalFormatting>
  <conditionalFormatting sqref="B491">
    <cfRule type="duplicateValues" dxfId="5822" priority="4302"/>
  </conditionalFormatting>
  <conditionalFormatting sqref="C491">
    <cfRule type="duplicateValues" dxfId="5821" priority="4301"/>
  </conditionalFormatting>
  <conditionalFormatting sqref="C491">
    <cfRule type="duplicateValues" dxfId="5820" priority="4300"/>
  </conditionalFormatting>
  <conditionalFormatting sqref="B491">
    <cfRule type="duplicateValues" dxfId="5819" priority="4299"/>
  </conditionalFormatting>
  <conditionalFormatting sqref="B491">
    <cfRule type="duplicateValues" dxfId="5818" priority="4298"/>
  </conditionalFormatting>
  <conditionalFormatting sqref="B491">
    <cfRule type="duplicateValues" dxfId="5817" priority="4297"/>
  </conditionalFormatting>
  <conditionalFormatting sqref="B491">
    <cfRule type="duplicateValues" dxfId="5816" priority="4296"/>
  </conditionalFormatting>
  <conditionalFormatting sqref="C491">
    <cfRule type="duplicateValues" dxfId="5815" priority="4295"/>
  </conditionalFormatting>
  <conditionalFormatting sqref="B491">
    <cfRule type="duplicateValues" dxfId="5814" priority="4294"/>
  </conditionalFormatting>
  <conditionalFormatting sqref="B491">
    <cfRule type="duplicateValues" dxfId="5813" priority="4293"/>
  </conditionalFormatting>
  <conditionalFormatting sqref="N492">
    <cfRule type="cellIs" dxfId="5812" priority="4292" operator="greaterThan">
      <formula>0</formula>
    </cfRule>
  </conditionalFormatting>
  <conditionalFormatting sqref="B492">
    <cfRule type="duplicateValues" dxfId="5811" priority="4291"/>
  </conditionalFormatting>
  <conditionalFormatting sqref="C492">
    <cfRule type="duplicateValues" dxfId="5810" priority="4290"/>
  </conditionalFormatting>
  <conditionalFormatting sqref="C492">
    <cfRule type="duplicateValues" dxfId="5809" priority="4289"/>
  </conditionalFormatting>
  <conditionalFormatting sqref="B492">
    <cfRule type="duplicateValues" dxfId="5808" priority="4288"/>
  </conditionalFormatting>
  <conditionalFormatting sqref="B492">
    <cfRule type="duplicateValues" dxfId="5807" priority="4287"/>
  </conditionalFormatting>
  <conditionalFormatting sqref="B492">
    <cfRule type="duplicateValues" dxfId="5806" priority="4286"/>
  </conditionalFormatting>
  <conditionalFormatting sqref="B492">
    <cfRule type="duplicateValues" dxfId="5805" priority="4285"/>
  </conditionalFormatting>
  <conditionalFormatting sqref="C492">
    <cfRule type="duplicateValues" dxfId="5804" priority="4284"/>
  </conditionalFormatting>
  <conditionalFormatting sqref="B492">
    <cfRule type="duplicateValues" dxfId="5803" priority="4283"/>
  </conditionalFormatting>
  <conditionalFormatting sqref="B492">
    <cfRule type="duplicateValues" dxfId="5802" priority="4282"/>
  </conditionalFormatting>
  <conditionalFormatting sqref="N489">
    <cfRule type="cellIs" dxfId="5801" priority="4281" operator="greaterThan">
      <formula>0</formula>
    </cfRule>
  </conditionalFormatting>
  <conditionalFormatting sqref="B489">
    <cfRule type="duplicateValues" dxfId="5800" priority="4280"/>
  </conditionalFormatting>
  <conditionalFormatting sqref="C489">
    <cfRule type="duplicateValues" dxfId="5799" priority="4279"/>
  </conditionalFormatting>
  <conditionalFormatting sqref="C489">
    <cfRule type="duplicateValues" dxfId="5798" priority="4278"/>
  </conditionalFormatting>
  <conditionalFormatting sqref="B489">
    <cfRule type="duplicateValues" dxfId="5797" priority="4277"/>
  </conditionalFormatting>
  <conditionalFormatting sqref="B489">
    <cfRule type="duplicateValues" dxfId="5796" priority="4276"/>
  </conditionalFormatting>
  <conditionalFormatting sqref="B489">
    <cfRule type="duplicateValues" dxfId="5795" priority="4275"/>
  </conditionalFormatting>
  <conditionalFormatting sqref="B489">
    <cfRule type="duplicateValues" dxfId="5794" priority="4274"/>
  </conditionalFormatting>
  <conditionalFormatting sqref="C489">
    <cfRule type="duplicateValues" dxfId="5793" priority="4273"/>
  </conditionalFormatting>
  <conditionalFormatting sqref="B489">
    <cfRule type="duplicateValues" dxfId="5792" priority="4272"/>
  </conditionalFormatting>
  <conditionalFormatting sqref="B489">
    <cfRule type="duplicateValues" dxfId="5791" priority="4271"/>
  </conditionalFormatting>
  <conditionalFormatting sqref="N486">
    <cfRule type="cellIs" dxfId="5790" priority="4270" operator="greaterThan">
      <formula>0</formula>
    </cfRule>
  </conditionalFormatting>
  <conditionalFormatting sqref="B486">
    <cfRule type="duplicateValues" dxfId="5789" priority="4269"/>
  </conditionalFormatting>
  <conditionalFormatting sqref="C486">
    <cfRule type="duplicateValues" dxfId="5788" priority="4268"/>
  </conditionalFormatting>
  <conditionalFormatting sqref="C486">
    <cfRule type="duplicateValues" dxfId="5787" priority="4267"/>
  </conditionalFormatting>
  <conditionalFormatting sqref="B486">
    <cfRule type="duplicateValues" dxfId="5786" priority="4266"/>
  </conditionalFormatting>
  <conditionalFormatting sqref="B486">
    <cfRule type="duplicateValues" dxfId="5785" priority="4265"/>
  </conditionalFormatting>
  <conditionalFormatting sqref="B486">
    <cfRule type="duplicateValues" dxfId="5784" priority="4264"/>
  </conditionalFormatting>
  <conditionalFormatting sqref="B486">
    <cfRule type="duplicateValues" dxfId="5783" priority="4263"/>
  </conditionalFormatting>
  <conditionalFormatting sqref="C486">
    <cfRule type="duplicateValues" dxfId="5782" priority="4262"/>
  </conditionalFormatting>
  <conditionalFormatting sqref="B486">
    <cfRule type="duplicateValues" dxfId="5781" priority="4261"/>
  </conditionalFormatting>
  <conditionalFormatting sqref="B486">
    <cfRule type="duplicateValues" dxfId="5780" priority="4260"/>
  </conditionalFormatting>
  <conditionalFormatting sqref="N484">
    <cfRule type="cellIs" dxfId="5779" priority="4259" operator="greaterThan">
      <formula>0</formula>
    </cfRule>
  </conditionalFormatting>
  <conditionalFormatting sqref="B484">
    <cfRule type="duplicateValues" dxfId="5778" priority="4258"/>
  </conditionalFormatting>
  <conditionalFormatting sqref="C484">
    <cfRule type="duplicateValues" dxfId="5777" priority="4257"/>
  </conditionalFormatting>
  <conditionalFormatting sqref="C484">
    <cfRule type="duplicateValues" dxfId="5776" priority="4256"/>
  </conditionalFormatting>
  <conditionalFormatting sqref="B484">
    <cfRule type="duplicateValues" dxfId="5775" priority="4255"/>
  </conditionalFormatting>
  <conditionalFormatting sqref="B484">
    <cfRule type="duplicateValues" dxfId="5774" priority="4254"/>
  </conditionalFormatting>
  <conditionalFormatting sqref="B484">
    <cfRule type="duplicateValues" dxfId="5773" priority="4253"/>
  </conditionalFormatting>
  <conditionalFormatting sqref="B484">
    <cfRule type="duplicateValues" dxfId="5772" priority="4252"/>
  </conditionalFormatting>
  <conditionalFormatting sqref="C484">
    <cfRule type="duplicateValues" dxfId="5771" priority="4251"/>
  </conditionalFormatting>
  <conditionalFormatting sqref="B484">
    <cfRule type="duplicateValues" dxfId="5770" priority="4250"/>
  </conditionalFormatting>
  <conditionalFormatting sqref="B484">
    <cfRule type="duplicateValues" dxfId="5769" priority="4249"/>
  </conditionalFormatting>
  <conditionalFormatting sqref="N493">
    <cfRule type="cellIs" dxfId="5768" priority="4248" operator="greaterThan">
      <formula>0</formula>
    </cfRule>
  </conditionalFormatting>
  <conditionalFormatting sqref="B493">
    <cfRule type="duplicateValues" dxfId="5767" priority="4247"/>
  </conditionalFormatting>
  <conditionalFormatting sqref="C493">
    <cfRule type="duplicateValues" dxfId="5766" priority="4246"/>
  </conditionalFormatting>
  <conditionalFormatting sqref="C493">
    <cfRule type="duplicateValues" dxfId="5765" priority="4245"/>
  </conditionalFormatting>
  <conditionalFormatting sqref="B493">
    <cfRule type="duplicateValues" dxfId="5764" priority="4244"/>
  </conditionalFormatting>
  <conditionalFormatting sqref="B493">
    <cfRule type="duplicateValues" dxfId="5763" priority="4243"/>
  </conditionalFormatting>
  <conditionalFormatting sqref="B493">
    <cfRule type="duplicateValues" dxfId="5762" priority="4242"/>
  </conditionalFormatting>
  <conditionalFormatting sqref="B493">
    <cfRule type="duplicateValues" dxfId="5761" priority="4241"/>
  </conditionalFormatting>
  <conditionalFormatting sqref="C493">
    <cfRule type="duplicateValues" dxfId="5760" priority="4240"/>
  </conditionalFormatting>
  <conditionalFormatting sqref="B493">
    <cfRule type="duplicateValues" dxfId="5759" priority="4239"/>
  </conditionalFormatting>
  <conditionalFormatting sqref="B493">
    <cfRule type="duplicateValues" dxfId="5758" priority="4238"/>
  </conditionalFormatting>
  <conditionalFormatting sqref="N617">
    <cfRule type="cellIs" dxfId="5757" priority="4237" operator="greaterThan">
      <formula>0</formula>
    </cfRule>
  </conditionalFormatting>
  <conditionalFormatting sqref="B617">
    <cfRule type="duplicateValues" dxfId="5756" priority="4236"/>
  </conditionalFormatting>
  <conditionalFormatting sqref="C617">
    <cfRule type="duplicateValues" dxfId="5755" priority="4235"/>
  </conditionalFormatting>
  <conditionalFormatting sqref="C617">
    <cfRule type="duplicateValues" dxfId="5754" priority="4234"/>
  </conditionalFormatting>
  <conditionalFormatting sqref="B617">
    <cfRule type="duplicateValues" dxfId="5753" priority="4233"/>
  </conditionalFormatting>
  <conditionalFormatting sqref="B617">
    <cfRule type="duplicateValues" dxfId="5752" priority="4232"/>
  </conditionalFormatting>
  <conditionalFormatting sqref="B617">
    <cfRule type="duplicateValues" dxfId="5751" priority="4231"/>
  </conditionalFormatting>
  <conditionalFormatting sqref="B617">
    <cfRule type="duplicateValues" dxfId="5750" priority="4230"/>
  </conditionalFormatting>
  <conditionalFormatting sqref="C617">
    <cfRule type="duplicateValues" dxfId="5749" priority="4229"/>
  </conditionalFormatting>
  <conditionalFormatting sqref="B617">
    <cfRule type="duplicateValues" dxfId="5748" priority="4228"/>
  </conditionalFormatting>
  <conditionalFormatting sqref="B617">
    <cfRule type="duplicateValues" dxfId="5747" priority="4227"/>
  </conditionalFormatting>
  <conditionalFormatting sqref="N509">
    <cfRule type="cellIs" dxfId="5746" priority="4226" operator="greaterThan">
      <formula>0</formula>
    </cfRule>
  </conditionalFormatting>
  <conditionalFormatting sqref="B509">
    <cfRule type="duplicateValues" dxfId="5745" priority="4225"/>
  </conditionalFormatting>
  <conditionalFormatting sqref="C509">
    <cfRule type="duplicateValues" dxfId="5744" priority="4224"/>
  </conditionalFormatting>
  <conditionalFormatting sqref="C509">
    <cfRule type="duplicateValues" dxfId="5743" priority="4223"/>
  </conditionalFormatting>
  <conditionalFormatting sqref="B509">
    <cfRule type="duplicateValues" dxfId="5742" priority="4222"/>
  </conditionalFormatting>
  <conditionalFormatting sqref="B509">
    <cfRule type="duplicateValues" dxfId="5741" priority="4221"/>
  </conditionalFormatting>
  <conditionalFormatting sqref="B509">
    <cfRule type="duplicateValues" dxfId="5740" priority="4220"/>
  </conditionalFormatting>
  <conditionalFormatting sqref="B509">
    <cfRule type="duplicateValues" dxfId="5739" priority="4219"/>
  </conditionalFormatting>
  <conditionalFormatting sqref="C509">
    <cfRule type="duplicateValues" dxfId="5738" priority="4218"/>
  </conditionalFormatting>
  <conditionalFormatting sqref="B509">
    <cfRule type="duplicateValues" dxfId="5737" priority="4217"/>
  </conditionalFormatting>
  <conditionalFormatting sqref="B509">
    <cfRule type="duplicateValues" dxfId="5736" priority="4216"/>
  </conditionalFormatting>
  <conditionalFormatting sqref="B509">
    <cfRule type="duplicateValues" dxfId="5735" priority="4215"/>
  </conditionalFormatting>
  <conditionalFormatting sqref="B509">
    <cfRule type="duplicateValues" dxfId="5734" priority="4214"/>
  </conditionalFormatting>
  <conditionalFormatting sqref="N582">
    <cfRule type="cellIs" dxfId="5733" priority="4213" operator="greaterThan">
      <formula>0</formula>
    </cfRule>
  </conditionalFormatting>
  <conditionalFormatting sqref="B582">
    <cfRule type="duplicateValues" dxfId="5732" priority="4212"/>
  </conditionalFormatting>
  <conditionalFormatting sqref="C582">
    <cfRule type="duplicateValues" dxfId="5731" priority="4211"/>
  </conditionalFormatting>
  <conditionalFormatting sqref="C582">
    <cfRule type="duplicateValues" dxfId="5730" priority="4210"/>
  </conditionalFormatting>
  <conditionalFormatting sqref="B582">
    <cfRule type="duplicateValues" dxfId="5729" priority="4209"/>
  </conditionalFormatting>
  <conditionalFormatting sqref="B582">
    <cfRule type="duplicateValues" dxfId="5728" priority="4208"/>
  </conditionalFormatting>
  <conditionalFormatting sqref="B582">
    <cfRule type="duplicateValues" dxfId="5727" priority="4207"/>
  </conditionalFormatting>
  <conditionalFormatting sqref="B582">
    <cfRule type="duplicateValues" dxfId="5726" priority="4206"/>
  </conditionalFormatting>
  <conditionalFormatting sqref="C582">
    <cfRule type="duplicateValues" dxfId="5725" priority="4205"/>
  </conditionalFormatting>
  <conditionalFormatting sqref="B582">
    <cfRule type="duplicateValues" dxfId="5724" priority="4204"/>
  </conditionalFormatting>
  <conditionalFormatting sqref="B582">
    <cfRule type="duplicateValues" dxfId="5723" priority="4203"/>
  </conditionalFormatting>
  <conditionalFormatting sqref="B582">
    <cfRule type="duplicateValues" dxfId="5722" priority="4202"/>
  </conditionalFormatting>
  <conditionalFormatting sqref="B582">
    <cfRule type="duplicateValues" dxfId="5721" priority="4201"/>
  </conditionalFormatting>
  <conditionalFormatting sqref="N581">
    <cfRule type="cellIs" dxfId="5720" priority="4200" operator="greaterThan">
      <formula>0</formula>
    </cfRule>
  </conditionalFormatting>
  <conditionalFormatting sqref="B581">
    <cfRule type="duplicateValues" dxfId="5719" priority="4199"/>
  </conditionalFormatting>
  <conditionalFormatting sqref="C581">
    <cfRule type="duplicateValues" dxfId="5718" priority="4198"/>
  </conditionalFormatting>
  <conditionalFormatting sqref="C581">
    <cfRule type="duplicateValues" dxfId="5717" priority="4197"/>
  </conditionalFormatting>
  <conditionalFormatting sqref="B581">
    <cfRule type="duplicateValues" dxfId="5716" priority="4196"/>
  </conditionalFormatting>
  <conditionalFormatting sqref="B581">
    <cfRule type="duplicateValues" dxfId="5715" priority="4195"/>
  </conditionalFormatting>
  <conditionalFormatting sqref="B581">
    <cfRule type="duplicateValues" dxfId="5714" priority="4194"/>
  </conditionalFormatting>
  <conditionalFormatting sqref="B581">
    <cfRule type="duplicateValues" dxfId="5713" priority="4193"/>
  </conditionalFormatting>
  <conditionalFormatting sqref="C581">
    <cfRule type="duplicateValues" dxfId="5712" priority="4192"/>
  </conditionalFormatting>
  <conditionalFormatting sqref="B581">
    <cfRule type="duplicateValues" dxfId="5711" priority="4191"/>
  </conditionalFormatting>
  <conditionalFormatting sqref="B581">
    <cfRule type="duplicateValues" dxfId="5710" priority="4190"/>
  </conditionalFormatting>
  <conditionalFormatting sqref="B581">
    <cfRule type="duplicateValues" dxfId="5709" priority="4189"/>
  </conditionalFormatting>
  <conditionalFormatting sqref="B581">
    <cfRule type="duplicateValues" dxfId="5708" priority="4188"/>
  </conditionalFormatting>
  <conditionalFormatting sqref="N580">
    <cfRule type="cellIs" dxfId="5707" priority="4187" operator="greaterThan">
      <formula>0</formula>
    </cfRule>
  </conditionalFormatting>
  <conditionalFormatting sqref="B580">
    <cfRule type="duplicateValues" dxfId="5706" priority="4186"/>
  </conditionalFormatting>
  <conditionalFormatting sqref="C580">
    <cfRule type="duplicateValues" dxfId="5705" priority="4185"/>
  </conditionalFormatting>
  <conditionalFormatting sqref="C580">
    <cfRule type="duplicateValues" dxfId="5704" priority="4184"/>
  </conditionalFormatting>
  <conditionalFormatting sqref="B580">
    <cfRule type="duplicateValues" dxfId="5703" priority="4183"/>
  </conditionalFormatting>
  <conditionalFormatting sqref="B580">
    <cfRule type="duplicateValues" dxfId="5702" priority="4182"/>
  </conditionalFormatting>
  <conditionalFormatting sqref="B580">
    <cfRule type="duplicateValues" dxfId="5701" priority="4181"/>
  </conditionalFormatting>
  <conditionalFormatting sqref="B580">
    <cfRule type="duplicateValues" dxfId="5700" priority="4180"/>
  </conditionalFormatting>
  <conditionalFormatting sqref="C580">
    <cfRule type="duplicateValues" dxfId="5699" priority="4179"/>
  </conditionalFormatting>
  <conditionalFormatting sqref="B580">
    <cfRule type="duplicateValues" dxfId="5698" priority="4178"/>
  </conditionalFormatting>
  <conditionalFormatting sqref="B580">
    <cfRule type="duplicateValues" dxfId="5697" priority="4177"/>
  </conditionalFormatting>
  <conditionalFormatting sqref="B580">
    <cfRule type="duplicateValues" dxfId="5696" priority="4176"/>
  </conditionalFormatting>
  <conditionalFormatting sqref="B580">
    <cfRule type="duplicateValues" dxfId="5695" priority="4175"/>
  </conditionalFormatting>
  <conditionalFormatting sqref="N579">
    <cfRule type="cellIs" dxfId="5694" priority="4174" operator="greaterThan">
      <formula>0</formula>
    </cfRule>
  </conditionalFormatting>
  <conditionalFormatting sqref="B579">
    <cfRule type="duplicateValues" dxfId="5693" priority="4173"/>
  </conditionalFormatting>
  <conditionalFormatting sqref="C579">
    <cfRule type="duplicateValues" dxfId="5692" priority="4172"/>
  </conditionalFormatting>
  <conditionalFormatting sqref="C579">
    <cfRule type="duplicateValues" dxfId="5691" priority="4171"/>
  </conditionalFormatting>
  <conditionalFormatting sqref="B579">
    <cfRule type="duplicateValues" dxfId="5690" priority="4170"/>
  </conditionalFormatting>
  <conditionalFormatting sqref="B579">
    <cfRule type="duplicateValues" dxfId="5689" priority="4169"/>
  </conditionalFormatting>
  <conditionalFormatting sqref="B579">
    <cfRule type="duplicateValues" dxfId="5688" priority="4168"/>
  </conditionalFormatting>
  <conditionalFormatting sqref="B579">
    <cfRule type="duplicateValues" dxfId="5687" priority="4167"/>
  </conditionalFormatting>
  <conditionalFormatting sqref="C579">
    <cfRule type="duplicateValues" dxfId="5686" priority="4166"/>
  </conditionalFormatting>
  <conditionalFormatting sqref="B579">
    <cfRule type="duplicateValues" dxfId="5685" priority="4165"/>
  </conditionalFormatting>
  <conditionalFormatting sqref="B579">
    <cfRule type="duplicateValues" dxfId="5684" priority="4164"/>
  </conditionalFormatting>
  <conditionalFormatting sqref="B579">
    <cfRule type="duplicateValues" dxfId="5683" priority="4163"/>
  </conditionalFormatting>
  <conditionalFormatting sqref="B579">
    <cfRule type="duplicateValues" dxfId="5682" priority="4162"/>
  </conditionalFormatting>
  <conditionalFormatting sqref="N578">
    <cfRule type="cellIs" dxfId="5681" priority="4161" operator="greaterThan">
      <formula>0</formula>
    </cfRule>
  </conditionalFormatting>
  <conditionalFormatting sqref="B578">
    <cfRule type="duplicateValues" dxfId="5680" priority="4160"/>
  </conditionalFormatting>
  <conditionalFormatting sqref="C578">
    <cfRule type="duplicateValues" dxfId="5679" priority="4159"/>
  </conditionalFormatting>
  <conditionalFormatting sqref="C578">
    <cfRule type="duplicateValues" dxfId="5678" priority="4158"/>
  </conditionalFormatting>
  <conditionalFormatting sqref="B578">
    <cfRule type="duplicateValues" dxfId="5677" priority="4157"/>
  </conditionalFormatting>
  <conditionalFormatting sqref="B578">
    <cfRule type="duplicateValues" dxfId="5676" priority="4156"/>
  </conditionalFormatting>
  <conditionalFormatting sqref="B578">
    <cfRule type="duplicateValues" dxfId="5675" priority="4155"/>
  </conditionalFormatting>
  <conditionalFormatting sqref="B578">
    <cfRule type="duplicateValues" dxfId="5674" priority="4154"/>
  </conditionalFormatting>
  <conditionalFormatting sqref="C578">
    <cfRule type="duplicateValues" dxfId="5673" priority="4153"/>
  </conditionalFormatting>
  <conditionalFormatting sqref="B578">
    <cfRule type="duplicateValues" dxfId="5672" priority="4152"/>
  </conditionalFormatting>
  <conditionalFormatting sqref="B578">
    <cfRule type="duplicateValues" dxfId="5671" priority="4151"/>
  </conditionalFormatting>
  <conditionalFormatting sqref="B578">
    <cfRule type="duplicateValues" dxfId="5670" priority="4150"/>
  </conditionalFormatting>
  <conditionalFormatting sqref="B578">
    <cfRule type="duplicateValues" dxfId="5669" priority="4149"/>
  </conditionalFormatting>
  <conditionalFormatting sqref="N659">
    <cfRule type="cellIs" dxfId="5668" priority="4148" operator="greaterThan">
      <formula>0</formula>
    </cfRule>
  </conditionalFormatting>
  <conditionalFormatting sqref="B659">
    <cfRule type="duplicateValues" dxfId="5667" priority="4147"/>
  </conditionalFormatting>
  <conditionalFormatting sqref="B659">
    <cfRule type="duplicateValues" dxfId="5666" priority="4146"/>
  </conditionalFormatting>
  <conditionalFormatting sqref="B659">
    <cfRule type="duplicateValues" dxfId="5665" priority="4145"/>
  </conditionalFormatting>
  <conditionalFormatting sqref="C659">
    <cfRule type="duplicateValues" dxfId="5664" priority="4144"/>
  </conditionalFormatting>
  <conditionalFormatting sqref="C659">
    <cfRule type="duplicateValues" dxfId="5663" priority="4143"/>
  </conditionalFormatting>
  <conditionalFormatting sqref="B659">
    <cfRule type="duplicateValues" dxfId="5662" priority="4142"/>
  </conditionalFormatting>
  <conditionalFormatting sqref="B659">
    <cfRule type="duplicateValues" dxfId="5661" priority="4141"/>
  </conditionalFormatting>
  <conditionalFormatting sqref="B659">
    <cfRule type="duplicateValues" dxfId="5660" priority="4140"/>
  </conditionalFormatting>
  <conditionalFormatting sqref="B659">
    <cfRule type="duplicateValues" dxfId="5659" priority="4139"/>
  </conditionalFormatting>
  <conditionalFormatting sqref="C659">
    <cfRule type="duplicateValues" dxfId="5658" priority="4138"/>
  </conditionalFormatting>
  <conditionalFormatting sqref="B659">
    <cfRule type="duplicateValues" dxfId="5657" priority="4137"/>
  </conditionalFormatting>
  <conditionalFormatting sqref="B659">
    <cfRule type="duplicateValues" dxfId="5656" priority="4136"/>
  </conditionalFormatting>
  <conditionalFormatting sqref="B659">
    <cfRule type="duplicateValues" dxfId="5655" priority="4134"/>
    <cfRule type="duplicateValues" dxfId="5654" priority="4135"/>
  </conditionalFormatting>
  <conditionalFormatting sqref="N547">
    <cfRule type="cellIs" dxfId="5653" priority="4133" operator="greaterThan">
      <formula>0</formula>
    </cfRule>
  </conditionalFormatting>
  <conditionalFormatting sqref="B547">
    <cfRule type="duplicateValues" dxfId="5652" priority="4132"/>
  </conditionalFormatting>
  <conditionalFormatting sqref="B547">
    <cfRule type="duplicateValues" dxfId="5651" priority="4131"/>
  </conditionalFormatting>
  <conditionalFormatting sqref="B547">
    <cfRule type="duplicateValues" dxfId="5650" priority="4130"/>
  </conditionalFormatting>
  <conditionalFormatting sqref="C547">
    <cfRule type="duplicateValues" dxfId="5649" priority="4129"/>
  </conditionalFormatting>
  <conditionalFormatting sqref="C547">
    <cfRule type="duplicateValues" dxfId="5648" priority="4128"/>
  </conditionalFormatting>
  <conditionalFormatting sqref="B547">
    <cfRule type="duplicateValues" dxfId="5647" priority="4127"/>
  </conditionalFormatting>
  <conditionalFormatting sqref="B547">
    <cfRule type="duplicateValues" dxfId="5646" priority="4126"/>
  </conditionalFormatting>
  <conditionalFormatting sqref="B547">
    <cfRule type="duplicateValues" dxfId="5645" priority="4125"/>
  </conditionalFormatting>
  <conditionalFormatting sqref="B547">
    <cfRule type="duplicateValues" dxfId="5644" priority="4124"/>
  </conditionalFormatting>
  <conditionalFormatting sqref="C547">
    <cfRule type="duplicateValues" dxfId="5643" priority="4123"/>
  </conditionalFormatting>
  <conditionalFormatting sqref="B547">
    <cfRule type="duplicateValues" dxfId="5642" priority="4122"/>
  </conditionalFormatting>
  <conditionalFormatting sqref="B547">
    <cfRule type="duplicateValues" dxfId="5641" priority="4121"/>
  </conditionalFormatting>
  <conditionalFormatting sqref="B547">
    <cfRule type="duplicateValues" dxfId="5640" priority="4119"/>
    <cfRule type="duplicateValues" dxfId="5639" priority="4120"/>
  </conditionalFormatting>
  <conditionalFormatting sqref="B547">
    <cfRule type="duplicateValues" dxfId="5638" priority="4117"/>
    <cfRule type="duplicateValues" dxfId="5637" priority="4118"/>
  </conditionalFormatting>
  <conditionalFormatting sqref="N450">
    <cfRule type="cellIs" dxfId="5636" priority="4116" operator="greaterThan">
      <formula>0</formula>
    </cfRule>
  </conditionalFormatting>
  <conditionalFormatting sqref="B450">
    <cfRule type="duplicateValues" dxfId="5635" priority="4115"/>
  </conditionalFormatting>
  <conditionalFormatting sqref="B450">
    <cfRule type="duplicateValues" dxfId="5634" priority="4114"/>
  </conditionalFormatting>
  <conditionalFormatting sqref="B450">
    <cfRule type="duplicateValues" dxfId="5633" priority="4113"/>
  </conditionalFormatting>
  <conditionalFormatting sqref="B450">
    <cfRule type="duplicateValues" dxfId="5632" priority="4111"/>
    <cfRule type="duplicateValues" dxfId="5631" priority="4112"/>
  </conditionalFormatting>
  <conditionalFormatting sqref="B450">
    <cfRule type="duplicateValues" dxfId="5630" priority="4110"/>
  </conditionalFormatting>
  <conditionalFormatting sqref="C450">
    <cfRule type="duplicateValues" dxfId="5629" priority="4109"/>
  </conditionalFormatting>
  <conditionalFormatting sqref="B450">
    <cfRule type="duplicateValues" dxfId="5628" priority="4107"/>
    <cfRule type="duplicateValues" dxfId="5627" priority="4108"/>
  </conditionalFormatting>
  <conditionalFormatting sqref="C450">
    <cfRule type="duplicateValues" dxfId="5626" priority="4106"/>
  </conditionalFormatting>
  <conditionalFormatting sqref="B450">
    <cfRule type="duplicateValues" dxfId="5625" priority="4105"/>
  </conditionalFormatting>
  <conditionalFormatting sqref="N449">
    <cfRule type="cellIs" dxfId="5624" priority="4104" operator="greaterThan">
      <formula>0</formula>
    </cfRule>
  </conditionalFormatting>
  <conditionalFormatting sqref="B449">
    <cfRule type="duplicateValues" dxfId="5623" priority="4103"/>
  </conditionalFormatting>
  <conditionalFormatting sqref="B449">
    <cfRule type="duplicateValues" dxfId="5622" priority="4102"/>
  </conditionalFormatting>
  <conditionalFormatting sqref="B449">
    <cfRule type="duplicateValues" dxfId="5621" priority="4101"/>
  </conditionalFormatting>
  <conditionalFormatting sqref="B449">
    <cfRule type="duplicateValues" dxfId="5620" priority="4099"/>
    <cfRule type="duplicateValues" dxfId="5619" priority="4100"/>
  </conditionalFormatting>
  <conditionalFormatting sqref="B449">
    <cfRule type="duplicateValues" dxfId="5618" priority="4098"/>
  </conditionalFormatting>
  <conditionalFormatting sqref="C449">
    <cfRule type="duplicateValues" dxfId="5617" priority="4097"/>
  </conditionalFormatting>
  <conditionalFormatting sqref="B449">
    <cfRule type="duplicateValues" dxfId="5616" priority="4095"/>
    <cfRule type="duplicateValues" dxfId="5615" priority="4096"/>
  </conditionalFormatting>
  <conditionalFormatting sqref="C449">
    <cfRule type="duplicateValues" dxfId="5614" priority="4094"/>
  </conditionalFormatting>
  <conditionalFormatting sqref="B449">
    <cfRule type="duplicateValues" dxfId="5613" priority="4093"/>
  </conditionalFormatting>
  <conditionalFormatting sqref="N447">
    <cfRule type="cellIs" dxfId="5612" priority="4092" operator="greaterThan">
      <formula>0</formula>
    </cfRule>
  </conditionalFormatting>
  <conditionalFormatting sqref="B447">
    <cfRule type="duplicateValues" dxfId="5611" priority="4091"/>
  </conditionalFormatting>
  <conditionalFormatting sqref="B447">
    <cfRule type="duplicateValues" dxfId="5610" priority="4090"/>
  </conditionalFormatting>
  <conditionalFormatting sqref="B447">
    <cfRule type="duplicateValues" dxfId="5609" priority="4089"/>
  </conditionalFormatting>
  <conditionalFormatting sqref="B447">
    <cfRule type="duplicateValues" dxfId="5608" priority="4087"/>
    <cfRule type="duplicateValues" dxfId="5607" priority="4088"/>
  </conditionalFormatting>
  <conditionalFormatting sqref="B447">
    <cfRule type="duplicateValues" dxfId="5606" priority="4086"/>
  </conditionalFormatting>
  <conditionalFormatting sqref="C447">
    <cfRule type="duplicateValues" dxfId="5605" priority="4085"/>
  </conditionalFormatting>
  <conditionalFormatting sqref="B447">
    <cfRule type="duplicateValues" dxfId="5604" priority="4083"/>
    <cfRule type="duplicateValues" dxfId="5603" priority="4084"/>
  </conditionalFormatting>
  <conditionalFormatting sqref="C447">
    <cfRule type="duplicateValues" dxfId="5602" priority="4082"/>
  </conditionalFormatting>
  <conditionalFormatting sqref="B447">
    <cfRule type="duplicateValues" dxfId="5601" priority="4081"/>
  </conditionalFormatting>
  <conditionalFormatting sqref="N446">
    <cfRule type="cellIs" dxfId="5600" priority="4080" operator="greaterThan">
      <formula>0</formula>
    </cfRule>
  </conditionalFormatting>
  <conditionalFormatting sqref="B446">
    <cfRule type="duplicateValues" dxfId="5599" priority="4079"/>
  </conditionalFormatting>
  <conditionalFormatting sqref="B446">
    <cfRule type="duplicateValues" dxfId="5598" priority="4078"/>
  </conditionalFormatting>
  <conditionalFormatting sqref="B446">
    <cfRule type="duplicateValues" dxfId="5597" priority="4077"/>
  </conditionalFormatting>
  <conditionalFormatting sqref="B446">
    <cfRule type="duplicateValues" dxfId="5596" priority="4075"/>
    <cfRule type="duplicateValues" dxfId="5595" priority="4076"/>
  </conditionalFormatting>
  <conditionalFormatting sqref="B446">
    <cfRule type="duplicateValues" dxfId="5594" priority="4074"/>
  </conditionalFormatting>
  <conditionalFormatting sqref="B446">
    <cfRule type="duplicateValues" dxfId="5593" priority="4072"/>
    <cfRule type="duplicateValues" dxfId="5592" priority="4073"/>
  </conditionalFormatting>
  <conditionalFormatting sqref="B446">
    <cfRule type="duplicateValues" dxfId="5591" priority="4071"/>
  </conditionalFormatting>
  <conditionalFormatting sqref="C446">
    <cfRule type="duplicateValues" dxfId="5590" priority="4070"/>
  </conditionalFormatting>
  <conditionalFormatting sqref="C446">
    <cfRule type="duplicateValues" dxfId="5589" priority="4069"/>
  </conditionalFormatting>
  <conditionalFormatting sqref="N445">
    <cfRule type="cellIs" dxfId="5588" priority="4068" operator="greaterThan">
      <formula>0</formula>
    </cfRule>
  </conditionalFormatting>
  <conditionalFormatting sqref="B445">
    <cfRule type="duplicateValues" dxfId="5587" priority="4067"/>
  </conditionalFormatting>
  <conditionalFormatting sqref="B445">
    <cfRule type="duplicateValues" dxfId="5586" priority="4066"/>
  </conditionalFormatting>
  <conditionalFormatting sqref="B445">
    <cfRule type="duplicateValues" dxfId="5585" priority="4065"/>
  </conditionalFormatting>
  <conditionalFormatting sqref="B445">
    <cfRule type="duplicateValues" dxfId="5584" priority="4063"/>
    <cfRule type="duplicateValues" dxfId="5583" priority="4064"/>
  </conditionalFormatting>
  <conditionalFormatting sqref="B445">
    <cfRule type="duplicateValues" dxfId="5582" priority="4062"/>
  </conditionalFormatting>
  <conditionalFormatting sqref="B445">
    <cfRule type="duplicateValues" dxfId="5581" priority="4060"/>
    <cfRule type="duplicateValues" dxfId="5580" priority="4061"/>
  </conditionalFormatting>
  <conditionalFormatting sqref="B445">
    <cfRule type="duplicateValues" dxfId="5579" priority="4059"/>
  </conditionalFormatting>
  <conditionalFormatting sqref="C445">
    <cfRule type="duplicateValues" dxfId="5578" priority="4058"/>
  </conditionalFormatting>
  <conditionalFormatting sqref="C445">
    <cfRule type="duplicateValues" dxfId="5577" priority="4057"/>
  </conditionalFormatting>
  <conditionalFormatting sqref="N444">
    <cfRule type="cellIs" dxfId="5576" priority="4056" operator="greaterThan">
      <formula>0</formula>
    </cfRule>
  </conditionalFormatting>
  <conditionalFormatting sqref="B444">
    <cfRule type="duplicateValues" dxfId="5575" priority="4055"/>
  </conditionalFormatting>
  <conditionalFormatting sqref="B444">
    <cfRule type="duplicateValues" dxfId="5574" priority="4054"/>
  </conditionalFormatting>
  <conditionalFormatting sqref="B444">
    <cfRule type="duplicateValues" dxfId="5573" priority="4053"/>
  </conditionalFormatting>
  <conditionalFormatting sqref="B444">
    <cfRule type="duplicateValues" dxfId="5572" priority="4051"/>
    <cfRule type="duplicateValues" dxfId="5571" priority="4052"/>
  </conditionalFormatting>
  <conditionalFormatting sqref="B444">
    <cfRule type="duplicateValues" dxfId="5570" priority="4050"/>
  </conditionalFormatting>
  <conditionalFormatting sqref="B444">
    <cfRule type="duplicateValues" dxfId="5569" priority="4048"/>
    <cfRule type="duplicateValues" dxfId="5568" priority="4049"/>
  </conditionalFormatting>
  <conditionalFormatting sqref="B444">
    <cfRule type="duplicateValues" dxfId="5567" priority="4047"/>
  </conditionalFormatting>
  <conditionalFormatting sqref="C444">
    <cfRule type="duplicateValues" dxfId="5566" priority="4046"/>
  </conditionalFormatting>
  <conditionalFormatting sqref="C444">
    <cfRule type="duplicateValues" dxfId="5565" priority="4045"/>
  </conditionalFormatting>
  <conditionalFormatting sqref="N443">
    <cfRule type="cellIs" dxfId="5564" priority="4044" operator="greaterThan">
      <formula>0</formula>
    </cfRule>
  </conditionalFormatting>
  <conditionalFormatting sqref="B443">
    <cfRule type="duplicateValues" dxfId="5563" priority="4043"/>
  </conditionalFormatting>
  <conditionalFormatting sqref="B443">
    <cfRule type="duplicateValues" dxfId="5562" priority="4042"/>
  </conditionalFormatting>
  <conditionalFormatting sqref="B443">
    <cfRule type="duplicateValues" dxfId="5561" priority="4041"/>
  </conditionalFormatting>
  <conditionalFormatting sqref="B443">
    <cfRule type="duplicateValues" dxfId="5560" priority="4039"/>
    <cfRule type="duplicateValues" dxfId="5559" priority="4040"/>
  </conditionalFormatting>
  <conditionalFormatting sqref="B443">
    <cfRule type="duplicateValues" dxfId="5558" priority="4038"/>
  </conditionalFormatting>
  <conditionalFormatting sqref="B443">
    <cfRule type="duplicateValues" dxfId="5557" priority="4036"/>
    <cfRule type="duplicateValues" dxfId="5556" priority="4037"/>
  </conditionalFormatting>
  <conditionalFormatting sqref="B443">
    <cfRule type="duplicateValues" dxfId="5555" priority="4035"/>
  </conditionalFormatting>
  <conditionalFormatting sqref="C443">
    <cfRule type="duplicateValues" dxfId="5554" priority="4034"/>
  </conditionalFormatting>
  <conditionalFormatting sqref="C443">
    <cfRule type="duplicateValues" dxfId="5553" priority="4033"/>
  </conditionalFormatting>
  <conditionalFormatting sqref="N448">
    <cfRule type="cellIs" dxfId="5552" priority="4032" operator="greaterThan">
      <formula>0</formula>
    </cfRule>
  </conditionalFormatting>
  <conditionalFormatting sqref="B448">
    <cfRule type="duplicateValues" dxfId="5551" priority="4031"/>
  </conditionalFormatting>
  <conditionalFormatting sqref="B448">
    <cfRule type="duplicateValues" dxfId="5550" priority="4030"/>
  </conditionalFormatting>
  <conditionalFormatting sqref="B448">
    <cfRule type="duplicateValues" dxfId="5549" priority="4029"/>
  </conditionalFormatting>
  <conditionalFormatting sqref="B448">
    <cfRule type="duplicateValues" dxfId="5548" priority="4027"/>
    <cfRule type="duplicateValues" dxfId="5547" priority="4028"/>
  </conditionalFormatting>
  <conditionalFormatting sqref="B448">
    <cfRule type="duplicateValues" dxfId="5546" priority="4026"/>
  </conditionalFormatting>
  <conditionalFormatting sqref="C448">
    <cfRule type="duplicateValues" dxfId="5545" priority="4025"/>
  </conditionalFormatting>
  <conditionalFormatting sqref="B448">
    <cfRule type="duplicateValues" dxfId="5544" priority="4023"/>
    <cfRule type="duplicateValues" dxfId="5543" priority="4024"/>
  </conditionalFormatting>
  <conditionalFormatting sqref="C448">
    <cfRule type="duplicateValues" dxfId="5542" priority="4022"/>
  </conditionalFormatting>
  <conditionalFormatting sqref="B448">
    <cfRule type="duplicateValues" dxfId="5541" priority="4021"/>
  </conditionalFormatting>
  <conditionalFormatting sqref="C448">
    <cfRule type="duplicateValues" dxfId="5540" priority="4020"/>
  </conditionalFormatting>
  <conditionalFormatting sqref="N508">
    <cfRule type="cellIs" dxfId="5539" priority="4019" operator="greaterThan">
      <formula>0</formula>
    </cfRule>
  </conditionalFormatting>
  <conditionalFormatting sqref="N508">
    <cfRule type="cellIs" dxfId="5538" priority="4018" operator="greaterThan">
      <formula>0</formula>
    </cfRule>
  </conditionalFormatting>
  <conditionalFormatting sqref="B508">
    <cfRule type="duplicateValues" dxfId="5537" priority="4017"/>
  </conditionalFormatting>
  <conditionalFormatting sqref="C508">
    <cfRule type="duplicateValues" dxfId="5536" priority="4016"/>
  </conditionalFormatting>
  <conditionalFormatting sqref="C508">
    <cfRule type="duplicateValues" dxfId="5535" priority="4015"/>
  </conditionalFormatting>
  <conditionalFormatting sqref="B508">
    <cfRule type="duplicateValues" dxfId="5534" priority="4014"/>
  </conditionalFormatting>
  <conditionalFormatting sqref="B508">
    <cfRule type="duplicateValues" dxfId="5533" priority="4013"/>
  </conditionalFormatting>
  <conditionalFormatting sqref="B508">
    <cfRule type="duplicateValues" dxfId="5532" priority="4012"/>
  </conditionalFormatting>
  <conditionalFormatting sqref="B508">
    <cfRule type="duplicateValues" dxfId="5531" priority="4011"/>
  </conditionalFormatting>
  <conditionalFormatting sqref="C508">
    <cfRule type="duplicateValues" dxfId="5530" priority="4010"/>
  </conditionalFormatting>
  <conditionalFormatting sqref="B508">
    <cfRule type="duplicateValues" dxfId="5529" priority="4009"/>
  </conditionalFormatting>
  <conditionalFormatting sqref="B508">
    <cfRule type="duplicateValues" dxfId="5528" priority="4008"/>
  </conditionalFormatting>
  <conditionalFormatting sqref="B508">
    <cfRule type="duplicateValues" dxfId="5527" priority="4007"/>
  </conditionalFormatting>
  <conditionalFormatting sqref="B508">
    <cfRule type="duplicateValues" dxfId="5526" priority="4006"/>
  </conditionalFormatting>
  <conditionalFormatting sqref="B508">
    <cfRule type="duplicateValues" dxfId="5525" priority="4004"/>
    <cfRule type="duplicateValues" dxfId="5524" priority="4005"/>
  </conditionalFormatting>
  <conditionalFormatting sqref="B508">
    <cfRule type="duplicateValues" dxfId="5523" priority="4002"/>
    <cfRule type="duplicateValues" dxfId="5522" priority="4003"/>
  </conditionalFormatting>
  <conditionalFormatting sqref="C508">
    <cfRule type="duplicateValues" dxfId="5521" priority="4001"/>
  </conditionalFormatting>
  <conditionalFormatting sqref="B508">
    <cfRule type="duplicateValues" dxfId="5520" priority="4000"/>
  </conditionalFormatting>
  <conditionalFormatting sqref="C508">
    <cfRule type="duplicateValues" dxfId="5519" priority="3999"/>
  </conditionalFormatting>
  <conditionalFormatting sqref="N675">
    <cfRule type="cellIs" dxfId="5518" priority="3998" operator="greaterThan">
      <formula>0</formula>
    </cfRule>
  </conditionalFormatting>
  <conditionalFormatting sqref="B675">
    <cfRule type="duplicateValues" dxfId="5517" priority="3997"/>
  </conditionalFormatting>
  <conditionalFormatting sqref="B675">
    <cfRule type="duplicateValues" dxfId="5516" priority="3996"/>
  </conditionalFormatting>
  <conditionalFormatting sqref="B675">
    <cfRule type="duplicateValues" dxfId="5515" priority="3995"/>
  </conditionalFormatting>
  <conditionalFormatting sqref="C675">
    <cfRule type="duplicateValues" dxfId="5514" priority="3994"/>
  </conditionalFormatting>
  <conditionalFormatting sqref="C675">
    <cfRule type="duplicateValues" dxfId="5513" priority="3993"/>
  </conditionalFormatting>
  <conditionalFormatting sqref="B675">
    <cfRule type="duplicateValues" dxfId="5512" priority="3992"/>
  </conditionalFormatting>
  <conditionalFormatting sqref="B675">
    <cfRule type="duplicateValues" dxfId="5511" priority="3991"/>
  </conditionalFormatting>
  <conditionalFormatting sqref="B675">
    <cfRule type="duplicateValues" dxfId="5510" priority="3990"/>
  </conditionalFormatting>
  <conditionalFormatting sqref="B675">
    <cfRule type="duplicateValues" dxfId="5509" priority="3989"/>
  </conditionalFormatting>
  <conditionalFormatting sqref="C675">
    <cfRule type="duplicateValues" dxfId="5508" priority="3988"/>
  </conditionalFormatting>
  <conditionalFormatting sqref="B675">
    <cfRule type="duplicateValues" dxfId="5507" priority="3987"/>
  </conditionalFormatting>
  <conditionalFormatting sqref="B675">
    <cfRule type="duplicateValues" dxfId="5506" priority="3986"/>
  </conditionalFormatting>
  <conditionalFormatting sqref="B675">
    <cfRule type="duplicateValues" dxfId="5505" priority="3984"/>
    <cfRule type="duplicateValues" dxfId="5504" priority="3985"/>
  </conditionalFormatting>
  <conditionalFormatting sqref="B675">
    <cfRule type="duplicateValues" dxfId="5503" priority="3982"/>
    <cfRule type="duplicateValues" dxfId="5502" priority="3983"/>
  </conditionalFormatting>
  <conditionalFormatting sqref="C675">
    <cfRule type="duplicateValues" dxfId="5501" priority="3981"/>
  </conditionalFormatting>
  <conditionalFormatting sqref="B675">
    <cfRule type="duplicateValues" dxfId="5500" priority="3980"/>
  </conditionalFormatting>
  <conditionalFormatting sqref="C675">
    <cfRule type="duplicateValues" dxfId="5499" priority="3979"/>
  </conditionalFormatting>
  <conditionalFormatting sqref="N673">
    <cfRule type="cellIs" dxfId="5498" priority="3978" operator="greaterThan">
      <formula>0</formula>
    </cfRule>
  </conditionalFormatting>
  <conditionalFormatting sqref="B673">
    <cfRule type="duplicateValues" dxfId="5497" priority="3977"/>
  </conditionalFormatting>
  <conditionalFormatting sqref="B673">
    <cfRule type="duplicateValues" dxfId="5496" priority="3976"/>
  </conditionalFormatting>
  <conditionalFormatting sqref="B673">
    <cfRule type="duplicateValues" dxfId="5495" priority="3975"/>
  </conditionalFormatting>
  <conditionalFormatting sqref="C673">
    <cfRule type="duplicateValues" dxfId="5494" priority="3974"/>
  </conditionalFormatting>
  <conditionalFormatting sqref="C673">
    <cfRule type="duplicateValues" dxfId="5493" priority="3973"/>
  </conditionalFormatting>
  <conditionalFormatting sqref="B673">
    <cfRule type="duplicateValues" dxfId="5492" priority="3972"/>
  </conditionalFormatting>
  <conditionalFormatting sqref="B673">
    <cfRule type="duplicateValues" dxfId="5491" priority="3971"/>
  </conditionalFormatting>
  <conditionalFormatting sqref="B673">
    <cfRule type="duplicateValues" dxfId="5490" priority="3970"/>
  </conditionalFormatting>
  <conditionalFormatting sqref="B673">
    <cfRule type="duplicateValues" dxfId="5489" priority="3969"/>
  </conditionalFormatting>
  <conditionalFormatting sqref="C673">
    <cfRule type="duplicateValues" dxfId="5488" priority="3968"/>
  </conditionalFormatting>
  <conditionalFormatting sqref="B673">
    <cfRule type="duplicateValues" dxfId="5487" priority="3967"/>
  </conditionalFormatting>
  <conditionalFormatting sqref="B673">
    <cfRule type="duplicateValues" dxfId="5486" priority="3966"/>
  </conditionalFormatting>
  <conditionalFormatting sqref="B673">
    <cfRule type="duplicateValues" dxfId="5485" priority="3964"/>
    <cfRule type="duplicateValues" dxfId="5484" priority="3965"/>
  </conditionalFormatting>
  <conditionalFormatting sqref="B673">
    <cfRule type="duplicateValues" dxfId="5483" priority="3962"/>
    <cfRule type="duplicateValues" dxfId="5482" priority="3963"/>
  </conditionalFormatting>
  <conditionalFormatting sqref="C673">
    <cfRule type="duplicateValues" dxfId="5481" priority="3961"/>
  </conditionalFormatting>
  <conditionalFormatting sqref="B673">
    <cfRule type="duplicateValues" dxfId="5480" priority="3960"/>
  </conditionalFormatting>
  <conditionalFormatting sqref="C673">
    <cfRule type="duplicateValues" dxfId="5479" priority="3959"/>
  </conditionalFormatting>
  <conditionalFormatting sqref="N674">
    <cfRule type="cellIs" dxfId="5478" priority="3958" operator="greaterThan">
      <formula>0</formula>
    </cfRule>
  </conditionalFormatting>
  <conditionalFormatting sqref="B674">
    <cfRule type="duplicateValues" dxfId="5477" priority="3957"/>
  </conditionalFormatting>
  <conditionalFormatting sqref="B674">
    <cfRule type="duplicateValues" dxfId="5476" priority="3956"/>
  </conditionalFormatting>
  <conditionalFormatting sqref="B674">
    <cfRule type="duplicateValues" dxfId="5475" priority="3955"/>
  </conditionalFormatting>
  <conditionalFormatting sqref="C674">
    <cfRule type="duplicateValues" dxfId="5474" priority="3954"/>
  </conditionalFormatting>
  <conditionalFormatting sqref="C674">
    <cfRule type="duplicateValues" dxfId="5473" priority="3953"/>
  </conditionalFormatting>
  <conditionalFormatting sqref="B674">
    <cfRule type="duplicateValues" dxfId="5472" priority="3952"/>
  </conditionalFormatting>
  <conditionalFormatting sqref="B674">
    <cfRule type="duplicateValues" dxfId="5471" priority="3951"/>
  </conditionalFormatting>
  <conditionalFormatting sqref="B674">
    <cfRule type="duplicateValues" dxfId="5470" priority="3950"/>
  </conditionalFormatting>
  <conditionalFormatting sqref="B674">
    <cfRule type="duplicateValues" dxfId="5469" priority="3949"/>
  </conditionalFormatting>
  <conditionalFormatting sqref="C674">
    <cfRule type="duplicateValues" dxfId="5468" priority="3948"/>
  </conditionalFormatting>
  <conditionalFormatting sqref="B674">
    <cfRule type="duplicateValues" dxfId="5467" priority="3947"/>
  </conditionalFormatting>
  <conditionalFormatting sqref="B674">
    <cfRule type="duplicateValues" dxfId="5466" priority="3946"/>
  </conditionalFormatting>
  <conditionalFormatting sqref="B674">
    <cfRule type="duplicateValues" dxfId="5465" priority="3944"/>
    <cfRule type="duplicateValues" dxfId="5464" priority="3945"/>
  </conditionalFormatting>
  <conditionalFormatting sqref="B674">
    <cfRule type="duplicateValues" dxfId="5463" priority="3942"/>
    <cfRule type="duplicateValues" dxfId="5462" priority="3943"/>
  </conditionalFormatting>
  <conditionalFormatting sqref="C674">
    <cfRule type="duplicateValues" dxfId="5461" priority="3941"/>
  </conditionalFormatting>
  <conditionalFormatting sqref="B674">
    <cfRule type="duplicateValues" dxfId="5460" priority="3940"/>
  </conditionalFormatting>
  <conditionalFormatting sqref="C674">
    <cfRule type="duplicateValues" dxfId="5459" priority="3939"/>
  </conditionalFormatting>
  <conditionalFormatting sqref="N676">
    <cfRule type="cellIs" dxfId="5458" priority="3938" operator="greaterThan">
      <formula>0</formula>
    </cfRule>
  </conditionalFormatting>
  <conditionalFormatting sqref="B676">
    <cfRule type="duplicateValues" dxfId="5457" priority="3937"/>
  </conditionalFormatting>
  <conditionalFormatting sqref="B676">
    <cfRule type="duplicateValues" dxfId="5456" priority="3936"/>
  </conditionalFormatting>
  <conditionalFormatting sqref="B676">
    <cfRule type="duplicateValues" dxfId="5455" priority="3935"/>
  </conditionalFormatting>
  <conditionalFormatting sqref="C676">
    <cfRule type="duplicateValues" dxfId="5454" priority="3934"/>
  </conditionalFormatting>
  <conditionalFormatting sqref="C676">
    <cfRule type="duplicateValues" dxfId="5453" priority="3933"/>
  </conditionalFormatting>
  <conditionalFormatting sqref="B676">
    <cfRule type="duplicateValues" dxfId="5452" priority="3932"/>
  </conditionalFormatting>
  <conditionalFormatting sqref="B676">
    <cfRule type="duplicateValues" dxfId="5451" priority="3931"/>
  </conditionalFormatting>
  <conditionalFormatting sqref="B676">
    <cfRule type="duplicateValues" dxfId="5450" priority="3930"/>
  </conditionalFormatting>
  <conditionalFormatting sqref="B676">
    <cfRule type="duplicateValues" dxfId="5449" priority="3929"/>
  </conditionalFormatting>
  <conditionalFormatting sqref="C676">
    <cfRule type="duplicateValues" dxfId="5448" priority="3928"/>
  </conditionalFormatting>
  <conditionalFormatting sqref="B676">
    <cfRule type="duplicateValues" dxfId="5447" priority="3927"/>
  </conditionalFormatting>
  <conditionalFormatting sqref="B676">
    <cfRule type="duplicateValues" dxfId="5446" priority="3926"/>
  </conditionalFormatting>
  <conditionalFormatting sqref="B676">
    <cfRule type="duplicateValues" dxfId="5445" priority="3924"/>
    <cfRule type="duplicateValues" dxfId="5444" priority="3925"/>
  </conditionalFormatting>
  <conditionalFormatting sqref="B676">
    <cfRule type="duplicateValues" dxfId="5443" priority="3922"/>
    <cfRule type="duplicateValues" dxfId="5442" priority="3923"/>
  </conditionalFormatting>
  <conditionalFormatting sqref="C676">
    <cfRule type="duplicateValues" dxfId="5441" priority="3921"/>
  </conditionalFormatting>
  <conditionalFormatting sqref="B676">
    <cfRule type="duplicateValues" dxfId="5440" priority="3920"/>
  </conditionalFormatting>
  <conditionalFormatting sqref="C676">
    <cfRule type="duplicateValues" dxfId="5439" priority="3919"/>
  </conditionalFormatting>
  <conditionalFormatting sqref="N639">
    <cfRule type="cellIs" dxfId="5438" priority="3918" operator="greaterThan">
      <formula>0</formula>
    </cfRule>
  </conditionalFormatting>
  <conditionalFormatting sqref="B639">
    <cfRule type="duplicateValues" dxfId="5437" priority="3917"/>
  </conditionalFormatting>
  <conditionalFormatting sqref="B639">
    <cfRule type="duplicateValues" dxfId="5436" priority="3916"/>
  </conditionalFormatting>
  <conditionalFormatting sqref="B639">
    <cfRule type="duplicateValues" dxfId="5435" priority="3915"/>
  </conditionalFormatting>
  <conditionalFormatting sqref="C639">
    <cfRule type="duplicateValues" dxfId="5434" priority="3914"/>
  </conditionalFormatting>
  <conditionalFormatting sqref="C639">
    <cfRule type="duplicateValues" dxfId="5433" priority="3913"/>
  </conditionalFormatting>
  <conditionalFormatting sqref="B639">
    <cfRule type="duplicateValues" dxfId="5432" priority="3912"/>
  </conditionalFormatting>
  <conditionalFormatting sqref="B639">
    <cfRule type="duplicateValues" dxfId="5431" priority="3911"/>
  </conditionalFormatting>
  <conditionalFormatting sqref="B639">
    <cfRule type="duplicateValues" dxfId="5430" priority="3910"/>
  </conditionalFormatting>
  <conditionalFormatting sqref="B639">
    <cfRule type="duplicateValues" dxfId="5429" priority="3909"/>
  </conditionalFormatting>
  <conditionalFormatting sqref="C639">
    <cfRule type="duplicateValues" dxfId="5428" priority="3908"/>
  </conditionalFormatting>
  <conditionalFormatting sqref="B639">
    <cfRule type="duplicateValues" dxfId="5427" priority="3907"/>
  </conditionalFormatting>
  <conditionalFormatting sqref="B639">
    <cfRule type="duplicateValues" dxfId="5426" priority="3906"/>
  </conditionalFormatting>
  <conditionalFormatting sqref="B639">
    <cfRule type="duplicateValues" dxfId="5425" priority="3904"/>
    <cfRule type="duplicateValues" dxfId="5424" priority="3905"/>
  </conditionalFormatting>
  <conditionalFormatting sqref="B639">
    <cfRule type="duplicateValues" dxfId="5423" priority="3902"/>
    <cfRule type="duplicateValues" dxfId="5422" priority="3903"/>
  </conditionalFormatting>
  <conditionalFormatting sqref="C639">
    <cfRule type="duplicateValues" dxfId="5421" priority="3901"/>
  </conditionalFormatting>
  <conditionalFormatting sqref="B639">
    <cfRule type="duplicateValues" dxfId="5420" priority="3900"/>
  </conditionalFormatting>
  <conditionalFormatting sqref="C639">
    <cfRule type="duplicateValues" dxfId="5419" priority="3899"/>
  </conditionalFormatting>
  <conditionalFormatting sqref="N638">
    <cfRule type="cellIs" dxfId="5418" priority="3898" operator="greaterThan">
      <formula>0</formula>
    </cfRule>
  </conditionalFormatting>
  <conditionalFormatting sqref="B638">
    <cfRule type="duplicateValues" dxfId="5417" priority="3897"/>
  </conditionalFormatting>
  <conditionalFormatting sqref="B638">
    <cfRule type="duplicateValues" dxfId="5416" priority="3896"/>
  </conditionalFormatting>
  <conditionalFormatting sqref="B638">
    <cfRule type="duplicateValues" dxfId="5415" priority="3895"/>
  </conditionalFormatting>
  <conditionalFormatting sqref="C638">
    <cfRule type="duplicateValues" dxfId="5414" priority="3894"/>
  </conditionalFormatting>
  <conditionalFormatting sqref="C638">
    <cfRule type="duplicateValues" dxfId="5413" priority="3893"/>
  </conditionalFormatting>
  <conditionalFormatting sqref="B638">
    <cfRule type="duplicateValues" dxfId="5412" priority="3892"/>
  </conditionalFormatting>
  <conditionalFormatting sqref="B638">
    <cfRule type="duplicateValues" dxfId="5411" priority="3891"/>
  </conditionalFormatting>
  <conditionalFormatting sqref="B638">
    <cfRule type="duplicateValues" dxfId="5410" priority="3890"/>
  </conditionalFormatting>
  <conditionalFormatting sqref="B638">
    <cfRule type="duplicateValues" dxfId="5409" priority="3889"/>
  </conditionalFormatting>
  <conditionalFormatting sqref="C638">
    <cfRule type="duplicateValues" dxfId="5408" priority="3888"/>
  </conditionalFormatting>
  <conditionalFormatting sqref="B638">
    <cfRule type="duplicateValues" dxfId="5407" priority="3887"/>
  </conditionalFormatting>
  <conditionalFormatting sqref="B638">
    <cfRule type="duplicateValues" dxfId="5406" priority="3886"/>
  </conditionalFormatting>
  <conditionalFormatting sqref="B638">
    <cfRule type="duplicateValues" dxfId="5405" priority="3884"/>
    <cfRule type="duplicateValues" dxfId="5404" priority="3885"/>
  </conditionalFormatting>
  <conditionalFormatting sqref="B638">
    <cfRule type="duplicateValues" dxfId="5403" priority="3882"/>
    <cfRule type="duplicateValues" dxfId="5402" priority="3883"/>
  </conditionalFormatting>
  <conditionalFormatting sqref="C638">
    <cfRule type="duplicateValues" dxfId="5401" priority="3881"/>
  </conditionalFormatting>
  <conditionalFormatting sqref="B638">
    <cfRule type="duplicateValues" dxfId="5400" priority="3880"/>
  </conditionalFormatting>
  <conditionalFormatting sqref="C638">
    <cfRule type="duplicateValues" dxfId="5399" priority="3879"/>
  </conditionalFormatting>
  <conditionalFormatting sqref="N637">
    <cfRule type="cellIs" dxfId="5398" priority="3878" operator="greaterThan">
      <formula>0</formula>
    </cfRule>
  </conditionalFormatting>
  <conditionalFormatting sqref="B637">
    <cfRule type="duplicateValues" dxfId="5397" priority="3877"/>
  </conditionalFormatting>
  <conditionalFormatting sqref="B637">
    <cfRule type="duplicateValues" dxfId="5396" priority="3876"/>
  </conditionalFormatting>
  <conditionalFormatting sqref="B637">
    <cfRule type="duplicateValues" dxfId="5395" priority="3875"/>
  </conditionalFormatting>
  <conditionalFormatting sqref="C637">
    <cfRule type="duplicateValues" dxfId="5394" priority="3874"/>
  </conditionalFormatting>
  <conditionalFormatting sqref="C637">
    <cfRule type="duplicateValues" dxfId="5393" priority="3873"/>
  </conditionalFormatting>
  <conditionalFormatting sqref="B637">
    <cfRule type="duplicateValues" dxfId="5392" priority="3872"/>
  </conditionalFormatting>
  <conditionalFormatting sqref="B637">
    <cfRule type="duplicateValues" dxfId="5391" priority="3871"/>
  </conditionalFormatting>
  <conditionalFormatting sqref="B637">
    <cfRule type="duplicateValues" dxfId="5390" priority="3870"/>
  </conditionalFormatting>
  <conditionalFormatting sqref="B637">
    <cfRule type="duplicateValues" dxfId="5389" priority="3869"/>
  </conditionalFormatting>
  <conditionalFormatting sqref="C637">
    <cfRule type="duplicateValues" dxfId="5388" priority="3868"/>
  </conditionalFormatting>
  <conditionalFormatting sqref="B637">
    <cfRule type="duplicateValues" dxfId="5387" priority="3867"/>
  </conditionalFormatting>
  <conditionalFormatting sqref="B637">
    <cfRule type="duplicateValues" dxfId="5386" priority="3866"/>
  </conditionalFormatting>
  <conditionalFormatting sqref="B637">
    <cfRule type="duplicateValues" dxfId="5385" priority="3864"/>
    <cfRule type="duplicateValues" dxfId="5384" priority="3865"/>
  </conditionalFormatting>
  <conditionalFormatting sqref="B637">
    <cfRule type="duplicateValues" dxfId="5383" priority="3862"/>
    <cfRule type="duplicateValues" dxfId="5382" priority="3863"/>
  </conditionalFormatting>
  <conditionalFormatting sqref="C637">
    <cfRule type="duplicateValues" dxfId="5381" priority="3861"/>
  </conditionalFormatting>
  <conditionalFormatting sqref="B637">
    <cfRule type="duplicateValues" dxfId="5380" priority="3860"/>
  </conditionalFormatting>
  <conditionalFormatting sqref="C637">
    <cfRule type="duplicateValues" dxfId="5379" priority="3859"/>
  </conditionalFormatting>
  <conditionalFormatting sqref="N636">
    <cfRule type="cellIs" dxfId="5378" priority="3858" operator="greaterThan">
      <formula>0</formula>
    </cfRule>
  </conditionalFormatting>
  <conditionalFormatting sqref="B636">
    <cfRule type="duplicateValues" dxfId="5377" priority="3857"/>
  </conditionalFormatting>
  <conditionalFormatting sqref="B636">
    <cfRule type="duplicateValues" dxfId="5376" priority="3856"/>
  </conditionalFormatting>
  <conditionalFormatting sqref="B636">
    <cfRule type="duplicateValues" dxfId="5375" priority="3855"/>
  </conditionalFormatting>
  <conditionalFormatting sqref="C636">
    <cfRule type="duplicateValues" dxfId="5374" priority="3854"/>
  </conditionalFormatting>
  <conditionalFormatting sqref="C636">
    <cfRule type="duplicateValues" dxfId="5373" priority="3853"/>
  </conditionalFormatting>
  <conditionalFormatting sqref="B636">
    <cfRule type="duplicateValues" dxfId="5372" priority="3852"/>
  </conditionalFormatting>
  <conditionalFormatting sqref="B636">
    <cfRule type="duplicateValues" dxfId="5371" priority="3851"/>
  </conditionalFormatting>
  <conditionalFormatting sqref="B636">
    <cfRule type="duplicateValues" dxfId="5370" priority="3850"/>
  </conditionalFormatting>
  <conditionalFormatting sqref="B636">
    <cfRule type="duplicateValues" dxfId="5369" priority="3849"/>
  </conditionalFormatting>
  <conditionalFormatting sqref="C636">
    <cfRule type="duplicateValues" dxfId="5368" priority="3848"/>
  </conditionalFormatting>
  <conditionalFormatting sqref="B636">
    <cfRule type="duplicateValues" dxfId="5367" priority="3847"/>
  </conditionalFormatting>
  <conditionalFormatting sqref="B636">
    <cfRule type="duplicateValues" dxfId="5366" priority="3846"/>
  </conditionalFormatting>
  <conditionalFormatting sqref="B636">
    <cfRule type="duplicateValues" dxfId="5365" priority="3844"/>
    <cfRule type="duplicateValues" dxfId="5364" priority="3845"/>
  </conditionalFormatting>
  <conditionalFormatting sqref="B636">
    <cfRule type="duplicateValues" dxfId="5363" priority="3842"/>
    <cfRule type="duplicateValues" dxfId="5362" priority="3843"/>
  </conditionalFormatting>
  <conditionalFormatting sqref="C636">
    <cfRule type="duplicateValues" dxfId="5361" priority="3841"/>
  </conditionalFormatting>
  <conditionalFormatting sqref="B636">
    <cfRule type="duplicateValues" dxfId="5360" priority="3840"/>
  </conditionalFormatting>
  <conditionalFormatting sqref="C636">
    <cfRule type="duplicateValues" dxfId="5359" priority="3839"/>
  </conditionalFormatting>
  <conditionalFormatting sqref="N635">
    <cfRule type="cellIs" dxfId="5358" priority="3838" operator="greaterThan">
      <formula>0</formula>
    </cfRule>
  </conditionalFormatting>
  <conditionalFormatting sqref="B635">
    <cfRule type="duplicateValues" dxfId="5357" priority="3837"/>
  </conditionalFormatting>
  <conditionalFormatting sqref="B635">
    <cfRule type="duplicateValues" dxfId="5356" priority="3836"/>
  </conditionalFormatting>
  <conditionalFormatting sqref="B635">
    <cfRule type="duplicateValues" dxfId="5355" priority="3835"/>
  </conditionalFormatting>
  <conditionalFormatting sqref="C635">
    <cfRule type="duplicateValues" dxfId="5354" priority="3834"/>
  </conditionalFormatting>
  <conditionalFormatting sqref="C635">
    <cfRule type="duplicateValues" dxfId="5353" priority="3833"/>
  </conditionalFormatting>
  <conditionalFormatting sqref="B635">
    <cfRule type="duplicateValues" dxfId="5352" priority="3832"/>
  </conditionalFormatting>
  <conditionalFormatting sqref="B635">
    <cfRule type="duplicateValues" dxfId="5351" priority="3831"/>
  </conditionalFormatting>
  <conditionalFormatting sqref="B635">
    <cfRule type="duplicateValues" dxfId="5350" priority="3830"/>
  </conditionalFormatting>
  <conditionalFormatting sqref="B635">
    <cfRule type="duplicateValues" dxfId="5349" priority="3829"/>
  </conditionalFormatting>
  <conditionalFormatting sqref="C635">
    <cfRule type="duplicateValues" dxfId="5348" priority="3828"/>
  </conditionalFormatting>
  <conditionalFormatting sqref="B635">
    <cfRule type="duplicateValues" dxfId="5347" priority="3827"/>
  </conditionalFormatting>
  <conditionalFormatting sqref="B635">
    <cfRule type="duplicateValues" dxfId="5346" priority="3826"/>
  </conditionalFormatting>
  <conditionalFormatting sqref="B635">
    <cfRule type="duplicateValues" dxfId="5345" priority="3824"/>
    <cfRule type="duplicateValues" dxfId="5344" priority="3825"/>
  </conditionalFormatting>
  <conditionalFormatting sqref="B635">
    <cfRule type="duplicateValues" dxfId="5343" priority="3822"/>
    <cfRule type="duplicateValues" dxfId="5342" priority="3823"/>
  </conditionalFormatting>
  <conditionalFormatting sqref="C635">
    <cfRule type="duplicateValues" dxfId="5341" priority="3821"/>
  </conditionalFormatting>
  <conditionalFormatting sqref="B635">
    <cfRule type="duplicateValues" dxfId="5340" priority="3820"/>
  </conditionalFormatting>
  <conditionalFormatting sqref="C635">
    <cfRule type="duplicateValues" dxfId="5339" priority="3819"/>
  </conditionalFormatting>
  <conditionalFormatting sqref="N634">
    <cfRule type="cellIs" dxfId="5338" priority="3818" operator="greaterThan">
      <formula>0</formula>
    </cfRule>
  </conditionalFormatting>
  <conditionalFormatting sqref="B634">
    <cfRule type="duplicateValues" dxfId="5337" priority="3817"/>
  </conditionalFormatting>
  <conditionalFormatting sqref="B634">
    <cfRule type="duplicateValues" dxfId="5336" priority="3816"/>
  </conditionalFormatting>
  <conditionalFormatting sqref="B634">
    <cfRule type="duplicateValues" dxfId="5335" priority="3815"/>
  </conditionalFormatting>
  <conditionalFormatting sqref="C634">
    <cfRule type="duplicateValues" dxfId="5334" priority="3814"/>
  </conditionalFormatting>
  <conditionalFormatting sqref="C634">
    <cfRule type="duplicateValues" dxfId="5333" priority="3813"/>
  </conditionalFormatting>
  <conditionalFormatting sqref="B634">
    <cfRule type="duplicateValues" dxfId="5332" priority="3812"/>
  </conditionalFormatting>
  <conditionalFormatting sqref="B634">
    <cfRule type="duplicateValues" dxfId="5331" priority="3811"/>
  </conditionalFormatting>
  <conditionalFormatting sqref="B634">
    <cfRule type="duplicateValues" dxfId="5330" priority="3810"/>
  </conditionalFormatting>
  <conditionalFormatting sqref="B634">
    <cfRule type="duplicateValues" dxfId="5329" priority="3809"/>
  </conditionalFormatting>
  <conditionalFormatting sqref="C634">
    <cfRule type="duplicateValues" dxfId="5328" priority="3808"/>
  </conditionalFormatting>
  <conditionalFormatting sqref="B634">
    <cfRule type="duplicateValues" dxfId="5327" priority="3807"/>
  </conditionalFormatting>
  <conditionalFormatting sqref="B634">
    <cfRule type="duplicateValues" dxfId="5326" priority="3806"/>
  </conditionalFormatting>
  <conditionalFormatting sqref="B634">
    <cfRule type="duplicateValues" dxfId="5325" priority="3804"/>
    <cfRule type="duplicateValues" dxfId="5324" priority="3805"/>
  </conditionalFormatting>
  <conditionalFormatting sqref="B634">
    <cfRule type="duplicateValues" dxfId="5323" priority="3802"/>
    <cfRule type="duplicateValues" dxfId="5322" priority="3803"/>
  </conditionalFormatting>
  <conditionalFormatting sqref="C634">
    <cfRule type="duplicateValues" dxfId="5321" priority="3801"/>
  </conditionalFormatting>
  <conditionalFormatting sqref="B634">
    <cfRule type="duplicateValues" dxfId="5320" priority="3800"/>
  </conditionalFormatting>
  <conditionalFormatting sqref="C634">
    <cfRule type="duplicateValues" dxfId="5319" priority="3799"/>
  </conditionalFormatting>
  <conditionalFormatting sqref="N633">
    <cfRule type="cellIs" dxfId="5318" priority="3798" operator="greaterThan">
      <formula>0</formula>
    </cfRule>
  </conditionalFormatting>
  <conditionalFormatting sqref="B633">
    <cfRule type="duplicateValues" dxfId="5317" priority="3797"/>
  </conditionalFormatting>
  <conditionalFormatting sqref="B633">
    <cfRule type="duplicateValues" dxfId="5316" priority="3796"/>
  </conditionalFormatting>
  <conditionalFormatting sqref="B633">
    <cfRule type="duplicateValues" dxfId="5315" priority="3795"/>
  </conditionalFormatting>
  <conditionalFormatting sqref="C633">
    <cfRule type="duplicateValues" dxfId="5314" priority="3794"/>
  </conditionalFormatting>
  <conditionalFormatting sqref="C633">
    <cfRule type="duplicateValues" dxfId="5313" priority="3793"/>
  </conditionalFormatting>
  <conditionalFormatting sqref="B633">
    <cfRule type="duplicateValues" dxfId="5312" priority="3792"/>
  </conditionalFormatting>
  <conditionalFormatting sqref="B633">
    <cfRule type="duplicateValues" dxfId="5311" priority="3791"/>
  </conditionalFormatting>
  <conditionalFormatting sqref="B633">
    <cfRule type="duplicateValues" dxfId="5310" priority="3790"/>
  </conditionalFormatting>
  <conditionalFormatting sqref="B633">
    <cfRule type="duplicateValues" dxfId="5309" priority="3789"/>
  </conditionalFormatting>
  <conditionalFormatting sqref="C633">
    <cfRule type="duplicateValues" dxfId="5308" priority="3788"/>
  </conditionalFormatting>
  <conditionalFormatting sqref="B633">
    <cfRule type="duplicateValues" dxfId="5307" priority="3787"/>
  </conditionalFormatting>
  <conditionalFormatting sqref="B633">
    <cfRule type="duplicateValues" dxfId="5306" priority="3786"/>
  </conditionalFormatting>
  <conditionalFormatting sqref="B633">
    <cfRule type="duplicateValues" dxfId="5305" priority="3784"/>
    <cfRule type="duplicateValues" dxfId="5304" priority="3785"/>
  </conditionalFormatting>
  <conditionalFormatting sqref="B633">
    <cfRule type="duplicateValues" dxfId="5303" priority="3782"/>
    <cfRule type="duplicateValues" dxfId="5302" priority="3783"/>
  </conditionalFormatting>
  <conditionalFormatting sqref="C633">
    <cfRule type="duplicateValues" dxfId="5301" priority="3781"/>
  </conditionalFormatting>
  <conditionalFormatting sqref="B633">
    <cfRule type="duplicateValues" dxfId="5300" priority="3780"/>
  </conditionalFormatting>
  <conditionalFormatting sqref="C633">
    <cfRule type="duplicateValues" dxfId="5299" priority="3779"/>
  </conditionalFormatting>
  <conditionalFormatting sqref="N632">
    <cfRule type="cellIs" dxfId="5298" priority="3778" operator="greaterThan">
      <formula>0</formula>
    </cfRule>
  </conditionalFormatting>
  <conditionalFormatting sqref="B632">
    <cfRule type="duplicateValues" dxfId="5297" priority="3777"/>
  </conditionalFormatting>
  <conditionalFormatting sqref="B632">
    <cfRule type="duplicateValues" dxfId="5296" priority="3776"/>
  </conditionalFormatting>
  <conditionalFormatting sqref="B632">
    <cfRule type="duplicateValues" dxfId="5295" priority="3775"/>
  </conditionalFormatting>
  <conditionalFormatting sqref="C632">
    <cfRule type="duplicateValues" dxfId="5294" priority="3774"/>
  </conditionalFormatting>
  <conditionalFormatting sqref="C632">
    <cfRule type="duplicateValues" dxfId="5293" priority="3773"/>
  </conditionalFormatting>
  <conditionalFormatting sqref="B632">
    <cfRule type="duplicateValues" dxfId="5292" priority="3772"/>
  </conditionalFormatting>
  <conditionalFormatting sqref="B632">
    <cfRule type="duplicateValues" dxfId="5291" priority="3771"/>
  </conditionalFormatting>
  <conditionalFormatting sqref="B632">
    <cfRule type="duplicateValues" dxfId="5290" priority="3770"/>
  </conditionalFormatting>
  <conditionalFormatting sqref="B632">
    <cfRule type="duplicateValues" dxfId="5289" priority="3769"/>
  </conditionalFormatting>
  <conditionalFormatting sqref="C632">
    <cfRule type="duplicateValues" dxfId="5288" priority="3768"/>
  </conditionalFormatting>
  <conditionalFormatting sqref="B632">
    <cfRule type="duplicateValues" dxfId="5287" priority="3767"/>
  </conditionalFormatting>
  <conditionalFormatting sqref="B632">
    <cfRule type="duplicateValues" dxfId="5286" priority="3766"/>
  </conditionalFormatting>
  <conditionalFormatting sqref="B632">
    <cfRule type="duplicateValues" dxfId="5285" priority="3764"/>
    <cfRule type="duplicateValues" dxfId="5284" priority="3765"/>
  </conditionalFormatting>
  <conditionalFormatting sqref="B632">
    <cfRule type="duplicateValues" dxfId="5283" priority="3762"/>
    <cfRule type="duplicateValues" dxfId="5282" priority="3763"/>
  </conditionalFormatting>
  <conditionalFormatting sqref="C632">
    <cfRule type="duplicateValues" dxfId="5281" priority="3761"/>
  </conditionalFormatting>
  <conditionalFormatting sqref="B632">
    <cfRule type="duplicateValues" dxfId="5280" priority="3760"/>
  </conditionalFormatting>
  <conditionalFormatting sqref="C632">
    <cfRule type="duplicateValues" dxfId="5279" priority="3759"/>
  </conditionalFormatting>
  <conditionalFormatting sqref="N631">
    <cfRule type="cellIs" dxfId="5278" priority="3758" operator="greaterThan">
      <formula>0</formula>
    </cfRule>
  </conditionalFormatting>
  <conditionalFormatting sqref="B631">
    <cfRule type="duplicateValues" dxfId="5277" priority="3757"/>
  </conditionalFormatting>
  <conditionalFormatting sqref="B631">
    <cfRule type="duplicateValues" dxfId="5276" priority="3756"/>
  </conditionalFormatting>
  <conditionalFormatting sqref="B631">
    <cfRule type="duplicateValues" dxfId="5275" priority="3755"/>
  </conditionalFormatting>
  <conditionalFormatting sqref="C631">
    <cfRule type="duplicateValues" dxfId="5274" priority="3754"/>
  </conditionalFormatting>
  <conditionalFormatting sqref="C631">
    <cfRule type="duplicateValues" dxfId="5273" priority="3753"/>
  </conditionalFormatting>
  <conditionalFormatting sqref="B631">
    <cfRule type="duplicateValues" dxfId="5272" priority="3752"/>
  </conditionalFormatting>
  <conditionalFormatting sqref="B631">
    <cfRule type="duplicateValues" dxfId="5271" priority="3751"/>
  </conditionalFormatting>
  <conditionalFormatting sqref="B631">
    <cfRule type="duplicateValues" dxfId="5270" priority="3750"/>
  </conditionalFormatting>
  <conditionalFormatting sqref="B631">
    <cfRule type="duplicateValues" dxfId="5269" priority="3749"/>
  </conditionalFormatting>
  <conditionalFormatting sqref="C631">
    <cfRule type="duplicateValues" dxfId="5268" priority="3748"/>
  </conditionalFormatting>
  <conditionalFormatting sqref="B631">
    <cfRule type="duplicateValues" dxfId="5267" priority="3747"/>
  </conditionalFormatting>
  <conditionalFormatting sqref="B631">
    <cfRule type="duplicateValues" dxfId="5266" priority="3746"/>
  </conditionalFormatting>
  <conditionalFormatting sqref="B631">
    <cfRule type="duplicateValues" dxfId="5265" priority="3744"/>
    <cfRule type="duplicateValues" dxfId="5264" priority="3745"/>
  </conditionalFormatting>
  <conditionalFormatting sqref="B631">
    <cfRule type="duplicateValues" dxfId="5263" priority="3742"/>
    <cfRule type="duplicateValues" dxfId="5262" priority="3743"/>
  </conditionalFormatting>
  <conditionalFormatting sqref="C631">
    <cfRule type="duplicateValues" dxfId="5261" priority="3741"/>
  </conditionalFormatting>
  <conditionalFormatting sqref="B631">
    <cfRule type="duplicateValues" dxfId="5260" priority="3740"/>
  </conditionalFormatting>
  <conditionalFormatting sqref="C631">
    <cfRule type="duplicateValues" dxfId="5259" priority="3739"/>
  </conditionalFormatting>
  <conditionalFormatting sqref="N630">
    <cfRule type="cellIs" dxfId="5258" priority="3738" operator="greaterThan">
      <formula>0</formula>
    </cfRule>
  </conditionalFormatting>
  <conditionalFormatting sqref="B630">
    <cfRule type="duplicateValues" dxfId="5257" priority="3737"/>
  </conditionalFormatting>
  <conditionalFormatting sqref="B630">
    <cfRule type="duplicateValues" dxfId="5256" priority="3736"/>
  </conditionalFormatting>
  <conditionalFormatting sqref="B630">
    <cfRule type="duplicateValues" dxfId="5255" priority="3735"/>
  </conditionalFormatting>
  <conditionalFormatting sqref="C630">
    <cfRule type="duplicateValues" dxfId="5254" priority="3734"/>
  </conditionalFormatting>
  <conditionalFormatting sqref="C630">
    <cfRule type="duplicateValues" dxfId="5253" priority="3733"/>
  </conditionalFormatting>
  <conditionalFormatting sqref="B630">
    <cfRule type="duplicateValues" dxfId="5252" priority="3732"/>
  </conditionalFormatting>
  <conditionalFormatting sqref="B630">
    <cfRule type="duplicateValues" dxfId="5251" priority="3731"/>
  </conditionalFormatting>
  <conditionalFormatting sqref="B630">
    <cfRule type="duplicateValues" dxfId="5250" priority="3730"/>
  </conditionalFormatting>
  <conditionalFormatting sqref="B630">
    <cfRule type="duplicateValues" dxfId="5249" priority="3729"/>
  </conditionalFormatting>
  <conditionalFormatting sqref="C630">
    <cfRule type="duplicateValues" dxfId="5248" priority="3728"/>
  </conditionalFormatting>
  <conditionalFormatting sqref="B630">
    <cfRule type="duplicateValues" dxfId="5247" priority="3727"/>
  </conditionalFormatting>
  <conditionalFormatting sqref="B630">
    <cfRule type="duplicateValues" dxfId="5246" priority="3726"/>
  </conditionalFormatting>
  <conditionalFormatting sqref="B630">
    <cfRule type="duplicateValues" dxfId="5245" priority="3724"/>
    <cfRule type="duplicateValues" dxfId="5244" priority="3725"/>
  </conditionalFormatting>
  <conditionalFormatting sqref="B630">
    <cfRule type="duplicateValues" dxfId="5243" priority="3722"/>
    <cfRule type="duplicateValues" dxfId="5242" priority="3723"/>
  </conditionalFormatting>
  <conditionalFormatting sqref="C630">
    <cfRule type="duplicateValues" dxfId="5241" priority="3721"/>
  </conditionalFormatting>
  <conditionalFormatting sqref="B630">
    <cfRule type="duplicateValues" dxfId="5240" priority="3720"/>
  </conditionalFormatting>
  <conditionalFormatting sqref="C630">
    <cfRule type="duplicateValues" dxfId="5239" priority="3719"/>
  </conditionalFormatting>
  <conditionalFormatting sqref="N629">
    <cfRule type="cellIs" dxfId="5238" priority="3718" operator="greaterThan">
      <formula>0</formula>
    </cfRule>
  </conditionalFormatting>
  <conditionalFormatting sqref="B629">
    <cfRule type="duplicateValues" dxfId="5237" priority="3717"/>
  </conditionalFormatting>
  <conditionalFormatting sqref="B629">
    <cfRule type="duplicateValues" dxfId="5236" priority="3716"/>
  </conditionalFormatting>
  <conditionalFormatting sqref="B629">
    <cfRule type="duplicateValues" dxfId="5235" priority="3715"/>
  </conditionalFormatting>
  <conditionalFormatting sqref="C629">
    <cfRule type="duplicateValues" dxfId="5234" priority="3714"/>
  </conditionalFormatting>
  <conditionalFormatting sqref="C629">
    <cfRule type="duplicateValues" dxfId="5233" priority="3713"/>
  </conditionalFormatting>
  <conditionalFormatting sqref="B629">
    <cfRule type="duplicateValues" dxfId="5232" priority="3712"/>
  </conditionalFormatting>
  <conditionalFormatting sqref="B629">
    <cfRule type="duplicateValues" dxfId="5231" priority="3711"/>
  </conditionalFormatting>
  <conditionalFormatting sqref="B629">
    <cfRule type="duplicateValues" dxfId="5230" priority="3710"/>
  </conditionalFormatting>
  <conditionalFormatting sqref="B629">
    <cfRule type="duplicateValues" dxfId="5229" priority="3709"/>
  </conditionalFormatting>
  <conditionalFormatting sqref="C629">
    <cfRule type="duplicateValues" dxfId="5228" priority="3708"/>
  </conditionalFormatting>
  <conditionalFormatting sqref="B629">
    <cfRule type="duplicateValues" dxfId="5227" priority="3707"/>
  </conditionalFormatting>
  <conditionalFormatting sqref="B629">
    <cfRule type="duplicateValues" dxfId="5226" priority="3706"/>
  </conditionalFormatting>
  <conditionalFormatting sqref="B629">
    <cfRule type="duplicateValues" dxfId="5225" priority="3704"/>
    <cfRule type="duplicateValues" dxfId="5224" priority="3705"/>
  </conditionalFormatting>
  <conditionalFormatting sqref="B629">
    <cfRule type="duplicateValues" dxfId="5223" priority="3702"/>
    <cfRule type="duplicateValues" dxfId="5222" priority="3703"/>
  </conditionalFormatting>
  <conditionalFormatting sqref="C629">
    <cfRule type="duplicateValues" dxfId="5221" priority="3701"/>
  </conditionalFormatting>
  <conditionalFormatting sqref="B629">
    <cfRule type="duplicateValues" dxfId="5220" priority="3700"/>
  </conditionalFormatting>
  <conditionalFormatting sqref="C629">
    <cfRule type="duplicateValues" dxfId="5219" priority="3699"/>
  </conditionalFormatting>
  <conditionalFormatting sqref="N524">
    <cfRule type="cellIs" dxfId="5218" priority="3698" operator="greaterThan">
      <formula>0</formula>
    </cfRule>
  </conditionalFormatting>
  <conditionalFormatting sqref="N524">
    <cfRule type="cellIs" dxfId="5217" priority="3697" operator="greaterThan">
      <formula>0</formula>
    </cfRule>
  </conditionalFormatting>
  <conditionalFormatting sqref="B524">
    <cfRule type="duplicateValues" dxfId="5216" priority="3696"/>
  </conditionalFormatting>
  <conditionalFormatting sqref="C524">
    <cfRule type="duplicateValues" dxfId="5215" priority="3695"/>
  </conditionalFormatting>
  <conditionalFormatting sqref="C524">
    <cfRule type="duplicateValues" dxfId="5214" priority="3694"/>
  </conditionalFormatting>
  <conditionalFormatting sqref="B524">
    <cfRule type="duplicateValues" dxfId="5213" priority="3693"/>
  </conditionalFormatting>
  <conditionalFormatting sqref="B524">
    <cfRule type="duplicateValues" dxfId="5212" priority="3692"/>
  </conditionalFormatting>
  <conditionalFormatting sqref="B524">
    <cfRule type="duplicateValues" dxfId="5211" priority="3691"/>
  </conditionalFormatting>
  <conditionalFormatting sqref="B524">
    <cfRule type="duplicateValues" dxfId="5210" priority="3690"/>
  </conditionalFormatting>
  <conditionalFormatting sqref="B524">
    <cfRule type="duplicateValues" dxfId="5209" priority="3689"/>
  </conditionalFormatting>
  <conditionalFormatting sqref="B524">
    <cfRule type="duplicateValues" dxfId="5208" priority="3688"/>
  </conditionalFormatting>
  <conditionalFormatting sqref="C524">
    <cfRule type="duplicateValues" dxfId="5207" priority="3687"/>
  </conditionalFormatting>
  <conditionalFormatting sqref="B524">
    <cfRule type="duplicateValues" dxfId="5206" priority="3686"/>
  </conditionalFormatting>
  <conditionalFormatting sqref="B524">
    <cfRule type="duplicateValues" dxfId="5205" priority="3685"/>
  </conditionalFormatting>
  <conditionalFormatting sqref="B524">
    <cfRule type="duplicateValues" dxfId="5204" priority="3683"/>
    <cfRule type="duplicateValues" dxfId="5203" priority="3684"/>
  </conditionalFormatting>
  <conditionalFormatting sqref="B524">
    <cfRule type="duplicateValues" dxfId="5202" priority="3681"/>
    <cfRule type="duplicateValues" dxfId="5201" priority="3682"/>
  </conditionalFormatting>
  <conditionalFormatting sqref="C524">
    <cfRule type="duplicateValues" dxfId="5200" priority="3680"/>
  </conditionalFormatting>
  <conditionalFormatting sqref="B524">
    <cfRule type="duplicateValues" dxfId="5199" priority="3679"/>
  </conditionalFormatting>
  <conditionalFormatting sqref="C524">
    <cfRule type="duplicateValues" dxfId="5198" priority="3678"/>
  </conditionalFormatting>
  <conditionalFormatting sqref="N466">
    <cfRule type="cellIs" dxfId="5197" priority="3677" operator="greaterThan">
      <formula>0</formula>
    </cfRule>
  </conditionalFormatting>
  <conditionalFormatting sqref="N466">
    <cfRule type="cellIs" dxfId="5196" priority="3676" operator="greaterThan">
      <formula>0</formula>
    </cfRule>
  </conditionalFormatting>
  <conditionalFormatting sqref="B466">
    <cfRule type="duplicateValues" dxfId="5195" priority="3675"/>
  </conditionalFormatting>
  <conditionalFormatting sqref="C466">
    <cfRule type="duplicateValues" dxfId="5194" priority="3674"/>
  </conditionalFormatting>
  <conditionalFormatting sqref="C466">
    <cfRule type="duplicateValues" dxfId="5193" priority="3673"/>
  </conditionalFormatting>
  <conditionalFormatting sqref="B466">
    <cfRule type="duplicateValues" dxfId="5192" priority="3672"/>
  </conditionalFormatting>
  <conditionalFormatting sqref="B466">
    <cfRule type="duplicateValues" dxfId="5191" priority="3671"/>
  </conditionalFormatting>
  <conditionalFormatting sqref="B466">
    <cfRule type="duplicateValues" dxfId="5190" priority="3670"/>
  </conditionalFormatting>
  <conditionalFormatting sqref="B466">
    <cfRule type="duplicateValues" dxfId="5189" priority="3669"/>
  </conditionalFormatting>
  <conditionalFormatting sqref="C466">
    <cfRule type="duplicateValues" dxfId="5188" priority="3668"/>
  </conditionalFormatting>
  <conditionalFormatting sqref="B466">
    <cfRule type="duplicateValues" dxfId="5187" priority="3667"/>
  </conditionalFormatting>
  <conditionalFormatting sqref="B466">
    <cfRule type="duplicateValues" dxfId="5186" priority="3666"/>
  </conditionalFormatting>
  <conditionalFormatting sqref="B466">
    <cfRule type="duplicateValues" dxfId="5185" priority="3665"/>
  </conditionalFormatting>
  <conditionalFormatting sqref="B466">
    <cfRule type="duplicateValues" dxfId="5184" priority="3664"/>
  </conditionalFormatting>
  <conditionalFormatting sqref="B466">
    <cfRule type="duplicateValues" dxfId="5183" priority="3662"/>
    <cfRule type="duplicateValues" dxfId="5182" priority="3663"/>
  </conditionalFormatting>
  <conditionalFormatting sqref="B466">
    <cfRule type="duplicateValues" dxfId="5181" priority="3660"/>
    <cfRule type="duplicateValues" dxfId="5180" priority="3661"/>
  </conditionalFormatting>
  <conditionalFormatting sqref="C466">
    <cfRule type="duplicateValues" dxfId="5179" priority="3659"/>
  </conditionalFormatting>
  <conditionalFormatting sqref="B466">
    <cfRule type="duplicateValues" dxfId="5178" priority="3658"/>
  </conditionalFormatting>
  <conditionalFormatting sqref="C466">
    <cfRule type="duplicateValues" dxfId="5177" priority="3657"/>
  </conditionalFormatting>
  <conditionalFormatting sqref="N461">
    <cfRule type="cellIs" dxfId="5176" priority="3656" operator="greaterThan">
      <formula>0</formula>
    </cfRule>
  </conditionalFormatting>
  <conditionalFormatting sqref="B461">
    <cfRule type="duplicateValues" dxfId="5175" priority="3655"/>
  </conditionalFormatting>
  <conditionalFormatting sqref="B461">
    <cfRule type="duplicateValues" dxfId="5174" priority="3654"/>
  </conditionalFormatting>
  <conditionalFormatting sqref="B461">
    <cfRule type="duplicateValues" dxfId="5173" priority="3653"/>
  </conditionalFormatting>
  <conditionalFormatting sqref="B461">
    <cfRule type="duplicateValues" dxfId="5172" priority="3651"/>
    <cfRule type="duplicateValues" dxfId="5171" priority="3652"/>
  </conditionalFormatting>
  <conditionalFormatting sqref="B461">
    <cfRule type="duplicateValues" dxfId="5170" priority="3650"/>
  </conditionalFormatting>
  <conditionalFormatting sqref="C461">
    <cfRule type="duplicateValues" dxfId="5169" priority="3649"/>
  </conditionalFormatting>
  <conditionalFormatting sqref="B461">
    <cfRule type="duplicateValues" dxfId="5168" priority="3647"/>
    <cfRule type="duplicateValues" dxfId="5167" priority="3648"/>
  </conditionalFormatting>
  <conditionalFormatting sqref="C461">
    <cfRule type="duplicateValues" dxfId="5166" priority="3646"/>
  </conditionalFormatting>
  <conditionalFormatting sqref="B461">
    <cfRule type="duplicateValues" dxfId="5165" priority="3645"/>
  </conditionalFormatting>
  <conditionalFormatting sqref="C461">
    <cfRule type="duplicateValues" dxfId="5164" priority="3644"/>
  </conditionalFormatting>
  <conditionalFormatting sqref="N543">
    <cfRule type="cellIs" dxfId="5163" priority="3643" operator="greaterThan">
      <formula>0</formula>
    </cfRule>
  </conditionalFormatting>
  <conditionalFormatting sqref="B543">
    <cfRule type="duplicateValues" dxfId="5162" priority="3642"/>
  </conditionalFormatting>
  <conditionalFormatting sqref="B543">
    <cfRule type="duplicateValues" dxfId="5161" priority="3641"/>
  </conditionalFormatting>
  <conditionalFormatting sqref="B543">
    <cfRule type="duplicateValues" dxfId="5160" priority="3640"/>
  </conditionalFormatting>
  <conditionalFormatting sqref="C543">
    <cfRule type="duplicateValues" dxfId="5159" priority="3639"/>
  </conditionalFormatting>
  <conditionalFormatting sqref="C543">
    <cfRule type="duplicateValues" dxfId="5158" priority="3638"/>
  </conditionalFormatting>
  <conditionalFormatting sqref="B543">
    <cfRule type="duplicateValues" dxfId="5157" priority="3637"/>
  </conditionalFormatting>
  <conditionalFormatting sqref="B543">
    <cfRule type="duplicateValues" dxfId="5156" priority="3636"/>
  </conditionalFormatting>
  <conditionalFormatting sqref="B543">
    <cfRule type="duplicateValues" dxfId="5155" priority="3635"/>
  </conditionalFormatting>
  <conditionalFormatting sqref="B543">
    <cfRule type="duplicateValues" dxfId="5154" priority="3634"/>
  </conditionalFormatting>
  <conditionalFormatting sqref="C543">
    <cfRule type="duplicateValues" dxfId="5153" priority="3633"/>
  </conditionalFormatting>
  <conditionalFormatting sqref="B543">
    <cfRule type="duplicateValues" dxfId="5152" priority="3632"/>
  </conditionalFormatting>
  <conditionalFormatting sqref="B543">
    <cfRule type="duplicateValues" dxfId="5151" priority="3631"/>
  </conditionalFormatting>
  <conditionalFormatting sqref="B543">
    <cfRule type="duplicateValues" dxfId="5150" priority="3629"/>
    <cfRule type="duplicateValues" dxfId="5149" priority="3630"/>
  </conditionalFormatting>
  <conditionalFormatting sqref="B543">
    <cfRule type="duplicateValues" dxfId="5148" priority="3627"/>
    <cfRule type="duplicateValues" dxfId="5147" priority="3628"/>
  </conditionalFormatting>
  <conditionalFormatting sqref="C543">
    <cfRule type="duplicateValues" dxfId="5146" priority="3626"/>
  </conditionalFormatting>
  <conditionalFormatting sqref="B543">
    <cfRule type="duplicateValues" dxfId="5145" priority="3625"/>
  </conditionalFormatting>
  <conditionalFormatting sqref="C543">
    <cfRule type="duplicateValues" dxfId="5144" priority="3624"/>
  </conditionalFormatting>
  <conditionalFormatting sqref="N537">
    <cfRule type="cellIs" dxfId="5143" priority="3623" operator="greaterThan">
      <formula>0</formula>
    </cfRule>
  </conditionalFormatting>
  <conditionalFormatting sqref="B537">
    <cfRule type="duplicateValues" dxfId="5142" priority="3622"/>
  </conditionalFormatting>
  <conditionalFormatting sqref="B537">
    <cfRule type="duplicateValues" dxfId="5141" priority="3621"/>
  </conditionalFormatting>
  <conditionalFormatting sqref="B537">
    <cfRule type="duplicateValues" dxfId="5140" priority="3620"/>
  </conditionalFormatting>
  <conditionalFormatting sqref="C537">
    <cfRule type="duplicateValues" dxfId="5139" priority="3619"/>
  </conditionalFormatting>
  <conditionalFormatting sqref="C537">
    <cfRule type="duplicateValues" dxfId="5138" priority="3618"/>
  </conditionalFormatting>
  <conditionalFormatting sqref="B537">
    <cfRule type="duplicateValues" dxfId="5137" priority="3617"/>
  </conditionalFormatting>
  <conditionalFormatting sqref="B537">
    <cfRule type="duplicateValues" dxfId="5136" priority="3616"/>
  </conditionalFormatting>
  <conditionalFormatting sqref="B537">
    <cfRule type="duplicateValues" dxfId="5135" priority="3615"/>
  </conditionalFormatting>
  <conditionalFormatting sqref="B537">
    <cfRule type="duplicateValues" dxfId="5134" priority="3614"/>
  </conditionalFormatting>
  <conditionalFormatting sqref="C537">
    <cfRule type="duplicateValues" dxfId="5133" priority="3613"/>
  </conditionalFormatting>
  <conditionalFormatting sqref="B537">
    <cfRule type="duplicateValues" dxfId="5132" priority="3612"/>
  </conditionalFormatting>
  <conditionalFormatting sqref="B537">
    <cfRule type="duplicateValues" dxfId="5131" priority="3611"/>
  </conditionalFormatting>
  <conditionalFormatting sqref="B537">
    <cfRule type="duplicateValues" dxfId="5130" priority="3609"/>
    <cfRule type="duplicateValues" dxfId="5129" priority="3610"/>
  </conditionalFormatting>
  <conditionalFormatting sqref="B537">
    <cfRule type="duplicateValues" dxfId="5128" priority="3607"/>
    <cfRule type="duplicateValues" dxfId="5127" priority="3608"/>
  </conditionalFormatting>
  <conditionalFormatting sqref="C537">
    <cfRule type="duplicateValues" dxfId="5126" priority="3606"/>
  </conditionalFormatting>
  <conditionalFormatting sqref="B537">
    <cfRule type="duplicateValues" dxfId="5125" priority="3605"/>
  </conditionalFormatting>
  <conditionalFormatting sqref="C537">
    <cfRule type="duplicateValues" dxfId="5124" priority="3604"/>
  </conditionalFormatting>
  <conditionalFormatting sqref="N536">
    <cfRule type="cellIs" dxfId="5123" priority="3603" operator="greaterThan">
      <formula>0</formula>
    </cfRule>
  </conditionalFormatting>
  <conditionalFormatting sqref="B536">
    <cfRule type="duplicateValues" dxfId="5122" priority="3602"/>
  </conditionalFormatting>
  <conditionalFormatting sqref="B536">
    <cfRule type="duplicateValues" dxfId="5121" priority="3601"/>
  </conditionalFormatting>
  <conditionalFormatting sqref="B536">
    <cfRule type="duplicateValues" dxfId="5120" priority="3600"/>
  </conditionalFormatting>
  <conditionalFormatting sqref="C536">
    <cfRule type="duplicateValues" dxfId="5119" priority="3599"/>
  </conditionalFormatting>
  <conditionalFormatting sqref="C536">
    <cfRule type="duplicateValues" dxfId="5118" priority="3598"/>
  </conditionalFormatting>
  <conditionalFormatting sqref="B536">
    <cfRule type="duplicateValues" dxfId="5117" priority="3597"/>
  </conditionalFormatting>
  <conditionalFormatting sqref="B536">
    <cfRule type="duplicateValues" dxfId="5116" priority="3596"/>
  </conditionalFormatting>
  <conditionalFormatting sqref="B536">
    <cfRule type="duplicateValues" dxfId="5115" priority="3595"/>
  </conditionalFormatting>
  <conditionalFormatting sqref="B536">
    <cfRule type="duplicateValues" dxfId="5114" priority="3594"/>
  </conditionalFormatting>
  <conditionalFormatting sqref="C536">
    <cfRule type="duplicateValues" dxfId="5113" priority="3593"/>
  </conditionalFormatting>
  <conditionalFormatting sqref="B536">
    <cfRule type="duplicateValues" dxfId="5112" priority="3592"/>
  </conditionalFormatting>
  <conditionalFormatting sqref="B536">
    <cfRule type="duplicateValues" dxfId="5111" priority="3591"/>
  </conditionalFormatting>
  <conditionalFormatting sqref="B536">
    <cfRule type="duplicateValues" dxfId="5110" priority="3589"/>
    <cfRule type="duplicateValues" dxfId="5109" priority="3590"/>
  </conditionalFormatting>
  <conditionalFormatting sqref="B536">
    <cfRule type="duplicateValues" dxfId="5108" priority="3587"/>
    <cfRule type="duplicateValues" dxfId="5107" priority="3588"/>
  </conditionalFormatting>
  <conditionalFormatting sqref="C536">
    <cfRule type="duplicateValues" dxfId="5106" priority="3586"/>
  </conditionalFormatting>
  <conditionalFormatting sqref="B536">
    <cfRule type="duplicateValues" dxfId="5105" priority="3585"/>
  </conditionalFormatting>
  <conditionalFormatting sqref="C536">
    <cfRule type="duplicateValues" dxfId="5104" priority="3584"/>
  </conditionalFormatting>
  <conditionalFormatting sqref="N535">
    <cfRule type="cellIs" dxfId="5103" priority="3583" operator="greaterThan">
      <formula>0</formula>
    </cfRule>
  </conditionalFormatting>
  <conditionalFormatting sqref="B535">
    <cfRule type="duplicateValues" dxfId="5102" priority="3582"/>
  </conditionalFormatting>
  <conditionalFormatting sqref="B535">
    <cfRule type="duplicateValues" dxfId="5101" priority="3581"/>
  </conditionalFormatting>
  <conditionalFormatting sqref="B535">
    <cfRule type="duplicateValues" dxfId="5100" priority="3580"/>
  </conditionalFormatting>
  <conditionalFormatting sqref="C535">
    <cfRule type="duplicateValues" dxfId="5099" priority="3579"/>
  </conditionalFormatting>
  <conditionalFormatting sqref="C535">
    <cfRule type="duplicateValues" dxfId="5098" priority="3578"/>
  </conditionalFormatting>
  <conditionalFormatting sqref="B535">
    <cfRule type="duplicateValues" dxfId="5097" priority="3577"/>
  </conditionalFormatting>
  <conditionalFormatting sqref="B535">
    <cfRule type="duplicateValues" dxfId="5096" priority="3576"/>
  </conditionalFormatting>
  <conditionalFormatting sqref="B535">
    <cfRule type="duplicateValues" dxfId="5095" priority="3575"/>
  </conditionalFormatting>
  <conditionalFormatting sqref="B535">
    <cfRule type="duplicateValues" dxfId="5094" priority="3574"/>
  </conditionalFormatting>
  <conditionalFormatting sqref="C535">
    <cfRule type="duplicateValues" dxfId="5093" priority="3573"/>
  </conditionalFormatting>
  <conditionalFormatting sqref="B535">
    <cfRule type="duplicateValues" dxfId="5092" priority="3572"/>
  </conditionalFormatting>
  <conditionalFormatting sqref="B535">
    <cfRule type="duplicateValues" dxfId="5091" priority="3571"/>
  </conditionalFormatting>
  <conditionalFormatting sqref="B535">
    <cfRule type="duplicateValues" dxfId="5090" priority="3569"/>
    <cfRule type="duplicateValues" dxfId="5089" priority="3570"/>
  </conditionalFormatting>
  <conditionalFormatting sqref="B535">
    <cfRule type="duplicateValues" dxfId="5088" priority="3567"/>
    <cfRule type="duplicateValues" dxfId="5087" priority="3568"/>
  </conditionalFormatting>
  <conditionalFormatting sqref="C535">
    <cfRule type="duplicateValues" dxfId="5086" priority="3566"/>
  </conditionalFormatting>
  <conditionalFormatting sqref="B535">
    <cfRule type="duplicateValues" dxfId="5085" priority="3565"/>
  </conditionalFormatting>
  <conditionalFormatting sqref="C535">
    <cfRule type="duplicateValues" dxfId="5084" priority="3564"/>
  </conditionalFormatting>
  <conditionalFormatting sqref="N472">
    <cfRule type="cellIs" dxfId="5083" priority="3563" operator="greaterThan">
      <formula>0</formula>
    </cfRule>
  </conditionalFormatting>
  <conditionalFormatting sqref="N472">
    <cfRule type="cellIs" dxfId="5082" priority="3562" operator="greaterThan">
      <formula>0</formula>
    </cfRule>
  </conditionalFormatting>
  <conditionalFormatting sqref="B472">
    <cfRule type="duplicateValues" dxfId="5081" priority="3561"/>
  </conditionalFormatting>
  <conditionalFormatting sqref="C472">
    <cfRule type="duplicateValues" dxfId="5080" priority="3560"/>
  </conditionalFormatting>
  <conditionalFormatting sqref="C472">
    <cfRule type="duplicateValues" dxfId="5079" priority="3559"/>
  </conditionalFormatting>
  <conditionalFormatting sqref="B472">
    <cfRule type="duplicateValues" dxfId="5078" priority="3558"/>
  </conditionalFormatting>
  <conditionalFormatting sqref="B472">
    <cfRule type="duplicateValues" dxfId="5077" priority="3557"/>
  </conditionalFormatting>
  <conditionalFormatting sqref="B472">
    <cfRule type="duplicateValues" dxfId="5076" priority="3556"/>
  </conditionalFormatting>
  <conditionalFormatting sqref="B472">
    <cfRule type="duplicateValues" dxfId="5075" priority="3555"/>
  </conditionalFormatting>
  <conditionalFormatting sqref="C472">
    <cfRule type="duplicateValues" dxfId="5074" priority="3554"/>
  </conditionalFormatting>
  <conditionalFormatting sqref="B472">
    <cfRule type="duplicateValues" dxfId="5073" priority="3553"/>
  </conditionalFormatting>
  <conditionalFormatting sqref="B472">
    <cfRule type="duplicateValues" dxfId="5072" priority="3552"/>
  </conditionalFormatting>
  <conditionalFormatting sqref="B472">
    <cfRule type="duplicateValues" dxfId="5071" priority="3551"/>
  </conditionalFormatting>
  <conditionalFormatting sqref="B472">
    <cfRule type="duplicateValues" dxfId="5070" priority="3549"/>
    <cfRule type="duplicateValues" dxfId="5069" priority="3550"/>
  </conditionalFormatting>
  <conditionalFormatting sqref="B472">
    <cfRule type="duplicateValues" dxfId="5068" priority="3547"/>
    <cfRule type="duplicateValues" dxfId="5067" priority="3548"/>
  </conditionalFormatting>
  <conditionalFormatting sqref="C472">
    <cfRule type="duplicateValues" dxfId="5066" priority="3546"/>
  </conditionalFormatting>
  <conditionalFormatting sqref="B472">
    <cfRule type="duplicateValues" dxfId="5065" priority="3545"/>
  </conditionalFormatting>
  <conditionalFormatting sqref="C472">
    <cfRule type="duplicateValues" dxfId="5064" priority="3544"/>
  </conditionalFormatting>
  <conditionalFormatting sqref="B472">
    <cfRule type="duplicateValues" dxfId="5063" priority="3542"/>
    <cfRule type="duplicateValues" dxfId="5062" priority="3543"/>
  </conditionalFormatting>
  <conditionalFormatting sqref="B472">
    <cfRule type="duplicateValues" dxfId="5061" priority="3539"/>
    <cfRule type="duplicateValues" dxfId="5060" priority="3540"/>
    <cfRule type="duplicateValues" dxfId="5059" priority="3541"/>
  </conditionalFormatting>
  <conditionalFormatting sqref="B472">
    <cfRule type="duplicateValues" dxfId="5058" priority="3538"/>
  </conditionalFormatting>
  <conditionalFormatting sqref="N534">
    <cfRule type="cellIs" dxfId="5057" priority="3537" operator="greaterThan">
      <formula>0</formula>
    </cfRule>
  </conditionalFormatting>
  <conditionalFormatting sqref="B534">
    <cfRule type="duplicateValues" dxfId="5056" priority="3536"/>
  </conditionalFormatting>
  <conditionalFormatting sqref="B534">
    <cfRule type="duplicateValues" dxfId="5055" priority="3535"/>
  </conditionalFormatting>
  <conditionalFormatting sqref="B534">
    <cfRule type="duplicateValues" dxfId="5054" priority="3533"/>
    <cfRule type="duplicateValues" dxfId="5053" priority="3534"/>
  </conditionalFormatting>
  <conditionalFormatting sqref="B534">
    <cfRule type="duplicateValues" dxfId="5052" priority="3531"/>
    <cfRule type="duplicateValues" dxfId="5051" priority="3532"/>
  </conditionalFormatting>
  <conditionalFormatting sqref="C534">
    <cfRule type="duplicateValues" dxfId="5050" priority="3530"/>
  </conditionalFormatting>
  <conditionalFormatting sqref="B534">
    <cfRule type="duplicateValues" dxfId="5049" priority="3529"/>
  </conditionalFormatting>
  <conditionalFormatting sqref="C534">
    <cfRule type="duplicateValues" dxfId="5048" priority="3528"/>
  </conditionalFormatting>
  <conditionalFormatting sqref="B534">
    <cfRule type="duplicateValues" dxfId="5047" priority="3526"/>
    <cfRule type="duplicateValues" dxfId="5046" priority="3527"/>
  </conditionalFormatting>
  <conditionalFormatting sqref="B534">
    <cfRule type="duplicateValues" dxfId="5045" priority="3523"/>
    <cfRule type="duplicateValues" dxfId="5044" priority="3524"/>
    <cfRule type="duplicateValues" dxfId="5043" priority="3525"/>
  </conditionalFormatting>
  <conditionalFormatting sqref="B534">
    <cfRule type="duplicateValues" dxfId="5042" priority="3522"/>
  </conditionalFormatting>
  <conditionalFormatting sqref="C534">
    <cfRule type="duplicateValues" dxfId="5041" priority="3521"/>
  </conditionalFormatting>
  <conditionalFormatting sqref="C534">
    <cfRule type="duplicateValues" dxfId="5040" priority="3520"/>
  </conditionalFormatting>
  <conditionalFormatting sqref="B534">
    <cfRule type="duplicateValues" dxfId="5039" priority="3519"/>
  </conditionalFormatting>
  <conditionalFormatting sqref="B534">
    <cfRule type="duplicateValues" dxfId="5038" priority="3518"/>
  </conditionalFormatting>
  <conditionalFormatting sqref="B534">
    <cfRule type="duplicateValues" dxfId="5037" priority="3517"/>
  </conditionalFormatting>
  <conditionalFormatting sqref="B534">
    <cfRule type="duplicateValues" dxfId="5036" priority="3516"/>
  </conditionalFormatting>
  <conditionalFormatting sqref="C534">
    <cfRule type="duplicateValues" dxfId="5035" priority="3515"/>
  </conditionalFormatting>
  <conditionalFormatting sqref="B534">
    <cfRule type="duplicateValues" dxfId="5034" priority="3514"/>
  </conditionalFormatting>
  <conditionalFormatting sqref="B534">
    <cfRule type="duplicateValues" dxfId="5033" priority="3513"/>
  </conditionalFormatting>
  <conditionalFormatting sqref="B534">
    <cfRule type="duplicateValues" dxfId="5032" priority="3512"/>
  </conditionalFormatting>
  <conditionalFormatting sqref="N533">
    <cfRule type="cellIs" dxfId="5031" priority="3511" operator="greaterThan">
      <formula>0</formula>
    </cfRule>
  </conditionalFormatting>
  <conditionalFormatting sqref="N533">
    <cfRule type="cellIs" dxfId="5030" priority="3510" operator="greaterThan">
      <formula>0</formula>
    </cfRule>
  </conditionalFormatting>
  <conditionalFormatting sqref="B533">
    <cfRule type="duplicateValues" dxfId="5029" priority="3509"/>
  </conditionalFormatting>
  <conditionalFormatting sqref="C533">
    <cfRule type="duplicateValues" dxfId="5028" priority="3508"/>
  </conditionalFormatting>
  <conditionalFormatting sqref="C533">
    <cfRule type="duplicateValues" dxfId="5027" priority="3507"/>
  </conditionalFormatting>
  <conditionalFormatting sqref="B533">
    <cfRule type="duplicateValues" dxfId="5026" priority="3506"/>
  </conditionalFormatting>
  <conditionalFormatting sqref="B533">
    <cfRule type="duplicateValues" dxfId="5025" priority="3505"/>
  </conditionalFormatting>
  <conditionalFormatting sqref="B533">
    <cfRule type="duplicateValues" dxfId="5024" priority="3504"/>
  </conditionalFormatting>
  <conditionalFormatting sqref="B533">
    <cfRule type="duplicateValues" dxfId="5023" priority="3503"/>
  </conditionalFormatting>
  <conditionalFormatting sqref="C533">
    <cfRule type="duplicateValues" dxfId="5022" priority="3502"/>
  </conditionalFormatting>
  <conditionalFormatting sqref="B533">
    <cfRule type="duplicateValues" dxfId="5021" priority="3501"/>
  </conditionalFormatting>
  <conditionalFormatting sqref="B533">
    <cfRule type="duplicateValues" dxfId="5020" priority="3500"/>
  </conditionalFormatting>
  <conditionalFormatting sqref="B533">
    <cfRule type="duplicateValues" dxfId="5019" priority="3499"/>
  </conditionalFormatting>
  <conditionalFormatting sqref="B533">
    <cfRule type="duplicateValues" dxfId="5018" priority="3497"/>
    <cfRule type="duplicateValues" dxfId="5017" priority="3498"/>
  </conditionalFormatting>
  <conditionalFormatting sqref="B533">
    <cfRule type="duplicateValues" dxfId="5016" priority="3495"/>
    <cfRule type="duplicateValues" dxfId="5015" priority="3496"/>
  </conditionalFormatting>
  <conditionalFormatting sqref="C533">
    <cfRule type="duplicateValues" dxfId="5014" priority="3494"/>
  </conditionalFormatting>
  <conditionalFormatting sqref="B533">
    <cfRule type="duplicateValues" dxfId="5013" priority="3493"/>
  </conditionalFormatting>
  <conditionalFormatting sqref="C533">
    <cfRule type="duplicateValues" dxfId="5012" priority="3492"/>
  </conditionalFormatting>
  <conditionalFormatting sqref="B533">
    <cfRule type="duplicateValues" dxfId="5011" priority="3490"/>
    <cfRule type="duplicateValues" dxfId="5010" priority="3491"/>
  </conditionalFormatting>
  <conditionalFormatting sqref="B533">
    <cfRule type="duplicateValues" dxfId="5009" priority="3487"/>
    <cfRule type="duplicateValues" dxfId="5008" priority="3488"/>
    <cfRule type="duplicateValues" dxfId="5007" priority="3489"/>
  </conditionalFormatting>
  <conditionalFormatting sqref="B533">
    <cfRule type="duplicateValues" dxfId="5006" priority="3486"/>
  </conditionalFormatting>
  <conditionalFormatting sqref="B533">
    <cfRule type="duplicateValues" dxfId="5005" priority="3485"/>
  </conditionalFormatting>
  <conditionalFormatting sqref="B533">
    <cfRule type="duplicateValues" dxfId="5004" priority="3484"/>
  </conditionalFormatting>
  <conditionalFormatting sqref="N513">
    <cfRule type="cellIs" dxfId="5003" priority="3483" operator="greaterThan">
      <formula>0</formula>
    </cfRule>
  </conditionalFormatting>
  <conditionalFormatting sqref="N513">
    <cfRule type="cellIs" dxfId="5002" priority="3482" operator="greaterThan">
      <formula>0</formula>
    </cfRule>
  </conditionalFormatting>
  <conditionalFormatting sqref="B513">
    <cfRule type="duplicateValues" dxfId="5001" priority="3481"/>
  </conditionalFormatting>
  <conditionalFormatting sqref="C513">
    <cfRule type="duplicateValues" dxfId="5000" priority="3480"/>
  </conditionalFormatting>
  <conditionalFormatting sqref="C513">
    <cfRule type="duplicateValues" dxfId="4999" priority="3479"/>
  </conditionalFormatting>
  <conditionalFormatting sqref="B513">
    <cfRule type="duplicateValues" dxfId="4998" priority="3478"/>
  </conditionalFormatting>
  <conditionalFormatting sqref="B513">
    <cfRule type="duplicateValues" dxfId="4997" priority="3477"/>
  </conditionalFormatting>
  <conditionalFormatting sqref="B513">
    <cfRule type="duplicateValues" dxfId="4996" priority="3476"/>
  </conditionalFormatting>
  <conditionalFormatting sqref="B513">
    <cfRule type="duplicateValues" dxfId="4995" priority="3475"/>
  </conditionalFormatting>
  <conditionalFormatting sqref="C513">
    <cfRule type="duplicateValues" dxfId="4994" priority="3474"/>
  </conditionalFormatting>
  <conditionalFormatting sqref="B513">
    <cfRule type="duplicateValues" dxfId="4993" priority="3473"/>
  </conditionalFormatting>
  <conditionalFormatting sqref="B513">
    <cfRule type="duplicateValues" dxfId="4992" priority="3472"/>
  </conditionalFormatting>
  <conditionalFormatting sqref="B513">
    <cfRule type="duplicateValues" dxfId="4991" priority="3471"/>
  </conditionalFormatting>
  <conditionalFormatting sqref="B513">
    <cfRule type="duplicateValues" dxfId="4990" priority="3469"/>
    <cfRule type="duplicateValues" dxfId="4989" priority="3470"/>
  </conditionalFormatting>
  <conditionalFormatting sqref="B513">
    <cfRule type="duplicateValues" dxfId="4988" priority="3467"/>
    <cfRule type="duplicateValues" dxfId="4987" priority="3468"/>
  </conditionalFormatting>
  <conditionalFormatting sqref="C513">
    <cfRule type="duplicateValues" dxfId="4986" priority="3466"/>
  </conditionalFormatting>
  <conditionalFormatting sqref="B513">
    <cfRule type="duplicateValues" dxfId="4985" priority="3465"/>
  </conditionalFormatting>
  <conditionalFormatting sqref="C513">
    <cfRule type="duplicateValues" dxfId="4984" priority="3464"/>
  </conditionalFormatting>
  <conditionalFormatting sqref="B513">
    <cfRule type="duplicateValues" dxfId="4983" priority="3462"/>
    <cfRule type="duplicateValues" dxfId="4982" priority="3463"/>
  </conditionalFormatting>
  <conditionalFormatting sqref="B513">
    <cfRule type="duplicateValues" dxfId="4981" priority="3459"/>
    <cfRule type="duplicateValues" dxfId="4980" priority="3460"/>
    <cfRule type="duplicateValues" dxfId="4979" priority="3461"/>
  </conditionalFormatting>
  <conditionalFormatting sqref="B513">
    <cfRule type="duplicateValues" dxfId="4978" priority="3458"/>
  </conditionalFormatting>
  <conditionalFormatting sqref="B513">
    <cfRule type="duplicateValues" dxfId="4977" priority="3457"/>
  </conditionalFormatting>
  <conditionalFormatting sqref="B513">
    <cfRule type="duplicateValues" dxfId="4976" priority="3456"/>
  </conditionalFormatting>
  <conditionalFormatting sqref="B513">
    <cfRule type="duplicateValues" dxfId="4975" priority="3454"/>
    <cfRule type="duplicateValues" dxfId="4974" priority="3455"/>
  </conditionalFormatting>
  <conditionalFormatting sqref="N665">
    <cfRule type="cellIs" dxfId="4973" priority="3453" operator="greaterThan">
      <formula>0</formula>
    </cfRule>
  </conditionalFormatting>
  <conditionalFormatting sqref="B665">
    <cfRule type="duplicateValues" dxfId="4972" priority="3452"/>
  </conditionalFormatting>
  <conditionalFormatting sqref="B665">
    <cfRule type="duplicateValues" dxfId="4971" priority="3451"/>
  </conditionalFormatting>
  <conditionalFormatting sqref="B665">
    <cfRule type="duplicateValues" dxfId="4970" priority="3449"/>
    <cfRule type="duplicateValues" dxfId="4969" priority="3450"/>
  </conditionalFormatting>
  <conditionalFormatting sqref="B665">
    <cfRule type="duplicateValues" dxfId="4968" priority="3447"/>
    <cfRule type="duplicateValues" dxfId="4967" priority="3448"/>
  </conditionalFormatting>
  <conditionalFormatting sqref="C665">
    <cfRule type="duplicateValues" dxfId="4966" priority="3446"/>
  </conditionalFormatting>
  <conditionalFormatting sqref="B665">
    <cfRule type="duplicateValues" dxfId="4965" priority="3445"/>
  </conditionalFormatting>
  <conditionalFormatting sqref="C665">
    <cfRule type="duplicateValues" dxfId="4964" priority="3444"/>
  </conditionalFormatting>
  <conditionalFormatting sqref="B665">
    <cfRule type="duplicateValues" dxfId="4963" priority="3442"/>
    <cfRule type="duplicateValues" dxfId="4962" priority="3443"/>
  </conditionalFormatting>
  <conditionalFormatting sqref="B665">
    <cfRule type="duplicateValues" dxfId="4961" priority="3439"/>
    <cfRule type="duplicateValues" dxfId="4960" priority="3440"/>
    <cfRule type="duplicateValues" dxfId="4959" priority="3441"/>
  </conditionalFormatting>
  <conditionalFormatting sqref="B665">
    <cfRule type="duplicateValues" dxfId="4958" priority="3438"/>
  </conditionalFormatting>
  <conditionalFormatting sqref="C665">
    <cfRule type="duplicateValues" dxfId="4957" priority="3437"/>
  </conditionalFormatting>
  <conditionalFormatting sqref="C665">
    <cfRule type="duplicateValues" dxfId="4956" priority="3436"/>
  </conditionalFormatting>
  <conditionalFormatting sqref="B665">
    <cfRule type="duplicateValues" dxfId="4955" priority="3435"/>
  </conditionalFormatting>
  <conditionalFormatting sqref="B665">
    <cfRule type="duplicateValues" dxfId="4954" priority="3434"/>
  </conditionalFormatting>
  <conditionalFormatting sqref="B665">
    <cfRule type="duplicateValues" dxfId="4953" priority="3433"/>
  </conditionalFormatting>
  <conditionalFormatting sqref="B665">
    <cfRule type="duplicateValues" dxfId="4952" priority="3432"/>
  </conditionalFormatting>
  <conditionalFormatting sqref="C665">
    <cfRule type="duplicateValues" dxfId="4951" priority="3431"/>
  </conditionalFormatting>
  <conditionalFormatting sqref="B665">
    <cfRule type="duplicateValues" dxfId="4950" priority="3430"/>
  </conditionalFormatting>
  <conditionalFormatting sqref="B665">
    <cfRule type="duplicateValues" dxfId="4949" priority="3429"/>
  </conditionalFormatting>
  <conditionalFormatting sqref="B665">
    <cfRule type="duplicateValues" dxfId="4948" priority="3428"/>
  </conditionalFormatting>
  <conditionalFormatting sqref="B665">
    <cfRule type="duplicateValues" dxfId="4947" priority="3427"/>
  </conditionalFormatting>
  <conditionalFormatting sqref="B665">
    <cfRule type="duplicateValues" dxfId="4946" priority="3425"/>
    <cfRule type="duplicateValues" dxfId="4945" priority="3426"/>
  </conditionalFormatting>
  <conditionalFormatting sqref="N663">
    <cfRule type="cellIs" dxfId="4944" priority="3424" operator="greaterThan">
      <formula>0</formula>
    </cfRule>
  </conditionalFormatting>
  <conditionalFormatting sqref="B663">
    <cfRule type="duplicateValues" dxfId="4943" priority="3423"/>
  </conditionalFormatting>
  <conditionalFormatting sqref="B663">
    <cfRule type="duplicateValues" dxfId="4942" priority="3422"/>
  </conditionalFormatting>
  <conditionalFormatting sqref="B663">
    <cfRule type="duplicateValues" dxfId="4941" priority="3420"/>
    <cfRule type="duplicateValues" dxfId="4940" priority="3421"/>
  </conditionalFormatting>
  <conditionalFormatting sqref="B663">
    <cfRule type="duplicateValues" dxfId="4939" priority="3418"/>
    <cfRule type="duplicateValues" dxfId="4938" priority="3419"/>
  </conditionalFormatting>
  <conditionalFormatting sqref="C663">
    <cfRule type="duplicateValues" dxfId="4937" priority="3417"/>
  </conditionalFormatting>
  <conditionalFormatting sqref="B663">
    <cfRule type="duplicateValues" dxfId="4936" priority="3416"/>
  </conditionalFormatting>
  <conditionalFormatting sqref="C663">
    <cfRule type="duplicateValues" dxfId="4935" priority="3415"/>
  </conditionalFormatting>
  <conditionalFormatting sqref="B663">
    <cfRule type="duplicateValues" dxfId="4934" priority="3413"/>
    <cfRule type="duplicateValues" dxfId="4933" priority="3414"/>
  </conditionalFormatting>
  <conditionalFormatting sqref="B663">
    <cfRule type="duplicateValues" dxfId="4932" priority="3410"/>
    <cfRule type="duplicateValues" dxfId="4931" priority="3411"/>
    <cfRule type="duplicateValues" dxfId="4930" priority="3412"/>
  </conditionalFormatting>
  <conditionalFormatting sqref="B663">
    <cfRule type="duplicateValues" dxfId="4929" priority="3409"/>
  </conditionalFormatting>
  <conditionalFormatting sqref="C663">
    <cfRule type="duplicateValues" dxfId="4928" priority="3408"/>
  </conditionalFormatting>
  <conditionalFormatting sqref="C663">
    <cfRule type="duplicateValues" dxfId="4927" priority="3407"/>
  </conditionalFormatting>
  <conditionalFormatting sqref="B663">
    <cfRule type="duplicateValues" dxfId="4926" priority="3406"/>
  </conditionalFormatting>
  <conditionalFormatting sqref="B663">
    <cfRule type="duplicateValues" dxfId="4925" priority="3405"/>
  </conditionalFormatting>
  <conditionalFormatting sqref="B663">
    <cfRule type="duplicateValues" dxfId="4924" priority="3404"/>
  </conditionalFormatting>
  <conditionalFormatting sqref="B663">
    <cfRule type="duplicateValues" dxfId="4923" priority="3403"/>
  </conditionalFormatting>
  <conditionalFormatting sqref="C663">
    <cfRule type="duplicateValues" dxfId="4922" priority="3402"/>
  </conditionalFormatting>
  <conditionalFormatting sqref="B663">
    <cfRule type="duplicateValues" dxfId="4921" priority="3401"/>
  </conditionalFormatting>
  <conditionalFormatting sqref="B663">
    <cfRule type="duplicateValues" dxfId="4920" priority="3400"/>
  </conditionalFormatting>
  <conditionalFormatting sqref="B663">
    <cfRule type="duplicateValues" dxfId="4919" priority="3399"/>
  </conditionalFormatting>
  <conditionalFormatting sqref="B663">
    <cfRule type="duplicateValues" dxfId="4918" priority="3398"/>
  </conditionalFormatting>
  <conditionalFormatting sqref="B663">
    <cfRule type="duplicateValues" dxfId="4917" priority="3396"/>
    <cfRule type="duplicateValues" dxfId="4916" priority="3397"/>
  </conditionalFormatting>
  <conditionalFormatting sqref="N664">
    <cfRule type="cellIs" dxfId="4915" priority="3395" operator="greaterThan">
      <formula>0</formula>
    </cfRule>
  </conditionalFormatting>
  <conditionalFormatting sqref="B664">
    <cfRule type="duplicateValues" dxfId="4914" priority="3394"/>
  </conditionalFormatting>
  <conditionalFormatting sqref="B664">
    <cfRule type="duplicateValues" dxfId="4913" priority="3393"/>
  </conditionalFormatting>
  <conditionalFormatting sqref="B664">
    <cfRule type="duplicateValues" dxfId="4912" priority="3391"/>
    <cfRule type="duplicateValues" dxfId="4911" priority="3392"/>
  </conditionalFormatting>
  <conditionalFormatting sqref="B664">
    <cfRule type="duplicateValues" dxfId="4910" priority="3389"/>
    <cfRule type="duplicateValues" dxfId="4909" priority="3390"/>
  </conditionalFormatting>
  <conditionalFormatting sqref="C664">
    <cfRule type="duplicateValues" dxfId="4908" priority="3388"/>
  </conditionalFormatting>
  <conditionalFormatting sqref="B664">
    <cfRule type="duplicateValues" dxfId="4907" priority="3387"/>
  </conditionalFormatting>
  <conditionalFormatting sqref="C664">
    <cfRule type="duplicateValues" dxfId="4906" priority="3386"/>
  </conditionalFormatting>
  <conditionalFormatting sqref="B664">
    <cfRule type="duplicateValues" dxfId="4905" priority="3384"/>
    <cfRule type="duplicateValues" dxfId="4904" priority="3385"/>
  </conditionalFormatting>
  <conditionalFormatting sqref="B664">
    <cfRule type="duplicateValues" dxfId="4903" priority="3381"/>
    <cfRule type="duplicateValues" dxfId="4902" priority="3382"/>
    <cfRule type="duplicateValues" dxfId="4901" priority="3383"/>
  </conditionalFormatting>
  <conditionalFormatting sqref="B664">
    <cfRule type="duplicateValues" dxfId="4900" priority="3380"/>
  </conditionalFormatting>
  <conditionalFormatting sqref="C664">
    <cfRule type="duplicateValues" dxfId="4899" priority="3379"/>
  </conditionalFormatting>
  <conditionalFormatting sqref="C664">
    <cfRule type="duplicateValues" dxfId="4898" priority="3378"/>
  </conditionalFormatting>
  <conditionalFormatting sqref="B664">
    <cfRule type="duplicateValues" dxfId="4897" priority="3377"/>
  </conditionalFormatting>
  <conditionalFormatting sqref="B664">
    <cfRule type="duplicateValues" dxfId="4896" priority="3376"/>
  </conditionalFormatting>
  <conditionalFormatting sqref="B664">
    <cfRule type="duplicateValues" dxfId="4895" priority="3375"/>
  </conditionalFormatting>
  <conditionalFormatting sqref="B664">
    <cfRule type="duplicateValues" dxfId="4894" priority="3374"/>
  </conditionalFormatting>
  <conditionalFormatting sqref="C664">
    <cfRule type="duplicateValues" dxfId="4893" priority="3373"/>
  </conditionalFormatting>
  <conditionalFormatting sqref="B664">
    <cfRule type="duplicateValues" dxfId="4892" priority="3372"/>
  </conditionalFormatting>
  <conditionalFormatting sqref="B664">
    <cfRule type="duplicateValues" dxfId="4891" priority="3371"/>
  </conditionalFormatting>
  <conditionalFormatting sqref="B664">
    <cfRule type="duplicateValues" dxfId="4890" priority="3370"/>
  </conditionalFormatting>
  <conditionalFormatting sqref="B664">
    <cfRule type="duplicateValues" dxfId="4889" priority="3369"/>
  </conditionalFormatting>
  <conditionalFormatting sqref="B664">
    <cfRule type="duplicateValues" dxfId="4888" priority="3367"/>
    <cfRule type="duplicateValues" dxfId="4887" priority="3368"/>
  </conditionalFormatting>
  <conditionalFormatting sqref="N451">
    <cfRule type="cellIs" dxfId="4886" priority="3366" operator="greaterThan">
      <formula>0</formula>
    </cfRule>
  </conditionalFormatting>
  <conditionalFormatting sqref="B451">
    <cfRule type="duplicateValues" dxfId="4885" priority="3365"/>
  </conditionalFormatting>
  <conditionalFormatting sqref="B451">
    <cfRule type="duplicateValues" dxfId="4884" priority="3364"/>
  </conditionalFormatting>
  <conditionalFormatting sqref="B451">
    <cfRule type="duplicateValues" dxfId="4883" priority="3363"/>
  </conditionalFormatting>
  <conditionalFormatting sqref="B451">
    <cfRule type="duplicateValues" dxfId="4882" priority="3361"/>
    <cfRule type="duplicateValues" dxfId="4881" priority="3362"/>
  </conditionalFormatting>
  <conditionalFormatting sqref="B451">
    <cfRule type="duplicateValues" dxfId="4880" priority="3360"/>
  </conditionalFormatting>
  <conditionalFormatting sqref="C451">
    <cfRule type="duplicateValues" dxfId="4879" priority="3359"/>
  </conditionalFormatting>
  <conditionalFormatting sqref="B451">
    <cfRule type="duplicateValues" dxfId="4878" priority="3357"/>
    <cfRule type="duplicateValues" dxfId="4877" priority="3358"/>
  </conditionalFormatting>
  <conditionalFormatting sqref="C451">
    <cfRule type="duplicateValues" dxfId="4876" priority="3356"/>
  </conditionalFormatting>
  <conditionalFormatting sqref="B451">
    <cfRule type="duplicateValues" dxfId="4875" priority="3355"/>
  </conditionalFormatting>
  <conditionalFormatting sqref="C451">
    <cfRule type="duplicateValues" dxfId="4874" priority="3354"/>
  </conditionalFormatting>
  <conditionalFormatting sqref="B451">
    <cfRule type="duplicateValues" dxfId="4873" priority="3352"/>
    <cfRule type="duplicateValues" dxfId="4872" priority="3353"/>
  </conditionalFormatting>
  <conditionalFormatting sqref="B451">
    <cfRule type="duplicateValues" dxfId="4871" priority="3349"/>
    <cfRule type="duplicateValues" dxfId="4870" priority="3350"/>
    <cfRule type="duplicateValues" dxfId="4869" priority="3351"/>
  </conditionalFormatting>
  <conditionalFormatting sqref="B451">
    <cfRule type="duplicateValues" dxfId="4868" priority="3348"/>
  </conditionalFormatting>
  <conditionalFormatting sqref="B451">
    <cfRule type="duplicateValues" dxfId="4867" priority="3347"/>
  </conditionalFormatting>
  <conditionalFormatting sqref="B451">
    <cfRule type="duplicateValues" dxfId="4866" priority="3345"/>
    <cfRule type="duplicateValues" dxfId="4865" priority="3346"/>
  </conditionalFormatting>
  <conditionalFormatting sqref="N485">
    <cfRule type="cellIs" dxfId="4864" priority="3344" operator="greaterThan">
      <formula>0</formula>
    </cfRule>
  </conditionalFormatting>
  <conditionalFormatting sqref="N485">
    <cfRule type="cellIs" dxfId="4863" priority="3343" operator="greaterThan">
      <formula>0</formula>
    </cfRule>
  </conditionalFormatting>
  <conditionalFormatting sqref="B485">
    <cfRule type="duplicateValues" dxfId="4862" priority="3342"/>
  </conditionalFormatting>
  <conditionalFormatting sqref="C485">
    <cfRule type="duplicateValues" dxfId="4861" priority="3341"/>
  </conditionalFormatting>
  <conditionalFormatting sqref="C485">
    <cfRule type="duplicateValues" dxfId="4860" priority="3340"/>
  </conditionalFormatting>
  <conditionalFormatting sqref="B485">
    <cfRule type="duplicateValues" dxfId="4859" priority="3339"/>
  </conditionalFormatting>
  <conditionalFormatting sqref="B485">
    <cfRule type="duplicateValues" dxfId="4858" priority="3338"/>
  </conditionalFormatting>
  <conditionalFormatting sqref="B485">
    <cfRule type="duplicateValues" dxfId="4857" priority="3337"/>
  </conditionalFormatting>
  <conditionalFormatting sqref="B485">
    <cfRule type="duplicateValues" dxfId="4856" priority="3336"/>
  </conditionalFormatting>
  <conditionalFormatting sqref="C485">
    <cfRule type="duplicateValues" dxfId="4855" priority="3335"/>
  </conditionalFormatting>
  <conditionalFormatting sqref="B485">
    <cfRule type="duplicateValues" dxfId="4854" priority="3334"/>
  </conditionalFormatting>
  <conditionalFormatting sqref="B485">
    <cfRule type="duplicateValues" dxfId="4853" priority="3333"/>
  </conditionalFormatting>
  <conditionalFormatting sqref="B485">
    <cfRule type="duplicateValues" dxfId="4852" priority="3332"/>
  </conditionalFormatting>
  <conditionalFormatting sqref="B485">
    <cfRule type="duplicateValues" dxfId="4851" priority="3331"/>
  </conditionalFormatting>
  <conditionalFormatting sqref="B485">
    <cfRule type="duplicateValues" dxfId="4850" priority="3329"/>
    <cfRule type="duplicateValues" dxfId="4849" priority="3330"/>
  </conditionalFormatting>
  <conditionalFormatting sqref="B485">
    <cfRule type="duplicateValues" dxfId="4848" priority="3327"/>
    <cfRule type="duplicateValues" dxfId="4847" priority="3328"/>
  </conditionalFormatting>
  <conditionalFormatting sqref="C485">
    <cfRule type="duplicateValues" dxfId="4846" priority="3326"/>
  </conditionalFormatting>
  <conditionalFormatting sqref="B485">
    <cfRule type="duplicateValues" dxfId="4845" priority="3325"/>
  </conditionalFormatting>
  <conditionalFormatting sqref="C485">
    <cfRule type="duplicateValues" dxfId="4844" priority="3324"/>
  </conditionalFormatting>
  <conditionalFormatting sqref="B485">
    <cfRule type="duplicateValues" dxfId="4843" priority="3322"/>
    <cfRule type="duplicateValues" dxfId="4842" priority="3323"/>
  </conditionalFormatting>
  <conditionalFormatting sqref="B485">
    <cfRule type="duplicateValues" dxfId="4841" priority="3319"/>
    <cfRule type="duplicateValues" dxfId="4840" priority="3320"/>
    <cfRule type="duplicateValues" dxfId="4839" priority="3321"/>
  </conditionalFormatting>
  <conditionalFormatting sqref="B485">
    <cfRule type="duplicateValues" dxfId="4838" priority="3318"/>
  </conditionalFormatting>
  <conditionalFormatting sqref="B485">
    <cfRule type="duplicateValues" dxfId="4837" priority="3317"/>
  </conditionalFormatting>
  <conditionalFormatting sqref="B485">
    <cfRule type="duplicateValues" dxfId="4836" priority="3315"/>
    <cfRule type="duplicateValues" dxfId="4835" priority="3316"/>
  </conditionalFormatting>
  <conditionalFormatting sqref="B485">
    <cfRule type="duplicateValues" dxfId="4834" priority="3314"/>
  </conditionalFormatting>
  <conditionalFormatting sqref="B485">
    <cfRule type="duplicateValues" dxfId="4833" priority="3313"/>
  </conditionalFormatting>
  <conditionalFormatting sqref="B485">
    <cfRule type="duplicateValues" dxfId="4832" priority="3312"/>
  </conditionalFormatting>
  <conditionalFormatting sqref="N667">
    <cfRule type="cellIs" dxfId="4831" priority="3311" operator="greaterThan">
      <formula>0</formula>
    </cfRule>
  </conditionalFormatting>
  <conditionalFormatting sqref="B667">
    <cfRule type="duplicateValues" dxfId="4830" priority="3310"/>
  </conditionalFormatting>
  <conditionalFormatting sqref="B667">
    <cfRule type="duplicateValues" dxfId="4829" priority="3309"/>
  </conditionalFormatting>
  <conditionalFormatting sqref="B667">
    <cfRule type="duplicateValues" dxfId="4828" priority="3307"/>
    <cfRule type="duplicateValues" dxfId="4827" priority="3308"/>
  </conditionalFormatting>
  <conditionalFormatting sqref="B667">
    <cfRule type="duplicateValues" dxfId="4826" priority="3305"/>
    <cfRule type="duplicateValues" dxfId="4825" priority="3306"/>
  </conditionalFormatting>
  <conditionalFormatting sqref="C667">
    <cfRule type="duplicateValues" dxfId="4824" priority="3304"/>
  </conditionalFormatting>
  <conditionalFormatting sqref="B667">
    <cfRule type="duplicateValues" dxfId="4823" priority="3303"/>
  </conditionalFormatting>
  <conditionalFormatting sqref="C667">
    <cfRule type="duplicateValues" dxfId="4822" priority="3302"/>
  </conditionalFormatting>
  <conditionalFormatting sqref="B667">
    <cfRule type="duplicateValues" dxfId="4821" priority="3300"/>
    <cfRule type="duplicateValues" dxfId="4820" priority="3301"/>
  </conditionalFormatting>
  <conditionalFormatting sqref="B667">
    <cfRule type="duplicateValues" dxfId="4819" priority="3297"/>
    <cfRule type="duplicateValues" dxfId="4818" priority="3298"/>
    <cfRule type="duplicateValues" dxfId="4817" priority="3299"/>
  </conditionalFormatting>
  <conditionalFormatting sqref="B667">
    <cfRule type="duplicateValues" dxfId="4816" priority="3296"/>
  </conditionalFormatting>
  <conditionalFormatting sqref="C667">
    <cfRule type="duplicateValues" dxfId="4815" priority="3295"/>
  </conditionalFormatting>
  <conditionalFormatting sqref="C667">
    <cfRule type="duplicateValues" dxfId="4814" priority="3294"/>
  </conditionalFormatting>
  <conditionalFormatting sqref="B667">
    <cfRule type="duplicateValues" dxfId="4813" priority="3293"/>
  </conditionalFormatting>
  <conditionalFormatting sqref="B667">
    <cfRule type="duplicateValues" dxfId="4812" priority="3292"/>
  </conditionalFormatting>
  <conditionalFormatting sqref="B667">
    <cfRule type="duplicateValues" dxfId="4811" priority="3291"/>
  </conditionalFormatting>
  <conditionalFormatting sqref="B667">
    <cfRule type="duplicateValues" dxfId="4810" priority="3290"/>
  </conditionalFormatting>
  <conditionalFormatting sqref="C667">
    <cfRule type="duplicateValues" dxfId="4809" priority="3289"/>
  </conditionalFormatting>
  <conditionalFormatting sqref="B667">
    <cfRule type="duplicateValues" dxfId="4808" priority="3288"/>
  </conditionalFormatting>
  <conditionalFormatting sqref="B667">
    <cfRule type="duplicateValues" dxfId="4807" priority="3287"/>
  </conditionalFormatting>
  <conditionalFormatting sqref="B667">
    <cfRule type="duplicateValues" dxfId="4806" priority="3286"/>
  </conditionalFormatting>
  <conditionalFormatting sqref="B667">
    <cfRule type="duplicateValues" dxfId="4805" priority="3285"/>
  </conditionalFormatting>
  <conditionalFormatting sqref="B667">
    <cfRule type="duplicateValues" dxfId="4804" priority="3283"/>
    <cfRule type="duplicateValues" dxfId="4803" priority="3284"/>
  </conditionalFormatting>
  <conditionalFormatting sqref="B667">
    <cfRule type="duplicateValues" dxfId="4802" priority="3282"/>
  </conditionalFormatting>
  <conditionalFormatting sqref="B667">
    <cfRule type="duplicateValues" dxfId="4801" priority="3281"/>
  </conditionalFormatting>
  <conditionalFormatting sqref="B667">
    <cfRule type="duplicateValues" dxfId="4800" priority="3280"/>
  </conditionalFormatting>
  <conditionalFormatting sqref="N408">
    <cfRule type="cellIs" dxfId="4799" priority="3279" operator="greaterThan">
      <formula>0</formula>
    </cfRule>
  </conditionalFormatting>
  <conditionalFormatting sqref="C408">
    <cfRule type="duplicateValues" dxfId="4798" priority="3278"/>
  </conditionalFormatting>
  <conditionalFormatting sqref="B408">
    <cfRule type="duplicateValues" dxfId="4797" priority="3277"/>
  </conditionalFormatting>
  <conditionalFormatting sqref="B408">
    <cfRule type="duplicateValues" dxfId="4796" priority="3275"/>
    <cfRule type="duplicateValues" dxfId="4795" priority="3276"/>
  </conditionalFormatting>
  <conditionalFormatting sqref="C408">
    <cfRule type="duplicateValues" dxfId="4794" priority="3274"/>
  </conditionalFormatting>
  <conditionalFormatting sqref="B408">
    <cfRule type="duplicateValues" dxfId="4793" priority="3272"/>
    <cfRule type="duplicateValues" dxfId="4792" priority="3273"/>
  </conditionalFormatting>
  <conditionalFormatting sqref="B408">
    <cfRule type="duplicateValues" dxfId="4791" priority="3269"/>
    <cfRule type="duplicateValues" dxfId="4790" priority="3270"/>
    <cfRule type="duplicateValues" dxfId="4789" priority="3271"/>
  </conditionalFormatting>
  <conditionalFormatting sqref="B408">
    <cfRule type="duplicateValues" dxfId="4788" priority="3268"/>
  </conditionalFormatting>
  <conditionalFormatting sqref="B408">
    <cfRule type="duplicateValues" dxfId="4787" priority="3267"/>
  </conditionalFormatting>
  <conditionalFormatting sqref="B408">
    <cfRule type="duplicateValues" dxfId="4786" priority="3265"/>
    <cfRule type="duplicateValues" dxfId="4785" priority="3266"/>
  </conditionalFormatting>
  <conditionalFormatting sqref="B408">
    <cfRule type="duplicateValues" dxfId="4784" priority="3264"/>
  </conditionalFormatting>
  <conditionalFormatting sqref="B408">
    <cfRule type="duplicateValues" dxfId="4783" priority="3263"/>
  </conditionalFormatting>
  <conditionalFormatting sqref="B408">
    <cfRule type="duplicateValues" dxfId="4782" priority="3262"/>
  </conditionalFormatting>
  <conditionalFormatting sqref="N407">
    <cfRule type="cellIs" dxfId="4781" priority="3261" operator="greaterThan">
      <formula>0</formula>
    </cfRule>
  </conditionalFormatting>
  <conditionalFormatting sqref="C407">
    <cfRule type="duplicateValues" dxfId="4780" priority="3260"/>
  </conditionalFormatting>
  <conditionalFormatting sqref="B407">
    <cfRule type="duplicateValues" dxfId="4779" priority="3259"/>
  </conditionalFormatting>
  <conditionalFormatting sqref="B407">
    <cfRule type="duplicateValues" dxfId="4778" priority="3257"/>
    <cfRule type="duplicateValues" dxfId="4777" priority="3258"/>
  </conditionalFormatting>
  <conditionalFormatting sqref="C407">
    <cfRule type="duplicateValues" dxfId="4776" priority="3256"/>
  </conditionalFormatting>
  <conditionalFormatting sqref="B407">
    <cfRule type="duplicateValues" dxfId="4775" priority="3254"/>
    <cfRule type="duplicateValues" dxfId="4774" priority="3255"/>
  </conditionalFormatting>
  <conditionalFormatting sqref="B407">
    <cfRule type="duplicateValues" dxfId="4773" priority="3251"/>
    <cfRule type="duplicateValues" dxfId="4772" priority="3252"/>
    <cfRule type="duplicateValues" dxfId="4771" priority="3253"/>
  </conditionalFormatting>
  <conditionalFormatting sqref="B407">
    <cfRule type="duplicateValues" dxfId="4770" priority="3250"/>
  </conditionalFormatting>
  <conditionalFormatting sqref="B407">
    <cfRule type="duplicateValues" dxfId="4769" priority="3249"/>
  </conditionalFormatting>
  <conditionalFormatting sqref="B407">
    <cfRule type="duplicateValues" dxfId="4768" priority="3247"/>
    <cfRule type="duplicateValues" dxfId="4767" priority="3248"/>
  </conditionalFormatting>
  <conditionalFormatting sqref="B407">
    <cfRule type="duplicateValues" dxfId="4766" priority="3246"/>
  </conditionalFormatting>
  <conditionalFormatting sqref="B407">
    <cfRule type="duplicateValues" dxfId="4765" priority="3245"/>
  </conditionalFormatting>
  <conditionalFormatting sqref="B407">
    <cfRule type="duplicateValues" dxfId="4764" priority="3244"/>
  </conditionalFormatting>
  <conditionalFormatting sqref="N406">
    <cfRule type="cellIs" dxfId="4763" priority="3243" operator="greaterThan">
      <formula>0</formula>
    </cfRule>
  </conditionalFormatting>
  <conditionalFormatting sqref="C406">
    <cfRule type="duplicateValues" dxfId="4762" priority="3242"/>
  </conditionalFormatting>
  <conditionalFormatting sqref="B406">
    <cfRule type="duplicateValues" dxfId="4761" priority="3241"/>
  </conditionalFormatting>
  <conditionalFormatting sqref="B406">
    <cfRule type="duplicateValues" dxfId="4760" priority="3239"/>
    <cfRule type="duplicateValues" dxfId="4759" priority="3240"/>
  </conditionalFormatting>
  <conditionalFormatting sqref="C406">
    <cfRule type="duplicateValues" dxfId="4758" priority="3238"/>
  </conditionalFormatting>
  <conditionalFormatting sqref="B406">
    <cfRule type="duplicateValues" dxfId="4757" priority="3236"/>
    <cfRule type="duplicateValues" dxfId="4756" priority="3237"/>
  </conditionalFormatting>
  <conditionalFormatting sqref="B406">
    <cfRule type="duplicateValues" dxfId="4755" priority="3233"/>
    <cfRule type="duplicateValues" dxfId="4754" priority="3234"/>
    <cfRule type="duplicateValues" dxfId="4753" priority="3235"/>
  </conditionalFormatting>
  <conditionalFormatting sqref="B406">
    <cfRule type="duplicateValues" dxfId="4752" priority="3232"/>
  </conditionalFormatting>
  <conditionalFormatting sqref="B406">
    <cfRule type="duplicateValues" dxfId="4751" priority="3231"/>
  </conditionalFormatting>
  <conditionalFormatting sqref="B406">
    <cfRule type="duplicateValues" dxfId="4750" priority="3229"/>
    <cfRule type="duplicateValues" dxfId="4749" priority="3230"/>
  </conditionalFormatting>
  <conditionalFormatting sqref="B406">
    <cfRule type="duplicateValues" dxfId="4748" priority="3228"/>
  </conditionalFormatting>
  <conditionalFormatting sqref="B406">
    <cfRule type="duplicateValues" dxfId="4747" priority="3227"/>
  </conditionalFormatting>
  <conditionalFormatting sqref="B406">
    <cfRule type="duplicateValues" dxfId="4746" priority="3226"/>
  </conditionalFormatting>
  <conditionalFormatting sqref="N405">
    <cfRule type="cellIs" dxfId="4745" priority="3225" operator="greaterThan">
      <formula>0</formula>
    </cfRule>
  </conditionalFormatting>
  <conditionalFormatting sqref="C405">
    <cfRule type="duplicateValues" dxfId="4744" priority="3224"/>
  </conditionalFormatting>
  <conditionalFormatting sqref="B405">
    <cfRule type="duplicateValues" dxfId="4743" priority="3223"/>
  </conditionalFormatting>
  <conditionalFormatting sqref="B405">
    <cfRule type="duplicateValues" dxfId="4742" priority="3221"/>
    <cfRule type="duplicateValues" dxfId="4741" priority="3222"/>
  </conditionalFormatting>
  <conditionalFormatting sqref="C405">
    <cfRule type="duplicateValues" dxfId="4740" priority="3220"/>
  </conditionalFormatting>
  <conditionalFormatting sqref="B405">
    <cfRule type="duplicateValues" dxfId="4739" priority="3218"/>
    <cfRule type="duplicateValues" dxfId="4738" priority="3219"/>
  </conditionalFormatting>
  <conditionalFormatting sqref="B405">
    <cfRule type="duplicateValues" dxfId="4737" priority="3215"/>
    <cfRule type="duplicateValues" dxfId="4736" priority="3216"/>
    <cfRule type="duplicateValues" dxfId="4735" priority="3217"/>
  </conditionalFormatting>
  <conditionalFormatting sqref="B405">
    <cfRule type="duplicateValues" dxfId="4734" priority="3214"/>
  </conditionalFormatting>
  <conditionalFormatting sqref="B405">
    <cfRule type="duplicateValues" dxfId="4733" priority="3213"/>
  </conditionalFormatting>
  <conditionalFormatting sqref="B405">
    <cfRule type="duplicateValues" dxfId="4732" priority="3211"/>
    <cfRule type="duplicateValues" dxfId="4731" priority="3212"/>
  </conditionalFormatting>
  <conditionalFormatting sqref="B405">
    <cfRule type="duplicateValues" dxfId="4730" priority="3210"/>
  </conditionalFormatting>
  <conditionalFormatting sqref="B405">
    <cfRule type="duplicateValues" dxfId="4729" priority="3209"/>
  </conditionalFormatting>
  <conditionalFormatting sqref="B405">
    <cfRule type="duplicateValues" dxfId="4728" priority="3208"/>
  </conditionalFormatting>
  <conditionalFormatting sqref="N409">
    <cfRule type="cellIs" dxfId="4727" priority="3207" operator="greaterThan">
      <formula>0</formula>
    </cfRule>
  </conditionalFormatting>
  <conditionalFormatting sqref="C409">
    <cfRule type="duplicateValues" dxfId="4726" priority="3206"/>
  </conditionalFormatting>
  <conditionalFormatting sqref="B409">
    <cfRule type="duplicateValues" dxfId="4725" priority="3205"/>
  </conditionalFormatting>
  <conditionalFormatting sqref="B409">
    <cfRule type="duplicateValues" dxfId="4724" priority="3203"/>
    <cfRule type="duplicateValues" dxfId="4723" priority="3204"/>
  </conditionalFormatting>
  <conditionalFormatting sqref="C409">
    <cfRule type="duplicateValues" dxfId="4722" priority="3202"/>
  </conditionalFormatting>
  <conditionalFormatting sqref="B409">
    <cfRule type="duplicateValues" dxfId="4721" priority="3200"/>
    <cfRule type="duplicateValues" dxfId="4720" priority="3201"/>
  </conditionalFormatting>
  <conditionalFormatting sqref="B409">
    <cfRule type="duplicateValues" dxfId="4719" priority="3197"/>
    <cfRule type="duplicateValues" dxfId="4718" priority="3198"/>
    <cfRule type="duplicateValues" dxfId="4717" priority="3199"/>
  </conditionalFormatting>
  <conditionalFormatting sqref="B409">
    <cfRule type="duplicateValues" dxfId="4716" priority="3196"/>
  </conditionalFormatting>
  <conditionalFormatting sqref="B409">
    <cfRule type="duplicateValues" dxfId="4715" priority="3195"/>
  </conditionalFormatting>
  <conditionalFormatting sqref="B409">
    <cfRule type="duplicateValues" dxfId="4714" priority="3193"/>
    <cfRule type="duplicateValues" dxfId="4713" priority="3194"/>
  </conditionalFormatting>
  <conditionalFormatting sqref="B409">
    <cfRule type="duplicateValues" dxfId="4712" priority="3192"/>
  </conditionalFormatting>
  <conditionalFormatting sqref="B409">
    <cfRule type="duplicateValues" dxfId="4711" priority="3191"/>
  </conditionalFormatting>
  <conditionalFormatting sqref="B409">
    <cfRule type="duplicateValues" dxfId="4710" priority="3190"/>
  </conditionalFormatting>
  <conditionalFormatting sqref="N410">
    <cfRule type="cellIs" dxfId="4709" priority="3189" operator="greaterThan">
      <formula>0</formula>
    </cfRule>
  </conditionalFormatting>
  <conditionalFormatting sqref="C410">
    <cfRule type="duplicateValues" dxfId="4708" priority="3188"/>
  </conditionalFormatting>
  <conditionalFormatting sqref="B410">
    <cfRule type="duplicateValues" dxfId="4707" priority="3187"/>
  </conditionalFormatting>
  <conditionalFormatting sqref="B410">
    <cfRule type="duplicateValues" dxfId="4706" priority="3185"/>
    <cfRule type="duplicateValues" dxfId="4705" priority="3186"/>
  </conditionalFormatting>
  <conditionalFormatting sqref="C410">
    <cfRule type="duplicateValues" dxfId="4704" priority="3184"/>
  </conditionalFormatting>
  <conditionalFormatting sqref="B410">
    <cfRule type="duplicateValues" dxfId="4703" priority="3182"/>
    <cfRule type="duplicateValues" dxfId="4702" priority="3183"/>
  </conditionalFormatting>
  <conditionalFormatting sqref="B410">
    <cfRule type="duplicateValues" dxfId="4701" priority="3179"/>
    <cfRule type="duplicateValues" dxfId="4700" priority="3180"/>
    <cfRule type="duplicateValues" dxfId="4699" priority="3181"/>
  </conditionalFormatting>
  <conditionalFormatting sqref="B410">
    <cfRule type="duplicateValues" dxfId="4698" priority="3178"/>
  </conditionalFormatting>
  <conditionalFormatting sqref="B410">
    <cfRule type="duplicateValues" dxfId="4697" priority="3177"/>
  </conditionalFormatting>
  <conditionalFormatting sqref="B410">
    <cfRule type="duplicateValues" dxfId="4696" priority="3175"/>
    <cfRule type="duplicateValues" dxfId="4695" priority="3176"/>
  </conditionalFormatting>
  <conditionalFormatting sqref="B410">
    <cfRule type="duplicateValues" dxfId="4694" priority="3174"/>
  </conditionalFormatting>
  <conditionalFormatting sqref="B410">
    <cfRule type="duplicateValues" dxfId="4693" priority="3173"/>
  </conditionalFormatting>
  <conditionalFormatting sqref="B410">
    <cfRule type="duplicateValues" dxfId="4692" priority="3172"/>
  </conditionalFormatting>
  <conditionalFormatting sqref="N411">
    <cfRule type="cellIs" dxfId="4691" priority="3171" operator="greaterThan">
      <formula>0</formula>
    </cfRule>
  </conditionalFormatting>
  <conditionalFormatting sqref="C411">
    <cfRule type="duplicateValues" dxfId="4690" priority="3170"/>
  </conditionalFormatting>
  <conditionalFormatting sqref="B411">
    <cfRule type="duplicateValues" dxfId="4689" priority="3169"/>
  </conditionalFormatting>
  <conditionalFormatting sqref="B411">
    <cfRule type="duplicateValues" dxfId="4688" priority="3167"/>
    <cfRule type="duplicateValues" dxfId="4687" priority="3168"/>
  </conditionalFormatting>
  <conditionalFormatting sqref="C411">
    <cfRule type="duplicateValues" dxfId="4686" priority="3166"/>
  </conditionalFormatting>
  <conditionalFormatting sqref="B411">
    <cfRule type="duplicateValues" dxfId="4685" priority="3164"/>
    <cfRule type="duplicateValues" dxfId="4684" priority="3165"/>
  </conditionalFormatting>
  <conditionalFormatting sqref="B411">
    <cfRule type="duplicateValues" dxfId="4683" priority="3161"/>
    <cfRule type="duplicateValues" dxfId="4682" priority="3162"/>
    <cfRule type="duplicateValues" dxfId="4681" priority="3163"/>
  </conditionalFormatting>
  <conditionalFormatting sqref="B411">
    <cfRule type="duplicateValues" dxfId="4680" priority="3160"/>
  </conditionalFormatting>
  <conditionalFormatting sqref="B411">
    <cfRule type="duplicateValues" dxfId="4679" priority="3159"/>
  </conditionalFormatting>
  <conditionalFormatting sqref="B411">
    <cfRule type="duplicateValues" dxfId="4678" priority="3157"/>
    <cfRule type="duplicateValues" dxfId="4677" priority="3158"/>
  </conditionalFormatting>
  <conditionalFormatting sqref="B411">
    <cfRule type="duplicateValues" dxfId="4676" priority="3156"/>
  </conditionalFormatting>
  <conditionalFormatting sqref="B411">
    <cfRule type="duplicateValues" dxfId="4675" priority="3155"/>
  </conditionalFormatting>
  <conditionalFormatting sqref="B411">
    <cfRule type="duplicateValues" dxfId="4674" priority="3154"/>
  </conditionalFormatting>
  <conditionalFormatting sqref="N412">
    <cfRule type="cellIs" dxfId="4673" priority="3153" operator="greaterThan">
      <formula>0</formula>
    </cfRule>
  </conditionalFormatting>
  <conditionalFormatting sqref="C412">
    <cfRule type="duplicateValues" dxfId="4672" priority="3152"/>
  </conditionalFormatting>
  <conditionalFormatting sqref="B412">
    <cfRule type="duplicateValues" dxfId="4671" priority="3151"/>
  </conditionalFormatting>
  <conditionalFormatting sqref="B412">
    <cfRule type="duplicateValues" dxfId="4670" priority="3149"/>
    <cfRule type="duplicateValues" dxfId="4669" priority="3150"/>
  </conditionalFormatting>
  <conditionalFormatting sqref="C412">
    <cfRule type="duplicateValues" dxfId="4668" priority="3148"/>
  </conditionalFormatting>
  <conditionalFormatting sqref="B412">
    <cfRule type="duplicateValues" dxfId="4667" priority="3146"/>
    <cfRule type="duplicateValues" dxfId="4666" priority="3147"/>
  </conditionalFormatting>
  <conditionalFormatting sqref="B412">
    <cfRule type="duplicateValues" dxfId="4665" priority="3143"/>
    <cfRule type="duplicateValues" dxfId="4664" priority="3144"/>
    <cfRule type="duplicateValues" dxfId="4663" priority="3145"/>
  </conditionalFormatting>
  <conditionalFormatting sqref="B412">
    <cfRule type="duplicateValues" dxfId="4662" priority="3142"/>
  </conditionalFormatting>
  <conditionalFormatting sqref="B412">
    <cfRule type="duplicateValues" dxfId="4661" priority="3141"/>
  </conditionalFormatting>
  <conditionalFormatting sqref="B412">
    <cfRule type="duplicateValues" dxfId="4660" priority="3139"/>
    <cfRule type="duplicateValues" dxfId="4659" priority="3140"/>
  </conditionalFormatting>
  <conditionalFormatting sqref="B412">
    <cfRule type="duplicateValues" dxfId="4658" priority="3138"/>
  </conditionalFormatting>
  <conditionalFormatting sqref="B412">
    <cfRule type="duplicateValues" dxfId="4657" priority="3137"/>
  </conditionalFormatting>
  <conditionalFormatting sqref="B412">
    <cfRule type="duplicateValues" dxfId="4656" priority="3136"/>
  </conditionalFormatting>
  <conditionalFormatting sqref="N419">
    <cfRule type="cellIs" dxfId="4655" priority="3135" operator="greaterThan">
      <formula>0</formula>
    </cfRule>
  </conditionalFormatting>
  <conditionalFormatting sqref="C419">
    <cfRule type="duplicateValues" dxfId="4654" priority="3134"/>
  </conditionalFormatting>
  <conditionalFormatting sqref="B419">
    <cfRule type="duplicateValues" dxfId="4653" priority="3133"/>
  </conditionalFormatting>
  <conditionalFormatting sqref="B419">
    <cfRule type="duplicateValues" dxfId="4652" priority="3131"/>
    <cfRule type="duplicateValues" dxfId="4651" priority="3132"/>
  </conditionalFormatting>
  <conditionalFormatting sqref="C419">
    <cfRule type="duplicateValues" dxfId="4650" priority="3130"/>
  </conditionalFormatting>
  <conditionalFormatting sqref="B419">
    <cfRule type="duplicateValues" dxfId="4649" priority="3128"/>
    <cfRule type="duplicateValues" dxfId="4648" priority="3129"/>
  </conditionalFormatting>
  <conditionalFormatting sqref="B419">
    <cfRule type="duplicateValues" dxfId="4647" priority="3125"/>
    <cfRule type="duplicateValues" dxfId="4646" priority="3126"/>
    <cfRule type="duplicateValues" dxfId="4645" priority="3127"/>
  </conditionalFormatting>
  <conditionalFormatting sqref="B419">
    <cfRule type="duplicateValues" dxfId="4644" priority="3124"/>
  </conditionalFormatting>
  <conditionalFormatting sqref="B419">
    <cfRule type="duplicateValues" dxfId="4643" priority="3123"/>
  </conditionalFormatting>
  <conditionalFormatting sqref="B419">
    <cfRule type="duplicateValues" dxfId="4642" priority="3121"/>
    <cfRule type="duplicateValues" dxfId="4641" priority="3122"/>
  </conditionalFormatting>
  <conditionalFormatting sqref="B419">
    <cfRule type="duplicateValues" dxfId="4640" priority="3120"/>
  </conditionalFormatting>
  <conditionalFormatting sqref="B419">
    <cfRule type="duplicateValues" dxfId="4639" priority="3119"/>
  </conditionalFormatting>
  <conditionalFormatting sqref="B419">
    <cfRule type="duplicateValues" dxfId="4638" priority="3118"/>
  </conditionalFormatting>
  <conditionalFormatting sqref="N418">
    <cfRule type="cellIs" dxfId="4637" priority="3117" operator="greaterThan">
      <formula>0</formula>
    </cfRule>
  </conditionalFormatting>
  <conditionalFormatting sqref="C418">
    <cfRule type="duplicateValues" dxfId="4636" priority="3116"/>
  </conditionalFormatting>
  <conditionalFormatting sqref="B418">
    <cfRule type="duplicateValues" dxfId="4635" priority="3115"/>
  </conditionalFormatting>
  <conditionalFormatting sqref="B418">
    <cfRule type="duplicateValues" dxfId="4634" priority="3113"/>
    <cfRule type="duplicateValues" dxfId="4633" priority="3114"/>
  </conditionalFormatting>
  <conditionalFormatting sqref="C418">
    <cfRule type="duplicateValues" dxfId="4632" priority="3112"/>
  </conditionalFormatting>
  <conditionalFormatting sqref="B418">
    <cfRule type="duplicateValues" dxfId="4631" priority="3110"/>
    <cfRule type="duplicateValues" dxfId="4630" priority="3111"/>
  </conditionalFormatting>
  <conditionalFormatting sqref="B418">
    <cfRule type="duplicateValues" dxfId="4629" priority="3107"/>
    <cfRule type="duplicateValues" dxfId="4628" priority="3108"/>
    <cfRule type="duplicateValues" dxfId="4627" priority="3109"/>
  </conditionalFormatting>
  <conditionalFormatting sqref="B418">
    <cfRule type="duplicateValues" dxfId="4626" priority="3106"/>
  </conditionalFormatting>
  <conditionalFormatting sqref="B418">
    <cfRule type="duplicateValues" dxfId="4625" priority="3105"/>
  </conditionalFormatting>
  <conditionalFormatting sqref="B418">
    <cfRule type="duplicateValues" dxfId="4624" priority="3103"/>
    <cfRule type="duplicateValues" dxfId="4623" priority="3104"/>
  </conditionalFormatting>
  <conditionalFormatting sqref="B418">
    <cfRule type="duplicateValues" dxfId="4622" priority="3102"/>
  </conditionalFormatting>
  <conditionalFormatting sqref="B418">
    <cfRule type="duplicateValues" dxfId="4621" priority="3101"/>
  </conditionalFormatting>
  <conditionalFormatting sqref="B418">
    <cfRule type="duplicateValues" dxfId="4620" priority="3100"/>
  </conditionalFormatting>
  <conditionalFormatting sqref="N417">
    <cfRule type="cellIs" dxfId="4619" priority="3099" operator="greaterThan">
      <formula>0</formula>
    </cfRule>
  </conditionalFormatting>
  <conditionalFormatting sqref="C417">
    <cfRule type="duplicateValues" dxfId="4618" priority="3098"/>
  </conditionalFormatting>
  <conditionalFormatting sqref="B417">
    <cfRule type="duplicateValues" dxfId="4617" priority="3097"/>
  </conditionalFormatting>
  <conditionalFormatting sqref="B417">
    <cfRule type="duplicateValues" dxfId="4616" priority="3095"/>
    <cfRule type="duplicateValues" dxfId="4615" priority="3096"/>
  </conditionalFormatting>
  <conditionalFormatting sqref="C417">
    <cfRule type="duplicateValues" dxfId="4614" priority="3094"/>
  </conditionalFormatting>
  <conditionalFormatting sqref="B417">
    <cfRule type="duplicateValues" dxfId="4613" priority="3092"/>
    <cfRule type="duplicateValues" dxfId="4612" priority="3093"/>
  </conditionalFormatting>
  <conditionalFormatting sqref="B417">
    <cfRule type="duplicateValues" dxfId="4611" priority="3089"/>
    <cfRule type="duplicateValues" dxfId="4610" priority="3090"/>
    <cfRule type="duplicateValues" dxfId="4609" priority="3091"/>
  </conditionalFormatting>
  <conditionalFormatting sqref="B417">
    <cfRule type="duplicateValues" dxfId="4608" priority="3088"/>
  </conditionalFormatting>
  <conditionalFormatting sqref="B417">
    <cfRule type="duplicateValues" dxfId="4607" priority="3087"/>
  </conditionalFormatting>
  <conditionalFormatting sqref="B417">
    <cfRule type="duplicateValues" dxfId="4606" priority="3085"/>
    <cfRule type="duplicateValues" dxfId="4605" priority="3086"/>
  </conditionalFormatting>
  <conditionalFormatting sqref="B417">
    <cfRule type="duplicateValues" dxfId="4604" priority="3084"/>
  </conditionalFormatting>
  <conditionalFormatting sqref="B417">
    <cfRule type="duplicateValues" dxfId="4603" priority="3083"/>
  </conditionalFormatting>
  <conditionalFormatting sqref="B417">
    <cfRule type="duplicateValues" dxfId="4602" priority="3082"/>
  </conditionalFormatting>
  <conditionalFormatting sqref="N416">
    <cfRule type="cellIs" dxfId="4601" priority="3081" operator="greaterThan">
      <formula>0</formula>
    </cfRule>
  </conditionalFormatting>
  <conditionalFormatting sqref="C416">
    <cfRule type="duplicateValues" dxfId="4600" priority="3080"/>
  </conditionalFormatting>
  <conditionalFormatting sqref="B416">
    <cfRule type="duplicateValues" dxfId="4599" priority="3079"/>
  </conditionalFormatting>
  <conditionalFormatting sqref="B416">
    <cfRule type="duplicateValues" dxfId="4598" priority="3077"/>
    <cfRule type="duplicateValues" dxfId="4597" priority="3078"/>
  </conditionalFormatting>
  <conditionalFormatting sqref="C416">
    <cfRule type="duplicateValues" dxfId="4596" priority="3076"/>
  </conditionalFormatting>
  <conditionalFormatting sqref="B416">
    <cfRule type="duplicateValues" dxfId="4595" priority="3074"/>
    <cfRule type="duplicateValues" dxfId="4594" priority="3075"/>
  </conditionalFormatting>
  <conditionalFormatting sqref="B416">
    <cfRule type="duplicateValues" dxfId="4593" priority="3071"/>
    <cfRule type="duplicateValues" dxfId="4592" priority="3072"/>
    <cfRule type="duplicateValues" dxfId="4591" priority="3073"/>
  </conditionalFormatting>
  <conditionalFormatting sqref="B416">
    <cfRule type="duplicateValues" dxfId="4590" priority="3070"/>
  </conditionalFormatting>
  <conditionalFormatting sqref="B416">
    <cfRule type="duplicateValues" dxfId="4589" priority="3069"/>
  </conditionalFormatting>
  <conditionalFormatting sqref="B416">
    <cfRule type="duplicateValues" dxfId="4588" priority="3067"/>
    <cfRule type="duplicateValues" dxfId="4587" priority="3068"/>
  </conditionalFormatting>
  <conditionalFormatting sqref="B416">
    <cfRule type="duplicateValues" dxfId="4586" priority="3066"/>
  </conditionalFormatting>
  <conditionalFormatting sqref="B416">
    <cfRule type="duplicateValues" dxfId="4585" priority="3065"/>
  </conditionalFormatting>
  <conditionalFormatting sqref="B416">
    <cfRule type="duplicateValues" dxfId="4584" priority="3064"/>
  </conditionalFormatting>
  <conditionalFormatting sqref="N415">
    <cfRule type="cellIs" dxfId="4583" priority="3063" operator="greaterThan">
      <formula>0</formula>
    </cfRule>
  </conditionalFormatting>
  <conditionalFormatting sqref="C415">
    <cfRule type="duplicateValues" dxfId="4582" priority="3062"/>
  </conditionalFormatting>
  <conditionalFormatting sqref="B415">
    <cfRule type="duplicateValues" dxfId="4581" priority="3061"/>
  </conditionalFormatting>
  <conditionalFormatting sqref="B415">
    <cfRule type="duplicateValues" dxfId="4580" priority="3059"/>
    <cfRule type="duplicateValues" dxfId="4579" priority="3060"/>
  </conditionalFormatting>
  <conditionalFormatting sqref="C415">
    <cfRule type="duplicateValues" dxfId="4578" priority="3058"/>
  </conditionalFormatting>
  <conditionalFormatting sqref="B415">
    <cfRule type="duplicateValues" dxfId="4577" priority="3056"/>
    <cfRule type="duplicateValues" dxfId="4576" priority="3057"/>
  </conditionalFormatting>
  <conditionalFormatting sqref="B415">
    <cfRule type="duplicateValues" dxfId="4575" priority="3053"/>
    <cfRule type="duplicateValues" dxfId="4574" priority="3054"/>
    <cfRule type="duplicateValues" dxfId="4573" priority="3055"/>
  </conditionalFormatting>
  <conditionalFormatting sqref="B415">
    <cfRule type="duplicateValues" dxfId="4572" priority="3052"/>
  </conditionalFormatting>
  <conditionalFormatting sqref="B415">
    <cfRule type="duplicateValues" dxfId="4571" priority="3051"/>
  </conditionalFormatting>
  <conditionalFormatting sqref="B415">
    <cfRule type="duplicateValues" dxfId="4570" priority="3049"/>
    <cfRule type="duplicateValues" dxfId="4569" priority="3050"/>
  </conditionalFormatting>
  <conditionalFormatting sqref="B415">
    <cfRule type="duplicateValues" dxfId="4568" priority="3048"/>
  </conditionalFormatting>
  <conditionalFormatting sqref="B415">
    <cfRule type="duplicateValues" dxfId="4567" priority="3047"/>
  </conditionalFormatting>
  <conditionalFormatting sqref="B415">
    <cfRule type="duplicateValues" dxfId="4566" priority="3046"/>
  </conditionalFormatting>
  <conditionalFormatting sqref="N414">
    <cfRule type="cellIs" dxfId="4565" priority="3045" operator="greaterThan">
      <formula>0</formula>
    </cfRule>
  </conditionalFormatting>
  <conditionalFormatting sqref="C414">
    <cfRule type="duplicateValues" dxfId="4564" priority="3044"/>
  </conditionalFormatting>
  <conditionalFormatting sqref="B414">
    <cfRule type="duplicateValues" dxfId="4563" priority="3043"/>
  </conditionalFormatting>
  <conditionalFormatting sqref="B414">
    <cfRule type="duplicateValues" dxfId="4562" priority="3041"/>
    <cfRule type="duplicateValues" dxfId="4561" priority="3042"/>
  </conditionalFormatting>
  <conditionalFormatting sqref="C414">
    <cfRule type="duplicateValues" dxfId="4560" priority="3040"/>
  </conditionalFormatting>
  <conditionalFormatting sqref="B414">
    <cfRule type="duplicateValues" dxfId="4559" priority="3038"/>
    <cfRule type="duplicateValues" dxfId="4558" priority="3039"/>
  </conditionalFormatting>
  <conditionalFormatting sqref="B414">
    <cfRule type="duplicateValues" dxfId="4557" priority="3035"/>
    <cfRule type="duplicateValues" dxfId="4556" priority="3036"/>
    <cfRule type="duplicateValues" dxfId="4555" priority="3037"/>
  </conditionalFormatting>
  <conditionalFormatting sqref="B414">
    <cfRule type="duplicateValues" dxfId="4554" priority="3034"/>
  </conditionalFormatting>
  <conditionalFormatting sqref="B414">
    <cfRule type="duplicateValues" dxfId="4553" priority="3033"/>
  </conditionalFormatting>
  <conditionalFormatting sqref="B414">
    <cfRule type="duplicateValues" dxfId="4552" priority="3031"/>
    <cfRule type="duplicateValues" dxfId="4551" priority="3032"/>
  </conditionalFormatting>
  <conditionalFormatting sqref="B414">
    <cfRule type="duplicateValues" dxfId="4550" priority="3030"/>
  </conditionalFormatting>
  <conditionalFormatting sqref="B414">
    <cfRule type="duplicateValues" dxfId="4549" priority="3029"/>
  </conditionalFormatting>
  <conditionalFormatting sqref="B414">
    <cfRule type="duplicateValues" dxfId="4548" priority="3028"/>
  </conditionalFormatting>
  <conditionalFormatting sqref="N404">
    <cfRule type="cellIs" dxfId="4547" priority="3027" operator="greaterThan">
      <formula>0</formula>
    </cfRule>
  </conditionalFormatting>
  <conditionalFormatting sqref="C404">
    <cfRule type="duplicateValues" dxfId="4546" priority="3026"/>
  </conditionalFormatting>
  <conditionalFormatting sqref="B404">
    <cfRule type="duplicateValues" dxfId="4545" priority="3025"/>
  </conditionalFormatting>
  <conditionalFormatting sqref="B404">
    <cfRule type="duplicateValues" dxfId="4544" priority="3023"/>
    <cfRule type="duplicateValues" dxfId="4543" priority="3024"/>
  </conditionalFormatting>
  <conditionalFormatting sqref="C404">
    <cfRule type="duplicateValues" dxfId="4542" priority="3022"/>
  </conditionalFormatting>
  <conditionalFormatting sqref="B404">
    <cfRule type="duplicateValues" dxfId="4541" priority="3020"/>
    <cfRule type="duplicateValues" dxfId="4540" priority="3021"/>
  </conditionalFormatting>
  <conditionalFormatting sqref="B404">
    <cfRule type="duplicateValues" dxfId="4539" priority="3017"/>
    <cfRule type="duplicateValues" dxfId="4538" priority="3018"/>
    <cfRule type="duplicateValues" dxfId="4537" priority="3019"/>
  </conditionalFormatting>
  <conditionalFormatting sqref="B404">
    <cfRule type="duplicateValues" dxfId="4536" priority="3016"/>
  </conditionalFormatting>
  <conditionalFormatting sqref="B404">
    <cfRule type="duplicateValues" dxfId="4535" priority="3015"/>
  </conditionalFormatting>
  <conditionalFormatting sqref="B404">
    <cfRule type="duplicateValues" dxfId="4534" priority="3013"/>
    <cfRule type="duplicateValues" dxfId="4533" priority="3014"/>
  </conditionalFormatting>
  <conditionalFormatting sqref="B404">
    <cfRule type="duplicateValues" dxfId="4532" priority="3012"/>
  </conditionalFormatting>
  <conditionalFormatting sqref="B404">
    <cfRule type="duplicateValues" dxfId="4531" priority="3011"/>
  </conditionalFormatting>
  <conditionalFormatting sqref="B404">
    <cfRule type="duplicateValues" dxfId="4530" priority="3010"/>
  </conditionalFormatting>
  <conditionalFormatting sqref="N413">
    <cfRule type="cellIs" dxfId="4529" priority="3009" operator="greaterThan">
      <formula>0</formula>
    </cfRule>
  </conditionalFormatting>
  <conditionalFormatting sqref="C413">
    <cfRule type="duplicateValues" dxfId="4528" priority="3008"/>
  </conditionalFormatting>
  <conditionalFormatting sqref="B413">
    <cfRule type="duplicateValues" dxfId="4527" priority="3007"/>
  </conditionalFormatting>
  <conditionalFormatting sqref="B413">
    <cfRule type="duplicateValues" dxfId="4526" priority="3005"/>
    <cfRule type="duplicateValues" dxfId="4525" priority="3006"/>
  </conditionalFormatting>
  <conditionalFormatting sqref="C413">
    <cfRule type="duplicateValues" dxfId="4524" priority="3004"/>
  </conditionalFormatting>
  <conditionalFormatting sqref="B413">
    <cfRule type="duplicateValues" dxfId="4523" priority="3002"/>
    <cfRule type="duplicateValues" dxfId="4522" priority="3003"/>
  </conditionalFormatting>
  <conditionalFormatting sqref="B413">
    <cfRule type="duplicateValues" dxfId="4521" priority="2999"/>
    <cfRule type="duplicateValues" dxfId="4520" priority="3000"/>
    <cfRule type="duplicateValues" dxfId="4519" priority="3001"/>
  </conditionalFormatting>
  <conditionalFormatting sqref="B413">
    <cfRule type="duplicateValues" dxfId="4518" priority="2998"/>
  </conditionalFormatting>
  <conditionalFormatting sqref="B413">
    <cfRule type="duplicateValues" dxfId="4517" priority="2997"/>
  </conditionalFormatting>
  <conditionalFormatting sqref="B413">
    <cfRule type="duplicateValues" dxfId="4516" priority="2995"/>
    <cfRule type="duplicateValues" dxfId="4515" priority="2996"/>
  </conditionalFormatting>
  <conditionalFormatting sqref="B413">
    <cfRule type="duplicateValues" dxfId="4514" priority="2994"/>
  </conditionalFormatting>
  <conditionalFormatting sqref="B413">
    <cfRule type="duplicateValues" dxfId="4513" priority="2993"/>
  </conditionalFormatting>
  <conditionalFormatting sqref="B413">
    <cfRule type="duplicateValues" dxfId="4512" priority="2992"/>
  </conditionalFormatting>
  <conditionalFormatting sqref="B403:B685 B37 B14:B15">
    <cfRule type="duplicateValues" dxfId="4511" priority="2991"/>
  </conditionalFormatting>
  <conditionalFormatting sqref="B506:B507">
    <cfRule type="duplicateValues" dxfId="4510" priority="2990"/>
  </conditionalFormatting>
  <conditionalFormatting sqref="C506:C507">
    <cfRule type="duplicateValues" dxfId="4509" priority="2989"/>
  </conditionalFormatting>
  <conditionalFormatting sqref="B487:B488">
    <cfRule type="duplicateValues" dxfId="4508" priority="2988"/>
  </conditionalFormatting>
  <conditionalFormatting sqref="C487:C488">
    <cfRule type="duplicateValues" dxfId="4507" priority="2987"/>
  </conditionalFormatting>
  <conditionalFormatting sqref="B467:B468">
    <cfRule type="duplicateValues" dxfId="4506" priority="2986"/>
  </conditionalFormatting>
  <conditionalFormatting sqref="C467:C468">
    <cfRule type="duplicateValues" dxfId="4505" priority="2985"/>
  </conditionalFormatting>
  <conditionalFormatting sqref="B462:B464 B455:B460">
    <cfRule type="duplicateValues" dxfId="4504" priority="2984"/>
  </conditionalFormatting>
  <conditionalFormatting sqref="C462:C464 C455:C460">
    <cfRule type="duplicateValues" dxfId="4503" priority="2983"/>
  </conditionalFormatting>
  <conditionalFormatting sqref="B452:B454">
    <cfRule type="duplicateValues" dxfId="4502" priority="2982"/>
  </conditionalFormatting>
  <conditionalFormatting sqref="C452:C454">
    <cfRule type="duplicateValues" dxfId="4501" priority="2981"/>
  </conditionalFormatting>
  <conditionalFormatting sqref="B510:B512 B660:B662 B538:B542 B640:B658 B677:B685 B525:B532 B467:B471 B462:B465 B544:B546 B473:B484 B548:B577 B514:B523 B666 B583:B628 B452:B460 B486:B507 B668:B672">
    <cfRule type="duplicateValues" dxfId="4500" priority="2980"/>
  </conditionalFormatting>
  <conditionalFormatting sqref="B510:B512">
    <cfRule type="duplicateValues" dxfId="4499" priority="2979"/>
  </conditionalFormatting>
  <conditionalFormatting sqref="B660:B662 B509:B512 B538:B542 B640:B658 B677:B685 B525:B532 B467:B471 B462:B465 B544:B546 B473:B484 B514:B523 B666 B548:B628 B452:B460 B486:B507 B668:B672">
    <cfRule type="duplicateValues" dxfId="4498" priority="2977"/>
    <cfRule type="duplicateValues" dxfId="4497" priority="2978"/>
  </conditionalFormatting>
  <conditionalFormatting sqref="B509:B512 B538:B542 B640:B662 B677:B685 B525:B532 B467:B471 B462:B465 B544:B546 B473:B484 B514:B523 B666 B548:B628 B452:B460 B486:B507 B668:B672">
    <cfRule type="duplicateValues" dxfId="4496" priority="2975"/>
    <cfRule type="duplicateValues" dxfId="4495" priority="2976"/>
  </conditionalFormatting>
  <conditionalFormatting sqref="C509:C512 C640:C662 C677:C685 C525:C532 C467:C471 C462:C465 C538:C542 C473:C484 C514:C523 C666 C544:C628 C452:C460 C486:C507 C668:C672">
    <cfRule type="duplicateValues" dxfId="4494" priority="2974"/>
  </conditionalFormatting>
  <conditionalFormatting sqref="B509:B512 B640:B662 B677:B685 B525:B532 B467:B471 B462:B465 B538:B542 B473:B484 B514:B523 B666 B544:B628 B452:B460 B486:B507 B668:B672">
    <cfRule type="duplicateValues" dxfId="4493" priority="2973"/>
  </conditionalFormatting>
  <conditionalFormatting sqref="C449:C450 C509:C512 C640:C662 C677:C685 C525:C532 C467:C471 C462:C465 C538:C542 C473:C484 C514:C523 C666 C544:C628 C452:C460 C486:C507 C668:C672 C420:C447 C403 C37 C14:C15">
    <cfRule type="duplicateValues" dxfId="4492" priority="2972"/>
  </conditionalFormatting>
  <conditionalFormatting sqref="B473:B484 B514:B532 B666 B535:B662 B452:B471 B486:B512 B668:B685 B420:B450 B403 B37 B14:B15">
    <cfRule type="duplicateValues" dxfId="4491" priority="2970"/>
    <cfRule type="duplicateValues" dxfId="4490" priority="2971"/>
  </conditionalFormatting>
  <conditionalFormatting sqref="B473:B484 B514:B532 B666 B535:B662 B452:B471 B486:B512 B668:B685 B420:B450 B403 B37 B14:B15">
    <cfRule type="duplicateValues" dxfId="4489" priority="2967"/>
    <cfRule type="duplicateValues" dxfId="4488" priority="2968"/>
    <cfRule type="duplicateValues" dxfId="4487" priority="2969"/>
  </conditionalFormatting>
  <conditionalFormatting sqref="B613:B616 B648 B532 B530 B552:B558 B609:B611 B540:B542 B589:B598 B583:B587 B650:B658 B601:B606 B625:B628 B660:B662 B548:B549 B677:B685 B640:B646 B544:B546 B560:B577 B666 B618:B623 B668:B672">
    <cfRule type="duplicateValues" dxfId="4486" priority="2966"/>
  </conditionalFormatting>
  <conditionalFormatting sqref="C613:C616 C648 C532 C530 C552:C558 C609:C611 C540:C542 C589:C598 C583:C587 C650:C658 C601:C606 C625:C628 C660:C662 C548:C549 C677:C685 C640:C646 C544:C546 C560:C577 C666 C618:C623 C668:C672">
    <cfRule type="duplicateValues" dxfId="4485" priority="2965"/>
  </conditionalFormatting>
  <conditionalFormatting sqref="C613:C616">
    <cfRule type="duplicateValues" dxfId="4484" priority="2964"/>
  </conditionalFormatting>
  <conditionalFormatting sqref="B648 B532 B530 B552:B558 B609:B616 B540:B542 B583:B587 B650:B658 B601:B606 B589:B599 B660:B662 B548:B549 B677:B685 B640:B646 B544:B546 B560:B577 B666 B618:B628 B668:B672">
    <cfRule type="duplicateValues" dxfId="4483" priority="2963"/>
  </conditionalFormatting>
  <conditionalFormatting sqref="B681:B685 B613:B616 B648 B532 B530 B552:B558 B609:B611 B540:B542 B560:B571 B589:B598 B583:B587 B650:B658 B601:B606 B625:B628 B660:B662 B548:B549 B677 B640:B646 B544:B546 B573:B577 B666 B618:B623 B668:B672">
    <cfRule type="duplicateValues" dxfId="4482" priority="2962"/>
  </conditionalFormatting>
  <conditionalFormatting sqref="B530:B532 B552:B558 B609:B616 B540:B542 B583:B587 B650:B658 B601:B606 B589:B599 B660:B662 B548:B549 B677:B685 B640:B648 B544:B546 B560:B577 B666 B618:B628 B668:B672">
    <cfRule type="duplicateValues" dxfId="4481" priority="2961"/>
  </conditionalFormatting>
  <conditionalFormatting sqref="B530:B532 B552:B558 B609:B616 B540:B542 B583:B587 B601:B606 B589:B599 B660:B662 B548:B549 B677:B685 B640:B658 B544:B546 B560:B577 B666 B618:B628 B668:B672">
    <cfRule type="duplicateValues" dxfId="4480" priority="2960"/>
  </conditionalFormatting>
  <conditionalFormatting sqref="C521:C523 C497 C552:C558 C527:C532 C609:C616 C540:C542 C583:C587 C601:C606 C589:C599 C660:C662 C548:C549 C677:C685 C640:C658 C525 C544:C546 C560:C577 C666 C618:C628 C668:C672">
    <cfRule type="duplicateValues" dxfId="4479" priority="2959"/>
  </conditionalFormatting>
  <conditionalFormatting sqref="B521:B523 B497 B552:B558 B527:B532 B609:B616 B540:B542 B601:B606 B583:B599 B660:B662 B548:B549 B677:B685 B640:B658 B525 B544:B546 B560:B577 B666 B618:B628 B668:B672">
    <cfRule type="duplicateValues" dxfId="4478" priority="2958"/>
  </conditionalFormatting>
  <conditionalFormatting sqref="B527:B532 B609:B616 B540:B542 B551:B558 B470:B471 B494:B495 B510:B512 B601:B606 B497:B507 B583:B599 B660:B662 B548:B549 B677:B685 B640:B658 B525 B462:B464 B544:B546 B473:B483 B560:B577 B514:B523 B666 B618:B628 B452:B460 B668:B672">
    <cfRule type="duplicateValues" dxfId="4477" priority="2957"/>
  </conditionalFormatting>
  <conditionalFormatting sqref="B514:B532 B666 B535:B662 B452:B484 B486:B512 B668:B685 B420:B450 B403 B37 B14:B15">
    <cfRule type="duplicateValues" dxfId="4476" priority="2956"/>
  </conditionalFormatting>
  <conditionalFormatting sqref="B514:B532 B666 B534:B662 B452:B484 B486:B512 B668:B685 B420:B450 B403 B37 B14:B15">
    <cfRule type="duplicateValues" dxfId="4475" priority="2955"/>
  </conditionalFormatting>
  <conditionalFormatting sqref="B666 B514:B662 B452:B484 B486:B512 B668:B685 B420:B450 B403 B37 B14:B15">
    <cfRule type="duplicateValues" dxfId="4474" priority="2953"/>
    <cfRule type="duplicateValues" dxfId="4473" priority="2954"/>
  </conditionalFormatting>
  <conditionalFormatting sqref="B486:B666 B668:B685 B420:B484 B403 B37 B14:B15">
    <cfRule type="duplicateValues" dxfId="4472" priority="2952"/>
  </conditionalFormatting>
  <conditionalFormatting sqref="B403 B37 B14:B15">
    <cfRule type="duplicateValues" dxfId="4471" priority="2951"/>
  </conditionalFormatting>
  <conditionalFormatting sqref="B420:B442 B403 B37 B14:B15">
    <cfRule type="duplicateValues" dxfId="4470" priority="2950"/>
  </conditionalFormatting>
  <conditionalFormatting sqref="B420:B442 B403 B37 B14:B15">
    <cfRule type="duplicateValues" dxfId="4469" priority="2948"/>
    <cfRule type="duplicateValues" dxfId="4468" priority="2949"/>
  </conditionalFormatting>
  <conditionalFormatting sqref="C420:C442 C403 C37 C14:C15">
    <cfRule type="duplicateValues" dxfId="4467" priority="2947"/>
  </conditionalFormatting>
  <conditionalFormatting sqref="N321:N402">
    <cfRule type="cellIs" dxfId="4466" priority="2946" operator="greaterThan">
      <formula>0</formula>
    </cfRule>
  </conditionalFormatting>
  <conditionalFormatting sqref="N402">
    <cfRule type="cellIs" dxfId="4465" priority="2945" operator="greaterThan">
      <formula>0</formula>
    </cfRule>
  </conditionalFormatting>
  <conditionalFormatting sqref="B402">
    <cfRule type="duplicateValues" dxfId="4464" priority="2944"/>
  </conditionalFormatting>
  <conditionalFormatting sqref="C402">
    <cfRule type="duplicateValues" dxfId="4463" priority="2943"/>
  </conditionalFormatting>
  <conditionalFormatting sqref="C402">
    <cfRule type="duplicateValues" dxfId="4462" priority="2942"/>
  </conditionalFormatting>
  <conditionalFormatting sqref="B402">
    <cfRule type="duplicateValues" dxfId="4461" priority="2941"/>
  </conditionalFormatting>
  <conditionalFormatting sqref="B402">
    <cfRule type="duplicateValues" dxfId="4460" priority="2940"/>
  </conditionalFormatting>
  <conditionalFormatting sqref="B402">
    <cfRule type="duplicateValues" dxfId="4459" priority="2939"/>
  </conditionalFormatting>
  <conditionalFormatting sqref="B402">
    <cfRule type="duplicateValues" dxfId="4458" priority="2938"/>
  </conditionalFormatting>
  <conditionalFormatting sqref="C402">
    <cfRule type="duplicateValues" dxfId="4457" priority="2937"/>
  </conditionalFormatting>
  <conditionalFormatting sqref="B402">
    <cfRule type="duplicateValues" dxfId="4456" priority="2936"/>
  </conditionalFormatting>
  <conditionalFormatting sqref="N401">
    <cfRule type="cellIs" dxfId="4455" priority="2935" operator="greaterThan">
      <formula>0</formula>
    </cfRule>
  </conditionalFormatting>
  <conditionalFormatting sqref="B401">
    <cfRule type="duplicateValues" dxfId="4454" priority="2934"/>
  </conditionalFormatting>
  <conditionalFormatting sqref="C401">
    <cfRule type="duplicateValues" dxfId="4453" priority="2933"/>
  </conditionalFormatting>
  <conditionalFormatting sqref="C401">
    <cfRule type="duplicateValues" dxfId="4452" priority="2932"/>
  </conditionalFormatting>
  <conditionalFormatting sqref="B401">
    <cfRule type="duplicateValues" dxfId="4451" priority="2931"/>
  </conditionalFormatting>
  <conditionalFormatting sqref="B401">
    <cfRule type="duplicateValues" dxfId="4450" priority="2930"/>
  </conditionalFormatting>
  <conditionalFormatting sqref="B401">
    <cfRule type="duplicateValues" dxfId="4449" priority="2929"/>
  </conditionalFormatting>
  <conditionalFormatting sqref="B401">
    <cfRule type="duplicateValues" dxfId="4448" priority="2928"/>
  </conditionalFormatting>
  <conditionalFormatting sqref="C401">
    <cfRule type="duplicateValues" dxfId="4447" priority="2927"/>
  </conditionalFormatting>
  <conditionalFormatting sqref="B401">
    <cfRule type="duplicateValues" dxfId="4446" priority="2926"/>
  </conditionalFormatting>
  <conditionalFormatting sqref="N400">
    <cfRule type="cellIs" dxfId="4445" priority="2925" operator="greaterThan">
      <formula>0</formula>
    </cfRule>
  </conditionalFormatting>
  <conditionalFormatting sqref="B400">
    <cfRule type="duplicateValues" dxfId="4444" priority="2924"/>
  </conditionalFormatting>
  <conditionalFormatting sqref="C400">
    <cfRule type="duplicateValues" dxfId="4443" priority="2923"/>
  </conditionalFormatting>
  <conditionalFormatting sqref="C400">
    <cfRule type="duplicateValues" dxfId="4442" priority="2922"/>
  </conditionalFormatting>
  <conditionalFormatting sqref="B400">
    <cfRule type="duplicateValues" dxfId="4441" priority="2921"/>
  </conditionalFormatting>
  <conditionalFormatting sqref="B400">
    <cfRule type="duplicateValues" dxfId="4440" priority="2920"/>
  </conditionalFormatting>
  <conditionalFormatting sqref="B400">
    <cfRule type="duplicateValues" dxfId="4439" priority="2919"/>
  </conditionalFormatting>
  <conditionalFormatting sqref="B400">
    <cfRule type="duplicateValues" dxfId="4438" priority="2918"/>
  </conditionalFormatting>
  <conditionalFormatting sqref="C400">
    <cfRule type="duplicateValues" dxfId="4437" priority="2917"/>
  </conditionalFormatting>
  <conditionalFormatting sqref="B400">
    <cfRule type="duplicateValues" dxfId="4436" priority="2916"/>
  </conditionalFormatting>
  <conditionalFormatting sqref="N399">
    <cfRule type="cellIs" dxfId="4435" priority="2915" operator="greaterThan">
      <formula>0</formula>
    </cfRule>
  </conditionalFormatting>
  <conditionalFormatting sqref="B399">
    <cfRule type="duplicateValues" dxfId="4434" priority="2914"/>
  </conditionalFormatting>
  <conditionalFormatting sqref="C399">
    <cfRule type="duplicateValues" dxfId="4433" priority="2913"/>
  </conditionalFormatting>
  <conditionalFormatting sqref="C399">
    <cfRule type="duplicateValues" dxfId="4432" priority="2912"/>
  </conditionalFormatting>
  <conditionalFormatting sqref="B399">
    <cfRule type="duplicateValues" dxfId="4431" priority="2911"/>
  </conditionalFormatting>
  <conditionalFormatting sqref="B399">
    <cfRule type="duplicateValues" dxfId="4430" priority="2910"/>
  </conditionalFormatting>
  <conditionalFormatting sqref="B399">
    <cfRule type="duplicateValues" dxfId="4429" priority="2909"/>
  </conditionalFormatting>
  <conditionalFormatting sqref="B399">
    <cfRule type="duplicateValues" dxfId="4428" priority="2908"/>
  </conditionalFormatting>
  <conditionalFormatting sqref="C399">
    <cfRule type="duplicateValues" dxfId="4427" priority="2907"/>
  </conditionalFormatting>
  <conditionalFormatting sqref="B399">
    <cfRule type="duplicateValues" dxfId="4426" priority="2906"/>
  </conditionalFormatting>
  <conditionalFormatting sqref="N398">
    <cfRule type="cellIs" dxfId="4425" priority="2905" operator="greaterThan">
      <formula>0</formula>
    </cfRule>
  </conditionalFormatting>
  <conditionalFormatting sqref="B398">
    <cfRule type="duplicateValues" dxfId="4424" priority="2904"/>
  </conditionalFormatting>
  <conditionalFormatting sqref="C398">
    <cfRule type="duplicateValues" dxfId="4423" priority="2903"/>
  </conditionalFormatting>
  <conditionalFormatting sqref="C398">
    <cfRule type="duplicateValues" dxfId="4422" priority="2902"/>
  </conditionalFormatting>
  <conditionalFormatting sqref="B398">
    <cfRule type="duplicateValues" dxfId="4421" priority="2901"/>
  </conditionalFormatting>
  <conditionalFormatting sqref="B398">
    <cfRule type="duplicateValues" dxfId="4420" priority="2900"/>
  </conditionalFormatting>
  <conditionalFormatting sqref="B398">
    <cfRule type="duplicateValues" dxfId="4419" priority="2899"/>
  </conditionalFormatting>
  <conditionalFormatting sqref="B398">
    <cfRule type="duplicateValues" dxfId="4418" priority="2898"/>
  </conditionalFormatting>
  <conditionalFormatting sqref="C398">
    <cfRule type="duplicateValues" dxfId="4417" priority="2897"/>
  </conditionalFormatting>
  <conditionalFormatting sqref="B398">
    <cfRule type="duplicateValues" dxfId="4416" priority="2896"/>
  </conditionalFormatting>
  <conditionalFormatting sqref="N397">
    <cfRule type="cellIs" dxfId="4415" priority="2895" operator="greaterThan">
      <formula>0</formula>
    </cfRule>
  </conditionalFormatting>
  <conditionalFormatting sqref="B397">
    <cfRule type="duplicateValues" dxfId="4414" priority="2894"/>
  </conditionalFormatting>
  <conditionalFormatting sqref="C397">
    <cfRule type="duplicateValues" dxfId="4413" priority="2893"/>
  </conditionalFormatting>
  <conditionalFormatting sqref="C397">
    <cfRule type="duplicateValues" dxfId="4412" priority="2892"/>
  </conditionalFormatting>
  <conditionalFormatting sqref="B397">
    <cfRule type="duplicateValues" dxfId="4411" priority="2891"/>
  </conditionalFormatting>
  <conditionalFormatting sqref="B397">
    <cfRule type="duplicateValues" dxfId="4410" priority="2890"/>
  </conditionalFormatting>
  <conditionalFormatting sqref="B397">
    <cfRule type="duplicateValues" dxfId="4409" priority="2889"/>
  </conditionalFormatting>
  <conditionalFormatting sqref="B397">
    <cfRule type="duplicateValues" dxfId="4408" priority="2888"/>
  </conditionalFormatting>
  <conditionalFormatting sqref="C397">
    <cfRule type="duplicateValues" dxfId="4407" priority="2887"/>
  </conditionalFormatting>
  <conditionalFormatting sqref="B397">
    <cfRule type="duplicateValues" dxfId="4406" priority="2886"/>
  </conditionalFormatting>
  <conditionalFormatting sqref="N396">
    <cfRule type="cellIs" dxfId="4405" priority="2885" operator="greaterThan">
      <formula>0</formula>
    </cfRule>
  </conditionalFormatting>
  <conditionalFormatting sqref="B396">
    <cfRule type="duplicateValues" dxfId="4404" priority="2884"/>
  </conditionalFormatting>
  <conditionalFormatting sqref="C396">
    <cfRule type="duplicateValues" dxfId="4403" priority="2883"/>
  </conditionalFormatting>
  <conditionalFormatting sqref="C396">
    <cfRule type="duplicateValues" dxfId="4402" priority="2882"/>
  </conditionalFormatting>
  <conditionalFormatting sqref="B396">
    <cfRule type="duplicateValues" dxfId="4401" priority="2881"/>
  </conditionalFormatting>
  <conditionalFormatting sqref="B396">
    <cfRule type="duplicateValues" dxfId="4400" priority="2880"/>
  </conditionalFormatting>
  <conditionalFormatting sqref="B396">
    <cfRule type="duplicateValues" dxfId="4399" priority="2879"/>
  </conditionalFormatting>
  <conditionalFormatting sqref="B396">
    <cfRule type="duplicateValues" dxfId="4398" priority="2878"/>
  </conditionalFormatting>
  <conditionalFormatting sqref="C396">
    <cfRule type="duplicateValues" dxfId="4397" priority="2877"/>
  </conditionalFormatting>
  <conditionalFormatting sqref="B396">
    <cfRule type="duplicateValues" dxfId="4396" priority="2876"/>
  </conditionalFormatting>
  <conditionalFormatting sqref="N395">
    <cfRule type="cellIs" dxfId="4395" priority="2875" operator="greaterThan">
      <formula>0</formula>
    </cfRule>
  </conditionalFormatting>
  <conditionalFormatting sqref="B395">
    <cfRule type="duplicateValues" dxfId="4394" priority="2874"/>
  </conditionalFormatting>
  <conditionalFormatting sqref="C395">
    <cfRule type="duplicateValues" dxfId="4393" priority="2873"/>
  </conditionalFormatting>
  <conditionalFormatting sqref="C395">
    <cfRule type="duplicateValues" dxfId="4392" priority="2872"/>
  </conditionalFormatting>
  <conditionalFormatting sqref="B395">
    <cfRule type="duplicateValues" dxfId="4391" priority="2871"/>
  </conditionalFormatting>
  <conditionalFormatting sqref="B395">
    <cfRule type="duplicateValues" dxfId="4390" priority="2870"/>
  </conditionalFormatting>
  <conditionalFormatting sqref="B395">
    <cfRule type="duplicateValues" dxfId="4389" priority="2869"/>
  </conditionalFormatting>
  <conditionalFormatting sqref="B395">
    <cfRule type="duplicateValues" dxfId="4388" priority="2868"/>
  </conditionalFormatting>
  <conditionalFormatting sqref="C395">
    <cfRule type="duplicateValues" dxfId="4387" priority="2867"/>
  </conditionalFormatting>
  <conditionalFormatting sqref="B395">
    <cfRule type="duplicateValues" dxfId="4386" priority="2866"/>
  </conditionalFormatting>
  <conditionalFormatting sqref="N394">
    <cfRule type="cellIs" dxfId="4385" priority="2865" operator="greaterThan">
      <formula>0</formula>
    </cfRule>
  </conditionalFormatting>
  <conditionalFormatting sqref="B394">
    <cfRule type="duplicateValues" dxfId="4384" priority="2864"/>
  </conditionalFormatting>
  <conditionalFormatting sqref="C394">
    <cfRule type="duplicateValues" dxfId="4383" priority="2863"/>
  </conditionalFormatting>
  <conditionalFormatting sqref="C394">
    <cfRule type="duplicateValues" dxfId="4382" priority="2862"/>
  </conditionalFormatting>
  <conditionalFormatting sqref="B394">
    <cfRule type="duplicateValues" dxfId="4381" priority="2861"/>
  </conditionalFormatting>
  <conditionalFormatting sqref="B394">
    <cfRule type="duplicateValues" dxfId="4380" priority="2860"/>
  </conditionalFormatting>
  <conditionalFormatting sqref="B394">
    <cfRule type="duplicateValues" dxfId="4379" priority="2859"/>
  </conditionalFormatting>
  <conditionalFormatting sqref="B394">
    <cfRule type="duplicateValues" dxfId="4378" priority="2858"/>
  </conditionalFormatting>
  <conditionalFormatting sqref="C394">
    <cfRule type="duplicateValues" dxfId="4377" priority="2857"/>
  </conditionalFormatting>
  <conditionalFormatting sqref="B394">
    <cfRule type="duplicateValues" dxfId="4376" priority="2856"/>
  </conditionalFormatting>
  <conditionalFormatting sqref="N393">
    <cfRule type="cellIs" dxfId="4375" priority="2855" operator="greaterThan">
      <formula>0</formula>
    </cfRule>
  </conditionalFormatting>
  <conditionalFormatting sqref="B393">
    <cfRule type="duplicateValues" dxfId="4374" priority="2854"/>
  </conditionalFormatting>
  <conditionalFormatting sqref="C393">
    <cfRule type="duplicateValues" dxfId="4373" priority="2853"/>
  </conditionalFormatting>
  <conditionalFormatting sqref="C393">
    <cfRule type="duplicateValues" dxfId="4372" priority="2852"/>
  </conditionalFormatting>
  <conditionalFormatting sqref="B393">
    <cfRule type="duplicateValues" dxfId="4371" priority="2851"/>
  </conditionalFormatting>
  <conditionalFormatting sqref="B393">
    <cfRule type="duplicateValues" dxfId="4370" priority="2850"/>
  </conditionalFormatting>
  <conditionalFormatting sqref="B393">
    <cfRule type="duplicateValues" dxfId="4369" priority="2849"/>
  </conditionalFormatting>
  <conditionalFormatting sqref="B393">
    <cfRule type="duplicateValues" dxfId="4368" priority="2848"/>
  </conditionalFormatting>
  <conditionalFormatting sqref="C393">
    <cfRule type="duplicateValues" dxfId="4367" priority="2847"/>
  </conditionalFormatting>
  <conditionalFormatting sqref="B393">
    <cfRule type="duplicateValues" dxfId="4366" priority="2846"/>
  </conditionalFormatting>
  <conditionalFormatting sqref="N391">
    <cfRule type="cellIs" dxfId="4365" priority="2845" operator="greaterThan">
      <formula>0</formula>
    </cfRule>
  </conditionalFormatting>
  <conditionalFormatting sqref="B391">
    <cfRule type="duplicateValues" dxfId="4364" priority="2844"/>
  </conditionalFormatting>
  <conditionalFormatting sqref="C391">
    <cfRule type="duplicateValues" dxfId="4363" priority="2843"/>
  </conditionalFormatting>
  <conditionalFormatting sqref="C391">
    <cfRule type="duplicateValues" dxfId="4362" priority="2842"/>
  </conditionalFormatting>
  <conditionalFormatting sqref="B391">
    <cfRule type="duplicateValues" dxfId="4361" priority="2841"/>
  </conditionalFormatting>
  <conditionalFormatting sqref="B391">
    <cfRule type="duplicateValues" dxfId="4360" priority="2840"/>
  </conditionalFormatting>
  <conditionalFormatting sqref="B391">
    <cfRule type="duplicateValues" dxfId="4359" priority="2839"/>
  </conditionalFormatting>
  <conditionalFormatting sqref="B391">
    <cfRule type="duplicateValues" dxfId="4358" priority="2838"/>
  </conditionalFormatting>
  <conditionalFormatting sqref="C391">
    <cfRule type="duplicateValues" dxfId="4357" priority="2837"/>
  </conditionalFormatting>
  <conditionalFormatting sqref="B391">
    <cfRule type="duplicateValues" dxfId="4356" priority="2836"/>
  </conditionalFormatting>
  <conditionalFormatting sqref="N390">
    <cfRule type="cellIs" dxfId="4355" priority="2835" operator="greaterThan">
      <formula>0</formula>
    </cfRule>
  </conditionalFormatting>
  <conditionalFormatting sqref="B390">
    <cfRule type="duplicateValues" dxfId="4354" priority="2834"/>
  </conditionalFormatting>
  <conditionalFormatting sqref="C390">
    <cfRule type="duplicateValues" dxfId="4353" priority="2833"/>
  </conditionalFormatting>
  <conditionalFormatting sqref="C390">
    <cfRule type="duplicateValues" dxfId="4352" priority="2832"/>
  </conditionalFormatting>
  <conditionalFormatting sqref="B390">
    <cfRule type="duplicateValues" dxfId="4351" priority="2831"/>
  </conditionalFormatting>
  <conditionalFormatting sqref="B390">
    <cfRule type="duplicateValues" dxfId="4350" priority="2830"/>
  </conditionalFormatting>
  <conditionalFormatting sqref="B390">
    <cfRule type="duplicateValues" dxfId="4349" priority="2829"/>
  </conditionalFormatting>
  <conditionalFormatting sqref="B390">
    <cfRule type="duplicateValues" dxfId="4348" priority="2828"/>
  </conditionalFormatting>
  <conditionalFormatting sqref="C390">
    <cfRule type="duplicateValues" dxfId="4347" priority="2827"/>
  </conditionalFormatting>
  <conditionalFormatting sqref="B390">
    <cfRule type="duplicateValues" dxfId="4346" priority="2826"/>
  </conditionalFormatting>
  <conditionalFormatting sqref="N389">
    <cfRule type="cellIs" dxfId="4345" priority="2825" operator="greaterThan">
      <formula>0</formula>
    </cfRule>
  </conditionalFormatting>
  <conditionalFormatting sqref="B389">
    <cfRule type="duplicateValues" dxfId="4344" priority="2824"/>
  </conditionalFormatting>
  <conditionalFormatting sqref="C389">
    <cfRule type="duplicateValues" dxfId="4343" priority="2823"/>
  </conditionalFormatting>
  <conditionalFormatting sqref="C389">
    <cfRule type="duplicateValues" dxfId="4342" priority="2822"/>
  </conditionalFormatting>
  <conditionalFormatting sqref="B389">
    <cfRule type="duplicateValues" dxfId="4341" priority="2821"/>
  </conditionalFormatting>
  <conditionalFormatting sqref="B389">
    <cfRule type="duplicateValues" dxfId="4340" priority="2820"/>
  </conditionalFormatting>
  <conditionalFormatting sqref="B389">
    <cfRule type="duplicateValues" dxfId="4339" priority="2819"/>
  </conditionalFormatting>
  <conditionalFormatting sqref="B389">
    <cfRule type="duplicateValues" dxfId="4338" priority="2818"/>
  </conditionalFormatting>
  <conditionalFormatting sqref="C389">
    <cfRule type="duplicateValues" dxfId="4337" priority="2817"/>
  </conditionalFormatting>
  <conditionalFormatting sqref="B389">
    <cfRule type="duplicateValues" dxfId="4336" priority="2816"/>
  </conditionalFormatting>
  <conditionalFormatting sqref="B389">
    <cfRule type="duplicateValues" dxfId="4335" priority="2815"/>
  </conditionalFormatting>
  <conditionalFormatting sqref="N385">
    <cfRule type="cellIs" dxfId="4334" priority="2814" operator="greaterThan">
      <formula>0</formula>
    </cfRule>
  </conditionalFormatting>
  <conditionalFormatting sqref="B385">
    <cfRule type="duplicateValues" dxfId="4333" priority="2813"/>
  </conditionalFormatting>
  <conditionalFormatting sqref="C385">
    <cfRule type="duplicateValues" dxfId="4332" priority="2812"/>
  </conditionalFormatting>
  <conditionalFormatting sqref="C385">
    <cfRule type="duplicateValues" dxfId="4331" priority="2811"/>
  </conditionalFormatting>
  <conditionalFormatting sqref="B385">
    <cfRule type="duplicateValues" dxfId="4330" priority="2810"/>
  </conditionalFormatting>
  <conditionalFormatting sqref="B385">
    <cfRule type="duplicateValues" dxfId="4329" priority="2809"/>
  </conditionalFormatting>
  <conditionalFormatting sqref="B385">
    <cfRule type="duplicateValues" dxfId="4328" priority="2808"/>
  </conditionalFormatting>
  <conditionalFormatting sqref="B385">
    <cfRule type="duplicateValues" dxfId="4327" priority="2807"/>
  </conditionalFormatting>
  <conditionalFormatting sqref="C385">
    <cfRule type="duplicateValues" dxfId="4326" priority="2806"/>
  </conditionalFormatting>
  <conditionalFormatting sqref="B385">
    <cfRule type="duplicateValues" dxfId="4325" priority="2805"/>
  </conditionalFormatting>
  <conditionalFormatting sqref="B385">
    <cfRule type="duplicateValues" dxfId="4324" priority="2804"/>
  </conditionalFormatting>
  <conditionalFormatting sqref="N370">
    <cfRule type="cellIs" dxfId="4323" priority="2803" operator="greaterThan">
      <formula>0</formula>
    </cfRule>
  </conditionalFormatting>
  <conditionalFormatting sqref="B370">
    <cfRule type="duplicateValues" dxfId="4322" priority="2802"/>
  </conditionalFormatting>
  <conditionalFormatting sqref="B370">
    <cfRule type="duplicateValues" dxfId="4321" priority="2801"/>
  </conditionalFormatting>
  <conditionalFormatting sqref="B370">
    <cfRule type="duplicateValues" dxfId="4320" priority="2800"/>
  </conditionalFormatting>
  <conditionalFormatting sqref="B370">
    <cfRule type="duplicateValues" dxfId="4319" priority="2798"/>
    <cfRule type="duplicateValues" dxfId="4318" priority="2799"/>
  </conditionalFormatting>
  <conditionalFormatting sqref="B370">
    <cfRule type="duplicateValues" dxfId="4317" priority="2797"/>
  </conditionalFormatting>
  <conditionalFormatting sqref="C370">
    <cfRule type="duplicateValues" dxfId="4316" priority="2796"/>
  </conditionalFormatting>
  <conditionalFormatting sqref="B370">
    <cfRule type="duplicateValues" dxfId="4315" priority="2794"/>
    <cfRule type="duplicateValues" dxfId="4314" priority="2795"/>
  </conditionalFormatting>
  <conditionalFormatting sqref="C370">
    <cfRule type="duplicateValues" dxfId="4313" priority="2793"/>
  </conditionalFormatting>
  <conditionalFormatting sqref="B370">
    <cfRule type="duplicateValues" dxfId="4312" priority="2792"/>
  </conditionalFormatting>
  <conditionalFormatting sqref="N369">
    <cfRule type="cellIs" dxfId="4311" priority="2791" operator="greaterThan">
      <formula>0</formula>
    </cfRule>
  </conditionalFormatting>
  <conditionalFormatting sqref="B369">
    <cfRule type="duplicateValues" dxfId="4310" priority="2790"/>
  </conditionalFormatting>
  <conditionalFormatting sqref="B369">
    <cfRule type="duplicateValues" dxfId="4309" priority="2789"/>
  </conditionalFormatting>
  <conditionalFormatting sqref="B369">
    <cfRule type="duplicateValues" dxfId="4308" priority="2788"/>
  </conditionalFormatting>
  <conditionalFormatting sqref="B369">
    <cfRule type="duplicateValues" dxfId="4307" priority="2786"/>
    <cfRule type="duplicateValues" dxfId="4306" priority="2787"/>
  </conditionalFormatting>
  <conditionalFormatting sqref="B369">
    <cfRule type="duplicateValues" dxfId="4305" priority="2785"/>
  </conditionalFormatting>
  <conditionalFormatting sqref="C369">
    <cfRule type="duplicateValues" dxfId="4304" priority="2784"/>
  </conditionalFormatting>
  <conditionalFormatting sqref="B369">
    <cfRule type="duplicateValues" dxfId="4303" priority="2782"/>
    <cfRule type="duplicateValues" dxfId="4302" priority="2783"/>
  </conditionalFormatting>
  <conditionalFormatting sqref="C369">
    <cfRule type="duplicateValues" dxfId="4301" priority="2781"/>
  </conditionalFormatting>
  <conditionalFormatting sqref="B369">
    <cfRule type="duplicateValues" dxfId="4300" priority="2780"/>
  </conditionalFormatting>
  <conditionalFormatting sqref="N367">
    <cfRule type="cellIs" dxfId="4299" priority="2779" operator="greaterThan">
      <formula>0</formula>
    </cfRule>
  </conditionalFormatting>
  <conditionalFormatting sqref="B367">
    <cfRule type="duplicateValues" dxfId="4298" priority="2778"/>
  </conditionalFormatting>
  <conditionalFormatting sqref="B367">
    <cfRule type="duplicateValues" dxfId="4297" priority="2777"/>
  </conditionalFormatting>
  <conditionalFormatting sqref="B367">
    <cfRule type="duplicateValues" dxfId="4296" priority="2776"/>
  </conditionalFormatting>
  <conditionalFormatting sqref="B367">
    <cfRule type="duplicateValues" dxfId="4295" priority="2774"/>
    <cfRule type="duplicateValues" dxfId="4294" priority="2775"/>
  </conditionalFormatting>
  <conditionalFormatting sqref="B367">
    <cfRule type="duplicateValues" dxfId="4293" priority="2773"/>
  </conditionalFormatting>
  <conditionalFormatting sqref="C367">
    <cfRule type="duplicateValues" dxfId="4292" priority="2772"/>
  </conditionalFormatting>
  <conditionalFormatting sqref="B367">
    <cfRule type="duplicateValues" dxfId="4291" priority="2770"/>
    <cfRule type="duplicateValues" dxfId="4290" priority="2771"/>
  </conditionalFormatting>
  <conditionalFormatting sqref="C367">
    <cfRule type="duplicateValues" dxfId="4289" priority="2769"/>
  </conditionalFormatting>
  <conditionalFormatting sqref="B367">
    <cfRule type="duplicateValues" dxfId="4288" priority="2768"/>
  </conditionalFormatting>
  <conditionalFormatting sqref="N366">
    <cfRule type="cellIs" dxfId="4287" priority="2767" operator="greaterThan">
      <formula>0</formula>
    </cfRule>
  </conditionalFormatting>
  <conditionalFormatting sqref="B366">
    <cfRule type="duplicateValues" dxfId="4286" priority="2766"/>
  </conditionalFormatting>
  <conditionalFormatting sqref="B366">
    <cfRule type="duplicateValues" dxfId="4285" priority="2765"/>
  </conditionalFormatting>
  <conditionalFormatting sqref="B366">
    <cfRule type="duplicateValues" dxfId="4284" priority="2764"/>
  </conditionalFormatting>
  <conditionalFormatting sqref="B366">
    <cfRule type="duplicateValues" dxfId="4283" priority="2762"/>
    <cfRule type="duplicateValues" dxfId="4282" priority="2763"/>
  </conditionalFormatting>
  <conditionalFormatting sqref="B366">
    <cfRule type="duplicateValues" dxfId="4281" priority="2761"/>
  </conditionalFormatting>
  <conditionalFormatting sqref="B366">
    <cfRule type="duplicateValues" dxfId="4280" priority="2759"/>
    <cfRule type="duplicateValues" dxfId="4279" priority="2760"/>
  </conditionalFormatting>
  <conditionalFormatting sqref="B366">
    <cfRule type="duplicateValues" dxfId="4278" priority="2758"/>
  </conditionalFormatting>
  <conditionalFormatting sqref="C366">
    <cfRule type="duplicateValues" dxfId="4277" priority="2757"/>
  </conditionalFormatting>
  <conditionalFormatting sqref="C366">
    <cfRule type="duplicateValues" dxfId="4276" priority="2756"/>
  </conditionalFormatting>
  <conditionalFormatting sqref="N365">
    <cfRule type="cellIs" dxfId="4275" priority="2755" operator="greaterThan">
      <formula>0</formula>
    </cfRule>
  </conditionalFormatting>
  <conditionalFormatting sqref="B365">
    <cfRule type="duplicateValues" dxfId="4274" priority="2754"/>
  </conditionalFormatting>
  <conditionalFormatting sqref="B365">
    <cfRule type="duplicateValues" dxfId="4273" priority="2753"/>
  </conditionalFormatting>
  <conditionalFormatting sqref="B365">
    <cfRule type="duplicateValues" dxfId="4272" priority="2752"/>
  </conditionalFormatting>
  <conditionalFormatting sqref="B365">
    <cfRule type="duplicateValues" dxfId="4271" priority="2750"/>
    <cfRule type="duplicateValues" dxfId="4270" priority="2751"/>
  </conditionalFormatting>
  <conditionalFormatting sqref="B365">
    <cfRule type="duplicateValues" dxfId="4269" priority="2749"/>
  </conditionalFormatting>
  <conditionalFormatting sqref="B365">
    <cfRule type="duplicateValues" dxfId="4268" priority="2747"/>
    <cfRule type="duplicateValues" dxfId="4267" priority="2748"/>
  </conditionalFormatting>
  <conditionalFormatting sqref="B365">
    <cfRule type="duplicateValues" dxfId="4266" priority="2746"/>
  </conditionalFormatting>
  <conditionalFormatting sqref="C365">
    <cfRule type="duplicateValues" dxfId="4265" priority="2745"/>
  </conditionalFormatting>
  <conditionalFormatting sqref="C365">
    <cfRule type="duplicateValues" dxfId="4264" priority="2744"/>
  </conditionalFormatting>
  <conditionalFormatting sqref="N364">
    <cfRule type="cellIs" dxfId="4263" priority="2743" operator="greaterThan">
      <formula>0</formula>
    </cfRule>
  </conditionalFormatting>
  <conditionalFormatting sqref="B364">
    <cfRule type="duplicateValues" dxfId="4262" priority="2742"/>
  </conditionalFormatting>
  <conditionalFormatting sqref="B364">
    <cfRule type="duplicateValues" dxfId="4261" priority="2741"/>
  </conditionalFormatting>
  <conditionalFormatting sqref="B364">
    <cfRule type="duplicateValues" dxfId="4260" priority="2740"/>
  </conditionalFormatting>
  <conditionalFormatting sqref="B364">
    <cfRule type="duplicateValues" dxfId="4259" priority="2738"/>
    <cfRule type="duplicateValues" dxfId="4258" priority="2739"/>
  </conditionalFormatting>
  <conditionalFormatting sqref="B364">
    <cfRule type="duplicateValues" dxfId="4257" priority="2737"/>
  </conditionalFormatting>
  <conditionalFormatting sqref="B364">
    <cfRule type="duplicateValues" dxfId="4256" priority="2735"/>
    <cfRule type="duplicateValues" dxfId="4255" priority="2736"/>
  </conditionalFormatting>
  <conditionalFormatting sqref="B364">
    <cfRule type="duplicateValues" dxfId="4254" priority="2734"/>
  </conditionalFormatting>
  <conditionalFormatting sqref="C364">
    <cfRule type="duplicateValues" dxfId="4253" priority="2733"/>
  </conditionalFormatting>
  <conditionalFormatting sqref="C364">
    <cfRule type="duplicateValues" dxfId="4252" priority="2732"/>
  </conditionalFormatting>
  <conditionalFormatting sqref="N363">
    <cfRule type="cellIs" dxfId="4251" priority="2731" operator="greaterThan">
      <formula>0</formula>
    </cfRule>
  </conditionalFormatting>
  <conditionalFormatting sqref="B363">
    <cfRule type="duplicateValues" dxfId="4250" priority="2730"/>
  </conditionalFormatting>
  <conditionalFormatting sqref="B363">
    <cfRule type="duplicateValues" dxfId="4249" priority="2729"/>
  </conditionalFormatting>
  <conditionalFormatting sqref="B363">
    <cfRule type="duplicateValues" dxfId="4248" priority="2728"/>
  </conditionalFormatting>
  <conditionalFormatting sqref="B363">
    <cfRule type="duplicateValues" dxfId="4247" priority="2726"/>
    <cfRule type="duplicateValues" dxfId="4246" priority="2727"/>
  </conditionalFormatting>
  <conditionalFormatting sqref="B363">
    <cfRule type="duplicateValues" dxfId="4245" priority="2725"/>
  </conditionalFormatting>
  <conditionalFormatting sqref="B363">
    <cfRule type="duplicateValues" dxfId="4244" priority="2723"/>
    <cfRule type="duplicateValues" dxfId="4243" priority="2724"/>
  </conditionalFormatting>
  <conditionalFormatting sqref="B363">
    <cfRule type="duplicateValues" dxfId="4242" priority="2722"/>
  </conditionalFormatting>
  <conditionalFormatting sqref="C363">
    <cfRule type="duplicateValues" dxfId="4241" priority="2721"/>
  </conditionalFormatting>
  <conditionalFormatting sqref="C363">
    <cfRule type="duplicateValues" dxfId="4240" priority="2720"/>
  </conditionalFormatting>
  <conditionalFormatting sqref="N368">
    <cfRule type="cellIs" dxfId="4239" priority="2719" operator="greaterThan">
      <formula>0</formula>
    </cfRule>
  </conditionalFormatting>
  <conditionalFormatting sqref="B368">
    <cfRule type="duplicateValues" dxfId="4238" priority="2718"/>
  </conditionalFormatting>
  <conditionalFormatting sqref="B368">
    <cfRule type="duplicateValues" dxfId="4237" priority="2717"/>
  </conditionalFormatting>
  <conditionalFormatting sqref="B368">
    <cfRule type="duplicateValues" dxfId="4236" priority="2716"/>
  </conditionalFormatting>
  <conditionalFormatting sqref="B368">
    <cfRule type="duplicateValues" dxfId="4235" priority="2714"/>
    <cfRule type="duplicateValues" dxfId="4234" priority="2715"/>
  </conditionalFormatting>
  <conditionalFormatting sqref="B368">
    <cfRule type="duplicateValues" dxfId="4233" priority="2713"/>
  </conditionalFormatting>
  <conditionalFormatting sqref="C368">
    <cfRule type="duplicateValues" dxfId="4232" priority="2712"/>
  </conditionalFormatting>
  <conditionalFormatting sqref="B368">
    <cfRule type="duplicateValues" dxfId="4231" priority="2710"/>
    <cfRule type="duplicateValues" dxfId="4230" priority="2711"/>
  </conditionalFormatting>
  <conditionalFormatting sqref="C368">
    <cfRule type="duplicateValues" dxfId="4229" priority="2709"/>
  </conditionalFormatting>
  <conditionalFormatting sqref="B368">
    <cfRule type="duplicateValues" dxfId="4228" priority="2708"/>
  </conditionalFormatting>
  <conditionalFormatting sqref="C368">
    <cfRule type="duplicateValues" dxfId="4227" priority="2707"/>
  </conditionalFormatting>
  <conditionalFormatting sqref="N386">
    <cfRule type="cellIs" dxfId="4226" priority="2706" operator="greaterThan">
      <formula>0</formula>
    </cfRule>
  </conditionalFormatting>
  <conditionalFormatting sqref="N386">
    <cfRule type="cellIs" dxfId="4225" priority="2705" operator="greaterThan">
      <formula>0</formula>
    </cfRule>
  </conditionalFormatting>
  <conditionalFormatting sqref="B386">
    <cfRule type="duplicateValues" dxfId="4224" priority="2704"/>
  </conditionalFormatting>
  <conditionalFormatting sqref="C386">
    <cfRule type="duplicateValues" dxfId="4223" priority="2703"/>
  </conditionalFormatting>
  <conditionalFormatting sqref="C386">
    <cfRule type="duplicateValues" dxfId="4222" priority="2702"/>
  </conditionalFormatting>
  <conditionalFormatting sqref="B386">
    <cfRule type="duplicateValues" dxfId="4221" priority="2701"/>
  </conditionalFormatting>
  <conditionalFormatting sqref="B386">
    <cfRule type="duplicateValues" dxfId="4220" priority="2700"/>
  </conditionalFormatting>
  <conditionalFormatting sqref="B386">
    <cfRule type="duplicateValues" dxfId="4219" priority="2699"/>
  </conditionalFormatting>
  <conditionalFormatting sqref="B386">
    <cfRule type="duplicateValues" dxfId="4218" priority="2698"/>
  </conditionalFormatting>
  <conditionalFormatting sqref="C386">
    <cfRule type="duplicateValues" dxfId="4217" priority="2697"/>
  </conditionalFormatting>
  <conditionalFormatting sqref="B386">
    <cfRule type="duplicateValues" dxfId="4216" priority="2696"/>
  </conditionalFormatting>
  <conditionalFormatting sqref="B386">
    <cfRule type="duplicateValues" dxfId="4215" priority="2695"/>
  </conditionalFormatting>
  <conditionalFormatting sqref="B386">
    <cfRule type="duplicateValues" dxfId="4214" priority="2694"/>
  </conditionalFormatting>
  <conditionalFormatting sqref="B386">
    <cfRule type="duplicateValues" dxfId="4213" priority="2693"/>
  </conditionalFormatting>
  <conditionalFormatting sqref="B386">
    <cfRule type="duplicateValues" dxfId="4212" priority="2691"/>
    <cfRule type="duplicateValues" dxfId="4211" priority="2692"/>
  </conditionalFormatting>
  <conditionalFormatting sqref="B386">
    <cfRule type="duplicateValues" dxfId="4210" priority="2689"/>
    <cfRule type="duplicateValues" dxfId="4209" priority="2690"/>
  </conditionalFormatting>
  <conditionalFormatting sqref="C386">
    <cfRule type="duplicateValues" dxfId="4208" priority="2688"/>
  </conditionalFormatting>
  <conditionalFormatting sqref="B386">
    <cfRule type="duplicateValues" dxfId="4207" priority="2687"/>
  </conditionalFormatting>
  <conditionalFormatting sqref="C386">
    <cfRule type="duplicateValues" dxfId="4206" priority="2686"/>
  </conditionalFormatting>
  <conditionalFormatting sqref="N381">
    <cfRule type="cellIs" dxfId="4205" priority="2685" operator="greaterThan">
      <formula>0</formula>
    </cfRule>
  </conditionalFormatting>
  <conditionalFormatting sqref="B381">
    <cfRule type="duplicateValues" dxfId="4204" priority="2684"/>
  </conditionalFormatting>
  <conditionalFormatting sqref="B381">
    <cfRule type="duplicateValues" dxfId="4203" priority="2683"/>
  </conditionalFormatting>
  <conditionalFormatting sqref="B381">
    <cfRule type="duplicateValues" dxfId="4202" priority="2682"/>
  </conditionalFormatting>
  <conditionalFormatting sqref="B381">
    <cfRule type="duplicateValues" dxfId="4201" priority="2680"/>
    <cfRule type="duplicateValues" dxfId="4200" priority="2681"/>
  </conditionalFormatting>
  <conditionalFormatting sqref="B381">
    <cfRule type="duplicateValues" dxfId="4199" priority="2679"/>
  </conditionalFormatting>
  <conditionalFormatting sqref="C381">
    <cfRule type="duplicateValues" dxfId="4198" priority="2678"/>
  </conditionalFormatting>
  <conditionalFormatting sqref="B381">
    <cfRule type="duplicateValues" dxfId="4197" priority="2676"/>
    <cfRule type="duplicateValues" dxfId="4196" priority="2677"/>
  </conditionalFormatting>
  <conditionalFormatting sqref="C381">
    <cfRule type="duplicateValues" dxfId="4195" priority="2675"/>
  </conditionalFormatting>
  <conditionalFormatting sqref="B381">
    <cfRule type="duplicateValues" dxfId="4194" priority="2674"/>
  </conditionalFormatting>
  <conditionalFormatting sqref="C381">
    <cfRule type="duplicateValues" dxfId="4193" priority="2673"/>
  </conditionalFormatting>
  <conditionalFormatting sqref="N392">
    <cfRule type="cellIs" dxfId="4192" priority="2672" operator="greaterThan">
      <formula>0</formula>
    </cfRule>
  </conditionalFormatting>
  <conditionalFormatting sqref="N392">
    <cfRule type="cellIs" dxfId="4191" priority="2671" operator="greaterThan">
      <formula>0</formula>
    </cfRule>
  </conditionalFormatting>
  <conditionalFormatting sqref="B392">
    <cfRule type="duplicateValues" dxfId="4190" priority="2670"/>
  </conditionalFormatting>
  <conditionalFormatting sqref="C392">
    <cfRule type="duplicateValues" dxfId="4189" priority="2669"/>
  </conditionalFormatting>
  <conditionalFormatting sqref="C392">
    <cfRule type="duplicateValues" dxfId="4188" priority="2668"/>
  </conditionalFormatting>
  <conditionalFormatting sqref="B392">
    <cfRule type="duplicateValues" dxfId="4187" priority="2667"/>
  </conditionalFormatting>
  <conditionalFormatting sqref="B392">
    <cfRule type="duplicateValues" dxfId="4186" priority="2666"/>
  </conditionalFormatting>
  <conditionalFormatting sqref="B392">
    <cfRule type="duplicateValues" dxfId="4185" priority="2665"/>
  </conditionalFormatting>
  <conditionalFormatting sqref="B392">
    <cfRule type="duplicateValues" dxfId="4184" priority="2664"/>
  </conditionalFormatting>
  <conditionalFormatting sqref="C392">
    <cfRule type="duplicateValues" dxfId="4183" priority="2663"/>
  </conditionalFormatting>
  <conditionalFormatting sqref="B392">
    <cfRule type="duplicateValues" dxfId="4182" priority="2662"/>
  </conditionalFormatting>
  <conditionalFormatting sqref="B392">
    <cfRule type="duplicateValues" dxfId="4181" priority="2661"/>
  </conditionalFormatting>
  <conditionalFormatting sqref="B392">
    <cfRule type="duplicateValues" dxfId="4180" priority="2660"/>
  </conditionalFormatting>
  <conditionalFormatting sqref="B392">
    <cfRule type="duplicateValues" dxfId="4179" priority="2658"/>
    <cfRule type="duplicateValues" dxfId="4178" priority="2659"/>
  </conditionalFormatting>
  <conditionalFormatting sqref="B392">
    <cfRule type="duplicateValues" dxfId="4177" priority="2656"/>
    <cfRule type="duplicateValues" dxfId="4176" priority="2657"/>
  </conditionalFormatting>
  <conditionalFormatting sqref="C392">
    <cfRule type="duplicateValues" dxfId="4175" priority="2655"/>
  </conditionalFormatting>
  <conditionalFormatting sqref="B392">
    <cfRule type="duplicateValues" dxfId="4174" priority="2654"/>
  </conditionalFormatting>
  <conditionalFormatting sqref="C392">
    <cfRule type="duplicateValues" dxfId="4173" priority="2653"/>
  </conditionalFormatting>
  <conditionalFormatting sqref="B392">
    <cfRule type="duplicateValues" dxfId="4172" priority="2651"/>
    <cfRule type="duplicateValues" dxfId="4171" priority="2652"/>
  </conditionalFormatting>
  <conditionalFormatting sqref="B392">
    <cfRule type="duplicateValues" dxfId="4170" priority="2648"/>
    <cfRule type="duplicateValues" dxfId="4169" priority="2649"/>
    <cfRule type="duplicateValues" dxfId="4168" priority="2650"/>
  </conditionalFormatting>
  <conditionalFormatting sqref="B392">
    <cfRule type="duplicateValues" dxfId="4167" priority="2647"/>
  </conditionalFormatting>
  <conditionalFormatting sqref="N371">
    <cfRule type="cellIs" dxfId="4166" priority="2646" operator="greaterThan">
      <formula>0</formula>
    </cfRule>
  </conditionalFormatting>
  <conditionalFormatting sqref="B371">
    <cfRule type="duplicateValues" dxfId="4165" priority="2645"/>
  </conditionalFormatting>
  <conditionalFormatting sqref="B371">
    <cfRule type="duplicateValues" dxfId="4164" priority="2644"/>
  </conditionalFormatting>
  <conditionalFormatting sqref="B371">
    <cfRule type="duplicateValues" dxfId="4163" priority="2643"/>
  </conditionalFormatting>
  <conditionalFormatting sqref="B371">
    <cfRule type="duplicateValues" dxfId="4162" priority="2641"/>
    <cfRule type="duplicateValues" dxfId="4161" priority="2642"/>
  </conditionalFormatting>
  <conditionalFormatting sqref="B371">
    <cfRule type="duplicateValues" dxfId="4160" priority="2640"/>
  </conditionalFormatting>
  <conditionalFormatting sqref="C371">
    <cfRule type="duplicateValues" dxfId="4159" priority="2639"/>
  </conditionalFormatting>
  <conditionalFormatting sqref="B371">
    <cfRule type="duplicateValues" dxfId="4158" priority="2637"/>
    <cfRule type="duplicateValues" dxfId="4157" priority="2638"/>
  </conditionalFormatting>
  <conditionalFormatting sqref="C371">
    <cfRule type="duplicateValues" dxfId="4156" priority="2636"/>
  </conditionalFormatting>
  <conditionalFormatting sqref="B371">
    <cfRule type="duplicateValues" dxfId="4155" priority="2635"/>
  </conditionalFormatting>
  <conditionalFormatting sqref="C371">
    <cfRule type="duplicateValues" dxfId="4154" priority="2634"/>
  </conditionalFormatting>
  <conditionalFormatting sqref="B371">
    <cfRule type="duplicateValues" dxfId="4153" priority="2632"/>
    <cfRule type="duplicateValues" dxfId="4152" priority="2633"/>
  </conditionalFormatting>
  <conditionalFormatting sqref="B371">
    <cfRule type="duplicateValues" dxfId="4151" priority="2629"/>
    <cfRule type="duplicateValues" dxfId="4150" priority="2630"/>
    <cfRule type="duplicateValues" dxfId="4149" priority="2631"/>
  </conditionalFormatting>
  <conditionalFormatting sqref="B371">
    <cfRule type="duplicateValues" dxfId="4148" priority="2628"/>
  </conditionalFormatting>
  <conditionalFormatting sqref="B371">
    <cfRule type="duplicateValues" dxfId="4147" priority="2627"/>
  </conditionalFormatting>
  <conditionalFormatting sqref="B371">
    <cfRule type="duplicateValues" dxfId="4146" priority="2625"/>
    <cfRule type="duplicateValues" dxfId="4145" priority="2626"/>
  </conditionalFormatting>
  <conditionalFormatting sqref="N328">
    <cfRule type="cellIs" dxfId="4144" priority="2624" operator="greaterThan">
      <formula>0</formula>
    </cfRule>
  </conditionalFormatting>
  <conditionalFormatting sqref="C328">
    <cfRule type="duplicateValues" dxfId="4143" priority="2623"/>
  </conditionalFormatting>
  <conditionalFormatting sqref="B328">
    <cfRule type="duplicateValues" dxfId="4142" priority="2622"/>
  </conditionalFormatting>
  <conditionalFormatting sqref="B328">
    <cfRule type="duplicateValues" dxfId="4141" priority="2620"/>
    <cfRule type="duplicateValues" dxfId="4140" priority="2621"/>
  </conditionalFormatting>
  <conditionalFormatting sqref="C328">
    <cfRule type="duplicateValues" dxfId="4139" priority="2619"/>
  </conditionalFormatting>
  <conditionalFormatting sqref="B328">
    <cfRule type="duplicateValues" dxfId="4138" priority="2617"/>
    <cfRule type="duplicateValues" dxfId="4137" priority="2618"/>
  </conditionalFormatting>
  <conditionalFormatting sqref="B328">
    <cfRule type="duplicateValues" dxfId="4136" priority="2614"/>
    <cfRule type="duplicateValues" dxfId="4135" priority="2615"/>
    <cfRule type="duplicateValues" dxfId="4134" priority="2616"/>
  </conditionalFormatting>
  <conditionalFormatting sqref="B328">
    <cfRule type="duplicateValues" dxfId="4133" priority="2613"/>
  </conditionalFormatting>
  <conditionalFormatting sqref="B328">
    <cfRule type="duplicateValues" dxfId="4132" priority="2612"/>
  </conditionalFormatting>
  <conditionalFormatting sqref="B328">
    <cfRule type="duplicateValues" dxfId="4131" priority="2610"/>
    <cfRule type="duplicateValues" dxfId="4130" priority="2611"/>
  </conditionalFormatting>
  <conditionalFormatting sqref="B328">
    <cfRule type="duplicateValues" dxfId="4129" priority="2609"/>
  </conditionalFormatting>
  <conditionalFormatting sqref="B328">
    <cfRule type="duplicateValues" dxfId="4128" priority="2608"/>
  </conditionalFormatting>
  <conditionalFormatting sqref="B328">
    <cfRule type="duplicateValues" dxfId="4127" priority="2607"/>
  </conditionalFormatting>
  <conditionalFormatting sqref="N327">
    <cfRule type="cellIs" dxfId="4126" priority="2606" operator="greaterThan">
      <formula>0</formula>
    </cfRule>
  </conditionalFormatting>
  <conditionalFormatting sqref="C327">
    <cfRule type="duplicateValues" dxfId="4125" priority="2605"/>
  </conditionalFormatting>
  <conditionalFormatting sqref="B327">
    <cfRule type="duplicateValues" dxfId="4124" priority="2604"/>
  </conditionalFormatting>
  <conditionalFormatting sqref="B327">
    <cfRule type="duplicateValues" dxfId="4123" priority="2602"/>
    <cfRule type="duplicateValues" dxfId="4122" priority="2603"/>
  </conditionalFormatting>
  <conditionalFormatting sqref="C327">
    <cfRule type="duplicateValues" dxfId="4121" priority="2601"/>
  </conditionalFormatting>
  <conditionalFormatting sqref="B327">
    <cfRule type="duplicateValues" dxfId="4120" priority="2599"/>
    <cfRule type="duplicateValues" dxfId="4119" priority="2600"/>
  </conditionalFormatting>
  <conditionalFormatting sqref="B327">
    <cfRule type="duplicateValues" dxfId="4118" priority="2596"/>
    <cfRule type="duplicateValues" dxfId="4117" priority="2597"/>
    <cfRule type="duplicateValues" dxfId="4116" priority="2598"/>
  </conditionalFormatting>
  <conditionalFormatting sqref="B327">
    <cfRule type="duplicateValues" dxfId="4115" priority="2595"/>
  </conditionalFormatting>
  <conditionalFormatting sqref="B327">
    <cfRule type="duplicateValues" dxfId="4114" priority="2594"/>
  </conditionalFormatting>
  <conditionalFormatting sqref="B327">
    <cfRule type="duplicateValues" dxfId="4113" priority="2592"/>
    <cfRule type="duplicateValues" dxfId="4112" priority="2593"/>
  </conditionalFormatting>
  <conditionalFormatting sqref="B327">
    <cfRule type="duplicateValues" dxfId="4111" priority="2591"/>
  </conditionalFormatting>
  <conditionalFormatting sqref="B327">
    <cfRule type="duplicateValues" dxfId="4110" priority="2590"/>
  </conditionalFormatting>
  <conditionalFormatting sqref="B327">
    <cfRule type="duplicateValues" dxfId="4109" priority="2589"/>
  </conditionalFormatting>
  <conditionalFormatting sqref="N326">
    <cfRule type="cellIs" dxfId="4108" priority="2588" operator="greaterThan">
      <formula>0</formula>
    </cfRule>
  </conditionalFormatting>
  <conditionalFormatting sqref="C326">
    <cfRule type="duplicateValues" dxfId="4107" priority="2587"/>
  </conditionalFormatting>
  <conditionalFormatting sqref="B326">
    <cfRule type="duplicateValues" dxfId="4106" priority="2586"/>
  </conditionalFormatting>
  <conditionalFormatting sqref="B326">
    <cfRule type="duplicateValues" dxfId="4105" priority="2584"/>
    <cfRule type="duplicateValues" dxfId="4104" priority="2585"/>
  </conditionalFormatting>
  <conditionalFormatting sqref="C326">
    <cfRule type="duplicateValues" dxfId="4103" priority="2583"/>
  </conditionalFormatting>
  <conditionalFormatting sqref="B326">
    <cfRule type="duplicateValues" dxfId="4102" priority="2581"/>
    <cfRule type="duplicateValues" dxfId="4101" priority="2582"/>
  </conditionalFormatting>
  <conditionalFormatting sqref="B326">
    <cfRule type="duplicateValues" dxfId="4100" priority="2578"/>
    <cfRule type="duplicateValues" dxfId="4099" priority="2579"/>
    <cfRule type="duplicateValues" dxfId="4098" priority="2580"/>
  </conditionalFormatting>
  <conditionalFormatting sqref="B326">
    <cfRule type="duplicateValues" dxfId="4097" priority="2577"/>
  </conditionalFormatting>
  <conditionalFormatting sqref="B326">
    <cfRule type="duplicateValues" dxfId="4096" priority="2576"/>
  </conditionalFormatting>
  <conditionalFormatting sqref="B326">
    <cfRule type="duplicateValues" dxfId="4095" priority="2574"/>
    <cfRule type="duplicateValues" dxfId="4094" priority="2575"/>
  </conditionalFormatting>
  <conditionalFormatting sqref="B326">
    <cfRule type="duplicateValues" dxfId="4093" priority="2573"/>
  </conditionalFormatting>
  <conditionalFormatting sqref="B326">
    <cfRule type="duplicateValues" dxfId="4092" priority="2572"/>
  </conditionalFormatting>
  <conditionalFormatting sqref="B326">
    <cfRule type="duplicateValues" dxfId="4091" priority="2571"/>
  </conditionalFormatting>
  <conditionalFormatting sqref="N325">
    <cfRule type="cellIs" dxfId="4090" priority="2570" operator="greaterThan">
      <formula>0</formula>
    </cfRule>
  </conditionalFormatting>
  <conditionalFormatting sqref="C325">
    <cfRule type="duplicateValues" dxfId="4089" priority="2569"/>
  </conditionalFormatting>
  <conditionalFormatting sqref="B325">
    <cfRule type="duplicateValues" dxfId="4088" priority="2568"/>
  </conditionalFormatting>
  <conditionalFormatting sqref="B325">
    <cfRule type="duplicateValues" dxfId="4087" priority="2566"/>
    <cfRule type="duplicateValues" dxfId="4086" priority="2567"/>
  </conditionalFormatting>
  <conditionalFormatting sqref="C325">
    <cfRule type="duplicateValues" dxfId="4085" priority="2565"/>
  </conditionalFormatting>
  <conditionalFormatting sqref="B325">
    <cfRule type="duplicateValues" dxfId="4084" priority="2563"/>
    <cfRule type="duplicateValues" dxfId="4083" priority="2564"/>
  </conditionalFormatting>
  <conditionalFormatting sqref="B325">
    <cfRule type="duplicateValues" dxfId="4082" priority="2560"/>
    <cfRule type="duplicateValues" dxfId="4081" priority="2561"/>
    <cfRule type="duplicateValues" dxfId="4080" priority="2562"/>
  </conditionalFormatting>
  <conditionalFormatting sqref="B325">
    <cfRule type="duplicateValues" dxfId="4079" priority="2559"/>
  </conditionalFormatting>
  <conditionalFormatting sqref="B325">
    <cfRule type="duplicateValues" dxfId="4078" priority="2558"/>
  </conditionalFormatting>
  <conditionalFormatting sqref="B325">
    <cfRule type="duplicateValues" dxfId="4077" priority="2556"/>
    <cfRule type="duplicateValues" dxfId="4076" priority="2557"/>
  </conditionalFormatting>
  <conditionalFormatting sqref="B325">
    <cfRule type="duplicateValues" dxfId="4075" priority="2555"/>
  </conditionalFormatting>
  <conditionalFormatting sqref="B325">
    <cfRule type="duplicateValues" dxfId="4074" priority="2554"/>
  </conditionalFormatting>
  <conditionalFormatting sqref="B325">
    <cfRule type="duplicateValues" dxfId="4073" priority="2553"/>
  </conditionalFormatting>
  <conditionalFormatting sqref="N329">
    <cfRule type="cellIs" dxfId="4072" priority="2552" operator="greaterThan">
      <formula>0</formula>
    </cfRule>
  </conditionalFormatting>
  <conditionalFormatting sqref="C329">
    <cfRule type="duplicateValues" dxfId="4071" priority="2551"/>
  </conditionalFormatting>
  <conditionalFormatting sqref="B329">
    <cfRule type="duplicateValues" dxfId="4070" priority="2550"/>
  </conditionalFormatting>
  <conditionalFormatting sqref="B329">
    <cfRule type="duplicateValues" dxfId="4069" priority="2548"/>
    <cfRule type="duplicateValues" dxfId="4068" priority="2549"/>
  </conditionalFormatting>
  <conditionalFormatting sqref="C329">
    <cfRule type="duplicateValues" dxfId="4067" priority="2547"/>
  </conditionalFormatting>
  <conditionalFormatting sqref="B329">
    <cfRule type="duplicateValues" dxfId="4066" priority="2545"/>
    <cfRule type="duplicateValues" dxfId="4065" priority="2546"/>
  </conditionalFormatting>
  <conditionalFormatting sqref="B329">
    <cfRule type="duplicateValues" dxfId="4064" priority="2542"/>
    <cfRule type="duplicateValues" dxfId="4063" priority="2543"/>
    <cfRule type="duplicateValues" dxfId="4062" priority="2544"/>
  </conditionalFormatting>
  <conditionalFormatting sqref="B329">
    <cfRule type="duplicateValues" dxfId="4061" priority="2541"/>
  </conditionalFormatting>
  <conditionalFormatting sqref="B329">
    <cfRule type="duplicateValues" dxfId="4060" priority="2540"/>
  </conditionalFormatting>
  <conditionalFormatting sqref="B329">
    <cfRule type="duplicateValues" dxfId="4059" priority="2538"/>
    <cfRule type="duplicateValues" dxfId="4058" priority="2539"/>
  </conditionalFormatting>
  <conditionalFormatting sqref="B329">
    <cfRule type="duplicateValues" dxfId="4057" priority="2537"/>
  </conditionalFormatting>
  <conditionalFormatting sqref="B329">
    <cfRule type="duplicateValues" dxfId="4056" priority="2536"/>
  </conditionalFormatting>
  <conditionalFormatting sqref="B329">
    <cfRule type="duplicateValues" dxfId="4055" priority="2535"/>
  </conditionalFormatting>
  <conditionalFormatting sqref="N330">
    <cfRule type="cellIs" dxfId="4054" priority="2534" operator="greaterThan">
      <formula>0</formula>
    </cfRule>
  </conditionalFormatting>
  <conditionalFormatting sqref="C330">
    <cfRule type="duplicateValues" dxfId="4053" priority="2533"/>
  </conditionalFormatting>
  <conditionalFormatting sqref="B330">
    <cfRule type="duplicateValues" dxfId="4052" priority="2532"/>
  </conditionalFormatting>
  <conditionalFormatting sqref="B330">
    <cfRule type="duplicateValues" dxfId="4051" priority="2530"/>
    <cfRule type="duplicateValues" dxfId="4050" priority="2531"/>
  </conditionalFormatting>
  <conditionalFormatting sqref="C330">
    <cfRule type="duplicateValues" dxfId="4049" priority="2529"/>
  </conditionalFormatting>
  <conditionalFormatting sqref="B330">
    <cfRule type="duplicateValues" dxfId="4048" priority="2527"/>
    <cfRule type="duplicateValues" dxfId="4047" priority="2528"/>
  </conditionalFormatting>
  <conditionalFormatting sqref="B330">
    <cfRule type="duplicateValues" dxfId="4046" priority="2524"/>
    <cfRule type="duplicateValues" dxfId="4045" priority="2525"/>
    <cfRule type="duplicateValues" dxfId="4044" priority="2526"/>
  </conditionalFormatting>
  <conditionalFormatting sqref="B330">
    <cfRule type="duplicateValues" dxfId="4043" priority="2523"/>
  </conditionalFormatting>
  <conditionalFormatting sqref="B330">
    <cfRule type="duplicateValues" dxfId="4042" priority="2522"/>
  </conditionalFormatting>
  <conditionalFormatting sqref="B330">
    <cfRule type="duplicateValues" dxfId="4041" priority="2520"/>
    <cfRule type="duplicateValues" dxfId="4040" priority="2521"/>
  </conditionalFormatting>
  <conditionalFormatting sqref="B330">
    <cfRule type="duplicateValues" dxfId="4039" priority="2519"/>
  </conditionalFormatting>
  <conditionalFormatting sqref="B330">
    <cfRule type="duplicateValues" dxfId="4038" priority="2518"/>
  </conditionalFormatting>
  <conditionalFormatting sqref="B330">
    <cfRule type="duplicateValues" dxfId="4037" priority="2517"/>
  </conditionalFormatting>
  <conditionalFormatting sqref="N331">
    <cfRule type="cellIs" dxfId="4036" priority="2516" operator="greaterThan">
      <formula>0</formula>
    </cfRule>
  </conditionalFormatting>
  <conditionalFormatting sqref="C331">
    <cfRule type="duplicateValues" dxfId="4035" priority="2515"/>
  </conditionalFormatting>
  <conditionalFormatting sqref="B331">
    <cfRule type="duplicateValues" dxfId="4034" priority="2514"/>
  </conditionalFormatting>
  <conditionalFormatting sqref="B331">
    <cfRule type="duplicateValues" dxfId="4033" priority="2512"/>
    <cfRule type="duplicateValues" dxfId="4032" priority="2513"/>
  </conditionalFormatting>
  <conditionalFormatting sqref="C331">
    <cfRule type="duplicateValues" dxfId="4031" priority="2511"/>
  </conditionalFormatting>
  <conditionalFormatting sqref="B331">
    <cfRule type="duplicateValues" dxfId="4030" priority="2509"/>
    <cfRule type="duplicateValues" dxfId="4029" priority="2510"/>
  </conditionalFormatting>
  <conditionalFormatting sqref="B331">
    <cfRule type="duplicateValues" dxfId="4028" priority="2506"/>
    <cfRule type="duplicateValues" dxfId="4027" priority="2507"/>
    <cfRule type="duplicateValues" dxfId="4026" priority="2508"/>
  </conditionalFormatting>
  <conditionalFormatting sqref="B331">
    <cfRule type="duplicateValues" dxfId="4025" priority="2505"/>
  </conditionalFormatting>
  <conditionalFormatting sqref="B331">
    <cfRule type="duplicateValues" dxfId="4024" priority="2504"/>
  </conditionalFormatting>
  <conditionalFormatting sqref="B331">
    <cfRule type="duplicateValues" dxfId="4023" priority="2502"/>
    <cfRule type="duplicateValues" dxfId="4022" priority="2503"/>
  </conditionalFormatting>
  <conditionalFormatting sqref="B331">
    <cfRule type="duplicateValues" dxfId="4021" priority="2501"/>
  </conditionalFormatting>
  <conditionalFormatting sqref="B331">
    <cfRule type="duplicateValues" dxfId="4020" priority="2500"/>
  </conditionalFormatting>
  <conditionalFormatting sqref="B331">
    <cfRule type="duplicateValues" dxfId="4019" priority="2499"/>
  </conditionalFormatting>
  <conditionalFormatting sqref="N332">
    <cfRule type="cellIs" dxfId="4018" priority="2498" operator="greaterThan">
      <formula>0</formula>
    </cfRule>
  </conditionalFormatting>
  <conditionalFormatting sqref="C332">
    <cfRule type="duplicateValues" dxfId="4017" priority="2497"/>
  </conditionalFormatting>
  <conditionalFormatting sqref="B332">
    <cfRule type="duplicateValues" dxfId="4016" priority="2496"/>
  </conditionalFormatting>
  <conditionalFormatting sqref="B332">
    <cfRule type="duplicateValues" dxfId="4015" priority="2494"/>
    <cfRule type="duplicateValues" dxfId="4014" priority="2495"/>
  </conditionalFormatting>
  <conditionalFormatting sqref="C332">
    <cfRule type="duplicateValues" dxfId="4013" priority="2493"/>
  </conditionalFormatting>
  <conditionalFormatting sqref="B332">
    <cfRule type="duplicateValues" dxfId="4012" priority="2491"/>
    <cfRule type="duplicateValues" dxfId="4011" priority="2492"/>
  </conditionalFormatting>
  <conditionalFormatting sqref="B332">
    <cfRule type="duplicateValues" dxfId="4010" priority="2488"/>
    <cfRule type="duplicateValues" dxfId="4009" priority="2489"/>
    <cfRule type="duplicateValues" dxfId="4008" priority="2490"/>
  </conditionalFormatting>
  <conditionalFormatting sqref="B332">
    <cfRule type="duplicateValues" dxfId="4007" priority="2487"/>
  </conditionalFormatting>
  <conditionalFormatting sqref="B332">
    <cfRule type="duplicateValues" dxfId="4006" priority="2486"/>
  </conditionalFormatting>
  <conditionalFormatting sqref="B332">
    <cfRule type="duplicateValues" dxfId="4005" priority="2484"/>
    <cfRule type="duplicateValues" dxfId="4004" priority="2485"/>
  </conditionalFormatting>
  <conditionalFormatting sqref="B332">
    <cfRule type="duplicateValues" dxfId="4003" priority="2483"/>
  </conditionalFormatting>
  <conditionalFormatting sqref="B332">
    <cfRule type="duplicateValues" dxfId="4002" priority="2482"/>
  </conditionalFormatting>
  <conditionalFormatting sqref="B332">
    <cfRule type="duplicateValues" dxfId="4001" priority="2481"/>
  </conditionalFormatting>
  <conditionalFormatting sqref="N339">
    <cfRule type="cellIs" dxfId="4000" priority="2480" operator="greaterThan">
      <formula>0</formula>
    </cfRule>
  </conditionalFormatting>
  <conditionalFormatting sqref="C339">
    <cfRule type="duplicateValues" dxfId="3999" priority="2479"/>
  </conditionalFormatting>
  <conditionalFormatting sqref="B339">
    <cfRule type="duplicateValues" dxfId="3998" priority="2478"/>
  </conditionalFormatting>
  <conditionalFormatting sqref="B339">
    <cfRule type="duplicateValues" dxfId="3997" priority="2476"/>
    <cfRule type="duplicateValues" dxfId="3996" priority="2477"/>
  </conditionalFormatting>
  <conditionalFormatting sqref="C339">
    <cfRule type="duplicateValues" dxfId="3995" priority="2475"/>
  </conditionalFormatting>
  <conditionalFormatting sqref="B339">
    <cfRule type="duplicateValues" dxfId="3994" priority="2473"/>
    <cfRule type="duplicateValues" dxfId="3993" priority="2474"/>
  </conditionalFormatting>
  <conditionalFormatting sqref="B339">
    <cfRule type="duplicateValues" dxfId="3992" priority="2470"/>
    <cfRule type="duplicateValues" dxfId="3991" priority="2471"/>
    <cfRule type="duplicateValues" dxfId="3990" priority="2472"/>
  </conditionalFormatting>
  <conditionalFormatting sqref="B339">
    <cfRule type="duplicateValues" dxfId="3989" priority="2469"/>
  </conditionalFormatting>
  <conditionalFormatting sqref="B339">
    <cfRule type="duplicateValues" dxfId="3988" priority="2468"/>
  </conditionalFormatting>
  <conditionalFormatting sqref="B339">
    <cfRule type="duplicateValues" dxfId="3987" priority="2466"/>
    <cfRule type="duplicateValues" dxfId="3986" priority="2467"/>
  </conditionalFormatting>
  <conditionalFormatting sqref="B339">
    <cfRule type="duplicateValues" dxfId="3985" priority="2465"/>
  </conditionalFormatting>
  <conditionalFormatting sqref="B339">
    <cfRule type="duplicateValues" dxfId="3984" priority="2464"/>
  </conditionalFormatting>
  <conditionalFormatting sqref="B339">
    <cfRule type="duplicateValues" dxfId="3983" priority="2463"/>
  </conditionalFormatting>
  <conditionalFormatting sqref="N338">
    <cfRule type="cellIs" dxfId="3982" priority="2462" operator="greaterThan">
      <formula>0</formula>
    </cfRule>
  </conditionalFormatting>
  <conditionalFormatting sqref="C338">
    <cfRule type="duplicateValues" dxfId="3981" priority="2461"/>
  </conditionalFormatting>
  <conditionalFormatting sqref="B338">
    <cfRule type="duplicateValues" dxfId="3980" priority="2460"/>
  </conditionalFormatting>
  <conditionalFormatting sqref="B338">
    <cfRule type="duplicateValues" dxfId="3979" priority="2458"/>
    <cfRule type="duplicateValues" dxfId="3978" priority="2459"/>
  </conditionalFormatting>
  <conditionalFormatting sqref="C338">
    <cfRule type="duplicateValues" dxfId="3977" priority="2457"/>
  </conditionalFormatting>
  <conditionalFormatting sqref="B338">
    <cfRule type="duplicateValues" dxfId="3976" priority="2455"/>
    <cfRule type="duplicateValues" dxfId="3975" priority="2456"/>
  </conditionalFormatting>
  <conditionalFormatting sqref="B338">
    <cfRule type="duplicateValues" dxfId="3974" priority="2452"/>
    <cfRule type="duplicateValues" dxfId="3973" priority="2453"/>
    <cfRule type="duplicateValues" dxfId="3972" priority="2454"/>
  </conditionalFormatting>
  <conditionalFormatting sqref="B338">
    <cfRule type="duplicateValues" dxfId="3971" priority="2451"/>
  </conditionalFormatting>
  <conditionalFormatting sqref="B338">
    <cfRule type="duplicateValues" dxfId="3970" priority="2450"/>
  </conditionalFormatting>
  <conditionalFormatting sqref="B338">
    <cfRule type="duplicateValues" dxfId="3969" priority="2448"/>
    <cfRule type="duplicateValues" dxfId="3968" priority="2449"/>
  </conditionalFormatting>
  <conditionalFormatting sqref="B338">
    <cfRule type="duplicateValues" dxfId="3967" priority="2447"/>
  </conditionalFormatting>
  <conditionalFormatting sqref="B338">
    <cfRule type="duplicateValues" dxfId="3966" priority="2446"/>
  </conditionalFormatting>
  <conditionalFormatting sqref="B338">
    <cfRule type="duplicateValues" dxfId="3965" priority="2445"/>
  </conditionalFormatting>
  <conditionalFormatting sqref="N337">
    <cfRule type="cellIs" dxfId="3964" priority="2444" operator="greaterThan">
      <formula>0</formula>
    </cfRule>
  </conditionalFormatting>
  <conditionalFormatting sqref="C337">
    <cfRule type="duplicateValues" dxfId="3963" priority="2443"/>
  </conditionalFormatting>
  <conditionalFormatting sqref="B337">
    <cfRule type="duplicateValues" dxfId="3962" priority="2442"/>
  </conditionalFormatting>
  <conditionalFormatting sqref="B337">
    <cfRule type="duplicateValues" dxfId="3961" priority="2440"/>
    <cfRule type="duplicateValues" dxfId="3960" priority="2441"/>
  </conditionalFormatting>
  <conditionalFormatting sqref="C337">
    <cfRule type="duplicateValues" dxfId="3959" priority="2439"/>
  </conditionalFormatting>
  <conditionalFormatting sqref="B337">
    <cfRule type="duplicateValues" dxfId="3958" priority="2437"/>
    <cfRule type="duplicateValues" dxfId="3957" priority="2438"/>
  </conditionalFormatting>
  <conditionalFormatting sqref="B337">
    <cfRule type="duplicateValues" dxfId="3956" priority="2434"/>
    <cfRule type="duplicateValues" dxfId="3955" priority="2435"/>
    <cfRule type="duplicateValues" dxfId="3954" priority="2436"/>
  </conditionalFormatting>
  <conditionalFormatting sqref="B337">
    <cfRule type="duplicateValues" dxfId="3953" priority="2433"/>
  </conditionalFormatting>
  <conditionalFormatting sqref="B337">
    <cfRule type="duplicateValues" dxfId="3952" priority="2432"/>
  </conditionalFormatting>
  <conditionalFormatting sqref="B337">
    <cfRule type="duplicateValues" dxfId="3951" priority="2430"/>
    <cfRule type="duplicateValues" dxfId="3950" priority="2431"/>
  </conditionalFormatting>
  <conditionalFormatting sqref="B337">
    <cfRule type="duplicateValues" dxfId="3949" priority="2429"/>
  </conditionalFormatting>
  <conditionalFormatting sqref="B337">
    <cfRule type="duplicateValues" dxfId="3948" priority="2428"/>
  </conditionalFormatting>
  <conditionalFormatting sqref="B337">
    <cfRule type="duplicateValues" dxfId="3947" priority="2427"/>
  </conditionalFormatting>
  <conditionalFormatting sqref="N336">
    <cfRule type="cellIs" dxfId="3946" priority="2426" operator="greaterThan">
      <formula>0</formula>
    </cfRule>
  </conditionalFormatting>
  <conditionalFormatting sqref="C336">
    <cfRule type="duplicateValues" dxfId="3945" priority="2425"/>
  </conditionalFormatting>
  <conditionalFormatting sqref="B336">
    <cfRule type="duplicateValues" dxfId="3944" priority="2424"/>
  </conditionalFormatting>
  <conditionalFormatting sqref="B336">
    <cfRule type="duplicateValues" dxfId="3943" priority="2422"/>
    <cfRule type="duplicateValues" dxfId="3942" priority="2423"/>
  </conditionalFormatting>
  <conditionalFormatting sqref="C336">
    <cfRule type="duplicateValues" dxfId="3941" priority="2421"/>
  </conditionalFormatting>
  <conditionalFormatting sqref="B336">
    <cfRule type="duplicateValues" dxfId="3940" priority="2419"/>
    <cfRule type="duplicateValues" dxfId="3939" priority="2420"/>
  </conditionalFormatting>
  <conditionalFormatting sqref="B336">
    <cfRule type="duplicateValues" dxfId="3938" priority="2416"/>
    <cfRule type="duplicateValues" dxfId="3937" priority="2417"/>
    <cfRule type="duplicateValues" dxfId="3936" priority="2418"/>
  </conditionalFormatting>
  <conditionalFormatting sqref="B336">
    <cfRule type="duplicateValues" dxfId="3935" priority="2415"/>
  </conditionalFormatting>
  <conditionalFormatting sqref="B336">
    <cfRule type="duplicateValues" dxfId="3934" priority="2414"/>
  </conditionalFormatting>
  <conditionalFormatting sqref="B336">
    <cfRule type="duplicateValues" dxfId="3933" priority="2412"/>
    <cfRule type="duplicateValues" dxfId="3932" priority="2413"/>
  </conditionalFormatting>
  <conditionalFormatting sqref="B336">
    <cfRule type="duplicateValues" dxfId="3931" priority="2411"/>
  </conditionalFormatting>
  <conditionalFormatting sqref="B336">
    <cfRule type="duplicateValues" dxfId="3930" priority="2410"/>
  </conditionalFormatting>
  <conditionalFormatting sqref="B336">
    <cfRule type="duplicateValues" dxfId="3929" priority="2409"/>
  </conditionalFormatting>
  <conditionalFormatting sqref="N335">
    <cfRule type="cellIs" dxfId="3928" priority="2408" operator="greaterThan">
      <formula>0</formula>
    </cfRule>
  </conditionalFormatting>
  <conditionalFormatting sqref="C335">
    <cfRule type="duplicateValues" dxfId="3927" priority="2407"/>
  </conditionalFormatting>
  <conditionalFormatting sqref="B335">
    <cfRule type="duplicateValues" dxfId="3926" priority="2406"/>
  </conditionalFormatting>
  <conditionalFormatting sqref="B335">
    <cfRule type="duplicateValues" dxfId="3925" priority="2404"/>
    <cfRule type="duplicateValues" dxfId="3924" priority="2405"/>
  </conditionalFormatting>
  <conditionalFormatting sqref="C335">
    <cfRule type="duplicateValues" dxfId="3923" priority="2403"/>
  </conditionalFormatting>
  <conditionalFormatting sqref="B335">
    <cfRule type="duplicateValues" dxfId="3922" priority="2401"/>
    <cfRule type="duplicateValues" dxfId="3921" priority="2402"/>
  </conditionalFormatting>
  <conditionalFormatting sqref="B335">
    <cfRule type="duplicateValues" dxfId="3920" priority="2398"/>
    <cfRule type="duplicateValues" dxfId="3919" priority="2399"/>
    <cfRule type="duplicateValues" dxfId="3918" priority="2400"/>
  </conditionalFormatting>
  <conditionalFormatting sqref="B335">
    <cfRule type="duplicateValues" dxfId="3917" priority="2397"/>
  </conditionalFormatting>
  <conditionalFormatting sqref="B335">
    <cfRule type="duplicateValues" dxfId="3916" priority="2396"/>
  </conditionalFormatting>
  <conditionalFormatting sqref="B335">
    <cfRule type="duplicateValues" dxfId="3915" priority="2394"/>
    <cfRule type="duplicateValues" dxfId="3914" priority="2395"/>
  </conditionalFormatting>
  <conditionalFormatting sqref="B335">
    <cfRule type="duplicateValues" dxfId="3913" priority="2393"/>
  </conditionalFormatting>
  <conditionalFormatting sqref="B335">
    <cfRule type="duplicateValues" dxfId="3912" priority="2392"/>
  </conditionalFormatting>
  <conditionalFormatting sqref="B335">
    <cfRule type="duplicateValues" dxfId="3911" priority="2391"/>
  </conditionalFormatting>
  <conditionalFormatting sqref="N334">
    <cfRule type="cellIs" dxfId="3910" priority="2390" operator="greaterThan">
      <formula>0</formula>
    </cfRule>
  </conditionalFormatting>
  <conditionalFormatting sqref="C334">
    <cfRule type="duplicateValues" dxfId="3909" priority="2389"/>
  </conditionalFormatting>
  <conditionalFormatting sqref="B334">
    <cfRule type="duplicateValues" dxfId="3908" priority="2388"/>
  </conditionalFormatting>
  <conditionalFormatting sqref="B334">
    <cfRule type="duplicateValues" dxfId="3907" priority="2386"/>
    <cfRule type="duplicateValues" dxfId="3906" priority="2387"/>
  </conditionalFormatting>
  <conditionalFormatting sqref="C334">
    <cfRule type="duplicateValues" dxfId="3905" priority="2385"/>
  </conditionalFormatting>
  <conditionalFormatting sqref="B334">
    <cfRule type="duplicateValues" dxfId="3904" priority="2383"/>
    <cfRule type="duplicateValues" dxfId="3903" priority="2384"/>
  </conditionalFormatting>
  <conditionalFormatting sqref="B334">
    <cfRule type="duplicateValues" dxfId="3902" priority="2380"/>
    <cfRule type="duplicateValues" dxfId="3901" priority="2381"/>
    <cfRule type="duplicateValues" dxfId="3900" priority="2382"/>
  </conditionalFormatting>
  <conditionalFormatting sqref="B334">
    <cfRule type="duplicateValues" dxfId="3899" priority="2379"/>
  </conditionalFormatting>
  <conditionalFormatting sqref="B334">
    <cfRule type="duplicateValues" dxfId="3898" priority="2378"/>
  </conditionalFormatting>
  <conditionalFormatting sqref="B334">
    <cfRule type="duplicateValues" dxfId="3897" priority="2376"/>
    <cfRule type="duplicateValues" dxfId="3896" priority="2377"/>
  </conditionalFormatting>
  <conditionalFormatting sqref="B334">
    <cfRule type="duplicateValues" dxfId="3895" priority="2375"/>
  </conditionalFormatting>
  <conditionalFormatting sqref="B334">
    <cfRule type="duplicateValues" dxfId="3894" priority="2374"/>
  </conditionalFormatting>
  <conditionalFormatting sqref="B334">
    <cfRule type="duplicateValues" dxfId="3893" priority="2373"/>
  </conditionalFormatting>
  <conditionalFormatting sqref="N324">
    <cfRule type="cellIs" dxfId="3892" priority="2372" operator="greaterThan">
      <formula>0</formula>
    </cfRule>
  </conditionalFormatting>
  <conditionalFormatting sqref="C324">
    <cfRule type="duplicateValues" dxfId="3891" priority="2371"/>
  </conditionalFormatting>
  <conditionalFormatting sqref="B324">
    <cfRule type="duplicateValues" dxfId="3890" priority="2370"/>
  </conditionalFormatting>
  <conditionalFormatting sqref="B324">
    <cfRule type="duplicateValues" dxfId="3889" priority="2368"/>
    <cfRule type="duplicateValues" dxfId="3888" priority="2369"/>
  </conditionalFormatting>
  <conditionalFormatting sqref="C324">
    <cfRule type="duplicateValues" dxfId="3887" priority="2367"/>
  </conditionalFormatting>
  <conditionalFormatting sqref="B324">
    <cfRule type="duplicateValues" dxfId="3886" priority="2365"/>
    <cfRule type="duplicateValues" dxfId="3885" priority="2366"/>
  </conditionalFormatting>
  <conditionalFormatting sqref="B324">
    <cfRule type="duplicateValues" dxfId="3884" priority="2362"/>
    <cfRule type="duplicateValues" dxfId="3883" priority="2363"/>
    <cfRule type="duplicateValues" dxfId="3882" priority="2364"/>
  </conditionalFormatting>
  <conditionalFormatting sqref="B324">
    <cfRule type="duplicateValues" dxfId="3881" priority="2361"/>
  </conditionalFormatting>
  <conditionalFormatting sqref="B324">
    <cfRule type="duplicateValues" dxfId="3880" priority="2360"/>
  </conditionalFormatting>
  <conditionalFormatting sqref="B324">
    <cfRule type="duplicateValues" dxfId="3879" priority="2358"/>
    <cfRule type="duplicateValues" dxfId="3878" priority="2359"/>
  </conditionalFormatting>
  <conditionalFormatting sqref="B324">
    <cfRule type="duplicateValues" dxfId="3877" priority="2357"/>
  </conditionalFormatting>
  <conditionalFormatting sqref="B324">
    <cfRule type="duplicateValues" dxfId="3876" priority="2356"/>
  </conditionalFormatting>
  <conditionalFormatting sqref="B324">
    <cfRule type="duplicateValues" dxfId="3875" priority="2355"/>
  </conditionalFormatting>
  <conditionalFormatting sqref="N333">
    <cfRule type="cellIs" dxfId="3874" priority="2354" operator="greaterThan">
      <formula>0</formula>
    </cfRule>
  </conditionalFormatting>
  <conditionalFormatting sqref="C333">
    <cfRule type="duplicateValues" dxfId="3873" priority="2353"/>
  </conditionalFormatting>
  <conditionalFormatting sqref="B333">
    <cfRule type="duplicateValues" dxfId="3872" priority="2352"/>
  </conditionalFormatting>
  <conditionalFormatting sqref="B333">
    <cfRule type="duplicateValues" dxfId="3871" priority="2350"/>
    <cfRule type="duplicateValues" dxfId="3870" priority="2351"/>
  </conditionalFormatting>
  <conditionalFormatting sqref="C333">
    <cfRule type="duplicateValues" dxfId="3869" priority="2349"/>
  </conditionalFormatting>
  <conditionalFormatting sqref="B333">
    <cfRule type="duplicateValues" dxfId="3868" priority="2347"/>
    <cfRule type="duplicateValues" dxfId="3867" priority="2348"/>
  </conditionalFormatting>
  <conditionalFormatting sqref="B333">
    <cfRule type="duplicateValues" dxfId="3866" priority="2344"/>
    <cfRule type="duplicateValues" dxfId="3865" priority="2345"/>
    <cfRule type="duplicateValues" dxfId="3864" priority="2346"/>
  </conditionalFormatting>
  <conditionalFormatting sqref="B333">
    <cfRule type="duplicateValues" dxfId="3863" priority="2343"/>
  </conditionalFormatting>
  <conditionalFormatting sqref="B333">
    <cfRule type="duplicateValues" dxfId="3862" priority="2342"/>
  </conditionalFormatting>
  <conditionalFormatting sqref="B333">
    <cfRule type="duplicateValues" dxfId="3861" priority="2340"/>
    <cfRule type="duplicateValues" dxfId="3860" priority="2341"/>
  </conditionalFormatting>
  <conditionalFormatting sqref="B333">
    <cfRule type="duplicateValues" dxfId="3859" priority="2339"/>
  </conditionalFormatting>
  <conditionalFormatting sqref="B333">
    <cfRule type="duplicateValues" dxfId="3858" priority="2338"/>
  </conditionalFormatting>
  <conditionalFormatting sqref="B333">
    <cfRule type="duplicateValues" dxfId="3857" priority="2337"/>
  </conditionalFormatting>
  <conditionalFormatting sqref="B321:B402">
    <cfRule type="duplicateValues" dxfId="3856" priority="2336"/>
  </conditionalFormatting>
  <conditionalFormatting sqref="B387:B388">
    <cfRule type="duplicateValues" dxfId="3855" priority="2335"/>
  </conditionalFormatting>
  <conditionalFormatting sqref="C387:C388">
    <cfRule type="duplicateValues" dxfId="3854" priority="2334"/>
  </conditionalFormatting>
  <conditionalFormatting sqref="B382:B384 B375:B380">
    <cfRule type="duplicateValues" dxfId="3853" priority="2333"/>
  </conditionalFormatting>
  <conditionalFormatting sqref="C382:C384 C375:C380">
    <cfRule type="duplicateValues" dxfId="3852" priority="2332"/>
  </conditionalFormatting>
  <conditionalFormatting sqref="B372:B374">
    <cfRule type="duplicateValues" dxfId="3851" priority="2331"/>
  </conditionalFormatting>
  <conditionalFormatting sqref="C372:C374">
    <cfRule type="duplicateValues" dxfId="3850" priority="2330"/>
  </conditionalFormatting>
  <conditionalFormatting sqref="B387:B391 B382:B385 B393:B402 B372:B380">
    <cfRule type="duplicateValues" dxfId="3849" priority="2329"/>
  </conditionalFormatting>
  <conditionalFormatting sqref="B387:B391">
    <cfRule type="duplicateValues" dxfId="3848" priority="2328"/>
  </conditionalFormatting>
  <conditionalFormatting sqref="B387:B391 B382:B385 B393:B402 B372:B380">
    <cfRule type="duplicateValues" dxfId="3847" priority="2326"/>
    <cfRule type="duplicateValues" dxfId="3846" priority="2327"/>
  </conditionalFormatting>
  <conditionalFormatting sqref="B387:B391">
    <cfRule type="duplicateValues" dxfId="3845" priority="2324"/>
    <cfRule type="duplicateValues" dxfId="3844" priority="2325"/>
  </conditionalFormatting>
  <conditionalFormatting sqref="C387:C391 C382:C385 C393:C402 C372:C380">
    <cfRule type="duplicateValues" dxfId="3843" priority="2323"/>
  </conditionalFormatting>
  <conditionalFormatting sqref="B387:B391">
    <cfRule type="duplicateValues" dxfId="3842" priority="2322"/>
  </conditionalFormatting>
  <conditionalFormatting sqref="C369:C370 C387:C391 C382:C385 C393:C402 C372:C380 C340:C367 C321:C323">
    <cfRule type="duplicateValues" dxfId="3841" priority="2321"/>
  </conditionalFormatting>
  <conditionalFormatting sqref="B393:B402 B372:B391 B340:B370 B321:B323">
    <cfRule type="duplicateValues" dxfId="3840" priority="2319"/>
    <cfRule type="duplicateValues" dxfId="3839" priority="2320"/>
  </conditionalFormatting>
  <conditionalFormatting sqref="B393:B402 B372:B391 B340:B370 B321:B323">
    <cfRule type="duplicateValues" dxfId="3838" priority="2316"/>
    <cfRule type="duplicateValues" dxfId="3837" priority="2317"/>
    <cfRule type="duplicateValues" dxfId="3836" priority="2318"/>
  </conditionalFormatting>
  <conditionalFormatting sqref="B390:B391 B382:B384 B393:B402 B372:B380">
    <cfRule type="duplicateValues" dxfId="3835" priority="2315"/>
  </conditionalFormatting>
  <conditionalFormatting sqref="B372:B402 B340:B370 B321:B323">
    <cfRule type="duplicateValues" dxfId="3834" priority="2314"/>
  </conditionalFormatting>
  <conditionalFormatting sqref="B372:B402">
    <cfRule type="duplicateValues" dxfId="3833" priority="2313"/>
  </conditionalFormatting>
  <conditionalFormatting sqref="B372:B402 B340:B370 B321:B323">
    <cfRule type="duplicateValues" dxfId="3832" priority="2311"/>
    <cfRule type="duplicateValues" dxfId="3831" priority="2312"/>
  </conditionalFormatting>
  <conditionalFormatting sqref="B340:B402 B321:B323">
    <cfRule type="duplicateValues" dxfId="3830" priority="2310"/>
  </conditionalFormatting>
  <conditionalFormatting sqref="B340:B402">
    <cfRule type="duplicateValues" dxfId="3829" priority="2309"/>
  </conditionalFormatting>
  <conditionalFormatting sqref="B340:B362 B321:B323">
    <cfRule type="duplicateValues" dxfId="3828" priority="2308"/>
  </conditionalFormatting>
  <conditionalFormatting sqref="B340:B362 B321:B323">
    <cfRule type="duplicateValues" dxfId="3827" priority="2306"/>
    <cfRule type="duplicateValues" dxfId="3826" priority="2307"/>
  </conditionalFormatting>
  <conditionalFormatting sqref="C340:C362 C321:C323">
    <cfRule type="duplicateValues" dxfId="3825" priority="2305"/>
  </conditionalFormatting>
  <conditionalFormatting sqref="N38:N320">
    <cfRule type="cellIs" dxfId="3824" priority="2304" operator="greaterThan">
      <formula>0</formula>
    </cfRule>
  </conditionalFormatting>
  <conditionalFormatting sqref="N207">
    <cfRule type="cellIs" dxfId="3823" priority="2303" operator="greaterThan">
      <formula>0</formula>
    </cfRule>
  </conditionalFormatting>
  <conditionalFormatting sqref="B207">
    <cfRule type="duplicateValues" dxfId="3822" priority="2302"/>
  </conditionalFormatting>
  <conditionalFormatting sqref="N315">
    <cfRule type="cellIs" dxfId="3821" priority="2301" operator="greaterThan">
      <formula>0</formula>
    </cfRule>
  </conditionalFormatting>
  <conditionalFormatting sqref="B315">
    <cfRule type="duplicateValues" dxfId="3820" priority="2300"/>
  </conditionalFormatting>
  <conditionalFormatting sqref="N313">
    <cfRule type="cellIs" dxfId="3819" priority="2299" operator="greaterThan">
      <formula>0</formula>
    </cfRule>
  </conditionalFormatting>
  <conditionalFormatting sqref="B313">
    <cfRule type="duplicateValues" dxfId="3818" priority="2298"/>
  </conditionalFormatting>
  <conditionalFormatting sqref="N314">
    <cfRule type="cellIs" dxfId="3817" priority="2297" operator="greaterThan">
      <formula>0</formula>
    </cfRule>
  </conditionalFormatting>
  <conditionalFormatting sqref="B314">
    <cfRule type="duplicateValues" dxfId="3816" priority="2296"/>
  </conditionalFormatting>
  <conditionalFormatting sqref="N247">
    <cfRule type="cellIs" dxfId="3815" priority="2295" operator="greaterThan">
      <formula>0</formula>
    </cfRule>
  </conditionalFormatting>
  <conditionalFormatting sqref="B247">
    <cfRule type="duplicateValues" dxfId="3814" priority="2294"/>
  </conditionalFormatting>
  <conditionalFormatting sqref="B247">
    <cfRule type="duplicateValues" dxfId="3813" priority="2293"/>
  </conditionalFormatting>
  <conditionalFormatting sqref="C247">
    <cfRule type="duplicateValues" dxfId="3812" priority="2292"/>
  </conditionalFormatting>
  <conditionalFormatting sqref="C247">
    <cfRule type="duplicateValues" dxfId="3811" priority="2291"/>
  </conditionalFormatting>
  <conditionalFormatting sqref="N259">
    <cfRule type="cellIs" dxfId="3810" priority="2290" operator="greaterThan">
      <formula>0</formula>
    </cfRule>
  </conditionalFormatting>
  <conditionalFormatting sqref="B259">
    <cfRule type="duplicateValues" dxfId="3809" priority="2289"/>
  </conditionalFormatting>
  <conditionalFormatting sqref="B259">
    <cfRule type="duplicateValues" dxfId="3808" priority="2288"/>
  </conditionalFormatting>
  <conditionalFormatting sqref="C259">
    <cfRule type="duplicateValues" dxfId="3807" priority="2287"/>
  </conditionalFormatting>
  <conditionalFormatting sqref="C259">
    <cfRule type="duplicateValues" dxfId="3806" priority="2286"/>
  </conditionalFormatting>
  <conditionalFormatting sqref="N234">
    <cfRule type="cellIs" dxfId="3805" priority="2285" operator="greaterThan">
      <formula>0</formula>
    </cfRule>
  </conditionalFormatting>
  <conditionalFormatting sqref="B234">
    <cfRule type="duplicateValues" dxfId="3804" priority="2284"/>
  </conditionalFormatting>
  <conditionalFormatting sqref="B234">
    <cfRule type="duplicateValues" dxfId="3803" priority="2283"/>
  </conditionalFormatting>
  <conditionalFormatting sqref="C234">
    <cfRule type="duplicateValues" dxfId="3802" priority="2282"/>
  </conditionalFormatting>
  <conditionalFormatting sqref="C234">
    <cfRule type="duplicateValues" dxfId="3801" priority="2281"/>
  </conditionalFormatting>
  <conditionalFormatting sqref="N282">
    <cfRule type="cellIs" dxfId="3800" priority="2280" operator="greaterThan">
      <formula>0</formula>
    </cfRule>
  </conditionalFormatting>
  <conditionalFormatting sqref="B282">
    <cfRule type="duplicateValues" dxfId="3799" priority="2279"/>
  </conditionalFormatting>
  <conditionalFormatting sqref="B282">
    <cfRule type="duplicateValues" dxfId="3798" priority="2278"/>
  </conditionalFormatting>
  <conditionalFormatting sqref="C282">
    <cfRule type="duplicateValues" dxfId="3797" priority="2277"/>
  </conditionalFormatting>
  <conditionalFormatting sqref="C282">
    <cfRule type="duplicateValues" dxfId="3796" priority="2276"/>
  </conditionalFormatting>
  <conditionalFormatting sqref="B282">
    <cfRule type="duplicateValues" dxfId="3795" priority="2275"/>
  </conditionalFormatting>
  <conditionalFormatting sqref="N166">
    <cfRule type="cellIs" dxfId="3794" priority="2274" operator="greaterThan">
      <formula>0</formula>
    </cfRule>
  </conditionalFormatting>
  <conditionalFormatting sqref="B166">
    <cfRule type="duplicateValues" dxfId="3793" priority="2273"/>
  </conditionalFormatting>
  <conditionalFormatting sqref="B166">
    <cfRule type="duplicateValues" dxfId="3792" priority="2272"/>
  </conditionalFormatting>
  <conditionalFormatting sqref="C166">
    <cfRule type="duplicateValues" dxfId="3791" priority="2271"/>
  </conditionalFormatting>
  <conditionalFormatting sqref="C166">
    <cfRule type="duplicateValues" dxfId="3790" priority="2270"/>
  </conditionalFormatting>
  <conditionalFormatting sqref="B166">
    <cfRule type="duplicateValues" dxfId="3789" priority="2269"/>
  </conditionalFormatting>
  <conditionalFormatting sqref="N284">
    <cfRule type="cellIs" dxfId="3788" priority="2268" operator="greaterThan">
      <formula>0</formula>
    </cfRule>
  </conditionalFormatting>
  <conditionalFormatting sqref="B284">
    <cfRule type="duplicateValues" dxfId="3787" priority="2267"/>
  </conditionalFormatting>
  <conditionalFormatting sqref="C284">
    <cfRule type="duplicateValues" dxfId="3786" priority="2266"/>
  </conditionalFormatting>
  <conditionalFormatting sqref="C284">
    <cfRule type="duplicateValues" dxfId="3785" priority="2265"/>
  </conditionalFormatting>
  <conditionalFormatting sqref="B284">
    <cfRule type="duplicateValues" dxfId="3784" priority="2264"/>
  </conditionalFormatting>
  <conditionalFormatting sqref="B284">
    <cfRule type="duplicateValues" dxfId="3783" priority="2263"/>
  </conditionalFormatting>
  <conditionalFormatting sqref="B284">
    <cfRule type="duplicateValues" dxfId="3782" priority="2262"/>
  </conditionalFormatting>
  <conditionalFormatting sqref="N164">
    <cfRule type="cellIs" dxfId="3781" priority="2261" operator="greaterThan">
      <formula>0</formula>
    </cfRule>
  </conditionalFormatting>
  <conditionalFormatting sqref="B164">
    <cfRule type="duplicateValues" dxfId="3780" priority="2260"/>
  </conditionalFormatting>
  <conditionalFormatting sqref="C164">
    <cfRule type="duplicateValues" dxfId="3779" priority="2259"/>
  </conditionalFormatting>
  <conditionalFormatting sqref="C164">
    <cfRule type="duplicateValues" dxfId="3778" priority="2258"/>
  </conditionalFormatting>
  <conditionalFormatting sqref="B164">
    <cfRule type="duplicateValues" dxfId="3777" priority="2257"/>
  </conditionalFormatting>
  <conditionalFormatting sqref="B164">
    <cfRule type="duplicateValues" dxfId="3776" priority="2256"/>
  </conditionalFormatting>
  <conditionalFormatting sqref="B164">
    <cfRule type="duplicateValues" dxfId="3775" priority="2255"/>
  </conditionalFormatting>
  <conditionalFormatting sqref="B164">
    <cfRule type="duplicateValues" dxfId="3774" priority="2254"/>
  </conditionalFormatting>
  <conditionalFormatting sqref="N163">
    <cfRule type="cellIs" dxfId="3773" priority="2253" operator="greaterThan">
      <formula>0</formula>
    </cfRule>
  </conditionalFormatting>
  <conditionalFormatting sqref="B163">
    <cfRule type="duplicateValues" dxfId="3772" priority="2252"/>
  </conditionalFormatting>
  <conditionalFormatting sqref="C163">
    <cfRule type="duplicateValues" dxfId="3771" priority="2251"/>
  </conditionalFormatting>
  <conditionalFormatting sqref="C163">
    <cfRule type="duplicateValues" dxfId="3770" priority="2250"/>
  </conditionalFormatting>
  <conditionalFormatting sqref="B163">
    <cfRule type="duplicateValues" dxfId="3769" priority="2249"/>
  </conditionalFormatting>
  <conditionalFormatting sqref="B163">
    <cfRule type="duplicateValues" dxfId="3768" priority="2248"/>
  </conditionalFormatting>
  <conditionalFormatting sqref="B163">
    <cfRule type="duplicateValues" dxfId="3767" priority="2247"/>
  </conditionalFormatting>
  <conditionalFormatting sqref="B163">
    <cfRule type="duplicateValues" dxfId="3766" priority="2246"/>
  </conditionalFormatting>
  <conditionalFormatting sqref="N162">
    <cfRule type="cellIs" dxfId="3765" priority="2245" operator="greaterThan">
      <formula>0</formula>
    </cfRule>
  </conditionalFormatting>
  <conditionalFormatting sqref="B162">
    <cfRule type="duplicateValues" dxfId="3764" priority="2244"/>
  </conditionalFormatting>
  <conditionalFormatting sqref="C162">
    <cfRule type="duplicateValues" dxfId="3763" priority="2243"/>
  </conditionalFormatting>
  <conditionalFormatting sqref="C162">
    <cfRule type="duplicateValues" dxfId="3762" priority="2242"/>
  </conditionalFormatting>
  <conditionalFormatting sqref="B162">
    <cfRule type="duplicateValues" dxfId="3761" priority="2241"/>
  </conditionalFormatting>
  <conditionalFormatting sqref="B162">
    <cfRule type="duplicateValues" dxfId="3760" priority="2240"/>
  </conditionalFormatting>
  <conditionalFormatting sqref="B162">
    <cfRule type="duplicateValues" dxfId="3759" priority="2239"/>
  </conditionalFormatting>
  <conditionalFormatting sqref="B162">
    <cfRule type="duplicateValues" dxfId="3758" priority="2238"/>
  </conditionalFormatting>
  <conditionalFormatting sqref="N160">
    <cfRule type="cellIs" dxfId="3757" priority="2237" operator="greaterThan">
      <formula>0</formula>
    </cfRule>
  </conditionalFormatting>
  <conditionalFormatting sqref="B160">
    <cfRule type="duplicateValues" dxfId="3756" priority="2236"/>
  </conditionalFormatting>
  <conditionalFormatting sqref="C160">
    <cfRule type="duplicateValues" dxfId="3755" priority="2235"/>
  </conditionalFormatting>
  <conditionalFormatting sqref="C160">
    <cfRule type="duplicateValues" dxfId="3754" priority="2234"/>
  </conditionalFormatting>
  <conditionalFormatting sqref="B160">
    <cfRule type="duplicateValues" dxfId="3753" priority="2233"/>
  </conditionalFormatting>
  <conditionalFormatting sqref="B160">
    <cfRule type="duplicateValues" dxfId="3752" priority="2232"/>
  </conditionalFormatting>
  <conditionalFormatting sqref="B160">
    <cfRule type="duplicateValues" dxfId="3751" priority="2231"/>
  </conditionalFormatting>
  <conditionalFormatting sqref="B160">
    <cfRule type="duplicateValues" dxfId="3750" priority="2230"/>
  </conditionalFormatting>
  <conditionalFormatting sqref="N158">
    <cfRule type="cellIs" dxfId="3749" priority="2229" operator="greaterThan">
      <formula>0</formula>
    </cfRule>
  </conditionalFormatting>
  <conditionalFormatting sqref="B158">
    <cfRule type="duplicateValues" dxfId="3748" priority="2228"/>
  </conditionalFormatting>
  <conditionalFormatting sqref="C158">
    <cfRule type="duplicateValues" dxfId="3747" priority="2227"/>
  </conditionalFormatting>
  <conditionalFormatting sqref="C158">
    <cfRule type="duplicateValues" dxfId="3746" priority="2226"/>
  </conditionalFormatting>
  <conditionalFormatting sqref="B158">
    <cfRule type="duplicateValues" dxfId="3745" priority="2225"/>
  </conditionalFormatting>
  <conditionalFormatting sqref="B158">
    <cfRule type="duplicateValues" dxfId="3744" priority="2224"/>
  </conditionalFormatting>
  <conditionalFormatting sqref="B158">
    <cfRule type="duplicateValues" dxfId="3743" priority="2223"/>
  </conditionalFormatting>
  <conditionalFormatting sqref="B158">
    <cfRule type="duplicateValues" dxfId="3742" priority="2222"/>
  </conditionalFormatting>
  <conditionalFormatting sqref="N157">
    <cfRule type="cellIs" dxfId="3741" priority="2221" operator="greaterThan">
      <formula>0</formula>
    </cfRule>
  </conditionalFormatting>
  <conditionalFormatting sqref="B157">
    <cfRule type="duplicateValues" dxfId="3740" priority="2220"/>
  </conditionalFormatting>
  <conditionalFormatting sqref="C157">
    <cfRule type="duplicateValues" dxfId="3739" priority="2219"/>
  </conditionalFormatting>
  <conditionalFormatting sqref="C157">
    <cfRule type="duplicateValues" dxfId="3738" priority="2218"/>
  </conditionalFormatting>
  <conditionalFormatting sqref="B157">
    <cfRule type="duplicateValues" dxfId="3737" priority="2217"/>
  </conditionalFormatting>
  <conditionalFormatting sqref="B157">
    <cfRule type="duplicateValues" dxfId="3736" priority="2216"/>
  </conditionalFormatting>
  <conditionalFormatting sqref="B157">
    <cfRule type="duplicateValues" dxfId="3735" priority="2215"/>
  </conditionalFormatting>
  <conditionalFormatting sqref="B157">
    <cfRule type="duplicateValues" dxfId="3734" priority="2214"/>
  </conditionalFormatting>
  <conditionalFormatting sqref="N156">
    <cfRule type="cellIs" dxfId="3733" priority="2213" operator="greaterThan">
      <formula>0</formula>
    </cfRule>
  </conditionalFormatting>
  <conditionalFormatting sqref="B156">
    <cfRule type="duplicateValues" dxfId="3732" priority="2212"/>
  </conditionalFormatting>
  <conditionalFormatting sqref="C156">
    <cfRule type="duplicateValues" dxfId="3731" priority="2211"/>
  </conditionalFormatting>
  <conditionalFormatting sqref="C156">
    <cfRule type="duplicateValues" dxfId="3730" priority="2210"/>
  </conditionalFormatting>
  <conditionalFormatting sqref="B156">
    <cfRule type="duplicateValues" dxfId="3729" priority="2209"/>
  </conditionalFormatting>
  <conditionalFormatting sqref="B156">
    <cfRule type="duplicateValues" dxfId="3728" priority="2208"/>
  </conditionalFormatting>
  <conditionalFormatting sqref="B156">
    <cfRule type="duplicateValues" dxfId="3727" priority="2207"/>
  </conditionalFormatting>
  <conditionalFormatting sqref="B156">
    <cfRule type="duplicateValues" dxfId="3726" priority="2206"/>
  </conditionalFormatting>
  <conditionalFormatting sqref="N132">
    <cfRule type="cellIs" dxfId="3725" priority="2205" operator="greaterThan">
      <formula>0</formula>
    </cfRule>
  </conditionalFormatting>
  <conditionalFormatting sqref="B132">
    <cfRule type="duplicateValues" dxfId="3724" priority="2204"/>
  </conditionalFormatting>
  <conditionalFormatting sqref="C132">
    <cfRule type="duplicateValues" dxfId="3723" priority="2203"/>
  </conditionalFormatting>
  <conditionalFormatting sqref="C132">
    <cfRule type="duplicateValues" dxfId="3722" priority="2202"/>
  </conditionalFormatting>
  <conditionalFormatting sqref="B132">
    <cfRule type="duplicateValues" dxfId="3721" priority="2201"/>
  </conditionalFormatting>
  <conditionalFormatting sqref="B132">
    <cfRule type="duplicateValues" dxfId="3720" priority="2200"/>
  </conditionalFormatting>
  <conditionalFormatting sqref="B132">
    <cfRule type="duplicateValues" dxfId="3719" priority="2199"/>
  </conditionalFormatting>
  <conditionalFormatting sqref="B132">
    <cfRule type="duplicateValues" dxfId="3718" priority="2198"/>
  </conditionalFormatting>
  <conditionalFormatting sqref="N223">
    <cfRule type="cellIs" dxfId="3717" priority="2197" operator="greaterThan">
      <formula>0</formula>
    </cfRule>
  </conditionalFormatting>
  <conditionalFormatting sqref="B223">
    <cfRule type="duplicateValues" dxfId="3716" priority="2196"/>
  </conditionalFormatting>
  <conditionalFormatting sqref="C223">
    <cfRule type="duplicateValues" dxfId="3715" priority="2195"/>
  </conditionalFormatting>
  <conditionalFormatting sqref="C223">
    <cfRule type="duplicateValues" dxfId="3714" priority="2194"/>
  </conditionalFormatting>
  <conditionalFormatting sqref="B223">
    <cfRule type="duplicateValues" dxfId="3713" priority="2193"/>
  </conditionalFormatting>
  <conditionalFormatting sqref="B223">
    <cfRule type="duplicateValues" dxfId="3712" priority="2192"/>
  </conditionalFormatting>
  <conditionalFormatting sqref="B223">
    <cfRule type="duplicateValues" dxfId="3711" priority="2191"/>
  </conditionalFormatting>
  <conditionalFormatting sqref="B223">
    <cfRule type="duplicateValues" dxfId="3710" priority="2190"/>
  </conditionalFormatting>
  <conditionalFormatting sqref="C223">
    <cfRule type="duplicateValues" dxfId="3709" priority="2189"/>
  </conditionalFormatting>
  <conditionalFormatting sqref="N155">
    <cfRule type="cellIs" dxfId="3708" priority="2188" operator="greaterThan">
      <formula>0</formula>
    </cfRule>
  </conditionalFormatting>
  <conditionalFormatting sqref="B155">
    <cfRule type="duplicateValues" dxfId="3707" priority="2187"/>
  </conditionalFormatting>
  <conditionalFormatting sqref="C155">
    <cfRule type="duplicateValues" dxfId="3706" priority="2186"/>
  </conditionalFormatting>
  <conditionalFormatting sqref="C155">
    <cfRule type="duplicateValues" dxfId="3705" priority="2185"/>
  </conditionalFormatting>
  <conditionalFormatting sqref="B155">
    <cfRule type="duplicateValues" dxfId="3704" priority="2184"/>
  </conditionalFormatting>
  <conditionalFormatting sqref="B155">
    <cfRule type="duplicateValues" dxfId="3703" priority="2183"/>
  </conditionalFormatting>
  <conditionalFormatting sqref="B155">
    <cfRule type="duplicateValues" dxfId="3702" priority="2182"/>
  </conditionalFormatting>
  <conditionalFormatting sqref="B155">
    <cfRule type="duplicateValues" dxfId="3701" priority="2181"/>
  </conditionalFormatting>
  <conditionalFormatting sqref="C155">
    <cfRule type="duplicateValues" dxfId="3700" priority="2180"/>
  </conditionalFormatting>
  <conditionalFormatting sqref="B155">
    <cfRule type="duplicateValues" dxfId="3699" priority="2179"/>
  </conditionalFormatting>
  <conditionalFormatting sqref="N154">
    <cfRule type="cellIs" dxfId="3698" priority="2178" operator="greaterThan">
      <formula>0</formula>
    </cfRule>
  </conditionalFormatting>
  <conditionalFormatting sqref="B154">
    <cfRule type="duplicateValues" dxfId="3697" priority="2177"/>
  </conditionalFormatting>
  <conditionalFormatting sqref="C154">
    <cfRule type="duplicateValues" dxfId="3696" priority="2176"/>
  </conditionalFormatting>
  <conditionalFormatting sqref="C154">
    <cfRule type="duplicateValues" dxfId="3695" priority="2175"/>
  </conditionalFormatting>
  <conditionalFormatting sqref="B154">
    <cfRule type="duplicateValues" dxfId="3694" priority="2174"/>
  </conditionalFormatting>
  <conditionalFormatting sqref="B154">
    <cfRule type="duplicateValues" dxfId="3693" priority="2173"/>
  </conditionalFormatting>
  <conditionalFormatting sqref="B154">
    <cfRule type="duplicateValues" dxfId="3692" priority="2172"/>
  </conditionalFormatting>
  <conditionalFormatting sqref="B154">
    <cfRule type="duplicateValues" dxfId="3691" priority="2171"/>
  </conditionalFormatting>
  <conditionalFormatting sqref="C154">
    <cfRule type="duplicateValues" dxfId="3690" priority="2170"/>
  </conditionalFormatting>
  <conditionalFormatting sqref="B154">
    <cfRule type="duplicateValues" dxfId="3689" priority="2169"/>
  </conditionalFormatting>
  <conditionalFormatting sqref="N153">
    <cfRule type="cellIs" dxfId="3688" priority="2168" operator="greaterThan">
      <formula>0</formula>
    </cfRule>
  </conditionalFormatting>
  <conditionalFormatting sqref="B153">
    <cfRule type="duplicateValues" dxfId="3687" priority="2167"/>
  </conditionalFormatting>
  <conditionalFormatting sqref="C153">
    <cfRule type="duplicateValues" dxfId="3686" priority="2166"/>
  </conditionalFormatting>
  <conditionalFormatting sqref="C153">
    <cfRule type="duplicateValues" dxfId="3685" priority="2165"/>
  </conditionalFormatting>
  <conditionalFormatting sqref="B153">
    <cfRule type="duplicateValues" dxfId="3684" priority="2164"/>
  </conditionalFormatting>
  <conditionalFormatting sqref="B153">
    <cfRule type="duplicateValues" dxfId="3683" priority="2163"/>
  </conditionalFormatting>
  <conditionalFormatting sqref="B153">
    <cfRule type="duplicateValues" dxfId="3682" priority="2162"/>
  </conditionalFormatting>
  <conditionalFormatting sqref="B153">
    <cfRule type="duplicateValues" dxfId="3681" priority="2161"/>
  </conditionalFormatting>
  <conditionalFormatting sqref="C153">
    <cfRule type="duplicateValues" dxfId="3680" priority="2160"/>
  </conditionalFormatting>
  <conditionalFormatting sqref="B153">
    <cfRule type="duplicateValues" dxfId="3679" priority="2159"/>
  </conditionalFormatting>
  <conditionalFormatting sqref="N152">
    <cfRule type="cellIs" dxfId="3678" priority="2158" operator="greaterThan">
      <formula>0</formula>
    </cfRule>
  </conditionalFormatting>
  <conditionalFormatting sqref="B152">
    <cfRule type="duplicateValues" dxfId="3677" priority="2157"/>
  </conditionalFormatting>
  <conditionalFormatting sqref="C152">
    <cfRule type="duplicateValues" dxfId="3676" priority="2156"/>
  </conditionalFormatting>
  <conditionalFormatting sqref="C152">
    <cfRule type="duplicateValues" dxfId="3675" priority="2155"/>
  </conditionalFormatting>
  <conditionalFormatting sqref="B152">
    <cfRule type="duplicateValues" dxfId="3674" priority="2154"/>
  </conditionalFormatting>
  <conditionalFormatting sqref="B152">
    <cfRule type="duplicateValues" dxfId="3673" priority="2153"/>
  </conditionalFormatting>
  <conditionalFormatting sqref="B152">
    <cfRule type="duplicateValues" dxfId="3672" priority="2152"/>
  </conditionalFormatting>
  <conditionalFormatting sqref="B152">
    <cfRule type="duplicateValues" dxfId="3671" priority="2151"/>
  </conditionalFormatting>
  <conditionalFormatting sqref="C152">
    <cfRule type="duplicateValues" dxfId="3670" priority="2150"/>
  </conditionalFormatting>
  <conditionalFormatting sqref="B152">
    <cfRule type="duplicateValues" dxfId="3669" priority="2149"/>
  </conditionalFormatting>
  <conditionalFormatting sqref="N151">
    <cfRule type="cellIs" dxfId="3668" priority="2148" operator="greaterThan">
      <formula>0</formula>
    </cfRule>
  </conditionalFormatting>
  <conditionalFormatting sqref="B151">
    <cfRule type="duplicateValues" dxfId="3667" priority="2147"/>
  </conditionalFormatting>
  <conditionalFormatting sqref="C151">
    <cfRule type="duplicateValues" dxfId="3666" priority="2146"/>
  </conditionalFormatting>
  <conditionalFormatting sqref="C151">
    <cfRule type="duplicateValues" dxfId="3665" priority="2145"/>
  </conditionalFormatting>
  <conditionalFormatting sqref="B151">
    <cfRule type="duplicateValues" dxfId="3664" priority="2144"/>
  </conditionalFormatting>
  <conditionalFormatting sqref="B151">
    <cfRule type="duplicateValues" dxfId="3663" priority="2143"/>
  </conditionalFormatting>
  <conditionalFormatting sqref="B151">
    <cfRule type="duplicateValues" dxfId="3662" priority="2142"/>
  </conditionalFormatting>
  <conditionalFormatting sqref="B151">
    <cfRule type="duplicateValues" dxfId="3661" priority="2141"/>
  </conditionalFormatting>
  <conditionalFormatting sqref="C151">
    <cfRule type="duplicateValues" dxfId="3660" priority="2140"/>
  </conditionalFormatting>
  <conditionalFormatting sqref="B151">
    <cfRule type="duplicateValues" dxfId="3659" priority="2139"/>
  </conditionalFormatting>
  <conditionalFormatting sqref="N150">
    <cfRule type="cellIs" dxfId="3658" priority="2138" operator="greaterThan">
      <formula>0</formula>
    </cfRule>
  </conditionalFormatting>
  <conditionalFormatting sqref="B150">
    <cfRule type="duplicateValues" dxfId="3657" priority="2137"/>
  </conditionalFormatting>
  <conditionalFormatting sqref="C150">
    <cfRule type="duplicateValues" dxfId="3656" priority="2136"/>
  </conditionalFormatting>
  <conditionalFormatting sqref="C150">
    <cfRule type="duplicateValues" dxfId="3655" priority="2135"/>
  </conditionalFormatting>
  <conditionalFormatting sqref="B150">
    <cfRule type="duplicateValues" dxfId="3654" priority="2134"/>
  </conditionalFormatting>
  <conditionalFormatting sqref="B150">
    <cfRule type="duplicateValues" dxfId="3653" priority="2133"/>
  </conditionalFormatting>
  <conditionalFormatting sqref="B150">
    <cfRule type="duplicateValues" dxfId="3652" priority="2132"/>
  </conditionalFormatting>
  <conditionalFormatting sqref="B150">
    <cfRule type="duplicateValues" dxfId="3651" priority="2131"/>
  </conditionalFormatting>
  <conditionalFormatting sqref="C150">
    <cfRule type="duplicateValues" dxfId="3650" priority="2130"/>
  </conditionalFormatting>
  <conditionalFormatting sqref="B150">
    <cfRule type="duplicateValues" dxfId="3649" priority="2129"/>
  </conditionalFormatting>
  <conditionalFormatting sqref="N149">
    <cfRule type="cellIs" dxfId="3648" priority="2128" operator="greaterThan">
      <formula>0</formula>
    </cfRule>
  </conditionalFormatting>
  <conditionalFormatting sqref="B149">
    <cfRule type="duplicateValues" dxfId="3647" priority="2127"/>
  </conditionalFormatting>
  <conditionalFormatting sqref="C149">
    <cfRule type="duplicateValues" dxfId="3646" priority="2126"/>
  </conditionalFormatting>
  <conditionalFormatting sqref="C149">
    <cfRule type="duplicateValues" dxfId="3645" priority="2125"/>
  </conditionalFormatting>
  <conditionalFormatting sqref="B149">
    <cfRule type="duplicateValues" dxfId="3644" priority="2124"/>
  </conditionalFormatting>
  <conditionalFormatting sqref="B149">
    <cfRule type="duplicateValues" dxfId="3643" priority="2123"/>
  </conditionalFormatting>
  <conditionalFormatting sqref="B149">
    <cfRule type="duplicateValues" dxfId="3642" priority="2122"/>
  </conditionalFormatting>
  <conditionalFormatting sqref="B149">
    <cfRule type="duplicateValues" dxfId="3641" priority="2121"/>
  </conditionalFormatting>
  <conditionalFormatting sqref="C149">
    <cfRule type="duplicateValues" dxfId="3640" priority="2120"/>
  </conditionalFormatting>
  <conditionalFormatting sqref="B149">
    <cfRule type="duplicateValues" dxfId="3639" priority="2119"/>
  </conditionalFormatting>
  <conditionalFormatting sqref="N147">
    <cfRule type="cellIs" dxfId="3638" priority="2118" operator="greaterThan">
      <formula>0</formula>
    </cfRule>
  </conditionalFormatting>
  <conditionalFormatting sqref="B147">
    <cfRule type="duplicateValues" dxfId="3637" priority="2117"/>
  </conditionalFormatting>
  <conditionalFormatting sqref="C147">
    <cfRule type="duplicateValues" dxfId="3636" priority="2116"/>
  </conditionalFormatting>
  <conditionalFormatting sqref="C147">
    <cfRule type="duplicateValues" dxfId="3635" priority="2115"/>
  </conditionalFormatting>
  <conditionalFormatting sqref="B147">
    <cfRule type="duplicateValues" dxfId="3634" priority="2114"/>
  </conditionalFormatting>
  <conditionalFormatting sqref="B147">
    <cfRule type="duplicateValues" dxfId="3633" priority="2113"/>
  </conditionalFormatting>
  <conditionalFormatting sqref="B147">
    <cfRule type="duplicateValues" dxfId="3632" priority="2112"/>
  </conditionalFormatting>
  <conditionalFormatting sqref="B147">
    <cfRule type="duplicateValues" dxfId="3631" priority="2111"/>
  </conditionalFormatting>
  <conditionalFormatting sqref="C147">
    <cfRule type="duplicateValues" dxfId="3630" priority="2110"/>
  </conditionalFormatting>
  <conditionalFormatting sqref="B147">
    <cfRule type="duplicateValues" dxfId="3629" priority="2109"/>
  </conditionalFormatting>
  <conditionalFormatting sqref="N146">
    <cfRule type="cellIs" dxfId="3628" priority="2108" operator="greaterThan">
      <formula>0</formula>
    </cfRule>
  </conditionalFormatting>
  <conditionalFormatting sqref="B146">
    <cfRule type="duplicateValues" dxfId="3627" priority="2107"/>
  </conditionalFormatting>
  <conditionalFormatting sqref="C146">
    <cfRule type="duplicateValues" dxfId="3626" priority="2106"/>
  </conditionalFormatting>
  <conditionalFormatting sqref="C146">
    <cfRule type="duplicateValues" dxfId="3625" priority="2105"/>
  </conditionalFormatting>
  <conditionalFormatting sqref="B146">
    <cfRule type="duplicateValues" dxfId="3624" priority="2104"/>
  </conditionalFormatting>
  <conditionalFormatting sqref="B146">
    <cfRule type="duplicateValues" dxfId="3623" priority="2103"/>
  </conditionalFormatting>
  <conditionalFormatting sqref="B146">
    <cfRule type="duplicateValues" dxfId="3622" priority="2102"/>
  </conditionalFormatting>
  <conditionalFormatting sqref="B146">
    <cfRule type="duplicateValues" dxfId="3621" priority="2101"/>
  </conditionalFormatting>
  <conditionalFormatting sqref="C146">
    <cfRule type="duplicateValues" dxfId="3620" priority="2100"/>
  </conditionalFormatting>
  <conditionalFormatting sqref="B146">
    <cfRule type="duplicateValues" dxfId="3619" priority="2099"/>
  </conditionalFormatting>
  <conditionalFormatting sqref="N130">
    <cfRule type="cellIs" dxfId="3618" priority="2098" operator="greaterThan">
      <formula>0</formula>
    </cfRule>
  </conditionalFormatting>
  <conditionalFormatting sqref="B130">
    <cfRule type="duplicateValues" dxfId="3617" priority="2097"/>
  </conditionalFormatting>
  <conditionalFormatting sqref="C130">
    <cfRule type="duplicateValues" dxfId="3616" priority="2096"/>
  </conditionalFormatting>
  <conditionalFormatting sqref="C130">
    <cfRule type="duplicateValues" dxfId="3615" priority="2095"/>
  </conditionalFormatting>
  <conditionalFormatting sqref="B130">
    <cfRule type="duplicateValues" dxfId="3614" priority="2094"/>
  </conditionalFormatting>
  <conditionalFormatting sqref="B130">
    <cfRule type="duplicateValues" dxfId="3613" priority="2093"/>
  </conditionalFormatting>
  <conditionalFormatting sqref="B130">
    <cfRule type="duplicateValues" dxfId="3612" priority="2092"/>
  </conditionalFormatting>
  <conditionalFormatting sqref="B130">
    <cfRule type="duplicateValues" dxfId="3611" priority="2091"/>
  </conditionalFormatting>
  <conditionalFormatting sqref="C130">
    <cfRule type="duplicateValues" dxfId="3610" priority="2090"/>
  </conditionalFormatting>
  <conditionalFormatting sqref="B130">
    <cfRule type="duplicateValues" dxfId="3609" priority="2089"/>
  </conditionalFormatting>
  <conditionalFormatting sqref="N129">
    <cfRule type="cellIs" dxfId="3608" priority="2088" operator="greaterThan">
      <formula>0</formula>
    </cfRule>
  </conditionalFormatting>
  <conditionalFormatting sqref="B129">
    <cfRule type="duplicateValues" dxfId="3607" priority="2087"/>
  </conditionalFormatting>
  <conditionalFormatting sqref="C129">
    <cfRule type="duplicateValues" dxfId="3606" priority="2086"/>
  </conditionalFormatting>
  <conditionalFormatting sqref="C129">
    <cfRule type="duplicateValues" dxfId="3605" priority="2085"/>
  </conditionalFormatting>
  <conditionalFormatting sqref="B129">
    <cfRule type="duplicateValues" dxfId="3604" priority="2084"/>
  </conditionalFormatting>
  <conditionalFormatting sqref="B129">
    <cfRule type="duplicateValues" dxfId="3603" priority="2083"/>
  </conditionalFormatting>
  <conditionalFormatting sqref="B129">
    <cfRule type="duplicateValues" dxfId="3602" priority="2082"/>
  </conditionalFormatting>
  <conditionalFormatting sqref="B129">
    <cfRule type="duplicateValues" dxfId="3601" priority="2081"/>
  </conditionalFormatting>
  <conditionalFormatting sqref="C129">
    <cfRule type="duplicateValues" dxfId="3600" priority="2080"/>
  </conditionalFormatting>
  <conditionalFormatting sqref="B129">
    <cfRule type="duplicateValues" dxfId="3599" priority="2079"/>
  </conditionalFormatting>
  <conditionalFormatting sqref="N118">
    <cfRule type="cellIs" dxfId="3598" priority="2078" operator="greaterThan">
      <formula>0</formula>
    </cfRule>
  </conditionalFormatting>
  <conditionalFormatting sqref="B118">
    <cfRule type="duplicateValues" dxfId="3597" priority="2077"/>
  </conditionalFormatting>
  <conditionalFormatting sqref="C118">
    <cfRule type="duplicateValues" dxfId="3596" priority="2076"/>
  </conditionalFormatting>
  <conditionalFormatting sqref="C118">
    <cfRule type="duplicateValues" dxfId="3595" priority="2075"/>
  </conditionalFormatting>
  <conditionalFormatting sqref="B118">
    <cfRule type="duplicateValues" dxfId="3594" priority="2074"/>
  </conditionalFormatting>
  <conditionalFormatting sqref="B118">
    <cfRule type="duplicateValues" dxfId="3593" priority="2073"/>
  </conditionalFormatting>
  <conditionalFormatting sqref="B118">
    <cfRule type="duplicateValues" dxfId="3592" priority="2072"/>
  </conditionalFormatting>
  <conditionalFormatting sqref="B118">
    <cfRule type="duplicateValues" dxfId="3591" priority="2071"/>
  </conditionalFormatting>
  <conditionalFormatting sqref="C118">
    <cfRule type="duplicateValues" dxfId="3590" priority="2070"/>
  </conditionalFormatting>
  <conditionalFormatting sqref="B118">
    <cfRule type="duplicateValues" dxfId="3589" priority="2069"/>
  </conditionalFormatting>
  <conditionalFormatting sqref="N135">
    <cfRule type="cellIs" dxfId="3588" priority="2068" operator="greaterThan">
      <formula>0</formula>
    </cfRule>
  </conditionalFormatting>
  <conditionalFormatting sqref="B135">
    <cfRule type="duplicateValues" dxfId="3587" priority="2067"/>
  </conditionalFormatting>
  <conditionalFormatting sqref="C135">
    <cfRule type="duplicateValues" dxfId="3586" priority="2066"/>
  </conditionalFormatting>
  <conditionalFormatting sqref="C135">
    <cfRule type="duplicateValues" dxfId="3585" priority="2065"/>
  </conditionalFormatting>
  <conditionalFormatting sqref="B135">
    <cfRule type="duplicateValues" dxfId="3584" priority="2064"/>
  </conditionalFormatting>
  <conditionalFormatting sqref="B135">
    <cfRule type="duplicateValues" dxfId="3583" priority="2063"/>
  </conditionalFormatting>
  <conditionalFormatting sqref="B135">
    <cfRule type="duplicateValues" dxfId="3582" priority="2062"/>
  </conditionalFormatting>
  <conditionalFormatting sqref="B135">
    <cfRule type="duplicateValues" dxfId="3581" priority="2061"/>
  </conditionalFormatting>
  <conditionalFormatting sqref="C135">
    <cfRule type="duplicateValues" dxfId="3580" priority="2060"/>
  </conditionalFormatting>
  <conditionalFormatting sqref="B135">
    <cfRule type="duplicateValues" dxfId="3579" priority="2059"/>
  </conditionalFormatting>
  <conditionalFormatting sqref="N136">
    <cfRule type="cellIs" dxfId="3578" priority="2058" operator="greaterThan">
      <formula>0</formula>
    </cfRule>
  </conditionalFormatting>
  <conditionalFormatting sqref="B136">
    <cfRule type="duplicateValues" dxfId="3577" priority="2057"/>
  </conditionalFormatting>
  <conditionalFormatting sqref="C136">
    <cfRule type="duplicateValues" dxfId="3576" priority="2056"/>
  </conditionalFormatting>
  <conditionalFormatting sqref="C136">
    <cfRule type="duplicateValues" dxfId="3575" priority="2055"/>
  </conditionalFormatting>
  <conditionalFormatting sqref="B136">
    <cfRule type="duplicateValues" dxfId="3574" priority="2054"/>
  </conditionalFormatting>
  <conditionalFormatting sqref="B136">
    <cfRule type="duplicateValues" dxfId="3573" priority="2053"/>
  </conditionalFormatting>
  <conditionalFormatting sqref="B136">
    <cfRule type="duplicateValues" dxfId="3572" priority="2052"/>
  </conditionalFormatting>
  <conditionalFormatting sqref="B136">
    <cfRule type="duplicateValues" dxfId="3571" priority="2051"/>
  </conditionalFormatting>
  <conditionalFormatting sqref="C136">
    <cfRule type="duplicateValues" dxfId="3570" priority="2050"/>
  </conditionalFormatting>
  <conditionalFormatting sqref="B136">
    <cfRule type="duplicateValues" dxfId="3569" priority="2049"/>
  </conditionalFormatting>
  <conditionalFormatting sqref="N137">
    <cfRule type="cellIs" dxfId="3568" priority="2048" operator="greaterThan">
      <formula>0</formula>
    </cfRule>
  </conditionalFormatting>
  <conditionalFormatting sqref="B137">
    <cfRule type="duplicateValues" dxfId="3567" priority="2047"/>
  </conditionalFormatting>
  <conditionalFormatting sqref="C137">
    <cfRule type="duplicateValues" dxfId="3566" priority="2046"/>
  </conditionalFormatting>
  <conditionalFormatting sqref="C137">
    <cfRule type="duplicateValues" dxfId="3565" priority="2045"/>
  </conditionalFormatting>
  <conditionalFormatting sqref="B137">
    <cfRule type="duplicateValues" dxfId="3564" priority="2044"/>
  </conditionalFormatting>
  <conditionalFormatting sqref="B137">
    <cfRule type="duplicateValues" dxfId="3563" priority="2043"/>
  </conditionalFormatting>
  <conditionalFormatting sqref="B137">
    <cfRule type="duplicateValues" dxfId="3562" priority="2042"/>
  </conditionalFormatting>
  <conditionalFormatting sqref="B137">
    <cfRule type="duplicateValues" dxfId="3561" priority="2041"/>
  </conditionalFormatting>
  <conditionalFormatting sqref="C137">
    <cfRule type="duplicateValues" dxfId="3560" priority="2040"/>
  </conditionalFormatting>
  <conditionalFormatting sqref="B137">
    <cfRule type="duplicateValues" dxfId="3559" priority="2039"/>
  </conditionalFormatting>
  <conditionalFormatting sqref="N138">
    <cfRule type="cellIs" dxfId="3558" priority="2038" operator="greaterThan">
      <formula>0</formula>
    </cfRule>
  </conditionalFormatting>
  <conditionalFormatting sqref="B138">
    <cfRule type="duplicateValues" dxfId="3557" priority="2037"/>
  </conditionalFormatting>
  <conditionalFormatting sqref="C138">
    <cfRule type="duplicateValues" dxfId="3556" priority="2036"/>
  </conditionalFormatting>
  <conditionalFormatting sqref="C138">
    <cfRule type="duplicateValues" dxfId="3555" priority="2035"/>
  </conditionalFormatting>
  <conditionalFormatting sqref="B138">
    <cfRule type="duplicateValues" dxfId="3554" priority="2034"/>
  </conditionalFormatting>
  <conditionalFormatting sqref="B138">
    <cfRule type="duplicateValues" dxfId="3553" priority="2033"/>
  </conditionalFormatting>
  <conditionalFormatting sqref="B138">
    <cfRule type="duplicateValues" dxfId="3552" priority="2032"/>
  </conditionalFormatting>
  <conditionalFormatting sqref="B138">
    <cfRule type="duplicateValues" dxfId="3551" priority="2031"/>
  </conditionalFormatting>
  <conditionalFormatting sqref="C138">
    <cfRule type="duplicateValues" dxfId="3550" priority="2030"/>
  </conditionalFormatting>
  <conditionalFormatting sqref="B138">
    <cfRule type="duplicateValues" dxfId="3549" priority="2029"/>
  </conditionalFormatting>
  <conditionalFormatting sqref="N134">
    <cfRule type="cellIs" dxfId="3548" priority="2028" operator="greaterThan">
      <formula>0</formula>
    </cfRule>
  </conditionalFormatting>
  <conditionalFormatting sqref="B134">
    <cfRule type="duplicateValues" dxfId="3547" priority="2027"/>
  </conditionalFormatting>
  <conditionalFormatting sqref="C134">
    <cfRule type="duplicateValues" dxfId="3546" priority="2026"/>
  </conditionalFormatting>
  <conditionalFormatting sqref="C134">
    <cfRule type="duplicateValues" dxfId="3545" priority="2025"/>
  </conditionalFormatting>
  <conditionalFormatting sqref="B134">
    <cfRule type="duplicateValues" dxfId="3544" priority="2024"/>
  </conditionalFormatting>
  <conditionalFormatting sqref="B134">
    <cfRule type="duplicateValues" dxfId="3543" priority="2023"/>
  </conditionalFormatting>
  <conditionalFormatting sqref="B134">
    <cfRule type="duplicateValues" dxfId="3542" priority="2022"/>
  </conditionalFormatting>
  <conditionalFormatting sqref="B134">
    <cfRule type="duplicateValues" dxfId="3541" priority="2021"/>
  </conditionalFormatting>
  <conditionalFormatting sqref="C134">
    <cfRule type="duplicateValues" dxfId="3540" priority="2020"/>
  </conditionalFormatting>
  <conditionalFormatting sqref="B134">
    <cfRule type="duplicateValues" dxfId="3539" priority="2019"/>
  </conditionalFormatting>
  <conditionalFormatting sqref="N133">
    <cfRule type="cellIs" dxfId="3538" priority="2018" operator="greaterThan">
      <formula>0</formula>
    </cfRule>
  </conditionalFormatting>
  <conditionalFormatting sqref="B133">
    <cfRule type="duplicateValues" dxfId="3537" priority="2017"/>
  </conditionalFormatting>
  <conditionalFormatting sqref="C133">
    <cfRule type="duplicateValues" dxfId="3536" priority="2016"/>
  </conditionalFormatting>
  <conditionalFormatting sqref="C133">
    <cfRule type="duplicateValues" dxfId="3535" priority="2015"/>
  </conditionalFormatting>
  <conditionalFormatting sqref="B133">
    <cfRule type="duplicateValues" dxfId="3534" priority="2014"/>
  </conditionalFormatting>
  <conditionalFormatting sqref="B133">
    <cfRule type="duplicateValues" dxfId="3533" priority="2013"/>
  </conditionalFormatting>
  <conditionalFormatting sqref="B133">
    <cfRule type="duplicateValues" dxfId="3532" priority="2012"/>
  </conditionalFormatting>
  <conditionalFormatting sqref="B133">
    <cfRule type="duplicateValues" dxfId="3531" priority="2011"/>
  </conditionalFormatting>
  <conditionalFormatting sqref="C133">
    <cfRule type="duplicateValues" dxfId="3530" priority="2010"/>
  </conditionalFormatting>
  <conditionalFormatting sqref="B133">
    <cfRule type="duplicateValues" dxfId="3529" priority="2009"/>
  </conditionalFormatting>
  <conditionalFormatting sqref="N139">
    <cfRule type="cellIs" dxfId="3528" priority="2008" operator="greaterThan">
      <formula>0</formula>
    </cfRule>
  </conditionalFormatting>
  <conditionalFormatting sqref="B139">
    <cfRule type="duplicateValues" dxfId="3527" priority="2007"/>
  </conditionalFormatting>
  <conditionalFormatting sqref="C139">
    <cfRule type="duplicateValues" dxfId="3526" priority="2006"/>
  </conditionalFormatting>
  <conditionalFormatting sqref="C139">
    <cfRule type="duplicateValues" dxfId="3525" priority="2005"/>
  </conditionalFormatting>
  <conditionalFormatting sqref="B139">
    <cfRule type="duplicateValues" dxfId="3524" priority="2004"/>
  </conditionalFormatting>
  <conditionalFormatting sqref="B139">
    <cfRule type="duplicateValues" dxfId="3523" priority="2003"/>
  </conditionalFormatting>
  <conditionalFormatting sqref="B139">
    <cfRule type="duplicateValues" dxfId="3522" priority="2002"/>
  </conditionalFormatting>
  <conditionalFormatting sqref="B139">
    <cfRule type="duplicateValues" dxfId="3521" priority="2001"/>
  </conditionalFormatting>
  <conditionalFormatting sqref="C139">
    <cfRule type="duplicateValues" dxfId="3520" priority="2000"/>
  </conditionalFormatting>
  <conditionalFormatting sqref="B139">
    <cfRule type="duplicateValues" dxfId="3519" priority="1999"/>
  </conditionalFormatting>
  <conditionalFormatting sqref="N140">
    <cfRule type="cellIs" dxfId="3518" priority="1998" operator="greaterThan">
      <formula>0</formula>
    </cfRule>
  </conditionalFormatting>
  <conditionalFormatting sqref="B140">
    <cfRule type="duplicateValues" dxfId="3517" priority="1997"/>
  </conditionalFormatting>
  <conditionalFormatting sqref="C140">
    <cfRule type="duplicateValues" dxfId="3516" priority="1996"/>
  </conditionalFormatting>
  <conditionalFormatting sqref="C140">
    <cfRule type="duplicateValues" dxfId="3515" priority="1995"/>
  </conditionalFormatting>
  <conditionalFormatting sqref="B140">
    <cfRule type="duplicateValues" dxfId="3514" priority="1994"/>
  </conditionalFormatting>
  <conditionalFormatting sqref="B140">
    <cfRule type="duplicateValues" dxfId="3513" priority="1993"/>
  </conditionalFormatting>
  <conditionalFormatting sqref="B140">
    <cfRule type="duplicateValues" dxfId="3512" priority="1992"/>
  </conditionalFormatting>
  <conditionalFormatting sqref="B140">
    <cfRule type="duplicateValues" dxfId="3511" priority="1991"/>
  </conditionalFormatting>
  <conditionalFormatting sqref="C140">
    <cfRule type="duplicateValues" dxfId="3510" priority="1990"/>
  </conditionalFormatting>
  <conditionalFormatting sqref="B140">
    <cfRule type="duplicateValues" dxfId="3509" priority="1989"/>
  </conditionalFormatting>
  <conditionalFormatting sqref="N145">
    <cfRule type="cellIs" dxfId="3508" priority="1988" operator="greaterThan">
      <formula>0</formula>
    </cfRule>
  </conditionalFormatting>
  <conditionalFormatting sqref="B145">
    <cfRule type="duplicateValues" dxfId="3507" priority="1987"/>
  </conditionalFormatting>
  <conditionalFormatting sqref="C145">
    <cfRule type="duplicateValues" dxfId="3506" priority="1986"/>
  </conditionalFormatting>
  <conditionalFormatting sqref="C145">
    <cfRule type="duplicateValues" dxfId="3505" priority="1985"/>
  </conditionalFormatting>
  <conditionalFormatting sqref="B145">
    <cfRule type="duplicateValues" dxfId="3504" priority="1984"/>
  </conditionalFormatting>
  <conditionalFormatting sqref="B145">
    <cfRule type="duplicateValues" dxfId="3503" priority="1983"/>
  </conditionalFormatting>
  <conditionalFormatting sqref="B145">
    <cfRule type="duplicateValues" dxfId="3502" priority="1982"/>
  </conditionalFormatting>
  <conditionalFormatting sqref="B145">
    <cfRule type="duplicateValues" dxfId="3501" priority="1981"/>
  </conditionalFormatting>
  <conditionalFormatting sqref="C145">
    <cfRule type="duplicateValues" dxfId="3500" priority="1980"/>
  </conditionalFormatting>
  <conditionalFormatting sqref="B145">
    <cfRule type="duplicateValues" dxfId="3499" priority="1979"/>
  </conditionalFormatting>
  <conditionalFormatting sqref="N186">
    <cfRule type="cellIs" dxfId="3498" priority="1978" operator="greaterThan">
      <formula>0</formula>
    </cfRule>
  </conditionalFormatting>
  <conditionalFormatting sqref="B186">
    <cfRule type="duplicateValues" dxfId="3497" priority="1977"/>
  </conditionalFormatting>
  <conditionalFormatting sqref="C186">
    <cfRule type="duplicateValues" dxfId="3496" priority="1976"/>
  </conditionalFormatting>
  <conditionalFormatting sqref="C186">
    <cfRule type="duplicateValues" dxfId="3495" priority="1975"/>
  </conditionalFormatting>
  <conditionalFormatting sqref="B186">
    <cfRule type="duplicateValues" dxfId="3494" priority="1974"/>
  </conditionalFormatting>
  <conditionalFormatting sqref="B186">
    <cfRule type="duplicateValues" dxfId="3493" priority="1973"/>
  </conditionalFormatting>
  <conditionalFormatting sqref="B186">
    <cfRule type="duplicateValues" dxfId="3492" priority="1972"/>
  </conditionalFormatting>
  <conditionalFormatting sqref="B186">
    <cfRule type="duplicateValues" dxfId="3491" priority="1971"/>
  </conditionalFormatting>
  <conditionalFormatting sqref="C186">
    <cfRule type="duplicateValues" dxfId="3490" priority="1970"/>
  </conditionalFormatting>
  <conditionalFormatting sqref="B186">
    <cfRule type="duplicateValues" dxfId="3489" priority="1969"/>
  </conditionalFormatting>
  <conditionalFormatting sqref="N117">
    <cfRule type="cellIs" dxfId="3488" priority="1968" operator="greaterThan">
      <formula>0</formula>
    </cfRule>
  </conditionalFormatting>
  <conditionalFormatting sqref="B117">
    <cfRule type="duplicateValues" dxfId="3487" priority="1967"/>
  </conditionalFormatting>
  <conditionalFormatting sqref="C117">
    <cfRule type="duplicateValues" dxfId="3486" priority="1966"/>
  </conditionalFormatting>
  <conditionalFormatting sqref="C117">
    <cfRule type="duplicateValues" dxfId="3485" priority="1965"/>
  </conditionalFormatting>
  <conditionalFormatting sqref="B117">
    <cfRule type="duplicateValues" dxfId="3484" priority="1964"/>
  </conditionalFormatting>
  <conditionalFormatting sqref="B117">
    <cfRule type="duplicateValues" dxfId="3483" priority="1963"/>
  </conditionalFormatting>
  <conditionalFormatting sqref="B117">
    <cfRule type="duplicateValues" dxfId="3482" priority="1962"/>
  </conditionalFormatting>
  <conditionalFormatting sqref="B117">
    <cfRule type="duplicateValues" dxfId="3481" priority="1961"/>
  </conditionalFormatting>
  <conditionalFormatting sqref="C117">
    <cfRule type="duplicateValues" dxfId="3480" priority="1960"/>
  </conditionalFormatting>
  <conditionalFormatting sqref="B117">
    <cfRule type="duplicateValues" dxfId="3479" priority="1959"/>
  </conditionalFormatting>
  <conditionalFormatting sqref="N116">
    <cfRule type="cellIs" dxfId="3478" priority="1958" operator="greaterThan">
      <formula>0</formula>
    </cfRule>
  </conditionalFormatting>
  <conditionalFormatting sqref="B116">
    <cfRule type="duplicateValues" dxfId="3477" priority="1957"/>
  </conditionalFormatting>
  <conditionalFormatting sqref="C116">
    <cfRule type="duplicateValues" dxfId="3476" priority="1956"/>
  </conditionalFormatting>
  <conditionalFormatting sqref="C116">
    <cfRule type="duplicateValues" dxfId="3475" priority="1955"/>
  </conditionalFormatting>
  <conditionalFormatting sqref="B116">
    <cfRule type="duplicateValues" dxfId="3474" priority="1954"/>
  </conditionalFormatting>
  <conditionalFormatting sqref="B116">
    <cfRule type="duplicateValues" dxfId="3473" priority="1953"/>
  </conditionalFormatting>
  <conditionalFormatting sqref="B116">
    <cfRule type="duplicateValues" dxfId="3472" priority="1952"/>
  </conditionalFormatting>
  <conditionalFormatting sqref="B116">
    <cfRule type="duplicateValues" dxfId="3471" priority="1951"/>
  </conditionalFormatting>
  <conditionalFormatting sqref="C116">
    <cfRule type="duplicateValues" dxfId="3470" priority="1950"/>
  </conditionalFormatting>
  <conditionalFormatting sqref="B116">
    <cfRule type="duplicateValues" dxfId="3469" priority="1949"/>
  </conditionalFormatting>
  <conditionalFormatting sqref="N115">
    <cfRule type="cellIs" dxfId="3468" priority="1948" operator="greaterThan">
      <formula>0</formula>
    </cfRule>
  </conditionalFormatting>
  <conditionalFormatting sqref="B115">
    <cfRule type="duplicateValues" dxfId="3467" priority="1947"/>
  </conditionalFormatting>
  <conditionalFormatting sqref="C115">
    <cfRule type="duplicateValues" dxfId="3466" priority="1946"/>
  </conditionalFormatting>
  <conditionalFormatting sqref="C115">
    <cfRule type="duplicateValues" dxfId="3465" priority="1945"/>
  </conditionalFormatting>
  <conditionalFormatting sqref="B115">
    <cfRule type="duplicateValues" dxfId="3464" priority="1944"/>
  </conditionalFormatting>
  <conditionalFormatting sqref="B115">
    <cfRule type="duplicateValues" dxfId="3463" priority="1943"/>
  </conditionalFormatting>
  <conditionalFormatting sqref="B115">
    <cfRule type="duplicateValues" dxfId="3462" priority="1942"/>
  </conditionalFormatting>
  <conditionalFormatting sqref="B115">
    <cfRule type="duplicateValues" dxfId="3461" priority="1941"/>
  </conditionalFormatting>
  <conditionalFormatting sqref="C115">
    <cfRule type="duplicateValues" dxfId="3460" priority="1940"/>
  </conditionalFormatting>
  <conditionalFormatting sqref="B115">
    <cfRule type="duplicateValues" dxfId="3459" priority="1939"/>
  </conditionalFormatting>
  <conditionalFormatting sqref="N114">
    <cfRule type="cellIs" dxfId="3458" priority="1938" operator="greaterThan">
      <formula>0</formula>
    </cfRule>
  </conditionalFormatting>
  <conditionalFormatting sqref="B114">
    <cfRule type="duplicateValues" dxfId="3457" priority="1937"/>
  </conditionalFormatting>
  <conditionalFormatting sqref="C114">
    <cfRule type="duplicateValues" dxfId="3456" priority="1936"/>
  </conditionalFormatting>
  <conditionalFormatting sqref="C114">
    <cfRule type="duplicateValues" dxfId="3455" priority="1935"/>
  </conditionalFormatting>
  <conditionalFormatting sqref="B114">
    <cfRule type="duplicateValues" dxfId="3454" priority="1934"/>
  </conditionalFormatting>
  <conditionalFormatting sqref="B114">
    <cfRule type="duplicateValues" dxfId="3453" priority="1933"/>
  </conditionalFormatting>
  <conditionalFormatting sqref="B114">
    <cfRule type="duplicateValues" dxfId="3452" priority="1932"/>
  </conditionalFormatting>
  <conditionalFormatting sqref="B114">
    <cfRule type="duplicateValues" dxfId="3451" priority="1931"/>
  </conditionalFormatting>
  <conditionalFormatting sqref="C114">
    <cfRule type="duplicateValues" dxfId="3450" priority="1930"/>
  </conditionalFormatting>
  <conditionalFormatting sqref="B114">
    <cfRule type="duplicateValues" dxfId="3449" priority="1929"/>
  </conditionalFormatting>
  <conditionalFormatting sqref="N113">
    <cfRule type="cellIs" dxfId="3448" priority="1928" operator="greaterThan">
      <formula>0</formula>
    </cfRule>
  </conditionalFormatting>
  <conditionalFormatting sqref="B113">
    <cfRule type="duplicateValues" dxfId="3447" priority="1927"/>
  </conditionalFormatting>
  <conditionalFormatting sqref="C113">
    <cfRule type="duplicateValues" dxfId="3446" priority="1926"/>
  </conditionalFormatting>
  <conditionalFormatting sqref="C113">
    <cfRule type="duplicateValues" dxfId="3445" priority="1925"/>
  </conditionalFormatting>
  <conditionalFormatting sqref="B113">
    <cfRule type="duplicateValues" dxfId="3444" priority="1924"/>
  </conditionalFormatting>
  <conditionalFormatting sqref="B113">
    <cfRule type="duplicateValues" dxfId="3443" priority="1923"/>
  </conditionalFormatting>
  <conditionalFormatting sqref="B113">
    <cfRule type="duplicateValues" dxfId="3442" priority="1922"/>
  </conditionalFormatting>
  <conditionalFormatting sqref="B113">
    <cfRule type="duplicateValues" dxfId="3441" priority="1921"/>
  </conditionalFormatting>
  <conditionalFormatting sqref="C113">
    <cfRule type="duplicateValues" dxfId="3440" priority="1920"/>
  </conditionalFormatting>
  <conditionalFormatting sqref="B113">
    <cfRule type="duplicateValues" dxfId="3439" priority="1919"/>
  </conditionalFormatting>
  <conditionalFormatting sqref="N112">
    <cfRule type="cellIs" dxfId="3438" priority="1918" operator="greaterThan">
      <formula>0</formula>
    </cfRule>
  </conditionalFormatting>
  <conditionalFormatting sqref="B112">
    <cfRule type="duplicateValues" dxfId="3437" priority="1917"/>
  </conditionalFormatting>
  <conditionalFormatting sqref="C112">
    <cfRule type="duplicateValues" dxfId="3436" priority="1916"/>
  </conditionalFormatting>
  <conditionalFormatting sqref="C112">
    <cfRule type="duplicateValues" dxfId="3435" priority="1915"/>
  </conditionalFormatting>
  <conditionalFormatting sqref="B112">
    <cfRule type="duplicateValues" dxfId="3434" priority="1914"/>
  </conditionalFormatting>
  <conditionalFormatting sqref="B112">
    <cfRule type="duplicateValues" dxfId="3433" priority="1913"/>
  </conditionalFormatting>
  <conditionalFormatting sqref="B112">
    <cfRule type="duplicateValues" dxfId="3432" priority="1912"/>
  </conditionalFormatting>
  <conditionalFormatting sqref="B112">
    <cfRule type="duplicateValues" dxfId="3431" priority="1911"/>
  </conditionalFormatting>
  <conditionalFormatting sqref="C112">
    <cfRule type="duplicateValues" dxfId="3430" priority="1910"/>
  </conditionalFormatting>
  <conditionalFormatting sqref="B112">
    <cfRule type="duplicateValues" dxfId="3429" priority="1909"/>
  </conditionalFormatting>
  <conditionalFormatting sqref="N111">
    <cfRule type="cellIs" dxfId="3428" priority="1908" operator="greaterThan">
      <formula>0</formula>
    </cfRule>
  </conditionalFormatting>
  <conditionalFormatting sqref="B111">
    <cfRule type="duplicateValues" dxfId="3427" priority="1907"/>
  </conditionalFormatting>
  <conditionalFormatting sqref="C111">
    <cfRule type="duplicateValues" dxfId="3426" priority="1906"/>
  </conditionalFormatting>
  <conditionalFormatting sqref="C111">
    <cfRule type="duplicateValues" dxfId="3425" priority="1905"/>
  </conditionalFormatting>
  <conditionalFormatting sqref="B111">
    <cfRule type="duplicateValues" dxfId="3424" priority="1904"/>
  </conditionalFormatting>
  <conditionalFormatting sqref="B111">
    <cfRule type="duplicateValues" dxfId="3423" priority="1903"/>
  </conditionalFormatting>
  <conditionalFormatting sqref="B111">
    <cfRule type="duplicateValues" dxfId="3422" priority="1902"/>
  </conditionalFormatting>
  <conditionalFormatting sqref="B111">
    <cfRule type="duplicateValues" dxfId="3421" priority="1901"/>
  </conditionalFormatting>
  <conditionalFormatting sqref="C111">
    <cfRule type="duplicateValues" dxfId="3420" priority="1900"/>
  </conditionalFormatting>
  <conditionalFormatting sqref="B111">
    <cfRule type="duplicateValues" dxfId="3419" priority="1899"/>
  </conditionalFormatting>
  <conditionalFormatting sqref="N110">
    <cfRule type="cellIs" dxfId="3418" priority="1898" operator="greaterThan">
      <formula>0</formula>
    </cfRule>
  </conditionalFormatting>
  <conditionalFormatting sqref="B110">
    <cfRule type="duplicateValues" dxfId="3417" priority="1897"/>
  </conditionalFormatting>
  <conditionalFormatting sqref="C110">
    <cfRule type="duplicateValues" dxfId="3416" priority="1896"/>
  </conditionalFormatting>
  <conditionalFormatting sqref="C110">
    <cfRule type="duplicateValues" dxfId="3415" priority="1895"/>
  </conditionalFormatting>
  <conditionalFormatting sqref="B110">
    <cfRule type="duplicateValues" dxfId="3414" priority="1894"/>
  </conditionalFormatting>
  <conditionalFormatting sqref="B110">
    <cfRule type="duplicateValues" dxfId="3413" priority="1893"/>
  </conditionalFormatting>
  <conditionalFormatting sqref="B110">
    <cfRule type="duplicateValues" dxfId="3412" priority="1892"/>
  </conditionalFormatting>
  <conditionalFormatting sqref="B110">
    <cfRule type="duplicateValues" dxfId="3411" priority="1891"/>
  </conditionalFormatting>
  <conditionalFormatting sqref="C110">
    <cfRule type="duplicateValues" dxfId="3410" priority="1890"/>
  </conditionalFormatting>
  <conditionalFormatting sqref="B110">
    <cfRule type="duplicateValues" dxfId="3409" priority="1889"/>
  </conditionalFormatting>
  <conditionalFormatting sqref="N109">
    <cfRule type="cellIs" dxfId="3408" priority="1888" operator="greaterThan">
      <formula>0</formula>
    </cfRule>
  </conditionalFormatting>
  <conditionalFormatting sqref="B109">
    <cfRule type="duplicateValues" dxfId="3407" priority="1887"/>
  </conditionalFormatting>
  <conditionalFormatting sqref="C109">
    <cfRule type="duplicateValues" dxfId="3406" priority="1886"/>
  </conditionalFormatting>
  <conditionalFormatting sqref="C109">
    <cfRule type="duplicateValues" dxfId="3405" priority="1885"/>
  </conditionalFormatting>
  <conditionalFormatting sqref="B109">
    <cfRule type="duplicateValues" dxfId="3404" priority="1884"/>
  </conditionalFormatting>
  <conditionalFormatting sqref="B109">
    <cfRule type="duplicateValues" dxfId="3403" priority="1883"/>
  </conditionalFormatting>
  <conditionalFormatting sqref="B109">
    <cfRule type="duplicateValues" dxfId="3402" priority="1882"/>
  </conditionalFormatting>
  <conditionalFormatting sqref="B109">
    <cfRule type="duplicateValues" dxfId="3401" priority="1881"/>
  </conditionalFormatting>
  <conditionalFormatting sqref="C109">
    <cfRule type="duplicateValues" dxfId="3400" priority="1880"/>
  </conditionalFormatting>
  <conditionalFormatting sqref="B109">
    <cfRule type="duplicateValues" dxfId="3399" priority="1879"/>
  </conditionalFormatting>
  <conditionalFormatting sqref="N108">
    <cfRule type="cellIs" dxfId="3398" priority="1878" operator="greaterThan">
      <formula>0</formula>
    </cfRule>
  </conditionalFormatting>
  <conditionalFormatting sqref="B108">
    <cfRule type="duplicateValues" dxfId="3397" priority="1877"/>
  </conditionalFormatting>
  <conditionalFormatting sqref="C108">
    <cfRule type="duplicateValues" dxfId="3396" priority="1876"/>
  </conditionalFormatting>
  <conditionalFormatting sqref="C108">
    <cfRule type="duplicateValues" dxfId="3395" priority="1875"/>
  </conditionalFormatting>
  <conditionalFormatting sqref="B108">
    <cfRule type="duplicateValues" dxfId="3394" priority="1874"/>
  </conditionalFormatting>
  <conditionalFormatting sqref="B108">
    <cfRule type="duplicateValues" dxfId="3393" priority="1873"/>
  </conditionalFormatting>
  <conditionalFormatting sqref="B108">
    <cfRule type="duplicateValues" dxfId="3392" priority="1872"/>
  </conditionalFormatting>
  <conditionalFormatting sqref="B108">
    <cfRule type="duplicateValues" dxfId="3391" priority="1871"/>
  </conditionalFormatting>
  <conditionalFormatting sqref="C108">
    <cfRule type="duplicateValues" dxfId="3390" priority="1870"/>
  </conditionalFormatting>
  <conditionalFormatting sqref="B108">
    <cfRule type="duplicateValues" dxfId="3389" priority="1869"/>
  </conditionalFormatting>
  <conditionalFormatting sqref="N106">
    <cfRule type="cellIs" dxfId="3388" priority="1868" operator="greaterThan">
      <formula>0</formula>
    </cfRule>
  </conditionalFormatting>
  <conditionalFormatting sqref="B106">
    <cfRule type="duplicateValues" dxfId="3387" priority="1867"/>
  </conditionalFormatting>
  <conditionalFormatting sqref="C106">
    <cfRule type="duplicateValues" dxfId="3386" priority="1866"/>
  </conditionalFormatting>
  <conditionalFormatting sqref="C106">
    <cfRule type="duplicateValues" dxfId="3385" priority="1865"/>
  </conditionalFormatting>
  <conditionalFormatting sqref="B106">
    <cfRule type="duplicateValues" dxfId="3384" priority="1864"/>
  </conditionalFormatting>
  <conditionalFormatting sqref="B106">
    <cfRule type="duplicateValues" dxfId="3383" priority="1863"/>
  </conditionalFormatting>
  <conditionalFormatting sqref="B106">
    <cfRule type="duplicateValues" dxfId="3382" priority="1862"/>
  </conditionalFormatting>
  <conditionalFormatting sqref="B106">
    <cfRule type="duplicateValues" dxfId="3381" priority="1861"/>
  </conditionalFormatting>
  <conditionalFormatting sqref="C106">
    <cfRule type="duplicateValues" dxfId="3380" priority="1860"/>
  </conditionalFormatting>
  <conditionalFormatting sqref="B106">
    <cfRule type="duplicateValues" dxfId="3379" priority="1859"/>
  </conditionalFormatting>
  <conditionalFormatting sqref="N105">
    <cfRule type="cellIs" dxfId="3378" priority="1858" operator="greaterThan">
      <formula>0</formula>
    </cfRule>
  </conditionalFormatting>
  <conditionalFormatting sqref="B105">
    <cfRule type="duplicateValues" dxfId="3377" priority="1857"/>
  </conditionalFormatting>
  <conditionalFormatting sqref="C105">
    <cfRule type="duplicateValues" dxfId="3376" priority="1856"/>
  </conditionalFormatting>
  <conditionalFormatting sqref="C105">
    <cfRule type="duplicateValues" dxfId="3375" priority="1855"/>
  </conditionalFormatting>
  <conditionalFormatting sqref="B105">
    <cfRule type="duplicateValues" dxfId="3374" priority="1854"/>
  </conditionalFormatting>
  <conditionalFormatting sqref="B105">
    <cfRule type="duplicateValues" dxfId="3373" priority="1853"/>
  </conditionalFormatting>
  <conditionalFormatting sqref="B105">
    <cfRule type="duplicateValues" dxfId="3372" priority="1852"/>
  </conditionalFormatting>
  <conditionalFormatting sqref="B105">
    <cfRule type="duplicateValues" dxfId="3371" priority="1851"/>
  </conditionalFormatting>
  <conditionalFormatting sqref="C105">
    <cfRule type="duplicateValues" dxfId="3370" priority="1850"/>
  </conditionalFormatting>
  <conditionalFormatting sqref="B105">
    <cfRule type="duplicateValues" dxfId="3369" priority="1849"/>
  </conditionalFormatting>
  <conditionalFormatting sqref="N235">
    <cfRule type="cellIs" dxfId="3368" priority="1848" operator="greaterThan">
      <formula>0</formula>
    </cfRule>
  </conditionalFormatting>
  <conditionalFormatting sqref="B235">
    <cfRule type="duplicateValues" dxfId="3367" priority="1847"/>
  </conditionalFormatting>
  <conditionalFormatting sqref="C235">
    <cfRule type="duplicateValues" dxfId="3366" priority="1846"/>
  </conditionalFormatting>
  <conditionalFormatting sqref="C235">
    <cfRule type="duplicateValues" dxfId="3365" priority="1845"/>
  </conditionalFormatting>
  <conditionalFormatting sqref="B235">
    <cfRule type="duplicateValues" dxfId="3364" priority="1844"/>
  </conditionalFormatting>
  <conditionalFormatting sqref="B235">
    <cfRule type="duplicateValues" dxfId="3363" priority="1843"/>
  </conditionalFormatting>
  <conditionalFormatting sqref="B235">
    <cfRule type="duplicateValues" dxfId="3362" priority="1842"/>
  </conditionalFormatting>
  <conditionalFormatting sqref="B235">
    <cfRule type="duplicateValues" dxfId="3361" priority="1841"/>
  </conditionalFormatting>
  <conditionalFormatting sqref="C235">
    <cfRule type="duplicateValues" dxfId="3360" priority="1840"/>
  </conditionalFormatting>
  <conditionalFormatting sqref="B235">
    <cfRule type="duplicateValues" dxfId="3359" priority="1839"/>
  </conditionalFormatting>
  <conditionalFormatting sqref="B235">
    <cfRule type="duplicateValues" dxfId="3358" priority="1838"/>
  </conditionalFormatting>
  <conditionalFormatting sqref="N161">
    <cfRule type="cellIs" dxfId="3357" priority="1837" operator="greaterThan">
      <formula>0</formula>
    </cfRule>
  </conditionalFormatting>
  <conditionalFormatting sqref="B161">
    <cfRule type="duplicateValues" dxfId="3356" priority="1836"/>
  </conditionalFormatting>
  <conditionalFormatting sqref="C161">
    <cfRule type="duplicateValues" dxfId="3355" priority="1835"/>
  </conditionalFormatting>
  <conditionalFormatting sqref="C161">
    <cfRule type="duplicateValues" dxfId="3354" priority="1834"/>
  </conditionalFormatting>
  <conditionalFormatting sqref="B161">
    <cfRule type="duplicateValues" dxfId="3353" priority="1833"/>
  </conditionalFormatting>
  <conditionalFormatting sqref="B161">
    <cfRule type="duplicateValues" dxfId="3352" priority="1832"/>
  </conditionalFormatting>
  <conditionalFormatting sqref="B161">
    <cfRule type="duplicateValues" dxfId="3351" priority="1831"/>
  </conditionalFormatting>
  <conditionalFormatting sqref="B161">
    <cfRule type="duplicateValues" dxfId="3350" priority="1830"/>
  </conditionalFormatting>
  <conditionalFormatting sqref="C161">
    <cfRule type="duplicateValues" dxfId="3349" priority="1829"/>
  </conditionalFormatting>
  <conditionalFormatting sqref="B161">
    <cfRule type="duplicateValues" dxfId="3348" priority="1828"/>
  </conditionalFormatting>
  <conditionalFormatting sqref="B161">
    <cfRule type="duplicateValues" dxfId="3347" priority="1827"/>
  </conditionalFormatting>
  <conditionalFormatting sqref="N131">
    <cfRule type="cellIs" dxfId="3346" priority="1826" operator="greaterThan">
      <formula>0</formula>
    </cfRule>
  </conditionalFormatting>
  <conditionalFormatting sqref="B131">
    <cfRule type="duplicateValues" dxfId="3345" priority="1825"/>
  </conditionalFormatting>
  <conditionalFormatting sqref="C131">
    <cfRule type="duplicateValues" dxfId="3344" priority="1824"/>
  </conditionalFormatting>
  <conditionalFormatting sqref="C131">
    <cfRule type="duplicateValues" dxfId="3343" priority="1823"/>
  </conditionalFormatting>
  <conditionalFormatting sqref="B131">
    <cfRule type="duplicateValues" dxfId="3342" priority="1822"/>
  </conditionalFormatting>
  <conditionalFormatting sqref="B131">
    <cfRule type="duplicateValues" dxfId="3341" priority="1821"/>
  </conditionalFormatting>
  <conditionalFormatting sqref="B131">
    <cfRule type="duplicateValues" dxfId="3340" priority="1820"/>
  </conditionalFormatting>
  <conditionalFormatting sqref="B131">
    <cfRule type="duplicateValues" dxfId="3339" priority="1819"/>
  </conditionalFormatting>
  <conditionalFormatting sqref="C131">
    <cfRule type="duplicateValues" dxfId="3338" priority="1818"/>
  </conditionalFormatting>
  <conditionalFormatting sqref="B131">
    <cfRule type="duplicateValues" dxfId="3337" priority="1817"/>
  </conditionalFormatting>
  <conditionalFormatting sqref="B131">
    <cfRule type="duplicateValues" dxfId="3336" priority="1816"/>
  </conditionalFormatting>
  <conditionalFormatting sqref="N243">
    <cfRule type="cellIs" dxfId="3335" priority="1815" operator="greaterThan">
      <formula>0</formula>
    </cfRule>
  </conditionalFormatting>
  <conditionalFormatting sqref="B243">
    <cfRule type="duplicateValues" dxfId="3334" priority="1814"/>
  </conditionalFormatting>
  <conditionalFormatting sqref="C243">
    <cfRule type="duplicateValues" dxfId="3333" priority="1813"/>
  </conditionalFormatting>
  <conditionalFormatting sqref="C243">
    <cfRule type="duplicateValues" dxfId="3332" priority="1812"/>
  </conditionalFormatting>
  <conditionalFormatting sqref="B243">
    <cfRule type="duplicateValues" dxfId="3331" priority="1811"/>
  </conditionalFormatting>
  <conditionalFormatting sqref="B243">
    <cfRule type="duplicateValues" dxfId="3330" priority="1810"/>
  </conditionalFormatting>
  <conditionalFormatting sqref="B243">
    <cfRule type="duplicateValues" dxfId="3329" priority="1809"/>
  </conditionalFormatting>
  <conditionalFormatting sqref="B243">
    <cfRule type="duplicateValues" dxfId="3328" priority="1808"/>
  </conditionalFormatting>
  <conditionalFormatting sqref="C243">
    <cfRule type="duplicateValues" dxfId="3327" priority="1807"/>
  </conditionalFormatting>
  <conditionalFormatting sqref="B243">
    <cfRule type="duplicateValues" dxfId="3326" priority="1806"/>
  </conditionalFormatting>
  <conditionalFormatting sqref="B243">
    <cfRule type="duplicateValues" dxfId="3325" priority="1805"/>
  </conditionalFormatting>
  <conditionalFormatting sqref="N242">
    <cfRule type="cellIs" dxfId="3324" priority="1804" operator="greaterThan">
      <formula>0</formula>
    </cfRule>
  </conditionalFormatting>
  <conditionalFormatting sqref="B242">
    <cfRule type="duplicateValues" dxfId="3323" priority="1803"/>
  </conditionalFormatting>
  <conditionalFormatting sqref="C242">
    <cfRule type="duplicateValues" dxfId="3322" priority="1802"/>
  </conditionalFormatting>
  <conditionalFormatting sqref="C242">
    <cfRule type="duplicateValues" dxfId="3321" priority="1801"/>
  </conditionalFormatting>
  <conditionalFormatting sqref="B242">
    <cfRule type="duplicateValues" dxfId="3320" priority="1800"/>
  </conditionalFormatting>
  <conditionalFormatting sqref="B242">
    <cfRule type="duplicateValues" dxfId="3319" priority="1799"/>
  </conditionalFormatting>
  <conditionalFormatting sqref="B242">
    <cfRule type="duplicateValues" dxfId="3318" priority="1798"/>
  </conditionalFormatting>
  <conditionalFormatting sqref="B242">
    <cfRule type="duplicateValues" dxfId="3317" priority="1797"/>
  </conditionalFormatting>
  <conditionalFormatting sqref="C242">
    <cfRule type="duplicateValues" dxfId="3316" priority="1796"/>
  </conditionalFormatting>
  <conditionalFormatting sqref="B242">
    <cfRule type="duplicateValues" dxfId="3315" priority="1795"/>
  </conditionalFormatting>
  <conditionalFormatting sqref="B242">
    <cfRule type="duplicateValues" dxfId="3314" priority="1794"/>
  </conditionalFormatting>
  <conditionalFormatting sqref="N174">
    <cfRule type="cellIs" dxfId="3313" priority="1793" operator="greaterThan">
      <formula>0</formula>
    </cfRule>
  </conditionalFormatting>
  <conditionalFormatting sqref="B174">
    <cfRule type="duplicateValues" dxfId="3312" priority="1792"/>
  </conditionalFormatting>
  <conditionalFormatting sqref="C174">
    <cfRule type="duplicateValues" dxfId="3311" priority="1791"/>
  </conditionalFormatting>
  <conditionalFormatting sqref="C174">
    <cfRule type="duplicateValues" dxfId="3310" priority="1790"/>
  </conditionalFormatting>
  <conditionalFormatting sqref="B174">
    <cfRule type="duplicateValues" dxfId="3309" priority="1789"/>
  </conditionalFormatting>
  <conditionalFormatting sqref="B174">
    <cfRule type="duplicateValues" dxfId="3308" priority="1788"/>
  </conditionalFormatting>
  <conditionalFormatting sqref="B174">
    <cfRule type="duplicateValues" dxfId="3307" priority="1787"/>
  </conditionalFormatting>
  <conditionalFormatting sqref="B174">
    <cfRule type="duplicateValues" dxfId="3306" priority="1786"/>
  </conditionalFormatting>
  <conditionalFormatting sqref="C174">
    <cfRule type="duplicateValues" dxfId="3305" priority="1785"/>
  </conditionalFormatting>
  <conditionalFormatting sqref="B174">
    <cfRule type="duplicateValues" dxfId="3304" priority="1784"/>
  </conditionalFormatting>
  <conditionalFormatting sqref="B174">
    <cfRule type="duplicateValues" dxfId="3303" priority="1783"/>
  </conditionalFormatting>
  <conditionalFormatting sqref="N173">
    <cfRule type="cellIs" dxfId="3302" priority="1782" operator="greaterThan">
      <formula>0</formula>
    </cfRule>
  </conditionalFormatting>
  <conditionalFormatting sqref="B173">
    <cfRule type="duplicateValues" dxfId="3301" priority="1781"/>
  </conditionalFormatting>
  <conditionalFormatting sqref="C173">
    <cfRule type="duplicateValues" dxfId="3300" priority="1780"/>
  </conditionalFormatting>
  <conditionalFormatting sqref="C173">
    <cfRule type="duplicateValues" dxfId="3299" priority="1779"/>
  </conditionalFormatting>
  <conditionalFormatting sqref="B173">
    <cfRule type="duplicateValues" dxfId="3298" priority="1778"/>
  </conditionalFormatting>
  <conditionalFormatting sqref="B173">
    <cfRule type="duplicateValues" dxfId="3297" priority="1777"/>
  </conditionalFormatting>
  <conditionalFormatting sqref="B173">
    <cfRule type="duplicateValues" dxfId="3296" priority="1776"/>
  </conditionalFormatting>
  <conditionalFormatting sqref="B173">
    <cfRule type="duplicateValues" dxfId="3295" priority="1775"/>
  </conditionalFormatting>
  <conditionalFormatting sqref="C173">
    <cfRule type="duplicateValues" dxfId="3294" priority="1774"/>
  </conditionalFormatting>
  <conditionalFormatting sqref="B173">
    <cfRule type="duplicateValues" dxfId="3293" priority="1773"/>
  </conditionalFormatting>
  <conditionalFormatting sqref="B173">
    <cfRule type="duplicateValues" dxfId="3292" priority="1772"/>
  </conditionalFormatting>
  <conditionalFormatting sqref="N185">
    <cfRule type="cellIs" dxfId="3291" priority="1771" operator="greaterThan">
      <formula>0</formula>
    </cfRule>
  </conditionalFormatting>
  <conditionalFormatting sqref="B185">
    <cfRule type="duplicateValues" dxfId="3290" priority="1770"/>
  </conditionalFormatting>
  <conditionalFormatting sqref="C185">
    <cfRule type="duplicateValues" dxfId="3289" priority="1769"/>
  </conditionalFormatting>
  <conditionalFormatting sqref="C185">
    <cfRule type="duplicateValues" dxfId="3288" priority="1768"/>
  </conditionalFormatting>
  <conditionalFormatting sqref="B185">
    <cfRule type="duplicateValues" dxfId="3287" priority="1767"/>
  </conditionalFormatting>
  <conditionalFormatting sqref="B185">
    <cfRule type="duplicateValues" dxfId="3286" priority="1766"/>
  </conditionalFormatting>
  <conditionalFormatting sqref="B185">
    <cfRule type="duplicateValues" dxfId="3285" priority="1765"/>
  </conditionalFormatting>
  <conditionalFormatting sqref="B185">
    <cfRule type="duplicateValues" dxfId="3284" priority="1764"/>
  </conditionalFormatting>
  <conditionalFormatting sqref="C185">
    <cfRule type="duplicateValues" dxfId="3283" priority="1763"/>
  </conditionalFormatting>
  <conditionalFormatting sqref="B185">
    <cfRule type="duplicateValues" dxfId="3282" priority="1762"/>
  </conditionalFormatting>
  <conditionalFormatting sqref="B185">
    <cfRule type="duplicateValues" dxfId="3281" priority="1761"/>
  </conditionalFormatting>
  <conditionalFormatting sqref="N194">
    <cfRule type="cellIs" dxfId="3280" priority="1760" operator="greaterThan">
      <formula>0</formula>
    </cfRule>
  </conditionalFormatting>
  <conditionalFormatting sqref="B194">
    <cfRule type="duplicateValues" dxfId="3279" priority="1759"/>
  </conditionalFormatting>
  <conditionalFormatting sqref="C194">
    <cfRule type="duplicateValues" dxfId="3278" priority="1758"/>
  </conditionalFormatting>
  <conditionalFormatting sqref="C194">
    <cfRule type="duplicateValues" dxfId="3277" priority="1757"/>
  </conditionalFormatting>
  <conditionalFormatting sqref="B194">
    <cfRule type="duplicateValues" dxfId="3276" priority="1756"/>
  </conditionalFormatting>
  <conditionalFormatting sqref="B194">
    <cfRule type="duplicateValues" dxfId="3275" priority="1755"/>
  </conditionalFormatting>
  <conditionalFormatting sqref="B194">
    <cfRule type="duplicateValues" dxfId="3274" priority="1754"/>
  </conditionalFormatting>
  <conditionalFormatting sqref="B194">
    <cfRule type="duplicateValues" dxfId="3273" priority="1753"/>
  </conditionalFormatting>
  <conditionalFormatting sqref="C194">
    <cfRule type="duplicateValues" dxfId="3272" priority="1752"/>
  </conditionalFormatting>
  <conditionalFormatting sqref="B194">
    <cfRule type="duplicateValues" dxfId="3271" priority="1751"/>
  </conditionalFormatting>
  <conditionalFormatting sqref="B194">
    <cfRule type="duplicateValues" dxfId="3270" priority="1750"/>
  </conditionalFormatting>
  <conditionalFormatting sqref="N104">
    <cfRule type="cellIs" dxfId="3269" priority="1749" operator="greaterThan">
      <formula>0</formula>
    </cfRule>
  </conditionalFormatting>
  <conditionalFormatting sqref="B104">
    <cfRule type="duplicateValues" dxfId="3268" priority="1748"/>
  </conditionalFormatting>
  <conditionalFormatting sqref="C104">
    <cfRule type="duplicateValues" dxfId="3267" priority="1747"/>
  </conditionalFormatting>
  <conditionalFormatting sqref="C104">
    <cfRule type="duplicateValues" dxfId="3266" priority="1746"/>
  </conditionalFormatting>
  <conditionalFormatting sqref="B104">
    <cfRule type="duplicateValues" dxfId="3265" priority="1745"/>
  </conditionalFormatting>
  <conditionalFormatting sqref="B104">
    <cfRule type="duplicateValues" dxfId="3264" priority="1744"/>
  </conditionalFormatting>
  <conditionalFormatting sqref="B104">
    <cfRule type="duplicateValues" dxfId="3263" priority="1743"/>
  </conditionalFormatting>
  <conditionalFormatting sqref="B104">
    <cfRule type="duplicateValues" dxfId="3262" priority="1742"/>
  </conditionalFormatting>
  <conditionalFormatting sqref="C104">
    <cfRule type="duplicateValues" dxfId="3261" priority="1741"/>
  </conditionalFormatting>
  <conditionalFormatting sqref="B104">
    <cfRule type="duplicateValues" dxfId="3260" priority="1740"/>
  </conditionalFormatting>
  <conditionalFormatting sqref="B104">
    <cfRule type="duplicateValues" dxfId="3259" priority="1739"/>
  </conditionalFormatting>
  <conditionalFormatting sqref="N100">
    <cfRule type="cellIs" dxfId="3258" priority="1738" operator="greaterThan">
      <formula>0</formula>
    </cfRule>
  </conditionalFormatting>
  <conditionalFormatting sqref="B100">
    <cfRule type="duplicateValues" dxfId="3257" priority="1737"/>
  </conditionalFormatting>
  <conditionalFormatting sqref="C100">
    <cfRule type="duplicateValues" dxfId="3256" priority="1736"/>
  </conditionalFormatting>
  <conditionalFormatting sqref="C100">
    <cfRule type="duplicateValues" dxfId="3255" priority="1735"/>
  </conditionalFormatting>
  <conditionalFormatting sqref="B100">
    <cfRule type="duplicateValues" dxfId="3254" priority="1734"/>
  </conditionalFormatting>
  <conditionalFormatting sqref="B100">
    <cfRule type="duplicateValues" dxfId="3253" priority="1733"/>
  </conditionalFormatting>
  <conditionalFormatting sqref="B100">
    <cfRule type="duplicateValues" dxfId="3252" priority="1732"/>
  </conditionalFormatting>
  <conditionalFormatting sqref="B100">
    <cfRule type="duplicateValues" dxfId="3251" priority="1731"/>
  </conditionalFormatting>
  <conditionalFormatting sqref="C100">
    <cfRule type="duplicateValues" dxfId="3250" priority="1730"/>
  </conditionalFormatting>
  <conditionalFormatting sqref="B100">
    <cfRule type="duplicateValues" dxfId="3249" priority="1729"/>
  </conditionalFormatting>
  <conditionalFormatting sqref="B100">
    <cfRule type="duplicateValues" dxfId="3248" priority="1728"/>
  </conditionalFormatting>
  <conditionalFormatting sqref="N125">
    <cfRule type="cellIs" dxfId="3247" priority="1727" operator="greaterThan">
      <formula>0</formula>
    </cfRule>
  </conditionalFormatting>
  <conditionalFormatting sqref="B125">
    <cfRule type="duplicateValues" dxfId="3246" priority="1726"/>
  </conditionalFormatting>
  <conditionalFormatting sqref="C125">
    <cfRule type="duplicateValues" dxfId="3245" priority="1725"/>
  </conditionalFormatting>
  <conditionalFormatting sqref="C125">
    <cfRule type="duplicateValues" dxfId="3244" priority="1724"/>
  </conditionalFormatting>
  <conditionalFormatting sqref="B125">
    <cfRule type="duplicateValues" dxfId="3243" priority="1723"/>
  </conditionalFormatting>
  <conditionalFormatting sqref="B125">
    <cfRule type="duplicateValues" dxfId="3242" priority="1722"/>
  </conditionalFormatting>
  <conditionalFormatting sqref="B125">
    <cfRule type="duplicateValues" dxfId="3241" priority="1721"/>
  </conditionalFormatting>
  <conditionalFormatting sqref="B125">
    <cfRule type="duplicateValues" dxfId="3240" priority="1720"/>
  </conditionalFormatting>
  <conditionalFormatting sqref="C125">
    <cfRule type="duplicateValues" dxfId="3239" priority="1719"/>
  </conditionalFormatting>
  <conditionalFormatting sqref="B125">
    <cfRule type="duplicateValues" dxfId="3238" priority="1718"/>
  </conditionalFormatting>
  <conditionalFormatting sqref="B125">
    <cfRule type="duplicateValues" dxfId="3237" priority="1717"/>
  </conditionalFormatting>
  <conditionalFormatting sqref="N126">
    <cfRule type="cellIs" dxfId="3236" priority="1716" operator="greaterThan">
      <formula>0</formula>
    </cfRule>
  </conditionalFormatting>
  <conditionalFormatting sqref="B126">
    <cfRule type="duplicateValues" dxfId="3235" priority="1715"/>
  </conditionalFormatting>
  <conditionalFormatting sqref="C126">
    <cfRule type="duplicateValues" dxfId="3234" priority="1714"/>
  </conditionalFormatting>
  <conditionalFormatting sqref="C126">
    <cfRule type="duplicateValues" dxfId="3233" priority="1713"/>
  </conditionalFormatting>
  <conditionalFormatting sqref="B126">
    <cfRule type="duplicateValues" dxfId="3232" priority="1712"/>
  </conditionalFormatting>
  <conditionalFormatting sqref="B126">
    <cfRule type="duplicateValues" dxfId="3231" priority="1711"/>
  </conditionalFormatting>
  <conditionalFormatting sqref="B126">
    <cfRule type="duplicateValues" dxfId="3230" priority="1710"/>
  </conditionalFormatting>
  <conditionalFormatting sqref="B126">
    <cfRule type="duplicateValues" dxfId="3229" priority="1709"/>
  </conditionalFormatting>
  <conditionalFormatting sqref="C126">
    <cfRule type="duplicateValues" dxfId="3228" priority="1708"/>
  </conditionalFormatting>
  <conditionalFormatting sqref="B126">
    <cfRule type="duplicateValues" dxfId="3227" priority="1707"/>
  </conditionalFormatting>
  <conditionalFormatting sqref="B126">
    <cfRule type="duplicateValues" dxfId="3226" priority="1706"/>
  </conditionalFormatting>
  <conditionalFormatting sqref="N127">
    <cfRule type="cellIs" dxfId="3225" priority="1705" operator="greaterThan">
      <formula>0</formula>
    </cfRule>
  </conditionalFormatting>
  <conditionalFormatting sqref="B127">
    <cfRule type="duplicateValues" dxfId="3224" priority="1704"/>
  </conditionalFormatting>
  <conditionalFormatting sqref="C127">
    <cfRule type="duplicateValues" dxfId="3223" priority="1703"/>
  </conditionalFormatting>
  <conditionalFormatting sqref="C127">
    <cfRule type="duplicateValues" dxfId="3222" priority="1702"/>
  </conditionalFormatting>
  <conditionalFormatting sqref="B127">
    <cfRule type="duplicateValues" dxfId="3221" priority="1701"/>
  </conditionalFormatting>
  <conditionalFormatting sqref="B127">
    <cfRule type="duplicateValues" dxfId="3220" priority="1700"/>
  </conditionalFormatting>
  <conditionalFormatting sqref="B127">
    <cfRule type="duplicateValues" dxfId="3219" priority="1699"/>
  </conditionalFormatting>
  <conditionalFormatting sqref="B127">
    <cfRule type="duplicateValues" dxfId="3218" priority="1698"/>
  </conditionalFormatting>
  <conditionalFormatting sqref="C127">
    <cfRule type="duplicateValues" dxfId="3217" priority="1697"/>
  </conditionalFormatting>
  <conditionalFormatting sqref="B127">
    <cfRule type="duplicateValues" dxfId="3216" priority="1696"/>
  </conditionalFormatting>
  <conditionalFormatting sqref="B127">
    <cfRule type="duplicateValues" dxfId="3215" priority="1695"/>
  </conditionalFormatting>
  <conditionalFormatting sqref="N124">
    <cfRule type="cellIs" dxfId="3214" priority="1694" operator="greaterThan">
      <formula>0</formula>
    </cfRule>
  </conditionalFormatting>
  <conditionalFormatting sqref="B124">
    <cfRule type="duplicateValues" dxfId="3213" priority="1693"/>
  </conditionalFormatting>
  <conditionalFormatting sqref="C124">
    <cfRule type="duplicateValues" dxfId="3212" priority="1692"/>
  </conditionalFormatting>
  <conditionalFormatting sqref="C124">
    <cfRule type="duplicateValues" dxfId="3211" priority="1691"/>
  </conditionalFormatting>
  <conditionalFormatting sqref="B124">
    <cfRule type="duplicateValues" dxfId="3210" priority="1690"/>
  </conditionalFormatting>
  <conditionalFormatting sqref="B124">
    <cfRule type="duplicateValues" dxfId="3209" priority="1689"/>
  </conditionalFormatting>
  <conditionalFormatting sqref="B124">
    <cfRule type="duplicateValues" dxfId="3208" priority="1688"/>
  </conditionalFormatting>
  <conditionalFormatting sqref="B124">
    <cfRule type="duplicateValues" dxfId="3207" priority="1687"/>
  </conditionalFormatting>
  <conditionalFormatting sqref="C124">
    <cfRule type="duplicateValues" dxfId="3206" priority="1686"/>
  </conditionalFormatting>
  <conditionalFormatting sqref="B124">
    <cfRule type="duplicateValues" dxfId="3205" priority="1685"/>
  </conditionalFormatting>
  <conditionalFormatting sqref="B124">
    <cfRule type="duplicateValues" dxfId="3204" priority="1684"/>
  </conditionalFormatting>
  <conditionalFormatting sqref="N121">
    <cfRule type="cellIs" dxfId="3203" priority="1683" operator="greaterThan">
      <formula>0</formula>
    </cfRule>
  </conditionalFormatting>
  <conditionalFormatting sqref="B121">
    <cfRule type="duplicateValues" dxfId="3202" priority="1682"/>
  </conditionalFormatting>
  <conditionalFormatting sqref="C121">
    <cfRule type="duplicateValues" dxfId="3201" priority="1681"/>
  </conditionalFormatting>
  <conditionalFormatting sqref="C121">
    <cfRule type="duplicateValues" dxfId="3200" priority="1680"/>
  </conditionalFormatting>
  <conditionalFormatting sqref="B121">
    <cfRule type="duplicateValues" dxfId="3199" priority="1679"/>
  </conditionalFormatting>
  <conditionalFormatting sqref="B121">
    <cfRule type="duplicateValues" dxfId="3198" priority="1678"/>
  </conditionalFormatting>
  <conditionalFormatting sqref="B121">
    <cfRule type="duplicateValues" dxfId="3197" priority="1677"/>
  </conditionalFormatting>
  <conditionalFormatting sqref="B121">
    <cfRule type="duplicateValues" dxfId="3196" priority="1676"/>
  </conditionalFormatting>
  <conditionalFormatting sqref="C121">
    <cfRule type="duplicateValues" dxfId="3195" priority="1675"/>
  </conditionalFormatting>
  <conditionalFormatting sqref="B121">
    <cfRule type="duplicateValues" dxfId="3194" priority="1674"/>
  </conditionalFormatting>
  <conditionalFormatting sqref="B121">
    <cfRule type="duplicateValues" dxfId="3193" priority="1673"/>
  </conditionalFormatting>
  <conditionalFormatting sqref="N119">
    <cfRule type="cellIs" dxfId="3192" priority="1672" operator="greaterThan">
      <formula>0</formula>
    </cfRule>
  </conditionalFormatting>
  <conditionalFormatting sqref="B119">
    <cfRule type="duplicateValues" dxfId="3191" priority="1671"/>
  </conditionalFormatting>
  <conditionalFormatting sqref="C119">
    <cfRule type="duplicateValues" dxfId="3190" priority="1670"/>
  </conditionalFormatting>
  <conditionalFormatting sqref="C119">
    <cfRule type="duplicateValues" dxfId="3189" priority="1669"/>
  </conditionalFormatting>
  <conditionalFormatting sqref="B119">
    <cfRule type="duplicateValues" dxfId="3188" priority="1668"/>
  </conditionalFormatting>
  <conditionalFormatting sqref="B119">
    <cfRule type="duplicateValues" dxfId="3187" priority="1667"/>
  </conditionalFormatting>
  <conditionalFormatting sqref="B119">
    <cfRule type="duplicateValues" dxfId="3186" priority="1666"/>
  </conditionalFormatting>
  <conditionalFormatting sqref="B119">
    <cfRule type="duplicateValues" dxfId="3185" priority="1665"/>
  </conditionalFormatting>
  <conditionalFormatting sqref="C119">
    <cfRule type="duplicateValues" dxfId="3184" priority="1664"/>
  </conditionalFormatting>
  <conditionalFormatting sqref="B119">
    <cfRule type="duplicateValues" dxfId="3183" priority="1663"/>
  </conditionalFormatting>
  <conditionalFormatting sqref="B119">
    <cfRule type="duplicateValues" dxfId="3182" priority="1662"/>
  </conditionalFormatting>
  <conditionalFormatting sqref="N128">
    <cfRule type="cellIs" dxfId="3181" priority="1661" operator="greaterThan">
      <formula>0</formula>
    </cfRule>
  </conditionalFormatting>
  <conditionalFormatting sqref="B128">
    <cfRule type="duplicateValues" dxfId="3180" priority="1660"/>
  </conditionalFormatting>
  <conditionalFormatting sqref="C128">
    <cfRule type="duplicateValues" dxfId="3179" priority="1659"/>
  </conditionalFormatting>
  <conditionalFormatting sqref="C128">
    <cfRule type="duplicateValues" dxfId="3178" priority="1658"/>
  </conditionalFormatting>
  <conditionalFormatting sqref="B128">
    <cfRule type="duplicateValues" dxfId="3177" priority="1657"/>
  </conditionalFormatting>
  <conditionalFormatting sqref="B128">
    <cfRule type="duplicateValues" dxfId="3176" priority="1656"/>
  </conditionalFormatting>
  <conditionalFormatting sqref="B128">
    <cfRule type="duplicateValues" dxfId="3175" priority="1655"/>
  </conditionalFormatting>
  <conditionalFormatting sqref="B128">
    <cfRule type="duplicateValues" dxfId="3174" priority="1654"/>
  </conditionalFormatting>
  <conditionalFormatting sqref="C128">
    <cfRule type="duplicateValues" dxfId="3173" priority="1653"/>
  </conditionalFormatting>
  <conditionalFormatting sqref="B128">
    <cfRule type="duplicateValues" dxfId="3172" priority="1652"/>
  </conditionalFormatting>
  <conditionalFormatting sqref="B128">
    <cfRule type="duplicateValues" dxfId="3171" priority="1651"/>
  </conditionalFormatting>
  <conditionalFormatting sqref="N252">
    <cfRule type="cellIs" dxfId="3170" priority="1650" operator="greaterThan">
      <formula>0</formula>
    </cfRule>
  </conditionalFormatting>
  <conditionalFormatting sqref="B252">
    <cfRule type="duplicateValues" dxfId="3169" priority="1649"/>
  </conditionalFormatting>
  <conditionalFormatting sqref="C252">
    <cfRule type="duplicateValues" dxfId="3168" priority="1648"/>
  </conditionalFormatting>
  <conditionalFormatting sqref="C252">
    <cfRule type="duplicateValues" dxfId="3167" priority="1647"/>
  </conditionalFormatting>
  <conditionalFormatting sqref="B252">
    <cfRule type="duplicateValues" dxfId="3166" priority="1646"/>
  </conditionalFormatting>
  <conditionalFormatting sqref="B252">
    <cfRule type="duplicateValues" dxfId="3165" priority="1645"/>
  </conditionalFormatting>
  <conditionalFormatting sqref="B252">
    <cfRule type="duplicateValues" dxfId="3164" priority="1644"/>
  </conditionalFormatting>
  <conditionalFormatting sqref="B252">
    <cfRule type="duplicateValues" dxfId="3163" priority="1643"/>
  </conditionalFormatting>
  <conditionalFormatting sqref="C252">
    <cfRule type="duplicateValues" dxfId="3162" priority="1642"/>
  </conditionalFormatting>
  <conditionalFormatting sqref="B252">
    <cfRule type="duplicateValues" dxfId="3161" priority="1641"/>
  </conditionalFormatting>
  <conditionalFormatting sqref="B252">
    <cfRule type="duplicateValues" dxfId="3160" priority="1640"/>
  </conditionalFormatting>
  <conditionalFormatting sqref="N144">
    <cfRule type="cellIs" dxfId="3159" priority="1639" operator="greaterThan">
      <formula>0</formula>
    </cfRule>
  </conditionalFormatting>
  <conditionalFormatting sqref="B144">
    <cfRule type="duplicateValues" dxfId="3158" priority="1638"/>
  </conditionalFormatting>
  <conditionalFormatting sqref="C144">
    <cfRule type="duplicateValues" dxfId="3157" priority="1637"/>
  </conditionalFormatting>
  <conditionalFormatting sqref="C144">
    <cfRule type="duplicateValues" dxfId="3156" priority="1636"/>
  </conditionalFormatting>
  <conditionalFormatting sqref="B144">
    <cfRule type="duplicateValues" dxfId="3155" priority="1635"/>
  </conditionalFormatting>
  <conditionalFormatting sqref="B144">
    <cfRule type="duplicateValues" dxfId="3154" priority="1634"/>
  </conditionalFormatting>
  <conditionalFormatting sqref="B144">
    <cfRule type="duplicateValues" dxfId="3153" priority="1633"/>
  </conditionalFormatting>
  <conditionalFormatting sqref="B144">
    <cfRule type="duplicateValues" dxfId="3152" priority="1632"/>
  </conditionalFormatting>
  <conditionalFormatting sqref="C144">
    <cfRule type="duplicateValues" dxfId="3151" priority="1631"/>
  </conditionalFormatting>
  <conditionalFormatting sqref="B144">
    <cfRule type="duplicateValues" dxfId="3150" priority="1630"/>
  </conditionalFormatting>
  <conditionalFormatting sqref="B144">
    <cfRule type="duplicateValues" dxfId="3149" priority="1629"/>
  </conditionalFormatting>
  <conditionalFormatting sqref="B144">
    <cfRule type="duplicateValues" dxfId="3148" priority="1628"/>
  </conditionalFormatting>
  <conditionalFormatting sqref="B144">
    <cfRule type="duplicateValues" dxfId="3147" priority="1627"/>
  </conditionalFormatting>
  <conditionalFormatting sqref="N217">
    <cfRule type="cellIs" dxfId="3146" priority="1626" operator="greaterThan">
      <formula>0</formula>
    </cfRule>
  </conditionalFormatting>
  <conditionalFormatting sqref="B217">
    <cfRule type="duplicateValues" dxfId="3145" priority="1625"/>
  </conditionalFormatting>
  <conditionalFormatting sqref="C217">
    <cfRule type="duplicateValues" dxfId="3144" priority="1624"/>
  </conditionalFormatting>
  <conditionalFormatting sqref="C217">
    <cfRule type="duplicateValues" dxfId="3143" priority="1623"/>
  </conditionalFormatting>
  <conditionalFormatting sqref="B217">
    <cfRule type="duplicateValues" dxfId="3142" priority="1622"/>
  </conditionalFormatting>
  <conditionalFormatting sqref="B217">
    <cfRule type="duplicateValues" dxfId="3141" priority="1621"/>
  </conditionalFormatting>
  <conditionalFormatting sqref="B217">
    <cfRule type="duplicateValues" dxfId="3140" priority="1620"/>
  </conditionalFormatting>
  <conditionalFormatting sqref="B217">
    <cfRule type="duplicateValues" dxfId="3139" priority="1619"/>
  </conditionalFormatting>
  <conditionalFormatting sqref="C217">
    <cfRule type="duplicateValues" dxfId="3138" priority="1618"/>
  </conditionalFormatting>
  <conditionalFormatting sqref="B217">
    <cfRule type="duplicateValues" dxfId="3137" priority="1617"/>
  </conditionalFormatting>
  <conditionalFormatting sqref="B217">
    <cfRule type="duplicateValues" dxfId="3136" priority="1616"/>
  </conditionalFormatting>
  <conditionalFormatting sqref="B217">
    <cfRule type="duplicateValues" dxfId="3135" priority="1615"/>
  </conditionalFormatting>
  <conditionalFormatting sqref="B217">
    <cfRule type="duplicateValues" dxfId="3134" priority="1614"/>
  </conditionalFormatting>
  <conditionalFormatting sqref="N216">
    <cfRule type="cellIs" dxfId="3133" priority="1613" operator="greaterThan">
      <formula>0</formula>
    </cfRule>
  </conditionalFormatting>
  <conditionalFormatting sqref="B216">
    <cfRule type="duplicateValues" dxfId="3132" priority="1612"/>
  </conditionalFormatting>
  <conditionalFormatting sqref="C216">
    <cfRule type="duplicateValues" dxfId="3131" priority="1611"/>
  </conditionalFormatting>
  <conditionalFormatting sqref="C216">
    <cfRule type="duplicateValues" dxfId="3130" priority="1610"/>
  </conditionalFormatting>
  <conditionalFormatting sqref="B216">
    <cfRule type="duplicateValues" dxfId="3129" priority="1609"/>
  </conditionalFormatting>
  <conditionalFormatting sqref="B216">
    <cfRule type="duplicateValues" dxfId="3128" priority="1608"/>
  </conditionalFormatting>
  <conditionalFormatting sqref="B216">
    <cfRule type="duplicateValues" dxfId="3127" priority="1607"/>
  </conditionalFormatting>
  <conditionalFormatting sqref="B216">
    <cfRule type="duplicateValues" dxfId="3126" priority="1606"/>
  </conditionalFormatting>
  <conditionalFormatting sqref="C216">
    <cfRule type="duplicateValues" dxfId="3125" priority="1605"/>
  </conditionalFormatting>
  <conditionalFormatting sqref="B216">
    <cfRule type="duplicateValues" dxfId="3124" priority="1604"/>
  </conditionalFormatting>
  <conditionalFormatting sqref="B216">
    <cfRule type="duplicateValues" dxfId="3123" priority="1603"/>
  </conditionalFormatting>
  <conditionalFormatting sqref="B216">
    <cfRule type="duplicateValues" dxfId="3122" priority="1602"/>
  </conditionalFormatting>
  <conditionalFormatting sqref="B216">
    <cfRule type="duplicateValues" dxfId="3121" priority="1601"/>
  </conditionalFormatting>
  <conditionalFormatting sqref="N215">
    <cfRule type="cellIs" dxfId="3120" priority="1600" operator="greaterThan">
      <formula>0</formula>
    </cfRule>
  </conditionalFormatting>
  <conditionalFormatting sqref="B215">
    <cfRule type="duplicateValues" dxfId="3119" priority="1599"/>
  </conditionalFormatting>
  <conditionalFormatting sqref="C215">
    <cfRule type="duplicateValues" dxfId="3118" priority="1598"/>
  </conditionalFormatting>
  <conditionalFormatting sqref="C215">
    <cfRule type="duplicateValues" dxfId="3117" priority="1597"/>
  </conditionalFormatting>
  <conditionalFormatting sqref="B215">
    <cfRule type="duplicateValues" dxfId="3116" priority="1596"/>
  </conditionalFormatting>
  <conditionalFormatting sqref="B215">
    <cfRule type="duplicateValues" dxfId="3115" priority="1595"/>
  </conditionalFormatting>
  <conditionalFormatting sqref="B215">
    <cfRule type="duplicateValues" dxfId="3114" priority="1594"/>
  </conditionalFormatting>
  <conditionalFormatting sqref="B215">
    <cfRule type="duplicateValues" dxfId="3113" priority="1593"/>
  </conditionalFormatting>
  <conditionalFormatting sqref="C215">
    <cfRule type="duplicateValues" dxfId="3112" priority="1592"/>
  </conditionalFormatting>
  <conditionalFormatting sqref="B215">
    <cfRule type="duplicateValues" dxfId="3111" priority="1591"/>
  </conditionalFormatting>
  <conditionalFormatting sqref="B215">
    <cfRule type="duplicateValues" dxfId="3110" priority="1590"/>
  </conditionalFormatting>
  <conditionalFormatting sqref="B215">
    <cfRule type="duplicateValues" dxfId="3109" priority="1589"/>
  </conditionalFormatting>
  <conditionalFormatting sqref="B215">
    <cfRule type="duplicateValues" dxfId="3108" priority="1588"/>
  </conditionalFormatting>
  <conditionalFormatting sqref="N214">
    <cfRule type="cellIs" dxfId="3107" priority="1587" operator="greaterThan">
      <formula>0</formula>
    </cfRule>
  </conditionalFormatting>
  <conditionalFormatting sqref="B214">
    <cfRule type="duplicateValues" dxfId="3106" priority="1586"/>
  </conditionalFormatting>
  <conditionalFormatting sqref="C214">
    <cfRule type="duplicateValues" dxfId="3105" priority="1585"/>
  </conditionalFormatting>
  <conditionalFormatting sqref="C214">
    <cfRule type="duplicateValues" dxfId="3104" priority="1584"/>
  </conditionalFormatting>
  <conditionalFormatting sqref="B214">
    <cfRule type="duplicateValues" dxfId="3103" priority="1583"/>
  </conditionalFormatting>
  <conditionalFormatting sqref="B214">
    <cfRule type="duplicateValues" dxfId="3102" priority="1582"/>
  </conditionalFormatting>
  <conditionalFormatting sqref="B214">
    <cfRule type="duplicateValues" dxfId="3101" priority="1581"/>
  </conditionalFormatting>
  <conditionalFormatting sqref="B214">
    <cfRule type="duplicateValues" dxfId="3100" priority="1580"/>
  </conditionalFormatting>
  <conditionalFormatting sqref="C214">
    <cfRule type="duplicateValues" dxfId="3099" priority="1579"/>
  </conditionalFormatting>
  <conditionalFormatting sqref="B214">
    <cfRule type="duplicateValues" dxfId="3098" priority="1578"/>
  </conditionalFormatting>
  <conditionalFormatting sqref="B214">
    <cfRule type="duplicateValues" dxfId="3097" priority="1577"/>
  </conditionalFormatting>
  <conditionalFormatting sqref="B214">
    <cfRule type="duplicateValues" dxfId="3096" priority="1576"/>
  </conditionalFormatting>
  <conditionalFormatting sqref="B214">
    <cfRule type="duplicateValues" dxfId="3095" priority="1575"/>
  </conditionalFormatting>
  <conditionalFormatting sqref="N213">
    <cfRule type="cellIs" dxfId="3094" priority="1574" operator="greaterThan">
      <formula>0</formula>
    </cfRule>
  </conditionalFormatting>
  <conditionalFormatting sqref="B213">
    <cfRule type="duplicateValues" dxfId="3093" priority="1573"/>
  </conditionalFormatting>
  <conditionalFormatting sqref="C213">
    <cfRule type="duplicateValues" dxfId="3092" priority="1572"/>
  </conditionalFormatting>
  <conditionalFormatting sqref="C213">
    <cfRule type="duplicateValues" dxfId="3091" priority="1571"/>
  </conditionalFormatting>
  <conditionalFormatting sqref="B213">
    <cfRule type="duplicateValues" dxfId="3090" priority="1570"/>
  </conditionalFormatting>
  <conditionalFormatting sqref="B213">
    <cfRule type="duplicateValues" dxfId="3089" priority="1569"/>
  </conditionalFormatting>
  <conditionalFormatting sqref="B213">
    <cfRule type="duplicateValues" dxfId="3088" priority="1568"/>
  </conditionalFormatting>
  <conditionalFormatting sqref="B213">
    <cfRule type="duplicateValues" dxfId="3087" priority="1567"/>
  </conditionalFormatting>
  <conditionalFormatting sqref="C213">
    <cfRule type="duplicateValues" dxfId="3086" priority="1566"/>
  </conditionalFormatting>
  <conditionalFormatting sqref="B213">
    <cfRule type="duplicateValues" dxfId="3085" priority="1565"/>
  </conditionalFormatting>
  <conditionalFormatting sqref="B213">
    <cfRule type="duplicateValues" dxfId="3084" priority="1564"/>
  </conditionalFormatting>
  <conditionalFormatting sqref="B213">
    <cfRule type="duplicateValues" dxfId="3083" priority="1563"/>
  </conditionalFormatting>
  <conditionalFormatting sqref="B213">
    <cfRule type="duplicateValues" dxfId="3082" priority="1562"/>
  </conditionalFormatting>
  <conditionalFormatting sqref="N294">
    <cfRule type="cellIs" dxfId="3081" priority="1561" operator="greaterThan">
      <formula>0</formula>
    </cfRule>
  </conditionalFormatting>
  <conditionalFormatting sqref="B294">
    <cfRule type="duplicateValues" dxfId="3080" priority="1560"/>
  </conditionalFormatting>
  <conditionalFormatting sqref="B294">
    <cfRule type="duplicateValues" dxfId="3079" priority="1559"/>
  </conditionalFormatting>
  <conditionalFormatting sqref="B294">
    <cfRule type="duplicateValues" dxfId="3078" priority="1558"/>
  </conditionalFormatting>
  <conditionalFormatting sqref="C294">
    <cfRule type="duplicateValues" dxfId="3077" priority="1557"/>
  </conditionalFormatting>
  <conditionalFormatting sqref="C294">
    <cfRule type="duplicateValues" dxfId="3076" priority="1556"/>
  </conditionalFormatting>
  <conditionalFormatting sqref="B294">
    <cfRule type="duplicateValues" dxfId="3075" priority="1555"/>
  </conditionalFormatting>
  <conditionalFormatting sqref="B294">
    <cfRule type="duplicateValues" dxfId="3074" priority="1554"/>
  </conditionalFormatting>
  <conditionalFormatting sqref="B294">
    <cfRule type="duplicateValues" dxfId="3073" priority="1553"/>
  </conditionalFormatting>
  <conditionalFormatting sqref="B294">
    <cfRule type="duplicateValues" dxfId="3072" priority="1552"/>
  </conditionalFormatting>
  <conditionalFormatting sqref="C294">
    <cfRule type="duplicateValues" dxfId="3071" priority="1551"/>
  </conditionalFormatting>
  <conditionalFormatting sqref="B294">
    <cfRule type="duplicateValues" dxfId="3070" priority="1550"/>
  </conditionalFormatting>
  <conditionalFormatting sqref="B294">
    <cfRule type="duplicateValues" dxfId="3069" priority="1549"/>
  </conditionalFormatting>
  <conditionalFormatting sqref="B294">
    <cfRule type="duplicateValues" dxfId="3068" priority="1547"/>
    <cfRule type="duplicateValues" dxfId="3067" priority="1548"/>
  </conditionalFormatting>
  <conditionalFormatting sqref="N182">
    <cfRule type="cellIs" dxfId="3066" priority="1546" operator="greaterThan">
      <formula>0</formula>
    </cfRule>
  </conditionalFormatting>
  <conditionalFormatting sqref="B182">
    <cfRule type="duplicateValues" dxfId="3065" priority="1545"/>
  </conditionalFormatting>
  <conditionalFormatting sqref="B182">
    <cfRule type="duplicateValues" dxfId="3064" priority="1544"/>
  </conditionalFormatting>
  <conditionalFormatting sqref="B182">
    <cfRule type="duplicateValues" dxfId="3063" priority="1543"/>
  </conditionalFormatting>
  <conditionalFormatting sqref="C182">
    <cfRule type="duplicateValues" dxfId="3062" priority="1542"/>
  </conditionalFormatting>
  <conditionalFormatting sqref="C182">
    <cfRule type="duplicateValues" dxfId="3061" priority="1541"/>
  </conditionalFormatting>
  <conditionalFormatting sqref="B182">
    <cfRule type="duplicateValues" dxfId="3060" priority="1540"/>
  </conditionalFormatting>
  <conditionalFormatting sqref="B182">
    <cfRule type="duplicateValues" dxfId="3059" priority="1539"/>
  </conditionalFormatting>
  <conditionalFormatting sqref="B182">
    <cfRule type="duplicateValues" dxfId="3058" priority="1538"/>
  </conditionalFormatting>
  <conditionalFormatting sqref="B182">
    <cfRule type="duplicateValues" dxfId="3057" priority="1537"/>
  </conditionalFormatting>
  <conditionalFormatting sqref="C182">
    <cfRule type="duplicateValues" dxfId="3056" priority="1536"/>
  </conditionalFormatting>
  <conditionalFormatting sqref="B182">
    <cfRule type="duplicateValues" dxfId="3055" priority="1535"/>
  </conditionalFormatting>
  <conditionalFormatting sqref="B182">
    <cfRule type="duplicateValues" dxfId="3054" priority="1534"/>
  </conditionalFormatting>
  <conditionalFormatting sqref="B182">
    <cfRule type="duplicateValues" dxfId="3053" priority="1532"/>
    <cfRule type="duplicateValues" dxfId="3052" priority="1533"/>
  </conditionalFormatting>
  <conditionalFormatting sqref="B182">
    <cfRule type="duplicateValues" dxfId="3051" priority="1530"/>
    <cfRule type="duplicateValues" dxfId="3050" priority="1531"/>
  </conditionalFormatting>
  <conditionalFormatting sqref="N85">
    <cfRule type="cellIs" dxfId="3049" priority="1529" operator="greaterThan">
      <formula>0</formula>
    </cfRule>
  </conditionalFormatting>
  <conditionalFormatting sqref="B85">
    <cfRule type="duplicateValues" dxfId="3048" priority="1528"/>
  </conditionalFormatting>
  <conditionalFormatting sqref="B85">
    <cfRule type="duplicateValues" dxfId="3047" priority="1527"/>
  </conditionalFormatting>
  <conditionalFormatting sqref="B85">
    <cfRule type="duplicateValues" dxfId="3046" priority="1526"/>
  </conditionalFormatting>
  <conditionalFormatting sqref="B85">
    <cfRule type="duplicateValues" dxfId="3045" priority="1524"/>
    <cfRule type="duplicateValues" dxfId="3044" priority="1525"/>
  </conditionalFormatting>
  <conditionalFormatting sqref="B85">
    <cfRule type="duplicateValues" dxfId="3043" priority="1523"/>
  </conditionalFormatting>
  <conditionalFormatting sqref="C85">
    <cfRule type="duplicateValues" dxfId="3042" priority="1522"/>
  </conditionalFormatting>
  <conditionalFormatting sqref="B85">
    <cfRule type="duplicateValues" dxfId="3041" priority="1520"/>
    <cfRule type="duplicateValues" dxfId="3040" priority="1521"/>
  </conditionalFormatting>
  <conditionalFormatting sqref="C85">
    <cfRule type="duplicateValues" dxfId="3039" priority="1519"/>
  </conditionalFormatting>
  <conditionalFormatting sqref="B85">
    <cfRule type="duplicateValues" dxfId="3038" priority="1518"/>
  </conditionalFormatting>
  <conditionalFormatting sqref="N84">
    <cfRule type="cellIs" dxfId="3037" priority="1517" operator="greaterThan">
      <formula>0</formula>
    </cfRule>
  </conditionalFormatting>
  <conditionalFormatting sqref="B84">
    <cfRule type="duplicateValues" dxfId="3036" priority="1516"/>
  </conditionalFormatting>
  <conditionalFormatting sqref="B84">
    <cfRule type="duplicateValues" dxfId="3035" priority="1515"/>
  </conditionalFormatting>
  <conditionalFormatting sqref="B84">
    <cfRule type="duplicateValues" dxfId="3034" priority="1514"/>
  </conditionalFormatting>
  <conditionalFormatting sqref="B84">
    <cfRule type="duplicateValues" dxfId="3033" priority="1512"/>
    <cfRule type="duplicateValues" dxfId="3032" priority="1513"/>
  </conditionalFormatting>
  <conditionalFormatting sqref="B84">
    <cfRule type="duplicateValues" dxfId="3031" priority="1511"/>
  </conditionalFormatting>
  <conditionalFormatting sqref="C84">
    <cfRule type="duplicateValues" dxfId="3030" priority="1510"/>
  </conditionalFormatting>
  <conditionalFormatting sqref="B84">
    <cfRule type="duplicateValues" dxfId="3029" priority="1508"/>
    <cfRule type="duplicateValues" dxfId="3028" priority="1509"/>
  </conditionalFormatting>
  <conditionalFormatting sqref="C84">
    <cfRule type="duplicateValues" dxfId="3027" priority="1507"/>
  </conditionalFormatting>
  <conditionalFormatting sqref="B84">
    <cfRule type="duplicateValues" dxfId="3026" priority="1506"/>
  </conditionalFormatting>
  <conditionalFormatting sqref="N82">
    <cfRule type="cellIs" dxfId="3025" priority="1505" operator="greaterThan">
      <formula>0</formula>
    </cfRule>
  </conditionalFormatting>
  <conditionalFormatting sqref="B82">
    <cfRule type="duplicateValues" dxfId="3024" priority="1504"/>
  </conditionalFormatting>
  <conditionalFormatting sqref="B82">
    <cfRule type="duplicateValues" dxfId="3023" priority="1503"/>
  </conditionalFormatting>
  <conditionalFormatting sqref="B82">
    <cfRule type="duplicateValues" dxfId="3022" priority="1502"/>
  </conditionalFormatting>
  <conditionalFormatting sqref="B82">
    <cfRule type="duplicateValues" dxfId="3021" priority="1500"/>
    <cfRule type="duplicateValues" dxfId="3020" priority="1501"/>
  </conditionalFormatting>
  <conditionalFormatting sqref="B82">
    <cfRule type="duplicateValues" dxfId="3019" priority="1499"/>
  </conditionalFormatting>
  <conditionalFormatting sqref="C82">
    <cfRule type="duplicateValues" dxfId="3018" priority="1498"/>
  </conditionalFormatting>
  <conditionalFormatting sqref="B82">
    <cfRule type="duplicateValues" dxfId="3017" priority="1496"/>
    <cfRule type="duplicateValues" dxfId="3016" priority="1497"/>
  </conditionalFormatting>
  <conditionalFormatting sqref="C82">
    <cfRule type="duplicateValues" dxfId="3015" priority="1495"/>
  </conditionalFormatting>
  <conditionalFormatting sqref="B82">
    <cfRule type="duplicateValues" dxfId="3014" priority="1494"/>
  </conditionalFormatting>
  <conditionalFormatting sqref="N81">
    <cfRule type="cellIs" dxfId="3013" priority="1493" operator="greaterThan">
      <formula>0</formula>
    </cfRule>
  </conditionalFormatting>
  <conditionalFormatting sqref="B81">
    <cfRule type="duplicateValues" dxfId="3012" priority="1492"/>
  </conditionalFormatting>
  <conditionalFormatting sqref="B81">
    <cfRule type="duplicateValues" dxfId="3011" priority="1491"/>
  </conditionalFormatting>
  <conditionalFormatting sqref="B81">
    <cfRule type="duplicateValues" dxfId="3010" priority="1490"/>
  </conditionalFormatting>
  <conditionalFormatting sqref="B81">
    <cfRule type="duplicateValues" dxfId="3009" priority="1488"/>
    <cfRule type="duplicateValues" dxfId="3008" priority="1489"/>
  </conditionalFormatting>
  <conditionalFormatting sqref="B81">
    <cfRule type="duplicateValues" dxfId="3007" priority="1487"/>
  </conditionalFormatting>
  <conditionalFormatting sqref="B81">
    <cfRule type="duplicateValues" dxfId="3006" priority="1485"/>
    <cfRule type="duplicateValues" dxfId="3005" priority="1486"/>
  </conditionalFormatting>
  <conditionalFormatting sqref="B81">
    <cfRule type="duplicateValues" dxfId="3004" priority="1484"/>
  </conditionalFormatting>
  <conditionalFormatting sqref="C81">
    <cfRule type="duplicateValues" dxfId="3003" priority="1483"/>
  </conditionalFormatting>
  <conditionalFormatting sqref="C81">
    <cfRule type="duplicateValues" dxfId="3002" priority="1482"/>
  </conditionalFormatting>
  <conditionalFormatting sqref="N80">
    <cfRule type="cellIs" dxfId="3001" priority="1481" operator="greaterThan">
      <formula>0</formula>
    </cfRule>
  </conditionalFormatting>
  <conditionalFormatting sqref="B80">
    <cfRule type="duplicateValues" dxfId="3000" priority="1480"/>
  </conditionalFormatting>
  <conditionalFormatting sqref="B80">
    <cfRule type="duplicateValues" dxfId="2999" priority="1479"/>
  </conditionalFormatting>
  <conditionalFormatting sqref="B80">
    <cfRule type="duplicateValues" dxfId="2998" priority="1478"/>
  </conditionalFormatting>
  <conditionalFormatting sqref="B80">
    <cfRule type="duplicateValues" dxfId="2997" priority="1476"/>
    <cfRule type="duplicateValues" dxfId="2996" priority="1477"/>
  </conditionalFormatting>
  <conditionalFormatting sqref="B80">
    <cfRule type="duplicateValues" dxfId="2995" priority="1475"/>
  </conditionalFormatting>
  <conditionalFormatting sqref="B80">
    <cfRule type="duplicateValues" dxfId="2994" priority="1473"/>
    <cfRule type="duplicateValues" dxfId="2993" priority="1474"/>
  </conditionalFormatting>
  <conditionalFormatting sqref="B80">
    <cfRule type="duplicateValues" dxfId="2992" priority="1472"/>
  </conditionalFormatting>
  <conditionalFormatting sqref="C80">
    <cfRule type="duplicateValues" dxfId="2991" priority="1471"/>
  </conditionalFormatting>
  <conditionalFormatting sqref="C80">
    <cfRule type="duplicateValues" dxfId="2990" priority="1470"/>
  </conditionalFormatting>
  <conditionalFormatting sqref="N79">
    <cfRule type="cellIs" dxfId="2989" priority="1469" operator="greaterThan">
      <formula>0</formula>
    </cfRule>
  </conditionalFormatting>
  <conditionalFormatting sqref="B79">
    <cfRule type="duplicateValues" dxfId="2988" priority="1468"/>
  </conditionalFormatting>
  <conditionalFormatting sqref="B79">
    <cfRule type="duplicateValues" dxfId="2987" priority="1467"/>
  </conditionalFormatting>
  <conditionalFormatting sqref="B79">
    <cfRule type="duplicateValues" dxfId="2986" priority="1466"/>
  </conditionalFormatting>
  <conditionalFormatting sqref="B79">
    <cfRule type="duplicateValues" dxfId="2985" priority="1464"/>
    <cfRule type="duplicateValues" dxfId="2984" priority="1465"/>
  </conditionalFormatting>
  <conditionalFormatting sqref="B79">
    <cfRule type="duplicateValues" dxfId="2983" priority="1463"/>
  </conditionalFormatting>
  <conditionalFormatting sqref="B79">
    <cfRule type="duplicateValues" dxfId="2982" priority="1461"/>
    <cfRule type="duplicateValues" dxfId="2981" priority="1462"/>
  </conditionalFormatting>
  <conditionalFormatting sqref="B79">
    <cfRule type="duplicateValues" dxfId="2980" priority="1460"/>
  </conditionalFormatting>
  <conditionalFormatting sqref="C79">
    <cfRule type="duplicateValues" dxfId="2979" priority="1459"/>
  </conditionalFormatting>
  <conditionalFormatting sqref="C79">
    <cfRule type="duplicateValues" dxfId="2978" priority="1458"/>
  </conditionalFormatting>
  <conditionalFormatting sqref="N78">
    <cfRule type="cellIs" dxfId="2977" priority="1457" operator="greaterThan">
      <formula>0</formula>
    </cfRule>
  </conditionalFormatting>
  <conditionalFormatting sqref="B78">
    <cfRule type="duplicateValues" dxfId="2976" priority="1456"/>
  </conditionalFormatting>
  <conditionalFormatting sqref="B78">
    <cfRule type="duplicateValues" dxfId="2975" priority="1455"/>
  </conditionalFormatting>
  <conditionalFormatting sqref="B78">
    <cfRule type="duplicateValues" dxfId="2974" priority="1454"/>
  </conditionalFormatting>
  <conditionalFormatting sqref="B78">
    <cfRule type="duplicateValues" dxfId="2973" priority="1452"/>
    <cfRule type="duplicateValues" dxfId="2972" priority="1453"/>
  </conditionalFormatting>
  <conditionalFormatting sqref="B78">
    <cfRule type="duplicateValues" dxfId="2971" priority="1451"/>
  </conditionalFormatting>
  <conditionalFormatting sqref="B78">
    <cfRule type="duplicateValues" dxfId="2970" priority="1449"/>
    <cfRule type="duplicateValues" dxfId="2969" priority="1450"/>
  </conditionalFormatting>
  <conditionalFormatting sqref="B78">
    <cfRule type="duplicateValues" dxfId="2968" priority="1448"/>
  </conditionalFormatting>
  <conditionalFormatting sqref="C78">
    <cfRule type="duplicateValues" dxfId="2967" priority="1447"/>
  </conditionalFormatting>
  <conditionalFormatting sqref="C78">
    <cfRule type="duplicateValues" dxfId="2966" priority="1446"/>
  </conditionalFormatting>
  <conditionalFormatting sqref="N83">
    <cfRule type="cellIs" dxfId="2965" priority="1445" operator="greaterThan">
      <formula>0</formula>
    </cfRule>
  </conditionalFormatting>
  <conditionalFormatting sqref="B83">
    <cfRule type="duplicateValues" dxfId="2964" priority="1444"/>
  </conditionalFormatting>
  <conditionalFormatting sqref="B83">
    <cfRule type="duplicateValues" dxfId="2963" priority="1443"/>
  </conditionalFormatting>
  <conditionalFormatting sqref="B83">
    <cfRule type="duplicateValues" dxfId="2962" priority="1442"/>
  </conditionalFormatting>
  <conditionalFormatting sqref="B83">
    <cfRule type="duplicateValues" dxfId="2961" priority="1440"/>
    <cfRule type="duplicateValues" dxfId="2960" priority="1441"/>
  </conditionalFormatting>
  <conditionalFormatting sqref="B83">
    <cfRule type="duplicateValues" dxfId="2959" priority="1439"/>
  </conditionalFormatting>
  <conditionalFormatting sqref="C83">
    <cfRule type="duplicateValues" dxfId="2958" priority="1438"/>
  </conditionalFormatting>
  <conditionalFormatting sqref="B83">
    <cfRule type="duplicateValues" dxfId="2957" priority="1436"/>
    <cfRule type="duplicateValues" dxfId="2956" priority="1437"/>
  </conditionalFormatting>
  <conditionalFormatting sqref="C83">
    <cfRule type="duplicateValues" dxfId="2955" priority="1435"/>
  </conditionalFormatting>
  <conditionalFormatting sqref="B83">
    <cfRule type="duplicateValues" dxfId="2954" priority="1434"/>
  </conditionalFormatting>
  <conditionalFormatting sqref="C83">
    <cfRule type="duplicateValues" dxfId="2953" priority="1433"/>
  </conditionalFormatting>
  <conditionalFormatting sqref="N143">
    <cfRule type="cellIs" dxfId="2952" priority="1432" operator="greaterThan">
      <formula>0</formula>
    </cfRule>
  </conditionalFormatting>
  <conditionalFormatting sqref="N143">
    <cfRule type="cellIs" dxfId="2951" priority="1431" operator="greaterThan">
      <formula>0</formula>
    </cfRule>
  </conditionalFormatting>
  <conditionalFormatting sqref="B143">
    <cfRule type="duplicateValues" dxfId="2950" priority="1430"/>
  </conditionalFormatting>
  <conditionalFormatting sqref="C143">
    <cfRule type="duplicateValues" dxfId="2949" priority="1429"/>
  </conditionalFormatting>
  <conditionalFormatting sqref="C143">
    <cfRule type="duplicateValues" dxfId="2948" priority="1428"/>
  </conditionalFormatting>
  <conditionalFormatting sqref="B143">
    <cfRule type="duplicateValues" dxfId="2947" priority="1427"/>
  </conditionalFormatting>
  <conditionalFormatting sqref="B143">
    <cfRule type="duplicateValues" dxfId="2946" priority="1426"/>
  </conditionalFormatting>
  <conditionalFormatting sqref="B143">
    <cfRule type="duplicateValues" dxfId="2945" priority="1425"/>
  </conditionalFormatting>
  <conditionalFormatting sqref="B143">
    <cfRule type="duplicateValues" dxfId="2944" priority="1424"/>
  </conditionalFormatting>
  <conditionalFormatting sqref="C143">
    <cfRule type="duplicateValues" dxfId="2943" priority="1423"/>
  </conditionalFormatting>
  <conditionalFormatting sqref="B143">
    <cfRule type="duplicateValues" dxfId="2942" priority="1422"/>
  </conditionalFormatting>
  <conditionalFormatting sqref="B143">
    <cfRule type="duplicateValues" dxfId="2941" priority="1421"/>
  </conditionalFormatting>
  <conditionalFormatting sqref="B143">
    <cfRule type="duplicateValues" dxfId="2940" priority="1420"/>
  </conditionalFormatting>
  <conditionalFormatting sqref="B143">
    <cfRule type="duplicateValues" dxfId="2939" priority="1419"/>
  </conditionalFormatting>
  <conditionalFormatting sqref="B143">
    <cfRule type="duplicateValues" dxfId="2938" priority="1417"/>
    <cfRule type="duplicateValues" dxfId="2937" priority="1418"/>
  </conditionalFormatting>
  <conditionalFormatting sqref="B143">
    <cfRule type="duplicateValues" dxfId="2936" priority="1415"/>
    <cfRule type="duplicateValues" dxfId="2935" priority="1416"/>
  </conditionalFormatting>
  <conditionalFormatting sqref="C143">
    <cfRule type="duplicateValues" dxfId="2934" priority="1414"/>
  </conditionalFormatting>
  <conditionalFormatting sqref="B143">
    <cfRule type="duplicateValues" dxfId="2933" priority="1413"/>
  </conditionalFormatting>
  <conditionalFormatting sqref="C143">
    <cfRule type="duplicateValues" dxfId="2932" priority="1412"/>
  </conditionalFormatting>
  <conditionalFormatting sqref="N310">
    <cfRule type="cellIs" dxfId="2931" priority="1411" operator="greaterThan">
      <formula>0</formula>
    </cfRule>
  </conditionalFormatting>
  <conditionalFormatting sqref="B310">
    <cfRule type="duplicateValues" dxfId="2930" priority="1410"/>
  </conditionalFormatting>
  <conditionalFormatting sqref="B310">
    <cfRule type="duplicateValues" dxfId="2929" priority="1409"/>
  </conditionalFormatting>
  <conditionalFormatting sqref="B310">
    <cfRule type="duplicateValues" dxfId="2928" priority="1408"/>
  </conditionalFormatting>
  <conditionalFormatting sqref="C310">
    <cfRule type="duplicateValues" dxfId="2927" priority="1407"/>
  </conditionalFormatting>
  <conditionalFormatting sqref="C310">
    <cfRule type="duplicateValues" dxfId="2926" priority="1406"/>
  </conditionalFormatting>
  <conditionalFormatting sqref="B310">
    <cfRule type="duplicateValues" dxfId="2925" priority="1405"/>
  </conditionalFormatting>
  <conditionalFormatting sqref="B310">
    <cfRule type="duplicateValues" dxfId="2924" priority="1404"/>
  </conditionalFormatting>
  <conditionalFormatting sqref="B310">
    <cfRule type="duplicateValues" dxfId="2923" priority="1403"/>
  </conditionalFormatting>
  <conditionalFormatting sqref="B310">
    <cfRule type="duplicateValues" dxfId="2922" priority="1402"/>
  </conditionalFormatting>
  <conditionalFormatting sqref="C310">
    <cfRule type="duplicateValues" dxfId="2921" priority="1401"/>
  </conditionalFormatting>
  <conditionalFormatting sqref="B310">
    <cfRule type="duplicateValues" dxfId="2920" priority="1400"/>
  </conditionalFormatting>
  <conditionalFormatting sqref="B310">
    <cfRule type="duplicateValues" dxfId="2919" priority="1399"/>
  </conditionalFormatting>
  <conditionalFormatting sqref="B310">
    <cfRule type="duplicateValues" dxfId="2918" priority="1397"/>
    <cfRule type="duplicateValues" dxfId="2917" priority="1398"/>
  </conditionalFormatting>
  <conditionalFormatting sqref="B310">
    <cfRule type="duplicateValues" dxfId="2916" priority="1395"/>
    <cfRule type="duplicateValues" dxfId="2915" priority="1396"/>
  </conditionalFormatting>
  <conditionalFormatting sqref="C310">
    <cfRule type="duplicateValues" dxfId="2914" priority="1394"/>
  </conditionalFormatting>
  <conditionalFormatting sqref="B310">
    <cfRule type="duplicateValues" dxfId="2913" priority="1393"/>
  </conditionalFormatting>
  <conditionalFormatting sqref="C310">
    <cfRule type="duplicateValues" dxfId="2912" priority="1392"/>
  </conditionalFormatting>
  <conditionalFormatting sqref="N308">
    <cfRule type="cellIs" dxfId="2911" priority="1391" operator="greaterThan">
      <formula>0</formula>
    </cfRule>
  </conditionalFormatting>
  <conditionalFormatting sqref="B308">
    <cfRule type="duplicateValues" dxfId="2910" priority="1390"/>
  </conditionalFormatting>
  <conditionalFormatting sqref="B308">
    <cfRule type="duplicateValues" dxfId="2909" priority="1389"/>
  </conditionalFormatting>
  <conditionalFormatting sqref="B308">
    <cfRule type="duplicateValues" dxfId="2908" priority="1388"/>
  </conditionalFormatting>
  <conditionalFormatting sqref="C308">
    <cfRule type="duplicateValues" dxfId="2907" priority="1387"/>
  </conditionalFormatting>
  <conditionalFormatting sqref="C308">
    <cfRule type="duplicateValues" dxfId="2906" priority="1386"/>
  </conditionalFormatting>
  <conditionalFormatting sqref="B308">
    <cfRule type="duplicateValues" dxfId="2905" priority="1385"/>
  </conditionalFormatting>
  <conditionalFormatting sqref="B308">
    <cfRule type="duplicateValues" dxfId="2904" priority="1384"/>
  </conditionalFormatting>
  <conditionalFormatting sqref="B308">
    <cfRule type="duplicateValues" dxfId="2903" priority="1383"/>
  </conditionalFormatting>
  <conditionalFormatting sqref="B308">
    <cfRule type="duplicateValues" dxfId="2902" priority="1382"/>
  </conditionalFormatting>
  <conditionalFormatting sqref="C308">
    <cfRule type="duplicateValues" dxfId="2901" priority="1381"/>
  </conditionalFormatting>
  <conditionalFormatting sqref="B308">
    <cfRule type="duplicateValues" dxfId="2900" priority="1380"/>
  </conditionalFormatting>
  <conditionalFormatting sqref="B308">
    <cfRule type="duplicateValues" dxfId="2899" priority="1379"/>
  </conditionalFormatting>
  <conditionalFormatting sqref="B308">
    <cfRule type="duplicateValues" dxfId="2898" priority="1377"/>
    <cfRule type="duplicateValues" dxfId="2897" priority="1378"/>
  </conditionalFormatting>
  <conditionalFormatting sqref="B308">
    <cfRule type="duplicateValues" dxfId="2896" priority="1375"/>
    <cfRule type="duplicateValues" dxfId="2895" priority="1376"/>
  </conditionalFormatting>
  <conditionalFormatting sqref="C308">
    <cfRule type="duplicateValues" dxfId="2894" priority="1374"/>
  </conditionalFormatting>
  <conditionalFormatting sqref="B308">
    <cfRule type="duplicateValues" dxfId="2893" priority="1373"/>
  </conditionalFormatting>
  <conditionalFormatting sqref="C308">
    <cfRule type="duplicateValues" dxfId="2892" priority="1372"/>
  </conditionalFormatting>
  <conditionalFormatting sqref="N309">
    <cfRule type="cellIs" dxfId="2891" priority="1371" operator="greaterThan">
      <formula>0</formula>
    </cfRule>
  </conditionalFormatting>
  <conditionalFormatting sqref="B309">
    <cfRule type="duplicateValues" dxfId="2890" priority="1370"/>
  </conditionalFormatting>
  <conditionalFormatting sqref="B309">
    <cfRule type="duplicateValues" dxfId="2889" priority="1369"/>
  </conditionalFormatting>
  <conditionalFormatting sqref="B309">
    <cfRule type="duplicateValues" dxfId="2888" priority="1368"/>
  </conditionalFormatting>
  <conditionalFormatting sqref="C309">
    <cfRule type="duplicateValues" dxfId="2887" priority="1367"/>
  </conditionalFormatting>
  <conditionalFormatting sqref="C309">
    <cfRule type="duplicateValues" dxfId="2886" priority="1366"/>
  </conditionalFormatting>
  <conditionalFormatting sqref="B309">
    <cfRule type="duplicateValues" dxfId="2885" priority="1365"/>
  </conditionalFormatting>
  <conditionalFormatting sqref="B309">
    <cfRule type="duplicateValues" dxfId="2884" priority="1364"/>
  </conditionalFormatting>
  <conditionalFormatting sqref="B309">
    <cfRule type="duplicateValues" dxfId="2883" priority="1363"/>
  </conditionalFormatting>
  <conditionalFormatting sqref="B309">
    <cfRule type="duplicateValues" dxfId="2882" priority="1362"/>
  </conditionalFormatting>
  <conditionalFormatting sqref="C309">
    <cfRule type="duplicateValues" dxfId="2881" priority="1361"/>
  </conditionalFormatting>
  <conditionalFormatting sqref="B309">
    <cfRule type="duplicateValues" dxfId="2880" priority="1360"/>
  </conditionalFormatting>
  <conditionalFormatting sqref="B309">
    <cfRule type="duplicateValues" dxfId="2879" priority="1359"/>
  </conditionalFormatting>
  <conditionalFormatting sqref="B309">
    <cfRule type="duplicateValues" dxfId="2878" priority="1357"/>
    <cfRule type="duplicateValues" dxfId="2877" priority="1358"/>
  </conditionalFormatting>
  <conditionalFormatting sqref="B309">
    <cfRule type="duplicateValues" dxfId="2876" priority="1355"/>
    <cfRule type="duplicateValues" dxfId="2875" priority="1356"/>
  </conditionalFormatting>
  <conditionalFormatting sqref="C309">
    <cfRule type="duplicateValues" dxfId="2874" priority="1354"/>
  </conditionalFormatting>
  <conditionalFormatting sqref="B309">
    <cfRule type="duplicateValues" dxfId="2873" priority="1353"/>
  </conditionalFormatting>
  <conditionalFormatting sqref="C309">
    <cfRule type="duplicateValues" dxfId="2872" priority="1352"/>
  </conditionalFormatting>
  <conditionalFormatting sqref="N311">
    <cfRule type="cellIs" dxfId="2871" priority="1351" operator="greaterThan">
      <formula>0</formula>
    </cfRule>
  </conditionalFormatting>
  <conditionalFormatting sqref="B311">
    <cfRule type="duplicateValues" dxfId="2870" priority="1350"/>
  </conditionalFormatting>
  <conditionalFormatting sqref="B311">
    <cfRule type="duplicateValues" dxfId="2869" priority="1349"/>
  </conditionalFormatting>
  <conditionalFormatting sqref="B311">
    <cfRule type="duplicateValues" dxfId="2868" priority="1348"/>
  </conditionalFormatting>
  <conditionalFormatting sqref="C311">
    <cfRule type="duplicateValues" dxfId="2867" priority="1347"/>
  </conditionalFormatting>
  <conditionalFormatting sqref="C311">
    <cfRule type="duplicateValues" dxfId="2866" priority="1346"/>
  </conditionalFormatting>
  <conditionalFormatting sqref="B311">
    <cfRule type="duplicateValues" dxfId="2865" priority="1345"/>
  </conditionalFormatting>
  <conditionalFormatting sqref="B311">
    <cfRule type="duplicateValues" dxfId="2864" priority="1344"/>
  </conditionalFormatting>
  <conditionalFormatting sqref="B311">
    <cfRule type="duplicateValues" dxfId="2863" priority="1343"/>
  </conditionalFormatting>
  <conditionalFormatting sqref="B311">
    <cfRule type="duplicateValues" dxfId="2862" priority="1342"/>
  </conditionalFormatting>
  <conditionalFormatting sqref="C311">
    <cfRule type="duplicateValues" dxfId="2861" priority="1341"/>
  </conditionalFormatting>
  <conditionalFormatting sqref="B311">
    <cfRule type="duplicateValues" dxfId="2860" priority="1340"/>
  </conditionalFormatting>
  <conditionalFormatting sqref="B311">
    <cfRule type="duplicateValues" dxfId="2859" priority="1339"/>
  </conditionalFormatting>
  <conditionalFormatting sqref="B311">
    <cfRule type="duplicateValues" dxfId="2858" priority="1337"/>
    <cfRule type="duplicateValues" dxfId="2857" priority="1338"/>
  </conditionalFormatting>
  <conditionalFormatting sqref="B311">
    <cfRule type="duplicateValues" dxfId="2856" priority="1335"/>
    <cfRule type="duplicateValues" dxfId="2855" priority="1336"/>
  </conditionalFormatting>
  <conditionalFormatting sqref="C311">
    <cfRule type="duplicateValues" dxfId="2854" priority="1334"/>
  </conditionalFormatting>
  <conditionalFormatting sqref="B311">
    <cfRule type="duplicateValues" dxfId="2853" priority="1333"/>
  </conditionalFormatting>
  <conditionalFormatting sqref="C311">
    <cfRule type="duplicateValues" dxfId="2852" priority="1332"/>
  </conditionalFormatting>
  <conditionalFormatting sqref="N274">
    <cfRule type="cellIs" dxfId="2851" priority="1331" operator="greaterThan">
      <formula>0</formula>
    </cfRule>
  </conditionalFormatting>
  <conditionalFormatting sqref="B274">
    <cfRule type="duplicateValues" dxfId="2850" priority="1330"/>
  </conditionalFormatting>
  <conditionalFormatting sqref="B274">
    <cfRule type="duplicateValues" dxfId="2849" priority="1329"/>
  </conditionalFormatting>
  <conditionalFormatting sqref="B274">
    <cfRule type="duplicateValues" dxfId="2848" priority="1328"/>
  </conditionalFormatting>
  <conditionalFormatting sqref="C274">
    <cfRule type="duplicateValues" dxfId="2847" priority="1327"/>
  </conditionalFormatting>
  <conditionalFormatting sqref="C274">
    <cfRule type="duplicateValues" dxfId="2846" priority="1326"/>
  </conditionalFormatting>
  <conditionalFormatting sqref="B274">
    <cfRule type="duplicateValues" dxfId="2845" priority="1325"/>
  </conditionalFormatting>
  <conditionalFormatting sqref="B274">
    <cfRule type="duplicateValues" dxfId="2844" priority="1324"/>
  </conditionalFormatting>
  <conditionalFormatting sqref="B274">
    <cfRule type="duplicateValues" dxfId="2843" priority="1323"/>
  </conditionalFormatting>
  <conditionalFormatting sqref="B274">
    <cfRule type="duplicateValues" dxfId="2842" priority="1322"/>
  </conditionalFormatting>
  <conditionalFormatting sqref="C274">
    <cfRule type="duplicateValues" dxfId="2841" priority="1321"/>
  </conditionalFormatting>
  <conditionalFormatting sqref="B274">
    <cfRule type="duplicateValues" dxfId="2840" priority="1320"/>
  </conditionalFormatting>
  <conditionalFormatting sqref="B274">
    <cfRule type="duplicateValues" dxfId="2839" priority="1319"/>
  </conditionalFormatting>
  <conditionalFormatting sqref="B274">
    <cfRule type="duplicateValues" dxfId="2838" priority="1317"/>
    <cfRule type="duplicateValues" dxfId="2837" priority="1318"/>
  </conditionalFormatting>
  <conditionalFormatting sqref="B274">
    <cfRule type="duplicateValues" dxfId="2836" priority="1315"/>
    <cfRule type="duplicateValues" dxfId="2835" priority="1316"/>
  </conditionalFormatting>
  <conditionalFormatting sqref="C274">
    <cfRule type="duplicateValues" dxfId="2834" priority="1314"/>
  </conditionalFormatting>
  <conditionalFormatting sqref="B274">
    <cfRule type="duplicateValues" dxfId="2833" priority="1313"/>
  </conditionalFormatting>
  <conditionalFormatting sqref="C274">
    <cfRule type="duplicateValues" dxfId="2832" priority="1312"/>
  </conditionalFormatting>
  <conditionalFormatting sqref="N273">
    <cfRule type="cellIs" dxfId="2831" priority="1311" operator="greaterThan">
      <formula>0</formula>
    </cfRule>
  </conditionalFormatting>
  <conditionalFormatting sqref="B273">
    <cfRule type="duplicateValues" dxfId="2830" priority="1310"/>
  </conditionalFormatting>
  <conditionalFormatting sqref="B273">
    <cfRule type="duplicateValues" dxfId="2829" priority="1309"/>
  </conditionalFormatting>
  <conditionalFormatting sqref="B273">
    <cfRule type="duplicateValues" dxfId="2828" priority="1308"/>
  </conditionalFormatting>
  <conditionalFormatting sqref="C273">
    <cfRule type="duplicateValues" dxfId="2827" priority="1307"/>
  </conditionalFormatting>
  <conditionalFormatting sqref="C273">
    <cfRule type="duplicateValues" dxfId="2826" priority="1306"/>
  </conditionalFormatting>
  <conditionalFormatting sqref="B273">
    <cfRule type="duplicateValues" dxfId="2825" priority="1305"/>
  </conditionalFormatting>
  <conditionalFormatting sqref="B273">
    <cfRule type="duplicateValues" dxfId="2824" priority="1304"/>
  </conditionalFormatting>
  <conditionalFormatting sqref="B273">
    <cfRule type="duplicateValues" dxfId="2823" priority="1303"/>
  </conditionalFormatting>
  <conditionalFormatting sqref="B273">
    <cfRule type="duplicateValues" dxfId="2822" priority="1302"/>
  </conditionalFormatting>
  <conditionalFormatting sqref="C273">
    <cfRule type="duplicateValues" dxfId="2821" priority="1301"/>
  </conditionalFormatting>
  <conditionalFormatting sqref="B273">
    <cfRule type="duplicateValues" dxfId="2820" priority="1300"/>
  </conditionalFormatting>
  <conditionalFormatting sqref="B273">
    <cfRule type="duplicateValues" dxfId="2819" priority="1299"/>
  </conditionalFormatting>
  <conditionalFormatting sqref="B273">
    <cfRule type="duplicateValues" dxfId="2818" priority="1297"/>
    <cfRule type="duplicateValues" dxfId="2817" priority="1298"/>
  </conditionalFormatting>
  <conditionalFormatting sqref="B273">
    <cfRule type="duplicateValues" dxfId="2816" priority="1295"/>
    <cfRule type="duplicateValues" dxfId="2815" priority="1296"/>
  </conditionalFormatting>
  <conditionalFormatting sqref="C273">
    <cfRule type="duplicateValues" dxfId="2814" priority="1294"/>
  </conditionalFormatting>
  <conditionalFormatting sqref="B273">
    <cfRule type="duplicateValues" dxfId="2813" priority="1293"/>
  </conditionalFormatting>
  <conditionalFormatting sqref="C273">
    <cfRule type="duplicateValues" dxfId="2812" priority="1292"/>
  </conditionalFormatting>
  <conditionalFormatting sqref="N272">
    <cfRule type="cellIs" dxfId="2811" priority="1291" operator="greaterThan">
      <formula>0</formula>
    </cfRule>
  </conditionalFormatting>
  <conditionalFormatting sqref="B272">
    <cfRule type="duplicateValues" dxfId="2810" priority="1290"/>
  </conditionalFormatting>
  <conditionalFormatting sqref="B272">
    <cfRule type="duplicateValues" dxfId="2809" priority="1289"/>
  </conditionalFormatting>
  <conditionalFormatting sqref="B272">
    <cfRule type="duplicateValues" dxfId="2808" priority="1288"/>
  </conditionalFormatting>
  <conditionalFormatting sqref="C272">
    <cfRule type="duplicateValues" dxfId="2807" priority="1287"/>
  </conditionalFormatting>
  <conditionalFormatting sqref="C272">
    <cfRule type="duplicateValues" dxfId="2806" priority="1286"/>
  </conditionalFormatting>
  <conditionalFormatting sqref="B272">
    <cfRule type="duplicateValues" dxfId="2805" priority="1285"/>
  </conditionalFormatting>
  <conditionalFormatting sqref="B272">
    <cfRule type="duplicateValues" dxfId="2804" priority="1284"/>
  </conditionalFormatting>
  <conditionalFormatting sqref="B272">
    <cfRule type="duplicateValues" dxfId="2803" priority="1283"/>
  </conditionalFormatting>
  <conditionalFormatting sqref="B272">
    <cfRule type="duplicateValues" dxfId="2802" priority="1282"/>
  </conditionalFormatting>
  <conditionalFormatting sqref="C272">
    <cfRule type="duplicateValues" dxfId="2801" priority="1281"/>
  </conditionalFormatting>
  <conditionalFormatting sqref="B272">
    <cfRule type="duplicateValues" dxfId="2800" priority="1280"/>
  </conditionalFormatting>
  <conditionalFormatting sqref="B272">
    <cfRule type="duplicateValues" dxfId="2799" priority="1279"/>
  </conditionalFormatting>
  <conditionalFormatting sqref="B272">
    <cfRule type="duplicateValues" dxfId="2798" priority="1277"/>
    <cfRule type="duplicateValues" dxfId="2797" priority="1278"/>
  </conditionalFormatting>
  <conditionalFormatting sqref="B272">
    <cfRule type="duplicateValues" dxfId="2796" priority="1275"/>
    <cfRule type="duplicateValues" dxfId="2795" priority="1276"/>
  </conditionalFormatting>
  <conditionalFormatting sqref="C272">
    <cfRule type="duplicateValues" dxfId="2794" priority="1274"/>
  </conditionalFormatting>
  <conditionalFormatting sqref="B272">
    <cfRule type="duplicateValues" dxfId="2793" priority="1273"/>
  </conditionalFormatting>
  <conditionalFormatting sqref="C272">
    <cfRule type="duplicateValues" dxfId="2792" priority="1272"/>
  </conditionalFormatting>
  <conditionalFormatting sqref="N271">
    <cfRule type="cellIs" dxfId="2791" priority="1271" operator="greaterThan">
      <formula>0</formula>
    </cfRule>
  </conditionalFormatting>
  <conditionalFormatting sqref="B271">
    <cfRule type="duplicateValues" dxfId="2790" priority="1270"/>
  </conditionalFormatting>
  <conditionalFormatting sqref="B271">
    <cfRule type="duplicateValues" dxfId="2789" priority="1269"/>
  </conditionalFormatting>
  <conditionalFormatting sqref="B271">
    <cfRule type="duplicateValues" dxfId="2788" priority="1268"/>
  </conditionalFormatting>
  <conditionalFormatting sqref="C271">
    <cfRule type="duplicateValues" dxfId="2787" priority="1267"/>
  </conditionalFormatting>
  <conditionalFormatting sqref="C271">
    <cfRule type="duplicateValues" dxfId="2786" priority="1266"/>
  </conditionalFormatting>
  <conditionalFormatting sqref="B271">
    <cfRule type="duplicateValues" dxfId="2785" priority="1265"/>
  </conditionalFormatting>
  <conditionalFormatting sqref="B271">
    <cfRule type="duplicateValues" dxfId="2784" priority="1264"/>
  </conditionalFormatting>
  <conditionalFormatting sqref="B271">
    <cfRule type="duplicateValues" dxfId="2783" priority="1263"/>
  </conditionalFormatting>
  <conditionalFormatting sqref="B271">
    <cfRule type="duplicateValues" dxfId="2782" priority="1262"/>
  </conditionalFormatting>
  <conditionalFormatting sqref="C271">
    <cfRule type="duplicateValues" dxfId="2781" priority="1261"/>
  </conditionalFormatting>
  <conditionalFormatting sqref="B271">
    <cfRule type="duplicateValues" dxfId="2780" priority="1260"/>
  </conditionalFormatting>
  <conditionalFormatting sqref="B271">
    <cfRule type="duplicateValues" dxfId="2779" priority="1259"/>
  </conditionalFormatting>
  <conditionalFormatting sqref="B271">
    <cfRule type="duplicateValues" dxfId="2778" priority="1257"/>
    <cfRule type="duplicateValues" dxfId="2777" priority="1258"/>
  </conditionalFormatting>
  <conditionalFormatting sqref="B271">
    <cfRule type="duplicateValues" dxfId="2776" priority="1255"/>
    <cfRule type="duplicateValues" dxfId="2775" priority="1256"/>
  </conditionalFormatting>
  <conditionalFormatting sqref="C271">
    <cfRule type="duplicateValues" dxfId="2774" priority="1254"/>
  </conditionalFormatting>
  <conditionalFormatting sqref="B271">
    <cfRule type="duplicateValues" dxfId="2773" priority="1253"/>
  </conditionalFormatting>
  <conditionalFormatting sqref="C271">
    <cfRule type="duplicateValues" dxfId="2772" priority="1252"/>
  </conditionalFormatting>
  <conditionalFormatting sqref="N270">
    <cfRule type="cellIs" dxfId="2771" priority="1251" operator="greaterThan">
      <formula>0</formula>
    </cfRule>
  </conditionalFormatting>
  <conditionalFormatting sqref="B270">
    <cfRule type="duplicateValues" dxfId="2770" priority="1250"/>
  </conditionalFormatting>
  <conditionalFormatting sqref="B270">
    <cfRule type="duplicateValues" dxfId="2769" priority="1249"/>
  </conditionalFormatting>
  <conditionalFormatting sqref="B270">
    <cfRule type="duplicateValues" dxfId="2768" priority="1248"/>
  </conditionalFormatting>
  <conditionalFormatting sqref="C270">
    <cfRule type="duplicateValues" dxfId="2767" priority="1247"/>
  </conditionalFormatting>
  <conditionalFormatting sqref="C270">
    <cfRule type="duplicateValues" dxfId="2766" priority="1246"/>
  </conditionalFormatting>
  <conditionalFormatting sqref="B270">
    <cfRule type="duplicateValues" dxfId="2765" priority="1245"/>
  </conditionalFormatting>
  <conditionalFormatting sqref="B270">
    <cfRule type="duplicateValues" dxfId="2764" priority="1244"/>
  </conditionalFormatting>
  <conditionalFormatting sqref="B270">
    <cfRule type="duplicateValues" dxfId="2763" priority="1243"/>
  </conditionalFormatting>
  <conditionalFormatting sqref="B270">
    <cfRule type="duplicateValues" dxfId="2762" priority="1242"/>
  </conditionalFormatting>
  <conditionalFormatting sqref="C270">
    <cfRule type="duplicateValues" dxfId="2761" priority="1241"/>
  </conditionalFormatting>
  <conditionalFormatting sqref="B270">
    <cfRule type="duplicateValues" dxfId="2760" priority="1240"/>
  </conditionalFormatting>
  <conditionalFormatting sqref="B270">
    <cfRule type="duplicateValues" dxfId="2759" priority="1239"/>
  </conditionalFormatting>
  <conditionalFormatting sqref="B270">
    <cfRule type="duplicateValues" dxfId="2758" priority="1237"/>
    <cfRule type="duplicateValues" dxfId="2757" priority="1238"/>
  </conditionalFormatting>
  <conditionalFormatting sqref="B270">
    <cfRule type="duplicateValues" dxfId="2756" priority="1235"/>
    <cfRule type="duplicateValues" dxfId="2755" priority="1236"/>
  </conditionalFormatting>
  <conditionalFormatting sqref="C270">
    <cfRule type="duplicateValues" dxfId="2754" priority="1234"/>
  </conditionalFormatting>
  <conditionalFormatting sqref="B270">
    <cfRule type="duplicateValues" dxfId="2753" priority="1233"/>
  </conditionalFormatting>
  <conditionalFormatting sqref="C270">
    <cfRule type="duplicateValues" dxfId="2752" priority="1232"/>
  </conditionalFormatting>
  <conditionalFormatting sqref="N269">
    <cfRule type="cellIs" dxfId="2751" priority="1231" operator="greaterThan">
      <formula>0</formula>
    </cfRule>
  </conditionalFormatting>
  <conditionalFormatting sqref="B269">
    <cfRule type="duplicateValues" dxfId="2750" priority="1230"/>
  </conditionalFormatting>
  <conditionalFormatting sqref="B269">
    <cfRule type="duplicateValues" dxfId="2749" priority="1229"/>
  </conditionalFormatting>
  <conditionalFormatting sqref="B269">
    <cfRule type="duplicateValues" dxfId="2748" priority="1228"/>
  </conditionalFormatting>
  <conditionalFormatting sqref="C269">
    <cfRule type="duplicateValues" dxfId="2747" priority="1227"/>
  </conditionalFormatting>
  <conditionalFormatting sqref="C269">
    <cfRule type="duplicateValues" dxfId="2746" priority="1226"/>
  </conditionalFormatting>
  <conditionalFormatting sqref="B269">
    <cfRule type="duplicateValues" dxfId="2745" priority="1225"/>
  </conditionalFormatting>
  <conditionalFormatting sqref="B269">
    <cfRule type="duplicateValues" dxfId="2744" priority="1224"/>
  </conditionalFormatting>
  <conditionalFormatting sqref="B269">
    <cfRule type="duplicateValues" dxfId="2743" priority="1223"/>
  </conditionalFormatting>
  <conditionalFormatting sqref="B269">
    <cfRule type="duplicateValues" dxfId="2742" priority="1222"/>
  </conditionalFormatting>
  <conditionalFormatting sqref="C269">
    <cfRule type="duplicateValues" dxfId="2741" priority="1221"/>
  </conditionalFormatting>
  <conditionalFormatting sqref="B269">
    <cfRule type="duplicateValues" dxfId="2740" priority="1220"/>
  </conditionalFormatting>
  <conditionalFormatting sqref="B269">
    <cfRule type="duplicateValues" dxfId="2739" priority="1219"/>
  </conditionalFormatting>
  <conditionalFormatting sqref="B269">
    <cfRule type="duplicateValues" dxfId="2738" priority="1217"/>
    <cfRule type="duplicateValues" dxfId="2737" priority="1218"/>
  </conditionalFormatting>
  <conditionalFormatting sqref="B269">
    <cfRule type="duplicateValues" dxfId="2736" priority="1215"/>
    <cfRule type="duplicateValues" dxfId="2735" priority="1216"/>
  </conditionalFormatting>
  <conditionalFormatting sqref="C269">
    <cfRule type="duplicateValues" dxfId="2734" priority="1214"/>
  </conditionalFormatting>
  <conditionalFormatting sqref="B269">
    <cfRule type="duplicateValues" dxfId="2733" priority="1213"/>
  </conditionalFormatting>
  <conditionalFormatting sqref="C269">
    <cfRule type="duplicateValues" dxfId="2732" priority="1212"/>
  </conditionalFormatting>
  <conditionalFormatting sqref="N268">
    <cfRule type="cellIs" dxfId="2731" priority="1211" operator="greaterThan">
      <formula>0</formula>
    </cfRule>
  </conditionalFormatting>
  <conditionalFormatting sqref="B268">
    <cfRule type="duplicateValues" dxfId="2730" priority="1210"/>
  </conditionalFormatting>
  <conditionalFormatting sqref="B268">
    <cfRule type="duplicateValues" dxfId="2729" priority="1209"/>
  </conditionalFormatting>
  <conditionalFormatting sqref="B268">
    <cfRule type="duplicateValues" dxfId="2728" priority="1208"/>
  </conditionalFormatting>
  <conditionalFormatting sqref="C268">
    <cfRule type="duplicateValues" dxfId="2727" priority="1207"/>
  </conditionalFormatting>
  <conditionalFormatting sqref="C268">
    <cfRule type="duplicateValues" dxfId="2726" priority="1206"/>
  </conditionalFormatting>
  <conditionalFormatting sqref="B268">
    <cfRule type="duplicateValues" dxfId="2725" priority="1205"/>
  </conditionalFormatting>
  <conditionalFormatting sqref="B268">
    <cfRule type="duplicateValues" dxfId="2724" priority="1204"/>
  </conditionalFormatting>
  <conditionalFormatting sqref="B268">
    <cfRule type="duplicateValues" dxfId="2723" priority="1203"/>
  </conditionalFormatting>
  <conditionalFormatting sqref="B268">
    <cfRule type="duplicateValues" dxfId="2722" priority="1202"/>
  </conditionalFormatting>
  <conditionalFormatting sqref="C268">
    <cfRule type="duplicateValues" dxfId="2721" priority="1201"/>
  </conditionalFormatting>
  <conditionalFormatting sqref="B268">
    <cfRule type="duplicateValues" dxfId="2720" priority="1200"/>
  </conditionalFormatting>
  <conditionalFormatting sqref="B268">
    <cfRule type="duplicateValues" dxfId="2719" priority="1199"/>
  </conditionalFormatting>
  <conditionalFormatting sqref="B268">
    <cfRule type="duplicateValues" dxfId="2718" priority="1197"/>
    <cfRule type="duplicateValues" dxfId="2717" priority="1198"/>
  </conditionalFormatting>
  <conditionalFormatting sqref="B268">
    <cfRule type="duplicateValues" dxfId="2716" priority="1195"/>
    <cfRule type="duplicateValues" dxfId="2715" priority="1196"/>
  </conditionalFormatting>
  <conditionalFormatting sqref="C268">
    <cfRule type="duplicateValues" dxfId="2714" priority="1194"/>
  </conditionalFormatting>
  <conditionalFormatting sqref="B268">
    <cfRule type="duplicateValues" dxfId="2713" priority="1193"/>
  </conditionalFormatting>
  <conditionalFormatting sqref="C268">
    <cfRule type="duplicateValues" dxfId="2712" priority="1192"/>
  </conditionalFormatting>
  <conditionalFormatting sqref="N267">
    <cfRule type="cellIs" dxfId="2711" priority="1191" operator="greaterThan">
      <formula>0</formula>
    </cfRule>
  </conditionalFormatting>
  <conditionalFormatting sqref="B267">
    <cfRule type="duplicateValues" dxfId="2710" priority="1190"/>
  </conditionalFormatting>
  <conditionalFormatting sqref="B267">
    <cfRule type="duplicateValues" dxfId="2709" priority="1189"/>
  </conditionalFormatting>
  <conditionalFormatting sqref="B267">
    <cfRule type="duplicateValues" dxfId="2708" priority="1188"/>
  </conditionalFormatting>
  <conditionalFormatting sqref="C267">
    <cfRule type="duplicateValues" dxfId="2707" priority="1187"/>
  </conditionalFormatting>
  <conditionalFormatting sqref="C267">
    <cfRule type="duplicateValues" dxfId="2706" priority="1186"/>
  </conditionalFormatting>
  <conditionalFormatting sqref="B267">
    <cfRule type="duplicateValues" dxfId="2705" priority="1185"/>
  </conditionalFormatting>
  <conditionalFormatting sqref="B267">
    <cfRule type="duplicateValues" dxfId="2704" priority="1184"/>
  </conditionalFormatting>
  <conditionalFormatting sqref="B267">
    <cfRule type="duplicateValues" dxfId="2703" priority="1183"/>
  </conditionalFormatting>
  <conditionalFormatting sqref="B267">
    <cfRule type="duplicateValues" dxfId="2702" priority="1182"/>
  </conditionalFormatting>
  <conditionalFormatting sqref="C267">
    <cfRule type="duplicateValues" dxfId="2701" priority="1181"/>
  </conditionalFormatting>
  <conditionalFormatting sqref="B267">
    <cfRule type="duplicateValues" dxfId="2700" priority="1180"/>
  </conditionalFormatting>
  <conditionalFormatting sqref="B267">
    <cfRule type="duplicateValues" dxfId="2699" priority="1179"/>
  </conditionalFormatting>
  <conditionalFormatting sqref="B267">
    <cfRule type="duplicateValues" dxfId="2698" priority="1177"/>
    <cfRule type="duplicateValues" dxfId="2697" priority="1178"/>
  </conditionalFormatting>
  <conditionalFormatting sqref="B267">
    <cfRule type="duplicateValues" dxfId="2696" priority="1175"/>
    <cfRule type="duplicateValues" dxfId="2695" priority="1176"/>
  </conditionalFormatting>
  <conditionalFormatting sqref="C267">
    <cfRule type="duplicateValues" dxfId="2694" priority="1174"/>
  </conditionalFormatting>
  <conditionalFormatting sqref="B267">
    <cfRule type="duplicateValues" dxfId="2693" priority="1173"/>
  </conditionalFormatting>
  <conditionalFormatting sqref="C267">
    <cfRule type="duplicateValues" dxfId="2692" priority="1172"/>
  </conditionalFormatting>
  <conditionalFormatting sqref="N266">
    <cfRule type="cellIs" dxfId="2691" priority="1171" operator="greaterThan">
      <formula>0</formula>
    </cfRule>
  </conditionalFormatting>
  <conditionalFormatting sqref="B266">
    <cfRule type="duplicateValues" dxfId="2690" priority="1170"/>
  </conditionalFormatting>
  <conditionalFormatting sqref="B266">
    <cfRule type="duplicateValues" dxfId="2689" priority="1169"/>
  </conditionalFormatting>
  <conditionalFormatting sqref="B266">
    <cfRule type="duplicateValues" dxfId="2688" priority="1168"/>
  </conditionalFormatting>
  <conditionalFormatting sqref="C266">
    <cfRule type="duplicateValues" dxfId="2687" priority="1167"/>
  </conditionalFormatting>
  <conditionalFormatting sqref="C266">
    <cfRule type="duplicateValues" dxfId="2686" priority="1166"/>
  </conditionalFormatting>
  <conditionalFormatting sqref="B266">
    <cfRule type="duplicateValues" dxfId="2685" priority="1165"/>
  </conditionalFormatting>
  <conditionalFormatting sqref="B266">
    <cfRule type="duplicateValues" dxfId="2684" priority="1164"/>
  </conditionalFormatting>
  <conditionalFormatting sqref="B266">
    <cfRule type="duplicateValues" dxfId="2683" priority="1163"/>
  </conditionalFormatting>
  <conditionalFormatting sqref="B266">
    <cfRule type="duplicateValues" dxfId="2682" priority="1162"/>
  </conditionalFormatting>
  <conditionalFormatting sqref="C266">
    <cfRule type="duplicateValues" dxfId="2681" priority="1161"/>
  </conditionalFormatting>
  <conditionalFormatting sqref="B266">
    <cfRule type="duplicateValues" dxfId="2680" priority="1160"/>
  </conditionalFormatting>
  <conditionalFormatting sqref="B266">
    <cfRule type="duplicateValues" dxfId="2679" priority="1159"/>
  </conditionalFormatting>
  <conditionalFormatting sqref="B266">
    <cfRule type="duplicateValues" dxfId="2678" priority="1157"/>
    <cfRule type="duplicateValues" dxfId="2677" priority="1158"/>
  </conditionalFormatting>
  <conditionalFormatting sqref="B266">
    <cfRule type="duplicateValues" dxfId="2676" priority="1155"/>
    <cfRule type="duplicateValues" dxfId="2675" priority="1156"/>
  </conditionalFormatting>
  <conditionalFormatting sqref="C266">
    <cfRule type="duplicateValues" dxfId="2674" priority="1154"/>
  </conditionalFormatting>
  <conditionalFormatting sqref="B266">
    <cfRule type="duplicateValues" dxfId="2673" priority="1153"/>
  </conditionalFormatting>
  <conditionalFormatting sqref="C266">
    <cfRule type="duplicateValues" dxfId="2672" priority="1152"/>
  </conditionalFormatting>
  <conditionalFormatting sqref="N265">
    <cfRule type="cellIs" dxfId="2671" priority="1151" operator="greaterThan">
      <formula>0</formula>
    </cfRule>
  </conditionalFormatting>
  <conditionalFormatting sqref="B265">
    <cfRule type="duplicateValues" dxfId="2670" priority="1150"/>
  </conditionalFormatting>
  <conditionalFormatting sqref="B265">
    <cfRule type="duplicateValues" dxfId="2669" priority="1149"/>
  </conditionalFormatting>
  <conditionalFormatting sqref="B265">
    <cfRule type="duplicateValues" dxfId="2668" priority="1148"/>
  </conditionalFormatting>
  <conditionalFormatting sqref="C265">
    <cfRule type="duplicateValues" dxfId="2667" priority="1147"/>
  </conditionalFormatting>
  <conditionalFormatting sqref="C265">
    <cfRule type="duplicateValues" dxfId="2666" priority="1146"/>
  </conditionalFormatting>
  <conditionalFormatting sqref="B265">
    <cfRule type="duplicateValues" dxfId="2665" priority="1145"/>
  </conditionalFormatting>
  <conditionalFormatting sqref="B265">
    <cfRule type="duplicateValues" dxfId="2664" priority="1144"/>
  </conditionalFormatting>
  <conditionalFormatting sqref="B265">
    <cfRule type="duplicateValues" dxfId="2663" priority="1143"/>
  </conditionalFormatting>
  <conditionalFormatting sqref="B265">
    <cfRule type="duplicateValues" dxfId="2662" priority="1142"/>
  </conditionalFormatting>
  <conditionalFormatting sqref="C265">
    <cfRule type="duplicateValues" dxfId="2661" priority="1141"/>
  </conditionalFormatting>
  <conditionalFormatting sqref="B265">
    <cfRule type="duplicateValues" dxfId="2660" priority="1140"/>
  </conditionalFormatting>
  <conditionalFormatting sqref="B265">
    <cfRule type="duplicateValues" dxfId="2659" priority="1139"/>
  </conditionalFormatting>
  <conditionalFormatting sqref="B265">
    <cfRule type="duplicateValues" dxfId="2658" priority="1137"/>
    <cfRule type="duplicateValues" dxfId="2657" priority="1138"/>
  </conditionalFormatting>
  <conditionalFormatting sqref="B265">
    <cfRule type="duplicateValues" dxfId="2656" priority="1135"/>
    <cfRule type="duplicateValues" dxfId="2655" priority="1136"/>
  </conditionalFormatting>
  <conditionalFormatting sqref="C265">
    <cfRule type="duplicateValues" dxfId="2654" priority="1134"/>
  </conditionalFormatting>
  <conditionalFormatting sqref="B265">
    <cfRule type="duplicateValues" dxfId="2653" priority="1133"/>
  </conditionalFormatting>
  <conditionalFormatting sqref="C265">
    <cfRule type="duplicateValues" dxfId="2652" priority="1132"/>
  </conditionalFormatting>
  <conditionalFormatting sqref="N264">
    <cfRule type="cellIs" dxfId="2651" priority="1131" operator="greaterThan">
      <formula>0</formula>
    </cfRule>
  </conditionalFormatting>
  <conditionalFormatting sqref="B264">
    <cfRule type="duplicateValues" dxfId="2650" priority="1130"/>
  </conditionalFormatting>
  <conditionalFormatting sqref="B264">
    <cfRule type="duplicateValues" dxfId="2649" priority="1129"/>
  </conditionalFormatting>
  <conditionalFormatting sqref="B264">
    <cfRule type="duplicateValues" dxfId="2648" priority="1128"/>
  </conditionalFormatting>
  <conditionalFormatting sqref="C264">
    <cfRule type="duplicateValues" dxfId="2647" priority="1127"/>
  </conditionalFormatting>
  <conditionalFormatting sqref="C264">
    <cfRule type="duplicateValues" dxfId="2646" priority="1126"/>
  </conditionalFormatting>
  <conditionalFormatting sqref="B264">
    <cfRule type="duplicateValues" dxfId="2645" priority="1125"/>
  </conditionalFormatting>
  <conditionalFormatting sqref="B264">
    <cfRule type="duplicateValues" dxfId="2644" priority="1124"/>
  </conditionalFormatting>
  <conditionalFormatting sqref="B264">
    <cfRule type="duplicateValues" dxfId="2643" priority="1123"/>
  </conditionalFormatting>
  <conditionalFormatting sqref="B264">
    <cfRule type="duplicateValues" dxfId="2642" priority="1122"/>
  </conditionalFormatting>
  <conditionalFormatting sqref="C264">
    <cfRule type="duplicateValues" dxfId="2641" priority="1121"/>
  </conditionalFormatting>
  <conditionalFormatting sqref="B264">
    <cfRule type="duplicateValues" dxfId="2640" priority="1120"/>
  </conditionalFormatting>
  <conditionalFormatting sqref="B264">
    <cfRule type="duplicateValues" dxfId="2639" priority="1119"/>
  </conditionalFormatting>
  <conditionalFormatting sqref="B264">
    <cfRule type="duplicateValues" dxfId="2638" priority="1117"/>
    <cfRule type="duplicateValues" dxfId="2637" priority="1118"/>
  </conditionalFormatting>
  <conditionalFormatting sqref="B264">
    <cfRule type="duplicateValues" dxfId="2636" priority="1115"/>
    <cfRule type="duplicateValues" dxfId="2635" priority="1116"/>
  </conditionalFormatting>
  <conditionalFormatting sqref="C264">
    <cfRule type="duplicateValues" dxfId="2634" priority="1114"/>
  </conditionalFormatting>
  <conditionalFormatting sqref="B264">
    <cfRule type="duplicateValues" dxfId="2633" priority="1113"/>
  </conditionalFormatting>
  <conditionalFormatting sqref="C264">
    <cfRule type="duplicateValues" dxfId="2632" priority="1112"/>
  </conditionalFormatting>
  <conditionalFormatting sqref="N159">
    <cfRule type="cellIs" dxfId="2631" priority="1111" operator="greaterThan">
      <formula>0</formula>
    </cfRule>
  </conditionalFormatting>
  <conditionalFormatting sqref="N159">
    <cfRule type="cellIs" dxfId="2630" priority="1110" operator="greaterThan">
      <formula>0</formula>
    </cfRule>
  </conditionalFormatting>
  <conditionalFormatting sqref="B159">
    <cfRule type="duplicateValues" dxfId="2629" priority="1109"/>
  </conditionalFormatting>
  <conditionalFormatting sqref="C159">
    <cfRule type="duplicateValues" dxfId="2628" priority="1108"/>
  </conditionalFormatting>
  <conditionalFormatting sqref="C159">
    <cfRule type="duplicateValues" dxfId="2627" priority="1107"/>
  </conditionalFormatting>
  <conditionalFormatting sqref="B159">
    <cfRule type="duplicateValues" dxfId="2626" priority="1106"/>
  </conditionalFormatting>
  <conditionalFormatting sqref="B159">
    <cfRule type="duplicateValues" dxfId="2625" priority="1105"/>
  </conditionalFormatting>
  <conditionalFormatting sqref="B159">
    <cfRule type="duplicateValues" dxfId="2624" priority="1104"/>
  </conditionalFormatting>
  <conditionalFormatting sqref="B159">
    <cfRule type="duplicateValues" dxfId="2623" priority="1103"/>
  </conditionalFormatting>
  <conditionalFormatting sqref="B159">
    <cfRule type="duplicateValues" dxfId="2622" priority="1102"/>
  </conditionalFormatting>
  <conditionalFormatting sqref="B159">
    <cfRule type="duplicateValues" dxfId="2621" priority="1101"/>
  </conditionalFormatting>
  <conditionalFormatting sqref="C159">
    <cfRule type="duplicateValues" dxfId="2620" priority="1100"/>
  </conditionalFormatting>
  <conditionalFormatting sqref="B159">
    <cfRule type="duplicateValues" dxfId="2619" priority="1099"/>
  </conditionalFormatting>
  <conditionalFormatting sqref="B159">
    <cfRule type="duplicateValues" dxfId="2618" priority="1098"/>
  </conditionalFormatting>
  <conditionalFormatting sqref="B159">
    <cfRule type="duplicateValues" dxfId="2617" priority="1096"/>
    <cfRule type="duplicateValues" dxfId="2616" priority="1097"/>
  </conditionalFormatting>
  <conditionalFormatting sqref="B159">
    <cfRule type="duplicateValues" dxfId="2615" priority="1094"/>
    <cfRule type="duplicateValues" dxfId="2614" priority="1095"/>
  </conditionalFormatting>
  <conditionalFormatting sqref="C159">
    <cfRule type="duplicateValues" dxfId="2613" priority="1093"/>
  </conditionalFormatting>
  <conditionalFormatting sqref="B159">
    <cfRule type="duplicateValues" dxfId="2612" priority="1092"/>
  </conditionalFormatting>
  <conditionalFormatting sqref="C159">
    <cfRule type="duplicateValues" dxfId="2611" priority="1091"/>
  </conditionalFormatting>
  <conditionalFormatting sqref="N101">
    <cfRule type="cellIs" dxfId="2610" priority="1090" operator="greaterThan">
      <formula>0</formula>
    </cfRule>
  </conditionalFormatting>
  <conditionalFormatting sqref="N101">
    <cfRule type="cellIs" dxfId="2609" priority="1089" operator="greaterThan">
      <formula>0</formula>
    </cfRule>
  </conditionalFormatting>
  <conditionalFormatting sqref="B101">
    <cfRule type="duplicateValues" dxfId="2608" priority="1088"/>
  </conditionalFormatting>
  <conditionalFormatting sqref="C101">
    <cfRule type="duplicateValues" dxfId="2607" priority="1087"/>
  </conditionalFormatting>
  <conditionalFormatting sqref="C101">
    <cfRule type="duplicateValues" dxfId="2606" priority="1086"/>
  </conditionalFormatting>
  <conditionalFormatting sqref="B101">
    <cfRule type="duplicateValues" dxfId="2605" priority="1085"/>
  </conditionalFormatting>
  <conditionalFormatting sqref="B101">
    <cfRule type="duplicateValues" dxfId="2604" priority="1084"/>
  </conditionalFormatting>
  <conditionalFormatting sqref="B101">
    <cfRule type="duplicateValues" dxfId="2603" priority="1083"/>
  </conditionalFormatting>
  <conditionalFormatting sqref="B101">
    <cfRule type="duplicateValues" dxfId="2602" priority="1082"/>
  </conditionalFormatting>
  <conditionalFormatting sqref="C101">
    <cfRule type="duplicateValues" dxfId="2601" priority="1081"/>
  </conditionalFormatting>
  <conditionalFormatting sqref="B101">
    <cfRule type="duplicateValues" dxfId="2600" priority="1080"/>
  </conditionalFormatting>
  <conditionalFormatting sqref="B101">
    <cfRule type="duplicateValues" dxfId="2599" priority="1079"/>
  </conditionalFormatting>
  <conditionalFormatting sqref="B101">
    <cfRule type="duplicateValues" dxfId="2598" priority="1078"/>
  </conditionalFormatting>
  <conditionalFormatting sqref="B101">
    <cfRule type="duplicateValues" dxfId="2597" priority="1077"/>
  </conditionalFormatting>
  <conditionalFormatting sqref="B101">
    <cfRule type="duplicateValues" dxfId="2596" priority="1075"/>
    <cfRule type="duplicateValues" dxfId="2595" priority="1076"/>
  </conditionalFormatting>
  <conditionalFormatting sqref="B101">
    <cfRule type="duplicateValues" dxfId="2594" priority="1073"/>
    <cfRule type="duplicateValues" dxfId="2593" priority="1074"/>
  </conditionalFormatting>
  <conditionalFormatting sqref="C101">
    <cfRule type="duplicateValues" dxfId="2592" priority="1072"/>
  </conditionalFormatting>
  <conditionalFormatting sqref="B101">
    <cfRule type="duplicateValues" dxfId="2591" priority="1071"/>
  </conditionalFormatting>
  <conditionalFormatting sqref="C101">
    <cfRule type="duplicateValues" dxfId="2590" priority="1070"/>
  </conditionalFormatting>
  <conditionalFormatting sqref="N96">
    <cfRule type="cellIs" dxfId="2589" priority="1069" operator="greaterThan">
      <formula>0</formula>
    </cfRule>
  </conditionalFormatting>
  <conditionalFormatting sqref="B96">
    <cfRule type="duplicateValues" dxfId="2588" priority="1068"/>
  </conditionalFormatting>
  <conditionalFormatting sqref="B96">
    <cfRule type="duplicateValues" dxfId="2587" priority="1067"/>
  </conditionalFormatting>
  <conditionalFormatting sqref="B96">
    <cfRule type="duplicateValues" dxfId="2586" priority="1066"/>
  </conditionalFormatting>
  <conditionalFormatting sqref="B96">
    <cfRule type="duplicateValues" dxfId="2585" priority="1064"/>
    <cfRule type="duplicateValues" dxfId="2584" priority="1065"/>
  </conditionalFormatting>
  <conditionalFormatting sqref="B96">
    <cfRule type="duplicateValues" dxfId="2583" priority="1063"/>
  </conditionalFormatting>
  <conditionalFormatting sqref="C96">
    <cfRule type="duplicateValues" dxfId="2582" priority="1062"/>
  </conditionalFormatting>
  <conditionalFormatting sqref="B96">
    <cfRule type="duplicateValues" dxfId="2581" priority="1060"/>
    <cfRule type="duplicateValues" dxfId="2580" priority="1061"/>
  </conditionalFormatting>
  <conditionalFormatting sqref="C96">
    <cfRule type="duplicateValues" dxfId="2579" priority="1059"/>
  </conditionalFormatting>
  <conditionalFormatting sqref="B96">
    <cfRule type="duplicateValues" dxfId="2578" priority="1058"/>
  </conditionalFormatting>
  <conditionalFormatting sqref="C96">
    <cfRule type="duplicateValues" dxfId="2577" priority="1057"/>
  </conditionalFormatting>
  <conditionalFormatting sqref="N178">
    <cfRule type="cellIs" dxfId="2576" priority="1056" operator="greaterThan">
      <formula>0</formula>
    </cfRule>
  </conditionalFormatting>
  <conditionalFormatting sqref="B178">
    <cfRule type="duplicateValues" dxfId="2575" priority="1055"/>
  </conditionalFormatting>
  <conditionalFormatting sqref="B178">
    <cfRule type="duplicateValues" dxfId="2574" priority="1054"/>
  </conditionalFormatting>
  <conditionalFormatting sqref="B178">
    <cfRule type="duplicateValues" dxfId="2573" priority="1053"/>
  </conditionalFormatting>
  <conditionalFormatting sqref="C178">
    <cfRule type="duplicateValues" dxfId="2572" priority="1052"/>
  </conditionalFormatting>
  <conditionalFormatting sqref="C178">
    <cfRule type="duplicateValues" dxfId="2571" priority="1051"/>
  </conditionalFormatting>
  <conditionalFormatting sqref="B178">
    <cfRule type="duplicateValues" dxfId="2570" priority="1050"/>
  </conditionalFormatting>
  <conditionalFormatting sqref="B178">
    <cfRule type="duplicateValues" dxfId="2569" priority="1049"/>
  </conditionalFormatting>
  <conditionalFormatting sqref="B178">
    <cfRule type="duplicateValues" dxfId="2568" priority="1048"/>
  </conditionalFormatting>
  <conditionalFormatting sqref="B178">
    <cfRule type="duplicateValues" dxfId="2567" priority="1047"/>
  </conditionalFormatting>
  <conditionalFormatting sqref="C178">
    <cfRule type="duplicateValues" dxfId="2566" priority="1046"/>
  </conditionalFormatting>
  <conditionalFormatting sqref="B178">
    <cfRule type="duplicateValues" dxfId="2565" priority="1045"/>
  </conditionalFormatting>
  <conditionalFormatting sqref="B178">
    <cfRule type="duplicateValues" dxfId="2564" priority="1044"/>
  </conditionalFormatting>
  <conditionalFormatting sqref="B178">
    <cfRule type="duplicateValues" dxfId="2563" priority="1042"/>
    <cfRule type="duplicateValues" dxfId="2562" priority="1043"/>
  </conditionalFormatting>
  <conditionalFormatting sqref="B178">
    <cfRule type="duplicateValues" dxfId="2561" priority="1040"/>
    <cfRule type="duplicateValues" dxfId="2560" priority="1041"/>
  </conditionalFormatting>
  <conditionalFormatting sqref="C178">
    <cfRule type="duplicateValues" dxfId="2559" priority="1039"/>
  </conditionalFormatting>
  <conditionalFormatting sqref="B178">
    <cfRule type="duplicateValues" dxfId="2558" priority="1038"/>
  </conditionalFormatting>
  <conditionalFormatting sqref="C178">
    <cfRule type="duplicateValues" dxfId="2557" priority="1037"/>
  </conditionalFormatting>
  <conditionalFormatting sqref="N172">
    <cfRule type="cellIs" dxfId="2556" priority="1036" operator="greaterThan">
      <formula>0</formula>
    </cfRule>
  </conditionalFormatting>
  <conditionalFormatting sqref="B172">
    <cfRule type="duplicateValues" dxfId="2555" priority="1035"/>
  </conditionalFormatting>
  <conditionalFormatting sqref="B172">
    <cfRule type="duplicateValues" dxfId="2554" priority="1034"/>
  </conditionalFormatting>
  <conditionalFormatting sqref="B172">
    <cfRule type="duplicateValues" dxfId="2553" priority="1033"/>
  </conditionalFormatting>
  <conditionalFormatting sqref="C172">
    <cfRule type="duplicateValues" dxfId="2552" priority="1032"/>
  </conditionalFormatting>
  <conditionalFormatting sqref="C172">
    <cfRule type="duplicateValues" dxfId="2551" priority="1031"/>
  </conditionalFormatting>
  <conditionalFormatting sqref="B172">
    <cfRule type="duplicateValues" dxfId="2550" priority="1030"/>
  </conditionalFormatting>
  <conditionalFormatting sqref="B172">
    <cfRule type="duplicateValues" dxfId="2549" priority="1029"/>
  </conditionalFormatting>
  <conditionalFormatting sqref="B172">
    <cfRule type="duplicateValues" dxfId="2548" priority="1028"/>
  </conditionalFormatting>
  <conditionalFormatting sqref="B172">
    <cfRule type="duplicateValues" dxfId="2547" priority="1027"/>
  </conditionalFormatting>
  <conditionalFormatting sqref="C172">
    <cfRule type="duplicateValues" dxfId="2546" priority="1026"/>
  </conditionalFormatting>
  <conditionalFormatting sqref="B172">
    <cfRule type="duplicateValues" dxfId="2545" priority="1025"/>
  </conditionalFormatting>
  <conditionalFormatting sqref="B172">
    <cfRule type="duplicateValues" dxfId="2544" priority="1024"/>
  </conditionalFormatting>
  <conditionalFormatting sqref="B172">
    <cfRule type="duplicateValues" dxfId="2543" priority="1022"/>
    <cfRule type="duplicateValues" dxfId="2542" priority="1023"/>
  </conditionalFormatting>
  <conditionalFormatting sqref="B172">
    <cfRule type="duplicateValues" dxfId="2541" priority="1020"/>
    <cfRule type="duplicateValues" dxfId="2540" priority="1021"/>
  </conditionalFormatting>
  <conditionalFormatting sqref="C172">
    <cfRule type="duplicateValues" dxfId="2539" priority="1019"/>
  </conditionalFormatting>
  <conditionalFormatting sqref="B172">
    <cfRule type="duplicateValues" dxfId="2538" priority="1018"/>
  </conditionalFormatting>
  <conditionalFormatting sqref="C172">
    <cfRule type="duplicateValues" dxfId="2537" priority="1017"/>
  </conditionalFormatting>
  <conditionalFormatting sqref="N171">
    <cfRule type="cellIs" dxfId="2536" priority="1016" operator="greaterThan">
      <formula>0</formula>
    </cfRule>
  </conditionalFormatting>
  <conditionalFormatting sqref="B171">
    <cfRule type="duplicateValues" dxfId="2535" priority="1015"/>
  </conditionalFormatting>
  <conditionalFormatting sqref="B171">
    <cfRule type="duplicateValues" dxfId="2534" priority="1014"/>
  </conditionalFormatting>
  <conditionalFormatting sqref="B171">
    <cfRule type="duplicateValues" dxfId="2533" priority="1013"/>
  </conditionalFormatting>
  <conditionalFormatting sqref="C171">
    <cfRule type="duplicateValues" dxfId="2532" priority="1012"/>
  </conditionalFormatting>
  <conditionalFormatting sqref="C171">
    <cfRule type="duplicateValues" dxfId="2531" priority="1011"/>
  </conditionalFormatting>
  <conditionalFormatting sqref="B171">
    <cfRule type="duplicateValues" dxfId="2530" priority="1010"/>
  </conditionalFormatting>
  <conditionalFormatting sqref="B171">
    <cfRule type="duplicateValues" dxfId="2529" priority="1009"/>
  </conditionalFormatting>
  <conditionalFormatting sqref="B171">
    <cfRule type="duplicateValues" dxfId="2528" priority="1008"/>
  </conditionalFormatting>
  <conditionalFormatting sqref="B171">
    <cfRule type="duplicateValues" dxfId="2527" priority="1007"/>
  </conditionalFormatting>
  <conditionalFormatting sqref="C171">
    <cfRule type="duplicateValues" dxfId="2526" priority="1006"/>
  </conditionalFormatting>
  <conditionalFormatting sqref="B171">
    <cfRule type="duplicateValues" dxfId="2525" priority="1005"/>
  </conditionalFormatting>
  <conditionalFormatting sqref="B171">
    <cfRule type="duplicateValues" dxfId="2524" priority="1004"/>
  </conditionalFormatting>
  <conditionalFormatting sqref="B171">
    <cfRule type="duplicateValues" dxfId="2523" priority="1002"/>
    <cfRule type="duplicateValues" dxfId="2522" priority="1003"/>
  </conditionalFormatting>
  <conditionalFormatting sqref="B171">
    <cfRule type="duplicateValues" dxfId="2521" priority="1000"/>
    <cfRule type="duplicateValues" dxfId="2520" priority="1001"/>
  </conditionalFormatting>
  <conditionalFormatting sqref="C171">
    <cfRule type="duplicateValues" dxfId="2519" priority="999"/>
  </conditionalFormatting>
  <conditionalFormatting sqref="B171">
    <cfRule type="duplicateValues" dxfId="2518" priority="998"/>
  </conditionalFormatting>
  <conditionalFormatting sqref="C171">
    <cfRule type="duplicateValues" dxfId="2517" priority="997"/>
  </conditionalFormatting>
  <conditionalFormatting sqref="N170">
    <cfRule type="cellIs" dxfId="2516" priority="996" operator="greaterThan">
      <formula>0</formula>
    </cfRule>
  </conditionalFormatting>
  <conditionalFormatting sqref="B170">
    <cfRule type="duplicateValues" dxfId="2515" priority="995"/>
  </conditionalFormatting>
  <conditionalFormatting sqref="B170">
    <cfRule type="duplicateValues" dxfId="2514" priority="994"/>
  </conditionalFormatting>
  <conditionalFormatting sqref="B170">
    <cfRule type="duplicateValues" dxfId="2513" priority="993"/>
  </conditionalFormatting>
  <conditionalFormatting sqref="C170">
    <cfRule type="duplicateValues" dxfId="2512" priority="992"/>
  </conditionalFormatting>
  <conditionalFormatting sqref="C170">
    <cfRule type="duplicateValues" dxfId="2511" priority="991"/>
  </conditionalFormatting>
  <conditionalFormatting sqref="B170">
    <cfRule type="duplicateValues" dxfId="2510" priority="990"/>
  </conditionalFormatting>
  <conditionalFormatting sqref="B170">
    <cfRule type="duplicateValues" dxfId="2509" priority="989"/>
  </conditionalFormatting>
  <conditionalFormatting sqref="B170">
    <cfRule type="duplicateValues" dxfId="2508" priority="988"/>
  </conditionalFormatting>
  <conditionalFormatting sqref="B170">
    <cfRule type="duplicateValues" dxfId="2507" priority="987"/>
  </conditionalFormatting>
  <conditionalFormatting sqref="C170">
    <cfRule type="duplicateValues" dxfId="2506" priority="986"/>
  </conditionalFormatting>
  <conditionalFormatting sqref="B170">
    <cfRule type="duplicateValues" dxfId="2505" priority="985"/>
  </conditionalFormatting>
  <conditionalFormatting sqref="B170">
    <cfRule type="duplicateValues" dxfId="2504" priority="984"/>
  </conditionalFormatting>
  <conditionalFormatting sqref="B170">
    <cfRule type="duplicateValues" dxfId="2503" priority="982"/>
    <cfRule type="duplicateValues" dxfId="2502" priority="983"/>
  </conditionalFormatting>
  <conditionalFormatting sqref="B170">
    <cfRule type="duplicateValues" dxfId="2501" priority="980"/>
    <cfRule type="duplicateValues" dxfId="2500" priority="981"/>
  </conditionalFormatting>
  <conditionalFormatting sqref="C170">
    <cfRule type="duplicateValues" dxfId="2499" priority="979"/>
  </conditionalFormatting>
  <conditionalFormatting sqref="B170">
    <cfRule type="duplicateValues" dxfId="2498" priority="978"/>
  </conditionalFormatting>
  <conditionalFormatting sqref="C170">
    <cfRule type="duplicateValues" dxfId="2497" priority="977"/>
  </conditionalFormatting>
  <conditionalFormatting sqref="N107">
    <cfRule type="cellIs" dxfId="2496" priority="976" operator="greaterThan">
      <formula>0</formula>
    </cfRule>
  </conditionalFormatting>
  <conditionalFormatting sqref="N107">
    <cfRule type="cellIs" dxfId="2495" priority="975" operator="greaterThan">
      <formula>0</formula>
    </cfRule>
  </conditionalFormatting>
  <conditionalFormatting sqref="B107">
    <cfRule type="duplicateValues" dxfId="2494" priority="974"/>
  </conditionalFormatting>
  <conditionalFormatting sqref="C107">
    <cfRule type="duplicateValues" dxfId="2493" priority="973"/>
  </conditionalFormatting>
  <conditionalFormatting sqref="C107">
    <cfRule type="duplicateValues" dxfId="2492" priority="972"/>
  </conditionalFormatting>
  <conditionalFormatting sqref="B107">
    <cfRule type="duplicateValues" dxfId="2491" priority="971"/>
  </conditionalFormatting>
  <conditionalFormatting sqref="B107">
    <cfRule type="duplicateValues" dxfId="2490" priority="970"/>
  </conditionalFormatting>
  <conditionalFormatting sqref="B107">
    <cfRule type="duplicateValues" dxfId="2489" priority="969"/>
  </conditionalFormatting>
  <conditionalFormatting sqref="B107">
    <cfRule type="duplicateValues" dxfId="2488" priority="968"/>
  </conditionalFormatting>
  <conditionalFormatting sqref="C107">
    <cfRule type="duplicateValues" dxfId="2487" priority="967"/>
  </conditionalFormatting>
  <conditionalFormatting sqref="B107">
    <cfRule type="duplicateValues" dxfId="2486" priority="966"/>
  </conditionalFormatting>
  <conditionalFormatting sqref="B107">
    <cfRule type="duplicateValues" dxfId="2485" priority="965"/>
  </conditionalFormatting>
  <conditionalFormatting sqref="B107">
    <cfRule type="duplicateValues" dxfId="2484" priority="964"/>
  </conditionalFormatting>
  <conditionalFormatting sqref="B107">
    <cfRule type="duplicateValues" dxfId="2483" priority="962"/>
    <cfRule type="duplicateValues" dxfId="2482" priority="963"/>
  </conditionalFormatting>
  <conditionalFormatting sqref="B107">
    <cfRule type="duplicateValues" dxfId="2481" priority="960"/>
    <cfRule type="duplicateValues" dxfId="2480" priority="961"/>
  </conditionalFormatting>
  <conditionalFormatting sqref="C107">
    <cfRule type="duplicateValues" dxfId="2479" priority="959"/>
  </conditionalFormatting>
  <conditionalFormatting sqref="B107">
    <cfRule type="duplicateValues" dxfId="2478" priority="958"/>
  </conditionalFormatting>
  <conditionalFormatting sqref="C107">
    <cfRule type="duplicateValues" dxfId="2477" priority="957"/>
  </conditionalFormatting>
  <conditionalFormatting sqref="B107">
    <cfRule type="duplicateValues" dxfId="2476" priority="955"/>
    <cfRule type="duplicateValues" dxfId="2475" priority="956"/>
  </conditionalFormatting>
  <conditionalFormatting sqref="B107">
    <cfRule type="duplicateValues" dxfId="2474" priority="952"/>
    <cfRule type="duplicateValues" dxfId="2473" priority="953"/>
    <cfRule type="duplicateValues" dxfId="2472" priority="954"/>
  </conditionalFormatting>
  <conditionalFormatting sqref="B107">
    <cfRule type="duplicateValues" dxfId="2471" priority="951"/>
  </conditionalFormatting>
  <conditionalFormatting sqref="N169">
    <cfRule type="cellIs" dxfId="2470" priority="950" operator="greaterThan">
      <formula>0</formula>
    </cfRule>
  </conditionalFormatting>
  <conditionalFormatting sqref="B169">
    <cfRule type="duplicateValues" dxfId="2469" priority="949"/>
  </conditionalFormatting>
  <conditionalFormatting sqref="B169">
    <cfRule type="duplicateValues" dxfId="2468" priority="948"/>
  </conditionalFormatting>
  <conditionalFormatting sqref="B169">
    <cfRule type="duplicateValues" dxfId="2467" priority="946"/>
    <cfRule type="duplicateValues" dxfId="2466" priority="947"/>
  </conditionalFormatting>
  <conditionalFormatting sqref="B169">
    <cfRule type="duplicateValues" dxfId="2465" priority="944"/>
    <cfRule type="duplicateValues" dxfId="2464" priority="945"/>
  </conditionalFormatting>
  <conditionalFormatting sqref="C169">
    <cfRule type="duplicateValues" dxfId="2463" priority="943"/>
  </conditionalFormatting>
  <conditionalFormatting sqref="B169">
    <cfRule type="duplicateValues" dxfId="2462" priority="942"/>
  </conditionalFormatting>
  <conditionalFormatting sqref="C169">
    <cfRule type="duplicateValues" dxfId="2461" priority="941"/>
  </conditionalFormatting>
  <conditionalFormatting sqref="B169">
    <cfRule type="duplicateValues" dxfId="2460" priority="939"/>
    <cfRule type="duplicateValues" dxfId="2459" priority="940"/>
  </conditionalFormatting>
  <conditionalFormatting sqref="B169">
    <cfRule type="duplicateValues" dxfId="2458" priority="936"/>
    <cfRule type="duplicateValues" dxfId="2457" priority="937"/>
    <cfRule type="duplicateValues" dxfId="2456" priority="938"/>
  </conditionalFormatting>
  <conditionalFormatting sqref="B169">
    <cfRule type="duplicateValues" dxfId="2455" priority="935"/>
  </conditionalFormatting>
  <conditionalFormatting sqref="C169">
    <cfRule type="duplicateValues" dxfId="2454" priority="934"/>
  </conditionalFormatting>
  <conditionalFormatting sqref="C169">
    <cfRule type="duplicateValues" dxfId="2453" priority="933"/>
  </conditionalFormatting>
  <conditionalFormatting sqref="B169">
    <cfRule type="duplicateValues" dxfId="2452" priority="932"/>
  </conditionalFormatting>
  <conditionalFormatting sqref="B169">
    <cfRule type="duplicateValues" dxfId="2451" priority="931"/>
  </conditionalFormatting>
  <conditionalFormatting sqref="B169">
    <cfRule type="duplicateValues" dxfId="2450" priority="930"/>
  </conditionalFormatting>
  <conditionalFormatting sqref="B169">
    <cfRule type="duplicateValues" dxfId="2449" priority="929"/>
  </conditionalFormatting>
  <conditionalFormatting sqref="C169">
    <cfRule type="duplicateValues" dxfId="2448" priority="928"/>
  </conditionalFormatting>
  <conditionalFormatting sqref="B169">
    <cfRule type="duplicateValues" dxfId="2447" priority="927"/>
  </conditionalFormatting>
  <conditionalFormatting sqref="B169">
    <cfRule type="duplicateValues" dxfId="2446" priority="926"/>
  </conditionalFormatting>
  <conditionalFormatting sqref="B169">
    <cfRule type="duplicateValues" dxfId="2445" priority="925"/>
  </conditionalFormatting>
  <conditionalFormatting sqref="N168">
    <cfRule type="cellIs" dxfId="2444" priority="924" operator="greaterThan">
      <formula>0</formula>
    </cfRule>
  </conditionalFormatting>
  <conditionalFormatting sqref="N168">
    <cfRule type="cellIs" dxfId="2443" priority="923" operator="greaterThan">
      <formula>0</formula>
    </cfRule>
  </conditionalFormatting>
  <conditionalFormatting sqref="B168">
    <cfRule type="duplicateValues" dxfId="2442" priority="922"/>
  </conditionalFormatting>
  <conditionalFormatting sqref="C168">
    <cfRule type="duplicateValues" dxfId="2441" priority="921"/>
  </conditionalFormatting>
  <conditionalFormatting sqref="C168">
    <cfRule type="duplicateValues" dxfId="2440" priority="920"/>
  </conditionalFormatting>
  <conditionalFormatting sqref="B168">
    <cfRule type="duplicateValues" dxfId="2439" priority="919"/>
  </conditionalFormatting>
  <conditionalFormatting sqref="B168">
    <cfRule type="duplicateValues" dxfId="2438" priority="918"/>
  </conditionalFormatting>
  <conditionalFormatting sqref="B168">
    <cfRule type="duplicateValues" dxfId="2437" priority="917"/>
  </conditionalFormatting>
  <conditionalFormatting sqref="B168">
    <cfRule type="duplicateValues" dxfId="2436" priority="916"/>
  </conditionalFormatting>
  <conditionalFormatting sqref="C168">
    <cfRule type="duplicateValues" dxfId="2435" priority="915"/>
  </conditionalFormatting>
  <conditionalFormatting sqref="B168">
    <cfRule type="duplicateValues" dxfId="2434" priority="914"/>
  </conditionalFormatting>
  <conditionalFormatting sqref="B168">
    <cfRule type="duplicateValues" dxfId="2433" priority="913"/>
  </conditionalFormatting>
  <conditionalFormatting sqref="B168">
    <cfRule type="duplicateValues" dxfId="2432" priority="912"/>
  </conditionalFormatting>
  <conditionalFormatting sqref="B168">
    <cfRule type="duplicateValues" dxfId="2431" priority="910"/>
    <cfRule type="duplicateValues" dxfId="2430" priority="911"/>
  </conditionalFormatting>
  <conditionalFormatting sqref="B168">
    <cfRule type="duplicateValues" dxfId="2429" priority="908"/>
    <cfRule type="duplicateValues" dxfId="2428" priority="909"/>
  </conditionalFormatting>
  <conditionalFormatting sqref="C168">
    <cfRule type="duplicateValues" dxfId="2427" priority="907"/>
  </conditionalFormatting>
  <conditionalFormatting sqref="B168">
    <cfRule type="duplicateValues" dxfId="2426" priority="906"/>
  </conditionalFormatting>
  <conditionalFormatting sqref="C168">
    <cfRule type="duplicateValues" dxfId="2425" priority="905"/>
  </conditionalFormatting>
  <conditionalFormatting sqref="B168">
    <cfRule type="duplicateValues" dxfId="2424" priority="903"/>
    <cfRule type="duplicateValues" dxfId="2423" priority="904"/>
  </conditionalFormatting>
  <conditionalFormatting sqref="B168">
    <cfRule type="duplicateValues" dxfId="2422" priority="900"/>
    <cfRule type="duplicateValues" dxfId="2421" priority="901"/>
    <cfRule type="duplicateValues" dxfId="2420" priority="902"/>
  </conditionalFormatting>
  <conditionalFormatting sqref="B168">
    <cfRule type="duplicateValues" dxfId="2419" priority="899"/>
  </conditionalFormatting>
  <conditionalFormatting sqref="B168">
    <cfRule type="duplicateValues" dxfId="2418" priority="898"/>
  </conditionalFormatting>
  <conditionalFormatting sqref="B168">
    <cfRule type="duplicateValues" dxfId="2417" priority="897"/>
  </conditionalFormatting>
  <conditionalFormatting sqref="N148">
    <cfRule type="cellIs" dxfId="2416" priority="896" operator="greaterThan">
      <formula>0</formula>
    </cfRule>
  </conditionalFormatting>
  <conditionalFormatting sqref="N148">
    <cfRule type="cellIs" dxfId="2415" priority="895" operator="greaterThan">
      <formula>0</formula>
    </cfRule>
  </conditionalFormatting>
  <conditionalFormatting sqref="B148">
    <cfRule type="duplicateValues" dxfId="2414" priority="894"/>
  </conditionalFormatting>
  <conditionalFormatting sqref="C148">
    <cfRule type="duplicateValues" dxfId="2413" priority="893"/>
  </conditionalFormatting>
  <conditionalFormatting sqref="C148">
    <cfRule type="duplicateValues" dxfId="2412" priority="892"/>
  </conditionalFormatting>
  <conditionalFormatting sqref="B148">
    <cfRule type="duplicateValues" dxfId="2411" priority="891"/>
  </conditionalFormatting>
  <conditionalFormatting sqref="B148">
    <cfRule type="duplicateValues" dxfId="2410" priority="890"/>
  </conditionalFormatting>
  <conditionalFormatting sqref="B148">
    <cfRule type="duplicateValues" dxfId="2409" priority="889"/>
  </conditionalFormatting>
  <conditionalFormatting sqref="B148">
    <cfRule type="duplicateValues" dxfId="2408" priority="888"/>
  </conditionalFormatting>
  <conditionalFormatting sqref="C148">
    <cfRule type="duplicateValues" dxfId="2407" priority="887"/>
  </conditionalFormatting>
  <conditionalFormatting sqref="B148">
    <cfRule type="duplicateValues" dxfId="2406" priority="886"/>
  </conditionalFormatting>
  <conditionalFormatting sqref="B148">
    <cfRule type="duplicateValues" dxfId="2405" priority="885"/>
  </conditionalFormatting>
  <conditionalFormatting sqref="B148">
    <cfRule type="duplicateValues" dxfId="2404" priority="884"/>
  </conditionalFormatting>
  <conditionalFormatting sqref="B148">
    <cfRule type="duplicateValues" dxfId="2403" priority="882"/>
    <cfRule type="duplicateValues" dxfId="2402" priority="883"/>
  </conditionalFormatting>
  <conditionalFormatting sqref="B148">
    <cfRule type="duplicateValues" dxfId="2401" priority="880"/>
    <cfRule type="duplicateValues" dxfId="2400" priority="881"/>
  </conditionalFormatting>
  <conditionalFormatting sqref="C148">
    <cfRule type="duplicateValues" dxfId="2399" priority="879"/>
  </conditionalFormatting>
  <conditionalFormatting sqref="B148">
    <cfRule type="duplicateValues" dxfId="2398" priority="878"/>
  </conditionalFormatting>
  <conditionalFormatting sqref="C148">
    <cfRule type="duplicateValues" dxfId="2397" priority="877"/>
  </conditionalFormatting>
  <conditionalFormatting sqref="B148">
    <cfRule type="duplicateValues" dxfId="2396" priority="875"/>
    <cfRule type="duplicateValues" dxfId="2395" priority="876"/>
  </conditionalFormatting>
  <conditionalFormatting sqref="B148">
    <cfRule type="duplicateValues" dxfId="2394" priority="872"/>
    <cfRule type="duplicateValues" dxfId="2393" priority="873"/>
    <cfRule type="duplicateValues" dxfId="2392" priority="874"/>
  </conditionalFormatting>
  <conditionalFormatting sqref="B148">
    <cfRule type="duplicateValues" dxfId="2391" priority="871"/>
  </conditionalFormatting>
  <conditionalFormatting sqref="B148">
    <cfRule type="duplicateValues" dxfId="2390" priority="870"/>
  </conditionalFormatting>
  <conditionalFormatting sqref="B148">
    <cfRule type="duplicateValues" dxfId="2389" priority="869"/>
  </conditionalFormatting>
  <conditionalFormatting sqref="B148">
    <cfRule type="duplicateValues" dxfId="2388" priority="867"/>
    <cfRule type="duplicateValues" dxfId="2387" priority="868"/>
  </conditionalFormatting>
  <conditionalFormatting sqref="N300">
    <cfRule type="cellIs" dxfId="2386" priority="866" operator="greaterThan">
      <formula>0</formula>
    </cfRule>
  </conditionalFormatting>
  <conditionalFormatting sqref="B300">
    <cfRule type="duplicateValues" dxfId="2385" priority="865"/>
  </conditionalFormatting>
  <conditionalFormatting sqref="B300">
    <cfRule type="duplicateValues" dxfId="2384" priority="864"/>
  </conditionalFormatting>
  <conditionalFormatting sqref="B300">
    <cfRule type="duplicateValues" dxfId="2383" priority="862"/>
    <cfRule type="duplicateValues" dxfId="2382" priority="863"/>
  </conditionalFormatting>
  <conditionalFormatting sqref="B300">
    <cfRule type="duplicateValues" dxfId="2381" priority="860"/>
    <cfRule type="duplicateValues" dxfId="2380" priority="861"/>
  </conditionalFormatting>
  <conditionalFormatting sqref="C300">
    <cfRule type="duplicateValues" dxfId="2379" priority="859"/>
  </conditionalFormatting>
  <conditionalFormatting sqref="B300">
    <cfRule type="duplicateValues" dxfId="2378" priority="858"/>
  </conditionalFormatting>
  <conditionalFormatting sqref="C300">
    <cfRule type="duplicateValues" dxfId="2377" priority="857"/>
  </conditionalFormatting>
  <conditionalFormatting sqref="B300">
    <cfRule type="duplicateValues" dxfId="2376" priority="855"/>
    <cfRule type="duplicateValues" dxfId="2375" priority="856"/>
  </conditionalFormatting>
  <conditionalFormatting sqref="B300">
    <cfRule type="duplicateValues" dxfId="2374" priority="852"/>
    <cfRule type="duplicateValues" dxfId="2373" priority="853"/>
    <cfRule type="duplicateValues" dxfId="2372" priority="854"/>
  </conditionalFormatting>
  <conditionalFormatting sqref="B300">
    <cfRule type="duplicateValues" dxfId="2371" priority="851"/>
  </conditionalFormatting>
  <conditionalFormatting sqref="C300">
    <cfRule type="duplicateValues" dxfId="2370" priority="850"/>
  </conditionalFormatting>
  <conditionalFormatting sqref="C300">
    <cfRule type="duplicateValues" dxfId="2369" priority="849"/>
  </conditionalFormatting>
  <conditionalFormatting sqref="B300">
    <cfRule type="duplicateValues" dxfId="2368" priority="848"/>
  </conditionalFormatting>
  <conditionalFormatting sqref="B300">
    <cfRule type="duplicateValues" dxfId="2367" priority="847"/>
  </conditionalFormatting>
  <conditionalFormatting sqref="B300">
    <cfRule type="duplicateValues" dxfId="2366" priority="846"/>
  </conditionalFormatting>
  <conditionalFormatting sqref="B300">
    <cfRule type="duplicateValues" dxfId="2365" priority="845"/>
  </conditionalFormatting>
  <conditionalFormatting sqref="C300">
    <cfRule type="duplicateValues" dxfId="2364" priority="844"/>
  </conditionalFormatting>
  <conditionalFormatting sqref="B300">
    <cfRule type="duplicateValues" dxfId="2363" priority="843"/>
  </conditionalFormatting>
  <conditionalFormatting sqref="B300">
    <cfRule type="duplicateValues" dxfId="2362" priority="842"/>
  </conditionalFormatting>
  <conditionalFormatting sqref="B300">
    <cfRule type="duplicateValues" dxfId="2361" priority="841"/>
  </conditionalFormatting>
  <conditionalFormatting sqref="B300">
    <cfRule type="duplicateValues" dxfId="2360" priority="840"/>
  </conditionalFormatting>
  <conditionalFormatting sqref="B300">
    <cfRule type="duplicateValues" dxfId="2359" priority="838"/>
    <cfRule type="duplicateValues" dxfId="2358" priority="839"/>
  </conditionalFormatting>
  <conditionalFormatting sqref="N298">
    <cfRule type="cellIs" dxfId="2357" priority="837" operator="greaterThan">
      <formula>0</formula>
    </cfRule>
  </conditionalFormatting>
  <conditionalFormatting sqref="B298">
    <cfRule type="duplicateValues" dxfId="2356" priority="836"/>
  </conditionalFormatting>
  <conditionalFormatting sqref="B298">
    <cfRule type="duplicateValues" dxfId="2355" priority="835"/>
  </conditionalFormatting>
  <conditionalFormatting sqref="B298">
    <cfRule type="duplicateValues" dxfId="2354" priority="833"/>
    <cfRule type="duplicateValues" dxfId="2353" priority="834"/>
  </conditionalFormatting>
  <conditionalFormatting sqref="B298">
    <cfRule type="duplicateValues" dxfId="2352" priority="831"/>
    <cfRule type="duplicateValues" dxfId="2351" priority="832"/>
  </conditionalFormatting>
  <conditionalFormatting sqref="C298">
    <cfRule type="duplicateValues" dxfId="2350" priority="830"/>
  </conditionalFormatting>
  <conditionalFormatting sqref="B298">
    <cfRule type="duplicateValues" dxfId="2349" priority="829"/>
  </conditionalFormatting>
  <conditionalFormatting sqref="C298">
    <cfRule type="duplicateValues" dxfId="2348" priority="828"/>
  </conditionalFormatting>
  <conditionalFormatting sqref="B298">
    <cfRule type="duplicateValues" dxfId="2347" priority="826"/>
    <cfRule type="duplicateValues" dxfId="2346" priority="827"/>
  </conditionalFormatting>
  <conditionalFormatting sqref="B298">
    <cfRule type="duplicateValues" dxfId="2345" priority="823"/>
    <cfRule type="duplicateValues" dxfId="2344" priority="824"/>
    <cfRule type="duplicateValues" dxfId="2343" priority="825"/>
  </conditionalFormatting>
  <conditionalFormatting sqref="B298">
    <cfRule type="duplicateValues" dxfId="2342" priority="822"/>
  </conditionalFormatting>
  <conditionalFormatting sqref="C298">
    <cfRule type="duplicateValues" dxfId="2341" priority="821"/>
  </conditionalFormatting>
  <conditionalFormatting sqref="C298">
    <cfRule type="duplicateValues" dxfId="2340" priority="820"/>
  </conditionalFormatting>
  <conditionalFormatting sqref="B298">
    <cfRule type="duplicateValues" dxfId="2339" priority="819"/>
  </conditionalFormatting>
  <conditionalFormatting sqref="B298">
    <cfRule type="duplicateValues" dxfId="2338" priority="818"/>
  </conditionalFormatting>
  <conditionalFormatting sqref="B298">
    <cfRule type="duplicateValues" dxfId="2337" priority="817"/>
  </conditionalFormatting>
  <conditionalFormatting sqref="B298">
    <cfRule type="duplicateValues" dxfId="2336" priority="816"/>
  </conditionalFormatting>
  <conditionalFormatting sqref="C298">
    <cfRule type="duplicateValues" dxfId="2335" priority="815"/>
  </conditionalFormatting>
  <conditionalFormatting sqref="B298">
    <cfRule type="duplicateValues" dxfId="2334" priority="814"/>
  </conditionalFormatting>
  <conditionalFormatting sqref="B298">
    <cfRule type="duplicateValues" dxfId="2333" priority="813"/>
  </conditionalFormatting>
  <conditionalFormatting sqref="B298">
    <cfRule type="duplicateValues" dxfId="2332" priority="812"/>
  </conditionalFormatting>
  <conditionalFormatting sqref="B298">
    <cfRule type="duplicateValues" dxfId="2331" priority="811"/>
  </conditionalFormatting>
  <conditionalFormatting sqref="B298">
    <cfRule type="duplicateValues" dxfId="2330" priority="809"/>
    <cfRule type="duplicateValues" dxfId="2329" priority="810"/>
  </conditionalFormatting>
  <conditionalFormatting sqref="N299">
    <cfRule type="cellIs" dxfId="2328" priority="808" operator="greaterThan">
      <formula>0</formula>
    </cfRule>
  </conditionalFormatting>
  <conditionalFormatting sqref="B299">
    <cfRule type="duplicateValues" dxfId="2327" priority="807"/>
  </conditionalFormatting>
  <conditionalFormatting sqref="B299">
    <cfRule type="duplicateValues" dxfId="2326" priority="806"/>
  </conditionalFormatting>
  <conditionalFormatting sqref="B299">
    <cfRule type="duplicateValues" dxfId="2325" priority="804"/>
    <cfRule type="duplicateValues" dxfId="2324" priority="805"/>
  </conditionalFormatting>
  <conditionalFormatting sqref="B299">
    <cfRule type="duplicateValues" dxfId="2323" priority="802"/>
    <cfRule type="duplicateValues" dxfId="2322" priority="803"/>
  </conditionalFormatting>
  <conditionalFormatting sqref="C299">
    <cfRule type="duplicateValues" dxfId="2321" priority="801"/>
  </conditionalFormatting>
  <conditionalFormatting sqref="B299">
    <cfRule type="duplicateValues" dxfId="2320" priority="800"/>
  </conditionalFormatting>
  <conditionalFormatting sqref="C299">
    <cfRule type="duplicateValues" dxfId="2319" priority="799"/>
  </conditionalFormatting>
  <conditionalFormatting sqref="B299">
    <cfRule type="duplicateValues" dxfId="2318" priority="797"/>
    <cfRule type="duplicateValues" dxfId="2317" priority="798"/>
  </conditionalFormatting>
  <conditionalFormatting sqref="B299">
    <cfRule type="duplicateValues" dxfId="2316" priority="794"/>
    <cfRule type="duplicateValues" dxfId="2315" priority="795"/>
    <cfRule type="duplicateValues" dxfId="2314" priority="796"/>
  </conditionalFormatting>
  <conditionalFormatting sqref="B299">
    <cfRule type="duplicateValues" dxfId="2313" priority="793"/>
  </conditionalFormatting>
  <conditionalFormatting sqref="C299">
    <cfRule type="duplicateValues" dxfId="2312" priority="792"/>
  </conditionalFormatting>
  <conditionalFormatting sqref="C299">
    <cfRule type="duplicateValues" dxfId="2311" priority="791"/>
  </conditionalFormatting>
  <conditionalFormatting sqref="B299">
    <cfRule type="duplicateValues" dxfId="2310" priority="790"/>
  </conditionalFormatting>
  <conditionalFormatting sqref="B299">
    <cfRule type="duplicateValues" dxfId="2309" priority="789"/>
  </conditionalFormatting>
  <conditionalFormatting sqref="B299">
    <cfRule type="duplicateValues" dxfId="2308" priority="788"/>
  </conditionalFormatting>
  <conditionalFormatting sqref="B299">
    <cfRule type="duplicateValues" dxfId="2307" priority="787"/>
  </conditionalFormatting>
  <conditionalFormatting sqref="C299">
    <cfRule type="duplicateValues" dxfId="2306" priority="786"/>
  </conditionalFormatting>
  <conditionalFormatting sqref="B299">
    <cfRule type="duplicateValues" dxfId="2305" priority="785"/>
  </conditionalFormatting>
  <conditionalFormatting sqref="B299">
    <cfRule type="duplicateValues" dxfId="2304" priority="784"/>
  </conditionalFormatting>
  <conditionalFormatting sqref="B299">
    <cfRule type="duplicateValues" dxfId="2303" priority="783"/>
  </conditionalFormatting>
  <conditionalFormatting sqref="B299">
    <cfRule type="duplicateValues" dxfId="2302" priority="782"/>
  </conditionalFormatting>
  <conditionalFormatting sqref="B299">
    <cfRule type="duplicateValues" dxfId="2301" priority="780"/>
    <cfRule type="duplicateValues" dxfId="2300" priority="781"/>
  </conditionalFormatting>
  <conditionalFormatting sqref="N86">
    <cfRule type="cellIs" dxfId="2299" priority="779" operator="greaterThan">
      <formula>0</formula>
    </cfRule>
  </conditionalFormatting>
  <conditionalFormatting sqref="B86">
    <cfRule type="duplicateValues" dxfId="2298" priority="778"/>
  </conditionalFormatting>
  <conditionalFormatting sqref="B86">
    <cfRule type="duplicateValues" dxfId="2297" priority="777"/>
  </conditionalFormatting>
  <conditionalFormatting sqref="B86">
    <cfRule type="duplicateValues" dxfId="2296" priority="776"/>
  </conditionalFormatting>
  <conditionalFormatting sqref="B86">
    <cfRule type="duplicateValues" dxfId="2295" priority="774"/>
    <cfRule type="duplicateValues" dxfId="2294" priority="775"/>
  </conditionalFormatting>
  <conditionalFormatting sqref="B86">
    <cfRule type="duplicateValues" dxfId="2293" priority="773"/>
  </conditionalFormatting>
  <conditionalFormatting sqref="C86">
    <cfRule type="duplicateValues" dxfId="2292" priority="772"/>
  </conditionalFormatting>
  <conditionalFormatting sqref="B86">
    <cfRule type="duplicateValues" dxfId="2291" priority="770"/>
    <cfRule type="duplicateValues" dxfId="2290" priority="771"/>
  </conditionalFormatting>
  <conditionalFormatting sqref="C86">
    <cfRule type="duplicateValues" dxfId="2289" priority="769"/>
  </conditionalFormatting>
  <conditionalFormatting sqref="B86">
    <cfRule type="duplicateValues" dxfId="2288" priority="768"/>
  </conditionalFormatting>
  <conditionalFormatting sqref="C86">
    <cfRule type="duplicateValues" dxfId="2287" priority="767"/>
  </conditionalFormatting>
  <conditionalFormatting sqref="B86">
    <cfRule type="duplicateValues" dxfId="2286" priority="765"/>
    <cfRule type="duplicateValues" dxfId="2285" priority="766"/>
  </conditionalFormatting>
  <conditionalFormatting sqref="B86">
    <cfRule type="duplicateValues" dxfId="2284" priority="762"/>
    <cfRule type="duplicateValues" dxfId="2283" priority="763"/>
    <cfRule type="duplicateValues" dxfId="2282" priority="764"/>
  </conditionalFormatting>
  <conditionalFormatting sqref="B86">
    <cfRule type="duplicateValues" dxfId="2281" priority="761"/>
  </conditionalFormatting>
  <conditionalFormatting sqref="B86">
    <cfRule type="duplicateValues" dxfId="2280" priority="760"/>
  </conditionalFormatting>
  <conditionalFormatting sqref="B86">
    <cfRule type="duplicateValues" dxfId="2279" priority="758"/>
    <cfRule type="duplicateValues" dxfId="2278" priority="759"/>
  </conditionalFormatting>
  <conditionalFormatting sqref="N120">
    <cfRule type="cellIs" dxfId="2277" priority="757" operator="greaterThan">
      <formula>0</formula>
    </cfRule>
  </conditionalFormatting>
  <conditionalFormatting sqref="N120">
    <cfRule type="cellIs" dxfId="2276" priority="756" operator="greaterThan">
      <formula>0</formula>
    </cfRule>
  </conditionalFormatting>
  <conditionalFormatting sqref="B120">
    <cfRule type="duplicateValues" dxfId="2275" priority="755"/>
  </conditionalFormatting>
  <conditionalFormatting sqref="C120">
    <cfRule type="duplicateValues" dxfId="2274" priority="754"/>
  </conditionalFormatting>
  <conditionalFormatting sqref="C120">
    <cfRule type="duplicateValues" dxfId="2273" priority="753"/>
  </conditionalFormatting>
  <conditionalFormatting sqref="B120">
    <cfRule type="duplicateValues" dxfId="2272" priority="752"/>
  </conditionalFormatting>
  <conditionalFormatting sqref="B120">
    <cfRule type="duplicateValues" dxfId="2271" priority="751"/>
  </conditionalFormatting>
  <conditionalFormatting sqref="B120">
    <cfRule type="duplicateValues" dxfId="2270" priority="750"/>
  </conditionalFormatting>
  <conditionalFormatting sqref="B120">
    <cfRule type="duplicateValues" dxfId="2269" priority="749"/>
  </conditionalFormatting>
  <conditionalFormatting sqref="C120">
    <cfRule type="duplicateValues" dxfId="2268" priority="748"/>
  </conditionalFormatting>
  <conditionalFormatting sqref="B120">
    <cfRule type="duplicateValues" dxfId="2267" priority="747"/>
  </conditionalFormatting>
  <conditionalFormatting sqref="B120">
    <cfRule type="duplicateValues" dxfId="2266" priority="746"/>
  </conditionalFormatting>
  <conditionalFormatting sqref="B120">
    <cfRule type="duplicateValues" dxfId="2265" priority="745"/>
  </conditionalFormatting>
  <conditionalFormatting sqref="B120">
    <cfRule type="duplicateValues" dxfId="2264" priority="744"/>
  </conditionalFormatting>
  <conditionalFormatting sqref="B120">
    <cfRule type="duplicateValues" dxfId="2263" priority="742"/>
    <cfRule type="duplicateValues" dxfId="2262" priority="743"/>
  </conditionalFormatting>
  <conditionalFormatting sqref="B120">
    <cfRule type="duplicateValues" dxfId="2261" priority="740"/>
    <cfRule type="duplicateValues" dxfId="2260" priority="741"/>
  </conditionalFormatting>
  <conditionalFormatting sqref="C120">
    <cfRule type="duplicateValues" dxfId="2259" priority="739"/>
  </conditionalFormatting>
  <conditionalFormatting sqref="B120">
    <cfRule type="duplicateValues" dxfId="2258" priority="738"/>
  </conditionalFormatting>
  <conditionalFormatting sqref="C120">
    <cfRule type="duplicateValues" dxfId="2257" priority="737"/>
  </conditionalFormatting>
  <conditionalFormatting sqref="B120">
    <cfRule type="duplicateValues" dxfId="2256" priority="735"/>
    <cfRule type="duplicateValues" dxfId="2255" priority="736"/>
  </conditionalFormatting>
  <conditionalFormatting sqref="B120">
    <cfRule type="duplicateValues" dxfId="2254" priority="732"/>
    <cfRule type="duplicateValues" dxfId="2253" priority="733"/>
    <cfRule type="duplicateValues" dxfId="2252" priority="734"/>
  </conditionalFormatting>
  <conditionalFormatting sqref="B120">
    <cfRule type="duplicateValues" dxfId="2251" priority="731"/>
  </conditionalFormatting>
  <conditionalFormatting sqref="B120">
    <cfRule type="duplicateValues" dxfId="2250" priority="730"/>
  </conditionalFormatting>
  <conditionalFormatting sqref="B120">
    <cfRule type="duplicateValues" dxfId="2249" priority="728"/>
    <cfRule type="duplicateValues" dxfId="2248" priority="729"/>
  </conditionalFormatting>
  <conditionalFormatting sqref="B120">
    <cfRule type="duplicateValues" dxfId="2247" priority="727"/>
  </conditionalFormatting>
  <conditionalFormatting sqref="B120">
    <cfRule type="duplicateValues" dxfId="2246" priority="726"/>
  </conditionalFormatting>
  <conditionalFormatting sqref="B120">
    <cfRule type="duplicateValues" dxfId="2245" priority="725"/>
  </conditionalFormatting>
  <conditionalFormatting sqref="N302">
    <cfRule type="cellIs" dxfId="2244" priority="724" operator="greaterThan">
      <formula>0</formula>
    </cfRule>
  </conditionalFormatting>
  <conditionalFormatting sqref="B302">
    <cfRule type="duplicateValues" dxfId="2243" priority="723"/>
  </conditionalFormatting>
  <conditionalFormatting sqref="B302">
    <cfRule type="duplicateValues" dxfId="2242" priority="722"/>
  </conditionalFormatting>
  <conditionalFormatting sqref="B302">
    <cfRule type="duplicateValues" dxfId="2241" priority="720"/>
    <cfRule type="duplicateValues" dxfId="2240" priority="721"/>
  </conditionalFormatting>
  <conditionalFormatting sqref="B302">
    <cfRule type="duplicateValues" dxfId="2239" priority="718"/>
    <cfRule type="duplicateValues" dxfId="2238" priority="719"/>
  </conditionalFormatting>
  <conditionalFormatting sqref="C302">
    <cfRule type="duplicateValues" dxfId="2237" priority="717"/>
  </conditionalFormatting>
  <conditionalFormatting sqref="B302">
    <cfRule type="duplicateValues" dxfId="2236" priority="716"/>
  </conditionalFormatting>
  <conditionalFormatting sqref="C302">
    <cfRule type="duplicateValues" dxfId="2235" priority="715"/>
  </conditionalFormatting>
  <conditionalFormatting sqref="B302">
    <cfRule type="duplicateValues" dxfId="2234" priority="713"/>
    <cfRule type="duplicateValues" dxfId="2233" priority="714"/>
  </conditionalFormatting>
  <conditionalFormatting sqref="B302">
    <cfRule type="duplicateValues" dxfId="2232" priority="710"/>
    <cfRule type="duplicateValues" dxfId="2231" priority="711"/>
    <cfRule type="duplicateValues" dxfId="2230" priority="712"/>
  </conditionalFormatting>
  <conditionalFormatting sqref="B302">
    <cfRule type="duplicateValues" dxfId="2229" priority="709"/>
  </conditionalFormatting>
  <conditionalFormatting sqref="C302">
    <cfRule type="duplicateValues" dxfId="2228" priority="708"/>
  </conditionalFormatting>
  <conditionalFormatting sqref="C302">
    <cfRule type="duplicateValues" dxfId="2227" priority="707"/>
  </conditionalFormatting>
  <conditionalFormatting sqref="B302">
    <cfRule type="duplicateValues" dxfId="2226" priority="706"/>
  </conditionalFormatting>
  <conditionalFormatting sqref="B302">
    <cfRule type="duplicateValues" dxfId="2225" priority="705"/>
  </conditionalFormatting>
  <conditionalFormatting sqref="B302">
    <cfRule type="duplicateValues" dxfId="2224" priority="704"/>
  </conditionalFormatting>
  <conditionalFormatting sqref="B302">
    <cfRule type="duplicateValues" dxfId="2223" priority="703"/>
  </conditionalFormatting>
  <conditionalFormatting sqref="C302">
    <cfRule type="duplicateValues" dxfId="2222" priority="702"/>
  </conditionalFormatting>
  <conditionalFormatting sqref="B302">
    <cfRule type="duplicateValues" dxfId="2221" priority="701"/>
  </conditionalFormatting>
  <conditionalFormatting sqref="B302">
    <cfRule type="duplicateValues" dxfId="2220" priority="700"/>
  </conditionalFormatting>
  <conditionalFormatting sqref="B302">
    <cfRule type="duplicateValues" dxfId="2219" priority="699"/>
  </conditionalFormatting>
  <conditionalFormatting sqref="B302">
    <cfRule type="duplicateValues" dxfId="2218" priority="698"/>
  </conditionalFormatting>
  <conditionalFormatting sqref="B302">
    <cfRule type="duplicateValues" dxfId="2217" priority="696"/>
    <cfRule type="duplicateValues" dxfId="2216" priority="697"/>
  </conditionalFormatting>
  <conditionalFormatting sqref="B302">
    <cfRule type="duplicateValues" dxfId="2215" priority="695"/>
  </conditionalFormatting>
  <conditionalFormatting sqref="B302">
    <cfRule type="duplicateValues" dxfId="2214" priority="694"/>
  </conditionalFormatting>
  <conditionalFormatting sqref="B302">
    <cfRule type="duplicateValues" dxfId="2213" priority="693"/>
  </conditionalFormatting>
  <conditionalFormatting sqref="N43">
    <cfRule type="cellIs" dxfId="2212" priority="692" operator="greaterThan">
      <formula>0</formula>
    </cfRule>
  </conditionalFormatting>
  <conditionalFormatting sqref="C43">
    <cfRule type="duplicateValues" dxfId="2211" priority="691"/>
  </conditionalFormatting>
  <conditionalFormatting sqref="B43">
    <cfRule type="duplicateValues" dxfId="2210" priority="690"/>
  </conditionalFormatting>
  <conditionalFormatting sqref="B43">
    <cfRule type="duplicateValues" dxfId="2209" priority="688"/>
    <cfRule type="duplicateValues" dxfId="2208" priority="689"/>
  </conditionalFormatting>
  <conditionalFormatting sqref="C43">
    <cfRule type="duplicateValues" dxfId="2207" priority="687"/>
  </conditionalFormatting>
  <conditionalFormatting sqref="B43">
    <cfRule type="duplicateValues" dxfId="2206" priority="685"/>
    <cfRule type="duplicateValues" dxfId="2205" priority="686"/>
  </conditionalFormatting>
  <conditionalFormatting sqref="B43">
    <cfRule type="duplicateValues" dxfId="2204" priority="682"/>
    <cfRule type="duplicateValues" dxfId="2203" priority="683"/>
    <cfRule type="duplicateValues" dxfId="2202" priority="684"/>
  </conditionalFormatting>
  <conditionalFormatting sqref="B43">
    <cfRule type="duplicateValues" dxfId="2201" priority="681"/>
  </conditionalFormatting>
  <conditionalFormatting sqref="B43">
    <cfRule type="duplicateValues" dxfId="2200" priority="680"/>
  </conditionalFormatting>
  <conditionalFormatting sqref="B43">
    <cfRule type="duplicateValues" dxfId="2199" priority="678"/>
    <cfRule type="duplicateValues" dxfId="2198" priority="679"/>
  </conditionalFormatting>
  <conditionalFormatting sqref="B43">
    <cfRule type="duplicateValues" dxfId="2197" priority="677"/>
  </conditionalFormatting>
  <conditionalFormatting sqref="B43">
    <cfRule type="duplicateValues" dxfId="2196" priority="676"/>
  </conditionalFormatting>
  <conditionalFormatting sqref="B43">
    <cfRule type="duplicateValues" dxfId="2195" priority="675"/>
  </conditionalFormatting>
  <conditionalFormatting sqref="N42">
    <cfRule type="cellIs" dxfId="2194" priority="674" operator="greaterThan">
      <formula>0</formula>
    </cfRule>
  </conditionalFormatting>
  <conditionalFormatting sqref="C42">
    <cfRule type="duplicateValues" dxfId="2193" priority="673"/>
  </conditionalFormatting>
  <conditionalFormatting sqref="B42">
    <cfRule type="duplicateValues" dxfId="2192" priority="672"/>
  </conditionalFormatting>
  <conditionalFormatting sqref="B42">
    <cfRule type="duplicateValues" dxfId="2191" priority="670"/>
    <cfRule type="duplicateValues" dxfId="2190" priority="671"/>
  </conditionalFormatting>
  <conditionalFormatting sqref="C42">
    <cfRule type="duplicateValues" dxfId="2189" priority="669"/>
  </conditionalFormatting>
  <conditionalFormatting sqref="B42">
    <cfRule type="duplicateValues" dxfId="2188" priority="667"/>
    <cfRule type="duplicateValues" dxfId="2187" priority="668"/>
  </conditionalFormatting>
  <conditionalFormatting sqref="B42">
    <cfRule type="duplicateValues" dxfId="2186" priority="664"/>
    <cfRule type="duplicateValues" dxfId="2185" priority="665"/>
    <cfRule type="duplicateValues" dxfId="2184" priority="666"/>
  </conditionalFormatting>
  <conditionalFormatting sqref="B42">
    <cfRule type="duplicateValues" dxfId="2183" priority="663"/>
  </conditionalFormatting>
  <conditionalFormatting sqref="B42">
    <cfRule type="duplicateValues" dxfId="2182" priority="662"/>
  </conditionalFormatting>
  <conditionalFormatting sqref="B42">
    <cfRule type="duplicateValues" dxfId="2181" priority="660"/>
    <cfRule type="duplicateValues" dxfId="2180" priority="661"/>
  </conditionalFormatting>
  <conditionalFormatting sqref="B42">
    <cfRule type="duplicateValues" dxfId="2179" priority="659"/>
  </conditionalFormatting>
  <conditionalFormatting sqref="B42">
    <cfRule type="duplicateValues" dxfId="2178" priority="658"/>
  </conditionalFormatting>
  <conditionalFormatting sqref="B42">
    <cfRule type="duplicateValues" dxfId="2177" priority="657"/>
  </conditionalFormatting>
  <conditionalFormatting sqref="N41">
    <cfRule type="cellIs" dxfId="2176" priority="656" operator="greaterThan">
      <formula>0</formula>
    </cfRule>
  </conditionalFormatting>
  <conditionalFormatting sqref="C41">
    <cfRule type="duplicateValues" dxfId="2175" priority="655"/>
  </conditionalFormatting>
  <conditionalFormatting sqref="B41">
    <cfRule type="duplicateValues" dxfId="2174" priority="654"/>
  </conditionalFormatting>
  <conditionalFormatting sqref="B41">
    <cfRule type="duplicateValues" dxfId="2173" priority="652"/>
    <cfRule type="duplicateValues" dxfId="2172" priority="653"/>
  </conditionalFormatting>
  <conditionalFormatting sqref="C41">
    <cfRule type="duplicateValues" dxfId="2171" priority="651"/>
  </conditionalFormatting>
  <conditionalFormatting sqref="B41">
    <cfRule type="duplicateValues" dxfId="2170" priority="649"/>
    <cfRule type="duplicateValues" dxfId="2169" priority="650"/>
  </conditionalFormatting>
  <conditionalFormatting sqref="B41">
    <cfRule type="duplicateValues" dxfId="2168" priority="646"/>
    <cfRule type="duplicateValues" dxfId="2167" priority="647"/>
    <cfRule type="duplicateValues" dxfId="2166" priority="648"/>
  </conditionalFormatting>
  <conditionalFormatting sqref="B41">
    <cfRule type="duplicateValues" dxfId="2165" priority="645"/>
  </conditionalFormatting>
  <conditionalFormatting sqref="B41">
    <cfRule type="duplicateValues" dxfId="2164" priority="644"/>
  </conditionalFormatting>
  <conditionalFormatting sqref="B41">
    <cfRule type="duplicateValues" dxfId="2163" priority="642"/>
    <cfRule type="duplicateValues" dxfId="2162" priority="643"/>
  </conditionalFormatting>
  <conditionalFormatting sqref="B41">
    <cfRule type="duplicateValues" dxfId="2161" priority="641"/>
  </conditionalFormatting>
  <conditionalFormatting sqref="B41">
    <cfRule type="duplicateValues" dxfId="2160" priority="640"/>
  </conditionalFormatting>
  <conditionalFormatting sqref="B41">
    <cfRule type="duplicateValues" dxfId="2159" priority="639"/>
  </conditionalFormatting>
  <conditionalFormatting sqref="N40">
    <cfRule type="cellIs" dxfId="2158" priority="638" operator="greaterThan">
      <formula>0</formula>
    </cfRule>
  </conditionalFormatting>
  <conditionalFormatting sqref="C40">
    <cfRule type="duplicateValues" dxfId="2157" priority="637"/>
  </conditionalFormatting>
  <conditionalFormatting sqref="B40">
    <cfRule type="duplicateValues" dxfId="2156" priority="636"/>
  </conditionalFormatting>
  <conditionalFormatting sqref="B40">
    <cfRule type="duplicateValues" dxfId="2155" priority="634"/>
    <cfRule type="duplicateValues" dxfId="2154" priority="635"/>
  </conditionalFormatting>
  <conditionalFormatting sqref="C40">
    <cfRule type="duplicateValues" dxfId="2153" priority="633"/>
  </conditionalFormatting>
  <conditionalFormatting sqref="B40">
    <cfRule type="duplicateValues" dxfId="2152" priority="631"/>
    <cfRule type="duplicateValues" dxfId="2151" priority="632"/>
  </conditionalFormatting>
  <conditionalFormatting sqref="B40">
    <cfRule type="duplicateValues" dxfId="2150" priority="628"/>
    <cfRule type="duplicateValues" dxfId="2149" priority="629"/>
    <cfRule type="duplicateValues" dxfId="2148" priority="630"/>
  </conditionalFormatting>
  <conditionalFormatting sqref="B40">
    <cfRule type="duplicateValues" dxfId="2147" priority="627"/>
  </conditionalFormatting>
  <conditionalFormatting sqref="B40">
    <cfRule type="duplicateValues" dxfId="2146" priority="626"/>
  </conditionalFormatting>
  <conditionalFormatting sqref="B40">
    <cfRule type="duplicateValues" dxfId="2145" priority="624"/>
    <cfRule type="duplicateValues" dxfId="2144" priority="625"/>
  </conditionalFormatting>
  <conditionalFormatting sqref="B40">
    <cfRule type="duplicateValues" dxfId="2143" priority="623"/>
  </conditionalFormatting>
  <conditionalFormatting sqref="B40">
    <cfRule type="duplicateValues" dxfId="2142" priority="622"/>
  </conditionalFormatting>
  <conditionalFormatting sqref="B40">
    <cfRule type="duplicateValues" dxfId="2141" priority="621"/>
  </conditionalFormatting>
  <conditionalFormatting sqref="N44">
    <cfRule type="cellIs" dxfId="2140" priority="620" operator="greaterThan">
      <formula>0</formula>
    </cfRule>
  </conditionalFormatting>
  <conditionalFormatting sqref="C44">
    <cfRule type="duplicateValues" dxfId="2139" priority="619"/>
  </conditionalFormatting>
  <conditionalFormatting sqref="B44">
    <cfRule type="duplicateValues" dxfId="2138" priority="618"/>
  </conditionalFormatting>
  <conditionalFormatting sqref="B44">
    <cfRule type="duplicateValues" dxfId="2137" priority="616"/>
    <cfRule type="duplicateValues" dxfId="2136" priority="617"/>
  </conditionalFormatting>
  <conditionalFormatting sqref="C44">
    <cfRule type="duplicateValues" dxfId="2135" priority="615"/>
  </conditionalFormatting>
  <conditionalFormatting sqref="B44">
    <cfRule type="duplicateValues" dxfId="2134" priority="613"/>
    <cfRule type="duplicateValues" dxfId="2133" priority="614"/>
  </conditionalFormatting>
  <conditionalFormatting sqref="B44">
    <cfRule type="duplicateValues" dxfId="2132" priority="610"/>
    <cfRule type="duplicateValues" dxfId="2131" priority="611"/>
    <cfRule type="duplicateValues" dxfId="2130" priority="612"/>
  </conditionalFormatting>
  <conditionalFormatting sqref="B44">
    <cfRule type="duplicateValues" dxfId="2129" priority="609"/>
  </conditionalFormatting>
  <conditionalFormatting sqref="B44">
    <cfRule type="duplicateValues" dxfId="2128" priority="608"/>
  </conditionalFormatting>
  <conditionalFormatting sqref="B44">
    <cfRule type="duplicateValues" dxfId="2127" priority="606"/>
    <cfRule type="duplicateValues" dxfId="2126" priority="607"/>
  </conditionalFormatting>
  <conditionalFormatting sqref="B44">
    <cfRule type="duplicateValues" dxfId="2125" priority="605"/>
  </conditionalFormatting>
  <conditionalFormatting sqref="B44">
    <cfRule type="duplicateValues" dxfId="2124" priority="604"/>
  </conditionalFormatting>
  <conditionalFormatting sqref="B44">
    <cfRule type="duplicateValues" dxfId="2123" priority="603"/>
  </conditionalFormatting>
  <conditionalFormatting sqref="N45">
    <cfRule type="cellIs" dxfId="2122" priority="602" operator="greaterThan">
      <formula>0</formula>
    </cfRule>
  </conditionalFormatting>
  <conditionalFormatting sqref="C45">
    <cfRule type="duplicateValues" dxfId="2121" priority="601"/>
  </conditionalFormatting>
  <conditionalFormatting sqref="B45">
    <cfRule type="duplicateValues" dxfId="2120" priority="600"/>
  </conditionalFormatting>
  <conditionalFormatting sqref="B45">
    <cfRule type="duplicateValues" dxfId="2119" priority="598"/>
    <cfRule type="duplicateValues" dxfId="2118" priority="599"/>
  </conditionalFormatting>
  <conditionalFormatting sqref="C45">
    <cfRule type="duplicateValues" dxfId="2117" priority="597"/>
  </conditionalFormatting>
  <conditionalFormatting sqref="B45">
    <cfRule type="duplicateValues" dxfId="2116" priority="595"/>
    <cfRule type="duplicateValues" dxfId="2115" priority="596"/>
  </conditionalFormatting>
  <conditionalFormatting sqref="B45">
    <cfRule type="duplicateValues" dxfId="2114" priority="592"/>
    <cfRule type="duplicateValues" dxfId="2113" priority="593"/>
    <cfRule type="duplicateValues" dxfId="2112" priority="594"/>
  </conditionalFormatting>
  <conditionalFormatting sqref="B45">
    <cfRule type="duplicateValues" dxfId="2111" priority="591"/>
  </conditionalFormatting>
  <conditionalFormatting sqref="B45">
    <cfRule type="duplicateValues" dxfId="2110" priority="590"/>
  </conditionalFormatting>
  <conditionalFormatting sqref="B45">
    <cfRule type="duplicateValues" dxfId="2109" priority="588"/>
    <cfRule type="duplicateValues" dxfId="2108" priority="589"/>
  </conditionalFormatting>
  <conditionalFormatting sqref="B45">
    <cfRule type="duplicateValues" dxfId="2107" priority="587"/>
  </conditionalFormatting>
  <conditionalFormatting sqref="B45">
    <cfRule type="duplicateValues" dxfId="2106" priority="586"/>
  </conditionalFormatting>
  <conditionalFormatting sqref="B45">
    <cfRule type="duplicateValues" dxfId="2105" priority="585"/>
  </conditionalFormatting>
  <conditionalFormatting sqref="N46">
    <cfRule type="cellIs" dxfId="2104" priority="584" operator="greaterThan">
      <formula>0</formula>
    </cfRule>
  </conditionalFormatting>
  <conditionalFormatting sqref="C46">
    <cfRule type="duplicateValues" dxfId="2103" priority="583"/>
  </conditionalFormatting>
  <conditionalFormatting sqref="B46">
    <cfRule type="duplicateValues" dxfId="2102" priority="582"/>
  </conditionalFormatting>
  <conditionalFormatting sqref="B46">
    <cfRule type="duplicateValues" dxfId="2101" priority="580"/>
    <cfRule type="duplicateValues" dxfId="2100" priority="581"/>
  </conditionalFormatting>
  <conditionalFormatting sqref="C46">
    <cfRule type="duplicateValues" dxfId="2099" priority="579"/>
  </conditionalFormatting>
  <conditionalFormatting sqref="B46">
    <cfRule type="duplicateValues" dxfId="2098" priority="577"/>
    <cfRule type="duplicateValues" dxfId="2097" priority="578"/>
  </conditionalFormatting>
  <conditionalFormatting sqref="B46">
    <cfRule type="duplicateValues" dxfId="2096" priority="574"/>
    <cfRule type="duplicateValues" dxfId="2095" priority="575"/>
    <cfRule type="duplicateValues" dxfId="2094" priority="576"/>
  </conditionalFormatting>
  <conditionalFormatting sqref="B46">
    <cfRule type="duplicateValues" dxfId="2093" priority="573"/>
  </conditionalFormatting>
  <conditionalFormatting sqref="B46">
    <cfRule type="duplicateValues" dxfId="2092" priority="572"/>
  </conditionalFormatting>
  <conditionalFormatting sqref="B46">
    <cfRule type="duplicateValues" dxfId="2091" priority="570"/>
    <cfRule type="duplicateValues" dxfId="2090" priority="571"/>
  </conditionalFormatting>
  <conditionalFormatting sqref="B46">
    <cfRule type="duplicateValues" dxfId="2089" priority="569"/>
  </conditionalFormatting>
  <conditionalFormatting sqref="B46">
    <cfRule type="duplicateValues" dxfId="2088" priority="568"/>
  </conditionalFormatting>
  <conditionalFormatting sqref="B46">
    <cfRule type="duplicateValues" dxfId="2087" priority="567"/>
  </conditionalFormatting>
  <conditionalFormatting sqref="N47">
    <cfRule type="cellIs" dxfId="2086" priority="566" operator="greaterThan">
      <formula>0</formula>
    </cfRule>
  </conditionalFormatting>
  <conditionalFormatting sqref="C47">
    <cfRule type="duplicateValues" dxfId="2085" priority="565"/>
  </conditionalFormatting>
  <conditionalFormatting sqref="B47">
    <cfRule type="duplicateValues" dxfId="2084" priority="564"/>
  </conditionalFormatting>
  <conditionalFormatting sqref="B47">
    <cfRule type="duplicateValues" dxfId="2083" priority="562"/>
    <cfRule type="duplicateValues" dxfId="2082" priority="563"/>
  </conditionalFormatting>
  <conditionalFormatting sqref="C47">
    <cfRule type="duplicateValues" dxfId="2081" priority="561"/>
  </conditionalFormatting>
  <conditionalFormatting sqref="B47">
    <cfRule type="duplicateValues" dxfId="2080" priority="559"/>
    <cfRule type="duplicateValues" dxfId="2079" priority="560"/>
  </conditionalFormatting>
  <conditionalFormatting sqref="B47">
    <cfRule type="duplicateValues" dxfId="2078" priority="556"/>
    <cfRule type="duplicateValues" dxfId="2077" priority="557"/>
    <cfRule type="duplicateValues" dxfId="2076" priority="558"/>
  </conditionalFormatting>
  <conditionalFormatting sqref="B47">
    <cfRule type="duplicateValues" dxfId="2075" priority="555"/>
  </conditionalFormatting>
  <conditionalFormatting sqref="B47">
    <cfRule type="duplicateValues" dxfId="2074" priority="554"/>
  </conditionalFormatting>
  <conditionalFormatting sqref="B47">
    <cfRule type="duplicateValues" dxfId="2073" priority="552"/>
    <cfRule type="duplicateValues" dxfId="2072" priority="553"/>
  </conditionalFormatting>
  <conditionalFormatting sqref="B47">
    <cfRule type="duplicateValues" dxfId="2071" priority="551"/>
  </conditionalFormatting>
  <conditionalFormatting sqref="B47">
    <cfRule type="duplicateValues" dxfId="2070" priority="550"/>
  </conditionalFormatting>
  <conditionalFormatting sqref="B47">
    <cfRule type="duplicateValues" dxfId="2069" priority="549"/>
  </conditionalFormatting>
  <conditionalFormatting sqref="N54">
    <cfRule type="cellIs" dxfId="2068" priority="548" operator="greaterThan">
      <formula>0</formula>
    </cfRule>
  </conditionalFormatting>
  <conditionalFormatting sqref="C54">
    <cfRule type="duplicateValues" dxfId="2067" priority="547"/>
  </conditionalFormatting>
  <conditionalFormatting sqref="B54">
    <cfRule type="duplicateValues" dxfId="2066" priority="546"/>
  </conditionalFormatting>
  <conditionalFormatting sqref="B54">
    <cfRule type="duplicateValues" dxfId="2065" priority="544"/>
    <cfRule type="duplicateValues" dxfId="2064" priority="545"/>
  </conditionalFormatting>
  <conditionalFormatting sqref="C54">
    <cfRule type="duplicateValues" dxfId="2063" priority="543"/>
  </conditionalFormatting>
  <conditionalFormatting sqref="B54">
    <cfRule type="duplicateValues" dxfId="2062" priority="541"/>
    <cfRule type="duplicateValues" dxfId="2061" priority="542"/>
  </conditionalFormatting>
  <conditionalFormatting sqref="B54">
    <cfRule type="duplicateValues" dxfId="2060" priority="538"/>
    <cfRule type="duplicateValues" dxfId="2059" priority="539"/>
    <cfRule type="duplicateValues" dxfId="2058" priority="540"/>
  </conditionalFormatting>
  <conditionalFormatting sqref="B54">
    <cfRule type="duplicateValues" dxfId="2057" priority="537"/>
  </conditionalFormatting>
  <conditionalFormatting sqref="B54">
    <cfRule type="duplicateValues" dxfId="2056" priority="536"/>
  </conditionalFormatting>
  <conditionalFormatting sqref="B54">
    <cfRule type="duplicateValues" dxfId="2055" priority="534"/>
    <cfRule type="duplicateValues" dxfId="2054" priority="535"/>
  </conditionalFormatting>
  <conditionalFormatting sqref="B54">
    <cfRule type="duplicateValues" dxfId="2053" priority="533"/>
  </conditionalFormatting>
  <conditionalFormatting sqref="B54">
    <cfRule type="duplicateValues" dxfId="2052" priority="532"/>
  </conditionalFormatting>
  <conditionalFormatting sqref="B54">
    <cfRule type="duplicateValues" dxfId="2051" priority="531"/>
  </conditionalFormatting>
  <conditionalFormatting sqref="N53">
    <cfRule type="cellIs" dxfId="2050" priority="530" operator="greaterThan">
      <formula>0</formula>
    </cfRule>
  </conditionalFormatting>
  <conditionalFormatting sqref="C53">
    <cfRule type="duplicateValues" dxfId="2049" priority="529"/>
  </conditionalFormatting>
  <conditionalFormatting sqref="B53">
    <cfRule type="duplicateValues" dxfId="2048" priority="528"/>
  </conditionalFormatting>
  <conditionalFormatting sqref="B53">
    <cfRule type="duplicateValues" dxfId="2047" priority="526"/>
    <cfRule type="duplicateValues" dxfId="2046" priority="527"/>
  </conditionalFormatting>
  <conditionalFormatting sqref="C53">
    <cfRule type="duplicateValues" dxfId="2045" priority="525"/>
  </conditionalFormatting>
  <conditionalFormatting sqref="B53">
    <cfRule type="duplicateValues" dxfId="2044" priority="523"/>
    <cfRule type="duplicateValues" dxfId="2043" priority="524"/>
  </conditionalFormatting>
  <conditionalFormatting sqref="B53">
    <cfRule type="duplicateValues" dxfId="2042" priority="520"/>
    <cfRule type="duplicateValues" dxfId="2041" priority="521"/>
    <cfRule type="duplicateValues" dxfId="2040" priority="522"/>
  </conditionalFormatting>
  <conditionalFormatting sqref="B53">
    <cfRule type="duplicateValues" dxfId="2039" priority="519"/>
  </conditionalFormatting>
  <conditionalFormatting sqref="B53">
    <cfRule type="duplicateValues" dxfId="2038" priority="518"/>
  </conditionalFormatting>
  <conditionalFormatting sqref="B53">
    <cfRule type="duplicateValues" dxfId="2037" priority="516"/>
    <cfRule type="duplicateValues" dxfId="2036" priority="517"/>
  </conditionalFormatting>
  <conditionalFormatting sqref="B53">
    <cfRule type="duplicateValues" dxfId="2035" priority="515"/>
  </conditionalFormatting>
  <conditionalFormatting sqref="B53">
    <cfRule type="duplicateValues" dxfId="2034" priority="514"/>
  </conditionalFormatting>
  <conditionalFormatting sqref="B53">
    <cfRule type="duplicateValues" dxfId="2033" priority="513"/>
  </conditionalFormatting>
  <conditionalFormatting sqref="N52">
    <cfRule type="cellIs" dxfId="2032" priority="512" operator="greaterThan">
      <formula>0</formula>
    </cfRule>
  </conditionalFormatting>
  <conditionalFormatting sqref="C52">
    <cfRule type="duplicateValues" dxfId="2031" priority="511"/>
  </conditionalFormatting>
  <conditionalFormatting sqref="B52">
    <cfRule type="duplicateValues" dxfId="2030" priority="510"/>
  </conditionalFormatting>
  <conditionalFormatting sqref="B52">
    <cfRule type="duplicateValues" dxfId="2029" priority="508"/>
    <cfRule type="duplicateValues" dxfId="2028" priority="509"/>
  </conditionalFormatting>
  <conditionalFormatting sqref="C52">
    <cfRule type="duplicateValues" dxfId="2027" priority="507"/>
  </conditionalFormatting>
  <conditionalFormatting sqref="B52">
    <cfRule type="duplicateValues" dxfId="2026" priority="505"/>
    <cfRule type="duplicateValues" dxfId="2025" priority="506"/>
  </conditionalFormatting>
  <conditionalFormatting sqref="B52">
    <cfRule type="duplicateValues" dxfId="2024" priority="502"/>
    <cfRule type="duplicateValues" dxfId="2023" priority="503"/>
    <cfRule type="duplicateValues" dxfId="2022" priority="504"/>
  </conditionalFormatting>
  <conditionalFormatting sqref="B52">
    <cfRule type="duplicateValues" dxfId="2021" priority="501"/>
  </conditionalFormatting>
  <conditionalFormatting sqref="B52">
    <cfRule type="duplicateValues" dxfId="2020" priority="500"/>
  </conditionalFormatting>
  <conditionalFormatting sqref="B52">
    <cfRule type="duplicateValues" dxfId="2019" priority="498"/>
    <cfRule type="duplicateValues" dxfId="2018" priority="499"/>
  </conditionalFormatting>
  <conditionalFormatting sqref="B52">
    <cfRule type="duplicateValues" dxfId="2017" priority="497"/>
  </conditionalFormatting>
  <conditionalFormatting sqref="B52">
    <cfRule type="duplicateValues" dxfId="2016" priority="496"/>
  </conditionalFormatting>
  <conditionalFormatting sqref="B52">
    <cfRule type="duplicateValues" dxfId="2015" priority="495"/>
  </conditionalFormatting>
  <conditionalFormatting sqref="N51">
    <cfRule type="cellIs" dxfId="2014" priority="494" operator="greaterThan">
      <formula>0</formula>
    </cfRule>
  </conditionalFormatting>
  <conditionalFormatting sqref="C51">
    <cfRule type="duplicateValues" dxfId="2013" priority="493"/>
  </conditionalFormatting>
  <conditionalFormatting sqref="B51">
    <cfRule type="duplicateValues" dxfId="2012" priority="492"/>
  </conditionalFormatting>
  <conditionalFormatting sqref="B51">
    <cfRule type="duplicateValues" dxfId="2011" priority="490"/>
    <cfRule type="duplicateValues" dxfId="2010" priority="491"/>
  </conditionalFormatting>
  <conditionalFormatting sqref="C51">
    <cfRule type="duplicateValues" dxfId="2009" priority="489"/>
  </conditionalFormatting>
  <conditionalFormatting sqref="B51">
    <cfRule type="duplicateValues" dxfId="2008" priority="487"/>
    <cfRule type="duplicateValues" dxfId="2007" priority="488"/>
  </conditionalFormatting>
  <conditionalFormatting sqref="B51">
    <cfRule type="duplicateValues" dxfId="2006" priority="484"/>
    <cfRule type="duplicateValues" dxfId="2005" priority="485"/>
    <cfRule type="duplicateValues" dxfId="2004" priority="486"/>
  </conditionalFormatting>
  <conditionalFormatting sqref="B51">
    <cfRule type="duplicateValues" dxfId="2003" priority="483"/>
  </conditionalFormatting>
  <conditionalFormatting sqref="B51">
    <cfRule type="duplicateValues" dxfId="2002" priority="482"/>
  </conditionalFormatting>
  <conditionalFormatting sqref="B51">
    <cfRule type="duplicateValues" dxfId="2001" priority="480"/>
    <cfRule type="duplicateValues" dxfId="2000" priority="481"/>
  </conditionalFormatting>
  <conditionalFormatting sqref="B51">
    <cfRule type="duplicateValues" dxfId="1999" priority="479"/>
  </conditionalFormatting>
  <conditionalFormatting sqref="B51">
    <cfRule type="duplicateValues" dxfId="1998" priority="478"/>
  </conditionalFormatting>
  <conditionalFormatting sqref="B51">
    <cfRule type="duplicateValues" dxfId="1997" priority="477"/>
  </conditionalFormatting>
  <conditionalFormatting sqref="N50">
    <cfRule type="cellIs" dxfId="1996" priority="476" operator="greaterThan">
      <formula>0</formula>
    </cfRule>
  </conditionalFormatting>
  <conditionalFormatting sqref="C50">
    <cfRule type="duplicateValues" dxfId="1995" priority="475"/>
  </conditionalFormatting>
  <conditionalFormatting sqref="B50">
    <cfRule type="duplicateValues" dxfId="1994" priority="474"/>
  </conditionalFormatting>
  <conditionalFormatting sqref="B50">
    <cfRule type="duplicateValues" dxfId="1993" priority="472"/>
    <cfRule type="duplicateValues" dxfId="1992" priority="473"/>
  </conditionalFormatting>
  <conditionalFormatting sqref="C50">
    <cfRule type="duplicateValues" dxfId="1991" priority="471"/>
  </conditionalFormatting>
  <conditionalFormatting sqref="B50">
    <cfRule type="duplicateValues" dxfId="1990" priority="469"/>
    <cfRule type="duplicateValues" dxfId="1989" priority="470"/>
  </conditionalFormatting>
  <conditionalFormatting sqref="B50">
    <cfRule type="duplicateValues" dxfId="1988" priority="466"/>
    <cfRule type="duplicateValues" dxfId="1987" priority="467"/>
    <cfRule type="duplicateValues" dxfId="1986" priority="468"/>
  </conditionalFormatting>
  <conditionalFormatting sqref="B50">
    <cfRule type="duplicateValues" dxfId="1985" priority="465"/>
  </conditionalFormatting>
  <conditionalFormatting sqref="B50">
    <cfRule type="duplicateValues" dxfId="1984" priority="464"/>
  </conditionalFormatting>
  <conditionalFormatting sqref="B50">
    <cfRule type="duplicateValues" dxfId="1983" priority="462"/>
    <cfRule type="duplicateValues" dxfId="1982" priority="463"/>
  </conditionalFormatting>
  <conditionalFormatting sqref="B50">
    <cfRule type="duplicateValues" dxfId="1981" priority="461"/>
  </conditionalFormatting>
  <conditionalFormatting sqref="B50">
    <cfRule type="duplicateValues" dxfId="1980" priority="460"/>
  </conditionalFormatting>
  <conditionalFormatting sqref="B50">
    <cfRule type="duplicateValues" dxfId="1979" priority="459"/>
  </conditionalFormatting>
  <conditionalFormatting sqref="N49">
    <cfRule type="cellIs" dxfId="1978" priority="458" operator="greaterThan">
      <formula>0</formula>
    </cfRule>
  </conditionalFormatting>
  <conditionalFormatting sqref="C49">
    <cfRule type="duplicateValues" dxfId="1977" priority="457"/>
  </conditionalFormatting>
  <conditionalFormatting sqref="B49">
    <cfRule type="duplicateValues" dxfId="1976" priority="456"/>
  </conditionalFormatting>
  <conditionalFormatting sqref="B49">
    <cfRule type="duplicateValues" dxfId="1975" priority="454"/>
    <cfRule type="duplicateValues" dxfId="1974" priority="455"/>
  </conditionalFormatting>
  <conditionalFormatting sqref="C49">
    <cfRule type="duplicateValues" dxfId="1973" priority="453"/>
  </conditionalFormatting>
  <conditionalFormatting sqref="B49">
    <cfRule type="duplicateValues" dxfId="1972" priority="451"/>
    <cfRule type="duplicateValues" dxfId="1971" priority="452"/>
  </conditionalFormatting>
  <conditionalFormatting sqref="B49">
    <cfRule type="duplicateValues" dxfId="1970" priority="448"/>
    <cfRule type="duplicateValues" dxfId="1969" priority="449"/>
    <cfRule type="duplicateValues" dxfId="1968" priority="450"/>
  </conditionalFormatting>
  <conditionalFormatting sqref="B49">
    <cfRule type="duplicateValues" dxfId="1967" priority="447"/>
  </conditionalFormatting>
  <conditionalFormatting sqref="B49">
    <cfRule type="duplicateValues" dxfId="1966" priority="446"/>
  </conditionalFormatting>
  <conditionalFormatting sqref="B49">
    <cfRule type="duplicateValues" dxfId="1965" priority="444"/>
    <cfRule type="duplicateValues" dxfId="1964" priority="445"/>
  </conditionalFormatting>
  <conditionalFormatting sqref="B49">
    <cfRule type="duplicateValues" dxfId="1963" priority="443"/>
  </conditionalFormatting>
  <conditionalFormatting sqref="B49">
    <cfRule type="duplicateValues" dxfId="1962" priority="442"/>
  </conditionalFormatting>
  <conditionalFormatting sqref="B49">
    <cfRule type="duplicateValues" dxfId="1961" priority="441"/>
  </conditionalFormatting>
  <conditionalFormatting sqref="N39">
    <cfRule type="cellIs" dxfId="1960" priority="440" operator="greaterThan">
      <formula>0</formula>
    </cfRule>
  </conditionalFormatting>
  <conditionalFormatting sqref="C39">
    <cfRule type="duplicateValues" dxfId="1959" priority="439"/>
  </conditionalFormatting>
  <conditionalFormatting sqref="B39">
    <cfRule type="duplicateValues" dxfId="1958" priority="438"/>
  </conditionalFormatting>
  <conditionalFormatting sqref="B39">
    <cfRule type="duplicateValues" dxfId="1957" priority="436"/>
    <cfRule type="duplicateValues" dxfId="1956" priority="437"/>
  </conditionalFormatting>
  <conditionalFormatting sqref="C39">
    <cfRule type="duplicateValues" dxfId="1955" priority="435"/>
  </conditionalFormatting>
  <conditionalFormatting sqref="B39">
    <cfRule type="duplicateValues" dxfId="1954" priority="433"/>
    <cfRule type="duplicateValues" dxfId="1953" priority="434"/>
  </conditionalFormatting>
  <conditionalFormatting sqref="B39">
    <cfRule type="duplicateValues" dxfId="1952" priority="430"/>
    <cfRule type="duplicateValues" dxfId="1951" priority="431"/>
    <cfRule type="duplicateValues" dxfId="1950" priority="432"/>
  </conditionalFormatting>
  <conditionalFormatting sqref="B39">
    <cfRule type="duplicateValues" dxfId="1949" priority="429"/>
  </conditionalFormatting>
  <conditionalFormatting sqref="B39">
    <cfRule type="duplicateValues" dxfId="1948" priority="428"/>
  </conditionalFormatting>
  <conditionalFormatting sqref="B39">
    <cfRule type="duplicateValues" dxfId="1947" priority="426"/>
    <cfRule type="duplicateValues" dxfId="1946" priority="427"/>
  </conditionalFormatting>
  <conditionalFormatting sqref="B39">
    <cfRule type="duplicateValues" dxfId="1945" priority="425"/>
  </conditionalFormatting>
  <conditionalFormatting sqref="B39">
    <cfRule type="duplicateValues" dxfId="1944" priority="424"/>
  </conditionalFormatting>
  <conditionalFormatting sqref="B39">
    <cfRule type="duplicateValues" dxfId="1943" priority="423"/>
  </conditionalFormatting>
  <conditionalFormatting sqref="N48">
    <cfRule type="cellIs" dxfId="1942" priority="422" operator="greaterThan">
      <formula>0</formula>
    </cfRule>
  </conditionalFormatting>
  <conditionalFormatting sqref="C48">
    <cfRule type="duplicateValues" dxfId="1941" priority="421"/>
  </conditionalFormatting>
  <conditionalFormatting sqref="B48">
    <cfRule type="duplicateValues" dxfId="1940" priority="420"/>
  </conditionalFormatting>
  <conditionalFormatting sqref="B48">
    <cfRule type="duplicateValues" dxfId="1939" priority="418"/>
    <cfRule type="duplicateValues" dxfId="1938" priority="419"/>
  </conditionalFormatting>
  <conditionalFormatting sqref="C48">
    <cfRule type="duplicateValues" dxfId="1937" priority="417"/>
  </conditionalFormatting>
  <conditionalFormatting sqref="B48">
    <cfRule type="duplicateValues" dxfId="1936" priority="415"/>
    <cfRule type="duplicateValues" dxfId="1935" priority="416"/>
  </conditionalFormatting>
  <conditionalFormatting sqref="B48">
    <cfRule type="duplicateValues" dxfId="1934" priority="412"/>
    <cfRule type="duplicateValues" dxfId="1933" priority="413"/>
    <cfRule type="duplicateValues" dxfId="1932" priority="414"/>
  </conditionalFormatting>
  <conditionalFormatting sqref="B48">
    <cfRule type="duplicateValues" dxfId="1931" priority="411"/>
  </conditionalFormatting>
  <conditionalFormatting sqref="B48">
    <cfRule type="duplicateValues" dxfId="1930" priority="410"/>
  </conditionalFormatting>
  <conditionalFormatting sqref="B48">
    <cfRule type="duplicateValues" dxfId="1929" priority="408"/>
    <cfRule type="duplicateValues" dxfId="1928" priority="409"/>
  </conditionalFormatting>
  <conditionalFormatting sqref="B48">
    <cfRule type="duplicateValues" dxfId="1927" priority="407"/>
  </conditionalFormatting>
  <conditionalFormatting sqref="B48">
    <cfRule type="duplicateValues" dxfId="1926" priority="406"/>
  </conditionalFormatting>
  <conditionalFormatting sqref="B48">
    <cfRule type="duplicateValues" dxfId="1925" priority="405"/>
  </conditionalFormatting>
  <conditionalFormatting sqref="B38:B320">
    <cfRule type="duplicateValues" dxfId="1924" priority="404"/>
  </conditionalFormatting>
  <conditionalFormatting sqref="B141:B142">
    <cfRule type="duplicateValues" dxfId="1923" priority="403"/>
  </conditionalFormatting>
  <conditionalFormatting sqref="C141:C142">
    <cfRule type="duplicateValues" dxfId="1922" priority="402"/>
  </conditionalFormatting>
  <conditionalFormatting sqref="B122:B123">
    <cfRule type="duplicateValues" dxfId="1921" priority="401"/>
  </conditionalFormatting>
  <conditionalFormatting sqref="C122:C123">
    <cfRule type="duplicateValues" dxfId="1920" priority="400"/>
  </conditionalFormatting>
  <conditionalFormatting sqref="B102:B103">
    <cfRule type="duplicateValues" dxfId="1919" priority="399"/>
  </conditionalFormatting>
  <conditionalFormatting sqref="C102:C103">
    <cfRule type="duplicateValues" dxfId="1918" priority="398"/>
  </conditionalFormatting>
  <conditionalFormatting sqref="B97:B99 B90:B95">
    <cfRule type="duplicateValues" dxfId="1917" priority="397"/>
  </conditionalFormatting>
  <conditionalFormatting sqref="C97:C99 C90:C95">
    <cfRule type="duplicateValues" dxfId="1916" priority="396"/>
  </conditionalFormatting>
  <conditionalFormatting sqref="B87:B89">
    <cfRule type="duplicateValues" dxfId="1915" priority="395"/>
  </conditionalFormatting>
  <conditionalFormatting sqref="C87:C89">
    <cfRule type="duplicateValues" dxfId="1914" priority="394"/>
  </conditionalFormatting>
  <conditionalFormatting sqref="B145:B147 B295:B297 B173:B177 B275:B293 B312:B320 B160:B167 B102:B106 B97:B100 B179:B181 B108:B119 B183:B212 B149:B158 B301 B218:B263 B87:B95 B121:B142 B303:B307">
    <cfRule type="duplicateValues" dxfId="1913" priority="393"/>
  </conditionalFormatting>
  <conditionalFormatting sqref="B145:B147">
    <cfRule type="duplicateValues" dxfId="1912" priority="392"/>
  </conditionalFormatting>
  <conditionalFormatting sqref="B295:B297 B144:B147 B173:B177 B275:B293 B312:B320 B160:B167 B102:B106 B97:B100 B179:B181 B108:B119 B149:B158 B301 B183:B263 B87:B95 B121:B142 B303:B307">
    <cfRule type="duplicateValues" dxfId="1911" priority="390"/>
    <cfRule type="duplicateValues" dxfId="1910" priority="391"/>
  </conditionalFormatting>
  <conditionalFormatting sqref="B144:B147 B173:B177 B275:B297 B312:B320 B160:B167 B102:B106 B97:B100 B179:B181 B108:B119 B149:B158 B301 B183:B263 B87:B95 B121:B142 B303:B307">
    <cfRule type="duplicateValues" dxfId="1909" priority="388"/>
    <cfRule type="duplicateValues" dxfId="1908" priority="389"/>
  </conditionalFormatting>
  <conditionalFormatting sqref="C144:C147 C275:C297 C312:C320 C160:C167 C102:C106 C97:C100 C173:C177 C108:C119 C149:C158 C301 C179:C263 C87:C95 C121:C142 C303:C307">
    <cfRule type="duplicateValues" dxfId="1907" priority="387"/>
  </conditionalFormatting>
  <conditionalFormatting sqref="B144:B147 B275:B297 B312:B320 B160:B167 B102:B106 B97:B100 B173:B177 B108:B119 B149:B158 B301 B179:B263 B87:B95 B121:B142 B303:B307">
    <cfRule type="duplicateValues" dxfId="1906" priority="386"/>
  </conditionalFormatting>
  <conditionalFormatting sqref="C84:C85 C144:C147 C275:C297 C312:C320 C160:C167 C102:C106 C97:C100 C38 C173:C177 C108:C119 C149:C158 C301 C179:C263 C87:C95 C121:C142 C303:C307 C55:C82">
    <cfRule type="duplicateValues" dxfId="1905" priority="385"/>
  </conditionalFormatting>
  <conditionalFormatting sqref="B38 B108:B119 B149:B167 B301 B170:B297 B87:B106 B121:B147 B303:B320 B55:B85">
    <cfRule type="duplicateValues" dxfId="1904" priority="383"/>
    <cfRule type="duplicateValues" dxfId="1903" priority="384"/>
  </conditionalFormatting>
  <conditionalFormatting sqref="B38 B108:B119 B149:B167 B301 B170:B297 B87:B106 B121:B147 B303:B320 B55:B85">
    <cfRule type="duplicateValues" dxfId="1902" priority="380"/>
    <cfRule type="duplicateValues" dxfId="1901" priority="381"/>
    <cfRule type="duplicateValues" dxfId="1900" priority="382"/>
  </conditionalFormatting>
  <conditionalFormatting sqref="B248:B251 B283 B167 B165 B187:B193 B244:B246 B175:B177 B224:B233 B218:B222 B285:B293 B236:B241 B260:B263 B295:B297 B183:B184 B312:B320 B275:B281 B179:B181 B195:B212 B301 B253:B258 B303:B307">
    <cfRule type="duplicateValues" dxfId="1899" priority="379"/>
  </conditionalFormatting>
  <conditionalFormatting sqref="C248:C251 C283 C167 C165 C187:C193 C244:C246 C175:C177 C224:C233 C218:C222 C285:C293 C236:C241 C260:C263 C295:C297 C183:C184 C312:C320 C275:C281 C179:C181 C195:C212 C301 C253:C258 C303:C307">
    <cfRule type="duplicateValues" dxfId="1898" priority="378"/>
  </conditionalFormatting>
  <conditionalFormatting sqref="C248:C251">
    <cfRule type="duplicateValues" dxfId="1897" priority="377"/>
  </conditionalFormatting>
  <conditionalFormatting sqref="B283 B167 B165 B187:B193 B244:B251 B175:B177 B218:B222 B285:B293 B236:B241 B224:B234 B295:B297 B183:B184 B312:B320 B275:B281 B179:B181 B195:B212 B301 B253:B263 B303:B307">
    <cfRule type="duplicateValues" dxfId="1896" priority="376"/>
  </conditionalFormatting>
  <conditionalFormatting sqref="B316:B320 B248:B251 B283 B167 B165 B187:B193 B244:B246 B175:B177 B195:B206 B224:B233 B218:B222 B285:B293 B236:B241 B260:B263 B295:B297 B183:B184 B312 B275:B281 B179:B181 B208:B212 B301 B253:B258 B303:B307">
    <cfRule type="duplicateValues" dxfId="1895" priority="375"/>
  </conditionalFormatting>
  <conditionalFormatting sqref="B165:B167 B187:B193 B244:B251 B175:B177 B218:B222 B285:B293 B236:B241 B224:B234 B295:B297 B183:B184 B312:B320 B275:B283 B179:B181 B195:B212 B301 B253:B263 B303:B307">
    <cfRule type="duplicateValues" dxfId="1894" priority="374"/>
  </conditionalFormatting>
  <conditionalFormatting sqref="B165:B167 B187:B193 B244:B251 B175:B177 B218:B222 B236:B241 B224:B234 B295:B297 B183:B184 B312:B320 B275:B293 B179:B181 B195:B212 B301 B253:B263 B303:B307">
    <cfRule type="duplicateValues" dxfId="1893" priority="373"/>
  </conditionalFormatting>
  <conditionalFormatting sqref="C156:C158 C132 C187:C193 C162:C167 C244:C251 C175:C177 C218:C222 C236:C241 C224:C234 C295:C297 C183:C184 C312:C320 C275:C293 C160 C179:C181 C195:C212 C301 C253:C263 C303:C307">
    <cfRule type="duplicateValues" dxfId="1892" priority="372"/>
  </conditionalFormatting>
  <conditionalFormatting sqref="B156:B158 B132 B187:B193 B162:B167 B244:B251 B175:B177 B236:B241 B218:B234 B295:B297 B183:B184 B312:B320 B275:B293 B160 B179:B181 B195:B212 B301 B253:B263 B303:B307">
    <cfRule type="duplicateValues" dxfId="1891" priority="371"/>
  </conditionalFormatting>
  <conditionalFormatting sqref="B162:B167 B244:B251 B175:B177 B186:B193 B105:B106 B129:B130 B145:B147 B236:B241 B132:B142 B218:B234 B295:B297 B183:B184 B312:B320 B275:B293 B160 B97:B99 B179:B181 B108:B118 B195:B212 B149:B158 B301 B253:B263 B87:B95 B303:B307">
    <cfRule type="duplicateValues" dxfId="1890" priority="370"/>
  </conditionalFormatting>
  <conditionalFormatting sqref="B38 B149:B167 B301 B170:B297 B87:B119 B121:B147 B303:B320 B55:B85">
    <cfRule type="duplicateValues" dxfId="1889" priority="369"/>
  </conditionalFormatting>
  <conditionalFormatting sqref="B38 B149:B167 B301 B169:B297 B87:B119 B121:B147 B303:B320 B55:B85">
    <cfRule type="duplicateValues" dxfId="1888" priority="368"/>
  </conditionalFormatting>
  <conditionalFormatting sqref="B38 B301 B149:B297 B87:B119 B121:B147 B303:B320 B55:B85">
    <cfRule type="duplicateValues" dxfId="1887" priority="366"/>
    <cfRule type="duplicateValues" dxfId="1886" priority="367"/>
  </conditionalFormatting>
  <conditionalFormatting sqref="B38 B121:B301 B303:B320 B55:B119">
    <cfRule type="duplicateValues" dxfId="1885" priority="365"/>
  </conditionalFormatting>
  <conditionalFormatting sqref="B38">
    <cfRule type="duplicateValues" dxfId="1884" priority="364"/>
  </conditionalFormatting>
  <conditionalFormatting sqref="B55:B77 B38">
    <cfRule type="duplicateValues" dxfId="1883" priority="363"/>
  </conditionalFormatting>
  <conditionalFormatting sqref="B55:B77 B38">
    <cfRule type="duplicateValues" dxfId="1882" priority="361"/>
    <cfRule type="duplicateValues" dxfId="1881" priority="362"/>
  </conditionalFormatting>
  <conditionalFormatting sqref="C55:C77 C38">
    <cfRule type="duplicateValues" dxfId="1880" priority="360"/>
  </conditionalFormatting>
  <conditionalFormatting sqref="N16:N36">
    <cfRule type="cellIs" dxfId="1879" priority="359" operator="greaterThan">
      <formula>0</formula>
    </cfRule>
  </conditionalFormatting>
  <conditionalFormatting sqref="N21">
    <cfRule type="cellIs" dxfId="1878" priority="358" operator="greaterThan">
      <formula>0</formula>
    </cfRule>
  </conditionalFormatting>
  <conditionalFormatting sqref="C21">
    <cfRule type="duplicateValues" dxfId="1877" priority="357"/>
  </conditionalFormatting>
  <conditionalFormatting sqref="B21">
    <cfRule type="duplicateValues" dxfId="1876" priority="356"/>
  </conditionalFormatting>
  <conditionalFormatting sqref="B21">
    <cfRule type="duplicateValues" dxfId="1875" priority="354"/>
    <cfRule type="duplicateValues" dxfId="1874" priority="355"/>
  </conditionalFormatting>
  <conditionalFormatting sqref="C21">
    <cfRule type="duplicateValues" dxfId="1873" priority="353"/>
  </conditionalFormatting>
  <conditionalFormatting sqref="B21">
    <cfRule type="duplicateValues" dxfId="1872" priority="351"/>
    <cfRule type="duplicateValues" dxfId="1871" priority="352"/>
  </conditionalFormatting>
  <conditionalFormatting sqref="B21">
    <cfRule type="duplicateValues" dxfId="1870" priority="348"/>
    <cfRule type="duplicateValues" dxfId="1869" priority="349"/>
    <cfRule type="duplicateValues" dxfId="1868" priority="350"/>
  </conditionalFormatting>
  <conditionalFormatting sqref="B21">
    <cfRule type="duplicateValues" dxfId="1867" priority="347"/>
  </conditionalFormatting>
  <conditionalFormatting sqref="B21">
    <cfRule type="duplicateValues" dxfId="1866" priority="346"/>
  </conditionalFormatting>
  <conditionalFormatting sqref="B21">
    <cfRule type="duplicateValues" dxfId="1865" priority="344"/>
    <cfRule type="duplicateValues" dxfId="1864" priority="345"/>
  </conditionalFormatting>
  <conditionalFormatting sqref="B21">
    <cfRule type="duplicateValues" dxfId="1863" priority="343"/>
  </conditionalFormatting>
  <conditionalFormatting sqref="B21">
    <cfRule type="duplicateValues" dxfId="1862" priority="342"/>
  </conditionalFormatting>
  <conditionalFormatting sqref="B21">
    <cfRule type="duplicateValues" dxfId="1861" priority="341"/>
  </conditionalFormatting>
  <conditionalFormatting sqref="N20">
    <cfRule type="cellIs" dxfId="1860" priority="340" operator="greaterThan">
      <formula>0</formula>
    </cfRule>
  </conditionalFormatting>
  <conditionalFormatting sqref="C20">
    <cfRule type="duplicateValues" dxfId="1859" priority="339"/>
  </conditionalFormatting>
  <conditionalFormatting sqref="B20">
    <cfRule type="duplicateValues" dxfId="1858" priority="338"/>
  </conditionalFormatting>
  <conditionalFormatting sqref="B20">
    <cfRule type="duplicateValues" dxfId="1857" priority="336"/>
    <cfRule type="duplicateValues" dxfId="1856" priority="337"/>
  </conditionalFormatting>
  <conditionalFormatting sqref="C20">
    <cfRule type="duplicateValues" dxfId="1855" priority="335"/>
  </conditionalFormatting>
  <conditionalFormatting sqref="B20">
    <cfRule type="duplicateValues" dxfId="1854" priority="333"/>
    <cfRule type="duplicateValues" dxfId="1853" priority="334"/>
  </conditionalFormatting>
  <conditionalFormatting sqref="B20">
    <cfRule type="duplicateValues" dxfId="1852" priority="330"/>
    <cfRule type="duplicateValues" dxfId="1851" priority="331"/>
    <cfRule type="duplicateValues" dxfId="1850" priority="332"/>
  </conditionalFormatting>
  <conditionalFormatting sqref="B20">
    <cfRule type="duplicateValues" dxfId="1849" priority="329"/>
  </conditionalFormatting>
  <conditionalFormatting sqref="B20">
    <cfRule type="duplicateValues" dxfId="1848" priority="328"/>
  </conditionalFormatting>
  <conditionalFormatting sqref="B20">
    <cfRule type="duplicateValues" dxfId="1847" priority="326"/>
    <cfRule type="duplicateValues" dxfId="1846" priority="327"/>
  </conditionalFormatting>
  <conditionalFormatting sqref="B20">
    <cfRule type="duplicateValues" dxfId="1845" priority="325"/>
  </conditionalFormatting>
  <conditionalFormatting sqref="B20">
    <cfRule type="duplicateValues" dxfId="1844" priority="324"/>
  </conditionalFormatting>
  <conditionalFormatting sqref="B20">
    <cfRule type="duplicateValues" dxfId="1843" priority="323"/>
  </conditionalFormatting>
  <conditionalFormatting sqref="N19">
    <cfRule type="cellIs" dxfId="1842" priority="322" operator="greaterThan">
      <formula>0</formula>
    </cfRule>
  </conditionalFormatting>
  <conditionalFormatting sqref="C19">
    <cfRule type="duplicateValues" dxfId="1841" priority="321"/>
  </conditionalFormatting>
  <conditionalFormatting sqref="B19">
    <cfRule type="duplicateValues" dxfId="1840" priority="320"/>
  </conditionalFormatting>
  <conditionalFormatting sqref="B19">
    <cfRule type="duplicateValues" dxfId="1839" priority="318"/>
    <cfRule type="duplicateValues" dxfId="1838" priority="319"/>
  </conditionalFormatting>
  <conditionalFormatting sqref="C19">
    <cfRule type="duplicateValues" dxfId="1837" priority="317"/>
  </conditionalFormatting>
  <conditionalFormatting sqref="B19">
    <cfRule type="duplicateValues" dxfId="1836" priority="315"/>
    <cfRule type="duplicateValues" dxfId="1835" priority="316"/>
  </conditionalFormatting>
  <conditionalFormatting sqref="B19">
    <cfRule type="duplicateValues" dxfId="1834" priority="312"/>
    <cfRule type="duplicateValues" dxfId="1833" priority="313"/>
    <cfRule type="duplicateValues" dxfId="1832" priority="314"/>
  </conditionalFormatting>
  <conditionalFormatting sqref="B19">
    <cfRule type="duplicateValues" dxfId="1831" priority="311"/>
  </conditionalFormatting>
  <conditionalFormatting sqref="B19">
    <cfRule type="duplicateValues" dxfId="1830" priority="310"/>
  </conditionalFormatting>
  <conditionalFormatting sqref="B19">
    <cfRule type="duplicateValues" dxfId="1829" priority="308"/>
    <cfRule type="duplicateValues" dxfId="1828" priority="309"/>
  </conditionalFormatting>
  <conditionalFormatting sqref="B19">
    <cfRule type="duplicateValues" dxfId="1827" priority="307"/>
  </conditionalFormatting>
  <conditionalFormatting sqref="B19">
    <cfRule type="duplicateValues" dxfId="1826" priority="306"/>
  </conditionalFormatting>
  <conditionalFormatting sqref="B19">
    <cfRule type="duplicateValues" dxfId="1825" priority="305"/>
  </conditionalFormatting>
  <conditionalFormatting sqref="N18">
    <cfRule type="cellIs" dxfId="1824" priority="304" operator="greaterThan">
      <formula>0</formula>
    </cfRule>
  </conditionalFormatting>
  <conditionalFormatting sqref="C18">
    <cfRule type="duplicateValues" dxfId="1823" priority="303"/>
  </conditionalFormatting>
  <conditionalFormatting sqref="B18">
    <cfRule type="duplicateValues" dxfId="1822" priority="302"/>
  </conditionalFormatting>
  <conditionalFormatting sqref="B18">
    <cfRule type="duplicateValues" dxfId="1821" priority="300"/>
    <cfRule type="duplicateValues" dxfId="1820" priority="301"/>
  </conditionalFormatting>
  <conditionalFormatting sqref="C18">
    <cfRule type="duplicateValues" dxfId="1819" priority="299"/>
  </conditionalFormatting>
  <conditionalFormatting sqref="B18">
    <cfRule type="duplicateValues" dxfId="1818" priority="297"/>
    <cfRule type="duplicateValues" dxfId="1817" priority="298"/>
  </conditionalFormatting>
  <conditionalFormatting sqref="B18">
    <cfRule type="duplicateValues" dxfId="1816" priority="294"/>
    <cfRule type="duplicateValues" dxfId="1815" priority="295"/>
    <cfRule type="duplicateValues" dxfId="1814" priority="296"/>
  </conditionalFormatting>
  <conditionalFormatting sqref="B18">
    <cfRule type="duplicateValues" dxfId="1813" priority="293"/>
  </conditionalFormatting>
  <conditionalFormatting sqref="B18">
    <cfRule type="duplicateValues" dxfId="1812" priority="292"/>
  </conditionalFormatting>
  <conditionalFormatting sqref="B18">
    <cfRule type="duplicateValues" dxfId="1811" priority="290"/>
    <cfRule type="duplicateValues" dxfId="1810" priority="291"/>
  </conditionalFormatting>
  <conditionalFormatting sqref="B18">
    <cfRule type="duplicateValues" dxfId="1809" priority="289"/>
  </conditionalFormatting>
  <conditionalFormatting sqref="B18">
    <cfRule type="duplicateValues" dxfId="1808" priority="288"/>
  </conditionalFormatting>
  <conditionalFormatting sqref="B18">
    <cfRule type="duplicateValues" dxfId="1807" priority="287"/>
  </conditionalFormatting>
  <conditionalFormatting sqref="N22">
    <cfRule type="cellIs" dxfId="1806" priority="286" operator="greaterThan">
      <formula>0</formula>
    </cfRule>
  </conditionalFormatting>
  <conditionalFormatting sqref="C22">
    <cfRule type="duplicateValues" dxfId="1805" priority="285"/>
  </conditionalFormatting>
  <conditionalFormatting sqref="B22">
    <cfRule type="duplicateValues" dxfId="1804" priority="284"/>
  </conditionalFormatting>
  <conditionalFormatting sqref="B22">
    <cfRule type="duplicateValues" dxfId="1803" priority="282"/>
    <cfRule type="duplicateValues" dxfId="1802" priority="283"/>
  </conditionalFormatting>
  <conditionalFormatting sqref="C22">
    <cfRule type="duplicateValues" dxfId="1801" priority="281"/>
  </conditionalFormatting>
  <conditionalFormatting sqref="B22">
    <cfRule type="duplicateValues" dxfId="1800" priority="279"/>
    <cfRule type="duplicateValues" dxfId="1799" priority="280"/>
  </conditionalFormatting>
  <conditionalFormatting sqref="B22">
    <cfRule type="duplicateValues" dxfId="1798" priority="276"/>
    <cfRule type="duplicateValues" dxfId="1797" priority="277"/>
    <cfRule type="duplicateValues" dxfId="1796" priority="278"/>
  </conditionalFormatting>
  <conditionalFormatting sqref="B22">
    <cfRule type="duplicateValues" dxfId="1795" priority="275"/>
  </conditionalFormatting>
  <conditionalFormatting sqref="B22">
    <cfRule type="duplicateValues" dxfId="1794" priority="274"/>
  </conditionalFormatting>
  <conditionalFormatting sqref="B22">
    <cfRule type="duplicateValues" dxfId="1793" priority="272"/>
    <cfRule type="duplicateValues" dxfId="1792" priority="273"/>
  </conditionalFormatting>
  <conditionalFormatting sqref="B22">
    <cfRule type="duplicateValues" dxfId="1791" priority="271"/>
  </conditionalFormatting>
  <conditionalFormatting sqref="B22">
    <cfRule type="duplicateValues" dxfId="1790" priority="270"/>
  </conditionalFormatting>
  <conditionalFormatting sqref="B22">
    <cfRule type="duplicateValues" dxfId="1789" priority="269"/>
  </conditionalFormatting>
  <conditionalFormatting sqref="N23">
    <cfRule type="cellIs" dxfId="1788" priority="268" operator="greaterThan">
      <formula>0</formula>
    </cfRule>
  </conditionalFormatting>
  <conditionalFormatting sqref="C23">
    <cfRule type="duplicateValues" dxfId="1787" priority="267"/>
  </conditionalFormatting>
  <conditionalFormatting sqref="B23">
    <cfRule type="duplicateValues" dxfId="1786" priority="266"/>
  </conditionalFormatting>
  <conditionalFormatting sqref="B23">
    <cfRule type="duplicateValues" dxfId="1785" priority="264"/>
    <cfRule type="duplicateValues" dxfId="1784" priority="265"/>
  </conditionalFormatting>
  <conditionalFormatting sqref="C23">
    <cfRule type="duplicateValues" dxfId="1783" priority="263"/>
  </conditionalFormatting>
  <conditionalFormatting sqref="B23">
    <cfRule type="duplicateValues" dxfId="1782" priority="261"/>
    <cfRule type="duplicateValues" dxfId="1781" priority="262"/>
  </conditionalFormatting>
  <conditionalFormatting sqref="B23">
    <cfRule type="duplicateValues" dxfId="1780" priority="258"/>
    <cfRule type="duplicateValues" dxfId="1779" priority="259"/>
    <cfRule type="duplicateValues" dxfId="1778" priority="260"/>
  </conditionalFormatting>
  <conditionalFormatting sqref="B23">
    <cfRule type="duplicateValues" dxfId="1777" priority="257"/>
  </conditionalFormatting>
  <conditionalFormatting sqref="B23">
    <cfRule type="duplicateValues" dxfId="1776" priority="256"/>
  </conditionalFormatting>
  <conditionalFormatting sqref="B23">
    <cfRule type="duplicateValues" dxfId="1775" priority="254"/>
    <cfRule type="duplicateValues" dxfId="1774" priority="255"/>
  </conditionalFormatting>
  <conditionalFormatting sqref="B23">
    <cfRule type="duplicateValues" dxfId="1773" priority="253"/>
  </conditionalFormatting>
  <conditionalFormatting sqref="B23">
    <cfRule type="duplicateValues" dxfId="1772" priority="252"/>
  </conditionalFormatting>
  <conditionalFormatting sqref="B23">
    <cfRule type="duplicateValues" dxfId="1771" priority="251"/>
  </conditionalFormatting>
  <conditionalFormatting sqref="N24">
    <cfRule type="cellIs" dxfId="1770" priority="250" operator="greaterThan">
      <formula>0</formula>
    </cfRule>
  </conditionalFormatting>
  <conditionalFormatting sqref="C24">
    <cfRule type="duplicateValues" dxfId="1769" priority="249"/>
  </conditionalFormatting>
  <conditionalFormatting sqref="B24">
    <cfRule type="duplicateValues" dxfId="1768" priority="248"/>
  </conditionalFormatting>
  <conditionalFormatting sqref="B24">
    <cfRule type="duplicateValues" dxfId="1767" priority="246"/>
    <cfRule type="duplicateValues" dxfId="1766" priority="247"/>
  </conditionalFormatting>
  <conditionalFormatting sqref="C24">
    <cfRule type="duplicateValues" dxfId="1765" priority="245"/>
  </conditionalFormatting>
  <conditionalFormatting sqref="B24">
    <cfRule type="duplicateValues" dxfId="1764" priority="243"/>
    <cfRule type="duplicateValues" dxfId="1763" priority="244"/>
  </conditionalFormatting>
  <conditionalFormatting sqref="B24">
    <cfRule type="duplicateValues" dxfId="1762" priority="240"/>
    <cfRule type="duplicateValues" dxfId="1761" priority="241"/>
    <cfRule type="duplicateValues" dxfId="1760" priority="242"/>
  </conditionalFormatting>
  <conditionalFormatting sqref="B24">
    <cfRule type="duplicateValues" dxfId="1759" priority="239"/>
  </conditionalFormatting>
  <conditionalFormatting sqref="B24">
    <cfRule type="duplicateValues" dxfId="1758" priority="238"/>
  </conditionalFormatting>
  <conditionalFormatting sqref="B24">
    <cfRule type="duplicateValues" dxfId="1757" priority="236"/>
    <cfRule type="duplicateValues" dxfId="1756" priority="237"/>
  </conditionalFormatting>
  <conditionalFormatting sqref="B24">
    <cfRule type="duplicateValues" dxfId="1755" priority="235"/>
  </conditionalFormatting>
  <conditionalFormatting sqref="B24">
    <cfRule type="duplicateValues" dxfId="1754" priority="234"/>
  </conditionalFormatting>
  <conditionalFormatting sqref="B24">
    <cfRule type="duplicateValues" dxfId="1753" priority="233"/>
  </conditionalFormatting>
  <conditionalFormatting sqref="N25">
    <cfRule type="cellIs" dxfId="1752" priority="232" operator="greaterThan">
      <formula>0</formula>
    </cfRule>
  </conditionalFormatting>
  <conditionalFormatting sqref="C25">
    <cfRule type="duplicateValues" dxfId="1751" priority="231"/>
  </conditionalFormatting>
  <conditionalFormatting sqref="B25">
    <cfRule type="duplicateValues" dxfId="1750" priority="230"/>
  </conditionalFormatting>
  <conditionalFormatting sqref="B25">
    <cfRule type="duplicateValues" dxfId="1749" priority="228"/>
    <cfRule type="duplicateValues" dxfId="1748" priority="229"/>
  </conditionalFormatting>
  <conditionalFormatting sqref="C25">
    <cfRule type="duplicateValues" dxfId="1747" priority="227"/>
  </conditionalFormatting>
  <conditionalFormatting sqref="B25">
    <cfRule type="duplicateValues" dxfId="1746" priority="225"/>
    <cfRule type="duplicateValues" dxfId="1745" priority="226"/>
  </conditionalFormatting>
  <conditionalFormatting sqref="B25">
    <cfRule type="duplicateValues" dxfId="1744" priority="222"/>
    <cfRule type="duplicateValues" dxfId="1743" priority="223"/>
    <cfRule type="duplicateValues" dxfId="1742" priority="224"/>
  </conditionalFormatting>
  <conditionalFormatting sqref="B25">
    <cfRule type="duplicateValues" dxfId="1741" priority="221"/>
  </conditionalFormatting>
  <conditionalFormatting sqref="B25">
    <cfRule type="duplicateValues" dxfId="1740" priority="220"/>
  </conditionalFormatting>
  <conditionalFormatting sqref="B25">
    <cfRule type="duplicateValues" dxfId="1739" priority="218"/>
    <cfRule type="duplicateValues" dxfId="1738" priority="219"/>
  </conditionalFormatting>
  <conditionalFormatting sqref="B25">
    <cfRule type="duplicateValues" dxfId="1737" priority="217"/>
  </conditionalFormatting>
  <conditionalFormatting sqref="B25">
    <cfRule type="duplicateValues" dxfId="1736" priority="216"/>
  </conditionalFormatting>
  <conditionalFormatting sqref="B25">
    <cfRule type="duplicateValues" dxfId="1735" priority="215"/>
  </conditionalFormatting>
  <conditionalFormatting sqref="N32">
    <cfRule type="cellIs" dxfId="1734" priority="214" operator="greaterThan">
      <formula>0</formula>
    </cfRule>
  </conditionalFormatting>
  <conditionalFormatting sqref="C32">
    <cfRule type="duplicateValues" dxfId="1733" priority="213"/>
  </conditionalFormatting>
  <conditionalFormatting sqref="B32">
    <cfRule type="duplicateValues" dxfId="1732" priority="212"/>
  </conditionalFormatting>
  <conditionalFormatting sqref="B32">
    <cfRule type="duplicateValues" dxfId="1731" priority="210"/>
    <cfRule type="duplicateValues" dxfId="1730" priority="211"/>
  </conditionalFormatting>
  <conditionalFormatting sqref="C32">
    <cfRule type="duplicateValues" dxfId="1729" priority="209"/>
  </conditionalFormatting>
  <conditionalFormatting sqref="B32">
    <cfRule type="duplicateValues" dxfId="1728" priority="207"/>
    <cfRule type="duplicateValues" dxfId="1727" priority="208"/>
  </conditionalFormatting>
  <conditionalFormatting sqref="B32">
    <cfRule type="duplicateValues" dxfId="1726" priority="204"/>
    <cfRule type="duplicateValues" dxfId="1725" priority="205"/>
    <cfRule type="duplicateValues" dxfId="1724" priority="206"/>
  </conditionalFormatting>
  <conditionalFormatting sqref="B32">
    <cfRule type="duplicateValues" dxfId="1723" priority="203"/>
  </conditionalFormatting>
  <conditionalFormatting sqref="B32">
    <cfRule type="duplicateValues" dxfId="1722" priority="202"/>
  </conditionalFormatting>
  <conditionalFormatting sqref="B32">
    <cfRule type="duplicateValues" dxfId="1721" priority="200"/>
    <cfRule type="duplicateValues" dxfId="1720" priority="201"/>
  </conditionalFormatting>
  <conditionalFormatting sqref="B32">
    <cfRule type="duplicateValues" dxfId="1719" priority="199"/>
  </conditionalFormatting>
  <conditionalFormatting sqref="B32">
    <cfRule type="duplicateValues" dxfId="1718" priority="198"/>
  </conditionalFormatting>
  <conditionalFormatting sqref="B32">
    <cfRule type="duplicateValues" dxfId="1717" priority="197"/>
  </conditionalFormatting>
  <conditionalFormatting sqref="N31">
    <cfRule type="cellIs" dxfId="1716" priority="196" operator="greaterThan">
      <formula>0</formula>
    </cfRule>
  </conditionalFormatting>
  <conditionalFormatting sqref="C31">
    <cfRule type="duplicateValues" dxfId="1715" priority="195"/>
  </conditionalFormatting>
  <conditionalFormatting sqref="B31">
    <cfRule type="duplicateValues" dxfId="1714" priority="194"/>
  </conditionalFormatting>
  <conditionalFormatting sqref="B31">
    <cfRule type="duplicateValues" dxfId="1713" priority="192"/>
    <cfRule type="duplicateValues" dxfId="1712" priority="193"/>
  </conditionalFormatting>
  <conditionalFormatting sqref="C31">
    <cfRule type="duplicateValues" dxfId="1711" priority="191"/>
  </conditionalFormatting>
  <conditionalFormatting sqref="B31">
    <cfRule type="duplicateValues" dxfId="1710" priority="189"/>
    <cfRule type="duplicateValues" dxfId="1709" priority="190"/>
  </conditionalFormatting>
  <conditionalFormatting sqref="B31">
    <cfRule type="duplicateValues" dxfId="1708" priority="186"/>
    <cfRule type="duplicateValues" dxfId="1707" priority="187"/>
    <cfRule type="duplicateValues" dxfId="1706" priority="188"/>
  </conditionalFormatting>
  <conditionalFormatting sqref="B31">
    <cfRule type="duplicateValues" dxfId="1705" priority="185"/>
  </conditionalFormatting>
  <conditionalFormatting sqref="B31">
    <cfRule type="duplicateValues" dxfId="1704" priority="184"/>
  </conditionalFormatting>
  <conditionalFormatting sqref="B31">
    <cfRule type="duplicateValues" dxfId="1703" priority="182"/>
    <cfRule type="duplicateValues" dxfId="1702" priority="183"/>
  </conditionalFormatting>
  <conditionalFormatting sqref="B31">
    <cfRule type="duplicateValues" dxfId="1701" priority="181"/>
  </conditionalFormatting>
  <conditionalFormatting sqref="B31">
    <cfRule type="duplicateValues" dxfId="1700" priority="180"/>
  </conditionalFormatting>
  <conditionalFormatting sqref="B31">
    <cfRule type="duplicateValues" dxfId="1699" priority="179"/>
  </conditionalFormatting>
  <conditionalFormatting sqref="N30">
    <cfRule type="cellIs" dxfId="1698" priority="178" operator="greaterThan">
      <formula>0</formula>
    </cfRule>
  </conditionalFormatting>
  <conditionalFormatting sqref="C30">
    <cfRule type="duplicateValues" dxfId="1697" priority="177"/>
  </conditionalFormatting>
  <conditionalFormatting sqref="B30">
    <cfRule type="duplicateValues" dxfId="1696" priority="176"/>
  </conditionalFormatting>
  <conditionalFormatting sqref="B30">
    <cfRule type="duplicateValues" dxfId="1695" priority="174"/>
    <cfRule type="duplicateValues" dxfId="1694" priority="175"/>
  </conditionalFormatting>
  <conditionalFormatting sqref="C30">
    <cfRule type="duplicateValues" dxfId="1693" priority="173"/>
  </conditionalFormatting>
  <conditionalFormatting sqref="B30">
    <cfRule type="duplicateValues" dxfId="1692" priority="171"/>
    <cfRule type="duplicateValues" dxfId="1691" priority="172"/>
  </conditionalFormatting>
  <conditionalFormatting sqref="B30">
    <cfRule type="duplicateValues" dxfId="1690" priority="168"/>
    <cfRule type="duplicateValues" dxfId="1689" priority="169"/>
    <cfRule type="duplicateValues" dxfId="1688" priority="170"/>
  </conditionalFormatting>
  <conditionalFormatting sqref="B30">
    <cfRule type="duplicateValues" dxfId="1687" priority="167"/>
  </conditionalFormatting>
  <conditionalFormatting sqref="B30">
    <cfRule type="duplicateValues" dxfId="1686" priority="166"/>
  </conditionalFormatting>
  <conditionalFormatting sqref="B30">
    <cfRule type="duplicateValues" dxfId="1685" priority="164"/>
    <cfRule type="duplicateValues" dxfId="1684" priority="165"/>
  </conditionalFormatting>
  <conditionalFormatting sqref="B30">
    <cfRule type="duplicateValues" dxfId="1683" priority="163"/>
  </conditionalFormatting>
  <conditionalFormatting sqref="B30">
    <cfRule type="duplicateValues" dxfId="1682" priority="162"/>
  </conditionalFormatting>
  <conditionalFormatting sqref="B30">
    <cfRule type="duplicateValues" dxfId="1681" priority="161"/>
  </conditionalFormatting>
  <conditionalFormatting sqref="N29">
    <cfRule type="cellIs" dxfId="1680" priority="160" operator="greaterThan">
      <formula>0</formula>
    </cfRule>
  </conditionalFormatting>
  <conditionalFormatting sqref="C29">
    <cfRule type="duplicateValues" dxfId="1679" priority="159"/>
  </conditionalFormatting>
  <conditionalFormatting sqref="B29">
    <cfRule type="duplicateValues" dxfId="1678" priority="158"/>
  </conditionalFormatting>
  <conditionalFormatting sqref="B29">
    <cfRule type="duplicateValues" dxfId="1677" priority="156"/>
    <cfRule type="duplicateValues" dxfId="1676" priority="157"/>
  </conditionalFormatting>
  <conditionalFormatting sqref="C29">
    <cfRule type="duplicateValues" dxfId="1675" priority="155"/>
  </conditionalFormatting>
  <conditionalFormatting sqref="B29">
    <cfRule type="duplicateValues" dxfId="1674" priority="153"/>
    <cfRule type="duplicateValues" dxfId="1673" priority="154"/>
  </conditionalFormatting>
  <conditionalFormatting sqref="B29">
    <cfRule type="duplicateValues" dxfId="1672" priority="150"/>
    <cfRule type="duplicateValues" dxfId="1671" priority="151"/>
    <cfRule type="duplicateValues" dxfId="1670" priority="152"/>
  </conditionalFormatting>
  <conditionalFormatting sqref="B29">
    <cfRule type="duplicateValues" dxfId="1669" priority="149"/>
  </conditionalFormatting>
  <conditionalFormatting sqref="B29">
    <cfRule type="duplicateValues" dxfId="1668" priority="148"/>
  </conditionalFormatting>
  <conditionalFormatting sqref="B29">
    <cfRule type="duplicateValues" dxfId="1667" priority="146"/>
    <cfRule type="duplicateValues" dxfId="1666" priority="147"/>
  </conditionalFormatting>
  <conditionalFormatting sqref="B29">
    <cfRule type="duplicateValues" dxfId="1665" priority="145"/>
  </conditionalFormatting>
  <conditionalFormatting sqref="B29">
    <cfRule type="duplicateValues" dxfId="1664" priority="144"/>
  </conditionalFormatting>
  <conditionalFormatting sqref="B29">
    <cfRule type="duplicateValues" dxfId="1663" priority="143"/>
  </conditionalFormatting>
  <conditionalFormatting sqref="N28">
    <cfRule type="cellIs" dxfId="1662" priority="142" operator="greaterThan">
      <formula>0</formula>
    </cfRule>
  </conditionalFormatting>
  <conditionalFormatting sqref="C28">
    <cfRule type="duplicateValues" dxfId="1661" priority="141"/>
  </conditionalFormatting>
  <conditionalFormatting sqref="B28">
    <cfRule type="duplicateValues" dxfId="1660" priority="140"/>
  </conditionalFormatting>
  <conditionalFormatting sqref="B28">
    <cfRule type="duplicateValues" dxfId="1659" priority="138"/>
    <cfRule type="duplicateValues" dxfId="1658" priority="139"/>
  </conditionalFormatting>
  <conditionalFormatting sqref="C28">
    <cfRule type="duplicateValues" dxfId="1657" priority="137"/>
  </conditionalFormatting>
  <conditionalFormatting sqref="B28">
    <cfRule type="duplicateValues" dxfId="1656" priority="135"/>
    <cfRule type="duplicateValues" dxfId="1655" priority="136"/>
  </conditionalFormatting>
  <conditionalFormatting sqref="B28">
    <cfRule type="duplicateValues" dxfId="1654" priority="132"/>
    <cfRule type="duplicateValues" dxfId="1653" priority="133"/>
    <cfRule type="duplicateValues" dxfId="1652" priority="134"/>
  </conditionalFormatting>
  <conditionalFormatting sqref="B28">
    <cfRule type="duplicateValues" dxfId="1651" priority="131"/>
  </conditionalFormatting>
  <conditionalFormatting sqref="B28">
    <cfRule type="duplicateValues" dxfId="1650" priority="130"/>
  </conditionalFormatting>
  <conditionalFormatting sqref="B28">
    <cfRule type="duplicateValues" dxfId="1649" priority="128"/>
    <cfRule type="duplicateValues" dxfId="1648" priority="129"/>
  </conditionalFormatting>
  <conditionalFormatting sqref="B28">
    <cfRule type="duplicateValues" dxfId="1647" priority="127"/>
  </conditionalFormatting>
  <conditionalFormatting sqref="B28">
    <cfRule type="duplicateValues" dxfId="1646" priority="126"/>
  </conditionalFormatting>
  <conditionalFormatting sqref="B28">
    <cfRule type="duplicateValues" dxfId="1645" priority="125"/>
  </conditionalFormatting>
  <conditionalFormatting sqref="N27">
    <cfRule type="cellIs" dxfId="1644" priority="124" operator="greaterThan">
      <formula>0</formula>
    </cfRule>
  </conditionalFormatting>
  <conditionalFormatting sqref="C27">
    <cfRule type="duplicateValues" dxfId="1643" priority="123"/>
  </conditionalFormatting>
  <conditionalFormatting sqref="B27">
    <cfRule type="duplicateValues" dxfId="1642" priority="122"/>
  </conditionalFormatting>
  <conditionalFormatting sqref="B27">
    <cfRule type="duplicateValues" dxfId="1641" priority="120"/>
    <cfRule type="duplicateValues" dxfId="1640" priority="121"/>
  </conditionalFormatting>
  <conditionalFormatting sqref="C27">
    <cfRule type="duplicateValues" dxfId="1639" priority="119"/>
  </conditionalFormatting>
  <conditionalFormatting sqref="B27">
    <cfRule type="duplicateValues" dxfId="1638" priority="117"/>
    <cfRule type="duplicateValues" dxfId="1637" priority="118"/>
  </conditionalFormatting>
  <conditionalFormatting sqref="B27">
    <cfRule type="duplicateValues" dxfId="1636" priority="114"/>
    <cfRule type="duplicateValues" dxfId="1635" priority="115"/>
    <cfRule type="duplicateValues" dxfId="1634" priority="116"/>
  </conditionalFormatting>
  <conditionalFormatting sqref="B27">
    <cfRule type="duplicateValues" dxfId="1633" priority="113"/>
  </conditionalFormatting>
  <conditionalFormatting sqref="B27">
    <cfRule type="duplicateValues" dxfId="1632" priority="112"/>
  </conditionalFormatting>
  <conditionalFormatting sqref="B27">
    <cfRule type="duplicateValues" dxfId="1631" priority="110"/>
    <cfRule type="duplicateValues" dxfId="1630" priority="111"/>
  </conditionalFormatting>
  <conditionalFormatting sqref="B27">
    <cfRule type="duplicateValues" dxfId="1629" priority="109"/>
  </conditionalFormatting>
  <conditionalFormatting sqref="B27">
    <cfRule type="duplicateValues" dxfId="1628" priority="108"/>
  </conditionalFormatting>
  <conditionalFormatting sqref="B27">
    <cfRule type="duplicateValues" dxfId="1627" priority="107"/>
  </conditionalFormatting>
  <conditionalFormatting sqref="N17">
    <cfRule type="cellIs" dxfId="1626" priority="106" operator="greaterThan">
      <formula>0</formula>
    </cfRule>
  </conditionalFormatting>
  <conditionalFormatting sqref="C17">
    <cfRule type="duplicateValues" dxfId="1625" priority="105"/>
  </conditionalFormatting>
  <conditionalFormatting sqref="B17">
    <cfRule type="duplicateValues" dxfId="1624" priority="104"/>
  </conditionalFormatting>
  <conditionalFormatting sqref="B17">
    <cfRule type="duplicateValues" dxfId="1623" priority="102"/>
    <cfRule type="duplicateValues" dxfId="1622" priority="103"/>
  </conditionalFormatting>
  <conditionalFormatting sqref="C17">
    <cfRule type="duplicateValues" dxfId="1621" priority="101"/>
  </conditionalFormatting>
  <conditionalFormatting sqref="B17">
    <cfRule type="duplicateValues" dxfId="1620" priority="99"/>
    <cfRule type="duplicateValues" dxfId="1619" priority="100"/>
  </conditionalFormatting>
  <conditionalFormatting sqref="B17">
    <cfRule type="duplicateValues" dxfId="1618" priority="96"/>
    <cfRule type="duplicateValues" dxfId="1617" priority="97"/>
    <cfRule type="duplicateValues" dxfId="1616" priority="98"/>
  </conditionalFormatting>
  <conditionalFormatting sqref="B17">
    <cfRule type="duplicateValues" dxfId="1615" priority="95"/>
  </conditionalFormatting>
  <conditionalFormatting sqref="B17">
    <cfRule type="duplicateValues" dxfId="1614" priority="94"/>
  </conditionalFormatting>
  <conditionalFormatting sqref="B17">
    <cfRule type="duplicateValues" dxfId="1613" priority="92"/>
    <cfRule type="duplicateValues" dxfId="1612" priority="93"/>
  </conditionalFormatting>
  <conditionalFormatting sqref="B17">
    <cfRule type="duplicateValues" dxfId="1611" priority="91"/>
  </conditionalFormatting>
  <conditionalFormatting sqref="B17">
    <cfRule type="duplicateValues" dxfId="1610" priority="90"/>
  </conditionalFormatting>
  <conditionalFormatting sqref="B17">
    <cfRule type="duplicateValues" dxfId="1609" priority="89"/>
  </conditionalFormatting>
  <conditionalFormatting sqref="N26">
    <cfRule type="cellIs" dxfId="1608" priority="88" operator="greaterThan">
      <formula>0</formula>
    </cfRule>
  </conditionalFormatting>
  <conditionalFormatting sqref="C26">
    <cfRule type="duplicateValues" dxfId="1607" priority="87"/>
  </conditionalFormatting>
  <conditionalFormatting sqref="B26">
    <cfRule type="duplicateValues" dxfId="1606" priority="86"/>
  </conditionalFormatting>
  <conditionalFormatting sqref="B26">
    <cfRule type="duplicateValues" dxfId="1605" priority="84"/>
    <cfRule type="duplicateValues" dxfId="1604" priority="85"/>
  </conditionalFormatting>
  <conditionalFormatting sqref="C26">
    <cfRule type="duplicateValues" dxfId="1603" priority="83"/>
  </conditionalFormatting>
  <conditionalFormatting sqref="B26">
    <cfRule type="duplicateValues" dxfId="1602" priority="81"/>
    <cfRule type="duplicateValues" dxfId="1601" priority="82"/>
  </conditionalFormatting>
  <conditionalFormatting sqref="B26">
    <cfRule type="duplicateValues" dxfId="1600" priority="78"/>
    <cfRule type="duplicateValues" dxfId="1599" priority="79"/>
    <cfRule type="duplicateValues" dxfId="1598" priority="80"/>
  </conditionalFormatting>
  <conditionalFormatting sqref="B26">
    <cfRule type="duplicateValues" dxfId="1597" priority="77"/>
  </conditionalFormatting>
  <conditionalFormatting sqref="B26">
    <cfRule type="duplicateValues" dxfId="1596" priority="76"/>
  </conditionalFormatting>
  <conditionalFormatting sqref="B26">
    <cfRule type="duplicateValues" dxfId="1595" priority="74"/>
    <cfRule type="duplicateValues" dxfId="1594" priority="75"/>
  </conditionalFormatting>
  <conditionalFormatting sqref="B26">
    <cfRule type="duplicateValues" dxfId="1593" priority="73"/>
  </conditionalFormatting>
  <conditionalFormatting sqref="B26">
    <cfRule type="duplicateValues" dxfId="1592" priority="72"/>
  </conditionalFormatting>
  <conditionalFormatting sqref="B26">
    <cfRule type="duplicateValues" dxfId="1591" priority="71"/>
  </conditionalFormatting>
  <conditionalFormatting sqref="B16:B36">
    <cfRule type="duplicateValues" dxfId="1590" priority="70"/>
  </conditionalFormatting>
  <conditionalFormatting sqref="C16 C33:C36">
    <cfRule type="duplicateValues" dxfId="1589" priority="69"/>
  </conditionalFormatting>
  <conditionalFormatting sqref="B16 B33:B36">
    <cfRule type="duplicateValues" dxfId="1588" priority="67"/>
    <cfRule type="duplicateValues" dxfId="1587" priority="68"/>
  </conditionalFormatting>
  <conditionalFormatting sqref="B16 B33:B36">
    <cfRule type="duplicateValues" dxfId="1586" priority="64"/>
    <cfRule type="duplicateValues" dxfId="1585" priority="65"/>
    <cfRule type="duplicateValues" dxfId="1584" priority="66"/>
  </conditionalFormatting>
  <conditionalFormatting sqref="B16 B33:B36">
    <cfRule type="duplicateValues" dxfId="1583" priority="63"/>
  </conditionalFormatting>
  <conditionalFormatting sqref="B16">
    <cfRule type="duplicateValues" dxfId="1582" priority="62"/>
  </conditionalFormatting>
  <conditionalFormatting sqref="B16">
    <cfRule type="duplicateValues" dxfId="1581" priority="60"/>
    <cfRule type="duplicateValues" dxfId="1580" priority="61"/>
  </conditionalFormatting>
  <conditionalFormatting sqref="B16">
    <cfRule type="duplicateValues" dxfId="1579" priority="59"/>
  </conditionalFormatting>
  <conditionalFormatting sqref="B16">
    <cfRule type="duplicateValues" dxfId="1578" priority="58"/>
  </conditionalFormatting>
  <conditionalFormatting sqref="B33:B36 B16">
    <cfRule type="duplicateValues" dxfId="1577" priority="57"/>
  </conditionalFormatting>
  <conditionalFormatting sqref="B33:B36 B16">
    <cfRule type="duplicateValues" dxfId="1576" priority="55"/>
    <cfRule type="duplicateValues" dxfId="1575" priority="56"/>
  </conditionalFormatting>
  <conditionalFormatting sqref="C33:C36 C16">
    <cfRule type="duplicateValues" dxfId="1574" priority="54"/>
  </conditionalFormatting>
  <conditionalFormatting sqref="B686:B760">
    <cfRule type="duplicateValues" dxfId="1573" priority="53"/>
  </conditionalFormatting>
  <conditionalFormatting sqref="B752:B756 B747:B750 B758:B760 B737:B745">
    <cfRule type="duplicateValues" dxfId="1572" priority="52"/>
  </conditionalFormatting>
  <conditionalFormatting sqref="B752:B756 B747:B750 B758:B760 B737:B745">
    <cfRule type="duplicateValues" dxfId="1571" priority="51"/>
  </conditionalFormatting>
  <conditionalFormatting sqref="B752:B756 B747:B750 B758:B760 B737:B745">
    <cfRule type="duplicateValues" dxfId="1570" priority="49"/>
    <cfRule type="duplicateValues" dxfId="1569" priority="50"/>
  </conditionalFormatting>
  <conditionalFormatting sqref="B752:B756 B747:B750 B758:B760 B737:B745">
    <cfRule type="duplicateValues" dxfId="1568" priority="47"/>
    <cfRule type="duplicateValues" dxfId="1567" priority="48"/>
  </conditionalFormatting>
  <conditionalFormatting sqref="C752:C756 C747:C750 C758:C760 C737:C745">
    <cfRule type="duplicateValues" dxfId="1566" priority="46"/>
  </conditionalFormatting>
  <conditionalFormatting sqref="B752:B756 B747:B750 B758:B760 B737:B745">
    <cfRule type="duplicateValues" dxfId="1565" priority="45"/>
  </conditionalFormatting>
  <conditionalFormatting sqref="C734:C735 C752:C756 C747:C750 C758:C760 C737:C745 C705:C732 C686:C688">
    <cfRule type="duplicateValues" dxfId="1564" priority="44"/>
  </conditionalFormatting>
  <conditionalFormatting sqref="B758:B760 B737:B756 B705:B735 B686:B688">
    <cfRule type="duplicateValues" dxfId="1563" priority="42"/>
    <cfRule type="duplicateValues" dxfId="1562" priority="43"/>
  </conditionalFormatting>
  <conditionalFormatting sqref="B758:B760 B737:B756 B705:B735 B686:B688">
    <cfRule type="duplicateValues" dxfId="1561" priority="39"/>
    <cfRule type="duplicateValues" dxfId="1560" priority="40"/>
    <cfRule type="duplicateValues" dxfId="1559" priority="41"/>
  </conditionalFormatting>
  <conditionalFormatting sqref="B755:B756 B747:B749 B758:B760 B737:B745">
    <cfRule type="duplicateValues" dxfId="1558" priority="38"/>
  </conditionalFormatting>
  <conditionalFormatting sqref="B737:B760 B705:B735 B686:B688">
    <cfRule type="duplicateValues" dxfId="1557" priority="37"/>
  </conditionalFormatting>
  <conditionalFormatting sqref="B737:B760 B705:B735 B686:B688">
    <cfRule type="duplicateValues" dxfId="1556" priority="36"/>
  </conditionalFormatting>
  <conditionalFormatting sqref="B737:B760 B705:B735 B686:B688">
    <cfRule type="duplicateValues" dxfId="1555" priority="34"/>
    <cfRule type="duplicateValues" dxfId="1554" priority="35"/>
  </conditionalFormatting>
  <conditionalFormatting sqref="B705:B760 B686:B688">
    <cfRule type="duplicateValues" dxfId="1553" priority="33"/>
  </conditionalFormatting>
  <conditionalFormatting sqref="B705:B760 B686:B688">
    <cfRule type="duplicateValues" dxfId="1552" priority="32"/>
  </conditionalFormatting>
  <conditionalFormatting sqref="B1433:B2174">
    <cfRule type="duplicateValues" dxfId="1551" priority="31"/>
  </conditionalFormatting>
  <conditionalFormatting sqref="B1542:B1544 B1692:B1694 B1570:B1574 B2076:B2096 B2047:B2048 B1828:B1833 B1856:B1858 B1907:B1926 B1978:B1980 B1899:B1904 B2128:B2142 B1967:B1976 B2050:B2063 B2144:B2150 B1672:B1690 B1709:B1723 B1557:B1564 B1499:B1503 B1894:B1897 B1494:B1497 B1576:B1578 B2115:B2126 B2065:B2069 B1505:B1516 B1877:B1882 B1995:B2007 B1799:B1802 B1835 B2045 B1982:B1992 B1580:B1609 B2152:B2161 B1546:B1555 B1698 B1773:B1788 B1928:B1956 B1726:B1768 B1615:B1660 B1484:B1492 B1864:B1874 B1770:B1771 B1837:B1854 B1860:B1862 B2010:B2043 B2098:B2113 B1804:B1825 B1958:B1964 B1518:B1539 B1700:B1704 B1790:B1797 B1885:B1892 B2072:B2074 B2163:B2173">
    <cfRule type="duplicateValues" dxfId="1550" priority="30"/>
  </conditionalFormatting>
  <conditionalFormatting sqref="B1542:B1544 B1692:B1694 B1570:B1574 B2076:B2096 B2047:B2048 B1828:B1833 B1856:B1858 B1907:B1926 B1978:B1980 B1899:B1904 B2128:B2142 B1967:B1976 B2050:B2063 B2144:B2150 B1672:B1690 B1709:B1723 B1557:B1564 B1499:B1503 B1894:B1897 B1494:B1497 B1576:B1578 B2115:B2126 B2065:B2069 B1505:B1516 B1877:B1882 B1995:B2007 B1799:B1802 B1835 B2045 B1982:B1992 B2010:B2011 B1580:B1609 B2152:B2161 B1546:B1555 B1698 B1773:B1788 B1928:B1956 B1726:B1768 B1615:B1660 B1484:B1492 B1864:B1874 B1770:B1771 B1837:B1854 B1860:B1862 B2013:B2043 B2098:B2113 B1804:B1825 B1958:B1964 B1518:B1539 B1700:B1704 B1790:B1797 B1885:B1892 B2072:B2074 B2163:B2173">
    <cfRule type="duplicateValues" dxfId="1549" priority="29"/>
  </conditionalFormatting>
  <conditionalFormatting sqref="B1692:B1694 B1541:B1544 B1570:B1574 B1856:B1858 B1907:B1926 B2047:B2048 B1978:B1980 B1899:B1904 B2128:B2142 B1967:B1976 B1828:B1833 B2050:B2063 B1672:B1690 B1709:B1723 B1557:B1564 B1499:B1503 B1894:B1897 B1494:B1497 B1576:B1578 B2115:B2126 B2065:B2069 B1505:B1516 B1877:B1882 B1995:B2007 B1799:B1802 B1835 B2045 B1982:B1992 B2144:B2161 B1546:B1555 B1698 B1773:B1788 B1726:B1768 B1580:B1660 B1484:B1492 B1864:B1874 B1770:B1771 B1837:B1854 B1860:B1862 B2010:B2043 B2098:B2113 B1804:B1826 B1928:B1964 B1518:B1539 B1700:B1704 B1790:B1797 B1885:B1892 B2072:B2096 B2163:B2173">
    <cfRule type="duplicateValues" dxfId="1548" priority="27"/>
    <cfRule type="duplicateValues" dxfId="1547" priority="28"/>
  </conditionalFormatting>
  <conditionalFormatting sqref="B1541:B1544 B1570:B1574 B1856:B1858 B1907:B1926 B2047:B2048 B1978:B1980 B1899:B1904 B2128:B2142 B1967:B1976 B1828:B1833 B2050:B2063 B1672:B1694 B1709:B1723 B1557:B1564 B1499:B1503 B1894:B1897 B1494:B1497 B1576:B1578 B2115:B2126 B2065:B2069 B1505:B1516 B1877:B1882 B1995:B2007 B1799:B1802 B1835 B2045 B1982:B1992 B2144:B2161 B1546:B1555 B1698 B1773:B1788 B1726:B1768 B1580:B1660 B1484:B1492 B1864:B1874 B1770:B1771 B1837:B1854 B1860:B1862 B2010:B2043 B2098:B2113 B1804:B1826 B1928:B1964 B1518:B1539 B1700:B1704 B1790:B1797 B1885:B1892 B2072:B2096 B2163:B2173">
    <cfRule type="duplicateValues" dxfId="1546" priority="25"/>
    <cfRule type="duplicateValues" dxfId="1545" priority="26"/>
  </conditionalFormatting>
  <conditionalFormatting sqref="C1856:C1858 C1907:C1926 C1978:C1980 C1899:C1904 C2128:C2142 C1967:C1976 C1828:C1833 C2050:C2063 C1541:C1544 C1672:C1694 C1709:C1723 C1557:C1564 C1499:C1503 C1894:C1897 C1494:C1497 C2115:C2126 C2065:C2069 C1570:C1574 C1505:C1516 C1877:C1882 C1995:C2007 C1799:C1802 C1835 C2045:C2048 C1982:C1992 C2144:C2161 C1546:C1555 C1698 C1773:C1788 C1726:C1768 C1576:C1660 C1484:C1492 C1864:C1874 C1770:C1771 C1837:C1854 C1860:C1862 C2010:C2043 C2098:C2113 C1804:C1826 C1928:C1964 C1518:C1539 C1700:C1704 C1790:C1797 C1885:C1892 C2072:C2096 C2163:C2173">
    <cfRule type="duplicateValues" dxfId="1544" priority="24"/>
  </conditionalFormatting>
  <conditionalFormatting sqref="B1856:B1858 B1907:B1926 B1978:B1980 B1899:B1904 B2128:B2142 B1967:B1976 B1828:B1833 B2050:B2063 B1541:B1544 B1672:B1694 B1709:B1723 B1557:B1564 B1499:B1503 B1894:B1897 B1494:B1497 B2115:B2126 B2065:B2069 B1570:B1574 B1505:B1516 B1877:B1882 B1995:B2007 B1799:B1802 B1835 B2045:B2048 B1982:B1992 B2144:B2161 B1546:B1555 B1698 B1773:B1788 B1726:B1768 B1576:B1660 B1484:B1492 B1864:B1874 B1770:B1771 B1837:B1854 B1860:B1862 B2010:B2043 B2098:B2113 B1804:B1826 B1928:B1964 B1518:B1539 B1700:B1704 B1790:B1797 B1885:B1892 B2072:B2096 B2163:B2173">
    <cfRule type="duplicateValues" dxfId="1543" priority="23"/>
  </conditionalFormatting>
  <conditionalFormatting sqref="C1856:C1858 C1481:C1482 C1907:C1926 C1978:C1980 C1899:C1904 C2128:C2142 C1967:C1976 C1828:C1833 C2050:C2063 C1541:C1544 C1672:C1694 C1709:C1723 C1557:C1564 C1499:C1503 C1894:C1897 C1494:C1497 C2115:C2126 C2065:C2069 C1570:C1574 C1505:C1516 C1877:C1882 C1995:C2007 C1799:C1802 C1835 C2045:C2048 C1982:C1992 C2144:C2161 C1546:C1555 C1698 C1773:C1788 C1726:C1768 C1576:C1660 C1484:C1492 C1864:C1874 C1770:C1771 C1837:C1854 C1860:C1862 C2010:C2043 C2098:C2113 C1804:C1826 C1928:C1964 C1518:C1539 C1700:C1704 C1790:C1797 C1885:C1892 C2072:C2096 C2163:C2173 C1452:C1479 C1433:C1435">
    <cfRule type="duplicateValues" dxfId="1542" priority="22"/>
  </conditionalFormatting>
  <conditionalFormatting sqref="B1505:B1516 B1877:B1882 B1995:B2007 B1799:B1802 B1835 B2045:B2069 B1982:B1992 B1546:B1564 B1698 B1567:B1694 B1484:B1503 B1864:B1874 B1770:B1788 B1837:B1858 B1860:B1862 B2010:B2043 B2098:B2161 B1804:B1833 B1518:B1544 B1700:B1768 B1790:B1797 B1885:B1980 B2072:B2096 B2163:B2174 B1452:B1482 B1433:B1435">
    <cfRule type="duplicateValues" dxfId="1541" priority="20"/>
    <cfRule type="duplicateValues" dxfId="1540" priority="21"/>
  </conditionalFormatting>
  <conditionalFormatting sqref="B1505:B1516 B1877:B1882 B1995:B2007 B1799:B1802 B1835 B2045:B2069 B1982:B1992 B1546:B1564 B1698 B1567:B1694 B1484:B1503 B1864:B1874 B1770:B1788 B1837:B1858 B1860:B1862 B2010:B2043 B2098:B2161 B1804:B1833 B1518:B1544 B1700:B1768 B1790:B1797 B1885:B1980 B2072:B2096 B2163:B2174 B1452:B1482 B1433:B1435">
    <cfRule type="duplicateValues" dxfId="1539" priority="17"/>
    <cfRule type="duplicateValues" dxfId="1538" priority="18"/>
    <cfRule type="duplicateValues" dxfId="1537" priority="19"/>
  </conditionalFormatting>
  <conditionalFormatting sqref="B1645:B1648 B2167:B2173 B1821:B1825 B1680 B1564 B1790:B1794 B1877:B1879 B1970:B1976 B1755 B1980 B1805:B1818 B1562 B1740:B1753 B2011 B2045 B2150 B1890 B1831:B1833 B1584:B1590 B1892 B1776:B1782 B1944 B1720:B1722 B1641:B1643 B1572:B1574 B2131 B1881:B1882 B1828:B1829 B1621:B1630 B1615:B1619 B1682:B1690 B2116:B2126 B2059:B2063 B1633:B1638 B1903:B1904 B1657:B1660 B1692:B1694 B1580:B1581 B2076:B2096 B2048 B1954:B1955 B1856:B1858 B1907:B1926 B1978 B2134:B2142 B1899:B1901 B1931:B1942 B2128:B2129 B1967 B2050:B2057 B1773:B1774 B1928:B1929 B1709:B1718 B2144:B2148 B1672:B1678 B1894:B1897 B1576:B1578 B2065:B2069 B2098:B2113 B1995:B2006 B1757:B1768 B1799:B1802 B1982:B1992 B1592:B1609 B2152:B2161 B1698 B1784:B1787 B1885:B1888 B1948:B1951 B1726:B1738 B1650:B1655 B1864:B1873 B1770:B1771 B1837:B1854 B1860:B1862 B2013:B2043 B1958:B1964 B1700:B1704 B2072:B2074 B2163:B2165">
    <cfRule type="duplicateValues" dxfId="1536" priority="16"/>
  </conditionalFormatting>
  <conditionalFormatting sqref="C1645:C1648 C2167:C2173 C1821:C1825 C1680 C1564 C1790:C1794 C1877:C1879 C1970:C1976 C1755 C1980 C1805:C1818 C1562 C1740:C1753 C2011 C2045 C2150 C1890 C1831:C1833 C1584:C1590 C1892 C1776:C1782 C1944 C1720:C1722 C1641:C1643 C1572:C1574 C2131 C1881:C1882 C1828:C1829 C1621:C1630 C1615:C1619 C1682:C1690 C2116:C2126 C2059:C2063 C1633:C1638 C1903:C1904 C1657:C1660 C1692:C1694 C1580:C1581 C2048 C2076:C2096 C1954:C1955 C1856:C1858 C1907:C1926 C1978 C2134:C2142 C1899:C1901 C1931:C1942 C2128:C2129 C1967 C2050:C2057 C1773:C1774 C1928:C1929 C1709:C1718 C2144:C2148 C1672:C1678 C1894:C1897 C1576:C1578 C2065:C2069 C2098:C2113 C1995:C2006 C1757:C1768 C1799:C1802 C1982:C1992 C1592:C1609 C2152:C2161 C1698 C1784:C1787 C1885:C1888 C1948:C1951 C1726:C1738 C1650:C1655 C1864:C1873 C1770:C1771 C1837:C1854 C1860:C1862 C2013:C2043 C1958:C1964 C1700:C1704 C2072:C2074 C2163:C2165">
    <cfRule type="duplicateValues" dxfId="1535" priority="15"/>
  </conditionalFormatting>
  <conditionalFormatting sqref="C1645:C1648 C2167:C2173 C1821:C1825 C1680 C1564 C1790:C1794 C1877:C1879 C1970:C1976 C1755 C1980 C1805:C1818 C1562 C1740:C1753 C2011 C2045 C2150 C1890 C1831:C1833 C1584:C1590 C1892 C1776:C1782 C1944 C1720:C1722 C1641:C1643 C1572:C1574 C2131 C1881:C1882 C1828:C1829 C1621:C1630 C1615:C1619 C1682:C1690 C2116:C2126 C2059:C2063 C1633:C1638 C1903:C1904 C1657:C1660 C1692:C1694 C1580:C1581 C2048 C2076:C2096 C1954:C1955 C1856:C1858 C1907:C1926 C1978 C2134:C2142 C1899:C1901 C1931:C1942 C2128:C2129 C1967 C2050:C2057 C1773:C1774 C1928:C1929 C1709:C1718 C2144:C2148 C1672:C1678 C1894:C1897 C1576:C1578 C2065:C2069 C2098:C2113 C1995:C2006 C1757:C1768 C1799:C1802 C1982:C1992 C1592:C1609 C2152:C2161 C1698 C1784:C1787 C1885:C1888 C1948:C1951 C1726:C1738 C1650:C1655 C1864:C1873 C1770:C1771 C1837:C1854 C1860:C1862 C2013:C2043 C1958:C1964 C1700:C1704 C2072:C2074 C2163:C2165">
    <cfRule type="duplicateValues" dxfId="1534" priority="14"/>
  </conditionalFormatting>
  <conditionalFormatting sqref="B1680 B1564 B1790:B1794 B1877:B1879 B1970:B1976 B1755 B1980 B1562 B1740:B1753 B2011 B2045 B2150 B1890 B1584:B1590 B1892 B1820:B1825 B1776:B1782 B1944 B1720:B1722 B1805:B1818 B1641:B1648 B1572:B1574 B2131 B1881:B1882 B1828:B1833 B1615:B1619 B1682:B1690 B2116:B2126 B2059:B2063 B1633:B1638 B1903:B1904 B1621:B1631 B1692:B1694 B1580:B1581 B2076:B2096 B2048 B1954:B1956 B1856:B1858 B1907:B1926 B1978 B2134:B2142 B1899:B1901 B2128:B2129 B1967 B2050:B2057 B1773:B1774 B1928:B1942 B1709:B1718 B2144:B2148 B1672:B1678 B1894:B1897 B1576:B1578 B2065:B2069 B2098:B2113 B1995:B2007 B1757:B1768 B1799:B1802 B1982:B1992 B1592:B1609 B2152:B2161 B1698 B1784:B1787 B1885:B1888 B1946:B1951 B1726:B1738 B1650:B1660 B1864:B1873 B1770:B1771 B1837:B1854 B1860:B1862 B2013:B2043 B1958:B1964 B1700:B1704 B2072:B2074 B2163:B2173">
    <cfRule type="duplicateValues" dxfId="1533" priority="13"/>
  </conditionalFormatting>
  <conditionalFormatting sqref="B1894:B1897 B1713:B1718 B1645:B1648 B2167:B2173 B1931:B1935 B1821:B1825 B1680 B1564 B1790:B1794 B1877:B1879 B1970:B1976 B1755 B1980 B1805:B1818 B1562 B1740:B1753 B2011 B2045 B2150 B1890 B1831:B1833 B1584:B1590 B1892 B1776:B1782 B1944 B1720:B1722 B1641:B1643 B1572:B1574 B1592:B1603 B2131 B1881:B1882 B1828:B1829 B1621:B1630 B1615:B1619 B1682:B1690 B2116:B2126 B2059:B2063 B1633:B1638 B1903:B1904 B1657:B1660 B1692:B1694 B1580:B1581 B2076:B2096 B2048 B1954:B1955 B1856:B1858 B1907:B1926 B1978 B2134:B2142 B1899:B1901 B1937:B1942 B2128:B2129 B1967 B2050:B2057 B1773:B1774 B1928:B1929 B1709 B2144:B2148 B1672:B1678 B1576:B1578 B2065:B2069 B2098:B2113 B1995:B2006 B1757:B1768 B1799:B1802 B2040:B2043 B1982:B1992 B1605:B1609 B2152:B2161 B1698 B1784:B1787 B1885:B1888 B1948:B1951 B1726:B1738 B1650:B1655 B1864:B1873 B1770:B1771 B1837:B1854 B1860:B1862 B2013:B2038 B1958:B1964 B1700:B1704 B2072:B2074 B2163:B2165">
    <cfRule type="duplicateValues" dxfId="1532" priority="12"/>
  </conditionalFormatting>
  <conditionalFormatting sqref="B1790:B1794 B1877:B1879 B1970:B1976 B1755 B1980 B1562:B1564 B1740:B1753 B2011 B2045 B2150 B1890 B1584:B1590 B1892 B1820:B1825 B1776:B1782 B1944 B1720:B1722 B1805:B1818 B1641:B1648 B1572:B1574 B2131 B1881:B1882 B1828:B1833 B1615:B1619 B1682:B1690 B2116:B2126 B2059:B2063 B1633:B1638 B1903:B1904 B1621:B1631 B1692:B1694 B1580:B1581 B2076:B2096 B2048 B1954:B1956 B1856:B1858 B1907:B1926 B1978 B2134:B2142 B1899:B1901 B2128:B2129 B1967 B2050:B2057 B1773:B1774 B1928:B1942 B1709:B1718 B2144:B2148 B1672:B1680 B1894:B1897 B1576:B1578 B2065:B2069 B2098:B2113 B1995:B2007 B1757:B1768 B1799:B1802 B1982:B1992 B1592:B1609 B2152:B2161 B1698 B1784:B1787 B1885:B1888 B1946:B1951 B1726:B1738 B1650:B1660 B1864:B1873 B1770:B1771 B1837:B1854 B1860:B1862 B2013:B2043 B1958:B1964 B1700:B1704 B2072:B2074 B2163:B2173">
    <cfRule type="duplicateValues" dxfId="1531" priority="11"/>
  </conditionalFormatting>
  <conditionalFormatting sqref="B1562:B1564 B1740:B1755 B2011 B2045 B2150 B1890 B1584:B1590 B1820:B1825 B1776:B1782 B1720:B1722 B1805:B1818 B1641:B1648 B1572:B1574 B2131 B1881:B1882 B1828:B1833 B1615:B1619 B2059:B2063 B1633:B1638 B1892 B1621:B1631 B1692:B1694 B1580:B1581 B2076:B2096 B2048 B1954:B1956 B1856:B1858 B1907:B1926 B1978:B1980 B2134:B2142 B1899:B1904 B2128:B2129 B1967:B1976 B2050:B2057 B1773:B1774 B1928:B1942 B1709:B1718 B2144:B2148 B1672:B1690 B1894:B1897 B1576:B1578 B2115:B2126 B2065:B2069 B1877:B1879 B2098:B2113 B1995:B2007 B1757:B1768 B1799:B1802 B1982:B1992 B1592:B1609 B2152:B2161 B1698 B1784:B1788 B1885:B1888 B1944:B1951 B1726:B1738 B1650:B1660 B1864:B1874 B1770:B1771 B1837:B1854 B1860:B1862 B2013:B2043 B1958:B1964 B1700:B1704 B1790:B1797 B2072:B2074 B2163:B2173">
    <cfRule type="duplicateValues" dxfId="1530" priority="10"/>
  </conditionalFormatting>
  <conditionalFormatting sqref="C1740:C1755 C2011 C2045 C2150 C1890 C1553:C1555 C1529 C1584:C1590 C1559:C1564 C1820:C1825 C1776:C1782 C1720:C1722 C1641:C1648 C1572:C1574 C1881:C1882 C1828:C1833 C1615:C1619 C2059:C2063 C1633:C1638 C1892 C1621:C1631 C1692:C1694 C1580:C1581 C2048 C2076:C2096 C1954:C1956 C1856:C1858 C1907:C1926 C1978:C1980 C2131:C2142 C1899:C1904 C2128:C2129 C1967:C1976 C2050:C2057 C1773:C1774 C1709:C1718 C2144:C2148 C1672:C1690 C1557 C1894:C1897 C1576:C1578 C2115:C2126 C2065:C2069 C1877:C1879 C2098:C2113 C1995:C2007 C1757:C1768 C1799:C1802 C1982:C1992 C1592:C1609 C1804:C1818 C2152:C2161 C1698 C1784:C1788 C1885:C1888 C1928:C1951 C1726:C1738 C1650:C1660 C1864:C1874 C1770:C1771 C1837:C1854 C1860:C1862 C2013:C2043 C1958:C1964 C1700:C1704 C1790:C1797 C2072:C2074 C2163:C2173">
    <cfRule type="duplicateValues" dxfId="1529" priority="9"/>
  </conditionalFormatting>
  <conditionalFormatting sqref="B1553:B1555 B1529 B1584:B1590 B1559:B1564 B1820:B1825 B1776:B1782 B1641:B1648 B1572:B1574 B1881:B1882 B1720:B1722 B1828:B1833 B1633:B1638 B1892 B1615:B1631 B1692:B1694 B1580:B1581 B2076:B2096 B2047:B2048 B1856:B1858 B1907:B1926 B1978:B1980 B2131:B2142 B1899:B1904 B2128:B2129 B1967:B1976 B2050:B2063 B1773:B1774 B1709:B1718 B2144:B2150 B1672:B1690 B1557 B1894:B1897 B1576:B1578 B2115:B2126 B2065:B2069 B1877:B1879 B1995:B2007 B1799:B1802 B2045 B1982:B1992 B2010:B2011 B1592:B1609 B1804:B1818 B2152:B2161 B1698 B1784:B1788 B1885:B1890 B1928:B1956 B1726:B1768 B1650:B1660 B1864:B1874 B1770:B1771 B1837:B1854 B1860:B1862 B2013:B2043 B2098:B2113 B1958:B1964 B1700:B1704 B1790:B1797 B2072:B2074 B2163:B2173">
    <cfRule type="duplicateValues" dxfId="1528" priority="8"/>
  </conditionalFormatting>
  <conditionalFormatting sqref="B1559:B1564 B1820:B1825 B1776:B1782 B1641:B1648 B1572:B1574 B1583:B1590 B1502:B1503 B1881:B1882 B1526:B1527 B1720:B1722 B1828:B1833 B1542:B1544 B1633:B1638 B1892 B1529:B1539 B1615:B1631 B1692:B1694 B1580:B1581 B2076:B2096 B2047:B2048 B1856:B1858 B1907:B1926 B1978:B1980 B2131:B2142 B1899:B1904 B2128:B2129 B1967:B1976 B2050:B2063 B1773:B1774 B1709:B1718 B2144:B2150 B1672:B1690 B1557 B1894:B1897 B1494:B1496 B1576:B1578 B2115:B2126 B2065:B2069 B1505:B1515 B1877:B1879 B1995:B2007 B1799:B1802 B2045 B1982:B1992 B2010:B2011 B1592:B1609 B1804:B1818 B2152:B2161 B1546:B1555 B1698 B1784:B1788 B1885:B1890 B1928:B1956 B1726:B1768 B1650:B1660 B1484:B1492 B1864:B1874 B1770:B1771 B1837:B1854 B1860:B1862 B2013:B2043 B2098:B2113 B1958:B1964 B1700:B1704 B1790:B1797 B2072:B2074 B2163:B2173">
    <cfRule type="duplicateValues" dxfId="1527" priority="7"/>
  </conditionalFormatting>
  <conditionalFormatting sqref="B1799:B1802 B1835 B1982:B1992 B2045:B2069 B1876:B1882 B1546:B1564 B1698 B1567:B1694 B1484:B1516 B1864:B1874 B1770:B1788 B1837:B1858 B1860:B1862 B1995:B2007 B2010:B2043 B2098:B2161 B1804:B1833 B1518:B1544 B1700:B1768 B1790:B1797 B1885:B1980 B2072:B2096 B2163:B2174 B1452:B1482 B1433:B1435">
    <cfRule type="duplicateValues" dxfId="1526" priority="6"/>
  </conditionalFormatting>
  <conditionalFormatting sqref="B1876:B1882 B1546:B1564 B1698 B1566:B1694 B1484:B1516 B1864:B1874 B1770:B1788 B1837:B1858 B1860:B1862 B1995:B2069 B2098:B2161 B1518:B1544 B1700:B1768 B1790:B1802 B1804:B1835 B1885:B1992 B2072:B2096 B2163:B2174 B1452:B1482 B1433:B1435">
    <cfRule type="duplicateValues" dxfId="1525" priority="5"/>
  </conditionalFormatting>
  <conditionalFormatting sqref="B1876:B1882 B1698 B1546:B1694 B1484:B1516 B1864:B1874 B1770:B1788 B1837:B1858 B1860:B1862 B1995:B2069 B2098:B2161 B1518:B1544 B1700:B1768 B1790:B1802 B1804:B1835 B1885:B1992 B2072:B2096 B2163:B2174 B1452:B1482 B1433:B1435">
    <cfRule type="duplicateValues" dxfId="1524" priority="3"/>
    <cfRule type="duplicateValues" dxfId="1523" priority="4"/>
  </conditionalFormatting>
  <conditionalFormatting sqref="B1770:B1788 B1837:B1858 B1995:B2069 B1518:B1698 B1700:B1768 B1790:B1802 B1804:B1835 B1860:B1992 B2072:B2161 B2163:B2174 B1452:B1516 B1433:B1435">
    <cfRule type="duplicateValues" dxfId="1522" priority="2"/>
  </conditionalFormatting>
  <conditionalFormatting sqref="B1518:B1698 B1700:B1788 B1790:B1802 B1804:B2069 B2072:B2161 B2163:B2174 B1452:B1516 B1433:B1435">
    <cfRule type="duplicateValues" dxfId="1521" priority="1"/>
  </conditionalFormatting>
  <conditionalFormatting sqref="B2175:B2208 B1:B12">
    <cfRule type="duplicateValues" dxfId="1520" priority="397727"/>
  </conditionalFormatting>
  <conditionalFormatting sqref="B2197:B2200 B2175:B2185 B2190:B2195 B2187:B2188 B2202:B2208">
    <cfRule type="duplicateValues" dxfId="1519" priority="397729"/>
  </conditionalFormatting>
  <conditionalFormatting sqref="B2197:B2200 B2175:B2185 B2190:B2195 B2187:B2188 B2202:B2208">
    <cfRule type="duplicateValues" dxfId="1518" priority="397734"/>
  </conditionalFormatting>
  <conditionalFormatting sqref="B2197:B2200 B2175:B2185 B2190:B2195 B2187:B2188 B2202:B2208">
    <cfRule type="duplicateValues" dxfId="1517" priority="397739"/>
    <cfRule type="duplicateValues" dxfId="1516" priority="397740"/>
  </conditionalFormatting>
  <conditionalFormatting sqref="C2175:C2185 C2190:C2200 C2187:C2188 C2202:C2208">
    <cfRule type="duplicateValues" dxfId="1515" priority="397759"/>
  </conditionalFormatting>
  <conditionalFormatting sqref="B2175:B2185 B2190:B2200 B2187:B2188 B2202:B2208">
    <cfRule type="duplicateValues" dxfId="1514" priority="397763"/>
  </conditionalFormatting>
  <conditionalFormatting sqref="C2175:C2185 C2190:C2200 C2187:C2188 C2202:C2208">
    <cfRule type="duplicateValues" dxfId="1513" priority="397767"/>
  </conditionalFormatting>
  <conditionalFormatting sqref="B2187:B2200 B2202:B2208 B2175:B2185">
    <cfRule type="duplicateValues" dxfId="1512" priority="397771"/>
    <cfRule type="duplicateValues" dxfId="1511" priority="397772"/>
  </conditionalFormatting>
  <conditionalFormatting sqref="B2187:B2200 B2202:B2208 B2175:B2185">
    <cfRule type="duplicateValues" dxfId="1510" priority="397777"/>
    <cfRule type="duplicateValues" dxfId="1509" priority="397778"/>
    <cfRule type="duplicateValues" dxfId="1508" priority="397779"/>
  </conditionalFormatting>
  <conditionalFormatting sqref="B2200 B2197:B2198 B2175:B2185 B2190:B2195 B2202:B2208 B2187:B2188">
    <cfRule type="duplicateValues" dxfId="1507" priority="397786"/>
  </conditionalFormatting>
  <conditionalFormatting sqref="C2200 C2197:C2198 C2175:C2185 C2190:C2195 C2202:C2208 C2187:C2188">
    <cfRule type="duplicateValues" dxfId="1506" priority="397792"/>
  </conditionalFormatting>
  <conditionalFormatting sqref="C2200 C2197:C2198 C2175:C2185 C2190:C2195 C2202:C2208 C2187:C2188">
    <cfRule type="duplicateValues" dxfId="1505" priority="397798"/>
  </conditionalFormatting>
  <conditionalFormatting sqref="B2200 B2197:B2198 B2175:B2185 B2190:B2195 B2202:B2208 B2187:B2188">
    <cfRule type="duplicateValues" dxfId="1504" priority="397804"/>
  </conditionalFormatting>
  <conditionalFormatting sqref="B2200 B2197:B2198 B2175:B2185 B2190:B2195 B2202:B2207 B2187:B2188">
    <cfRule type="duplicateValues" dxfId="1503" priority="397810"/>
  </conditionalFormatting>
  <conditionalFormatting sqref="B2200 B2197:B2198 B2175:B2185 B2190:B2195 B2202:B2208 B2187:B2188">
    <cfRule type="duplicateValues" dxfId="1502" priority="397822"/>
  </conditionalFormatting>
  <conditionalFormatting sqref="C2200 C2197:C2198 C2175:C2185 C2190:C2195 C2202:C2208 C2187:C2188">
    <cfRule type="duplicateValues" dxfId="1501" priority="397828"/>
  </conditionalFormatting>
  <conditionalFormatting sqref="B2200 B2197:B2198 B2175:B2185 B2190:B2195 B2202:B2208 B2187:B2188">
    <cfRule type="duplicateValues" dxfId="1500" priority="397834"/>
  </conditionalFormatting>
  <conditionalFormatting sqref="B2197:B2200 B2175:B2185 B2190:B2195 B2202:B2208 B2187:B2188">
    <cfRule type="duplicateValues" dxfId="1499" priority="397840"/>
  </conditionalFormatting>
  <conditionalFormatting sqref="B2187:B2200 B2202:B2208 B2175:B2185">
    <cfRule type="duplicateValues" dxfId="1498" priority="397845"/>
  </conditionalFormatting>
  <conditionalFormatting sqref="B2202:B2208 B2175:B2200">
    <cfRule type="duplicateValues" dxfId="1497" priority="397848"/>
  </conditionalFormatting>
  <conditionalFormatting sqref="B2202:B2208 B2175:B2200">
    <cfRule type="duplicateValues" dxfId="1496" priority="397850"/>
    <cfRule type="duplicateValues" dxfId="1495" priority="397851"/>
  </conditionalFormatting>
  <conditionalFormatting sqref="B2202:B2208 B2175:B2200">
    <cfRule type="duplicateValues" dxfId="1494" priority="397854"/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F8D9-0423-42C2-BD90-F61AD8174507}">
  <sheetPr>
    <tabColor theme="8" tint="0.59999389629810485"/>
  </sheetPr>
  <dimension ref="A1:V162"/>
  <sheetViews>
    <sheetView workbookViewId="0">
      <selection activeCell="B1" sqref="B1"/>
    </sheetView>
  </sheetViews>
  <sheetFormatPr baseColWidth="10" defaultRowHeight="15" customHeight="1" zeroHeight="1"/>
  <cols>
    <col min="1" max="1" width="16" style="1" customWidth="1"/>
    <col min="2" max="2" width="13.42578125" style="1" hidden="1" customWidth="1"/>
    <col min="3" max="3" width="14.7109375" style="1" bestFit="1" customWidth="1"/>
    <col min="4" max="4" width="23.28515625" style="1" bestFit="1" customWidth="1"/>
    <col min="5" max="5" width="50.140625" style="1" customWidth="1"/>
    <col min="6" max="6" width="8.140625" style="35" hidden="1" customWidth="1"/>
    <col min="7" max="7" width="8.140625" style="35" customWidth="1"/>
    <col min="8" max="8" width="29.7109375" style="35" customWidth="1"/>
    <col min="9" max="9" width="10.28515625" style="1" customWidth="1"/>
    <col min="10" max="10" width="9.140625" style="1" customWidth="1"/>
    <col min="11" max="11" width="8.28515625" style="1" bestFit="1" customWidth="1"/>
    <col min="12" max="12" width="8.28515625" style="1" hidden="1" customWidth="1"/>
    <col min="13" max="13" width="8.140625" style="49" customWidth="1"/>
    <col min="14" max="14" width="6.85546875" style="1" bestFit="1" customWidth="1"/>
    <col min="15" max="15" width="6.85546875" style="49" customWidth="1"/>
    <col min="16" max="16" width="10.28515625" style="49" bestFit="1" customWidth="1"/>
    <col min="17" max="17" width="9.28515625" style="49" bestFit="1" customWidth="1"/>
    <col min="18" max="18" width="9.28515625" style="1" hidden="1" customWidth="1"/>
    <col min="19" max="19" width="7.28515625" style="1" bestFit="1" customWidth="1"/>
    <col min="20" max="20" width="10.140625" style="1" customWidth="1"/>
    <col min="21" max="21" width="9.140625" style="1" customWidth="1"/>
    <col min="22" max="22" width="15.85546875" style="1" customWidth="1"/>
    <col min="23" max="16384" width="11.42578125" style="1"/>
  </cols>
  <sheetData>
    <row r="1" spans="1:22"/>
    <row r="2" spans="1:22"/>
    <row r="3" spans="1:22"/>
    <row r="4" spans="1:22"/>
    <row r="5" spans="1:22"/>
    <row r="6" spans="1:22"/>
    <row r="7" spans="1:22"/>
    <row r="8" spans="1:22"/>
    <row r="9" spans="1:22" ht="15.75" thickBot="1"/>
    <row r="10" spans="1:22" ht="18.75">
      <c r="V10" s="45"/>
    </row>
    <row r="11" spans="1:22" ht="18.75">
      <c r="V11" s="46" t="s">
        <v>43</v>
      </c>
    </row>
    <row r="12" spans="1:22" ht="19.5" thickBot="1">
      <c r="V12" s="47">
        <f>+'LISTADO GENERAL '!V12</f>
        <v>66.55</v>
      </c>
    </row>
    <row r="13" spans="1:22" ht="34.5" thickBot="1">
      <c r="A13" s="39" t="s">
        <v>53</v>
      </c>
      <c r="B13" s="40" t="s">
        <v>0</v>
      </c>
      <c r="C13" s="41" t="s">
        <v>1</v>
      </c>
      <c r="D13" s="40" t="s">
        <v>2</v>
      </c>
      <c r="E13" s="40" t="s">
        <v>3</v>
      </c>
      <c r="F13" s="89" t="s">
        <v>12</v>
      </c>
      <c r="G13" s="40" t="s">
        <v>5</v>
      </c>
      <c r="H13" s="40" t="s">
        <v>6</v>
      </c>
      <c r="I13" s="40" t="s">
        <v>7</v>
      </c>
      <c r="J13" s="40" t="s">
        <v>20</v>
      </c>
      <c r="K13" s="42" t="s">
        <v>8</v>
      </c>
      <c r="L13" s="40" t="s">
        <v>39</v>
      </c>
      <c r="M13" s="51" t="s">
        <v>45</v>
      </c>
      <c r="N13" s="42" t="s">
        <v>46</v>
      </c>
      <c r="O13" s="51" t="s">
        <v>44</v>
      </c>
      <c r="P13" s="50" t="s">
        <v>42</v>
      </c>
      <c r="Q13" s="58" t="s">
        <v>47</v>
      </c>
      <c r="R13" s="40" t="s">
        <v>40</v>
      </c>
      <c r="S13" s="43" t="s">
        <v>9</v>
      </c>
      <c r="T13" s="53" t="s">
        <v>48</v>
      </c>
      <c r="U13" s="54" t="s">
        <v>49</v>
      </c>
      <c r="V13" s="44">
        <f>+'LISTADO GENERAL '!V13</f>
        <v>45733</v>
      </c>
    </row>
    <row r="14" spans="1:22">
      <c r="A14" s="86" t="s">
        <v>54</v>
      </c>
      <c r="B14" s="4" t="s">
        <v>7423</v>
      </c>
      <c r="C14" s="4" t="s">
        <v>7423</v>
      </c>
      <c r="D14" s="3" t="s">
        <v>7424</v>
      </c>
      <c r="E14" s="87" t="s">
        <v>7425</v>
      </c>
      <c r="F14" s="89" t="s">
        <v>12</v>
      </c>
      <c r="G14" s="88">
        <v>19</v>
      </c>
      <c r="H14" s="5" t="s">
        <v>59</v>
      </c>
      <c r="I14" s="5" t="s">
        <v>121</v>
      </c>
      <c r="J14" s="6" t="s">
        <v>61</v>
      </c>
      <c r="K14" s="5" t="s">
        <v>68</v>
      </c>
      <c r="L14" s="5" t="s">
        <v>59</v>
      </c>
      <c r="M14" s="52">
        <v>2.1118181818181818</v>
      </c>
      <c r="N14" s="8">
        <v>0</v>
      </c>
      <c r="O14" s="52">
        <v>2.1118181818181818</v>
      </c>
      <c r="P14" s="60">
        <f>O14*$V$12</f>
        <v>140.54149999999998</v>
      </c>
      <c r="Q14" s="59">
        <v>2.1118181818181818</v>
      </c>
      <c r="R14" s="9" t="s">
        <v>7397</v>
      </c>
      <c r="S14" s="10">
        <v>46539</v>
      </c>
      <c r="T14" s="55"/>
      <c r="U14" s="56">
        <f>+T14*Q14</f>
        <v>0</v>
      </c>
      <c r="V14" s="11"/>
    </row>
    <row r="15" spans="1:22">
      <c r="A15" s="36"/>
      <c r="B15" s="4" t="s">
        <v>7426</v>
      </c>
      <c r="C15" s="4" t="s">
        <v>7426</v>
      </c>
      <c r="D15" s="3" t="s">
        <v>7424</v>
      </c>
      <c r="E15" s="4" t="s">
        <v>7427</v>
      </c>
      <c r="F15" s="89" t="s">
        <v>12</v>
      </c>
      <c r="G15" s="88">
        <v>16</v>
      </c>
      <c r="H15" s="5" t="s">
        <v>59</v>
      </c>
      <c r="I15" s="5" t="s">
        <v>121</v>
      </c>
      <c r="J15" s="6" t="s">
        <v>61</v>
      </c>
      <c r="K15" s="5" t="s">
        <v>68</v>
      </c>
      <c r="L15" s="5" t="s">
        <v>59</v>
      </c>
      <c r="M15" s="52">
        <v>2.9870129870129869</v>
      </c>
      <c r="N15" s="8">
        <v>0</v>
      </c>
      <c r="O15" s="52">
        <v>2.9870129870129869</v>
      </c>
      <c r="P15" s="60">
        <f t="shared" ref="P15:P78" si="0">O15*$V$12</f>
        <v>198.78571428571428</v>
      </c>
      <c r="Q15" s="59">
        <v>2.9870129870129869</v>
      </c>
      <c r="R15" s="9" t="s">
        <v>7397</v>
      </c>
      <c r="S15" s="10">
        <v>46661</v>
      </c>
      <c r="T15" s="55"/>
      <c r="U15" s="56">
        <f t="shared" ref="U15:U78" si="1">+T15*Q15</f>
        <v>0</v>
      </c>
      <c r="V15" s="11"/>
    </row>
    <row r="16" spans="1:22">
      <c r="A16" s="86" t="s">
        <v>54</v>
      </c>
      <c r="B16" s="4" t="s">
        <v>7428</v>
      </c>
      <c r="C16" s="12" t="s">
        <v>7428</v>
      </c>
      <c r="D16" s="3" t="s">
        <v>7424</v>
      </c>
      <c r="E16" s="87" t="s">
        <v>7429</v>
      </c>
      <c r="F16" s="89" t="s">
        <v>12</v>
      </c>
      <c r="G16" s="88">
        <v>6</v>
      </c>
      <c r="H16" s="5" t="s">
        <v>59</v>
      </c>
      <c r="I16" s="5" t="s">
        <v>121</v>
      </c>
      <c r="J16" s="6" t="s">
        <v>61</v>
      </c>
      <c r="K16" s="5" t="s">
        <v>68</v>
      </c>
      <c r="L16" s="5" t="s">
        <v>59</v>
      </c>
      <c r="M16" s="52">
        <v>2.8701298701298699</v>
      </c>
      <c r="N16" s="8">
        <v>0</v>
      </c>
      <c r="O16" s="52">
        <v>2.8701298701298699</v>
      </c>
      <c r="P16" s="60">
        <f t="shared" si="0"/>
        <v>191.00714285714284</v>
      </c>
      <c r="Q16" s="59">
        <v>2.8701298701298699</v>
      </c>
      <c r="R16" s="9" t="s">
        <v>7397</v>
      </c>
      <c r="S16" s="10">
        <v>46631</v>
      </c>
      <c r="T16" s="55"/>
      <c r="U16" s="56">
        <f t="shared" si="1"/>
        <v>0</v>
      </c>
      <c r="V16" s="11"/>
    </row>
    <row r="17" spans="1:22">
      <c r="A17" s="36"/>
      <c r="B17" s="4" t="s">
        <v>7430</v>
      </c>
      <c r="C17" s="4" t="s">
        <v>7431</v>
      </c>
      <c r="D17" s="3" t="s">
        <v>7424</v>
      </c>
      <c r="E17" s="4" t="s">
        <v>7432</v>
      </c>
      <c r="F17" s="89" t="s">
        <v>12</v>
      </c>
      <c r="G17" s="88">
        <v>15</v>
      </c>
      <c r="H17" s="5" t="s">
        <v>7433</v>
      </c>
      <c r="I17" s="5" t="s">
        <v>7434</v>
      </c>
      <c r="J17" s="6" t="s">
        <v>61</v>
      </c>
      <c r="K17" s="5" t="s">
        <v>68</v>
      </c>
      <c r="L17" s="5" t="s">
        <v>1419</v>
      </c>
      <c r="M17" s="52">
        <v>2.5222222222222221</v>
      </c>
      <c r="N17" s="8">
        <v>0</v>
      </c>
      <c r="O17" s="52">
        <v>2.5222222222222221</v>
      </c>
      <c r="P17" s="60">
        <f t="shared" si="0"/>
        <v>167.85388888888889</v>
      </c>
      <c r="Q17" s="59">
        <v>2.5222222222222221</v>
      </c>
      <c r="R17" s="9" t="s">
        <v>7397</v>
      </c>
      <c r="S17" s="10">
        <v>45931</v>
      </c>
      <c r="T17" s="55"/>
      <c r="U17" s="56">
        <f t="shared" si="1"/>
        <v>0</v>
      </c>
      <c r="V17" s="11"/>
    </row>
    <row r="18" spans="1:22">
      <c r="A18" s="36"/>
      <c r="B18" s="4" t="s">
        <v>7435</v>
      </c>
      <c r="C18" s="4" t="s">
        <v>7435</v>
      </c>
      <c r="D18" s="3" t="s">
        <v>7424</v>
      </c>
      <c r="E18" s="1" t="s">
        <v>7436</v>
      </c>
      <c r="F18" s="89" t="s">
        <v>12</v>
      </c>
      <c r="G18" s="88">
        <v>24</v>
      </c>
      <c r="H18" s="5" t="s">
        <v>59</v>
      </c>
      <c r="I18" s="5" t="s">
        <v>121</v>
      </c>
      <c r="J18" s="6" t="s">
        <v>61</v>
      </c>
      <c r="K18" s="5" t="s">
        <v>68</v>
      </c>
      <c r="L18" s="5" t="s">
        <v>59</v>
      </c>
      <c r="M18" s="52">
        <v>2.0129870129870131</v>
      </c>
      <c r="N18" s="8">
        <v>0</v>
      </c>
      <c r="O18" s="52">
        <v>2.0129870129870131</v>
      </c>
      <c r="P18" s="60">
        <f t="shared" si="0"/>
        <v>133.96428571428572</v>
      </c>
      <c r="Q18" s="59">
        <v>2.0129870129870131</v>
      </c>
      <c r="R18" s="9" t="s">
        <v>7397</v>
      </c>
      <c r="S18" s="10">
        <v>46661</v>
      </c>
      <c r="T18" s="55"/>
      <c r="U18" s="56">
        <f t="shared" si="1"/>
        <v>0</v>
      </c>
      <c r="V18" s="11"/>
    </row>
    <row r="19" spans="1:22">
      <c r="A19" s="86" t="s">
        <v>54</v>
      </c>
      <c r="B19" s="2" t="s">
        <v>7437</v>
      </c>
      <c r="C19" s="13" t="s">
        <v>7437</v>
      </c>
      <c r="D19" s="3" t="s">
        <v>7424</v>
      </c>
      <c r="E19" s="87" t="s">
        <v>7438</v>
      </c>
      <c r="F19" s="89" t="s">
        <v>12</v>
      </c>
      <c r="G19" s="88">
        <v>24</v>
      </c>
      <c r="H19" s="5" t="s">
        <v>120</v>
      </c>
      <c r="I19" s="5" t="s">
        <v>121</v>
      </c>
      <c r="J19" s="6" t="s">
        <v>61</v>
      </c>
      <c r="K19" s="7" t="s">
        <v>68</v>
      </c>
      <c r="L19" s="7" t="s">
        <v>122</v>
      </c>
      <c r="M19" s="52">
        <v>1.3766233766233766</v>
      </c>
      <c r="N19" s="8">
        <v>0</v>
      </c>
      <c r="O19" s="52">
        <v>1.3766233766233766</v>
      </c>
      <c r="P19" s="60">
        <f t="shared" si="0"/>
        <v>91.614285714285714</v>
      </c>
      <c r="Q19" s="59">
        <v>1.3766233766233766</v>
      </c>
      <c r="R19" s="9" t="s">
        <v>7397</v>
      </c>
      <c r="S19" s="10">
        <v>46661</v>
      </c>
      <c r="T19" s="55"/>
      <c r="U19" s="56">
        <f t="shared" si="1"/>
        <v>0</v>
      </c>
      <c r="V19" s="11"/>
    </row>
    <row r="20" spans="1:22">
      <c r="A20" s="36"/>
      <c r="B20" s="4" t="s">
        <v>7439</v>
      </c>
      <c r="C20" s="4" t="s">
        <v>7440</v>
      </c>
      <c r="D20" s="3" t="s">
        <v>7424</v>
      </c>
      <c r="E20" s="4" t="s">
        <v>7441</v>
      </c>
      <c r="F20" s="89" t="s">
        <v>12</v>
      </c>
      <c r="G20" s="88">
        <v>2</v>
      </c>
      <c r="H20" s="5" t="s">
        <v>7442</v>
      </c>
      <c r="I20" s="5" t="s">
        <v>7180</v>
      </c>
      <c r="J20" s="6" t="s">
        <v>61</v>
      </c>
      <c r="K20" s="5">
        <v>0.16</v>
      </c>
      <c r="L20" s="5" t="s">
        <v>59</v>
      </c>
      <c r="M20" s="52">
        <v>5.2555555555555555</v>
      </c>
      <c r="N20" s="8">
        <v>0</v>
      </c>
      <c r="O20" s="52">
        <v>5.2555555555555555</v>
      </c>
      <c r="P20" s="60">
        <f t="shared" si="0"/>
        <v>349.7572222222222</v>
      </c>
      <c r="Q20" s="59">
        <v>6.0964444444444448</v>
      </c>
      <c r="R20" s="9" t="s">
        <v>7413</v>
      </c>
      <c r="S20" s="10">
        <v>46174</v>
      </c>
      <c r="T20" s="55"/>
      <c r="U20" s="56">
        <f t="shared" si="1"/>
        <v>0</v>
      </c>
      <c r="V20" s="11"/>
    </row>
    <row r="21" spans="1:22">
      <c r="A21" s="86" t="s">
        <v>54</v>
      </c>
      <c r="B21" s="4" t="s">
        <v>7443</v>
      </c>
      <c r="C21" s="13" t="s">
        <v>7444</v>
      </c>
      <c r="D21" s="3" t="s">
        <v>7424</v>
      </c>
      <c r="E21" s="87" t="s">
        <v>7445</v>
      </c>
      <c r="F21" s="89" t="s">
        <v>12</v>
      </c>
      <c r="G21" s="88">
        <v>70</v>
      </c>
      <c r="H21" s="5" t="s">
        <v>7446</v>
      </c>
      <c r="I21" s="5" t="s">
        <v>7294</v>
      </c>
      <c r="J21" s="6" t="s">
        <v>61</v>
      </c>
      <c r="K21" s="5">
        <v>0.16</v>
      </c>
      <c r="L21" s="5" t="s">
        <v>7447</v>
      </c>
      <c r="M21" s="52">
        <v>4.0253164556962027</v>
      </c>
      <c r="N21" s="8">
        <v>0</v>
      </c>
      <c r="O21" s="52">
        <v>4.0253164556962027</v>
      </c>
      <c r="P21" s="60">
        <f t="shared" si="0"/>
        <v>267.88481012658229</v>
      </c>
      <c r="Q21" s="59">
        <v>4.6693670886075953</v>
      </c>
      <c r="R21" s="9" t="s">
        <v>7397</v>
      </c>
      <c r="S21" s="10">
        <v>46569</v>
      </c>
      <c r="T21" s="55"/>
      <c r="U21" s="56">
        <f t="shared" si="1"/>
        <v>0</v>
      </c>
      <c r="V21" s="11"/>
    </row>
    <row r="22" spans="1:22">
      <c r="A22" s="36"/>
      <c r="B22" s="2" t="s">
        <v>7448</v>
      </c>
      <c r="C22" s="2" t="s">
        <v>7449</v>
      </c>
      <c r="D22" s="3" t="s">
        <v>7424</v>
      </c>
      <c r="E22" s="4" t="s">
        <v>7450</v>
      </c>
      <c r="F22" s="89" t="s">
        <v>12</v>
      </c>
      <c r="G22" s="88">
        <v>22</v>
      </c>
      <c r="H22" s="5" t="s">
        <v>59</v>
      </c>
      <c r="I22" s="5" t="s">
        <v>7180</v>
      </c>
      <c r="J22" s="6" t="s">
        <v>61</v>
      </c>
      <c r="K22" s="5">
        <v>0.16</v>
      </c>
      <c r="L22" s="5" t="s">
        <v>59</v>
      </c>
      <c r="M22" s="52">
        <v>7.9444444444444446</v>
      </c>
      <c r="N22" s="8">
        <v>0</v>
      </c>
      <c r="O22" s="52">
        <v>7.9444444444444446</v>
      </c>
      <c r="P22" s="60">
        <f t="shared" si="0"/>
        <v>528.70277777777778</v>
      </c>
      <c r="Q22" s="59">
        <v>9.2155555555555555</v>
      </c>
      <c r="R22" s="9" t="s">
        <v>7411</v>
      </c>
      <c r="S22" s="10">
        <v>0</v>
      </c>
      <c r="T22" s="55"/>
      <c r="U22" s="56">
        <f t="shared" si="1"/>
        <v>0</v>
      </c>
      <c r="V22" s="11"/>
    </row>
    <row r="23" spans="1:22">
      <c r="A23" s="36"/>
      <c r="B23" s="4" t="s">
        <v>7451</v>
      </c>
      <c r="C23" s="4" t="s">
        <v>7452</v>
      </c>
      <c r="D23" s="3" t="s">
        <v>7424</v>
      </c>
      <c r="E23" s="4" t="s">
        <v>7453</v>
      </c>
      <c r="F23" s="89" t="s">
        <v>12</v>
      </c>
      <c r="G23" s="88">
        <v>30</v>
      </c>
      <c r="H23" s="5" t="s">
        <v>59</v>
      </c>
      <c r="I23" s="5" t="s">
        <v>7180</v>
      </c>
      <c r="J23" s="6" t="s">
        <v>61</v>
      </c>
      <c r="K23" s="5">
        <v>0.16</v>
      </c>
      <c r="L23" s="5" t="s">
        <v>59</v>
      </c>
      <c r="M23" s="52">
        <v>3.6111111111111112</v>
      </c>
      <c r="N23" s="8">
        <v>0</v>
      </c>
      <c r="O23" s="52">
        <v>3.6111111111111112</v>
      </c>
      <c r="P23" s="60">
        <f t="shared" si="0"/>
        <v>240.31944444444443</v>
      </c>
      <c r="Q23" s="59">
        <v>4.1888888888888891</v>
      </c>
      <c r="R23" s="9" t="s">
        <v>7411</v>
      </c>
      <c r="S23" s="10">
        <v>0</v>
      </c>
      <c r="T23" s="55"/>
      <c r="U23" s="56">
        <f t="shared" si="1"/>
        <v>0</v>
      </c>
      <c r="V23" s="11"/>
    </row>
    <row r="24" spans="1:22">
      <c r="A24" s="36"/>
      <c r="B24" s="4" t="s">
        <v>7454</v>
      </c>
      <c r="C24" s="4" t="s">
        <v>7455</v>
      </c>
      <c r="D24" s="3" t="s">
        <v>7424</v>
      </c>
      <c r="E24" s="4" t="s">
        <v>7456</v>
      </c>
      <c r="F24" s="89" t="s">
        <v>12</v>
      </c>
      <c r="G24" s="88">
        <v>8</v>
      </c>
      <c r="H24" s="5" t="s">
        <v>59</v>
      </c>
      <c r="I24" s="5" t="s">
        <v>7180</v>
      </c>
      <c r="J24" s="6" t="s">
        <v>61</v>
      </c>
      <c r="K24" s="5">
        <v>0.16</v>
      </c>
      <c r="L24" s="5" t="s">
        <v>59</v>
      </c>
      <c r="M24" s="52">
        <v>14.02222222222222</v>
      </c>
      <c r="N24" s="8">
        <v>0</v>
      </c>
      <c r="O24" s="52">
        <v>14.02222222222222</v>
      </c>
      <c r="P24" s="60">
        <f t="shared" si="0"/>
        <v>933.17888888888876</v>
      </c>
      <c r="Q24" s="59">
        <v>16.265777777777775</v>
      </c>
      <c r="R24" s="9" t="s">
        <v>7939</v>
      </c>
      <c r="S24" s="10">
        <v>0</v>
      </c>
      <c r="T24" s="55"/>
      <c r="U24" s="56">
        <f t="shared" si="1"/>
        <v>0</v>
      </c>
      <c r="V24" s="11"/>
    </row>
    <row r="25" spans="1:22">
      <c r="A25" s="36"/>
      <c r="B25" s="4" t="s">
        <v>7457</v>
      </c>
      <c r="C25" s="12" t="s">
        <v>7458</v>
      </c>
      <c r="D25" s="3" t="s">
        <v>7424</v>
      </c>
      <c r="E25" s="4" t="s">
        <v>7459</v>
      </c>
      <c r="F25" s="89" t="s">
        <v>12</v>
      </c>
      <c r="G25" s="88">
        <v>3</v>
      </c>
      <c r="H25" s="5" t="s">
        <v>59</v>
      </c>
      <c r="I25" s="5" t="s">
        <v>7180</v>
      </c>
      <c r="J25" s="6" t="s">
        <v>61</v>
      </c>
      <c r="K25" s="5">
        <v>0.16</v>
      </c>
      <c r="L25" s="5" t="s">
        <v>59</v>
      </c>
      <c r="M25" s="52">
        <v>9.7380952380952372</v>
      </c>
      <c r="N25" s="8">
        <v>0</v>
      </c>
      <c r="O25" s="52">
        <v>9.7380952380952372</v>
      </c>
      <c r="P25" s="60">
        <f t="shared" si="0"/>
        <v>648.07023809523798</v>
      </c>
      <c r="Q25" s="59">
        <v>11.296190476190475</v>
      </c>
      <c r="R25" s="9" t="s">
        <v>7411</v>
      </c>
      <c r="S25" s="10">
        <v>0</v>
      </c>
      <c r="T25" s="55"/>
      <c r="U25" s="56">
        <f t="shared" si="1"/>
        <v>0</v>
      </c>
      <c r="V25" s="11"/>
    </row>
    <row r="26" spans="1:22">
      <c r="A26" s="36"/>
      <c r="B26" s="4" t="s">
        <v>7460</v>
      </c>
      <c r="C26" s="4" t="s">
        <v>7461</v>
      </c>
      <c r="D26" s="3" t="s">
        <v>7424</v>
      </c>
      <c r="E26" s="4" t="s">
        <v>7462</v>
      </c>
      <c r="F26" s="89" t="s">
        <v>12</v>
      </c>
      <c r="G26" s="88">
        <v>44</v>
      </c>
      <c r="H26" s="5" t="s">
        <v>59</v>
      </c>
      <c r="I26" s="5" t="s">
        <v>7463</v>
      </c>
      <c r="J26" s="6" t="s">
        <v>61</v>
      </c>
      <c r="K26" s="5">
        <v>0.16</v>
      </c>
      <c r="L26" s="5" t="s">
        <v>59</v>
      </c>
      <c r="M26" s="52">
        <v>5.1444444444444439</v>
      </c>
      <c r="N26" s="8">
        <v>0</v>
      </c>
      <c r="O26" s="52">
        <v>5.1444444444444439</v>
      </c>
      <c r="P26" s="60">
        <f t="shared" si="0"/>
        <v>342.36277777777775</v>
      </c>
      <c r="Q26" s="59">
        <v>5.9675555555555553</v>
      </c>
      <c r="R26" s="9" t="s">
        <v>7419</v>
      </c>
      <c r="S26" s="10">
        <v>45778</v>
      </c>
      <c r="T26" s="55"/>
      <c r="U26" s="56">
        <f t="shared" si="1"/>
        <v>0</v>
      </c>
      <c r="V26" s="11"/>
    </row>
    <row r="27" spans="1:22">
      <c r="A27" s="36"/>
      <c r="B27" s="2" t="s">
        <v>7464</v>
      </c>
      <c r="C27" s="4" t="s">
        <v>7465</v>
      </c>
      <c r="D27" s="3" t="s">
        <v>7424</v>
      </c>
      <c r="E27" s="4" t="s">
        <v>7466</v>
      </c>
      <c r="F27" s="89" t="s">
        <v>12</v>
      </c>
      <c r="G27" s="88">
        <v>4</v>
      </c>
      <c r="H27" s="5" t="s">
        <v>7467</v>
      </c>
      <c r="I27" s="5" t="s">
        <v>7180</v>
      </c>
      <c r="J27" s="6" t="s">
        <v>61</v>
      </c>
      <c r="K27" s="5">
        <v>0.16</v>
      </c>
      <c r="L27" s="5" t="s">
        <v>59</v>
      </c>
      <c r="M27" s="52">
        <v>7.7738095238095246</v>
      </c>
      <c r="N27" s="8">
        <v>0</v>
      </c>
      <c r="O27" s="52">
        <v>7.7738095238095246</v>
      </c>
      <c r="P27" s="60">
        <f t="shared" si="0"/>
        <v>517.34702380952388</v>
      </c>
      <c r="Q27" s="59">
        <v>9.0176190476190481</v>
      </c>
      <c r="R27" s="9" t="s">
        <v>7411</v>
      </c>
      <c r="S27" s="10">
        <v>0</v>
      </c>
      <c r="T27" s="55"/>
      <c r="U27" s="56">
        <f t="shared" si="1"/>
        <v>0</v>
      </c>
      <c r="V27" s="11"/>
    </row>
    <row r="28" spans="1:22">
      <c r="A28" s="36"/>
      <c r="B28" s="4" t="s">
        <v>7468</v>
      </c>
      <c r="C28" s="2" t="s">
        <v>7469</v>
      </c>
      <c r="D28" s="3" t="s">
        <v>7424</v>
      </c>
      <c r="E28" s="4" t="s">
        <v>7470</v>
      </c>
      <c r="F28" s="89" t="s">
        <v>12</v>
      </c>
      <c r="G28" s="88">
        <v>156</v>
      </c>
      <c r="H28" s="5" t="s">
        <v>7471</v>
      </c>
      <c r="I28" s="5" t="s">
        <v>7472</v>
      </c>
      <c r="J28" s="6" t="s">
        <v>61</v>
      </c>
      <c r="K28" s="5">
        <v>0.16</v>
      </c>
      <c r="L28" s="5" t="s">
        <v>59</v>
      </c>
      <c r="M28" s="52">
        <v>2.911111111111111</v>
      </c>
      <c r="N28" s="8">
        <v>0</v>
      </c>
      <c r="O28" s="52">
        <v>2.911111111111111</v>
      </c>
      <c r="P28" s="60">
        <f t="shared" si="0"/>
        <v>193.73444444444442</v>
      </c>
      <c r="Q28" s="59">
        <v>3.3768888888888888</v>
      </c>
      <c r="R28" s="9" t="s">
        <v>7397</v>
      </c>
      <c r="S28" s="10">
        <v>45962</v>
      </c>
      <c r="T28" s="55"/>
      <c r="U28" s="56">
        <f t="shared" si="1"/>
        <v>0</v>
      </c>
      <c r="V28" s="11"/>
    </row>
    <row r="29" spans="1:22">
      <c r="A29" s="86" t="s">
        <v>54</v>
      </c>
      <c r="B29" s="4" t="s">
        <v>7473</v>
      </c>
      <c r="C29" s="4" t="s">
        <v>7473</v>
      </c>
      <c r="D29" s="3" t="s">
        <v>7424</v>
      </c>
      <c r="E29" s="87" t="s">
        <v>7474</v>
      </c>
      <c r="F29" s="89" t="s">
        <v>12</v>
      </c>
      <c r="G29" s="88">
        <v>24</v>
      </c>
      <c r="H29" s="5" t="s">
        <v>59</v>
      </c>
      <c r="I29" s="5" t="s">
        <v>121</v>
      </c>
      <c r="J29" s="6" t="s">
        <v>61</v>
      </c>
      <c r="K29" s="5" t="s">
        <v>68</v>
      </c>
      <c r="L29" s="5" t="s">
        <v>59</v>
      </c>
      <c r="M29" s="52">
        <v>1.2077922077922079</v>
      </c>
      <c r="N29" s="8">
        <v>0</v>
      </c>
      <c r="O29" s="52">
        <v>1.2077922077922079</v>
      </c>
      <c r="P29" s="60">
        <f t="shared" si="0"/>
        <v>80.378571428571433</v>
      </c>
      <c r="Q29" s="59">
        <v>1.2077922077922079</v>
      </c>
      <c r="R29" s="9" t="s">
        <v>7397</v>
      </c>
      <c r="S29" s="10">
        <v>46661</v>
      </c>
      <c r="T29" s="55"/>
      <c r="U29" s="56">
        <f t="shared" si="1"/>
        <v>0</v>
      </c>
      <c r="V29" s="11"/>
    </row>
    <row r="30" spans="1:22">
      <c r="A30" s="86" t="s">
        <v>54</v>
      </c>
      <c r="B30" s="34" t="s">
        <v>7475</v>
      </c>
      <c r="C30" s="4" t="s">
        <v>7476</v>
      </c>
      <c r="D30" s="3" t="s">
        <v>7424</v>
      </c>
      <c r="E30" s="87" t="s">
        <v>7477</v>
      </c>
      <c r="F30" s="89" t="s">
        <v>12</v>
      </c>
      <c r="G30" s="88">
        <v>21</v>
      </c>
      <c r="H30" s="5" t="s">
        <v>7478</v>
      </c>
      <c r="I30" s="5" t="s">
        <v>321</v>
      </c>
      <c r="J30" s="6" t="s">
        <v>61</v>
      </c>
      <c r="K30" s="5" t="s">
        <v>68</v>
      </c>
      <c r="L30" s="5" t="s">
        <v>509</v>
      </c>
      <c r="M30" s="52">
        <v>4.443037974683544</v>
      </c>
      <c r="N30" s="8">
        <v>0</v>
      </c>
      <c r="O30" s="52">
        <v>4.443037974683544</v>
      </c>
      <c r="P30" s="60">
        <f t="shared" si="0"/>
        <v>295.68417721518983</v>
      </c>
      <c r="Q30" s="59">
        <v>4.443037974683544</v>
      </c>
      <c r="R30" s="9" t="s">
        <v>7397</v>
      </c>
      <c r="S30" s="10">
        <v>45870</v>
      </c>
      <c r="T30" s="55"/>
      <c r="U30" s="56">
        <f t="shared" si="1"/>
        <v>0</v>
      </c>
      <c r="V30" s="11"/>
    </row>
    <row r="31" spans="1:22">
      <c r="A31" s="36"/>
      <c r="B31" s="2" t="s">
        <v>7479</v>
      </c>
      <c r="C31" s="4" t="s">
        <v>7479</v>
      </c>
      <c r="D31" s="3" t="s">
        <v>7424</v>
      </c>
      <c r="E31" s="4" t="s">
        <v>7480</v>
      </c>
      <c r="F31" s="89" t="s">
        <v>12</v>
      </c>
      <c r="G31" s="88">
        <v>24</v>
      </c>
      <c r="H31" s="5" t="s">
        <v>59</v>
      </c>
      <c r="I31" s="5" t="s">
        <v>121</v>
      </c>
      <c r="J31" s="6" t="s">
        <v>61</v>
      </c>
      <c r="K31" s="5" t="s">
        <v>68</v>
      </c>
      <c r="L31" s="5" t="s">
        <v>59</v>
      </c>
      <c r="M31" s="52">
        <v>1.1863636363636365</v>
      </c>
      <c r="N31" s="8">
        <v>0</v>
      </c>
      <c r="O31" s="52">
        <v>1.1863636363636365</v>
      </c>
      <c r="P31" s="60">
        <f t="shared" si="0"/>
        <v>78.952500000000001</v>
      </c>
      <c r="Q31" s="59">
        <v>1.1863636363636365</v>
      </c>
      <c r="R31" s="9" t="s">
        <v>7397</v>
      </c>
      <c r="S31" s="10">
        <v>46631</v>
      </c>
      <c r="T31" s="55"/>
      <c r="U31" s="56">
        <f t="shared" si="1"/>
        <v>0</v>
      </c>
      <c r="V31" s="11"/>
    </row>
    <row r="32" spans="1:22">
      <c r="A32" s="36"/>
      <c r="B32" s="4" t="s">
        <v>7481</v>
      </c>
      <c r="C32" s="4" t="s">
        <v>7482</v>
      </c>
      <c r="D32" s="3" t="s">
        <v>7424</v>
      </c>
      <c r="E32" s="4" t="s">
        <v>7483</v>
      </c>
      <c r="F32" s="89" t="s">
        <v>12</v>
      </c>
      <c r="G32" s="88">
        <v>22</v>
      </c>
      <c r="H32" s="5" t="s">
        <v>59</v>
      </c>
      <c r="I32" s="5" t="s">
        <v>7484</v>
      </c>
      <c r="J32" s="6" t="s">
        <v>61</v>
      </c>
      <c r="K32" s="5">
        <v>0.16</v>
      </c>
      <c r="L32" s="5" t="s">
        <v>59</v>
      </c>
      <c r="M32" s="52">
        <v>4.3896103896103895</v>
      </c>
      <c r="N32" s="8">
        <v>0</v>
      </c>
      <c r="O32" s="52">
        <v>4.3896103896103895</v>
      </c>
      <c r="P32" s="60">
        <f t="shared" si="0"/>
        <v>292.12857142857143</v>
      </c>
      <c r="Q32" s="59">
        <v>5.0919480519480516</v>
      </c>
      <c r="R32" s="9" t="s">
        <v>7397</v>
      </c>
      <c r="S32" s="10">
        <v>46054</v>
      </c>
      <c r="T32" s="55"/>
      <c r="U32" s="56">
        <f t="shared" si="1"/>
        <v>0</v>
      </c>
      <c r="V32" s="11"/>
    </row>
    <row r="33" spans="1:22">
      <c r="A33" s="36"/>
      <c r="B33" s="4" t="s">
        <v>7485</v>
      </c>
      <c r="C33" s="4" t="s">
        <v>7486</v>
      </c>
      <c r="D33" s="3" t="s">
        <v>7424</v>
      </c>
      <c r="E33" s="4" t="s">
        <v>7487</v>
      </c>
      <c r="F33" s="89" t="s">
        <v>12</v>
      </c>
      <c r="G33" s="88">
        <v>60</v>
      </c>
      <c r="H33" s="5" t="s">
        <v>7488</v>
      </c>
      <c r="I33" s="5" t="s">
        <v>7489</v>
      </c>
      <c r="J33" s="6" t="s">
        <v>61</v>
      </c>
      <c r="K33" s="5">
        <v>0.16</v>
      </c>
      <c r="L33" s="5" t="s">
        <v>59</v>
      </c>
      <c r="M33" s="52">
        <v>9.1135443037974682</v>
      </c>
      <c r="N33" s="8">
        <v>0</v>
      </c>
      <c r="O33" s="52">
        <v>9.1135443037974682</v>
      </c>
      <c r="P33" s="60">
        <f t="shared" si="0"/>
        <v>606.50637341772153</v>
      </c>
      <c r="Q33" s="59">
        <v>10.571711392405064</v>
      </c>
      <c r="R33" s="9" t="s">
        <v>7397</v>
      </c>
      <c r="S33" s="10">
        <v>46631</v>
      </c>
      <c r="T33" s="55"/>
      <c r="U33" s="56">
        <f t="shared" si="1"/>
        <v>0</v>
      </c>
      <c r="V33" s="11"/>
    </row>
    <row r="34" spans="1:22">
      <c r="A34" s="86" t="s">
        <v>54</v>
      </c>
      <c r="B34" s="4" t="s">
        <v>7490</v>
      </c>
      <c r="C34" s="2" t="s">
        <v>7491</v>
      </c>
      <c r="D34" s="3" t="s">
        <v>7424</v>
      </c>
      <c r="E34" s="87" t="s">
        <v>7492</v>
      </c>
      <c r="F34" s="89" t="s">
        <v>12</v>
      </c>
      <c r="G34" s="88">
        <v>9</v>
      </c>
      <c r="H34" s="5" t="s">
        <v>7488</v>
      </c>
      <c r="I34" s="5" t="s">
        <v>7489</v>
      </c>
      <c r="J34" s="6" t="s">
        <v>61</v>
      </c>
      <c r="K34" s="5">
        <v>0.16</v>
      </c>
      <c r="L34" s="5" t="s">
        <v>59</v>
      </c>
      <c r="M34" s="52">
        <v>11.737974683544303</v>
      </c>
      <c r="N34" s="8">
        <v>0</v>
      </c>
      <c r="O34" s="52">
        <v>11.737974683544303</v>
      </c>
      <c r="P34" s="60">
        <f t="shared" si="0"/>
        <v>781.16221518987334</v>
      </c>
      <c r="Q34" s="59">
        <v>13.616050632911392</v>
      </c>
      <c r="R34" s="9" t="s">
        <v>7397</v>
      </c>
      <c r="S34" s="10">
        <v>46082</v>
      </c>
      <c r="T34" s="55"/>
      <c r="U34" s="56">
        <f t="shared" si="1"/>
        <v>0</v>
      </c>
      <c r="V34" s="11"/>
    </row>
    <row r="35" spans="1:22">
      <c r="A35" s="36"/>
      <c r="B35" s="4" t="s">
        <v>7493</v>
      </c>
      <c r="C35" s="2" t="s">
        <v>7494</v>
      </c>
      <c r="D35" s="3" t="s">
        <v>7424</v>
      </c>
      <c r="E35" s="4" t="s">
        <v>7495</v>
      </c>
      <c r="F35" s="89" t="s">
        <v>12</v>
      </c>
      <c r="G35" s="88">
        <v>24</v>
      </c>
      <c r="H35" s="5" t="s">
        <v>59</v>
      </c>
      <c r="I35" s="5" t="s">
        <v>7489</v>
      </c>
      <c r="J35" s="6" t="s">
        <v>61</v>
      </c>
      <c r="K35" s="5">
        <v>0.16</v>
      </c>
      <c r="L35" s="5" t="s">
        <v>59</v>
      </c>
      <c r="M35" s="52">
        <v>7.0330952380952381</v>
      </c>
      <c r="N35" s="8">
        <v>0</v>
      </c>
      <c r="O35" s="52">
        <v>7.0330952380952381</v>
      </c>
      <c r="P35" s="60">
        <f t="shared" si="0"/>
        <v>468.05248809523806</v>
      </c>
      <c r="Q35" s="59">
        <v>8.1583904761904762</v>
      </c>
      <c r="R35" s="9" t="s">
        <v>7397</v>
      </c>
      <c r="S35" s="10">
        <v>46692</v>
      </c>
      <c r="T35" s="55"/>
      <c r="U35" s="56">
        <f t="shared" si="1"/>
        <v>0</v>
      </c>
      <c r="V35" s="11"/>
    </row>
    <row r="36" spans="1:22">
      <c r="A36" s="36"/>
      <c r="B36" s="4" t="s">
        <v>7496</v>
      </c>
      <c r="C36" s="4" t="s">
        <v>7497</v>
      </c>
      <c r="D36" s="3" t="s">
        <v>7424</v>
      </c>
      <c r="E36" s="4" t="s">
        <v>7498</v>
      </c>
      <c r="F36" s="89" t="s">
        <v>12</v>
      </c>
      <c r="G36" s="88">
        <v>24</v>
      </c>
      <c r="H36" s="5" t="s">
        <v>6290</v>
      </c>
      <c r="I36" s="5" t="s">
        <v>7489</v>
      </c>
      <c r="J36" s="6" t="s">
        <v>61</v>
      </c>
      <c r="K36" s="5">
        <v>0.16</v>
      </c>
      <c r="L36" s="5" t="s">
        <v>509</v>
      </c>
      <c r="M36" s="52">
        <v>6.7178571428571434</v>
      </c>
      <c r="N36" s="8">
        <v>0</v>
      </c>
      <c r="O36" s="52">
        <v>6.7178571428571434</v>
      </c>
      <c r="P36" s="60">
        <f t="shared" si="0"/>
        <v>447.07339285714289</v>
      </c>
      <c r="Q36" s="59">
        <v>7.7927142857142861</v>
      </c>
      <c r="R36" s="9" t="s">
        <v>7397</v>
      </c>
      <c r="S36" s="10">
        <v>46692</v>
      </c>
      <c r="T36" s="55"/>
      <c r="U36" s="56">
        <f t="shared" si="1"/>
        <v>0</v>
      </c>
      <c r="V36" s="11"/>
    </row>
    <row r="37" spans="1:22">
      <c r="A37" s="36"/>
      <c r="B37" s="4" t="s">
        <v>7499</v>
      </c>
      <c r="C37" s="4" t="s">
        <v>7500</v>
      </c>
      <c r="D37" s="3" t="s">
        <v>7424</v>
      </c>
      <c r="E37" s="4" t="s">
        <v>7501</v>
      </c>
      <c r="F37" s="89" t="s">
        <v>12</v>
      </c>
      <c r="G37" s="88">
        <v>18</v>
      </c>
      <c r="H37" s="5" t="s">
        <v>7502</v>
      </c>
      <c r="I37" s="5" t="s">
        <v>7489</v>
      </c>
      <c r="J37" s="6" t="s">
        <v>61</v>
      </c>
      <c r="K37" s="5">
        <v>0.16</v>
      </c>
      <c r="L37" s="5" t="s">
        <v>59</v>
      </c>
      <c r="M37" s="52">
        <v>8.3566666666666674</v>
      </c>
      <c r="N37" s="8">
        <v>0</v>
      </c>
      <c r="O37" s="52">
        <v>8.3566666666666674</v>
      </c>
      <c r="P37" s="60">
        <f t="shared" si="0"/>
        <v>556.13616666666667</v>
      </c>
      <c r="Q37" s="59">
        <v>9.6937333333333342</v>
      </c>
      <c r="R37" s="9" t="s">
        <v>7397</v>
      </c>
      <c r="S37" s="10">
        <v>46569</v>
      </c>
      <c r="T37" s="55"/>
      <c r="U37" s="56">
        <f t="shared" si="1"/>
        <v>0</v>
      </c>
      <c r="V37" s="11"/>
    </row>
    <row r="38" spans="1:22">
      <c r="A38" s="36"/>
      <c r="B38" s="4" t="s">
        <v>7503</v>
      </c>
      <c r="C38" s="12" t="s">
        <v>7504</v>
      </c>
      <c r="D38" s="3" t="s">
        <v>7424</v>
      </c>
      <c r="E38" s="4" t="s">
        <v>7505</v>
      </c>
      <c r="F38" s="89" t="s">
        <v>12</v>
      </c>
      <c r="G38" s="88">
        <v>44</v>
      </c>
      <c r="H38" s="5" t="s">
        <v>59</v>
      </c>
      <c r="I38" s="5" t="s">
        <v>7489</v>
      </c>
      <c r="J38" s="6" t="s">
        <v>61</v>
      </c>
      <c r="K38" s="5">
        <v>0.16</v>
      </c>
      <c r="L38" s="5" t="s">
        <v>59</v>
      </c>
      <c r="M38" s="52">
        <v>3.27</v>
      </c>
      <c r="N38" s="8">
        <v>0</v>
      </c>
      <c r="O38" s="52">
        <v>3.27</v>
      </c>
      <c r="P38" s="60">
        <f t="shared" si="0"/>
        <v>217.61849999999998</v>
      </c>
      <c r="Q38" s="59">
        <v>3.7932000000000001</v>
      </c>
      <c r="R38" s="9" t="s">
        <v>7397</v>
      </c>
      <c r="S38" s="10">
        <v>46327</v>
      </c>
      <c r="T38" s="55"/>
      <c r="U38" s="56">
        <f t="shared" si="1"/>
        <v>0</v>
      </c>
      <c r="V38" s="11"/>
    </row>
    <row r="39" spans="1:22">
      <c r="A39" s="36"/>
      <c r="B39" s="4" t="s">
        <v>7506</v>
      </c>
      <c r="C39" s="4" t="s">
        <v>7507</v>
      </c>
      <c r="D39" s="3" t="s">
        <v>7424</v>
      </c>
      <c r="E39" s="4" t="s">
        <v>7508</v>
      </c>
      <c r="F39" s="89" t="s">
        <v>12</v>
      </c>
      <c r="G39" s="88">
        <v>48</v>
      </c>
      <c r="H39" s="5" t="s">
        <v>59</v>
      </c>
      <c r="I39" s="5" t="s">
        <v>7489</v>
      </c>
      <c r="J39" s="6" t="s">
        <v>61</v>
      </c>
      <c r="K39" s="5">
        <v>0.16</v>
      </c>
      <c r="L39" s="5" t="s">
        <v>59</v>
      </c>
      <c r="M39" s="52">
        <v>3.3</v>
      </c>
      <c r="N39" s="8">
        <v>0</v>
      </c>
      <c r="O39" s="52">
        <v>3.3</v>
      </c>
      <c r="P39" s="60">
        <f t="shared" si="0"/>
        <v>219.61499999999998</v>
      </c>
      <c r="Q39" s="59">
        <v>3.8279999999999998</v>
      </c>
      <c r="R39" s="9" t="s">
        <v>7397</v>
      </c>
      <c r="S39" s="10">
        <v>46327</v>
      </c>
      <c r="T39" s="55"/>
      <c r="U39" s="56">
        <f t="shared" si="1"/>
        <v>0</v>
      </c>
      <c r="V39" s="11"/>
    </row>
    <row r="40" spans="1:22">
      <c r="A40" s="36"/>
      <c r="B40" s="4" t="s">
        <v>7509</v>
      </c>
      <c r="C40" s="4" t="s">
        <v>7510</v>
      </c>
      <c r="D40" s="3" t="s">
        <v>7424</v>
      </c>
      <c r="E40" s="4" t="s">
        <v>7511</v>
      </c>
      <c r="F40" s="89" t="s">
        <v>12</v>
      </c>
      <c r="G40" s="88">
        <v>48</v>
      </c>
      <c r="H40" s="5" t="s">
        <v>59</v>
      </c>
      <c r="I40" s="5" t="s">
        <v>7489</v>
      </c>
      <c r="J40" s="6" t="s">
        <v>61</v>
      </c>
      <c r="K40" s="5">
        <v>0.16</v>
      </c>
      <c r="L40" s="5" t="s">
        <v>59</v>
      </c>
      <c r="M40" s="52">
        <v>3.2727272727272725</v>
      </c>
      <c r="N40" s="8">
        <v>0</v>
      </c>
      <c r="O40" s="52">
        <v>3.2727272727272725</v>
      </c>
      <c r="P40" s="60">
        <f t="shared" si="0"/>
        <v>217.79999999999998</v>
      </c>
      <c r="Q40" s="59">
        <v>3.7963636363636359</v>
      </c>
      <c r="R40" s="9" t="s">
        <v>7397</v>
      </c>
      <c r="S40" s="10">
        <v>46296</v>
      </c>
      <c r="T40" s="55"/>
      <c r="U40" s="56">
        <f t="shared" si="1"/>
        <v>0</v>
      </c>
      <c r="V40" s="11"/>
    </row>
    <row r="41" spans="1:22">
      <c r="A41" s="36"/>
      <c r="B41" s="2" t="s">
        <v>7512</v>
      </c>
      <c r="C41" s="13" t="s">
        <v>7513</v>
      </c>
      <c r="D41" s="3" t="s">
        <v>7424</v>
      </c>
      <c r="E41" s="4" t="s">
        <v>7514</v>
      </c>
      <c r="F41" s="89" t="s">
        <v>12</v>
      </c>
      <c r="G41" s="88">
        <v>24</v>
      </c>
      <c r="H41" s="5" t="s">
        <v>59</v>
      </c>
      <c r="I41" s="5" t="s">
        <v>7489</v>
      </c>
      <c r="J41" s="6" t="s">
        <v>61</v>
      </c>
      <c r="K41" s="7">
        <v>0.16</v>
      </c>
      <c r="L41" s="7" t="s">
        <v>59</v>
      </c>
      <c r="M41" s="52">
        <v>3.2727272727272725</v>
      </c>
      <c r="N41" s="8">
        <v>0</v>
      </c>
      <c r="O41" s="52">
        <v>3.2727272727272725</v>
      </c>
      <c r="P41" s="60">
        <f t="shared" si="0"/>
        <v>217.79999999999998</v>
      </c>
      <c r="Q41" s="59">
        <v>3.7963636363636359</v>
      </c>
      <c r="R41" s="9" t="s">
        <v>7397</v>
      </c>
      <c r="S41" s="10">
        <v>46296</v>
      </c>
      <c r="T41" s="55"/>
      <c r="U41" s="56">
        <f t="shared" si="1"/>
        <v>0</v>
      </c>
      <c r="V41" s="11"/>
    </row>
    <row r="42" spans="1:22">
      <c r="A42" s="36"/>
      <c r="B42" s="4" t="s">
        <v>7515</v>
      </c>
      <c r="C42" s="4" t="s">
        <v>7516</v>
      </c>
      <c r="D42" s="3" t="s">
        <v>7424</v>
      </c>
      <c r="E42" s="4" t="s">
        <v>7517</v>
      </c>
      <c r="F42" s="89" t="s">
        <v>12</v>
      </c>
      <c r="G42" s="88">
        <v>28</v>
      </c>
      <c r="H42" s="5" t="s">
        <v>7518</v>
      </c>
      <c r="I42" s="5" t="s">
        <v>7489</v>
      </c>
      <c r="J42" s="6" t="s">
        <v>61</v>
      </c>
      <c r="K42" s="5">
        <v>0.16</v>
      </c>
      <c r="L42" s="5" t="s">
        <v>7519</v>
      </c>
      <c r="M42" s="52">
        <v>4.3340476190476194</v>
      </c>
      <c r="N42" s="8">
        <v>0</v>
      </c>
      <c r="O42" s="52">
        <v>4.3340476190476194</v>
      </c>
      <c r="P42" s="60">
        <f t="shared" si="0"/>
        <v>288.43086904761907</v>
      </c>
      <c r="Q42" s="59">
        <v>5.0274952380952387</v>
      </c>
      <c r="R42" s="9" t="s">
        <v>7397</v>
      </c>
      <c r="S42" s="10">
        <v>46327</v>
      </c>
      <c r="T42" s="55"/>
      <c r="U42" s="56">
        <f t="shared" si="1"/>
        <v>0</v>
      </c>
      <c r="V42" s="11"/>
    </row>
    <row r="43" spans="1:22">
      <c r="A43" s="86" t="s">
        <v>54</v>
      </c>
      <c r="B43" s="4" t="s">
        <v>7520</v>
      </c>
      <c r="C43" s="13" t="s">
        <v>7521</v>
      </c>
      <c r="D43" s="3" t="s">
        <v>7424</v>
      </c>
      <c r="E43" s="87" t="s">
        <v>7522</v>
      </c>
      <c r="F43" s="89" t="s">
        <v>12</v>
      </c>
      <c r="G43" s="88">
        <v>41</v>
      </c>
      <c r="H43" s="5" t="s">
        <v>7523</v>
      </c>
      <c r="I43" s="5" t="s">
        <v>7489</v>
      </c>
      <c r="J43" s="6" t="s">
        <v>61</v>
      </c>
      <c r="K43" s="5">
        <v>0.16</v>
      </c>
      <c r="L43" s="5" t="s">
        <v>7519</v>
      </c>
      <c r="M43" s="52">
        <v>3.3666666666666663</v>
      </c>
      <c r="N43" s="8">
        <v>0</v>
      </c>
      <c r="O43" s="52">
        <v>3.3666666666666663</v>
      </c>
      <c r="P43" s="60">
        <f t="shared" si="0"/>
        <v>224.05166666666662</v>
      </c>
      <c r="Q43" s="59">
        <v>3.9053333333333331</v>
      </c>
      <c r="R43" s="9" t="s">
        <v>7397</v>
      </c>
      <c r="S43" s="10">
        <v>45748</v>
      </c>
      <c r="T43" s="55"/>
      <c r="U43" s="56">
        <f t="shared" si="1"/>
        <v>0</v>
      </c>
      <c r="V43" s="11"/>
    </row>
    <row r="44" spans="1:22">
      <c r="A44" s="86" t="s">
        <v>54</v>
      </c>
      <c r="B44" s="2" t="s">
        <v>7524</v>
      </c>
      <c r="C44" s="2" t="s">
        <v>7525</v>
      </c>
      <c r="D44" s="3" t="s">
        <v>7424</v>
      </c>
      <c r="E44" s="87" t="s">
        <v>7526</v>
      </c>
      <c r="F44" s="89" t="s">
        <v>12</v>
      </c>
      <c r="G44" s="88">
        <v>6</v>
      </c>
      <c r="H44" s="5" t="s">
        <v>7527</v>
      </c>
      <c r="I44" s="5" t="s">
        <v>7489</v>
      </c>
      <c r="J44" s="6" t="s">
        <v>61</v>
      </c>
      <c r="K44" s="5">
        <v>0.16</v>
      </c>
      <c r="L44" s="5" t="s">
        <v>59</v>
      </c>
      <c r="M44" s="52">
        <v>9.3809523809523814</v>
      </c>
      <c r="N44" s="8">
        <v>0</v>
      </c>
      <c r="O44" s="52">
        <v>9.3809523809523814</v>
      </c>
      <c r="P44" s="60">
        <f t="shared" si="0"/>
        <v>624.30238095238099</v>
      </c>
      <c r="Q44" s="59">
        <v>10.881904761904762</v>
      </c>
      <c r="R44" s="9" t="s">
        <v>7397</v>
      </c>
      <c r="S44" s="10">
        <v>46631</v>
      </c>
      <c r="T44" s="55"/>
      <c r="U44" s="56">
        <f t="shared" si="1"/>
        <v>0</v>
      </c>
      <c r="V44" s="11"/>
    </row>
    <row r="45" spans="1:22">
      <c r="A45" s="36"/>
      <c r="B45" s="4" t="s">
        <v>7528</v>
      </c>
      <c r="C45" s="4" t="s">
        <v>7529</v>
      </c>
      <c r="D45" s="3" t="s">
        <v>7424</v>
      </c>
      <c r="E45" s="4" t="s">
        <v>7530</v>
      </c>
      <c r="F45" s="89" t="s">
        <v>12</v>
      </c>
      <c r="G45" s="88">
        <v>35</v>
      </c>
      <c r="H45" s="5" t="s">
        <v>7531</v>
      </c>
      <c r="I45" s="5" t="s">
        <v>7489</v>
      </c>
      <c r="J45" s="6" t="s">
        <v>7532</v>
      </c>
      <c r="K45" s="5">
        <v>0.16</v>
      </c>
      <c r="L45" s="5" t="s">
        <v>59</v>
      </c>
      <c r="M45" s="52">
        <v>7.8888607594936708</v>
      </c>
      <c r="N45" s="8">
        <v>0</v>
      </c>
      <c r="O45" s="52">
        <v>7.8888607594936708</v>
      </c>
      <c r="P45" s="60">
        <f t="shared" si="0"/>
        <v>525.00368354430373</v>
      </c>
      <c r="Q45" s="59">
        <v>9.1510784810126573</v>
      </c>
      <c r="R45" s="9" t="s">
        <v>7397</v>
      </c>
      <c r="S45" s="10">
        <v>46054</v>
      </c>
      <c r="T45" s="55"/>
      <c r="U45" s="56">
        <f t="shared" si="1"/>
        <v>0</v>
      </c>
      <c r="V45" s="11"/>
    </row>
    <row r="46" spans="1:22">
      <c r="A46" s="36"/>
      <c r="B46" s="4" t="s">
        <v>7533</v>
      </c>
      <c r="C46" s="4" t="s">
        <v>7534</v>
      </c>
      <c r="D46" s="3" t="s">
        <v>7424</v>
      </c>
      <c r="E46" s="4" t="s">
        <v>7535</v>
      </c>
      <c r="F46" s="89" t="s">
        <v>12</v>
      </c>
      <c r="G46" s="88">
        <v>24</v>
      </c>
      <c r="H46" s="5" t="s">
        <v>59</v>
      </c>
      <c r="I46" s="5" t="s">
        <v>7489</v>
      </c>
      <c r="J46" s="6" t="s">
        <v>61</v>
      </c>
      <c r="K46" s="5">
        <v>0.16</v>
      </c>
      <c r="L46" s="5" t="s">
        <v>59</v>
      </c>
      <c r="M46" s="52">
        <v>2.9326190476190472</v>
      </c>
      <c r="N46" s="8">
        <v>0</v>
      </c>
      <c r="O46" s="52">
        <v>2.9326190476190472</v>
      </c>
      <c r="P46" s="60">
        <f t="shared" si="0"/>
        <v>195.16579761904759</v>
      </c>
      <c r="Q46" s="59">
        <v>3.4018380952380949</v>
      </c>
      <c r="R46" s="9" t="s">
        <v>7397</v>
      </c>
      <c r="S46" s="10">
        <v>46692</v>
      </c>
      <c r="T46" s="55"/>
      <c r="U46" s="56">
        <f t="shared" si="1"/>
        <v>0</v>
      </c>
      <c r="V46" s="11"/>
    </row>
    <row r="47" spans="1:22">
      <c r="A47" s="36"/>
      <c r="B47" s="4" t="s">
        <v>7536</v>
      </c>
      <c r="C47" s="12" t="s">
        <v>7537</v>
      </c>
      <c r="D47" s="3" t="s">
        <v>7424</v>
      </c>
      <c r="E47" s="4" t="s">
        <v>7538</v>
      </c>
      <c r="F47" s="89" t="s">
        <v>12</v>
      </c>
      <c r="G47" s="88">
        <v>12</v>
      </c>
      <c r="H47" s="5" t="s">
        <v>59</v>
      </c>
      <c r="I47" s="5" t="s">
        <v>7489</v>
      </c>
      <c r="J47" s="6" t="s">
        <v>61</v>
      </c>
      <c r="K47" s="5">
        <v>0.16</v>
      </c>
      <c r="L47" s="5" t="s">
        <v>59</v>
      </c>
      <c r="M47" s="52">
        <v>2.9326190476190472</v>
      </c>
      <c r="N47" s="8">
        <v>0</v>
      </c>
      <c r="O47" s="52">
        <v>2.9326190476190472</v>
      </c>
      <c r="P47" s="60">
        <f t="shared" si="0"/>
        <v>195.16579761904759</v>
      </c>
      <c r="Q47" s="59">
        <v>3.4018380952380949</v>
      </c>
      <c r="R47" s="9" t="s">
        <v>7397</v>
      </c>
      <c r="S47" s="10">
        <v>46692</v>
      </c>
      <c r="T47" s="55"/>
      <c r="U47" s="56">
        <f t="shared" si="1"/>
        <v>0</v>
      </c>
      <c r="V47" s="11"/>
    </row>
    <row r="48" spans="1:22">
      <c r="A48" s="36"/>
      <c r="B48" s="4" t="s">
        <v>7539</v>
      </c>
      <c r="C48" s="4" t="s">
        <v>7540</v>
      </c>
      <c r="D48" s="3" t="s">
        <v>7424</v>
      </c>
      <c r="E48" s="4" t="s">
        <v>7541</v>
      </c>
      <c r="F48" s="89" t="s">
        <v>12</v>
      </c>
      <c r="G48" s="88">
        <v>24</v>
      </c>
      <c r="H48" s="5" t="s">
        <v>59</v>
      </c>
      <c r="I48" s="5" t="s">
        <v>7489</v>
      </c>
      <c r="J48" s="6" t="s">
        <v>61</v>
      </c>
      <c r="K48" s="5">
        <v>0.16</v>
      </c>
      <c r="L48" s="5" t="s">
        <v>59</v>
      </c>
      <c r="M48" s="52">
        <v>2.9326190476190472</v>
      </c>
      <c r="N48" s="8">
        <v>0</v>
      </c>
      <c r="O48" s="52">
        <v>2.9326190476190472</v>
      </c>
      <c r="P48" s="60">
        <f t="shared" si="0"/>
        <v>195.16579761904759</v>
      </c>
      <c r="Q48" s="59">
        <v>3.4018380952380949</v>
      </c>
      <c r="R48" s="9" t="s">
        <v>7397</v>
      </c>
      <c r="S48" s="10">
        <v>46296</v>
      </c>
      <c r="T48" s="55"/>
      <c r="U48" s="56">
        <f t="shared" si="1"/>
        <v>0</v>
      </c>
      <c r="V48" s="11"/>
    </row>
    <row r="49" spans="1:22">
      <c r="A49" s="36"/>
      <c r="B49" s="2" t="s">
        <v>7542</v>
      </c>
      <c r="C49" s="4" t="s">
        <v>7543</v>
      </c>
      <c r="D49" s="3" t="s">
        <v>7424</v>
      </c>
      <c r="E49" s="4" t="s">
        <v>7544</v>
      </c>
      <c r="F49" s="89" t="s">
        <v>12</v>
      </c>
      <c r="G49" s="88">
        <v>18</v>
      </c>
      <c r="H49" s="5" t="s">
        <v>59</v>
      </c>
      <c r="I49" s="5" t="s">
        <v>7489</v>
      </c>
      <c r="J49" s="6" t="s">
        <v>61</v>
      </c>
      <c r="K49" s="5">
        <v>0.16</v>
      </c>
      <c r="L49" s="5" t="s">
        <v>59</v>
      </c>
      <c r="M49" s="52">
        <v>6.2675000000000001</v>
      </c>
      <c r="N49" s="8">
        <v>0</v>
      </c>
      <c r="O49" s="52">
        <v>6.2675000000000001</v>
      </c>
      <c r="P49" s="60">
        <f t="shared" si="0"/>
        <v>417.102125</v>
      </c>
      <c r="Q49" s="59">
        <v>7.2703000000000007</v>
      </c>
      <c r="R49" s="9" t="s">
        <v>7397</v>
      </c>
      <c r="S49" s="10">
        <v>46661</v>
      </c>
      <c r="T49" s="55"/>
      <c r="U49" s="56">
        <f t="shared" si="1"/>
        <v>0</v>
      </c>
      <c r="V49" s="11"/>
    </row>
    <row r="50" spans="1:22">
      <c r="A50" s="36"/>
      <c r="B50" s="4" t="s">
        <v>7545</v>
      </c>
      <c r="C50" s="2" t="s">
        <v>7546</v>
      </c>
      <c r="D50" s="3" t="s">
        <v>7424</v>
      </c>
      <c r="E50" s="4" t="s">
        <v>7547</v>
      </c>
      <c r="F50" s="89" t="s">
        <v>12</v>
      </c>
      <c r="G50" s="88">
        <v>13</v>
      </c>
      <c r="H50" s="5" t="s">
        <v>7548</v>
      </c>
      <c r="I50" s="5" t="s">
        <v>7489</v>
      </c>
      <c r="J50" s="6" t="s">
        <v>61</v>
      </c>
      <c r="K50" s="5">
        <v>0.16</v>
      </c>
      <c r="L50" s="5" t="s">
        <v>59</v>
      </c>
      <c r="M50" s="52">
        <v>8.5513095238095236</v>
      </c>
      <c r="N50" s="8">
        <v>0</v>
      </c>
      <c r="O50" s="52">
        <v>8.5513095238095236</v>
      </c>
      <c r="P50" s="60">
        <f t="shared" si="0"/>
        <v>569.08964880952374</v>
      </c>
      <c r="Q50" s="59">
        <v>9.9195190476190476</v>
      </c>
      <c r="R50" s="9" t="s">
        <v>7397</v>
      </c>
      <c r="S50" s="10">
        <v>46753</v>
      </c>
      <c r="T50" s="55"/>
      <c r="U50" s="56">
        <f t="shared" si="1"/>
        <v>0</v>
      </c>
      <c r="V50" s="11"/>
    </row>
    <row r="51" spans="1:22">
      <c r="A51" s="36"/>
      <c r="B51" s="4" t="s">
        <v>7549</v>
      </c>
      <c r="C51" s="4" t="s">
        <v>7550</v>
      </c>
      <c r="D51" s="3" t="s">
        <v>7424</v>
      </c>
      <c r="E51" s="4" t="s">
        <v>7551</v>
      </c>
      <c r="F51" s="89" t="s">
        <v>12</v>
      </c>
      <c r="G51" s="88">
        <v>24</v>
      </c>
      <c r="H51" s="5" t="s">
        <v>7527</v>
      </c>
      <c r="I51" s="5" t="s">
        <v>7489</v>
      </c>
      <c r="J51" s="6" t="s">
        <v>61</v>
      </c>
      <c r="K51" s="5">
        <v>0.16</v>
      </c>
      <c r="L51" s="5" t="s">
        <v>59</v>
      </c>
      <c r="M51" s="52">
        <v>19.821428571428569</v>
      </c>
      <c r="N51" s="8">
        <v>0</v>
      </c>
      <c r="O51" s="52">
        <v>19.821428571428569</v>
      </c>
      <c r="P51" s="60">
        <f t="shared" si="0"/>
        <v>1319.1160714285713</v>
      </c>
      <c r="Q51" s="59">
        <v>22.99285714285714</v>
      </c>
      <c r="R51" s="9" t="s">
        <v>7397</v>
      </c>
      <c r="S51" s="10">
        <v>46692</v>
      </c>
      <c r="T51" s="55"/>
      <c r="U51" s="56">
        <f t="shared" si="1"/>
        <v>0</v>
      </c>
      <c r="V51" s="11"/>
    </row>
    <row r="52" spans="1:22">
      <c r="A52" s="36"/>
      <c r="B52" s="34" t="s">
        <v>7552</v>
      </c>
      <c r="C52" s="4" t="s">
        <v>7553</v>
      </c>
      <c r="D52" s="3" t="s">
        <v>7424</v>
      </c>
      <c r="E52" s="4" t="s">
        <v>7554</v>
      </c>
      <c r="F52" s="89" t="s">
        <v>12</v>
      </c>
      <c r="G52" s="88">
        <v>24</v>
      </c>
      <c r="H52" s="5" t="s">
        <v>7555</v>
      </c>
      <c r="I52" s="5" t="s">
        <v>7489</v>
      </c>
      <c r="J52" s="6" t="s">
        <v>61</v>
      </c>
      <c r="K52" s="5">
        <v>0.16</v>
      </c>
      <c r="L52" s="5" t="s">
        <v>59</v>
      </c>
      <c r="M52" s="52">
        <v>9.0749999999999993</v>
      </c>
      <c r="N52" s="8">
        <v>0</v>
      </c>
      <c r="O52" s="52">
        <v>9.0749999999999993</v>
      </c>
      <c r="P52" s="60">
        <f t="shared" si="0"/>
        <v>603.94124999999997</v>
      </c>
      <c r="Q52" s="59">
        <v>10.526999999999999</v>
      </c>
      <c r="R52" s="9" t="s">
        <v>7397</v>
      </c>
      <c r="S52" s="10">
        <v>46661</v>
      </c>
      <c r="T52" s="55"/>
      <c r="U52" s="56">
        <f t="shared" si="1"/>
        <v>0</v>
      </c>
      <c r="V52" s="11"/>
    </row>
    <row r="53" spans="1:22">
      <c r="A53" s="36"/>
      <c r="B53" s="2" t="s">
        <v>7556</v>
      </c>
      <c r="C53" s="4" t="s">
        <v>7557</v>
      </c>
      <c r="D53" s="3" t="s">
        <v>7424</v>
      </c>
      <c r="E53" s="4" t="s">
        <v>7558</v>
      </c>
      <c r="F53" s="89" t="s">
        <v>12</v>
      </c>
      <c r="G53" s="88">
        <v>23</v>
      </c>
      <c r="H53" s="5" t="s">
        <v>7555</v>
      </c>
      <c r="I53" s="5" t="s">
        <v>7489</v>
      </c>
      <c r="J53" s="6" t="s">
        <v>61</v>
      </c>
      <c r="K53" s="5">
        <v>0.16</v>
      </c>
      <c r="L53" s="5" t="s">
        <v>59</v>
      </c>
      <c r="M53" s="52">
        <v>12.457142857142857</v>
      </c>
      <c r="N53" s="8">
        <v>0</v>
      </c>
      <c r="O53" s="52">
        <v>12.457142857142857</v>
      </c>
      <c r="P53" s="60">
        <f t="shared" si="0"/>
        <v>829.02285714285711</v>
      </c>
      <c r="Q53" s="59">
        <v>14.450285714285714</v>
      </c>
      <c r="R53" s="9" t="s">
        <v>7397</v>
      </c>
      <c r="S53" s="10">
        <v>46661</v>
      </c>
      <c r="T53" s="55"/>
      <c r="U53" s="56">
        <f t="shared" si="1"/>
        <v>0</v>
      </c>
      <c r="V53" s="11"/>
    </row>
    <row r="54" spans="1:22">
      <c r="A54" s="86" t="s">
        <v>54</v>
      </c>
      <c r="B54" s="4" t="s">
        <v>7559</v>
      </c>
      <c r="C54" s="4" t="s">
        <v>7560</v>
      </c>
      <c r="D54" s="3" t="s">
        <v>7424</v>
      </c>
      <c r="E54" s="87" t="s">
        <v>7561</v>
      </c>
      <c r="F54" s="89" t="s">
        <v>12</v>
      </c>
      <c r="G54" s="88">
        <v>14</v>
      </c>
      <c r="H54" s="5" t="s">
        <v>7562</v>
      </c>
      <c r="I54" s="5" t="s">
        <v>7489</v>
      </c>
      <c r="J54" s="6" t="s">
        <v>61</v>
      </c>
      <c r="K54" s="5">
        <v>0.16</v>
      </c>
      <c r="L54" s="5" t="s">
        <v>7519</v>
      </c>
      <c r="M54" s="52">
        <v>12.825000000000001</v>
      </c>
      <c r="N54" s="8">
        <v>0</v>
      </c>
      <c r="O54" s="52">
        <v>12.825000000000001</v>
      </c>
      <c r="P54" s="60">
        <f t="shared" si="0"/>
        <v>853.50375000000008</v>
      </c>
      <c r="Q54" s="59">
        <v>14.877000000000001</v>
      </c>
      <c r="R54" s="9" t="s">
        <v>7397</v>
      </c>
      <c r="S54" s="10">
        <v>46054</v>
      </c>
      <c r="T54" s="55"/>
      <c r="U54" s="56">
        <f t="shared" si="1"/>
        <v>0</v>
      </c>
      <c r="V54" s="11"/>
    </row>
    <row r="55" spans="1:22">
      <c r="A55" s="36"/>
      <c r="B55" s="4" t="s">
        <v>7563</v>
      </c>
      <c r="C55" s="4" t="s">
        <v>7564</v>
      </c>
      <c r="D55" s="3" t="s">
        <v>7424</v>
      </c>
      <c r="E55" s="4" t="s">
        <v>7565</v>
      </c>
      <c r="F55" s="89" t="s">
        <v>12</v>
      </c>
      <c r="G55" s="88">
        <v>25</v>
      </c>
      <c r="H55" s="5" t="s">
        <v>7566</v>
      </c>
      <c r="I55" s="5" t="s">
        <v>7489</v>
      </c>
      <c r="J55" s="6" t="s">
        <v>61</v>
      </c>
      <c r="K55" s="5">
        <v>0.16</v>
      </c>
      <c r="L55" s="5" t="s">
        <v>59</v>
      </c>
      <c r="M55" s="52">
        <v>9.925595238095239</v>
      </c>
      <c r="N55" s="8">
        <v>0</v>
      </c>
      <c r="O55" s="52">
        <v>9.925595238095239</v>
      </c>
      <c r="P55" s="60">
        <f t="shared" si="0"/>
        <v>660.54836309523807</v>
      </c>
      <c r="Q55" s="59">
        <v>11.513690476190478</v>
      </c>
      <c r="R55" s="9" t="s">
        <v>7397</v>
      </c>
      <c r="S55" s="10">
        <v>46419</v>
      </c>
      <c r="T55" s="55"/>
      <c r="U55" s="56">
        <f t="shared" si="1"/>
        <v>0</v>
      </c>
      <c r="V55" s="11"/>
    </row>
    <row r="56" spans="1:22">
      <c r="A56" s="86" t="s">
        <v>54</v>
      </c>
      <c r="B56" s="4" t="s">
        <v>7567</v>
      </c>
      <c r="C56" s="2" t="s">
        <v>7568</v>
      </c>
      <c r="D56" s="3" t="s">
        <v>7424</v>
      </c>
      <c r="E56" s="87" t="s">
        <v>7569</v>
      </c>
      <c r="F56" s="89" t="s">
        <v>12</v>
      </c>
      <c r="G56" s="88">
        <v>12</v>
      </c>
      <c r="H56" s="5" t="s">
        <v>7570</v>
      </c>
      <c r="I56" s="5" t="s">
        <v>7489</v>
      </c>
      <c r="J56" s="6" t="s">
        <v>61</v>
      </c>
      <c r="K56" s="5">
        <v>0.16</v>
      </c>
      <c r="L56" s="5" t="s">
        <v>59</v>
      </c>
      <c r="M56" s="52">
        <v>8.6559523809523817</v>
      </c>
      <c r="N56" s="8">
        <v>0</v>
      </c>
      <c r="O56" s="52">
        <v>8.6559523809523817</v>
      </c>
      <c r="P56" s="60">
        <f t="shared" si="0"/>
        <v>576.05363095238101</v>
      </c>
      <c r="Q56" s="59">
        <v>10.040904761904763</v>
      </c>
      <c r="R56" s="9" t="s">
        <v>7397</v>
      </c>
      <c r="S56" s="10">
        <v>46600</v>
      </c>
      <c r="T56" s="55"/>
      <c r="U56" s="56">
        <f t="shared" si="1"/>
        <v>0</v>
      </c>
      <c r="V56" s="11"/>
    </row>
    <row r="57" spans="1:22">
      <c r="A57" s="36"/>
      <c r="B57" s="4" t="s">
        <v>7571</v>
      </c>
      <c r="C57" s="2" t="s">
        <v>7572</v>
      </c>
      <c r="D57" s="3" t="s">
        <v>7424</v>
      </c>
      <c r="E57" s="4" t="s">
        <v>7573</v>
      </c>
      <c r="F57" s="89" t="s">
        <v>12</v>
      </c>
      <c r="G57" s="88">
        <v>24</v>
      </c>
      <c r="H57" s="5" t="s">
        <v>7574</v>
      </c>
      <c r="I57" s="5" t="s">
        <v>7489</v>
      </c>
      <c r="J57" s="6" t="s">
        <v>61</v>
      </c>
      <c r="K57" s="5">
        <v>0.16</v>
      </c>
      <c r="L57" s="5" t="s">
        <v>59</v>
      </c>
      <c r="M57" s="52">
        <v>11.090886075949367</v>
      </c>
      <c r="N57" s="8">
        <v>0</v>
      </c>
      <c r="O57" s="52">
        <v>11.090886075949367</v>
      </c>
      <c r="P57" s="60">
        <f t="shared" si="0"/>
        <v>738.09846835443034</v>
      </c>
      <c r="Q57" s="59">
        <v>12.865427848101266</v>
      </c>
      <c r="R57" s="9" t="s">
        <v>7397</v>
      </c>
      <c r="S57" s="10">
        <v>46661</v>
      </c>
      <c r="T57" s="55"/>
      <c r="U57" s="56">
        <f t="shared" si="1"/>
        <v>0</v>
      </c>
      <c r="V57" s="11"/>
    </row>
    <row r="58" spans="1:22">
      <c r="A58" s="86" t="s">
        <v>54</v>
      </c>
      <c r="B58" s="4" t="s">
        <v>7575</v>
      </c>
      <c r="C58" s="4" t="s">
        <v>7576</v>
      </c>
      <c r="D58" s="3" t="s">
        <v>7424</v>
      </c>
      <c r="E58" s="87" t="s">
        <v>7577</v>
      </c>
      <c r="F58" s="89" t="s">
        <v>12</v>
      </c>
      <c r="G58" s="88">
        <v>3</v>
      </c>
      <c r="H58" s="5" t="s">
        <v>59</v>
      </c>
      <c r="I58" s="5" t="s">
        <v>7489</v>
      </c>
      <c r="J58" s="6" t="s">
        <v>61</v>
      </c>
      <c r="K58" s="5">
        <v>0.16</v>
      </c>
      <c r="L58" s="5" t="s">
        <v>59</v>
      </c>
      <c r="M58" s="52">
        <v>12.085714285714287</v>
      </c>
      <c r="N58" s="8">
        <v>0</v>
      </c>
      <c r="O58" s="52">
        <v>12.085714285714287</v>
      </c>
      <c r="P58" s="60">
        <f t="shared" si="0"/>
        <v>804.30428571428581</v>
      </c>
      <c r="Q58" s="59">
        <v>14.019428571428573</v>
      </c>
      <c r="R58" s="9" t="s">
        <v>7397</v>
      </c>
      <c r="S58" s="10">
        <v>46447</v>
      </c>
      <c r="T58" s="55"/>
      <c r="U58" s="56">
        <f t="shared" si="1"/>
        <v>0</v>
      </c>
      <c r="V58" s="11"/>
    </row>
    <row r="59" spans="1:22">
      <c r="A59" s="36"/>
      <c r="B59" s="4" t="s">
        <v>7578</v>
      </c>
      <c r="C59" s="2" t="s">
        <v>7579</v>
      </c>
      <c r="D59" s="3" t="s">
        <v>7424</v>
      </c>
      <c r="E59" s="4" t="s">
        <v>7580</v>
      </c>
      <c r="F59" s="89" t="s">
        <v>12</v>
      </c>
      <c r="G59" s="88">
        <v>14</v>
      </c>
      <c r="H59" s="5" t="s">
        <v>7581</v>
      </c>
      <c r="I59" s="5" t="s">
        <v>7489</v>
      </c>
      <c r="J59" s="6" t="s">
        <v>61</v>
      </c>
      <c r="K59" s="5">
        <v>0.16</v>
      </c>
      <c r="L59" s="5" t="s">
        <v>1517</v>
      </c>
      <c r="M59" s="52">
        <v>8.7719047619047608</v>
      </c>
      <c r="N59" s="8">
        <v>0</v>
      </c>
      <c r="O59" s="52">
        <v>8.7719047619047608</v>
      </c>
      <c r="P59" s="60">
        <f t="shared" si="0"/>
        <v>583.77026190476181</v>
      </c>
      <c r="Q59" s="59">
        <v>10.175409523809522</v>
      </c>
      <c r="R59" s="9" t="s">
        <v>7397</v>
      </c>
      <c r="S59" s="10">
        <v>46478</v>
      </c>
      <c r="T59" s="55"/>
      <c r="U59" s="56">
        <f t="shared" si="1"/>
        <v>0</v>
      </c>
      <c r="V59" s="11"/>
    </row>
    <row r="60" spans="1:22">
      <c r="A60" s="36"/>
      <c r="B60" s="4" t="s">
        <v>7582</v>
      </c>
      <c r="C60" s="4" t="s">
        <v>7583</v>
      </c>
      <c r="D60" s="3" t="s">
        <v>7424</v>
      </c>
      <c r="E60" s="4" t="s">
        <v>7584</v>
      </c>
      <c r="F60" s="89" t="s">
        <v>12</v>
      </c>
      <c r="G60" s="88">
        <v>12</v>
      </c>
      <c r="H60" s="5" t="s">
        <v>59</v>
      </c>
      <c r="I60" s="5" t="s">
        <v>7489</v>
      </c>
      <c r="J60" s="6" t="s">
        <v>61</v>
      </c>
      <c r="K60" s="5">
        <v>0.16</v>
      </c>
      <c r="L60" s="5" t="s">
        <v>59</v>
      </c>
      <c r="M60" s="52">
        <v>9.0129870129870131</v>
      </c>
      <c r="N60" s="8">
        <v>0</v>
      </c>
      <c r="O60" s="52">
        <v>9.0129870129870131</v>
      </c>
      <c r="P60" s="60">
        <f t="shared" si="0"/>
        <v>599.81428571428569</v>
      </c>
      <c r="Q60" s="59">
        <v>10.455064935064936</v>
      </c>
      <c r="R60" s="9" t="s">
        <v>7397</v>
      </c>
      <c r="S60" s="10">
        <v>46722</v>
      </c>
      <c r="T60" s="55"/>
      <c r="U60" s="56">
        <f t="shared" si="1"/>
        <v>0</v>
      </c>
      <c r="V60" s="11"/>
    </row>
    <row r="61" spans="1:22">
      <c r="A61" s="86" t="s">
        <v>54</v>
      </c>
      <c r="B61" s="2" t="s">
        <v>7585</v>
      </c>
      <c r="C61" s="13" t="s">
        <v>7586</v>
      </c>
      <c r="D61" s="3" t="s">
        <v>7424</v>
      </c>
      <c r="E61" s="87" t="s">
        <v>7587</v>
      </c>
      <c r="F61" s="89" t="s">
        <v>12</v>
      </c>
      <c r="G61" s="88">
        <v>16</v>
      </c>
      <c r="H61" s="5" t="s">
        <v>7588</v>
      </c>
      <c r="I61" s="5" t="s">
        <v>7489</v>
      </c>
      <c r="J61" s="6" t="s">
        <v>61</v>
      </c>
      <c r="K61" s="7">
        <v>0.16</v>
      </c>
      <c r="L61" s="7" t="s">
        <v>59</v>
      </c>
      <c r="M61" s="52">
        <v>6.5063291139240498</v>
      </c>
      <c r="N61" s="8">
        <v>0</v>
      </c>
      <c r="O61" s="52">
        <v>6.5063291139240498</v>
      </c>
      <c r="P61" s="60">
        <f t="shared" si="0"/>
        <v>432.99620253164551</v>
      </c>
      <c r="Q61" s="59">
        <v>7.5473417721518974</v>
      </c>
      <c r="R61" s="9" t="s">
        <v>7397</v>
      </c>
      <c r="S61" s="10">
        <v>46082</v>
      </c>
      <c r="T61" s="55"/>
      <c r="U61" s="56">
        <f t="shared" si="1"/>
        <v>0</v>
      </c>
      <c r="V61" s="11"/>
    </row>
    <row r="62" spans="1:22">
      <c r="A62" s="36"/>
      <c r="B62" s="4" t="s">
        <v>7589</v>
      </c>
      <c r="C62" s="2" t="s">
        <v>7590</v>
      </c>
      <c r="D62" s="3" t="s">
        <v>7424</v>
      </c>
      <c r="E62" s="4" t="s">
        <v>7591</v>
      </c>
      <c r="F62" s="89" t="s">
        <v>12</v>
      </c>
      <c r="G62" s="88">
        <v>10</v>
      </c>
      <c r="H62" s="5" t="s">
        <v>7592</v>
      </c>
      <c r="I62" s="5" t="s">
        <v>7489</v>
      </c>
      <c r="J62" s="6" t="s">
        <v>61</v>
      </c>
      <c r="K62" s="5">
        <v>0.16</v>
      </c>
      <c r="L62" s="5" t="s">
        <v>59</v>
      </c>
      <c r="M62" s="52">
        <v>6.4232142857142858</v>
      </c>
      <c r="N62" s="8">
        <v>0</v>
      </c>
      <c r="O62" s="52">
        <v>6.4232142857142858</v>
      </c>
      <c r="P62" s="60">
        <f t="shared" si="0"/>
        <v>427.46491071428568</v>
      </c>
      <c r="Q62" s="59">
        <v>7.4509285714285713</v>
      </c>
      <c r="R62" s="9" t="s">
        <v>7397</v>
      </c>
      <c r="S62" s="10">
        <v>46692</v>
      </c>
      <c r="T62" s="55"/>
      <c r="U62" s="56">
        <f t="shared" si="1"/>
        <v>0</v>
      </c>
      <c r="V62" s="11"/>
    </row>
    <row r="63" spans="1:22">
      <c r="A63" s="36"/>
      <c r="B63" s="4" t="s">
        <v>7593</v>
      </c>
      <c r="C63" s="4" t="s">
        <v>7594</v>
      </c>
      <c r="D63" s="3" t="s">
        <v>7424</v>
      </c>
      <c r="E63" s="4" t="s">
        <v>7595</v>
      </c>
      <c r="F63" s="89" t="s">
        <v>12</v>
      </c>
      <c r="G63" s="88">
        <v>24</v>
      </c>
      <c r="H63" s="5" t="s">
        <v>7531</v>
      </c>
      <c r="I63" s="5" t="s">
        <v>7489</v>
      </c>
      <c r="J63" s="6" t="s">
        <v>61</v>
      </c>
      <c r="K63" s="5">
        <v>0.16</v>
      </c>
      <c r="L63" s="5" t="s">
        <v>59</v>
      </c>
      <c r="M63" s="52">
        <v>6.9941666666666666</v>
      </c>
      <c r="N63" s="8">
        <v>0</v>
      </c>
      <c r="O63" s="52">
        <v>6.9941666666666666</v>
      </c>
      <c r="P63" s="60">
        <f t="shared" si="0"/>
        <v>465.46179166666667</v>
      </c>
      <c r="Q63" s="59">
        <v>8.1132333333333335</v>
      </c>
      <c r="R63" s="9" t="s">
        <v>7397</v>
      </c>
      <c r="S63" s="10">
        <v>46692</v>
      </c>
      <c r="T63" s="55"/>
      <c r="U63" s="56">
        <f t="shared" si="1"/>
        <v>0</v>
      </c>
      <c r="V63" s="11"/>
    </row>
    <row r="64" spans="1:22">
      <c r="A64" s="86" t="s">
        <v>54</v>
      </c>
      <c r="B64" s="4" t="s">
        <v>7596</v>
      </c>
      <c r="C64" s="4" t="s">
        <v>7597</v>
      </c>
      <c r="D64" s="3" t="s">
        <v>7424</v>
      </c>
      <c r="E64" s="87" t="s">
        <v>7598</v>
      </c>
      <c r="F64" s="89" t="s">
        <v>12</v>
      </c>
      <c r="G64" s="88">
        <v>11</v>
      </c>
      <c r="H64" s="5" t="s">
        <v>7599</v>
      </c>
      <c r="I64" s="5" t="s">
        <v>7489</v>
      </c>
      <c r="J64" s="6" t="s">
        <v>61</v>
      </c>
      <c r="K64" s="5">
        <v>0.16</v>
      </c>
      <c r="L64" s="5" t="s">
        <v>59</v>
      </c>
      <c r="M64" s="52">
        <v>11.704523809523808</v>
      </c>
      <c r="N64" s="8">
        <v>0</v>
      </c>
      <c r="O64" s="52">
        <v>11.704523809523808</v>
      </c>
      <c r="P64" s="60">
        <f t="shared" si="0"/>
        <v>778.93605952380938</v>
      </c>
      <c r="Q64" s="59">
        <v>13.577247619047617</v>
      </c>
      <c r="R64" s="9" t="s">
        <v>7397</v>
      </c>
      <c r="S64" s="10">
        <v>46054</v>
      </c>
      <c r="T64" s="55"/>
      <c r="U64" s="56">
        <f t="shared" si="1"/>
        <v>0</v>
      </c>
      <c r="V64" s="11"/>
    </row>
    <row r="65" spans="1:22">
      <c r="A65" s="86" t="s">
        <v>54</v>
      </c>
      <c r="B65" s="4" t="s">
        <v>7600</v>
      </c>
      <c r="C65" s="4" t="s">
        <v>7601</v>
      </c>
      <c r="D65" s="3" t="s">
        <v>7424</v>
      </c>
      <c r="E65" s="87" t="s">
        <v>7602</v>
      </c>
      <c r="F65" s="89" t="s">
        <v>12</v>
      </c>
      <c r="G65" s="88">
        <v>9</v>
      </c>
      <c r="H65" s="5" t="s">
        <v>59</v>
      </c>
      <c r="I65" s="5" t="s">
        <v>121</v>
      </c>
      <c r="J65" s="6" t="s">
        <v>61</v>
      </c>
      <c r="K65" s="5" t="s">
        <v>68</v>
      </c>
      <c r="L65" s="5" t="s">
        <v>59</v>
      </c>
      <c r="M65" s="52">
        <v>6.6103896103896105</v>
      </c>
      <c r="N65" s="8">
        <v>0</v>
      </c>
      <c r="O65" s="52">
        <v>6.6103896103896105</v>
      </c>
      <c r="P65" s="60">
        <f t="shared" si="0"/>
        <v>439.92142857142858</v>
      </c>
      <c r="Q65" s="59">
        <v>6.6103896103896105</v>
      </c>
      <c r="R65" s="9" t="s">
        <v>7397</v>
      </c>
      <c r="S65" s="10">
        <v>46266</v>
      </c>
      <c r="T65" s="55"/>
      <c r="U65" s="56">
        <f t="shared" si="1"/>
        <v>0</v>
      </c>
      <c r="V65" s="11"/>
    </row>
    <row r="66" spans="1:22">
      <c r="A66" s="86" t="s">
        <v>54</v>
      </c>
      <c r="B66" s="4" t="s">
        <v>7603</v>
      </c>
      <c r="C66" s="4" t="s">
        <v>7603</v>
      </c>
      <c r="D66" s="3" t="s">
        <v>7424</v>
      </c>
      <c r="E66" s="87" t="s">
        <v>7604</v>
      </c>
      <c r="F66" s="89" t="s">
        <v>12</v>
      </c>
      <c r="G66" s="88">
        <v>24</v>
      </c>
      <c r="H66" s="5" t="s">
        <v>7605</v>
      </c>
      <c r="I66" s="5" t="s">
        <v>121</v>
      </c>
      <c r="J66" s="6" t="s">
        <v>61</v>
      </c>
      <c r="K66" s="5" t="s">
        <v>68</v>
      </c>
      <c r="L66" s="5" t="s">
        <v>638</v>
      </c>
      <c r="M66" s="52">
        <v>6.3766233766233764</v>
      </c>
      <c r="N66" s="8">
        <v>0</v>
      </c>
      <c r="O66" s="52">
        <v>6.3766233766233764</v>
      </c>
      <c r="P66" s="60">
        <f t="shared" si="0"/>
        <v>424.3642857142857</v>
      </c>
      <c r="Q66" s="59">
        <v>6.3766233766233764</v>
      </c>
      <c r="R66" s="9" t="s">
        <v>7397</v>
      </c>
      <c r="S66" s="10">
        <v>46327</v>
      </c>
      <c r="T66" s="55"/>
      <c r="U66" s="56">
        <f t="shared" si="1"/>
        <v>0</v>
      </c>
      <c r="V66" s="11"/>
    </row>
    <row r="67" spans="1:22">
      <c r="A67" s="36"/>
      <c r="B67" s="4" t="s">
        <v>7606</v>
      </c>
      <c r="C67" s="4" t="s">
        <v>7607</v>
      </c>
      <c r="D67" s="3" t="s">
        <v>7424</v>
      </c>
      <c r="E67" s="4" t="s">
        <v>7608</v>
      </c>
      <c r="F67" s="89" t="s">
        <v>12</v>
      </c>
      <c r="G67" s="88">
        <v>35</v>
      </c>
      <c r="H67" s="5" t="s">
        <v>7609</v>
      </c>
      <c r="I67" s="5" t="s">
        <v>7180</v>
      </c>
      <c r="J67" s="6" t="s">
        <v>61</v>
      </c>
      <c r="K67" s="5">
        <v>0.16</v>
      </c>
      <c r="L67" s="5" t="s">
        <v>59</v>
      </c>
      <c r="M67" s="52">
        <v>7.9</v>
      </c>
      <c r="N67" s="8">
        <v>0</v>
      </c>
      <c r="O67" s="52">
        <v>7.9</v>
      </c>
      <c r="P67" s="60">
        <f t="shared" si="0"/>
        <v>525.745</v>
      </c>
      <c r="Q67" s="59">
        <v>9.1639999999999997</v>
      </c>
      <c r="R67" s="9" t="s">
        <v>7411</v>
      </c>
      <c r="S67" s="10" t="s">
        <v>59</v>
      </c>
      <c r="T67" s="55"/>
      <c r="U67" s="56">
        <f t="shared" si="1"/>
        <v>0</v>
      </c>
      <c r="V67" s="11"/>
    </row>
    <row r="68" spans="1:22">
      <c r="A68" s="36"/>
      <c r="B68" s="4" t="s">
        <v>7610</v>
      </c>
      <c r="C68" s="4" t="s">
        <v>7611</v>
      </c>
      <c r="D68" s="3" t="s">
        <v>7424</v>
      </c>
      <c r="E68" s="4" t="s">
        <v>7612</v>
      </c>
      <c r="F68" s="89" t="s">
        <v>12</v>
      </c>
      <c r="G68" s="88">
        <v>17</v>
      </c>
      <c r="H68" s="5" t="s">
        <v>7609</v>
      </c>
      <c r="I68" s="5" t="s">
        <v>7180</v>
      </c>
      <c r="J68" s="6" t="s">
        <v>61</v>
      </c>
      <c r="K68" s="5">
        <v>0.16</v>
      </c>
      <c r="L68" s="5" t="s">
        <v>59</v>
      </c>
      <c r="M68" s="52">
        <v>7.666666666666667</v>
      </c>
      <c r="N68" s="8">
        <v>0</v>
      </c>
      <c r="O68" s="52">
        <v>7.666666666666667</v>
      </c>
      <c r="P68" s="60">
        <f t="shared" si="0"/>
        <v>510.21666666666664</v>
      </c>
      <c r="Q68" s="59">
        <v>8.8933333333333344</v>
      </c>
      <c r="R68" s="9" t="s">
        <v>7411</v>
      </c>
      <c r="S68" s="10">
        <v>47819</v>
      </c>
      <c r="T68" s="55"/>
      <c r="U68" s="56">
        <f t="shared" si="1"/>
        <v>0</v>
      </c>
      <c r="V68" s="11"/>
    </row>
    <row r="69" spans="1:22">
      <c r="A69" s="36"/>
      <c r="B69" s="4" t="s">
        <v>7613</v>
      </c>
      <c r="C69" s="4" t="s">
        <v>7614</v>
      </c>
      <c r="D69" s="3" t="s">
        <v>7424</v>
      </c>
      <c r="E69" s="4" t="s">
        <v>7615</v>
      </c>
      <c r="F69" s="89" t="s">
        <v>12</v>
      </c>
      <c r="G69" s="88">
        <v>54</v>
      </c>
      <c r="H69" s="5" t="s">
        <v>59</v>
      </c>
      <c r="I69" s="5" t="s">
        <v>7180</v>
      </c>
      <c r="J69" s="6" t="s">
        <v>61</v>
      </c>
      <c r="K69" s="5">
        <v>0.16</v>
      </c>
      <c r="L69" s="5" t="s">
        <v>59</v>
      </c>
      <c r="M69" s="52">
        <v>4.1111111111111116</v>
      </c>
      <c r="N69" s="8">
        <v>0</v>
      </c>
      <c r="O69" s="52">
        <v>4.1111111111111116</v>
      </c>
      <c r="P69" s="60">
        <f t="shared" si="0"/>
        <v>273.59444444444449</v>
      </c>
      <c r="Q69" s="59">
        <v>4.7688888888888892</v>
      </c>
      <c r="R69" s="9" t="s">
        <v>7413</v>
      </c>
      <c r="S69" s="10">
        <v>0</v>
      </c>
      <c r="T69" s="55"/>
      <c r="U69" s="56">
        <f t="shared" si="1"/>
        <v>0</v>
      </c>
      <c r="V69" s="11"/>
    </row>
    <row r="70" spans="1:22">
      <c r="A70" s="36"/>
      <c r="B70" s="4" t="s">
        <v>7616</v>
      </c>
      <c r="C70" s="4" t="s">
        <v>7617</v>
      </c>
      <c r="D70" s="3" t="s">
        <v>7424</v>
      </c>
      <c r="E70" s="4" t="s">
        <v>7618</v>
      </c>
      <c r="F70" s="89" t="s">
        <v>12</v>
      </c>
      <c r="G70" s="88">
        <v>3</v>
      </c>
      <c r="H70" s="5" t="s">
        <v>7619</v>
      </c>
      <c r="I70" s="5" t="s">
        <v>7180</v>
      </c>
      <c r="J70" s="6" t="s">
        <v>61</v>
      </c>
      <c r="K70" s="5">
        <v>0.16</v>
      </c>
      <c r="L70" s="5" t="s">
        <v>59</v>
      </c>
      <c r="M70" s="52">
        <v>5.4111111111111114</v>
      </c>
      <c r="N70" s="8">
        <v>0</v>
      </c>
      <c r="O70" s="52">
        <v>5.4111111111111114</v>
      </c>
      <c r="P70" s="60">
        <f t="shared" si="0"/>
        <v>360.10944444444448</v>
      </c>
      <c r="Q70" s="59">
        <v>6.2768888888888892</v>
      </c>
      <c r="R70" s="9" t="s">
        <v>7413</v>
      </c>
      <c r="S70" s="10">
        <v>0</v>
      </c>
      <c r="T70" s="55"/>
      <c r="U70" s="56">
        <f t="shared" si="1"/>
        <v>0</v>
      </c>
      <c r="V70" s="11"/>
    </row>
    <row r="71" spans="1:22">
      <c r="A71" s="36"/>
      <c r="B71" s="4" t="s">
        <v>7620</v>
      </c>
      <c r="C71" s="4" t="s">
        <v>7621</v>
      </c>
      <c r="D71" s="3" t="s">
        <v>7424</v>
      </c>
      <c r="E71" s="4" t="s">
        <v>7622</v>
      </c>
      <c r="F71" s="89" t="s">
        <v>12</v>
      </c>
      <c r="G71" s="88">
        <v>69</v>
      </c>
      <c r="H71" s="5" t="s">
        <v>7623</v>
      </c>
      <c r="I71" s="5" t="s">
        <v>273</v>
      </c>
      <c r="J71" s="6" t="s">
        <v>61</v>
      </c>
      <c r="K71" s="5">
        <v>0.16</v>
      </c>
      <c r="L71" s="5" t="s">
        <v>1517</v>
      </c>
      <c r="M71" s="52">
        <v>3.6071428571428572</v>
      </c>
      <c r="N71" s="8">
        <v>0</v>
      </c>
      <c r="O71" s="52">
        <v>3.6071428571428572</v>
      </c>
      <c r="P71" s="60">
        <f t="shared" si="0"/>
        <v>240.05535714285713</v>
      </c>
      <c r="Q71" s="59">
        <v>4.1842857142857142</v>
      </c>
      <c r="R71" s="9" t="s">
        <v>7401</v>
      </c>
      <c r="S71" s="10">
        <v>45992</v>
      </c>
      <c r="T71" s="55"/>
      <c r="U71" s="56">
        <f t="shared" si="1"/>
        <v>0</v>
      </c>
      <c r="V71" s="11"/>
    </row>
    <row r="72" spans="1:22">
      <c r="A72" s="36"/>
      <c r="B72" s="4" t="s">
        <v>7624</v>
      </c>
      <c r="C72" s="2" t="s">
        <v>7625</v>
      </c>
      <c r="D72" s="3" t="s">
        <v>7424</v>
      </c>
      <c r="E72" s="4" t="s">
        <v>7626</v>
      </c>
      <c r="F72" s="89" t="s">
        <v>12</v>
      </c>
      <c r="G72" s="88">
        <v>173</v>
      </c>
      <c r="H72" s="5" t="s">
        <v>7627</v>
      </c>
      <c r="I72" s="5" t="s">
        <v>7472</v>
      </c>
      <c r="J72" s="6" t="s">
        <v>61</v>
      </c>
      <c r="K72" s="5">
        <v>0.16</v>
      </c>
      <c r="L72" s="5" t="s">
        <v>59</v>
      </c>
      <c r="M72" s="52">
        <v>1.8888888888888888</v>
      </c>
      <c r="N72" s="8">
        <v>0</v>
      </c>
      <c r="O72" s="52">
        <v>1.8888888888888888</v>
      </c>
      <c r="P72" s="60">
        <f t="shared" si="0"/>
        <v>125.70555555555555</v>
      </c>
      <c r="Q72" s="59">
        <v>2.1911111111111112</v>
      </c>
      <c r="R72" s="9" t="s">
        <v>7397</v>
      </c>
      <c r="S72" s="10">
        <v>46235</v>
      </c>
      <c r="T72" s="55"/>
      <c r="U72" s="56">
        <f t="shared" si="1"/>
        <v>0</v>
      </c>
      <c r="V72" s="11"/>
    </row>
    <row r="73" spans="1:22">
      <c r="A73" s="36"/>
      <c r="B73" s="4" t="s">
        <v>7628</v>
      </c>
      <c r="C73" s="2" t="s">
        <v>7629</v>
      </c>
      <c r="D73" s="3" t="s">
        <v>7424</v>
      </c>
      <c r="E73" s="4" t="s">
        <v>7630</v>
      </c>
      <c r="F73" s="89" t="s">
        <v>12</v>
      </c>
      <c r="G73" s="88">
        <v>163</v>
      </c>
      <c r="H73" s="5" t="s">
        <v>7631</v>
      </c>
      <c r="I73" s="5" t="s">
        <v>7472</v>
      </c>
      <c r="J73" s="6" t="s">
        <v>61</v>
      </c>
      <c r="K73" s="5">
        <v>0.16</v>
      </c>
      <c r="L73" s="5" t="s">
        <v>59</v>
      </c>
      <c r="M73" s="52">
        <v>1.8888888888888888</v>
      </c>
      <c r="N73" s="8">
        <v>0</v>
      </c>
      <c r="O73" s="52">
        <v>1.8888888888888888</v>
      </c>
      <c r="P73" s="60">
        <f t="shared" si="0"/>
        <v>125.70555555555555</v>
      </c>
      <c r="Q73" s="59">
        <v>2.1911111111111112</v>
      </c>
      <c r="R73" s="9" t="s">
        <v>7397</v>
      </c>
      <c r="S73" s="10">
        <v>46266</v>
      </c>
      <c r="T73" s="55"/>
      <c r="U73" s="56">
        <f t="shared" si="1"/>
        <v>0</v>
      </c>
      <c r="V73" s="11"/>
    </row>
    <row r="74" spans="1:22">
      <c r="A74" s="36"/>
      <c r="B74" s="2" t="s">
        <v>7632</v>
      </c>
      <c r="C74" s="13" t="s">
        <v>7633</v>
      </c>
      <c r="D74" s="3" t="s">
        <v>7424</v>
      </c>
      <c r="E74" s="4" t="s">
        <v>7634</v>
      </c>
      <c r="F74" s="89" t="s">
        <v>12</v>
      </c>
      <c r="G74" s="88">
        <v>181</v>
      </c>
      <c r="H74" s="5" t="s">
        <v>7631</v>
      </c>
      <c r="I74" s="5" t="s">
        <v>7472</v>
      </c>
      <c r="J74" s="6" t="s">
        <v>61</v>
      </c>
      <c r="K74" s="7">
        <v>0.16</v>
      </c>
      <c r="L74" s="7" t="s">
        <v>59</v>
      </c>
      <c r="M74" s="52">
        <v>1.8888888888888888</v>
      </c>
      <c r="N74" s="8">
        <v>0</v>
      </c>
      <c r="O74" s="52">
        <v>1.8888888888888888</v>
      </c>
      <c r="P74" s="60">
        <f t="shared" si="0"/>
        <v>125.70555555555555</v>
      </c>
      <c r="Q74" s="59">
        <v>2.1911111111111112</v>
      </c>
      <c r="R74" s="9" t="s">
        <v>7397</v>
      </c>
      <c r="S74" s="10">
        <v>46235</v>
      </c>
      <c r="T74" s="55"/>
      <c r="U74" s="56">
        <f t="shared" si="1"/>
        <v>0</v>
      </c>
      <c r="V74" s="11"/>
    </row>
    <row r="75" spans="1:22">
      <c r="A75" s="36"/>
      <c r="B75" s="4" t="s">
        <v>7635</v>
      </c>
      <c r="C75" s="4" t="s">
        <v>7636</v>
      </c>
      <c r="D75" s="3" t="s">
        <v>7424</v>
      </c>
      <c r="E75" s="4" t="s">
        <v>7637</v>
      </c>
      <c r="F75" s="89" t="s">
        <v>12</v>
      </c>
      <c r="G75" s="88">
        <v>2</v>
      </c>
      <c r="H75" s="5" t="s">
        <v>7638</v>
      </c>
      <c r="I75" s="5" t="s">
        <v>7472</v>
      </c>
      <c r="J75" s="6" t="s">
        <v>61</v>
      </c>
      <c r="K75" s="5">
        <v>0.16</v>
      </c>
      <c r="L75" s="5" t="s">
        <v>59</v>
      </c>
      <c r="M75" s="52">
        <v>2.3928571428571428</v>
      </c>
      <c r="N75" s="8">
        <v>0</v>
      </c>
      <c r="O75" s="52">
        <v>2.3928571428571428</v>
      </c>
      <c r="P75" s="60">
        <f t="shared" si="0"/>
        <v>159.24464285714285</v>
      </c>
      <c r="Q75" s="59">
        <v>2.7757142857142858</v>
      </c>
      <c r="R75" s="9" t="s">
        <v>7397</v>
      </c>
      <c r="S75" s="10">
        <v>46023</v>
      </c>
      <c r="T75" s="55"/>
      <c r="U75" s="56">
        <f t="shared" si="1"/>
        <v>0</v>
      </c>
      <c r="V75" s="11"/>
    </row>
    <row r="76" spans="1:22">
      <c r="A76" s="36"/>
      <c r="B76" s="2" t="s">
        <v>7639</v>
      </c>
      <c r="C76" s="13" t="s">
        <v>7640</v>
      </c>
      <c r="D76" s="3" t="s">
        <v>7424</v>
      </c>
      <c r="E76" s="4" t="s">
        <v>7641</v>
      </c>
      <c r="F76" s="89" t="s">
        <v>12</v>
      </c>
      <c r="G76" s="88">
        <v>2</v>
      </c>
      <c r="H76" s="5" t="s">
        <v>7642</v>
      </c>
      <c r="I76" s="5" t="s">
        <v>7472</v>
      </c>
      <c r="J76" s="6" t="s">
        <v>61</v>
      </c>
      <c r="K76" s="7">
        <v>0.16</v>
      </c>
      <c r="L76" s="7" t="s">
        <v>59</v>
      </c>
      <c r="M76" s="52">
        <v>2.1222222222222222</v>
      </c>
      <c r="N76" s="8">
        <v>0</v>
      </c>
      <c r="O76" s="52">
        <v>2.1222222222222222</v>
      </c>
      <c r="P76" s="60">
        <f t="shared" si="0"/>
        <v>141.23388888888888</v>
      </c>
      <c r="Q76" s="59">
        <v>2.4617777777777778</v>
      </c>
      <c r="R76" s="9" t="s">
        <v>7397</v>
      </c>
      <c r="S76" s="10">
        <v>46023</v>
      </c>
      <c r="T76" s="55"/>
      <c r="U76" s="56">
        <f t="shared" si="1"/>
        <v>0</v>
      </c>
      <c r="V76" s="11"/>
    </row>
    <row r="77" spans="1:22">
      <c r="A77" s="36"/>
      <c r="B77" s="4" t="s">
        <v>7643</v>
      </c>
      <c r="C77" s="4" t="s">
        <v>7644</v>
      </c>
      <c r="D77" s="3" t="s">
        <v>7424</v>
      </c>
      <c r="E77" s="4" t="s">
        <v>7645</v>
      </c>
      <c r="F77" s="89" t="s">
        <v>12</v>
      </c>
      <c r="G77" s="88">
        <v>38</v>
      </c>
      <c r="H77" s="5" t="s">
        <v>7646</v>
      </c>
      <c r="I77" s="5" t="s">
        <v>7647</v>
      </c>
      <c r="J77" s="6" t="s">
        <v>61</v>
      </c>
      <c r="K77" s="5">
        <v>0.16</v>
      </c>
      <c r="L77" s="5" t="s">
        <v>59</v>
      </c>
      <c r="M77" s="52">
        <v>1.6888888888888889</v>
      </c>
      <c r="N77" s="8">
        <v>0</v>
      </c>
      <c r="O77" s="52">
        <v>1.6888888888888889</v>
      </c>
      <c r="P77" s="60">
        <f t="shared" si="0"/>
        <v>112.39555555555555</v>
      </c>
      <c r="Q77" s="59">
        <v>1.959111111111111</v>
      </c>
      <c r="R77" s="9" t="s">
        <v>7397</v>
      </c>
      <c r="S77" s="10">
        <v>45748</v>
      </c>
      <c r="T77" s="55"/>
      <c r="U77" s="56">
        <f t="shared" si="1"/>
        <v>0</v>
      </c>
      <c r="V77" s="11"/>
    </row>
    <row r="78" spans="1:22">
      <c r="A78" s="36"/>
      <c r="B78" s="4" t="s">
        <v>7648</v>
      </c>
      <c r="C78" s="15" t="s">
        <v>183</v>
      </c>
      <c r="D78" s="3" t="s">
        <v>7424</v>
      </c>
      <c r="E78" s="4" t="s">
        <v>7649</v>
      </c>
      <c r="F78" s="89" t="s">
        <v>12</v>
      </c>
      <c r="G78" s="88">
        <v>60</v>
      </c>
      <c r="H78" s="5" t="s">
        <v>7650</v>
      </c>
      <c r="I78" s="5" t="s">
        <v>7647</v>
      </c>
      <c r="J78" s="6" t="s">
        <v>61</v>
      </c>
      <c r="K78" s="5">
        <v>0.16</v>
      </c>
      <c r="L78" s="5" t="s">
        <v>59</v>
      </c>
      <c r="M78" s="52">
        <v>2.3777777777777778</v>
      </c>
      <c r="N78" s="8">
        <v>0</v>
      </c>
      <c r="O78" s="52">
        <v>2.3777777777777778</v>
      </c>
      <c r="P78" s="60">
        <f t="shared" si="0"/>
        <v>158.24111111111111</v>
      </c>
      <c r="Q78" s="59">
        <v>2.7582222222222224</v>
      </c>
      <c r="R78" s="9" t="s">
        <v>7397</v>
      </c>
      <c r="S78" s="10">
        <v>45748</v>
      </c>
      <c r="T78" s="55"/>
      <c r="U78" s="56">
        <f t="shared" si="1"/>
        <v>0</v>
      </c>
      <c r="V78" s="11"/>
    </row>
    <row r="79" spans="1:22">
      <c r="A79" s="86" t="s">
        <v>54</v>
      </c>
      <c r="B79" s="4" t="s">
        <v>7651</v>
      </c>
      <c r="C79" s="4" t="s">
        <v>7652</v>
      </c>
      <c r="D79" s="3" t="s">
        <v>7424</v>
      </c>
      <c r="E79" s="87" t="s">
        <v>7653</v>
      </c>
      <c r="F79" s="89" t="s">
        <v>12</v>
      </c>
      <c r="G79" s="88">
        <v>12</v>
      </c>
      <c r="H79" s="5" t="s">
        <v>7654</v>
      </c>
      <c r="I79" s="5" t="s">
        <v>7434</v>
      </c>
      <c r="J79" s="6" t="s">
        <v>61</v>
      </c>
      <c r="K79" s="5" t="s">
        <v>68</v>
      </c>
      <c r="L79" s="5" t="s">
        <v>663</v>
      </c>
      <c r="M79" s="52">
        <v>2.8555555555555552</v>
      </c>
      <c r="N79" s="8">
        <v>0</v>
      </c>
      <c r="O79" s="52">
        <v>2.8555555555555552</v>
      </c>
      <c r="P79" s="60">
        <f t="shared" ref="P79:P142" si="2">O79*$V$12</f>
        <v>190.0372222222222</v>
      </c>
      <c r="Q79" s="59">
        <v>2.8555555555555552</v>
      </c>
      <c r="R79" s="9" t="s">
        <v>7397</v>
      </c>
      <c r="S79" s="10">
        <v>45962</v>
      </c>
      <c r="T79" s="55"/>
      <c r="U79" s="56">
        <f t="shared" ref="U79:U142" si="3">+T79*Q79</f>
        <v>0</v>
      </c>
      <c r="V79" s="11"/>
    </row>
    <row r="80" spans="1:22">
      <c r="A80" s="36"/>
      <c r="B80" s="4" t="s">
        <v>7655</v>
      </c>
      <c r="C80" s="4" t="s">
        <v>7656</v>
      </c>
      <c r="D80" s="3" t="s">
        <v>7424</v>
      </c>
      <c r="E80" s="4" t="s">
        <v>7657</v>
      </c>
      <c r="F80" s="89" t="s">
        <v>12</v>
      </c>
      <c r="G80" s="88">
        <v>15</v>
      </c>
      <c r="H80" s="5" t="s">
        <v>7658</v>
      </c>
      <c r="I80" s="5" t="s">
        <v>7294</v>
      </c>
      <c r="J80" s="6" t="s">
        <v>61</v>
      </c>
      <c r="K80" s="5">
        <v>0.16</v>
      </c>
      <c r="L80" s="5" t="s">
        <v>1084</v>
      </c>
      <c r="M80" s="52">
        <v>2.2207792207792205</v>
      </c>
      <c r="N80" s="8">
        <v>0</v>
      </c>
      <c r="O80" s="52">
        <v>2.2207792207792205</v>
      </c>
      <c r="P80" s="60">
        <f t="shared" si="2"/>
        <v>147.79285714285712</v>
      </c>
      <c r="Q80" s="59">
        <v>2.5761038961038958</v>
      </c>
      <c r="R80" s="9" t="s">
        <v>7397</v>
      </c>
      <c r="S80" s="10">
        <v>46539</v>
      </c>
      <c r="T80" s="55"/>
      <c r="U80" s="56">
        <f t="shared" si="3"/>
        <v>0</v>
      </c>
      <c r="V80" s="11"/>
    </row>
    <row r="81" spans="1:22">
      <c r="A81" s="36"/>
      <c r="B81" s="4" t="s">
        <v>7659</v>
      </c>
      <c r="C81" s="15" t="s">
        <v>7660</v>
      </c>
      <c r="D81" s="3" t="s">
        <v>7424</v>
      </c>
      <c r="E81" s="4" t="s">
        <v>7661</v>
      </c>
      <c r="F81" s="89" t="s">
        <v>12</v>
      </c>
      <c r="G81" s="88">
        <v>10</v>
      </c>
      <c r="H81" s="5" t="s">
        <v>7658</v>
      </c>
      <c r="I81" s="5" t="s">
        <v>7294</v>
      </c>
      <c r="J81" s="6" t="s">
        <v>61</v>
      </c>
      <c r="K81" s="5">
        <v>0.16</v>
      </c>
      <c r="L81" s="5" t="s">
        <v>1084</v>
      </c>
      <c r="M81" s="52">
        <v>3.4545454545454546</v>
      </c>
      <c r="N81" s="8">
        <v>0</v>
      </c>
      <c r="O81" s="52">
        <v>3.4545454545454546</v>
      </c>
      <c r="P81" s="60">
        <f t="shared" si="2"/>
        <v>229.9</v>
      </c>
      <c r="Q81" s="59">
        <v>4.0072727272727278</v>
      </c>
      <c r="R81" s="9" t="s">
        <v>7397</v>
      </c>
      <c r="S81" s="10">
        <v>46539</v>
      </c>
      <c r="T81" s="55"/>
      <c r="U81" s="56">
        <f t="shared" si="3"/>
        <v>0</v>
      </c>
      <c r="V81" s="11"/>
    </row>
    <row r="82" spans="1:22">
      <c r="A82" s="36"/>
      <c r="B82" s="4" t="s">
        <v>7662</v>
      </c>
      <c r="C82" s="15" t="s">
        <v>7663</v>
      </c>
      <c r="D82" s="3" t="s">
        <v>7424</v>
      </c>
      <c r="E82" s="4" t="s">
        <v>7664</v>
      </c>
      <c r="F82" s="89" t="s">
        <v>12</v>
      </c>
      <c r="G82" s="88">
        <v>91</v>
      </c>
      <c r="H82" s="5" t="s">
        <v>5263</v>
      </c>
      <c r="I82" s="5" t="s">
        <v>7294</v>
      </c>
      <c r="J82" s="6" t="s">
        <v>61</v>
      </c>
      <c r="K82" s="5">
        <v>0.16</v>
      </c>
      <c r="L82" s="5" t="s">
        <v>1084</v>
      </c>
      <c r="M82" s="52">
        <v>3.6979230674695835</v>
      </c>
      <c r="N82" s="8">
        <v>0</v>
      </c>
      <c r="O82" s="52">
        <v>3.6979230674695835</v>
      </c>
      <c r="P82" s="60">
        <f t="shared" si="2"/>
        <v>246.09678014010078</v>
      </c>
      <c r="Q82" s="59">
        <v>4.2895907582647173</v>
      </c>
      <c r="R82" s="9" t="s">
        <v>7397</v>
      </c>
      <c r="S82" s="10">
        <v>46266</v>
      </c>
      <c r="T82" s="55"/>
      <c r="U82" s="56">
        <f t="shared" si="3"/>
        <v>0</v>
      </c>
      <c r="V82" s="11"/>
    </row>
    <row r="83" spans="1:22">
      <c r="A83" s="36"/>
      <c r="B83" s="4" t="s">
        <v>7665</v>
      </c>
      <c r="C83" s="2" t="s">
        <v>7666</v>
      </c>
      <c r="D83" s="3" t="s">
        <v>7424</v>
      </c>
      <c r="E83" s="4" t="s">
        <v>7667</v>
      </c>
      <c r="F83" s="89" t="s">
        <v>12</v>
      </c>
      <c r="G83" s="88">
        <v>16</v>
      </c>
      <c r="H83" s="5" t="s">
        <v>5263</v>
      </c>
      <c r="I83" s="5" t="s">
        <v>7294</v>
      </c>
      <c r="J83" s="6" t="s">
        <v>61</v>
      </c>
      <c r="K83" s="5">
        <v>0.16</v>
      </c>
      <c r="L83" s="5" t="s">
        <v>1084</v>
      </c>
      <c r="M83" s="52">
        <v>3.3417721518987342</v>
      </c>
      <c r="N83" s="8">
        <v>0</v>
      </c>
      <c r="O83" s="52">
        <v>3.3417721518987342</v>
      </c>
      <c r="P83" s="60">
        <f t="shared" si="2"/>
        <v>222.39493670886074</v>
      </c>
      <c r="Q83" s="59">
        <v>3.8764556962025316</v>
      </c>
      <c r="R83" s="9" t="s">
        <v>7397</v>
      </c>
      <c r="S83" s="10">
        <v>46204</v>
      </c>
      <c r="T83" s="55"/>
      <c r="U83" s="56">
        <f t="shared" si="3"/>
        <v>0</v>
      </c>
      <c r="V83" s="11"/>
    </row>
    <row r="84" spans="1:22">
      <c r="A84" s="86" t="s">
        <v>54</v>
      </c>
      <c r="B84" s="4" t="s">
        <v>7668</v>
      </c>
      <c r="C84" s="2" t="s">
        <v>7669</v>
      </c>
      <c r="D84" s="3" t="s">
        <v>7424</v>
      </c>
      <c r="E84" s="87" t="s">
        <v>7670</v>
      </c>
      <c r="F84" s="89" t="s">
        <v>12</v>
      </c>
      <c r="G84" s="88">
        <v>62</v>
      </c>
      <c r="H84" s="5" t="s">
        <v>5263</v>
      </c>
      <c r="I84" s="5" t="s">
        <v>7294</v>
      </c>
      <c r="J84" s="6" t="s">
        <v>61</v>
      </c>
      <c r="K84" s="5">
        <v>0.16</v>
      </c>
      <c r="L84" s="5" t="s">
        <v>1084</v>
      </c>
      <c r="M84" s="52">
        <v>2.0141772151898736</v>
      </c>
      <c r="N84" s="8">
        <v>0</v>
      </c>
      <c r="O84" s="52">
        <v>2.0141772151898736</v>
      </c>
      <c r="P84" s="60">
        <f t="shared" si="2"/>
        <v>134.04349367088608</v>
      </c>
      <c r="Q84" s="59">
        <v>2.3364455696202535</v>
      </c>
      <c r="R84" s="9" t="s">
        <v>7397</v>
      </c>
      <c r="S84" s="10">
        <v>46539</v>
      </c>
      <c r="T84" s="55"/>
      <c r="U84" s="56">
        <f t="shared" si="3"/>
        <v>0</v>
      </c>
      <c r="V84" s="11"/>
    </row>
    <row r="85" spans="1:22">
      <c r="A85" s="86" t="s">
        <v>54</v>
      </c>
      <c r="B85" s="4" t="s">
        <v>7671</v>
      </c>
      <c r="C85" s="12" t="s">
        <v>7672</v>
      </c>
      <c r="D85" s="3" t="s">
        <v>7424</v>
      </c>
      <c r="E85" s="87" t="s">
        <v>7673</v>
      </c>
      <c r="F85" s="89" t="s">
        <v>12</v>
      </c>
      <c r="G85" s="88">
        <v>34</v>
      </c>
      <c r="H85" s="5" t="s">
        <v>59</v>
      </c>
      <c r="I85" s="5" t="s">
        <v>7294</v>
      </c>
      <c r="J85" s="6" t="s">
        <v>61</v>
      </c>
      <c r="K85" s="5">
        <v>0.16</v>
      </c>
      <c r="L85" s="5" t="s">
        <v>1084</v>
      </c>
      <c r="M85" s="52">
        <v>2.672658227848101</v>
      </c>
      <c r="N85" s="8">
        <v>0</v>
      </c>
      <c r="O85" s="52">
        <v>2.672658227848101</v>
      </c>
      <c r="P85" s="60">
        <f t="shared" si="2"/>
        <v>177.86540506329112</v>
      </c>
      <c r="Q85" s="59">
        <v>3.1002835443037973</v>
      </c>
      <c r="R85" s="9" t="s">
        <v>7397</v>
      </c>
      <c r="S85" s="10">
        <v>46508</v>
      </c>
      <c r="T85" s="55"/>
      <c r="U85" s="56">
        <f t="shared" si="3"/>
        <v>0</v>
      </c>
      <c r="V85" s="11"/>
    </row>
    <row r="86" spans="1:22">
      <c r="A86" s="86" t="s">
        <v>54</v>
      </c>
      <c r="B86" s="2" t="s">
        <v>7674</v>
      </c>
      <c r="C86" s="2" t="s">
        <v>7675</v>
      </c>
      <c r="D86" s="3" t="s">
        <v>7424</v>
      </c>
      <c r="E86" s="87" t="s">
        <v>7676</v>
      </c>
      <c r="F86" s="89" t="s">
        <v>12</v>
      </c>
      <c r="G86" s="88">
        <v>32</v>
      </c>
      <c r="H86" s="5" t="s">
        <v>5263</v>
      </c>
      <c r="I86" s="5" t="s">
        <v>7294</v>
      </c>
      <c r="J86" s="6" t="s">
        <v>61</v>
      </c>
      <c r="K86" s="5">
        <v>0.16</v>
      </c>
      <c r="L86" s="5" t="s">
        <v>1084</v>
      </c>
      <c r="M86" s="52">
        <v>2.9240506329113924</v>
      </c>
      <c r="N86" s="8">
        <v>0</v>
      </c>
      <c r="O86" s="52">
        <v>2.9240506329113924</v>
      </c>
      <c r="P86" s="60">
        <f t="shared" si="2"/>
        <v>194.59556962025317</v>
      </c>
      <c r="Q86" s="59">
        <v>3.3918987341772153</v>
      </c>
      <c r="R86" s="9" t="s">
        <v>7397</v>
      </c>
      <c r="S86" s="10">
        <v>46631</v>
      </c>
      <c r="T86" s="55"/>
      <c r="U86" s="56">
        <f t="shared" si="3"/>
        <v>0</v>
      </c>
      <c r="V86" s="11"/>
    </row>
    <row r="87" spans="1:22">
      <c r="A87" s="86" t="s">
        <v>54</v>
      </c>
      <c r="B87" s="4" t="s">
        <v>7677</v>
      </c>
      <c r="C87" s="4" t="s">
        <v>7678</v>
      </c>
      <c r="D87" s="3" t="s">
        <v>7424</v>
      </c>
      <c r="E87" s="87" t="s">
        <v>7679</v>
      </c>
      <c r="F87" s="89" t="s">
        <v>12</v>
      </c>
      <c r="G87" s="88">
        <v>25</v>
      </c>
      <c r="H87" s="5" t="s">
        <v>7680</v>
      </c>
      <c r="I87" s="5" t="s">
        <v>7294</v>
      </c>
      <c r="J87" s="6" t="s">
        <v>61</v>
      </c>
      <c r="K87" s="5">
        <v>0.16</v>
      </c>
      <c r="L87" s="5" t="s">
        <v>1084</v>
      </c>
      <c r="M87" s="52">
        <v>2.4273417721518986</v>
      </c>
      <c r="N87" s="8">
        <v>0</v>
      </c>
      <c r="O87" s="52">
        <v>2.4273417721518986</v>
      </c>
      <c r="P87" s="60">
        <f t="shared" si="2"/>
        <v>161.53959493670885</v>
      </c>
      <c r="Q87" s="59">
        <v>2.8157164556962022</v>
      </c>
      <c r="R87" s="9" t="s">
        <v>7397</v>
      </c>
      <c r="S87" s="10">
        <v>46508</v>
      </c>
      <c r="T87" s="55"/>
      <c r="U87" s="56">
        <f t="shared" si="3"/>
        <v>0</v>
      </c>
      <c r="V87" s="11"/>
    </row>
    <row r="88" spans="1:22">
      <c r="A88" s="86" t="s">
        <v>54</v>
      </c>
      <c r="B88" s="4" t="s">
        <v>7681</v>
      </c>
      <c r="C88" s="4" t="s">
        <v>7682</v>
      </c>
      <c r="D88" s="3" t="s">
        <v>7424</v>
      </c>
      <c r="E88" s="87" t="s">
        <v>7683</v>
      </c>
      <c r="F88" s="89" t="s">
        <v>12</v>
      </c>
      <c r="G88" s="88">
        <v>7</v>
      </c>
      <c r="H88" s="5" t="s">
        <v>7684</v>
      </c>
      <c r="I88" s="5" t="s">
        <v>283</v>
      </c>
      <c r="J88" s="6" t="s">
        <v>61</v>
      </c>
      <c r="K88" s="5">
        <v>0.16</v>
      </c>
      <c r="L88" s="5" t="s">
        <v>509</v>
      </c>
      <c r="M88" s="52">
        <v>6.6785714285714288</v>
      </c>
      <c r="N88" s="8">
        <v>0</v>
      </c>
      <c r="O88" s="52">
        <v>6.6785714285714288</v>
      </c>
      <c r="P88" s="60">
        <f t="shared" si="2"/>
        <v>444.45892857142854</v>
      </c>
      <c r="Q88" s="59">
        <v>7.7471428571428573</v>
      </c>
      <c r="R88" s="9" t="s">
        <v>7397</v>
      </c>
      <c r="S88" s="10">
        <v>45962</v>
      </c>
      <c r="T88" s="55"/>
      <c r="U88" s="56">
        <f t="shared" si="3"/>
        <v>0</v>
      </c>
      <c r="V88" s="11"/>
    </row>
    <row r="89" spans="1:22">
      <c r="A89" s="86" t="s">
        <v>54</v>
      </c>
      <c r="B89" s="4" t="s">
        <v>7685</v>
      </c>
      <c r="C89" s="4" t="s">
        <v>7686</v>
      </c>
      <c r="D89" s="3" t="s">
        <v>7424</v>
      </c>
      <c r="E89" s="87" t="s">
        <v>7687</v>
      </c>
      <c r="F89" s="89" t="s">
        <v>12</v>
      </c>
      <c r="G89" s="88">
        <v>14</v>
      </c>
      <c r="H89" s="5" t="s">
        <v>59</v>
      </c>
      <c r="I89" s="5" t="s">
        <v>7294</v>
      </c>
      <c r="J89" s="6" t="s">
        <v>61</v>
      </c>
      <c r="K89" s="5">
        <v>0.16</v>
      </c>
      <c r="L89" s="5"/>
      <c r="M89" s="52">
        <v>1.0640476190476189</v>
      </c>
      <c r="N89" s="8">
        <v>0</v>
      </c>
      <c r="O89" s="52">
        <v>1.0640476190476189</v>
      </c>
      <c r="P89" s="60">
        <f t="shared" si="2"/>
        <v>70.812369047619029</v>
      </c>
      <c r="Q89" s="59">
        <v>1.2342952380952379</v>
      </c>
      <c r="R89" s="9" t="s">
        <v>7397</v>
      </c>
      <c r="S89" s="10">
        <v>46478</v>
      </c>
      <c r="T89" s="55"/>
      <c r="U89" s="56">
        <f t="shared" si="3"/>
        <v>0</v>
      </c>
      <c r="V89" s="11"/>
    </row>
    <row r="90" spans="1:22">
      <c r="A90" s="86" t="s">
        <v>54</v>
      </c>
      <c r="B90" s="4" t="s">
        <v>7688</v>
      </c>
      <c r="C90" s="2" t="s">
        <v>7689</v>
      </c>
      <c r="D90" s="3" t="s">
        <v>7424</v>
      </c>
      <c r="E90" s="87" t="s">
        <v>7690</v>
      </c>
      <c r="F90" s="89" t="s">
        <v>12</v>
      </c>
      <c r="G90" s="88">
        <v>18</v>
      </c>
      <c r="H90" s="5" t="s">
        <v>59</v>
      </c>
      <c r="I90" s="5" t="s">
        <v>7294</v>
      </c>
      <c r="J90" s="6" t="s">
        <v>61</v>
      </c>
      <c r="K90" s="5">
        <v>0.16</v>
      </c>
      <c r="L90" s="5" t="s">
        <v>59</v>
      </c>
      <c r="M90" s="52">
        <v>1.8426190476190476</v>
      </c>
      <c r="N90" s="8">
        <v>0</v>
      </c>
      <c r="O90" s="52">
        <v>1.8426190476190476</v>
      </c>
      <c r="P90" s="60">
        <f t="shared" si="2"/>
        <v>122.62629761904762</v>
      </c>
      <c r="Q90" s="59">
        <v>2.1374380952380951</v>
      </c>
      <c r="R90" s="9" t="s">
        <v>7397</v>
      </c>
      <c r="S90" s="10">
        <v>46631</v>
      </c>
      <c r="T90" s="55"/>
      <c r="U90" s="56">
        <f t="shared" si="3"/>
        <v>0</v>
      </c>
      <c r="V90" s="11"/>
    </row>
    <row r="91" spans="1:22">
      <c r="A91" s="86" t="s">
        <v>54</v>
      </c>
      <c r="B91" s="2" t="s">
        <v>7691</v>
      </c>
      <c r="C91" s="2" t="s">
        <v>7692</v>
      </c>
      <c r="D91" s="3" t="s">
        <v>7424</v>
      </c>
      <c r="E91" s="87" t="s">
        <v>7693</v>
      </c>
      <c r="F91" s="89" t="s">
        <v>12</v>
      </c>
      <c r="G91" s="88">
        <v>21</v>
      </c>
      <c r="H91" s="5" t="s">
        <v>59</v>
      </c>
      <c r="I91" s="5" t="s">
        <v>7294</v>
      </c>
      <c r="J91" s="6" t="s">
        <v>61</v>
      </c>
      <c r="K91" s="5">
        <v>0.16</v>
      </c>
      <c r="L91" s="5" t="s">
        <v>59</v>
      </c>
      <c r="M91" s="52">
        <v>1.8426190476190476</v>
      </c>
      <c r="N91" s="8">
        <v>0</v>
      </c>
      <c r="O91" s="52">
        <v>1.8426190476190476</v>
      </c>
      <c r="P91" s="60">
        <f t="shared" si="2"/>
        <v>122.62629761904762</v>
      </c>
      <c r="Q91" s="59">
        <v>2.1374380952380951</v>
      </c>
      <c r="R91" s="9" t="s">
        <v>7397</v>
      </c>
      <c r="S91" s="10">
        <v>46631</v>
      </c>
      <c r="T91" s="55"/>
      <c r="U91" s="56">
        <f t="shared" si="3"/>
        <v>0</v>
      </c>
      <c r="V91" s="11"/>
    </row>
    <row r="92" spans="1:22">
      <c r="A92" s="86" t="s">
        <v>54</v>
      </c>
      <c r="B92" s="4" t="s">
        <v>7694</v>
      </c>
      <c r="C92" s="2" t="s">
        <v>7695</v>
      </c>
      <c r="D92" s="3" t="s">
        <v>7424</v>
      </c>
      <c r="E92" s="87" t="s">
        <v>7696</v>
      </c>
      <c r="F92" s="89" t="s">
        <v>12</v>
      </c>
      <c r="G92" s="88">
        <v>34</v>
      </c>
      <c r="H92" s="5" t="s">
        <v>59</v>
      </c>
      <c r="I92" s="5" t="s">
        <v>7294</v>
      </c>
      <c r="J92" s="6" t="s">
        <v>61</v>
      </c>
      <c r="K92" s="5">
        <v>0.16</v>
      </c>
      <c r="L92" s="5"/>
      <c r="M92" s="52">
        <v>1.803690476190476</v>
      </c>
      <c r="N92" s="8">
        <v>0</v>
      </c>
      <c r="O92" s="52">
        <v>1.803690476190476</v>
      </c>
      <c r="P92" s="60">
        <f t="shared" si="2"/>
        <v>120.03560119047617</v>
      </c>
      <c r="Q92" s="59">
        <v>2.092280952380952</v>
      </c>
      <c r="R92" s="9" t="s">
        <v>7397</v>
      </c>
      <c r="S92" s="10">
        <v>46478</v>
      </c>
      <c r="T92" s="55"/>
      <c r="U92" s="56">
        <f t="shared" si="3"/>
        <v>0</v>
      </c>
      <c r="V92" s="11"/>
    </row>
    <row r="93" spans="1:22">
      <c r="A93" s="36"/>
      <c r="B93" s="2" t="s">
        <v>7697</v>
      </c>
      <c r="C93" s="2" t="s">
        <v>7698</v>
      </c>
      <c r="D93" s="3" t="s">
        <v>7424</v>
      </c>
      <c r="E93" s="4" t="s">
        <v>7699</v>
      </c>
      <c r="F93" s="89" t="s">
        <v>12</v>
      </c>
      <c r="G93" s="88">
        <v>7</v>
      </c>
      <c r="H93" s="5" t="s">
        <v>7531</v>
      </c>
      <c r="I93" s="5" t="s">
        <v>7489</v>
      </c>
      <c r="J93" s="6" t="s">
        <v>7532</v>
      </c>
      <c r="K93" s="5">
        <v>0.16</v>
      </c>
      <c r="L93" s="5" t="s">
        <v>59</v>
      </c>
      <c r="M93" s="52">
        <v>42.345238095238095</v>
      </c>
      <c r="N93" s="8">
        <v>0</v>
      </c>
      <c r="O93" s="52">
        <v>42.345238095238095</v>
      </c>
      <c r="P93" s="60">
        <f t="shared" si="2"/>
        <v>2818.075595238095</v>
      </c>
      <c r="Q93" s="59">
        <v>49.12047619047619</v>
      </c>
      <c r="R93" s="9" t="s">
        <v>7397</v>
      </c>
      <c r="S93" s="10">
        <v>46054</v>
      </c>
      <c r="T93" s="55"/>
      <c r="U93" s="56">
        <f t="shared" si="3"/>
        <v>0</v>
      </c>
      <c r="V93" s="11"/>
    </row>
    <row r="94" spans="1:22">
      <c r="A94" s="36"/>
      <c r="B94" s="2" t="s">
        <v>7700</v>
      </c>
      <c r="C94" s="2" t="s">
        <v>7701</v>
      </c>
      <c r="D94" s="3" t="s">
        <v>7424</v>
      </c>
      <c r="E94" s="4" t="s">
        <v>7702</v>
      </c>
      <c r="F94" s="89" t="s">
        <v>12</v>
      </c>
      <c r="G94" s="88">
        <v>1</v>
      </c>
      <c r="H94" s="5" t="s">
        <v>6742</v>
      </c>
      <c r="I94" s="5" t="s">
        <v>7180</v>
      </c>
      <c r="J94" s="6" t="s">
        <v>61</v>
      </c>
      <c r="K94" s="5">
        <v>0.16</v>
      </c>
      <c r="L94" s="5" t="s">
        <v>59</v>
      </c>
      <c r="M94" s="52">
        <v>7.5777777777777775</v>
      </c>
      <c r="N94" s="8">
        <v>0</v>
      </c>
      <c r="O94" s="52">
        <v>7.5777777777777775</v>
      </c>
      <c r="P94" s="60">
        <f t="shared" si="2"/>
        <v>504.30111111111108</v>
      </c>
      <c r="Q94" s="59">
        <v>8.7902222222222228</v>
      </c>
      <c r="R94" s="9" t="s">
        <v>7939</v>
      </c>
      <c r="S94" s="10">
        <v>45838</v>
      </c>
      <c r="T94" s="55"/>
      <c r="U94" s="56">
        <f t="shared" si="3"/>
        <v>0</v>
      </c>
      <c r="V94" s="11"/>
    </row>
    <row r="95" spans="1:22">
      <c r="A95" s="36"/>
      <c r="B95" s="4" t="s">
        <v>7703</v>
      </c>
      <c r="C95" s="4" t="s">
        <v>7704</v>
      </c>
      <c r="D95" s="3" t="s">
        <v>7424</v>
      </c>
      <c r="E95" s="4" t="s">
        <v>7705</v>
      </c>
      <c r="F95" s="89" t="s">
        <v>12</v>
      </c>
      <c r="G95" s="88">
        <v>1</v>
      </c>
      <c r="H95" s="5" t="s">
        <v>7706</v>
      </c>
      <c r="I95" s="5" t="s">
        <v>7707</v>
      </c>
      <c r="J95" s="6" t="s">
        <v>61</v>
      </c>
      <c r="K95" s="5">
        <v>0.16</v>
      </c>
      <c r="L95" s="5" t="s">
        <v>59</v>
      </c>
      <c r="M95" s="52">
        <v>4.0999999999999996</v>
      </c>
      <c r="N95" s="8">
        <v>0</v>
      </c>
      <c r="O95" s="52">
        <v>4.0999999999999996</v>
      </c>
      <c r="P95" s="60">
        <f t="shared" si="2"/>
        <v>272.85499999999996</v>
      </c>
      <c r="Q95" s="59">
        <v>4.7559999999999993</v>
      </c>
      <c r="R95" s="9" t="s">
        <v>7394</v>
      </c>
      <c r="S95" s="10">
        <v>45870</v>
      </c>
      <c r="T95" s="55"/>
      <c r="U95" s="56">
        <f t="shared" si="3"/>
        <v>0</v>
      </c>
      <c r="V95" s="11"/>
    </row>
    <row r="96" spans="1:22">
      <c r="A96" s="36"/>
      <c r="B96" s="4" t="s">
        <v>7708</v>
      </c>
      <c r="C96" s="4" t="s">
        <v>7709</v>
      </c>
      <c r="D96" s="3" t="s">
        <v>7424</v>
      </c>
      <c r="E96" s="4" t="s">
        <v>7710</v>
      </c>
      <c r="F96" s="89" t="s">
        <v>12</v>
      </c>
      <c r="G96" s="88">
        <v>3</v>
      </c>
      <c r="H96" s="5" t="s">
        <v>7711</v>
      </c>
      <c r="I96" s="5" t="s">
        <v>283</v>
      </c>
      <c r="J96" s="6" t="s">
        <v>61</v>
      </c>
      <c r="K96" s="5">
        <v>0.16</v>
      </c>
      <c r="L96" s="5" t="s">
        <v>59</v>
      </c>
      <c r="M96" s="52">
        <v>1.8111111111111109</v>
      </c>
      <c r="N96" s="8">
        <v>0</v>
      </c>
      <c r="O96" s="52">
        <v>1.8111111111111109</v>
      </c>
      <c r="P96" s="60">
        <f t="shared" si="2"/>
        <v>120.52944444444442</v>
      </c>
      <c r="Q96" s="59">
        <v>2.1008888888888886</v>
      </c>
      <c r="R96" s="9" t="s">
        <v>7397</v>
      </c>
      <c r="S96" s="10">
        <v>46600</v>
      </c>
      <c r="T96" s="55"/>
      <c r="U96" s="56">
        <f t="shared" si="3"/>
        <v>0</v>
      </c>
      <c r="V96" s="11"/>
    </row>
    <row r="97" spans="1:22">
      <c r="A97" s="36"/>
      <c r="B97" s="4" t="s">
        <v>7712</v>
      </c>
      <c r="C97" s="4" t="s">
        <v>7713</v>
      </c>
      <c r="D97" s="3" t="s">
        <v>7424</v>
      </c>
      <c r="E97" s="4" t="s">
        <v>7714</v>
      </c>
      <c r="F97" s="89" t="s">
        <v>12</v>
      </c>
      <c r="G97" s="88">
        <v>9</v>
      </c>
      <c r="H97" s="5" t="s">
        <v>7715</v>
      </c>
      <c r="I97" s="5" t="s">
        <v>283</v>
      </c>
      <c r="J97" s="6" t="s">
        <v>61</v>
      </c>
      <c r="K97" s="5">
        <v>0.16</v>
      </c>
      <c r="L97" s="5" t="s">
        <v>59</v>
      </c>
      <c r="M97" s="52">
        <v>5.3444444444444441</v>
      </c>
      <c r="N97" s="8">
        <v>0</v>
      </c>
      <c r="O97" s="52">
        <v>5.3444444444444441</v>
      </c>
      <c r="P97" s="60">
        <f t="shared" si="2"/>
        <v>355.67277777777775</v>
      </c>
      <c r="Q97" s="59">
        <v>6.1995555555555555</v>
      </c>
      <c r="R97" s="9" t="s">
        <v>7397</v>
      </c>
      <c r="S97" s="10">
        <v>45870</v>
      </c>
      <c r="T97" s="55"/>
      <c r="U97" s="56">
        <f t="shared" si="3"/>
        <v>0</v>
      </c>
      <c r="V97" s="11"/>
    </row>
    <row r="98" spans="1:22">
      <c r="A98" s="36"/>
      <c r="B98" s="4" t="s">
        <v>7716</v>
      </c>
      <c r="C98" s="4" t="s">
        <v>7717</v>
      </c>
      <c r="D98" s="3" t="s">
        <v>7424</v>
      </c>
      <c r="E98" s="4" t="s">
        <v>7718</v>
      </c>
      <c r="F98" s="89" t="s">
        <v>12</v>
      </c>
      <c r="G98" s="88">
        <v>3</v>
      </c>
      <c r="H98" s="5" t="s">
        <v>7719</v>
      </c>
      <c r="I98" s="5" t="s">
        <v>283</v>
      </c>
      <c r="J98" s="6" t="s">
        <v>61</v>
      </c>
      <c r="K98" s="5">
        <v>0.16</v>
      </c>
      <c r="L98" s="5" t="s">
        <v>59</v>
      </c>
      <c r="M98" s="52">
        <v>3.1111111111111107</v>
      </c>
      <c r="N98" s="8">
        <v>0</v>
      </c>
      <c r="O98" s="52">
        <v>3.1111111111111107</v>
      </c>
      <c r="P98" s="60">
        <f t="shared" si="2"/>
        <v>207.04444444444442</v>
      </c>
      <c r="Q98" s="59">
        <v>3.6088888888888886</v>
      </c>
      <c r="R98" s="9" t="s">
        <v>7397</v>
      </c>
      <c r="S98" s="10">
        <v>45870</v>
      </c>
      <c r="T98" s="55"/>
      <c r="U98" s="56">
        <f t="shared" si="3"/>
        <v>0</v>
      </c>
      <c r="V98" s="11"/>
    </row>
    <row r="99" spans="1:22">
      <c r="A99" s="36"/>
      <c r="B99" s="4" t="s">
        <v>7720</v>
      </c>
      <c r="C99" s="4" t="s">
        <v>7721</v>
      </c>
      <c r="D99" s="3" t="s">
        <v>7424</v>
      </c>
      <c r="E99" s="4" t="s">
        <v>7722</v>
      </c>
      <c r="F99" s="89" t="s">
        <v>12</v>
      </c>
      <c r="G99" s="88">
        <v>7</v>
      </c>
      <c r="H99" s="5" t="s">
        <v>7723</v>
      </c>
      <c r="I99" s="5" t="s">
        <v>7707</v>
      </c>
      <c r="J99" s="6" t="s">
        <v>61</v>
      </c>
      <c r="K99" s="5">
        <v>0.16</v>
      </c>
      <c r="L99" s="5" t="s">
        <v>59</v>
      </c>
      <c r="M99" s="52">
        <v>2.6555555555555554</v>
      </c>
      <c r="N99" s="8">
        <v>0</v>
      </c>
      <c r="O99" s="52">
        <v>2.6555555555555554</v>
      </c>
      <c r="P99" s="60">
        <f t="shared" si="2"/>
        <v>176.7272222222222</v>
      </c>
      <c r="Q99" s="59">
        <v>3.0804444444444443</v>
      </c>
      <c r="R99" s="9" t="s">
        <v>7394</v>
      </c>
      <c r="S99" s="10">
        <v>45991</v>
      </c>
      <c r="T99" s="55"/>
      <c r="U99" s="56">
        <f t="shared" si="3"/>
        <v>0</v>
      </c>
      <c r="V99" s="11"/>
    </row>
    <row r="100" spans="1:22">
      <c r="A100" s="37"/>
      <c r="B100" s="4" t="s">
        <v>7724</v>
      </c>
      <c r="C100" s="4" t="s">
        <v>7725</v>
      </c>
      <c r="D100" s="3" t="s">
        <v>7424</v>
      </c>
      <c r="E100" s="4" t="s">
        <v>7726</v>
      </c>
      <c r="F100" s="89" t="s">
        <v>12</v>
      </c>
      <c r="G100" s="88">
        <v>10</v>
      </c>
      <c r="H100" s="5" t="s">
        <v>7727</v>
      </c>
      <c r="I100" s="5" t="s">
        <v>7472</v>
      </c>
      <c r="J100" s="6" t="s">
        <v>61</v>
      </c>
      <c r="K100" s="5">
        <v>0.16</v>
      </c>
      <c r="L100" s="5" t="s">
        <v>59</v>
      </c>
      <c r="M100" s="52">
        <v>2.2888888888888888</v>
      </c>
      <c r="N100" s="8">
        <v>0</v>
      </c>
      <c r="O100" s="52">
        <v>2.2888888888888888</v>
      </c>
      <c r="P100" s="60">
        <f t="shared" si="2"/>
        <v>152.32555555555555</v>
      </c>
      <c r="Q100" s="59">
        <v>2.6551111111111112</v>
      </c>
      <c r="R100" s="9" t="s">
        <v>7397</v>
      </c>
      <c r="S100" s="10">
        <v>45962</v>
      </c>
      <c r="T100" s="55"/>
      <c r="U100" s="56">
        <f t="shared" si="3"/>
        <v>0</v>
      </c>
      <c r="V100" s="11"/>
    </row>
    <row r="101" spans="1:22">
      <c r="A101" s="36"/>
      <c r="B101" s="4" t="s">
        <v>7728</v>
      </c>
      <c r="C101" s="4" t="s">
        <v>7728</v>
      </c>
      <c r="D101" s="3" t="s">
        <v>7424</v>
      </c>
      <c r="E101" s="4" t="s">
        <v>7729</v>
      </c>
      <c r="F101" s="89" t="s">
        <v>12</v>
      </c>
      <c r="G101" s="88">
        <v>24</v>
      </c>
      <c r="H101" s="5" t="s">
        <v>59</v>
      </c>
      <c r="I101" s="5" t="s">
        <v>121</v>
      </c>
      <c r="J101" s="6" t="s">
        <v>61</v>
      </c>
      <c r="K101" s="5" t="s">
        <v>68</v>
      </c>
      <c r="L101" s="5" t="s">
        <v>59</v>
      </c>
      <c r="M101" s="52">
        <v>6.3766233766233764</v>
      </c>
      <c r="N101" s="8">
        <v>0</v>
      </c>
      <c r="O101" s="52">
        <v>6.3766233766233764</v>
      </c>
      <c r="P101" s="60">
        <f t="shared" si="2"/>
        <v>424.3642857142857</v>
      </c>
      <c r="Q101" s="59">
        <v>6.3766233766233764</v>
      </c>
      <c r="R101" s="9" t="s">
        <v>7397</v>
      </c>
      <c r="S101" s="10">
        <v>46327</v>
      </c>
      <c r="T101" s="55"/>
      <c r="U101" s="56">
        <f t="shared" si="3"/>
        <v>0</v>
      </c>
      <c r="V101" s="11"/>
    </row>
    <row r="102" spans="1:22">
      <c r="A102" s="36"/>
      <c r="B102" s="4" t="s">
        <v>7730</v>
      </c>
      <c r="C102" s="4" t="s">
        <v>7731</v>
      </c>
      <c r="D102" s="3" t="s">
        <v>7424</v>
      </c>
      <c r="E102" s="4" t="s">
        <v>7732</v>
      </c>
      <c r="F102" s="89" t="s">
        <v>12</v>
      </c>
      <c r="G102" s="88">
        <v>1</v>
      </c>
      <c r="H102" s="5" t="s">
        <v>59</v>
      </c>
      <c r="I102" s="5" t="s">
        <v>7733</v>
      </c>
      <c r="J102" s="6" t="s">
        <v>61</v>
      </c>
      <c r="K102" s="5">
        <v>0.16</v>
      </c>
      <c r="L102" s="5" t="s">
        <v>59</v>
      </c>
      <c r="M102" s="52">
        <v>19.824999999999999</v>
      </c>
      <c r="N102" s="8">
        <v>0</v>
      </c>
      <c r="O102" s="52">
        <v>19.824999999999999</v>
      </c>
      <c r="P102" s="60">
        <f t="shared" si="2"/>
        <v>1319.35375</v>
      </c>
      <c r="Q102" s="59">
        <v>22.997</v>
      </c>
      <c r="R102" s="9" t="s">
        <v>7419</v>
      </c>
      <c r="S102" s="10">
        <v>45688</v>
      </c>
      <c r="T102" s="55"/>
      <c r="U102" s="56">
        <f t="shared" si="3"/>
        <v>0</v>
      </c>
      <c r="V102" s="11"/>
    </row>
    <row r="103" spans="1:22">
      <c r="A103" s="86" t="s">
        <v>54</v>
      </c>
      <c r="B103" s="4" t="s">
        <v>7734</v>
      </c>
      <c r="C103" s="4" t="s">
        <v>7735</v>
      </c>
      <c r="D103" s="3" t="s">
        <v>7424</v>
      </c>
      <c r="E103" s="87" t="s">
        <v>7736</v>
      </c>
      <c r="F103" s="89" t="s">
        <v>12</v>
      </c>
      <c r="G103" s="88">
        <v>10</v>
      </c>
      <c r="H103" s="5" t="s">
        <v>59</v>
      </c>
      <c r="I103" s="5" t="s">
        <v>4121</v>
      </c>
      <c r="J103" s="6" t="s">
        <v>61</v>
      </c>
      <c r="K103" s="5">
        <v>0.16</v>
      </c>
      <c r="L103" s="5" t="s">
        <v>476</v>
      </c>
      <c r="M103" s="52">
        <v>1.65</v>
      </c>
      <c r="N103" s="8">
        <v>0</v>
      </c>
      <c r="O103" s="52">
        <v>1.65</v>
      </c>
      <c r="P103" s="60">
        <f t="shared" si="2"/>
        <v>109.80749999999999</v>
      </c>
      <c r="Q103" s="59">
        <v>1.9139999999999999</v>
      </c>
      <c r="R103" s="9" t="s">
        <v>7397</v>
      </c>
      <c r="S103" s="10">
        <v>46204</v>
      </c>
      <c r="T103" s="55"/>
      <c r="U103" s="56">
        <f t="shared" si="3"/>
        <v>0</v>
      </c>
      <c r="V103" s="11"/>
    </row>
    <row r="104" spans="1:22">
      <c r="A104" s="36"/>
      <c r="B104" s="4" t="s">
        <v>7737</v>
      </c>
      <c r="C104" s="4" t="s">
        <v>7738</v>
      </c>
      <c r="D104" s="3" t="s">
        <v>7424</v>
      </c>
      <c r="E104" s="4" t="s">
        <v>7739</v>
      </c>
      <c r="F104" s="89" t="s">
        <v>12</v>
      </c>
      <c r="G104" s="88">
        <v>2</v>
      </c>
      <c r="H104" s="5" t="s">
        <v>7740</v>
      </c>
      <c r="I104" s="5" t="s">
        <v>283</v>
      </c>
      <c r="J104" s="6" t="s">
        <v>61</v>
      </c>
      <c r="K104" s="5">
        <v>0.16</v>
      </c>
      <c r="L104" s="5" t="s">
        <v>59</v>
      </c>
      <c r="M104" s="52">
        <v>2</v>
      </c>
      <c r="N104" s="8">
        <v>0</v>
      </c>
      <c r="O104" s="52">
        <v>2</v>
      </c>
      <c r="P104" s="60">
        <f t="shared" si="2"/>
        <v>133.1</v>
      </c>
      <c r="Q104" s="59">
        <v>2.3199999999999998</v>
      </c>
      <c r="R104" s="9" t="s">
        <v>7397</v>
      </c>
      <c r="S104" s="10">
        <v>46419</v>
      </c>
      <c r="T104" s="55"/>
      <c r="U104" s="56">
        <f t="shared" si="3"/>
        <v>0</v>
      </c>
      <c r="V104" s="11"/>
    </row>
    <row r="105" spans="1:22">
      <c r="A105" s="36"/>
      <c r="B105" s="4" t="s">
        <v>7741</v>
      </c>
      <c r="C105" s="13" t="s">
        <v>7742</v>
      </c>
      <c r="D105" s="3" t="s">
        <v>7424</v>
      </c>
      <c r="E105" s="4" t="s">
        <v>7743</v>
      </c>
      <c r="F105" s="89" t="s">
        <v>12</v>
      </c>
      <c r="G105" s="88">
        <v>10</v>
      </c>
      <c r="H105" s="5" t="s">
        <v>7744</v>
      </c>
      <c r="I105" s="5" t="s">
        <v>283</v>
      </c>
      <c r="J105" s="6" t="s">
        <v>61</v>
      </c>
      <c r="K105" s="5">
        <v>0.16</v>
      </c>
      <c r="L105" s="5" t="s">
        <v>59</v>
      </c>
      <c r="M105" s="52">
        <v>2.0333333333333332</v>
      </c>
      <c r="N105" s="8">
        <v>0</v>
      </c>
      <c r="O105" s="52">
        <v>2.0333333333333332</v>
      </c>
      <c r="P105" s="60">
        <f t="shared" si="2"/>
        <v>135.31833333333333</v>
      </c>
      <c r="Q105" s="59">
        <v>2.3586666666666667</v>
      </c>
      <c r="R105" s="9" t="s">
        <v>7397</v>
      </c>
      <c r="S105" s="10">
        <v>46419</v>
      </c>
      <c r="T105" s="55"/>
      <c r="U105" s="56">
        <f t="shared" si="3"/>
        <v>0</v>
      </c>
      <c r="V105" s="11"/>
    </row>
    <row r="106" spans="1:22">
      <c r="A106" s="86" t="s">
        <v>54</v>
      </c>
      <c r="B106" s="4" t="s">
        <v>7745</v>
      </c>
      <c r="C106" s="4" t="s">
        <v>7746</v>
      </c>
      <c r="D106" s="3" t="s">
        <v>7424</v>
      </c>
      <c r="E106" s="87" t="s">
        <v>7747</v>
      </c>
      <c r="F106" s="89" t="s">
        <v>12</v>
      </c>
      <c r="G106" s="88">
        <v>2</v>
      </c>
      <c r="H106" s="5" t="s">
        <v>59</v>
      </c>
      <c r="I106" s="5" t="s">
        <v>60</v>
      </c>
      <c r="J106" s="6" t="s">
        <v>61</v>
      </c>
      <c r="K106" s="5">
        <v>0.16</v>
      </c>
      <c r="L106" s="5" t="s">
        <v>59</v>
      </c>
      <c r="M106" s="52">
        <v>35.45454545454546</v>
      </c>
      <c r="N106" s="8">
        <v>0</v>
      </c>
      <c r="O106" s="52">
        <v>35.45454545454546</v>
      </c>
      <c r="P106" s="60">
        <f t="shared" si="2"/>
        <v>2359.5000000000005</v>
      </c>
      <c r="Q106" s="59">
        <v>41.127272727272732</v>
      </c>
      <c r="R106" s="9" t="s">
        <v>7394</v>
      </c>
      <c r="S106" s="10" t="s">
        <v>59</v>
      </c>
      <c r="T106" s="55"/>
      <c r="U106" s="56">
        <f t="shared" si="3"/>
        <v>0</v>
      </c>
      <c r="V106" s="11"/>
    </row>
    <row r="107" spans="1:22">
      <c r="A107" s="36"/>
      <c r="B107" s="4" t="s">
        <v>7748</v>
      </c>
      <c r="C107" s="13" t="s">
        <v>7749</v>
      </c>
      <c r="D107" s="3" t="s">
        <v>7424</v>
      </c>
      <c r="E107" s="4" t="s">
        <v>7750</v>
      </c>
      <c r="F107" s="89" t="s">
        <v>12</v>
      </c>
      <c r="G107" s="88">
        <v>160</v>
      </c>
      <c r="H107" s="5" t="s">
        <v>7751</v>
      </c>
      <c r="I107" s="5" t="s">
        <v>7707</v>
      </c>
      <c r="J107" s="6" t="s">
        <v>61</v>
      </c>
      <c r="K107" s="5">
        <v>0.16</v>
      </c>
      <c r="L107" s="5" t="s">
        <v>59</v>
      </c>
      <c r="M107" s="52">
        <v>0.81111111111111112</v>
      </c>
      <c r="N107" s="8">
        <v>0</v>
      </c>
      <c r="O107" s="52">
        <v>0.81111111111111112</v>
      </c>
      <c r="P107" s="60">
        <f t="shared" si="2"/>
        <v>53.979444444444439</v>
      </c>
      <c r="Q107" s="59">
        <v>0.94088888888888889</v>
      </c>
      <c r="R107" s="9" t="s">
        <v>7394</v>
      </c>
      <c r="S107" s="10">
        <v>46023</v>
      </c>
      <c r="T107" s="55"/>
      <c r="U107" s="56">
        <f t="shared" si="3"/>
        <v>0</v>
      </c>
      <c r="V107" s="11"/>
    </row>
    <row r="108" spans="1:22">
      <c r="A108" s="36"/>
      <c r="B108" s="4" t="s">
        <v>7752</v>
      </c>
      <c r="C108" s="4" t="s">
        <v>7753</v>
      </c>
      <c r="D108" s="3" t="s">
        <v>7424</v>
      </c>
      <c r="E108" s="4" t="s">
        <v>7754</v>
      </c>
      <c r="F108" s="89" t="s">
        <v>12</v>
      </c>
      <c r="G108" s="88">
        <v>8</v>
      </c>
      <c r="H108" s="5" t="s">
        <v>7755</v>
      </c>
      <c r="I108" s="5" t="s">
        <v>7472</v>
      </c>
      <c r="J108" s="6" t="s">
        <v>61</v>
      </c>
      <c r="K108" s="5">
        <v>0.16</v>
      </c>
      <c r="L108" s="5" t="s">
        <v>1419</v>
      </c>
      <c r="M108" s="52">
        <v>1.911111111111111</v>
      </c>
      <c r="N108" s="8">
        <v>0</v>
      </c>
      <c r="O108" s="52">
        <v>1.911111111111111</v>
      </c>
      <c r="P108" s="60">
        <f t="shared" si="2"/>
        <v>127.18444444444442</v>
      </c>
      <c r="Q108" s="59">
        <v>2.2168888888888887</v>
      </c>
      <c r="R108" s="9" t="s">
        <v>7397</v>
      </c>
      <c r="S108" s="10">
        <v>46204</v>
      </c>
      <c r="T108" s="55"/>
      <c r="U108" s="56">
        <f t="shared" si="3"/>
        <v>0</v>
      </c>
      <c r="V108" s="11"/>
    </row>
    <row r="109" spans="1:22">
      <c r="A109" s="36"/>
      <c r="B109" s="4" t="s">
        <v>7756</v>
      </c>
      <c r="C109" s="13" t="s">
        <v>183</v>
      </c>
      <c r="D109" s="3" t="s">
        <v>7424</v>
      </c>
      <c r="E109" s="4" t="s">
        <v>7757</v>
      </c>
      <c r="F109" s="89" t="s">
        <v>12</v>
      </c>
      <c r="G109" s="88">
        <v>105</v>
      </c>
      <c r="H109" s="5" t="s">
        <v>7758</v>
      </c>
      <c r="I109" s="5" t="s">
        <v>7472</v>
      </c>
      <c r="J109" s="6" t="s">
        <v>61</v>
      </c>
      <c r="K109" s="5">
        <v>0.16</v>
      </c>
      <c r="L109" s="5" t="s">
        <v>59</v>
      </c>
      <c r="M109" s="52">
        <v>1.911111111111111</v>
      </c>
      <c r="N109" s="8">
        <v>0</v>
      </c>
      <c r="O109" s="52">
        <v>1.911111111111111</v>
      </c>
      <c r="P109" s="60">
        <f t="shared" si="2"/>
        <v>127.18444444444442</v>
      </c>
      <c r="Q109" s="59">
        <v>2.2168888888888887</v>
      </c>
      <c r="R109" s="9" t="s">
        <v>7397</v>
      </c>
      <c r="S109" s="10">
        <v>46143</v>
      </c>
      <c r="T109" s="55"/>
      <c r="U109" s="56">
        <f t="shared" si="3"/>
        <v>0</v>
      </c>
      <c r="V109" s="11"/>
    </row>
    <row r="110" spans="1:22">
      <c r="A110" s="36"/>
      <c r="B110" s="4" t="s">
        <v>7759</v>
      </c>
      <c r="C110" s="13" t="s">
        <v>7760</v>
      </c>
      <c r="D110" s="3" t="s">
        <v>7424</v>
      </c>
      <c r="E110" s="4" t="s">
        <v>7761</v>
      </c>
      <c r="F110" s="89" t="s">
        <v>12</v>
      </c>
      <c r="G110" s="88">
        <v>28</v>
      </c>
      <c r="H110" s="5" t="s">
        <v>7762</v>
      </c>
      <c r="I110" s="5" t="s">
        <v>7472</v>
      </c>
      <c r="J110" s="6" t="s">
        <v>61</v>
      </c>
      <c r="K110" s="5">
        <v>0.16</v>
      </c>
      <c r="L110" s="5" t="s">
        <v>59</v>
      </c>
      <c r="M110" s="52">
        <v>1.911111111111111</v>
      </c>
      <c r="N110" s="8">
        <v>0</v>
      </c>
      <c r="O110" s="52">
        <v>1.911111111111111</v>
      </c>
      <c r="P110" s="60">
        <f t="shared" si="2"/>
        <v>127.18444444444442</v>
      </c>
      <c r="Q110" s="59">
        <v>2.2168888888888887</v>
      </c>
      <c r="R110" s="9" t="s">
        <v>7397</v>
      </c>
      <c r="S110" s="10">
        <v>46296</v>
      </c>
      <c r="T110" s="55"/>
      <c r="U110" s="56">
        <f t="shared" si="3"/>
        <v>0</v>
      </c>
      <c r="V110" s="11"/>
    </row>
    <row r="111" spans="1:22">
      <c r="A111" s="36"/>
      <c r="B111" s="2" t="s">
        <v>7763</v>
      </c>
      <c r="C111" s="13" t="s">
        <v>7764</v>
      </c>
      <c r="D111" s="3" t="s">
        <v>7424</v>
      </c>
      <c r="E111" s="4" t="s">
        <v>7765</v>
      </c>
      <c r="F111" s="89" t="s">
        <v>12</v>
      </c>
      <c r="G111" s="88">
        <v>55</v>
      </c>
      <c r="H111" s="5" t="s">
        <v>7766</v>
      </c>
      <c r="I111" s="5" t="s">
        <v>7472</v>
      </c>
      <c r="J111" s="6" t="s">
        <v>61</v>
      </c>
      <c r="K111" s="7">
        <v>0.16</v>
      </c>
      <c r="L111" s="7" t="s">
        <v>59</v>
      </c>
      <c r="M111" s="52">
        <v>1.911111111111111</v>
      </c>
      <c r="N111" s="8">
        <v>0</v>
      </c>
      <c r="O111" s="52">
        <v>1.911111111111111</v>
      </c>
      <c r="P111" s="60">
        <f t="shared" si="2"/>
        <v>127.18444444444442</v>
      </c>
      <c r="Q111" s="59">
        <v>2.2168888888888887</v>
      </c>
      <c r="R111" s="9" t="s">
        <v>7397</v>
      </c>
      <c r="S111" s="10">
        <v>46143</v>
      </c>
      <c r="T111" s="55"/>
      <c r="U111" s="56">
        <f t="shared" si="3"/>
        <v>0</v>
      </c>
      <c r="V111" s="11"/>
    </row>
    <row r="112" spans="1:22">
      <c r="A112" s="36"/>
      <c r="B112" s="4" t="s">
        <v>7767</v>
      </c>
      <c r="C112" s="4" t="s">
        <v>7768</v>
      </c>
      <c r="D112" s="3" t="s">
        <v>7424</v>
      </c>
      <c r="E112" s="4" t="s">
        <v>7769</v>
      </c>
      <c r="F112" s="89" t="s">
        <v>12</v>
      </c>
      <c r="G112" s="88">
        <v>101</v>
      </c>
      <c r="H112" s="5" t="s">
        <v>7770</v>
      </c>
      <c r="I112" s="5" t="s">
        <v>7707</v>
      </c>
      <c r="J112" s="6" t="s">
        <v>61</v>
      </c>
      <c r="K112" s="5">
        <v>0.16</v>
      </c>
      <c r="L112" s="5" t="s">
        <v>59</v>
      </c>
      <c r="M112" s="52">
        <v>0.7</v>
      </c>
      <c r="N112" s="8">
        <v>0</v>
      </c>
      <c r="O112" s="52">
        <v>0.7</v>
      </c>
      <c r="P112" s="60">
        <f t="shared" si="2"/>
        <v>46.584999999999994</v>
      </c>
      <c r="Q112" s="59">
        <v>0.81199999999999994</v>
      </c>
      <c r="R112" s="9" t="s">
        <v>7394</v>
      </c>
      <c r="S112" s="10">
        <v>45870</v>
      </c>
      <c r="T112" s="55"/>
      <c r="U112" s="56">
        <f t="shared" si="3"/>
        <v>0</v>
      </c>
      <c r="V112" s="11"/>
    </row>
    <row r="113" spans="1:22">
      <c r="A113" s="36"/>
      <c r="B113" s="4" t="s">
        <v>7771</v>
      </c>
      <c r="C113" s="4" t="s">
        <v>7772</v>
      </c>
      <c r="D113" s="3" t="s">
        <v>7424</v>
      </c>
      <c r="E113" s="4" t="s">
        <v>7773</v>
      </c>
      <c r="F113" s="89" t="s">
        <v>12</v>
      </c>
      <c r="G113" s="88">
        <v>37</v>
      </c>
      <c r="H113" s="5" t="s">
        <v>7774</v>
      </c>
      <c r="I113" s="5" t="s">
        <v>7707</v>
      </c>
      <c r="J113" s="6" t="s">
        <v>61</v>
      </c>
      <c r="K113" s="5">
        <v>0.16</v>
      </c>
      <c r="L113" s="5" t="s">
        <v>59</v>
      </c>
      <c r="M113" s="52">
        <v>0.9</v>
      </c>
      <c r="N113" s="8">
        <v>0</v>
      </c>
      <c r="O113" s="52">
        <v>0.9</v>
      </c>
      <c r="P113" s="60">
        <f t="shared" si="2"/>
        <v>59.894999999999996</v>
      </c>
      <c r="Q113" s="59">
        <v>1.044</v>
      </c>
      <c r="R113" s="9" t="s">
        <v>7394</v>
      </c>
      <c r="S113" s="10">
        <v>45809</v>
      </c>
      <c r="T113" s="55"/>
      <c r="U113" s="56">
        <f t="shared" si="3"/>
        <v>0</v>
      </c>
      <c r="V113" s="11"/>
    </row>
    <row r="114" spans="1:22">
      <c r="A114" s="86" t="s">
        <v>54</v>
      </c>
      <c r="B114" s="2" t="s">
        <v>7775</v>
      </c>
      <c r="C114" s="2" t="s">
        <v>7776</v>
      </c>
      <c r="D114" s="3" t="s">
        <v>7424</v>
      </c>
      <c r="E114" s="87" t="s">
        <v>7777</v>
      </c>
      <c r="F114" s="89" t="s">
        <v>12</v>
      </c>
      <c r="G114" s="88">
        <v>153</v>
      </c>
      <c r="H114" s="5" t="s">
        <v>5263</v>
      </c>
      <c r="I114" s="5" t="s">
        <v>406</v>
      </c>
      <c r="J114" s="6" t="s">
        <v>61</v>
      </c>
      <c r="K114" s="5">
        <v>0.16</v>
      </c>
      <c r="L114" s="5" t="s">
        <v>59</v>
      </c>
      <c r="M114" s="52">
        <v>3.4625000000000004</v>
      </c>
      <c r="N114" s="8">
        <v>0</v>
      </c>
      <c r="O114" s="52">
        <v>3.4625000000000004</v>
      </c>
      <c r="P114" s="60">
        <f t="shared" si="2"/>
        <v>230.42937500000002</v>
      </c>
      <c r="Q114" s="59">
        <v>4.0165000000000006</v>
      </c>
      <c r="R114" s="9" t="s">
        <v>7397</v>
      </c>
      <c r="S114" s="10">
        <v>45962</v>
      </c>
      <c r="T114" s="55"/>
      <c r="U114" s="56">
        <f t="shared" si="3"/>
        <v>0</v>
      </c>
      <c r="V114" s="11"/>
    </row>
    <row r="115" spans="1:22">
      <c r="A115" s="86" t="s">
        <v>54</v>
      </c>
      <c r="B115" s="4" t="s">
        <v>7778</v>
      </c>
      <c r="C115" s="4" t="s">
        <v>7779</v>
      </c>
      <c r="D115" s="3" t="s">
        <v>7424</v>
      </c>
      <c r="E115" s="87" t="s">
        <v>7780</v>
      </c>
      <c r="F115" s="89" t="s">
        <v>12</v>
      </c>
      <c r="G115" s="88">
        <v>611</v>
      </c>
      <c r="H115" s="5" t="s">
        <v>59</v>
      </c>
      <c r="I115" s="5" t="s">
        <v>406</v>
      </c>
      <c r="J115" s="6" t="s">
        <v>61</v>
      </c>
      <c r="K115" s="5">
        <v>0.16</v>
      </c>
      <c r="L115" s="5" t="s">
        <v>59</v>
      </c>
      <c r="M115" s="52">
        <v>1.9464285714285716</v>
      </c>
      <c r="N115" s="8">
        <v>0</v>
      </c>
      <c r="O115" s="52">
        <v>1.9464285714285716</v>
      </c>
      <c r="P115" s="60">
        <f t="shared" si="2"/>
        <v>129.53482142857143</v>
      </c>
      <c r="Q115" s="59">
        <v>2.257857142857143</v>
      </c>
      <c r="R115" s="9" t="s">
        <v>7397</v>
      </c>
      <c r="S115" s="10">
        <v>46600</v>
      </c>
      <c r="T115" s="55"/>
      <c r="U115" s="56">
        <f t="shared" si="3"/>
        <v>0</v>
      </c>
      <c r="V115" s="11"/>
    </row>
    <row r="116" spans="1:22">
      <c r="A116" s="86" t="s">
        <v>54</v>
      </c>
      <c r="B116" s="4" t="s">
        <v>7781</v>
      </c>
      <c r="C116" s="4" t="s">
        <v>7781</v>
      </c>
      <c r="D116" s="3" t="s">
        <v>7424</v>
      </c>
      <c r="E116" s="87" t="s">
        <v>7782</v>
      </c>
      <c r="F116" s="89" t="s">
        <v>12</v>
      </c>
      <c r="G116" s="88">
        <v>12</v>
      </c>
      <c r="H116" s="5" t="s">
        <v>59</v>
      </c>
      <c r="I116" s="5" t="s">
        <v>121</v>
      </c>
      <c r="J116" s="6" t="s">
        <v>61</v>
      </c>
      <c r="K116" s="5" t="s">
        <v>68</v>
      </c>
      <c r="L116" s="5" t="s">
        <v>59</v>
      </c>
      <c r="M116" s="52">
        <v>3.3376623376623376</v>
      </c>
      <c r="N116" s="8">
        <v>0</v>
      </c>
      <c r="O116" s="52">
        <v>3.3376623376623376</v>
      </c>
      <c r="P116" s="60">
        <f t="shared" si="2"/>
        <v>222.12142857142857</v>
      </c>
      <c r="Q116" s="59">
        <v>3.3376623376623376</v>
      </c>
      <c r="R116" s="9" t="s">
        <v>7397</v>
      </c>
      <c r="S116" s="10">
        <v>46082</v>
      </c>
      <c r="T116" s="55"/>
      <c r="U116" s="56">
        <f t="shared" si="3"/>
        <v>0</v>
      </c>
      <c r="V116" s="11"/>
    </row>
    <row r="117" spans="1:22">
      <c r="A117" s="36"/>
      <c r="B117" s="4" t="s">
        <v>7783</v>
      </c>
      <c r="C117" s="2" t="s">
        <v>7784</v>
      </c>
      <c r="D117" s="3" t="s">
        <v>7424</v>
      </c>
      <c r="E117" s="4" t="s">
        <v>7785</v>
      </c>
      <c r="F117" s="89" t="s">
        <v>12</v>
      </c>
      <c r="G117" s="88">
        <v>12</v>
      </c>
      <c r="H117" s="5" t="s">
        <v>59</v>
      </c>
      <c r="I117" s="5" t="s">
        <v>121</v>
      </c>
      <c r="J117" s="6" t="s">
        <v>61</v>
      </c>
      <c r="K117" s="5" t="s">
        <v>68</v>
      </c>
      <c r="L117" s="5" t="s">
        <v>59</v>
      </c>
      <c r="M117" s="52">
        <v>2.5064935064935066</v>
      </c>
      <c r="N117" s="8">
        <v>0</v>
      </c>
      <c r="O117" s="52">
        <v>2.5064935064935066</v>
      </c>
      <c r="P117" s="60">
        <f t="shared" si="2"/>
        <v>166.80714285714285</v>
      </c>
      <c r="Q117" s="59">
        <v>2.5064935064935066</v>
      </c>
      <c r="R117" s="9" t="s">
        <v>7397</v>
      </c>
      <c r="S117" s="10">
        <v>46327</v>
      </c>
      <c r="T117" s="55"/>
      <c r="U117" s="56">
        <f t="shared" si="3"/>
        <v>0</v>
      </c>
      <c r="V117" s="11"/>
    </row>
    <row r="118" spans="1:22">
      <c r="A118" s="36"/>
      <c r="B118" s="4" t="s">
        <v>7786</v>
      </c>
      <c r="C118" s="4" t="s">
        <v>7787</v>
      </c>
      <c r="D118" s="3" t="s">
        <v>7424</v>
      </c>
      <c r="E118" s="4" t="s">
        <v>7785</v>
      </c>
      <c r="F118" s="89" t="s">
        <v>12</v>
      </c>
      <c r="G118" s="88">
        <v>24</v>
      </c>
      <c r="H118" s="5" t="s">
        <v>59</v>
      </c>
      <c r="I118" s="5" t="s">
        <v>121</v>
      </c>
      <c r="J118" s="6" t="s">
        <v>61</v>
      </c>
      <c r="K118" s="5" t="s">
        <v>68</v>
      </c>
      <c r="L118" s="5" t="s">
        <v>59</v>
      </c>
      <c r="M118" s="52">
        <v>1.2857142857142856</v>
      </c>
      <c r="N118" s="8">
        <v>0</v>
      </c>
      <c r="O118" s="52">
        <v>1.2857142857142856</v>
      </c>
      <c r="P118" s="60">
        <f t="shared" si="2"/>
        <v>85.564285714285703</v>
      </c>
      <c r="Q118" s="59">
        <v>1.2857142857142856</v>
      </c>
      <c r="R118" s="9" t="s">
        <v>7397</v>
      </c>
      <c r="S118" s="10">
        <v>46661</v>
      </c>
      <c r="T118" s="55"/>
      <c r="U118" s="56">
        <f t="shared" si="3"/>
        <v>0</v>
      </c>
      <c r="V118" s="11"/>
    </row>
    <row r="119" spans="1:22">
      <c r="A119" s="86" t="s">
        <v>54</v>
      </c>
      <c r="B119" s="4" t="s">
        <v>7788</v>
      </c>
      <c r="C119" s="4" t="s">
        <v>7789</v>
      </c>
      <c r="D119" s="3" t="s">
        <v>7424</v>
      </c>
      <c r="E119" s="87" t="s">
        <v>7790</v>
      </c>
      <c r="F119" s="89" t="s">
        <v>12</v>
      </c>
      <c r="G119" s="88">
        <v>9</v>
      </c>
      <c r="H119" s="5" t="s">
        <v>5263</v>
      </c>
      <c r="I119" s="5" t="s">
        <v>658</v>
      </c>
      <c r="J119" s="6" t="s">
        <v>61</v>
      </c>
      <c r="K119" s="5">
        <v>0.16</v>
      </c>
      <c r="L119" s="5" t="s">
        <v>1084</v>
      </c>
      <c r="M119" s="52">
        <v>3.4888888888888889</v>
      </c>
      <c r="N119" s="8">
        <v>0.35</v>
      </c>
      <c r="O119" s="52">
        <v>2.2677777777777779</v>
      </c>
      <c r="P119" s="60">
        <f t="shared" si="2"/>
        <v>150.9206111111111</v>
      </c>
      <c r="Q119" s="59">
        <v>2.6306222222222222</v>
      </c>
      <c r="R119" s="9" t="s">
        <v>7397</v>
      </c>
      <c r="S119" s="10">
        <v>46113</v>
      </c>
      <c r="T119" s="55"/>
      <c r="U119" s="56">
        <f t="shared" si="3"/>
        <v>0</v>
      </c>
      <c r="V119" s="11"/>
    </row>
    <row r="120" spans="1:22">
      <c r="A120" s="36"/>
      <c r="B120" s="4" t="s">
        <v>7791</v>
      </c>
      <c r="C120" s="4" t="s">
        <v>7792</v>
      </c>
      <c r="D120" s="3" t="s">
        <v>7424</v>
      </c>
      <c r="E120" s="4" t="s">
        <v>7793</v>
      </c>
      <c r="F120" s="89" t="s">
        <v>12</v>
      </c>
      <c r="G120" s="88">
        <v>2</v>
      </c>
      <c r="H120" s="5" t="s">
        <v>59</v>
      </c>
      <c r="I120" s="5" t="s">
        <v>60</v>
      </c>
      <c r="J120" s="6" t="s">
        <v>61</v>
      </c>
      <c r="K120" s="5">
        <v>0.16</v>
      </c>
      <c r="L120" s="5" t="s">
        <v>59</v>
      </c>
      <c r="M120" s="52">
        <v>31.670649350649349</v>
      </c>
      <c r="N120" s="8">
        <v>0</v>
      </c>
      <c r="O120" s="52">
        <v>31.670649350649349</v>
      </c>
      <c r="P120" s="60">
        <f t="shared" si="2"/>
        <v>2107.681714285714</v>
      </c>
      <c r="Q120" s="59">
        <v>36.737953246753243</v>
      </c>
      <c r="R120" s="9" t="s">
        <v>7394</v>
      </c>
      <c r="S120" s="10" t="s">
        <v>59</v>
      </c>
      <c r="T120" s="55"/>
      <c r="U120" s="56">
        <f t="shared" si="3"/>
        <v>0</v>
      </c>
      <c r="V120" s="11"/>
    </row>
    <row r="121" spans="1:22">
      <c r="A121" s="36"/>
      <c r="B121" s="4" t="s">
        <v>7794</v>
      </c>
      <c r="C121" s="2" t="s">
        <v>7795</v>
      </c>
      <c r="D121" s="3" t="s">
        <v>7424</v>
      </c>
      <c r="E121" s="4" t="s">
        <v>7796</v>
      </c>
      <c r="F121" s="89" t="s">
        <v>12</v>
      </c>
      <c r="G121" s="88">
        <v>16</v>
      </c>
      <c r="H121" s="5" t="s">
        <v>7797</v>
      </c>
      <c r="I121" s="5" t="s">
        <v>7798</v>
      </c>
      <c r="J121" s="6" t="s">
        <v>61</v>
      </c>
      <c r="K121" s="5">
        <v>0.16</v>
      </c>
      <c r="L121" s="5" t="s">
        <v>59</v>
      </c>
      <c r="M121" s="52">
        <v>3.1333333333333329</v>
      </c>
      <c r="N121" s="8">
        <v>0</v>
      </c>
      <c r="O121" s="52">
        <v>3.1333333333333329</v>
      </c>
      <c r="P121" s="60">
        <f t="shared" si="2"/>
        <v>208.52333333333328</v>
      </c>
      <c r="Q121" s="59">
        <v>3.634666666666666</v>
      </c>
      <c r="R121" s="9" t="s">
        <v>7411</v>
      </c>
      <c r="S121" s="10">
        <v>45839</v>
      </c>
      <c r="T121" s="55"/>
      <c r="U121" s="56">
        <f t="shared" si="3"/>
        <v>0</v>
      </c>
      <c r="V121" s="11"/>
    </row>
    <row r="122" spans="1:22">
      <c r="A122" s="36"/>
      <c r="B122" s="4" t="s">
        <v>7799</v>
      </c>
      <c r="C122" s="4" t="s">
        <v>7800</v>
      </c>
      <c r="D122" s="3" t="s">
        <v>7424</v>
      </c>
      <c r="E122" s="4" t="s">
        <v>7801</v>
      </c>
      <c r="F122" s="89" t="s">
        <v>12</v>
      </c>
      <c r="G122" s="88">
        <v>26</v>
      </c>
      <c r="H122" s="5" t="s">
        <v>7802</v>
      </c>
      <c r="I122" s="5" t="s">
        <v>7798</v>
      </c>
      <c r="J122" s="6" t="s">
        <v>61</v>
      </c>
      <c r="K122" s="5">
        <v>0.16</v>
      </c>
      <c r="L122" s="5" t="s">
        <v>59</v>
      </c>
      <c r="M122" s="52">
        <v>2.9761904761904763</v>
      </c>
      <c r="N122" s="8">
        <v>0</v>
      </c>
      <c r="O122" s="52">
        <v>2.9761904761904763</v>
      </c>
      <c r="P122" s="60">
        <f t="shared" si="2"/>
        <v>198.06547619047618</v>
      </c>
      <c r="Q122" s="59">
        <v>3.4523809523809526</v>
      </c>
      <c r="R122" s="9" t="s">
        <v>7411</v>
      </c>
      <c r="S122" s="10">
        <v>45748</v>
      </c>
      <c r="T122" s="55"/>
      <c r="U122" s="56">
        <f t="shared" si="3"/>
        <v>0</v>
      </c>
      <c r="V122" s="11"/>
    </row>
    <row r="123" spans="1:22">
      <c r="A123" s="36"/>
      <c r="B123" s="4" t="s">
        <v>7803</v>
      </c>
      <c r="C123" s="4" t="s">
        <v>7804</v>
      </c>
      <c r="D123" s="3" t="s">
        <v>7424</v>
      </c>
      <c r="E123" s="4" t="s">
        <v>7805</v>
      </c>
      <c r="F123" s="89" t="s">
        <v>12</v>
      </c>
      <c r="G123" s="88">
        <v>126</v>
      </c>
      <c r="H123" s="5" t="s">
        <v>2426</v>
      </c>
      <c r="I123" s="5" t="s">
        <v>7294</v>
      </c>
      <c r="J123" s="6" t="s">
        <v>61</v>
      </c>
      <c r="K123" s="5">
        <v>0.16</v>
      </c>
      <c r="L123" s="5" t="s">
        <v>1531</v>
      </c>
      <c r="M123" s="52">
        <v>3.7855844155844158</v>
      </c>
      <c r="N123" s="8">
        <v>0.05</v>
      </c>
      <c r="O123" s="52">
        <v>3.5963051948051947</v>
      </c>
      <c r="P123" s="60">
        <f t="shared" si="2"/>
        <v>239.33411071428569</v>
      </c>
      <c r="Q123" s="59">
        <v>4.1717140259740262</v>
      </c>
      <c r="R123" s="9" t="s">
        <v>7397</v>
      </c>
      <c r="S123" s="10">
        <v>46539</v>
      </c>
      <c r="T123" s="55"/>
      <c r="U123" s="56">
        <f t="shared" si="3"/>
        <v>0</v>
      </c>
      <c r="V123" s="11"/>
    </row>
    <row r="124" spans="1:22">
      <c r="A124" s="36"/>
      <c r="B124" s="4" t="s">
        <v>7806</v>
      </c>
      <c r="C124" s="4" t="s">
        <v>7807</v>
      </c>
      <c r="D124" s="3" t="s">
        <v>7424</v>
      </c>
      <c r="E124" s="4" t="s">
        <v>7808</v>
      </c>
      <c r="F124" s="89" t="s">
        <v>12</v>
      </c>
      <c r="G124" s="88">
        <v>9</v>
      </c>
      <c r="H124" s="5" t="s">
        <v>59</v>
      </c>
      <c r="I124" s="5" t="s">
        <v>7180</v>
      </c>
      <c r="J124" s="6" t="s">
        <v>61</v>
      </c>
      <c r="K124" s="5">
        <v>0.16</v>
      </c>
      <c r="L124" s="5" t="s">
        <v>59</v>
      </c>
      <c r="M124" s="52">
        <v>16.366666666666667</v>
      </c>
      <c r="N124" s="8">
        <v>0</v>
      </c>
      <c r="O124" s="52">
        <v>16.366666666666667</v>
      </c>
      <c r="P124" s="60">
        <f t="shared" si="2"/>
        <v>1089.2016666666666</v>
      </c>
      <c r="Q124" s="59">
        <v>18.985333333333333</v>
      </c>
      <c r="R124" s="9" t="s">
        <v>7939</v>
      </c>
      <c r="S124" s="10">
        <v>0</v>
      </c>
      <c r="T124" s="55"/>
      <c r="U124" s="56">
        <f t="shared" si="3"/>
        <v>0</v>
      </c>
      <c r="V124" s="11"/>
    </row>
    <row r="125" spans="1:22">
      <c r="A125" s="36"/>
      <c r="B125" s="4" t="s">
        <v>7809</v>
      </c>
      <c r="C125" s="4" t="s">
        <v>7810</v>
      </c>
      <c r="D125" s="3" t="s">
        <v>7424</v>
      </c>
      <c r="E125" s="4" t="s">
        <v>7811</v>
      </c>
      <c r="F125" s="89" t="s">
        <v>12</v>
      </c>
      <c r="G125" s="88">
        <v>8</v>
      </c>
      <c r="H125" s="5" t="s">
        <v>7812</v>
      </c>
      <c r="I125" s="5" t="s">
        <v>7180</v>
      </c>
      <c r="J125" s="6" t="s">
        <v>61</v>
      </c>
      <c r="K125" s="5">
        <v>0.16</v>
      </c>
      <c r="L125" s="5" t="s">
        <v>59</v>
      </c>
      <c r="M125" s="52">
        <v>16.088888888888889</v>
      </c>
      <c r="N125" s="8">
        <v>0</v>
      </c>
      <c r="O125" s="52">
        <v>16.088888888888889</v>
      </c>
      <c r="P125" s="60">
        <f t="shared" si="2"/>
        <v>1070.7155555555555</v>
      </c>
      <c r="Q125" s="59">
        <v>18.66311111111111</v>
      </c>
      <c r="R125" s="9" t="s">
        <v>7939</v>
      </c>
      <c r="S125" s="10">
        <v>0</v>
      </c>
      <c r="T125" s="55"/>
      <c r="U125" s="56">
        <f t="shared" si="3"/>
        <v>0</v>
      </c>
      <c r="V125" s="11"/>
    </row>
    <row r="126" spans="1:22">
      <c r="A126" s="36"/>
      <c r="B126" s="4" t="s">
        <v>7813</v>
      </c>
      <c r="C126" s="4" t="s">
        <v>7814</v>
      </c>
      <c r="D126" s="3" t="s">
        <v>7424</v>
      </c>
      <c r="E126" s="4" t="s">
        <v>7815</v>
      </c>
      <c r="F126" s="89" t="s">
        <v>12</v>
      </c>
      <c r="G126" s="88">
        <v>2</v>
      </c>
      <c r="H126" s="5" t="s">
        <v>7812</v>
      </c>
      <c r="I126" s="5" t="s">
        <v>7180</v>
      </c>
      <c r="J126" s="6" t="s">
        <v>61</v>
      </c>
      <c r="K126" s="5">
        <v>0.16</v>
      </c>
      <c r="L126" s="5" t="s">
        <v>59</v>
      </c>
      <c r="M126" s="52">
        <v>16.088888888888889</v>
      </c>
      <c r="N126" s="8">
        <v>0</v>
      </c>
      <c r="O126" s="52">
        <v>16.088888888888889</v>
      </c>
      <c r="P126" s="60">
        <f t="shared" si="2"/>
        <v>1070.7155555555555</v>
      </c>
      <c r="Q126" s="59">
        <v>18.66311111111111</v>
      </c>
      <c r="R126" s="9" t="s">
        <v>7939</v>
      </c>
      <c r="S126" s="10">
        <v>0</v>
      </c>
      <c r="T126" s="55"/>
      <c r="U126" s="56">
        <f t="shared" si="3"/>
        <v>0</v>
      </c>
      <c r="V126" s="11"/>
    </row>
    <row r="127" spans="1:22">
      <c r="A127" s="36"/>
      <c r="B127" s="4" t="s">
        <v>7816</v>
      </c>
      <c r="C127" s="4" t="s">
        <v>7817</v>
      </c>
      <c r="D127" s="3" t="s">
        <v>7424</v>
      </c>
      <c r="E127" s="4" t="s">
        <v>7818</v>
      </c>
      <c r="F127" s="89" t="s">
        <v>12</v>
      </c>
      <c r="G127" s="88">
        <v>5</v>
      </c>
      <c r="H127" s="16" t="s">
        <v>59</v>
      </c>
      <c r="I127" s="5" t="s">
        <v>7180</v>
      </c>
      <c r="J127" s="6" t="s">
        <v>61</v>
      </c>
      <c r="K127" s="5">
        <v>0.16</v>
      </c>
      <c r="L127" s="5" t="s">
        <v>59</v>
      </c>
      <c r="M127" s="52">
        <v>16.088888888888889</v>
      </c>
      <c r="N127" s="8">
        <v>0</v>
      </c>
      <c r="O127" s="52">
        <v>16.088888888888889</v>
      </c>
      <c r="P127" s="60">
        <f t="shared" si="2"/>
        <v>1070.7155555555555</v>
      </c>
      <c r="Q127" s="59">
        <v>18.66311111111111</v>
      </c>
      <c r="R127" s="9" t="s">
        <v>7939</v>
      </c>
      <c r="S127" s="10">
        <v>0</v>
      </c>
      <c r="T127" s="55"/>
      <c r="U127" s="56">
        <f t="shared" si="3"/>
        <v>0</v>
      </c>
      <c r="V127" s="11"/>
    </row>
    <row r="128" spans="1:22">
      <c r="A128" s="36"/>
      <c r="B128" s="2" t="s">
        <v>7819</v>
      </c>
      <c r="C128" s="13" t="s">
        <v>7820</v>
      </c>
      <c r="D128" s="3" t="s">
        <v>7424</v>
      </c>
      <c r="E128" s="4" t="s">
        <v>7821</v>
      </c>
      <c r="F128" s="89" t="s">
        <v>12</v>
      </c>
      <c r="G128" s="88">
        <v>2</v>
      </c>
      <c r="H128" s="5" t="s">
        <v>7812</v>
      </c>
      <c r="I128" s="5" t="s">
        <v>7180</v>
      </c>
      <c r="J128" s="6" t="s">
        <v>61</v>
      </c>
      <c r="K128" s="7">
        <v>0.16</v>
      </c>
      <c r="L128" s="7" t="s">
        <v>59</v>
      </c>
      <c r="M128" s="52">
        <v>16.088888888888889</v>
      </c>
      <c r="N128" s="8">
        <v>0</v>
      </c>
      <c r="O128" s="52">
        <v>16.088888888888889</v>
      </c>
      <c r="P128" s="60">
        <f t="shared" si="2"/>
        <v>1070.7155555555555</v>
      </c>
      <c r="Q128" s="59">
        <v>18.66311111111111</v>
      </c>
      <c r="R128" s="9" t="s">
        <v>7939</v>
      </c>
      <c r="S128" s="10">
        <v>0</v>
      </c>
      <c r="T128" s="55"/>
      <c r="U128" s="56">
        <f t="shared" si="3"/>
        <v>0</v>
      </c>
      <c r="V128" s="11"/>
    </row>
    <row r="129" spans="1:22">
      <c r="A129" s="36"/>
      <c r="B129" s="4" t="s">
        <v>7822</v>
      </c>
      <c r="C129" s="2" t="s">
        <v>7823</v>
      </c>
      <c r="D129" s="3" t="s">
        <v>7424</v>
      </c>
      <c r="E129" s="4" t="s">
        <v>7824</v>
      </c>
      <c r="F129" s="89" t="s">
        <v>12</v>
      </c>
      <c r="G129" s="88">
        <v>33</v>
      </c>
      <c r="H129" s="16" t="s">
        <v>7825</v>
      </c>
      <c r="I129" s="5" t="s">
        <v>7180</v>
      </c>
      <c r="J129" s="6" t="s">
        <v>61</v>
      </c>
      <c r="K129" s="5">
        <v>0.16</v>
      </c>
      <c r="L129" s="5" t="s">
        <v>59</v>
      </c>
      <c r="M129" s="52">
        <v>4.0333333333333332</v>
      </c>
      <c r="N129" s="8">
        <v>0</v>
      </c>
      <c r="O129" s="52">
        <v>4.0333333333333332</v>
      </c>
      <c r="P129" s="60">
        <f t="shared" si="2"/>
        <v>268.41833333333329</v>
      </c>
      <c r="Q129" s="59">
        <v>4.6786666666666665</v>
      </c>
      <c r="R129" s="9" t="s">
        <v>7413</v>
      </c>
      <c r="S129" s="10">
        <v>45808</v>
      </c>
      <c r="T129" s="55"/>
      <c r="U129" s="56">
        <f t="shared" si="3"/>
        <v>0</v>
      </c>
      <c r="V129" s="11"/>
    </row>
    <row r="130" spans="1:22">
      <c r="A130" s="36"/>
      <c r="B130" s="2" t="s">
        <v>7826</v>
      </c>
      <c r="C130" s="2" t="s">
        <v>7827</v>
      </c>
      <c r="D130" s="3" t="s">
        <v>7424</v>
      </c>
      <c r="E130" s="4" t="s">
        <v>7828</v>
      </c>
      <c r="F130" s="89" t="s">
        <v>12</v>
      </c>
      <c r="G130" s="88">
        <v>21</v>
      </c>
      <c r="H130" s="5" t="s">
        <v>7829</v>
      </c>
      <c r="I130" s="5" t="s">
        <v>7707</v>
      </c>
      <c r="J130" s="6" t="s">
        <v>61</v>
      </c>
      <c r="K130" s="5">
        <v>0.16</v>
      </c>
      <c r="L130" s="5" t="s">
        <v>59</v>
      </c>
      <c r="M130" s="52">
        <v>4.166666666666667</v>
      </c>
      <c r="N130" s="8">
        <v>0</v>
      </c>
      <c r="O130" s="52">
        <v>4.166666666666667</v>
      </c>
      <c r="P130" s="60">
        <f t="shared" si="2"/>
        <v>277.29166666666669</v>
      </c>
      <c r="Q130" s="59">
        <v>4.8333333333333339</v>
      </c>
      <c r="R130" s="9" t="s">
        <v>7394</v>
      </c>
      <c r="S130" s="10">
        <v>46023</v>
      </c>
      <c r="T130" s="55"/>
      <c r="U130" s="56">
        <f t="shared" si="3"/>
        <v>0</v>
      </c>
      <c r="V130" s="11"/>
    </row>
    <row r="131" spans="1:22">
      <c r="A131" s="36"/>
      <c r="B131" s="4" t="s">
        <v>7830</v>
      </c>
      <c r="C131" s="4" t="s">
        <v>7831</v>
      </c>
      <c r="D131" s="3" t="s">
        <v>7424</v>
      </c>
      <c r="E131" s="4" t="s">
        <v>7832</v>
      </c>
      <c r="F131" s="89" t="s">
        <v>12</v>
      </c>
      <c r="G131" s="88">
        <v>15</v>
      </c>
      <c r="H131" s="5" t="s">
        <v>59</v>
      </c>
      <c r="I131" s="5" t="s">
        <v>658</v>
      </c>
      <c r="J131" s="6" t="s">
        <v>61</v>
      </c>
      <c r="K131" s="5">
        <v>0.16</v>
      </c>
      <c r="L131" s="5" t="s">
        <v>59</v>
      </c>
      <c r="M131" s="52">
        <v>5.738095238095239</v>
      </c>
      <c r="N131" s="8">
        <v>0.1</v>
      </c>
      <c r="O131" s="52">
        <v>5.1642857142857155</v>
      </c>
      <c r="P131" s="60">
        <f t="shared" si="2"/>
        <v>343.68321428571437</v>
      </c>
      <c r="Q131" s="59">
        <v>5.99057142857143</v>
      </c>
      <c r="R131" s="9" t="s">
        <v>7394</v>
      </c>
      <c r="S131" s="10">
        <v>47818</v>
      </c>
      <c r="T131" s="55"/>
      <c r="U131" s="56">
        <f t="shared" si="3"/>
        <v>0</v>
      </c>
      <c r="V131" s="11"/>
    </row>
    <row r="132" spans="1:22">
      <c r="A132" s="36"/>
      <c r="B132" s="2" t="s">
        <v>7833</v>
      </c>
      <c r="C132" s="13" t="s">
        <v>7834</v>
      </c>
      <c r="D132" s="3" t="s">
        <v>7424</v>
      </c>
      <c r="E132" s="4" t="s">
        <v>7835</v>
      </c>
      <c r="F132" s="89" t="s">
        <v>12</v>
      </c>
      <c r="G132" s="88">
        <v>5</v>
      </c>
      <c r="H132" s="5" t="s">
        <v>7836</v>
      </c>
      <c r="I132" s="5" t="s">
        <v>658</v>
      </c>
      <c r="J132" s="6" t="s">
        <v>61</v>
      </c>
      <c r="K132" s="7">
        <v>0.16</v>
      </c>
      <c r="L132" s="7" t="s">
        <v>1419</v>
      </c>
      <c r="M132" s="52">
        <v>3.4222222222222221</v>
      </c>
      <c r="N132" s="8">
        <v>0</v>
      </c>
      <c r="O132" s="52">
        <v>3.4222222222222221</v>
      </c>
      <c r="P132" s="60">
        <f t="shared" si="2"/>
        <v>227.74888888888887</v>
      </c>
      <c r="Q132" s="59">
        <v>3.9697777777777778</v>
      </c>
      <c r="R132" s="9" t="s">
        <v>7397</v>
      </c>
      <c r="S132" s="10">
        <v>45870</v>
      </c>
      <c r="T132" s="55"/>
      <c r="U132" s="56">
        <f t="shared" si="3"/>
        <v>0</v>
      </c>
      <c r="V132" s="11"/>
    </row>
    <row r="133" spans="1:22">
      <c r="A133" s="36"/>
      <c r="B133" s="2" t="s">
        <v>7837</v>
      </c>
      <c r="C133" s="13" t="s">
        <v>7838</v>
      </c>
      <c r="D133" s="3" t="s">
        <v>7424</v>
      </c>
      <c r="E133" s="4" t="s">
        <v>7839</v>
      </c>
      <c r="F133" s="89" t="s">
        <v>12</v>
      </c>
      <c r="G133" s="88">
        <v>3</v>
      </c>
      <c r="H133" s="5" t="s">
        <v>59</v>
      </c>
      <c r="I133" s="5" t="s">
        <v>7733</v>
      </c>
      <c r="J133" s="6" t="s">
        <v>61</v>
      </c>
      <c r="K133" s="7">
        <v>0.16</v>
      </c>
      <c r="L133" s="7" t="s">
        <v>7519</v>
      </c>
      <c r="M133" s="52">
        <v>21.285714285714285</v>
      </c>
      <c r="N133" s="8">
        <v>0</v>
      </c>
      <c r="O133" s="52">
        <v>21.285714285714285</v>
      </c>
      <c r="P133" s="60">
        <f t="shared" si="2"/>
        <v>1416.5642857142857</v>
      </c>
      <c r="Q133" s="59">
        <v>24.69142857142857</v>
      </c>
      <c r="R133" s="9" t="s">
        <v>7419</v>
      </c>
      <c r="S133" s="10">
        <v>45900</v>
      </c>
      <c r="T133" s="55"/>
      <c r="U133" s="56">
        <f t="shared" si="3"/>
        <v>0</v>
      </c>
      <c r="V133" s="11"/>
    </row>
    <row r="134" spans="1:22">
      <c r="A134" s="36"/>
      <c r="B134" s="4" t="s">
        <v>7840</v>
      </c>
      <c r="C134" s="4" t="s">
        <v>7841</v>
      </c>
      <c r="D134" s="3" t="s">
        <v>7424</v>
      </c>
      <c r="E134" s="4" t="s">
        <v>7842</v>
      </c>
      <c r="F134" s="89" t="s">
        <v>12</v>
      </c>
      <c r="G134" s="88">
        <v>3</v>
      </c>
      <c r="H134" s="5" t="s">
        <v>59</v>
      </c>
      <c r="I134" s="5" t="s">
        <v>7733</v>
      </c>
      <c r="J134" s="6" t="s">
        <v>61</v>
      </c>
      <c r="K134" s="5">
        <v>0.16</v>
      </c>
      <c r="L134" s="5" t="s">
        <v>59</v>
      </c>
      <c r="M134" s="52">
        <v>24.238095238095237</v>
      </c>
      <c r="N134" s="8">
        <v>0</v>
      </c>
      <c r="O134" s="52">
        <v>24.238095238095237</v>
      </c>
      <c r="P134" s="60">
        <f t="shared" si="2"/>
        <v>1613.0452380952379</v>
      </c>
      <c r="Q134" s="59">
        <v>28.116190476190475</v>
      </c>
      <c r="R134" s="9" t="s">
        <v>7419</v>
      </c>
      <c r="S134" s="10">
        <v>45717</v>
      </c>
      <c r="T134" s="55"/>
      <c r="U134" s="56">
        <f t="shared" si="3"/>
        <v>0</v>
      </c>
      <c r="V134" s="11"/>
    </row>
    <row r="135" spans="1:22">
      <c r="A135" s="36"/>
      <c r="B135" s="4" t="s">
        <v>7843</v>
      </c>
      <c r="C135" s="4" t="s">
        <v>7844</v>
      </c>
      <c r="D135" s="3" t="s">
        <v>7424</v>
      </c>
      <c r="E135" s="4" t="s">
        <v>7845</v>
      </c>
      <c r="F135" s="89" t="s">
        <v>12</v>
      </c>
      <c r="G135" s="88">
        <v>67</v>
      </c>
      <c r="H135" s="5" t="s">
        <v>7846</v>
      </c>
      <c r="I135" s="5" t="s">
        <v>7647</v>
      </c>
      <c r="J135" s="6" t="s">
        <v>61</v>
      </c>
      <c r="K135" s="5">
        <v>0.16</v>
      </c>
      <c r="L135" s="5" t="s">
        <v>59</v>
      </c>
      <c r="M135" s="52">
        <v>1.4222222222222223</v>
      </c>
      <c r="N135" s="8">
        <v>0</v>
      </c>
      <c r="O135" s="52">
        <v>1.4222222222222223</v>
      </c>
      <c r="P135" s="60">
        <f t="shared" si="2"/>
        <v>94.648888888888891</v>
      </c>
      <c r="Q135" s="59">
        <v>1.6497777777777778</v>
      </c>
      <c r="R135" s="9" t="s">
        <v>7397</v>
      </c>
      <c r="S135" s="10">
        <v>45597</v>
      </c>
      <c r="T135" s="55"/>
      <c r="U135" s="56">
        <f t="shared" si="3"/>
        <v>0</v>
      </c>
      <c r="V135" s="11"/>
    </row>
    <row r="136" spans="1:22">
      <c r="A136" s="36"/>
      <c r="B136" s="4" t="s">
        <v>7847</v>
      </c>
      <c r="C136" s="4" t="s">
        <v>7848</v>
      </c>
      <c r="D136" s="3" t="s">
        <v>7424</v>
      </c>
      <c r="E136" s="4" t="s">
        <v>7849</v>
      </c>
      <c r="F136" s="89" t="s">
        <v>12</v>
      </c>
      <c r="G136" s="88">
        <v>37</v>
      </c>
      <c r="H136" s="5" t="s">
        <v>59</v>
      </c>
      <c r="I136" s="5" t="s">
        <v>7850</v>
      </c>
      <c r="J136" s="6" t="s">
        <v>61</v>
      </c>
      <c r="K136" s="5">
        <v>0.16</v>
      </c>
      <c r="L136" s="5" t="s">
        <v>59</v>
      </c>
      <c r="M136" s="52">
        <v>7.1298701298701301</v>
      </c>
      <c r="N136" s="8">
        <v>0.05</v>
      </c>
      <c r="O136" s="52">
        <v>6.7733766233766231</v>
      </c>
      <c r="P136" s="60">
        <f t="shared" si="2"/>
        <v>450.76821428571424</v>
      </c>
      <c r="Q136" s="59">
        <v>7.8571168831168823</v>
      </c>
      <c r="R136" s="9" t="s">
        <v>7940</v>
      </c>
      <c r="S136" s="10">
        <v>46204</v>
      </c>
      <c r="T136" s="55"/>
      <c r="U136" s="56">
        <f t="shared" si="3"/>
        <v>0</v>
      </c>
      <c r="V136" s="11"/>
    </row>
    <row r="137" spans="1:22">
      <c r="A137" s="36"/>
      <c r="B137" s="4" t="s">
        <v>7851</v>
      </c>
      <c r="C137" s="4" t="s">
        <v>7852</v>
      </c>
      <c r="D137" s="3" t="s">
        <v>7424</v>
      </c>
      <c r="E137" s="4" t="s">
        <v>7853</v>
      </c>
      <c r="F137" s="89" t="s">
        <v>12</v>
      </c>
      <c r="G137" s="88">
        <v>105</v>
      </c>
      <c r="H137" s="5" t="s">
        <v>7854</v>
      </c>
      <c r="I137" s="5" t="s">
        <v>7855</v>
      </c>
      <c r="J137" s="6" t="s">
        <v>61</v>
      </c>
      <c r="K137" s="5">
        <v>0.16</v>
      </c>
      <c r="L137" s="5" t="s">
        <v>59</v>
      </c>
      <c r="M137" s="52">
        <v>2.1888888888888887</v>
      </c>
      <c r="N137" s="8">
        <v>0</v>
      </c>
      <c r="O137" s="52">
        <v>2.1888888888888887</v>
      </c>
      <c r="P137" s="60">
        <f t="shared" si="2"/>
        <v>145.67055555555552</v>
      </c>
      <c r="Q137" s="59">
        <v>2.5391111111111107</v>
      </c>
      <c r="R137" s="9" t="s">
        <v>7400</v>
      </c>
      <c r="S137" s="10">
        <v>47818</v>
      </c>
      <c r="T137" s="55"/>
      <c r="U137" s="56">
        <f t="shared" si="3"/>
        <v>0</v>
      </c>
      <c r="V137" s="11"/>
    </row>
    <row r="138" spans="1:22">
      <c r="A138" s="36"/>
      <c r="B138" s="4" t="s">
        <v>7856</v>
      </c>
      <c r="C138" s="4" t="s">
        <v>7857</v>
      </c>
      <c r="D138" s="3" t="s">
        <v>7424</v>
      </c>
      <c r="E138" s="4" t="s">
        <v>7858</v>
      </c>
      <c r="F138" s="89" t="s">
        <v>12</v>
      </c>
      <c r="G138" s="88">
        <v>203</v>
      </c>
      <c r="H138" s="5" t="s">
        <v>7859</v>
      </c>
      <c r="I138" s="5" t="s">
        <v>7855</v>
      </c>
      <c r="J138" s="6" t="s">
        <v>61</v>
      </c>
      <c r="K138" s="5">
        <v>0.16</v>
      </c>
      <c r="L138" s="5" t="s">
        <v>59</v>
      </c>
      <c r="M138" s="52">
        <v>2.1333333333333333</v>
      </c>
      <c r="N138" s="8">
        <v>0</v>
      </c>
      <c r="O138" s="52">
        <v>2.1333333333333333</v>
      </c>
      <c r="P138" s="60">
        <f t="shared" si="2"/>
        <v>141.97333333333333</v>
      </c>
      <c r="Q138" s="59">
        <v>2.4746666666666668</v>
      </c>
      <c r="R138" s="9" t="s">
        <v>7400</v>
      </c>
      <c r="S138" s="10">
        <v>47818</v>
      </c>
      <c r="T138" s="55"/>
      <c r="U138" s="56">
        <f t="shared" si="3"/>
        <v>0</v>
      </c>
      <c r="V138" s="11"/>
    </row>
    <row r="139" spans="1:22">
      <c r="A139" s="36"/>
      <c r="B139" s="4" t="s">
        <v>7860</v>
      </c>
      <c r="C139" s="2" t="s">
        <v>7861</v>
      </c>
      <c r="D139" s="3" t="s">
        <v>7424</v>
      </c>
      <c r="E139" s="4" t="s">
        <v>7862</v>
      </c>
      <c r="F139" s="89" t="s">
        <v>12</v>
      </c>
      <c r="G139" s="88">
        <v>104</v>
      </c>
      <c r="H139" s="5" t="s">
        <v>7854</v>
      </c>
      <c r="I139" s="5" t="s">
        <v>7855</v>
      </c>
      <c r="J139" s="6" t="s">
        <v>61</v>
      </c>
      <c r="K139" s="5">
        <v>0.16</v>
      </c>
      <c r="L139" s="5" t="s">
        <v>59</v>
      </c>
      <c r="M139" s="52">
        <v>1.3333333333333333</v>
      </c>
      <c r="N139" s="8">
        <v>0</v>
      </c>
      <c r="O139" s="52">
        <v>1.3333333333333333</v>
      </c>
      <c r="P139" s="60">
        <f t="shared" si="2"/>
        <v>88.73333333333332</v>
      </c>
      <c r="Q139" s="59">
        <v>1.5466666666666666</v>
      </c>
      <c r="R139" s="9" t="s">
        <v>7400</v>
      </c>
      <c r="S139" s="10">
        <v>47818</v>
      </c>
      <c r="T139" s="55"/>
      <c r="U139" s="56">
        <f t="shared" si="3"/>
        <v>0</v>
      </c>
      <c r="V139" s="11"/>
    </row>
    <row r="140" spans="1:22">
      <c r="A140" s="36"/>
      <c r="B140" s="4" t="s">
        <v>7863</v>
      </c>
      <c r="C140" s="4" t="s">
        <v>7864</v>
      </c>
      <c r="D140" s="3" t="s">
        <v>7424</v>
      </c>
      <c r="E140" s="4" t="s">
        <v>7865</v>
      </c>
      <c r="F140" s="89" t="s">
        <v>12</v>
      </c>
      <c r="G140" s="88">
        <v>35</v>
      </c>
      <c r="H140" s="5" t="s">
        <v>3678</v>
      </c>
      <c r="I140" s="5" t="s">
        <v>7472</v>
      </c>
      <c r="J140" s="6" t="s">
        <v>61</v>
      </c>
      <c r="K140" s="5">
        <v>0.16</v>
      </c>
      <c r="L140" s="5" t="s">
        <v>59</v>
      </c>
      <c r="M140" s="52">
        <v>3.5316455696202529</v>
      </c>
      <c r="N140" s="8">
        <v>0</v>
      </c>
      <c r="O140" s="52">
        <v>3.5316455696202529</v>
      </c>
      <c r="P140" s="60">
        <f t="shared" si="2"/>
        <v>235.03101265822781</v>
      </c>
      <c r="Q140" s="59">
        <v>4.0967088607594935</v>
      </c>
      <c r="R140" s="9" t="s">
        <v>7397</v>
      </c>
      <c r="S140" s="10">
        <v>46174</v>
      </c>
      <c r="T140" s="55"/>
      <c r="U140" s="56">
        <f t="shared" si="3"/>
        <v>0</v>
      </c>
      <c r="V140" s="11"/>
    </row>
    <row r="141" spans="1:22">
      <c r="A141" s="36"/>
      <c r="B141" s="4" t="s">
        <v>7866</v>
      </c>
      <c r="C141" s="2" t="s">
        <v>7867</v>
      </c>
      <c r="D141" s="3" t="s">
        <v>7424</v>
      </c>
      <c r="E141" s="4" t="s">
        <v>7868</v>
      </c>
      <c r="F141" s="89" t="s">
        <v>12</v>
      </c>
      <c r="G141" s="88">
        <v>6</v>
      </c>
      <c r="H141" s="5" t="s">
        <v>7869</v>
      </c>
      <c r="I141" s="5" t="s">
        <v>7472</v>
      </c>
      <c r="J141" s="6" t="s">
        <v>61</v>
      </c>
      <c r="K141" s="5">
        <v>0.16</v>
      </c>
      <c r="L141" s="5" t="s">
        <v>59</v>
      </c>
      <c r="M141" s="52">
        <v>4.0714285714285712</v>
      </c>
      <c r="N141" s="8">
        <v>0</v>
      </c>
      <c r="O141" s="52">
        <v>4.0714285714285712</v>
      </c>
      <c r="P141" s="60">
        <f t="shared" si="2"/>
        <v>270.95357142857142</v>
      </c>
      <c r="Q141" s="59">
        <v>4.7228571428571424</v>
      </c>
      <c r="R141" s="9" t="s">
        <v>7397</v>
      </c>
      <c r="S141" s="10">
        <v>46023</v>
      </c>
      <c r="T141" s="55"/>
      <c r="U141" s="56">
        <f t="shared" si="3"/>
        <v>0</v>
      </c>
      <c r="V141" s="11"/>
    </row>
    <row r="142" spans="1:22">
      <c r="A142" s="36"/>
      <c r="B142" s="4" t="s">
        <v>7870</v>
      </c>
      <c r="C142" s="2" t="s">
        <v>7871</v>
      </c>
      <c r="D142" s="3" t="s">
        <v>7424</v>
      </c>
      <c r="E142" s="4" t="s">
        <v>7872</v>
      </c>
      <c r="F142" s="89" t="s">
        <v>12</v>
      </c>
      <c r="G142" s="5">
        <v>2</v>
      </c>
      <c r="H142" s="5" t="s">
        <v>59</v>
      </c>
      <c r="I142" s="5" t="s">
        <v>7733</v>
      </c>
      <c r="J142" s="6" t="s">
        <v>61</v>
      </c>
      <c r="K142" s="7">
        <v>0.16</v>
      </c>
      <c r="L142" s="7" t="s">
        <v>59</v>
      </c>
      <c r="M142" s="52">
        <v>21.214285714285715</v>
      </c>
      <c r="N142" s="8">
        <v>0</v>
      </c>
      <c r="O142" s="52">
        <v>21.214285714285715</v>
      </c>
      <c r="P142" s="60">
        <f t="shared" si="2"/>
        <v>1411.8107142857143</v>
      </c>
      <c r="Q142" s="59">
        <v>24.60857142857143</v>
      </c>
      <c r="R142" s="9" t="s">
        <v>7941</v>
      </c>
      <c r="S142" s="10" t="s">
        <v>59</v>
      </c>
      <c r="T142" s="55"/>
      <c r="U142" s="56">
        <f t="shared" si="3"/>
        <v>0</v>
      </c>
      <c r="V142" s="11"/>
    </row>
    <row r="143" spans="1:22">
      <c r="A143" s="36"/>
      <c r="B143" s="4" t="s">
        <v>7873</v>
      </c>
      <c r="C143" s="2" t="s">
        <v>7874</v>
      </c>
      <c r="D143" s="3" t="s">
        <v>7424</v>
      </c>
      <c r="E143" s="4" t="s">
        <v>7875</v>
      </c>
      <c r="F143" s="89" t="s">
        <v>12</v>
      </c>
      <c r="G143" s="5">
        <v>1</v>
      </c>
      <c r="H143" s="5" t="s">
        <v>59</v>
      </c>
      <c r="I143" s="5" t="s">
        <v>7733</v>
      </c>
      <c r="J143" s="6" t="s">
        <v>61</v>
      </c>
      <c r="K143" s="7">
        <v>0.16</v>
      </c>
      <c r="L143" s="7" t="s">
        <v>59</v>
      </c>
      <c r="M143" s="52">
        <v>14.644444444444444</v>
      </c>
      <c r="N143" s="8">
        <v>0</v>
      </c>
      <c r="O143" s="52">
        <v>14.644444444444444</v>
      </c>
      <c r="P143" s="60">
        <f t="shared" ref="P143:P162" si="4">O143*$V$12</f>
        <v>974.58777777777766</v>
      </c>
      <c r="Q143" s="59">
        <v>16.987555555555556</v>
      </c>
      <c r="R143" s="9" t="s">
        <v>7419</v>
      </c>
      <c r="S143" s="10">
        <v>45808</v>
      </c>
      <c r="T143" s="55"/>
      <c r="U143" s="56">
        <f t="shared" ref="U143:U162" si="5">+T143*Q143</f>
        <v>0</v>
      </c>
      <c r="V143" s="11"/>
    </row>
    <row r="144" spans="1:22">
      <c r="A144" s="36"/>
      <c r="B144" s="4" t="s">
        <v>7876</v>
      </c>
      <c r="C144" s="2" t="s">
        <v>7877</v>
      </c>
      <c r="D144" s="3" t="s">
        <v>7424</v>
      </c>
      <c r="E144" s="4" t="s">
        <v>7878</v>
      </c>
      <c r="F144" s="89" t="s">
        <v>12</v>
      </c>
      <c r="G144" s="88">
        <v>8</v>
      </c>
      <c r="H144" s="5" t="s">
        <v>59</v>
      </c>
      <c r="I144" s="5" t="s">
        <v>60</v>
      </c>
      <c r="J144" s="6" t="s">
        <v>61</v>
      </c>
      <c r="K144" s="5">
        <v>0.16</v>
      </c>
      <c r="L144" s="5" t="s">
        <v>59</v>
      </c>
      <c r="M144" s="52">
        <v>9.9610389610389607</v>
      </c>
      <c r="N144" s="8">
        <v>0</v>
      </c>
      <c r="O144" s="52">
        <v>9.9610389610389607</v>
      </c>
      <c r="P144" s="60">
        <f t="shared" si="4"/>
        <v>662.90714285714284</v>
      </c>
      <c r="Q144" s="59">
        <v>11.554805194805194</v>
      </c>
      <c r="R144" s="9" t="s">
        <v>7394</v>
      </c>
      <c r="S144" s="10">
        <v>46174</v>
      </c>
      <c r="T144" s="55"/>
      <c r="U144" s="56">
        <f t="shared" si="5"/>
        <v>0</v>
      </c>
      <c r="V144" s="11"/>
    </row>
    <row r="145" spans="1:22">
      <c r="A145" s="86" t="s">
        <v>54</v>
      </c>
      <c r="B145" s="4" t="s">
        <v>7879</v>
      </c>
      <c r="C145" s="4" t="s">
        <v>7880</v>
      </c>
      <c r="D145" s="3" t="s">
        <v>7424</v>
      </c>
      <c r="E145" s="87" t="s">
        <v>7881</v>
      </c>
      <c r="F145" s="89" t="s">
        <v>12</v>
      </c>
      <c r="G145" s="88">
        <v>8</v>
      </c>
      <c r="H145" s="5" t="s">
        <v>59</v>
      </c>
      <c r="I145" s="5" t="s">
        <v>60</v>
      </c>
      <c r="J145" s="6" t="s">
        <v>61</v>
      </c>
      <c r="K145" s="5">
        <v>0.16</v>
      </c>
      <c r="L145" s="5" t="s">
        <v>59</v>
      </c>
      <c r="M145" s="52">
        <v>3.6233766233766231</v>
      </c>
      <c r="N145" s="8">
        <v>0</v>
      </c>
      <c r="O145" s="52">
        <v>3.6233766233766231</v>
      </c>
      <c r="P145" s="60">
        <f t="shared" si="4"/>
        <v>241.13571428571427</v>
      </c>
      <c r="Q145" s="59">
        <v>4.2031168831168824</v>
      </c>
      <c r="R145" s="9" t="s">
        <v>7394</v>
      </c>
      <c r="S145" s="10">
        <v>47119</v>
      </c>
      <c r="T145" s="55"/>
      <c r="U145" s="56">
        <f t="shared" si="5"/>
        <v>0</v>
      </c>
      <c r="V145" s="11"/>
    </row>
    <row r="146" spans="1:22">
      <c r="A146" s="86" t="s">
        <v>54</v>
      </c>
      <c r="B146" s="4" t="s">
        <v>7882</v>
      </c>
      <c r="C146" s="2" t="s">
        <v>7883</v>
      </c>
      <c r="D146" s="3" t="s">
        <v>7424</v>
      </c>
      <c r="E146" s="87" t="s">
        <v>7884</v>
      </c>
      <c r="F146" s="89" t="s">
        <v>12</v>
      </c>
      <c r="G146" s="5">
        <v>5</v>
      </c>
      <c r="H146" s="5" t="s">
        <v>59</v>
      </c>
      <c r="I146" s="5" t="s">
        <v>60</v>
      </c>
      <c r="J146" s="6" t="s">
        <v>61</v>
      </c>
      <c r="K146" s="7">
        <v>0.16</v>
      </c>
      <c r="L146" s="7" t="s">
        <v>59</v>
      </c>
      <c r="M146" s="52">
        <v>2.7250000000000001</v>
      </c>
      <c r="N146" s="8">
        <v>0</v>
      </c>
      <c r="O146" s="52">
        <v>2.7250000000000001</v>
      </c>
      <c r="P146" s="60">
        <f t="shared" si="4"/>
        <v>181.34875</v>
      </c>
      <c r="Q146" s="59">
        <v>3.161</v>
      </c>
      <c r="R146" s="9" t="s">
        <v>7394</v>
      </c>
      <c r="S146" s="10">
        <v>46419</v>
      </c>
      <c r="T146" s="55"/>
      <c r="U146" s="56">
        <f t="shared" si="5"/>
        <v>0</v>
      </c>
      <c r="V146" s="11"/>
    </row>
    <row r="147" spans="1:22">
      <c r="A147" s="36"/>
      <c r="B147" s="4" t="s">
        <v>7885</v>
      </c>
      <c r="C147" s="4" t="s">
        <v>7886</v>
      </c>
      <c r="D147" s="3" t="s">
        <v>7424</v>
      </c>
      <c r="E147" s="4" t="s">
        <v>7887</v>
      </c>
      <c r="F147" s="89" t="s">
        <v>12</v>
      </c>
      <c r="G147" s="88">
        <v>6</v>
      </c>
      <c r="H147" s="5" t="s">
        <v>59</v>
      </c>
      <c r="I147" s="5" t="s">
        <v>7733</v>
      </c>
      <c r="J147" s="6" t="s">
        <v>61</v>
      </c>
      <c r="K147" s="5">
        <v>0.16</v>
      </c>
      <c r="L147" s="5" t="s">
        <v>59</v>
      </c>
      <c r="M147" s="52">
        <v>15.845238095238097</v>
      </c>
      <c r="N147" s="8">
        <v>0</v>
      </c>
      <c r="O147" s="52">
        <v>15.845238095238097</v>
      </c>
      <c r="P147" s="60">
        <f t="shared" si="4"/>
        <v>1054.5005952380952</v>
      </c>
      <c r="Q147" s="59">
        <v>18.380476190476191</v>
      </c>
      <c r="R147" s="9" t="s">
        <v>7419</v>
      </c>
      <c r="S147" s="10" t="s">
        <v>59</v>
      </c>
      <c r="T147" s="55"/>
      <c r="U147" s="56">
        <f t="shared" si="5"/>
        <v>0</v>
      </c>
      <c r="V147" s="11"/>
    </row>
    <row r="148" spans="1:22">
      <c r="A148" s="36"/>
      <c r="B148" s="4" t="s">
        <v>7888</v>
      </c>
      <c r="C148" s="13" t="s">
        <v>7889</v>
      </c>
      <c r="D148" s="3" t="s">
        <v>7424</v>
      </c>
      <c r="E148" s="4" t="s">
        <v>7890</v>
      </c>
      <c r="F148" s="89" t="s">
        <v>12</v>
      </c>
      <c r="G148" s="88">
        <v>3</v>
      </c>
      <c r="H148" s="5" t="s">
        <v>59</v>
      </c>
      <c r="I148" s="5" t="s">
        <v>7733</v>
      </c>
      <c r="J148" s="6" t="s">
        <v>61</v>
      </c>
      <c r="K148" s="5">
        <v>0.16</v>
      </c>
      <c r="L148" s="5" t="s">
        <v>59</v>
      </c>
      <c r="M148" s="52">
        <v>19.8</v>
      </c>
      <c r="N148" s="8">
        <v>0</v>
      </c>
      <c r="O148" s="52">
        <v>19.8</v>
      </c>
      <c r="P148" s="60">
        <f t="shared" si="4"/>
        <v>1317.69</v>
      </c>
      <c r="Q148" s="59">
        <v>22.968</v>
      </c>
      <c r="R148" s="9" t="s">
        <v>7419</v>
      </c>
      <c r="S148" s="10" t="s">
        <v>59</v>
      </c>
      <c r="T148" s="55"/>
      <c r="U148" s="56">
        <f t="shared" si="5"/>
        <v>0</v>
      </c>
      <c r="V148" s="11"/>
    </row>
    <row r="149" spans="1:22">
      <c r="A149" s="36"/>
      <c r="B149" s="4" t="s">
        <v>7891</v>
      </c>
      <c r="C149" s="13" t="s">
        <v>7892</v>
      </c>
      <c r="D149" s="3" t="s">
        <v>7424</v>
      </c>
      <c r="E149" s="4" t="s">
        <v>7893</v>
      </c>
      <c r="F149" s="89" t="s">
        <v>12</v>
      </c>
      <c r="G149" s="88">
        <v>7</v>
      </c>
      <c r="H149" s="5" t="s">
        <v>7894</v>
      </c>
      <c r="I149" s="5" t="s">
        <v>7180</v>
      </c>
      <c r="J149" s="6" t="s">
        <v>61</v>
      </c>
      <c r="K149" s="5">
        <v>0.16</v>
      </c>
      <c r="L149" s="5" t="s">
        <v>59</v>
      </c>
      <c r="M149" s="52">
        <v>5.2444444444444445</v>
      </c>
      <c r="N149" s="8">
        <v>0</v>
      </c>
      <c r="O149" s="52">
        <v>5.2444444444444445</v>
      </c>
      <c r="P149" s="60">
        <f t="shared" si="4"/>
        <v>349.01777777777778</v>
      </c>
      <c r="Q149" s="59">
        <v>6.0835555555555558</v>
      </c>
      <c r="R149" s="9" t="s">
        <v>7413</v>
      </c>
      <c r="S149" s="10">
        <v>45870</v>
      </c>
      <c r="T149" s="55"/>
      <c r="U149" s="56">
        <f t="shared" si="5"/>
        <v>0</v>
      </c>
      <c r="V149" s="11"/>
    </row>
    <row r="150" spans="1:22">
      <c r="A150" s="36"/>
      <c r="B150" s="4" t="s">
        <v>7895</v>
      </c>
      <c r="C150" s="2" t="s">
        <v>7896</v>
      </c>
      <c r="D150" s="3" t="s">
        <v>7424</v>
      </c>
      <c r="E150" s="4" t="s">
        <v>7897</v>
      </c>
      <c r="F150" s="89" t="s">
        <v>12</v>
      </c>
      <c r="G150" s="88">
        <v>3</v>
      </c>
      <c r="H150" s="5" t="s">
        <v>7898</v>
      </c>
      <c r="I150" s="5" t="s">
        <v>7180</v>
      </c>
      <c r="J150" s="6" t="s">
        <v>61</v>
      </c>
      <c r="K150" s="5">
        <v>0.16</v>
      </c>
      <c r="L150" s="5" t="s">
        <v>59</v>
      </c>
      <c r="M150" s="52">
        <v>5.2555555555555555</v>
      </c>
      <c r="N150" s="8">
        <v>0</v>
      </c>
      <c r="O150" s="52">
        <v>5.2555555555555555</v>
      </c>
      <c r="P150" s="60">
        <f t="shared" si="4"/>
        <v>349.7572222222222</v>
      </c>
      <c r="Q150" s="59">
        <v>6.0964444444444448</v>
      </c>
      <c r="R150" s="9" t="s">
        <v>7411</v>
      </c>
      <c r="S150" s="10">
        <v>46174</v>
      </c>
      <c r="T150" s="55"/>
      <c r="U150" s="56">
        <f t="shared" si="5"/>
        <v>0</v>
      </c>
      <c r="V150" s="11"/>
    </row>
    <row r="151" spans="1:22">
      <c r="A151" s="36"/>
      <c r="B151" s="4" t="s">
        <v>7899</v>
      </c>
      <c r="C151" s="13" t="s">
        <v>7900</v>
      </c>
      <c r="D151" s="3" t="s">
        <v>7424</v>
      </c>
      <c r="E151" s="4" t="s">
        <v>7901</v>
      </c>
      <c r="F151" s="89" t="s">
        <v>12</v>
      </c>
      <c r="G151" s="88">
        <v>1</v>
      </c>
      <c r="H151" s="5" t="s">
        <v>7894</v>
      </c>
      <c r="I151" s="5" t="s">
        <v>7180</v>
      </c>
      <c r="J151" s="6" t="s">
        <v>61</v>
      </c>
      <c r="K151" s="5">
        <v>0.16</v>
      </c>
      <c r="L151" s="5" t="s">
        <v>59</v>
      </c>
      <c r="M151" s="52">
        <v>5.2555555555555555</v>
      </c>
      <c r="N151" s="8">
        <v>0</v>
      </c>
      <c r="O151" s="52">
        <v>5.2555555555555555</v>
      </c>
      <c r="P151" s="60">
        <f t="shared" si="4"/>
        <v>349.7572222222222</v>
      </c>
      <c r="Q151" s="59">
        <v>6.0964444444444448</v>
      </c>
      <c r="R151" s="9" t="s">
        <v>7413</v>
      </c>
      <c r="S151" s="10">
        <v>46054</v>
      </c>
      <c r="T151" s="55"/>
      <c r="U151" s="56">
        <f t="shared" si="5"/>
        <v>0</v>
      </c>
      <c r="V151" s="11"/>
    </row>
    <row r="152" spans="1:22">
      <c r="A152" s="36"/>
      <c r="B152" s="4" t="s">
        <v>7902</v>
      </c>
      <c r="C152" s="4" t="s">
        <v>7903</v>
      </c>
      <c r="D152" s="3" t="s">
        <v>7424</v>
      </c>
      <c r="E152" s="4" t="s">
        <v>7904</v>
      </c>
      <c r="F152" s="89" t="s">
        <v>12</v>
      </c>
      <c r="G152" s="88">
        <v>3</v>
      </c>
      <c r="H152" s="5" t="s">
        <v>7905</v>
      </c>
      <c r="I152" s="5" t="s">
        <v>7434</v>
      </c>
      <c r="J152" s="6" t="s">
        <v>61</v>
      </c>
      <c r="K152" s="5" t="s">
        <v>68</v>
      </c>
      <c r="L152" s="5" t="s">
        <v>509</v>
      </c>
      <c r="M152" s="52">
        <v>3.0888888888888886</v>
      </c>
      <c r="N152" s="8">
        <v>0</v>
      </c>
      <c r="O152" s="52">
        <v>3.0888888888888886</v>
      </c>
      <c r="P152" s="60">
        <f t="shared" si="4"/>
        <v>205.56555555555553</v>
      </c>
      <c r="Q152" s="59">
        <v>3.0888888888888886</v>
      </c>
      <c r="R152" s="9" t="s">
        <v>7397</v>
      </c>
      <c r="S152" s="10">
        <v>46204</v>
      </c>
      <c r="T152" s="55"/>
      <c r="U152" s="56">
        <f t="shared" si="5"/>
        <v>0</v>
      </c>
      <c r="V152" s="11"/>
    </row>
    <row r="153" spans="1:22">
      <c r="A153" s="36"/>
      <c r="B153" s="4" t="s">
        <v>7906</v>
      </c>
      <c r="C153" s="4" t="s">
        <v>7907</v>
      </c>
      <c r="D153" s="3" t="s">
        <v>7424</v>
      </c>
      <c r="E153" s="4" t="s">
        <v>7908</v>
      </c>
      <c r="F153" s="89" t="s">
        <v>12</v>
      </c>
      <c r="G153" s="88">
        <v>24</v>
      </c>
      <c r="H153" s="5" t="s">
        <v>59</v>
      </c>
      <c r="I153" s="5" t="s">
        <v>121</v>
      </c>
      <c r="J153" s="6" t="s">
        <v>61</v>
      </c>
      <c r="K153" s="5" t="s">
        <v>68</v>
      </c>
      <c r="L153" s="5" t="s">
        <v>59</v>
      </c>
      <c r="M153" s="52">
        <v>2.0129870129870131</v>
      </c>
      <c r="N153" s="8">
        <v>0</v>
      </c>
      <c r="O153" s="52">
        <v>2.0129870129870131</v>
      </c>
      <c r="P153" s="60">
        <f t="shared" si="4"/>
        <v>133.96428571428572</v>
      </c>
      <c r="Q153" s="59">
        <v>2.0129870129870131</v>
      </c>
      <c r="R153" s="9" t="s">
        <v>7397</v>
      </c>
      <c r="S153" s="10">
        <v>46692</v>
      </c>
      <c r="T153" s="55"/>
      <c r="U153" s="56">
        <f t="shared" si="5"/>
        <v>0</v>
      </c>
      <c r="V153" s="11"/>
    </row>
    <row r="154" spans="1:22">
      <c r="A154" s="36"/>
      <c r="B154" s="4" t="s">
        <v>7909</v>
      </c>
      <c r="C154" s="4" t="s">
        <v>7910</v>
      </c>
      <c r="D154" s="3" t="s">
        <v>7424</v>
      </c>
      <c r="E154" s="4" t="s">
        <v>7911</v>
      </c>
      <c r="F154" s="89" t="s">
        <v>12</v>
      </c>
      <c r="G154" s="88">
        <v>1376</v>
      </c>
      <c r="H154" s="5" t="s">
        <v>7912</v>
      </c>
      <c r="I154" s="5" t="s">
        <v>59</v>
      </c>
      <c r="J154" s="6" t="s">
        <v>61</v>
      </c>
      <c r="K154" s="5" t="s">
        <v>68</v>
      </c>
      <c r="L154" s="5" t="s">
        <v>59</v>
      </c>
      <c r="M154" s="52">
        <v>0.33333333333333331</v>
      </c>
      <c r="N154" s="8">
        <v>0</v>
      </c>
      <c r="O154" s="52">
        <v>0.33333333333333331</v>
      </c>
      <c r="P154" s="60">
        <f t="shared" si="4"/>
        <v>22.18333333333333</v>
      </c>
      <c r="Q154" s="59">
        <v>0.33333333333333331</v>
      </c>
      <c r="R154" s="9" t="s">
        <v>7400</v>
      </c>
      <c r="S154" s="10">
        <v>45778</v>
      </c>
      <c r="T154" s="55"/>
      <c r="U154" s="56">
        <f t="shared" si="5"/>
        <v>0</v>
      </c>
      <c r="V154" s="11"/>
    </row>
    <row r="155" spans="1:22">
      <c r="A155" s="86" t="s">
        <v>54</v>
      </c>
      <c r="B155" s="4" t="s">
        <v>7913</v>
      </c>
      <c r="C155" s="13" t="s">
        <v>7913</v>
      </c>
      <c r="D155" s="3" t="s">
        <v>7424</v>
      </c>
      <c r="E155" s="87" t="s">
        <v>7914</v>
      </c>
      <c r="F155" s="89" t="s">
        <v>12</v>
      </c>
      <c r="G155" s="88">
        <v>11</v>
      </c>
      <c r="H155" s="5" t="s">
        <v>59</v>
      </c>
      <c r="I155" s="5" t="s">
        <v>121</v>
      </c>
      <c r="J155" s="6" t="s">
        <v>61</v>
      </c>
      <c r="K155" s="5" t="s">
        <v>68</v>
      </c>
      <c r="L155" s="5" t="s">
        <v>59</v>
      </c>
      <c r="M155" s="52">
        <v>4.8051948051948052</v>
      </c>
      <c r="N155" s="8">
        <v>0</v>
      </c>
      <c r="O155" s="52">
        <v>4.8051948051948052</v>
      </c>
      <c r="P155" s="60">
        <f t="shared" si="4"/>
        <v>319.78571428571428</v>
      </c>
      <c r="Q155" s="59">
        <v>4.8051948051948052</v>
      </c>
      <c r="R155" s="9" t="s">
        <v>7397</v>
      </c>
      <c r="S155" s="10">
        <v>46661</v>
      </c>
      <c r="T155" s="55"/>
      <c r="U155" s="56">
        <f t="shared" si="5"/>
        <v>0</v>
      </c>
      <c r="V155" s="11"/>
    </row>
    <row r="156" spans="1:22">
      <c r="A156" s="36"/>
      <c r="B156" s="2" t="s">
        <v>7915</v>
      </c>
      <c r="C156" s="2" t="s">
        <v>7916</v>
      </c>
      <c r="D156" s="3" t="s">
        <v>7424</v>
      </c>
      <c r="E156" s="4" t="s">
        <v>7917</v>
      </c>
      <c r="F156" s="89" t="s">
        <v>12</v>
      </c>
      <c r="G156" s="5">
        <v>3</v>
      </c>
      <c r="H156" s="5" t="s">
        <v>7918</v>
      </c>
      <c r="I156" s="5" t="s">
        <v>7463</v>
      </c>
      <c r="J156" s="6" t="s">
        <v>61</v>
      </c>
      <c r="K156" s="7">
        <v>0.16</v>
      </c>
      <c r="L156" s="7" t="s">
        <v>59</v>
      </c>
      <c r="M156" s="52">
        <v>4.1111111111111116</v>
      </c>
      <c r="N156" s="8">
        <v>0</v>
      </c>
      <c r="O156" s="52">
        <v>4.1111111111111116</v>
      </c>
      <c r="P156" s="60">
        <f t="shared" si="4"/>
        <v>273.59444444444449</v>
      </c>
      <c r="Q156" s="59">
        <v>4.7688888888888892</v>
      </c>
      <c r="R156" s="9" t="s">
        <v>7400</v>
      </c>
      <c r="S156" s="10">
        <v>46023</v>
      </c>
      <c r="T156" s="55"/>
      <c r="U156" s="56">
        <f t="shared" si="5"/>
        <v>0</v>
      </c>
      <c r="V156" s="11"/>
    </row>
    <row r="157" spans="1:22">
      <c r="A157" s="36"/>
      <c r="B157" s="4" t="s">
        <v>7919</v>
      </c>
      <c r="C157" s="13" t="s">
        <v>7920</v>
      </c>
      <c r="D157" s="3" t="s">
        <v>7424</v>
      </c>
      <c r="E157" s="4" t="s">
        <v>7921</v>
      </c>
      <c r="F157" s="89" t="s">
        <v>12</v>
      </c>
      <c r="G157" s="88">
        <v>1</v>
      </c>
      <c r="H157" s="5" t="s">
        <v>7922</v>
      </c>
      <c r="I157" s="5" t="s">
        <v>7463</v>
      </c>
      <c r="J157" s="6" t="s">
        <v>61</v>
      </c>
      <c r="K157" s="5">
        <v>0.16</v>
      </c>
      <c r="L157" s="5" t="s">
        <v>59</v>
      </c>
      <c r="M157" s="52">
        <v>4.4047619047619051</v>
      </c>
      <c r="N157" s="8">
        <v>0</v>
      </c>
      <c r="O157" s="52">
        <v>4.4047619047619051</v>
      </c>
      <c r="P157" s="60">
        <f t="shared" si="4"/>
        <v>293.13690476190476</v>
      </c>
      <c r="Q157" s="59">
        <v>5.10952380952381</v>
      </c>
      <c r="R157" s="9" t="s">
        <v>7421</v>
      </c>
      <c r="S157" s="10">
        <v>45900</v>
      </c>
      <c r="T157" s="55"/>
      <c r="U157" s="56">
        <f t="shared" si="5"/>
        <v>0</v>
      </c>
      <c r="V157" s="11"/>
    </row>
    <row r="158" spans="1:22">
      <c r="A158" s="86" t="s">
        <v>54</v>
      </c>
      <c r="B158" s="4" t="s">
        <v>7923</v>
      </c>
      <c r="C158" s="4" t="s">
        <v>7924</v>
      </c>
      <c r="D158" s="3" t="s">
        <v>7424</v>
      </c>
      <c r="E158" s="87" t="s">
        <v>7925</v>
      </c>
      <c r="F158" s="89" t="s">
        <v>12</v>
      </c>
      <c r="G158" s="88">
        <v>1</v>
      </c>
      <c r="H158" s="5" t="s">
        <v>7926</v>
      </c>
      <c r="I158" s="5" t="s">
        <v>7927</v>
      </c>
      <c r="J158" s="6" t="s">
        <v>61</v>
      </c>
      <c r="K158" s="5">
        <v>0.16</v>
      </c>
      <c r="L158" s="5" t="s">
        <v>59</v>
      </c>
      <c r="M158" s="52">
        <v>5.4285714285714279</v>
      </c>
      <c r="N158" s="8">
        <v>0</v>
      </c>
      <c r="O158" s="52">
        <v>5.4285714285714279</v>
      </c>
      <c r="P158" s="60">
        <f t="shared" si="4"/>
        <v>361.27142857142849</v>
      </c>
      <c r="Q158" s="59">
        <v>6.2971428571428563</v>
      </c>
      <c r="R158" s="9" t="s">
        <v>7397</v>
      </c>
      <c r="S158" s="10">
        <v>45900</v>
      </c>
      <c r="T158" s="55"/>
      <c r="U158" s="56">
        <f t="shared" si="5"/>
        <v>0</v>
      </c>
      <c r="V158" s="11"/>
    </row>
    <row r="159" spans="1:22">
      <c r="A159" s="86" t="s">
        <v>54</v>
      </c>
      <c r="B159" s="2" t="s">
        <v>7928</v>
      </c>
      <c r="C159" s="2" t="s">
        <v>7928</v>
      </c>
      <c r="D159" s="3" t="s">
        <v>7424</v>
      </c>
      <c r="E159" s="87" t="s">
        <v>7929</v>
      </c>
      <c r="F159" s="89" t="s">
        <v>12</v>
      </c>
      <c r="G159" s="5">
        <v>4</v>
      </c>
      <c r="H159" s="5" t="s">
        <v>59</v>
      </c>
      <c r="I159" s="5" t="s">
        <v>121</v>
      </c>
      <c r="J159" s="6" t="s">
        <v>61</v>
      </c>
      <c r="K159" s="7" t="s">
        <v>68</v>
      </c>
      <c r="L159" s="7" t="s">
        <v>59</v>
      </c>
      <c r="M159" s="52">
        <v>2.8181818181818179</v>
      </c>
      <c r="N159" s="8">
        <v>0</v>
      </c>
      <c r="O159" s="52">
        <v>2.8181818181818179</v>
      </c>
      <c r="P159" s="60">
        <f t="shared" si="4"/>
        <v>187.54999999999998</v>
      </c>
      <c r="Q159" s="59">
        <v>2.8181818181818179</v>
      </c>
      <c r="R159" s="9" t="s">
        <v>7397</v>
      </c>
      <c r="S159" s="10">
        <v>46692</v>
      </c>
      <c r="T159" s="55"/>
      <c r="U159" s="56">
        <f t="shared" si="5"/>
        <v>0</v>
      </c>
      <c r="V159" s="11"/>
    </row>
    <row r="160" spans="1:22">
      <c r="A160" s="36"/>
      <c r="B160" s="2" t="s">
        <v>7930</v>
      </c>
      <c r="C160" s="13" t="s">
        <v>7931</v>
      </c>
      <c r="D160" s="3" t="s">
        <v>7424</v>
      </c>
      <c r="E160" s="4" t="s">
        <v>7932</v>
      </c>
      <c r="F160" s="89" t="s">
        <v>12</v>
      </c>
      <c r="G160" s="88">
        <v>2</v>
      </c>
      <c r="H160" s="5" t="s">
        <v>59</v>
      </c>
      <c r="I160" s="5" t="s">
        <v>60</v>
      </c>
      <c r="J160" s="6" t="s">
        <v>61</v>
      </c>
      <c r="K160" s="7">
        <v>0.16</v>
      </c>
      <c r="L160" s="7" t="s">
        <v>59</v>
      </c>
      <c r="M160" s="52">
        <v>39.9</v>
      </c>
      <c r="N160" s="8">
        <v>0</v>
      </c>
      <c r="O160" s="52">
        <v>39.9</v>
      </c>
      <c r="P160" s="60">
        <f t="shared" si="4"/>
        <v>2655.3449999999998</v>
      </c>
      <c r="Q160" s="59">
        <v>46.283999999999999</v>
      </c>
      <c r="R160" s="9" t="s">
        <v>7394</v>
      </c>
      <c r="S160" s="10" t="s">
        <v>59</v>
      </c>
      <c r="T160" s="55"/>
      <c r="U160" s="56">
        <f t="shared" si="5"/>
        <v>0</v>
      </c>
      <c r="V160" s="11"/>
    </row>
    <row r="161" spans="1:22">
      <c r="A161" s="86" t="s">
        <v>54</v>
      </c>
      <c r="B161" s="4" t="s">
        <v>7933</v>
      </c>
      <c r="C161" s="4" t="s">
        <v>7934</v>
      </c>
      <c r="D161" s="3" t="s">
        <v>7424</v>
      </c>
      <c r="E161" s="87" t="s">
        <v>7935</v>
      </c>
      <c r="F161" s="89" t="s">
        <v>12</v>
      </c>
      <c r="G161" s="88">
        <v>2</v>
      </c>
      <c r="H161" s="5" t="s">
        <v>59</v>
      </c>
      <c r="I161" s="5" t="s">
        <v>60</v>
      </c>
      <c r="J161" s="6" t="s">
        <v>61</v>
      </c>
      <c r="K161" s="5">
        <v>0.16</v>
      </c>
      <c r="L161" s="5" t="s">
        <v>59</v>
      </c>
      <c r="M161" s="52">
        <v>20.205714285714286</v>
      </c>
      <c r="N161" s="8">
        <v>0</v>
      </c>
      <c r="O161" s="52">
        <v>20.205714285714286</v>
      </c>
      <c r="P161" s="60">
        <f t="shared" si="4"/>
        <v>1344.6902857142857</v>
      </c>
      <c r="Q161" s="59">
        <v>23.438628571428573</v>
      </c>
      <c r="R161" s="9" t="s">
        <v>7394</v>
      </c>
      <c r="S161" s="10" t="s">
        <v>59</v>
      </c>
      <c r="T161" s="55"/>
      <c r="U161" s="56">
        <f t="shared" si="5"/>
        <v>0</v>
      </c>
      <c r="V161" s="11"/>
    </row>
    <row r="162" spans="1:22">
      <c r="A162" s="86" t="s">
        <v>54</v>
      </c>
      <c r="B162" s="2" t="s">
        <v>7936</v>
      </c>
      <c r="C162" s="2" t="s">
        <v>7937</v>
      </c>
      <c r="D162" s="3" t="s">
        <v>7424</v>
      </c>
      <c r="E162" s="87" t="s">
        <v>7938</v>
      </c>
      <c r="F162" s="89" t="s">
        <v>12</v>
      </c>
      <c r="G162" s="88">
        <v>12</v>
      </c>
      <c r="H162" s="5" t="s">
        <v>59</v>
      </c>
      <c r="I162" s="5" t="s">
        <v>121</v>
      </c>
      <c r="J162" s="6" t="s">
        <v>61</v>
      </c>
      <c r="K162" s="5" t="s">
        <v>68</v>
      </c>
      <c r="L162" s="5" t="s">
        <v>59</v>
      </c>
      <c r="M162" s="52">
        <v>2.0532467532467535</v>
      </c>
      <c r="N162" s="8">
        <v>0</v>
      </c>
      <c r="O162" s="52">
        <v>2.0532467532467535</v>
      </c>
      <c r="P162" s="60">
        <f t="shared" si="4"/>
        <v>136.64357142857145</v>
      </c>
      <c r="Q162" s="59">
        <v>2.0532467532467535</v>
      </c>
      <c r="R162" s="9" t="s">
        <v>7397</v>
      </c>
      <c r="S162" s="10">
        <v>46631</v>
      </c>
      <c r="T162" s="55"/>
      <c r="U162" s="56">
        <f t="shared" si="5"/>
        <v>0</v>
      </c>
      <c r="V162" s="11"/>
    </row>
  </sheetData>
  <autoFilter ref="A13:V162" xr:uid="{C08D1F1E-4B9C-4817-94FF-C84A3E2E6AB3}"/>
  <conditionalFormatting sqref="B13">
    <cfRule type="duplicateValues" dxfId="1493" priority="5675"/>
  </conditionalFormatting>
  <conditionalFormatting sqref="B13">
    <cfRule type="duplicateValues" dxfId="1492" priority="5674"/>
  </conditionalFormatting>
  <conditionalFormatting sqref="B13">
    <cfRule type="duplicateValues" dxfId="1491" priority="5672"/>
    <cfRule type="duplicateValues" dxfId="1490" priority="5673"/>
  </conditionalFormatting>
  <conditionalFormatting sqref="B13">
    <cfRule type="duplicateValues" dxfId="1489" priority="5670"/>
    <cfRule type="duplicateValues" dxfId="1488" priority="5671"/>
  </conditionalFormatting>
  <conditionalFormatting sqref="C13">
    <cfRule type="duplicateValues" dxfId="1487" priority="5669"/>
  </conditionalFormatting>
  <conditionalFormatting sqref="B13">
    <cfRule type="duplicateValues" dxfId="1486" priority="5668"/>
  </conditionalFormatting>
  <conditionalFormatting sqref="C13">
    <cfRule type="duplicateValues" dxfId="1485" priority="5667"/>
  </conditionalFormatting>
  <conditionalFormatting sqref="B13">
    <cfRule type="duplicateValues" dxfId="1484" priority="5665"/>
    <cfRule type="duplicateValues" dxfId="1483" priority="5666"/>
  </conditionalFormatting>
  <conditionalFormatting sqref="B13">
    <cfRule type="duplicateValues" dxfId="1482" priority="5662"/>
    <cfRule type="duplicateValues" dxfId="1481" priority="5663"/>
    <cfRule type="duplicateValues" dxfId="1480" priority="5664"/>
  </conditionalFormatting>
  <conditionalFormatting sqref="B13">
    <cfRule type="duplicateValues" dxfId="1479" priority="5661"/>
  </conditionalFormatting>
  <conditionalFormatting sqref="C13">
    <cfRule type="duplicateValues" dxfId="1478" priority="5660"/>
  </conditionalFormatting>
  <conditionalFormatting sqref="C13">
    <cfRule type="duplicateValues" dxfId="1477" priority="5659"/>
  </conditionalFormatting>
  <conditionalFormatting sqref="B13">
    <cfRule type="duplicateValues" dxfId="1476" priority="5658"/>
  </conditionalFormatting>
  <conditionalFormatting sqref="B13">
    <cfRule type="duplicateValues" dxfId="1475" priority="5657"/>
  </conditionalFormatting>
  <conditionalFormatting sqref="B13">
    <cfRule type="duplicateValues" dxfId="1474" priority="5656"/>
  </conditionalFormatting>
  <conditionalFormatting sqref="C13">
    <cfRule type="duplicateValues" dxfId="1473" priority="5655"/>
  </conditionalFormatting>
  <conditionalFormatting sqref="B13">
    <cfRule type="duplicateValues" dxfId="1472" priority="5654"/>
  </conditionalFormatting>
  <conditionalFormatting sqref="B13">
    <cfRule type="duplicateValues" dxfId="1471" priority="5653"/>
  </conditionalFormatting>
  <conditionalFormatting sqref="B13">
    <cfRule type="duplicateValues" dxfId="1470" priority="5652"/>
  </conditionalFormatting>
  <conditionalFormatting sqref="B13">
    <cfRule type="duplicateValues" dxfId="1469" priority="5651"/>
  </conditionalFormatting>
  <conditionalFormatting sqref="B13">
    <cfRule type="duplicateValues" dxfId="1468" priority="5649"/>
    <cfRule type="duplicateValues" dxfId="1467" priority="5650"/>
  </conditionalFormatting>
  <conditionalFormatting sqref="B13">
    <cfRule type="duplicateValues" dxfId="1466" priority="5648"/>
  </conditionalFormatting>
  <conditionalFormatting sqref="B13">
    <cfRule type="duplicateValues" dxfId="1465" priority="5647"/>
  </conditionalFormatting>
  <conditionalFormatting sqref="B13">
    <cfRule type="duplicateValues" dxfId="1464" priority="5646"/>
  </conditionalFormatting>
  <conditionalFormatting sqref="B13">
    <cfRule type="duplicateValues" dxfId="1463" priority="5645"/>
  </conditionalFormatting>
  <conditionalFormatting sqref="B13">
    <cfRule type="duplicateValues" dxfId="1462" priority="5644"/>
  </conditionalFormatting>
  <conditionalFormatting sqref="B13">
    <cfRule type="duplicateValues" dxfId="1461" priority="5643"/>
  </conditionalFormatting>
  <conditionalFormatting sqref="B13">
    <cfRule type="duplicateValues" dxfId="1460" priority="5642"/>
  </conditionalFormatting>
  <conditionalFormatting sqref="B13">
    <cfRule type="duplicateValues" dxfId="1459" priority="5641"/>
  </conditionalFormatting>
  <conditionalFormatting sqref="B13">
    <cfRule type="duplicateValues" dxfId="1458" priority="5639"/>
    <cfRule type="duplicateValues" dxfId="1457" priority="5640"/>
  </conditionalFormatting>
  <conditionalFormatting sqref="B13">
    <cfRule type="duplicateValues" dxfId="1456" priority="5638"/>
  </conditionalFormatting>
  <conditionalFormatting sqref="B13">
    <cfRule type="duplicateValues" dxfId="1455" priority="5637"/>
  </conditionalFormatting>
  <conditionalFormatting sqref="B13">
    <cfRule type="duplicateValues" dxfId="1454" priority="5636"/>
  </conditionalFormatting>
  <conditionalFormatting sqref="B13">
    <cfRule type="duplicateValues" dxfId="1453" priority="5630"/>
    <cfRule type="duplicateValues" dxfId="1452" priority="5631"/>
    <cfRule type="duplicateValues" dxfId="1451" priority="5632"/>
    <cfRule type="duplicateValues" dxfId="1450" priority="5633"/>
    <cfRule type="duplicateValues" dxfId="1449" priority="5634"/>
    <cfRule type="duplicateValues" dxfId="1448" priority="5635"/>
  </conditionalFormatting>
  <conditionalFormatting sqref="N37 N14:N15">
    <cfRule type="cellIs" dxfId="1447" priority="4860" operator="greaterThan">
      <formula>0</formula>
    </cfRule>
  </conditionalFormatting>
  <conditionalFormatting sqref="N38:N162">
    <cfRule type="cellIs" dxfId="1446" priority="2273" operator="greaterThan">
      <formula>0</formula>
    </cfRule>
  </conditionalFormatting>
  <conditionalFormatting sqref="N162">
    <cfRule type="cellIs" dxfId="1445" priority="2214" operator="greaterThan">
      <formula>0</formula>
    </cfRule>
  </conditionalFormatting>
  <conditionalFormatting sqref="B162">
    <cfRule type="duplicateValues" dxfId="1444" priority="2213"/>
  </conditionalFormatting>
  <conditionalFormatting sqref="C162">
    <cfRule type="duplicateValues" dxfId="1443" priority="2212"/>
  </conditionalFormatting>
  <conditionalFormatting sqref="C162">
    <cfRule type="duplicateValues" dxfId="1442" priority="2211"/>
  </conditionalFormatting>
  <conditionalFormatting sqref="B162">
    <cfRule type="duplicateValues" dxfId="1441" priority="2210"/>
  </conditionalFormatting>
  <conditionalFormatting sqref="B162">
    <cfRule type="duplicateValues" dxfId="1440" priority="2209"/>
  </conditionalFormatting>
  <conditionalFormatting sqref="B162">
    <cfRule type="duplicateValues" dxfId="1439" priority="2208"/>
  </conditionalFormatting>
  <conditionalFormatting sqref="B162">
    <cfRule type="duplicateValues" dxfId="1438" priority="2207"/>
  </conditionalFormatting>
  <conditionalFormatting sqref="N160">
    <cfRule type="cellIs" dxfId="1437" priority="2206" operator="greaterThan">
      <formula>0</formula>
    </cfRule>
  </conditionalFormatting>
  <conditionalFormatting sqref="B160">
    <cfRule type="duplicateValues" dxfId="1436" priority="2205"/>
  </conditionalFormatting>
  <conditionalFormatting sqref="C160">
    <cfRule type="duplicateValues" dxfId="1435" priority="2204"/>
  </conditionalFormatting>
  <conditionalFormatting sqref="C160">
    <cfRule type="duplicateValues" dxfId="1434" priority="2203"/>
  </conditionalFormatting>
  <conditionalFormatting sqref="B160">
    <cfRule type="duplicateValues" dxfId="1433" priority="2202"/>
  </conditionalFormatting>
  <conditionalFormatting sqref="B160">
    <cfRule type="duplicateValues" dxfId="1432" priority="2201"/>
  </conditionalFormatting>
  <conditionalFormatting sqref="B160">
    <cfRule type="duplicateValues" dxfId="1431" priority="2200"/>
  </conditionalFormatting>
  <conditionalFormatting sqref="B160">
    <cfRule type="duplicateValues" dxfId="1430" priority="2199"/>
  </conditionalFormatting>
  <conditionalFormatting sqref="N158">
    <cfRule type="cellIs" dxfId="1429" priority="2198" operator="greaterThan">
      <formula>0</formula>
    </cfRule>
  </conditionalFormatting>
  <conditionalFormatting sqref="B158">
    <cfRule type="duplicateValues" dxfId="1428" priority="2197"/>
  </conditionalFormatting>
  <conditionalFormatting sqref="C158">
    <cfRule type="duplicateValues" dxfId="1427" priority="2196"/>
  </conditionalFormatting>
  <conditionalFormatting sqref="C158">
    <cfRule type="duplicateValues" dxfId="1426" priority="2195"/>
  </conditionalFormatting>
  <conditionalFormatting sqref="B158">
    <cfRule type="duplicateValues" dxfId="1425" priority="2194"/>
  </conditionalFormatting>
  <conditionalFormatting sqref="B158">
    <cfRule type="duplicateValues" dxfId="1424" priority="2193"/>
  </conditionalFormatting>
  <conditionalFormatting sqref="B158">
    <cfRule type="duplicateValues" dxfId="1423" priority="2192"/>
  </conditionalFormatting>
  <conditionalFormatting sqref="B158">
    <cfRule type="duplicateValues" dxfId="1422" priority="2191"/>
  </conditionalFormatting>
  <conditionalFormatting sqref="N157">
    <cfRule type="cellIs" dxfId="1421" priority="2190" operator="greaterThan">
      <formula>0</formula>
    </cfRule>
  </conditionalFormatting>
  <conditionalFormatting sqref="B157">
    <cfRule type="duplicateValues" dxfId="1420" priority="2189"/>
  </conditionalFormatting>
  <conditionalFormatting sqref="C157">
    <cfRule type="duplicateValues" dxfId="1419" priority="2188"/>
  </conditionalFormatting>
  <conditionalFormatting sqref="C157">
    <cfRule type="duplicateValues" dxfId="1418" priority="2187"/>
  </conditionalFormatting>
  <conditionalFormatting sqref="B157">
    <cfRule type="duplicateValues" dxfId="1417" priority="2186"/>
  </conditionalFormatting>
  <conditionalFormatting sqref="B157">
    <cfRule type="duplicateValues" dxfId="1416" priority="2185"/>
  </conditionalFormatting>
  <conditionalFormatting sqref="B157">
    <cfRule type="duplicateValues" dxfId="1415" priority="2184"/>
  </conditionalFormatting>
  <conditionalFormatting sqref="B157">
    <cfRule type="duplicateValues" dxfId="1414" priority="2183"/>
  </conditionalFormatting>
  <conditionalFormatting sqref="N156">
    <cfRule type="cellIs" dxfId="1413" priority="2182" operator="greaterThan">
      <formula>0</formula>
    </cfRule>
  </conditionalFormatting>
  <conditionalFormatting sqref="B156">
    <cfRule type="duplicateValues" dxfId="1412" priority="2181"/>
  </conditionalFormatting>
  <conditionalFormatting sqref="C156">
    <cfRule type="duplicateValues" dxfId="1411" priority="2180"/>
  </conditionalFormatting>
  <conditionalFormatting sqref="C156">
    <cfRule type="duplicateValues" dxfId="1410" priority="2179"/>
  </conditionalFormatting>
  <conditionalFormatting sqref="B156">
    <cfRule type="duplicateValues" dxfId="1409" priority="2178"/>
  </conditionalFormatting>
  <conditionalFormatting sqref="B156">
    <cfRule type="duplicateValues" dxfId="1408" priority="2177"/>
  </conditionalFormatting>
  <conditionalFormatting sqref="B156">
    <cfRule type="duplicateValues" dxfId="1407" priority="2176"/>
  </conditionalFormatting>
  <conditionalFormatting sqref="B156">
    <cfRule type="duplicateValues" dxfId="1406" priority="2175"/>
  </conditionalFormatting>
  <conditionalFormatting sqref="N132">
    <cfRule type="cellIs" dxfId="1405" priority="2174" operator="greaterThan">
      <formula>0</formula>
    </cfRule>
  </conditionalFormatting>
  <conditionalFormatting sqref="B132">
    <cfRule type="duplicateValues" dxfId="1404" priority="2173"/>
  </conditionalFormatting>
  <conditionalFormatting sqref="C132">
    <cfRule type="duplicateValues" dxfId="1403" priority="2172"/>
  </conditionalFormatting>
  <conditionalFormatting sqref="C132">
    <cfRule type="duplicateValues" dxfId="1402" priority="2171"/>
  </conditionalFormatting>
  <conditionalFormatting sqref="B132">
    <cfRule type="duplicateValues" dxfId="1401" priority="2170"/>
  </conditionalFormatting>
  <conditionalFormatting sqref="B132">
    <cfRule type="duplicateValues" dxfId="1400" priority="2169"/>
  </conditionalFormatting>
  <conditionalFormatting sqref="B132">
    <cfRule type="duplicateValues" dxfId="1399" priority="2168"/>
  </conditionalFormatting>
  <conditionalFormatting sqref="B132">
    <cfRule type="duplicateValues" dxfId="1398" priority="2167"/>
  </conditionalFormatting>
  <conditionalFormatting sqref="N155">
    <cfRule type="cellIs" dxfId="1397" priority="2157" operator="greaterThan">
      <formula>0</formula>
    </cfRule>
  </conditionalFormatting>
  <conditionalFormatting sqref="B155">
    <cfRule type="duplicateValues" dxfId="1396" priority="2156"/>
  </conditionalFormatting>
  <conditionalFormatting sqref="C155">
    <cfRule type="duplicateValues" dxfId="1395" priority="2155"/>
  </conditionalFormatting>
  <conditionalFormatting sqref="C155">
    <cfRule type="duplicateValues" dxfId="1394" priority="2154"/>
  </conditionalFormatting>
  <conditionalFormatting sqref="B155">
    <cfRule type="duplicateValues" dxfId="1393" priority="2153"/>
  </conditionalFormatting>
  <conditionalFormatting sqref="B155">
    <cfRule type="duplicateValues" dxfId="1392" priority="2152"/>
  </conditionalFormatting>
  <conditionalFormatting sqref="B155">
    <cfRule type="duplicateValues" dxfId="1391" priority="2151"/>
  </conditionalFormatting>
  <conditionalFormatting sqref="B155">
    <cfRule type="duplicateValues" dxfId="1390" priority="2150"/>
  </conditionalFormatting>
  <conditionalFormatting sqref="C155">
    <cfRule type="duplicateValues" dxfId="1389" priority="2149"/>
  </conditionalFormatting>
  <conditionalFormatting sqref="B155">
    <cfRule type="duplicateValues" dxfId="1388" priority="2148"/>
  </conditionalFormatting>
  <conditionalFormatting sqref="N154">
    <cfRule type="cellIs" dxfId="1387" priority="2147" operator="greaterThan">
      <formula>0</formula>
    </cfRule>
  </conditionalFormatting>
  <conditionalFormatting sqref="B154">
    <cfRule type="duplicateValues" dxfId="1386" priority="2146"/>
  </conditionalFormatting>
  <conditionalFormatting sqref="C154">
    <cfRule type="duplicateValues" dxfId="1385" priority="2145"/>
  </conditionalFormatting>
  <conditionalFormatting sqref="C154">
    <cfRule type="duplicateValues" dxfId="1384" priority="2144"/>
  </conditionalFormatting>
  <conditionalFormatting sqref="B154">
    <cfRule type="duplicateValues" dxfId="1383" priority="2143"/>
  </conditionalFormatting>
  <conditionalFormatting sqref="B154">
    <cfRule type="duplicateValues" dxfId="1382" priority="2142"/>
  </conditionalFormatting>
  <conditionalFormatting sqref="B154">
    <cfRule type="duplicateValues" dxfId="1381" priority="2141"/>
  </conditionalFormatting>
  <conditionalFormatting sqref="B154">
    <cfRule type="duplicateValues" dxfId="1380" priority="2140"/>
  </conditionalFormatting>
  <conditionalFormatting sqref="C154">
    <cfRule type="duplicateValues" dxfId="1379" priority="2139"/>
  </conditionalFormatting>
  <conditionalFormatting sqref="B154">
    <cfRule type="duplicateValues" dxfId="1378" priority="2138"/>
  </conditionalFormatting>
  <conditionalFormatting sqref="N153">
    <cfRule type="cellIs" dxfId="1377" priority="2137" operator="greaterThan">
      <formula>0</formula>
    </cfRule>
  </conditionalFormatting>
  <conditionalFormatting sqref="B153">
    <cfRule type="duplicateValues" dxfId="1376" priority="2136"/>
  </conditionalFormatting>
  <conditionalFormatting sqref="C153">
    <cfRule type="duplicateValues" dxfId="1375" priority="2135"/>
  </conditionalFormatting>
  <conditionalFormatting sqref="C153">
    <cfRule type="duplicateValues" dxfId="1374" priority="2134"/>
  </conditionalFormatting>
  <conditionalFormatting sqref="B153">
    <cfRule type="duplicateValues" dxfId="1373" priority="2133"/>
  </conditionalFormatting>
  <conditionalFormatting sqref="B153">
    <cfRule type="duplicateValues" dxfId="1372" priority="2132"/>
  </conditionalFormatting>
  <conditionalFormatting sqref="B153">
    <cfRule type="duplicateValues" dxfId="1371" priority="2131"/>
  </conditionalFormatting>
  <conditionalFormatting sqref="B153">
    <cfRule type="duplicateValues" dxfId="1370" priority="2130"/>
  </conditionalFormatting>
  <conditionalFormatting sqref="C153">
    <cfRule type="duplicateValues" dxfId="1369" priority="2129"/>
  </conditionalFormatting>
  <conditionalFormatting sqref="B153">
    <cfRule type="duplicateValues" dxfId="1368" priority="2128"/>
  </conditionalFormatting>
  <conditionalFormatting sqref="N152">
    <cfRule type="cellIs" dxfId="1367" priority="2127" operator="greaterThan">
      <formula>0</formula>
    </cfRule>
  </conditionalFormatting>
  <conditionalFormatting sqref="B152">
    <cfRule type="duplicateValues" dxfId="1366" priority="2126"/>
  </conditionalFormatting>
  <conditionalFormatting sqref="C152">
    <cfRule type="duplicateValues" dxfId="1365" priority="2125"/>
  </conditionalFormatting>
  <conditionalFormatting sqref="C152">
    <cfRule type="duplicateValues" dxfId="1364" priority="2124"/>
  </conditionalFormatting>
  <conditionalFormatting sqref="B152">
    <cfRule type="duplicateValues" dxfId="1363" priority="2123"/>
  </conditionalFormatting>
  <conditionalFormatting sqref="B152">
    <cfRule type="duplicateValues" dxfId="1362" priority="2122"/>
  </conditionalFormatting>
  <conditionalFormatting sqref="B152">
    <cfRule type="duplicateValues" dxfId="1361" priority="2121"/>
  </conditionalFormatting>
  <conditionalFormatting sqref="B152">
    <cfRule type="duplicateValues" dxfId="1360" priority="2120"/>
  </conditionalFormatting>
  <conditionalFormatting sqref="C152">
    <cfRule type="duplicateValues" dxfId="1359" priority="2119"/>
  </conditionalFormatting>
  <conditionalFormatting sqref="B152">
    <cfRule type="duplicateValues" dxfId="1358" priority="2118"/>
  </conditionalFormatting>
  <conditionalFormatting sqref="N151">
    <cfRule type="cellIs" dxfId="1357" priority="2117" operator="greaterThan">
      <formula>0</formula>
    </cfRule>
  </conditionalFormatting>
  <conditionalFormatting sqref="B151">
    <cfRule type="duplicateValues" dxfId="1356" priority="2116"/>
  </conditionalFormatting>
  <conditionalFormatting sqref="C151">
    <cfRule type="duplicateValues" dxfId="1355" priority="2115"/>
  </conditionalFormatting>
  <conditionalFormatting sqref="C151">
    <cfRule type="duplicateValues" dxfId="1354" priority="2114"/>
  </conditionalFormatting>
  <conditionalFormatting sqref="B151">
    <cfRule type="duplicateValues" dxfId="1353" priority="2113"/>
  </conditionalFormatting>
  <conditionalFormatting sqref="B151">
    <cfRule type="duplicateValues" dxfId="1352" priority="2112"/>
  </conditionalFormatting>
  <conditionalFormatting sqref="B151">
    <cfRule type="duplicateValues" dxfId="1351" priority="2111"/>
  </conditionalFormatting>
  <conditionalFormatting sqref="B151">
    <cfRule type="duplicateValues" dxfId="1350" priority="2110"/>
  </conditionalFormatting>
  <conditionalFormatting sqref="C151">
    <cfRule type="duplicateValues" dxfId="1349" priority="2109"/>
  </conditionalFormatting>
  <conditionalFormatting sqref="B151">
    <cfRule type="duplicateValues" dxfId="1348" priority="2108"/>
  </conditionalFormatting>
  <conditionalFormatting sqref="N150">
    <cfRule type="cellIs" dxfId="1347" priority="2107" operator="greaterThan">
      <formula>0</formula>
    </cfRule>
  </conditionalFormatting>
  <conditionalFormatting sqref="B150">
    <cfRule type="duplicateValues" dxfId="1346" priority="2106"/>
  </conditionalFormatting>
  <conditionalFormatting sqref="C150">
    <cfRule type="duplicateValues" dxfId="1345" priority="2105"/>
  </conditionalFormatting>
  <conditionalFormatting sqref="C150">
    <cfRule type="duplicateValues" dxfId="1344" priority="2104"/>
  </conditionalFormatting>
  <conditionalFormatting sqref="B150">
    <cfRule type="duplicateValues" dxfId="1343" priority="2103"/>
  </conditionalFormatting>
  <conditionalFormatting sqref="B150">
    <cfRule type="duplicateValues" dxfId="1342" priority="2102"/>
  </conditionalFormatting>
  <conditionalFormatting sqref="B150">
    <cfRule type="duplicateValues" dxfId="1341" priority="2101"/>
  </conditionalFormatting>
  <conditionalFormatting sqref="B150">
    <cfRule type="duplicateValues" dxfId="1340" priority="2100"/>
  </conditionalFormatting>
  <conditionalFormatting sqref="C150">
    <cfRule type="duplicateValues" dxfId="1339" priority="2099"/>
  </conditionalFormatting>
  <conditionalFormatting sqref="B150">
    <cfRule type="duplicateValues" dxfId="1338" priority="2098"/>
  </conditionalFormatting>
  <conditionalFormatting sqref="N149">
    <cfRule type="cellIs" dxfId="1337" priority="2097" operator="greaterThan">
      <formula>0</formula>
    </cfRule>
  </conditionalFormatting>
  <conditionalFormatting sqref="B149">
    <cfRule type="duplicateValues" dxfId="1336" priority="2096"/>
  </conditionalFormatting>
  <conditionalFormatting sqref="C149">
    <cfRule type="duplicateValues" dxfId="1335" priority="2095"/>
  </conditionalFormatting>
  <conditionalFormatting sqref="C149">
    <cfRule type="duplicateValues" dxfId="1334" priority="2094"/>
  </conditionalFormatting>
  <conditionalFormatting sqref="B149">
    <cfRule type="duplicateValues" dxfId="1333" priority="2093"/>
  </conditionalFormatting>
  <conditionalFormatting sqref="B149">
    <cfRule type="duplicateValues" dxfId="1332" priority="2092"/>
  </conditionalFormatting>
  <conditionalFormatting sqref="B149">
    <cfRule type="duplicateValues" dxfId="1331" priority="2091"/>
  </conditionalFormatting>
  <conditionalFormatting sqref="B149">
    <cfRule type="duplicateValues" dxfId="1330" priority="2090"/>
  </conditionalFormatting>
  <conditionalFormatting sqref="C149">
    <cfRule type="duplicateValues" dxfId="1329" priority="2089"/>
  </conditionalFormatting>
  <conditionalFormatting sqref="B149">
    <cfRule type="duplicateValues" dxfId="1328" priority="2088"/>
  </conditionalFormatting>
  <conditionalFormatting sqref="N147">
    <cfRule type="cellIs" dxfId="1327" priority="2087" operator="greaterThan">
      <formula>0</formula>
    </cfRule>
  </conditionalFormatting>
  <conditionalFormatting sqref="B147">
    <cfRule type="duplicateValues" dxfId="1326" priority="2086"/>
  </conditionalFormatting>
  <conditionalFormatting sqref="C147">
    <cfRule type="duplicateValues" dxfId="1325" priority="2085"/>
  </conditionalFormatting>
  <conditionalFormatting sqref="C147">
    <cfRule type="duplicateValues" dxfId="1324" priority="2084"/>
  </conditionalFormatting>
  <conditionalFormatting sqref="B147">
    <cfRule type="duplicateValues" dxfId="1323" priority="2083"/>
  </conditionalFormatting>
  <conditionalFormatting sqref="B147">
    <cfRule type="duplicateValues" dxfId="1322" priority="2082"/>
  </conditionalFormatting>
  <conditionalFormatting sqref="B147">
    <cfRule type="duplicateValues" dxfId="1321" priority="2081"/>
  </conditionalFormatting>
  <conditionalFormatting sqref="B147">
    <cfRule type="duplicateValues" dxfId="1320" priority="2080"/>
  </conditionalFormatting>
  <conditionalFormatting sqref="C147">
    <cfRule type="duplicateValues" dxfId="1319" priority="2079"/>
  </conditionalFormatting>
  <conditionalFormatting sqref="B147">
    <cfRule type="duplicateValues" dxfId="1318" priority="2078"/>
  </conditionalFormatting>
  <conditionalFormatting sqref="N146">
    <cfRule type="cellIs" dxfId="1317" priority="2077" operator="greaterThan">
      <formula>0</formula>
    </cfRule>
  </conditionalFormatting>
  <conditionalFormatting sqref="B146">
    <cfRule type="duplicateValues" dxfId="1316" priority="2076"/>
  </conditionalFormatting>
  <conditionalFormatting sqref="C146">
    <cfRule type="duplicateValues" dxfId="1315" priority="2075"/>
  </conditionalFormatting>
  <conditionalFormatting sqref="C146">
    <cfRule type="duplicateValues" dxfId="1314" priority="2074"/>
  </conditionalFormatting>
  <conditionalFormatting sqref="B146">
    <cfRule type="duplicateValues" dxfId="1313" priority="2073"/>
  </conditionalFormatting>
  <conditionalFormatting sqref="B146">
    <cfRule type="duplicateValues" dxfId="1312" priority="2072"/>
  </conditionalFormatting>
  <conditionalFormatting sqref="B146">
    <cfRule type="duplicateValues" dxfId="1311" priority="2071"/>
  </conditionalFormatting>
  <conditionalFormatting sqref="B146">
    <cfRule type="duplicateValues" dxfId="1310" priority="2070"/>
  </conditionalFormatting>
  <conditionalFormatting sqref="C146">
    <cfRule type="duplicateValues" dxfId="1309" priority="2069"/>
  </conditionalFormatting>
  <conditionalFormatting sqref="B146">
    <cfRule type="duplicateValues" dxfId="1308" priority="2068"/>
  </conditionalFormatting>
  <conditionalFormatting sqref="N130">
    <cfRule type="cellIs" dxfId="1307" priority="2067" operator="greaterThan">
      <formula>0</formula>
    </cfRule>
  </conditionalFormatting>
  <conditionalFormatting sqref="B130">
    <cfRule type="duplicateValues" dxfId="1306" priority="2066"/>
  </conditionalFormatting>
  <conditionalFormatting sqref="C130">
    <cfRule type="duplicateValues" dxfId="1305" priority="2065"/>
  </conditionalFormatting>
  <conditionalFormatting sqref="C130">
    <cfRule type="duplicateValues" dxfId="1304" priority="2064"/>
  </conditionalFormatting>
  <conditionalFormatting sqref="B130">
    <cfRule type="duplicateValues" dxfId="1303" priority="2063"/>
  </conditionalFormatting>
  <conditionalFormatting sqref="B130">
    <cfRule type="duplicateValues" dxfId="1302" priority="2062"/>
  </conditionalFormatting>
  <conditionalFormatting sqref="B130">
    <cfRule type="duplicateValues" dxfId="1301" priority="2061"/>
  </conditionalFormatting>
  <conditionalFormatting sqref="B130">
    <cfRule type="duplicateValues" dxfId="1300" priority="2060"/>
  </conditionalFormatting>
  <conditionalFormatting sqref="C130">
    <cfRule type="duplicateValues" dxfId="1299" priority="2059"/>
  </conditionalFormatting>
  <conditionalFormatting sqref="B130">
    <cfRule type="duplicateValues" dxfId="1298" priority="2058"/>
  </conditionalFormatting>
  <conditionalFormatting sqref="N129">
    <cfRule type="cellIs" dxfId="1297" priority="2057" operator="greaterThan">
      <formula>0</formula>
    </cfRule>
  </conditionalFormatting>
  <conditionalFormatting sqref="B129">
    <cfRule type="duplicateValues" dxfId="1296" priority="2056"/>
  </conditionalFormatting>
  <conditionalFormatting sqref="C129">
    <cfRule type="duplicateValues" dxfId="1295" priority="2055"/>
  </conditionalFormatting>
  <conditionalFormatting sqref="C129">
    <cfRule type="duplicateValues" dxfId="1294" priority="2054"/>
  </conditionalFormatting>
  <conditionalFormatting sqref="B129">
    <cfRule type="duplicateValues" dxfId="1293" priority="2053"/>
  </conditionalFormatting>
  <conditionalFormatting sqref="B129">
    <cfRule type="duplicateValues" dxfId="1292" priority="2052"/>
  </conditionalFormatting>
  <conditionalFormatting sqref="B129">
    <cfRule type="duplicateValues" dxfId="1291" priority="2051"/>
  </conditionalFormatting>
  <conditionalFormatting sqref="B129">
    <cfRule type="duplicateValues" dxfId="1290" priority="2050"/>
  </conditionalFormatting>
  <conditionalFormatting sqref="C129">
    <cfRule type="duplicateValues" dxfId="1289" priority="2049"/>
  </conditionalFormatting>
  <conditionalFormatting sqref="B129">
    <cfRule type="duplicateValues" dxfId="1288" priority="2048"/>
  </conditionalFormatting>
  <conditionalFormatting sqref="N118">
    <cfRule type="cellIs" dxfId="1287" priority="2047" operator="greaterThan">
      <formula>0</formula>
    </cfRule>
  </conditionalFormatting>
  <conditionalFormatting sqref="B118">
    <cfRule type="duplicateValues" dxfId="1286" priority="2046"/>
  </conditionalFormatting>
  <conditionalFormatting sqref="C118">
    <cfRule type="duplicateValues" dxfId="1285" priority="2045"/>
  </conditionalFormatting>
  <conditionalFormatting sqref="C118">
    <cfRule type="duplicateValues" dxfId="1284" priority="2044"/>
  </conditionalFormatting>
  <conditionalFormatting sqref="B118">
    <cfRule type="duplicateValues" dxfId="1283" priority="2043"/>
  </conditionalFormatting>
  <conditionalFormatting sqref="B118">
    <cfRule type="duplicateValues" dxfId="1282" priority="2042"/>
  </conditionalFormatting>
  <conditionalFormatting sqref="B118">
    <cfRule type="duplicateValues" dxfId="1281" priority="2041"/>
  </conditionalFormatting>
  <conditionalFormatting sqref="B118">
    <cfRule type="duplicateValues" dxfId="1280" priority="2040"/>
  </conditionalFormatting>
  <conditionalFormatting sqref="C118">
    <cfRule type="duplicateValues" dxfId="1279" priority="2039"/>
  </conditionalFormatting>
  <conditionalFormatting sqref="B118">
    <cfRule type="duplicateValues" dxfId="1278" priority="2038"/>
  </conditionalFormatting>
  <conditionalFormatting sqref="N135">
    <cfRule type="cellIs" dxfId="1277" priority="2037" operator="greaterThan">
      <formula>0</formula>
    </cfRule>
  </conditionalFormatting>
  <conditionalFormatting sqref="B135">
    <cfRule type="duplicateValues" dxfId="1276" priority="2036"/>
  </conditionalFormatting>
  <conditionalFormatting sqref="C135">
    <cfRule type="duplicateValues" dxfId="1275" priority="2035"/>
  </conditionalFormatting>
  <conditionalFormatting sqref="C135">
    <cfRule type="duplicateValues" dxfId="1274" priority="2034"/>
  </conditionalFormatting>
  <conditionalFormatting sqref="B135">
    <cfRule type="duplicateValues" dxfId="1273" priority="2033"/>
  </conditionalFormatting>
  <conditionalFormatting sqref="B135">
    <cfRule type="duplicateValues" dxfId="1272" priority="2032"/>
  </conditionalFormatting>
  <conditionalFormatting sqref="B135">
    <cfRule type="duplicateValues" dxfId="1271" priority="2031"/>
  </conditionalFormatting>
  <conditionalFormatting sqref="B135">
    <cfRule type="duplicateValues" dxfId="1270" priority="2030"/>
  </conditionalFormatting>
  <conditionalFormatting sqref="C135">
    <cfRule type="duplicateValues" dxfId="1269" priority="2029"/>
  </conditionalFormatting>
  <conditionalFormatting sqref="B135">
    <cfRule type="duplicateValues" dxfId="1268" priority="2028"/>
  </conditionalFormatting>
  <conditionalFormatting sqref="N136">
    <cfRule type="cellIs" dxfId="1267" priority="2027" operator="greaterThan">
      <formula>0</formula>
    </cfRule>
  </conditionalFormatting>
  <conditionalFormatting sqref="B136">
    <cfRule type="duplicateValues" dxfId="1266" priority="2026"/>
  </conditionalFormatting>
  <conditionalFormatting sqref="C136">
    <cfRule type="duplicateValues" dxfId="1265" priority="2025"/>
  </conditionalFormatting>
  <conditionalFormatting sqref="C136">
    <cfRule type="duplicateValues" dxfId="1264" priority="2024"/>
  </conditionalFormatting>
  <conditionalFormatting sqref="B136">
    <cfRule type="duplicateValues" dxfId="1263" priority="2023"/>
  </conditionalFormatting>
  <conditionalFormatting sqref="B136">
    <cfRule type="duplicateValues" dxfId="1262" priority="2022"/>
  </conditionalFormatting>
  <conditionalFormatting sqref="B136">
    <cfRule type="duplicateValues" dxfId="1261" priority="2021"/>
  </conditionalFormatting>
  <conditionalFormatting sqref="B136">
    <cfRule type="duplicateValues" dxfId="1260" priority="2020"/>
  </conditionalFormatting>
  <conditionalFormatting sqref="C136">
    <cfRule type="duplicateValues" dxfId="1259" priority="2019"/>
  </conditionalFormatting>
  <conditionalFormatting sqref="B136">
    <cfRule type="duplicateValues" dxfId="1258" priority="2018"/>
  </conditionalFormatting>
  <conditionalFormatting sqref="N137">
    <cfRule type="cellIs" dxfId="1257" priority="2017" operator="greaterThan">
      <formula>0</formula>
    </cfRule>
  </conditionalFormatting>
  <conditionalFormatting sqref="B137">
    <cfRule type="duplicateValues" dxfId="1256" priority="2016"/>
  </conditionalFormatting>
  <conditionalFormatting sqref="C137">
    <cfRule type="duplicateValues" dxfId="1255" priority="2015"/>
  </conditionalFormatting>
  <conditionalFormatting sqref="C137">
    <cfRule type="duplicateValues" dxfId="1254" priority="2014"/>
  </conditionalFormatting>
  <conditionalFormatting sqref="B137">
    <cfRule type="duplicateValues" dxfId="1253" priority="2013"/>
  </conditionalFormatting>
  <conditionalFormatting sqref="B137">
    <cfRule type="duplicateValues" dxfId="1252" priority="2012"/>
  </conditionalFormatting>
  <conditionalFormatting sqref="B137">
    <cfRule type="duplicateValues" dxfId="1251" priority="2011"/>
  </conditionalFormatting>
  <conditionalFormatting sqref="B137">
    <cfRule type="duplicateValues" dxfId="1250" priority="2010"/>
  </conditionalFormatting>
  <conditionalFormatting sqref="C137">
    <cfRule type="duplicateValues" dxfId="1249" priority="2009"/>
  </conditionalFormatting>
  <conditionalFormatting sqref="B137">
    <cfRule type="duplicateValues" dxfId="1248" priority="2008"/>
  </conditionalFormatting>
  <conditionalFormatting sqref="N138">
    <cfRule type="cellIs" dxfId="1247" priority="2007" operator="greaterThan">
      <formula>0</formula>
    </cfRule>
  </conditionalFormatting>
  <conditionalFormatting sqref="B138">
    <cfRule type="duplicateValues" dxfId="1246" priority="2006"/>
  </conditionalFormatting>
  <conditionalFormatting sqref="C138">
    <cfRule type="duplicateValues" dxfId="1245" priority="2005"/>
  </conditionalFormatting>
  <conditionalFormatting sqref="C138">
    <cfRule type="duplicateValues" dxfId="1244" priority="2004"/>
  </conditionalFormatting>
  <conditionalFormatting sqref="B138">
    <cfRule type="duplicateValues" dxfId="1243" priority="2003"/>
  </conditionalFormatting>
  <conditionalFormatting sqref="B138">
    <cfRule type="duplicateValues" dxfId="1242" priority="2002"/>
  </conditionalFormatting>
  <conditionalFormatting sqref="B138">
    <cfRule type="duplicateValues" dxfId="1241" priority="2001"/>
  </conditionalFormatting>
  <conditionalFormatting sqref="B138">
    <cfRule type="duplicateValues" dxfId="1240" priority="2000"/>
  </conditionalFormatting>
  <conditionalFormatting sqref="C138">
    <cfRule type="duplicateValues" dxfId="1239" priority="1999"/>
  </conditionalFormatting>
  <conditionalFormatting sqref="B138">
    <cfRule type="duplicateValues" dxfId="1238" priority="1998"/>
  </conditionalFormatting>
  <conditionalFormatting sqref="N134">
    <cfRule type="cellIs" dxfId="1237" priority="1997" operator="greaterThan">
      <formula>0</formula>
    </cfRule>
  </conditionalFormatting>
  <conditionalFormatting sqref="B134">
    <cfRule type="duplicateValues" dxfId="1236" priority="1996"/>
  </conditionalFormatting>
  <conditionalFormatting sqref="C134">
    <cfRule type="duplicateValues" dxfId="1235" priority="1995"/>
  </conditionalFormatting>
  <conditionalFormatting sqref="C134">
    <cfRule type="duplicateValues" dxfId="1234" priority="1994"/>
  </conditionalFormatting>
  <conditionalFormatting sqref="B134">
    <cfRule type="duplicateValues" dxfId="1233" priority="1993"/>
  </conditionalFormatting>
  <conditionalFormatting sqref="B134">
    <cfRule type="duplicateValues" dxfId="1232" priority="1992"/>
  </conditionalFormatting>
  <conditionalFormatting sqref="B134">
    <cfRule type="duplicateValues" dxfId="1231" priority="1991"/>
  </conditionalFormatting>
  <conditionalFormatting sqref="B134">
    <cfRule type="duplicateValues" dxfId="1230" priority="1990"/>
  </conditionalFormatting>
  <conditionalFormatting sqref="C134">
    <cfRule type="duplicateValues" dxfId="1229" priority="1989"/>
  </conditionalFormatting>
  <conditionalFormatting sqref="B134">
    <cfRule type="duplicateValues" dxfId="1228" priority="1988"/>
  </conditionalFormatting>
  <conditionalFormatting sqref="N133">
    <cfRule type="cellIs" dxfId="1227" priority="1987" operator="greaterThan">
      <formula>0</formula>
    </cfRule>
  </conditionalFormatting>
  <conditionalFormatting sqref="B133">
    <cfRule type="duplicateValues" dxfId="1226" priority="1986"/>
  </conditionalFormatting>
  <conditionalFormatting sqref="C133">
    <cfRule type="duplicateValues" dxfId="1225" priority="1985"/>
  </conditionalFormatting>
  <conditionalFormatting sqref="C133">
    <cfRule type="duplicateValues" dxfId="1224" priority="1984"/>
  </conditionalFormatting>
  <conditionalFormatting sqref="B133">
    <cfRule type="duplicateValues" dxfId="1223" priority="1983"/>
  </conditionalFormatting>
  <conditionalFormatting sqref="B133">
    <cfRule type="duplicateValues" dxfId="1222" priority="1982"/>
  </conditionalFormatting>
  <conditionalFormatting sqref="B133">
    <cfRule type="duplicateValues" dxfId="1221" priority="1981"/>
  </conditionalFormatting>
  <conditionalFormatting sqref="B133">
    <cfRule type="duplicateValues" dxfId="1220" priority="1980"/>
  </conditionalFormatting>
  <conditionalFormatting sqref="C133">
    <cfRule type="duplicateValues" dxfId="1219" priority="1979"/>
  </conditionalFormatting>
  <conditionalFormatting sqref="B133">
    <cfRule type="duplicateValues" dxfId="1218" priority="1978"/>
  </conditionalFormatting>
  <conditionalFormatting sqref="N139">
    <cfRule type="cellIs" dxfId="1217" priority="1977" operator="greaterThan">
      <formula>0</formula>
    </cfRule>
  </conditionalFormatting>
  <conditionalFormatting sqref="B139">
    <cfRule type="duplicateValues" dxfId="1216" priority="1976"/>
  </conditionalFormatting>
  <conditionalFormatting sqref="C139">
    <cfRule type="duplicateValues" dxfId="1215" priority="1975"/>
  </conditionalFormatting>
  <conditionalFormatting sqref="C139">
    <cfRule type="duplicateValues" dxfId="1214" priority="1974"/>
  </conditionalFormatting>
  <conditionalFormatting sqref="B139">
    <cfRule type="duplicateValues" dxfId="1213" priority="1973"/>
  </conditionalFormatting>
  <conditionalFormatting sqref="B139">
    <cfRule type="duplicateValues" dxfId="1212" priority="1972"/>
  </conditionalFormatting>
  <conditionalFormatting sqref="B139">
    <cfRule type="duplicateValues" dxfId="1211" priority="1971"/>
  </conditionalFormatting>
  <conditionalFormatting sqref="B139">
    <cfRule type="duplicateValues" dxfId="1210" priority="1970"/>
  </conditionalFormatting>
  <conditionalFormatting sqref="C139">
    <cfRule type="duplicateValues" dxfId="1209" priority="1969"/>
  </conditionalFormatting>
  <conditionalFormatting sqref="B139">
    <cfRule type="duplicateValues" dxfId="1208" priority="1968"/>
  </conditionalFormatting>
  <conditionalFormatting sqref="N140">
    <cfRule type="cellIs" dxfId="1207" priority="1967" operator="greaterThan">
      <formula>0</formula>
    </cfRule>
  </conditionalFormatting>
  <conditionalFormatting sqref="B140">
    <cfRule type="duplicateValues" dxfId="1206" priority="1966"/>
  </conditionalFormatting>
  <conditionalFormatting sqref="C140">
    <cfRule type="duplicateValues" dxfId="1205" priority="1965"/>
  </conditionalFormatting>
  <conditionalFormatting sqref="C140">
    <cfRule type="duplicateValues" dxfId="1204" priority="1964"/>
  </conditionalFormatting>
  <conditionalFormatting sqref="B140">
    <cfRule type="duplicateValues" dxfId="1203" priority="1963"/>
  </conditionalFormatting>
  <conditionalFormatting sqref="B140">
    <cfRule type="duplicateValues" dxfId="1202" priority="1962"/>
  </conditionalFormatting>
  <conditionalFormatting sqref="B140">
    <cfRule type="duplicateValues" dxfId="1201" priority="1961"/>
  </conditionalFormatting>
  <conditionalFormatting sqref="B140">
    <cfRule type="duplicateValues" dxfId="1200" priority="1960"/>
  </conditionalFormatting>
  <conditionalFormatting sqref="C140">
    <cfRule type="duplicateValues" dxfId="1199" priority="1959"/>
  </conditionalFormatting>
  <conditionalFormatting sqref="B140">
    <cfRule type="duplicateValues" dxfId="1198" priority="1958"/>
  </conditionalFormatting>
  <conditionalFormatting sqref="N145">
    <cfRule type="cellIs" dxfId="1197" priority="1957" operator="greaterThan">
      <formula>0</formula>
    </cfRule>
  </conditionalFormatting>
  <conditionalFormatting sqref="B145">
    <cfRule type="duplicateValues" dxfId="1196" priority="1956"/>
  </conditionalFormatting>
  <conditionalFormatting sqref="C145">
    <cfRule type="duplicateValues" dxfId="1195" priority="1955"/>
  </conditionalFormatting>
  <conditionalFormatting sqref="C145">
    <cfRule type="duplicateValues" dxfId="1194" priority="1954"/>
  </conditionalFormatting>
  <conditionalFormatting sqref="B145">
    <cfRule type="duplicateValues" dxfId="1193" priority="1953"/>
  </conditionalFormatting>
  <conditionalFormatting sqref="B145">
    <cfRule type="duplicateValues" dxfId="1192" priority="1952"/>
  </conditionalFormatting>
  <conditionalFormatting sqref="B145">
    <cfRule type="duplicateValues" dxfId="1191" priority="1951"/>
  </conditionalFormatting>
  <conditionalFormatting sqref="B145">
    <cfRule type="duplicateValues" dxfId="1190" priority="1950"/>
  </conditionalFormatting>
  <conditionalFormatting sqref="C145">
    <cfRule type="duplicateValues" dxfId="1189" priority="1949"/>
  </conditionalFormatting>
  <conditionalFormatting sqref="B145">
    <cfRule type="duplicateValues" dxfId="1188" priority="1948"/>
  </conditionalFormatting>
  <conditionalFormatting sqref="N117">
    <cfRule type="cellIs" dxfId="1187" priority="1937" operator="greaterThan">
      <formula>0</formula>
    </cfRule>
  </conditionalFormatting>
  <conditionalFormatting sqref="B117">
    <cfRule type="duplicateValues" dxfId="1186" priority="1936"/>
  </conditionalFormatting>
  <conditionalFormatting sqref="C117">
    <cfRule type="duplicateValues" dxfId="1185" priority="1935"/>
  </conditionalFormatting>
  <conditionalFormatting sqref="C117">
    <cfRule type="duplicateValues" dxfId="1184" priority="1934"/>
  </conditionalFormatting>
  <conditionalFormatting sqref="B117">
    <cfRule type="duplicateValues" dxfId="1183" priority="1933"/>
  </conditionalFormatting>
  <conditionalFormatting sqref="B117">
    <cfRule type="duplicateValues" dxfId="1182" priority="1932"/>
  </conditionalFormatting>
  <conditionalFormatting sqref="B117">
    <cfRule type="duplicateValues" dxfId="1181" priority="1931"/>
  </conditionalFormatting>
  <conditionalFormatting sqref="B117">
    <cfRule type="duplicateValues" dxfId="1180" priority="1930"/>
  </conditionalFormatting>
  <conditionalFormatting sqref="C117">
    <cfRule type="duplicateValues" dxfId="1179" priority="1929"/>
  </conditionalFormatting>
  <conditionalFormatting sqref="B117">
    <cfRule type="duplicateValues" dxfId="1178" priority="1928"/>
  </conditionalFormatting>
  <conditionalFormatting sqref="N116">
    <cfRule type="cellIs" dxfId="1177" priority="1927" operator="greaterThan">
      <formula>0</formula>
    </cfRule>
  </conditionalFormatting>
  <conditionalFormatting sqref="B116">
    <cfRule type="duplicateValues" dxfId="1176" priority="1926"/>
  </conditionalFormatting>
  <conditionalFormatting sqref="C116">
    <cfRule type="duplicateValues" dxfId="1175" priority="1925"/>
  </conditionalFormatting>
  <conditionalFormatting sqref="C116">
    <cfRule type="duplicateValues" dxfId="1174" priority="1924"/>
  </conditionalFormatting>
  <conditionalFormatting sqref="B116">
    <cfRule type="duplicateValues" dxfId="1173" priority="1923"/>
  </conditionalFormatting>
  <conditionalFormatting sqref="B116">
    <cfRule type="duplicateValues" dxfId="1172" priority="1922"/>
  </conditionalFormatting>
  <conditionalFormatting sqref="B116">
    <cfRule type="duplicateValues" dxfId="1171" priority="1921"/>
  </conditionalFormatting>
  <conditionalFormatting sqref="B116">
    <cfRule type="duplicateValues" dxfId="1170" priority="1920"/>
  </conditionalFormatting>
  <conditionalFormatting sqref="C116">
    <cfRule type="duplicateValues" dxfId="1169" priority="1919"/>
  </conditionalFormatting>
  <conditionalFormatting sqref="B116">
    <cfRule type="duplicateValues" dxfId="1168" priority="1918"/>
  </conditionalFormatting>
  <conditionalFormatting sqref="N115">
    <cfRule type="cellIs" dxfId="1167" priority="1917" operator="greaterThan">
      <formula>0</formula>
    </cfRule>
  </conditionalFormatting>
  <conditionalFormatting sqref="B115">
    <cfRule type="duplicateValues" dxfId="1166" priority="1916"/>
  </conditionalFormatting>
  <conditionalFormatting sqref="C115">
    <cfRule type="duplicateValues" dxfId="1165" priority="1915"/>
  </conditionalFormatting>
  <conditionalFormatting sqref="C115">
    <cfRule type="duplicateValues" dxfId="1164" priority="1914"/>
  </conditionalFormatting>
  <conditionalFormatting sqref="B115">
    <cfRule type="duplicateValues" dxfId="1163" priority="1913"/>
  </conditionalFormatting>
  <conditionalFormatting sqref="B115">
    <cfRule type="duplicateValues" dxfId="1162" priority="1912"/>
  </conditionalFormatting>
  <conditionalFormatting sqref="B115">
    <cfRule type="duplicateValues" dxfId="1161" priority="1911"/>
  </conditionalFormatting>
  <conditionalFormatting sqref="B115">
    <cfRule type="duplicateValues" dxfId="1160" priority="1910"/>
  </conditionalFormatting>
  <conditionalFormatting sqref="C115">
    <cfRule type="duplicateValues" dxfId="1159" priority="1909"/>
  </conditionalFormatting>
  <conditionalFormatting sqref="B115">
    <cfRule type="duplicateValues" dxfId="1158" priority="1908"/>
  </conditionalFormatting>
  <conditionalFormatting sqref="N114">
    <cfRule type="cellIs" dxfId="1157" priority="1907" operator="greaterThan">
      <formula>0</formula>
    </cfRule>
  </conditionalFormatting>
  <conditionalFormatting sqref="B114">
    <cfRule type="duplicateValues" dxfId="1156" priority="1906"/>
  </conditionalFormatting>
  <conditionalFormatting sqref="C114">
    <cfRule type="duplicateValues" dxfId="1155" priority="1905"/>
  </conditionalFormatting>
  <conditionalFormatting sqref="C114">
    <cfRule type="duplicateValues" dxfId="1154" priority="1904"/>
  </conditionalFormatting>
  <conditionalFormatting sqref="B114">
    <cfRule type="duplicateValues" dxfId="1153" priority="1903"/>
  </conditionalFormatting>
  <conditionalFormatting sqref="B114">
    <cfRule type="duplicateValues" dxfId="1152" priority="1902"/>
  </conditionalFormatting>
  <conditionalFormatting sqref="B114">
    <cfRule type="duplicateValues" dxfId="1151" priority="1901"/>
  </conditionalFormatting>
  <conditionalFormatting sqref="B114">
    <cfRule type="duplicateValues" dxfId="1150" priority="1900"/>
  </conditionalFormatting>
  <conditionalFormatting sqref="C114">
    <cfRule type="duplicateValues" dxfId="1149" priority="1899"/>
  </conditionalFormatting>
  <conditionalFormatting sqref="B114">
    <cfRule type="duplicateValues" dxfId="1148" priority="1898"/>
  </conditionalFormatting>
  <conditionalFormatting sqref="N113">
    <cfRule type="cellIs" dxfId="1147" priority="1897" operator="greaterThan">
      <formula>0</formula>
    </cfRule>
  </conditionalFormatting>
  <conditionalFormatting sqref="B113">
    <cfRule type="duplicateValues" dxfId="1146" priority="1896"/>
  </conditionalFormatting>
  <conditionalFormatting sqref="C113">
    <cfRule type="duplicateValues" dxfId="1145" priority="1895"/>
  </conditionalFormatting>
  <conditionalFormatting sqref="C113">
    <cfRule type="duplicateValues" dxfId="1144" priority="1894"/>
  </conditionalFormatting>
  <conditionalFormatting sqref="B113">
    <cfRule type="duplicateValues" dxfId="1143" priority="1893"/>
  </conditionalFormatting>
  <conditionalFormatting sqref="B113">
    <cfRule type="duplicateValues" dxfId="1142" priority="1892"/>
  </conditionalFormatting>
  <conditionalFormatting sqref="B113">
    <cfRule type="duplicateValues" dxfId="1141" priority="1891"/>
  </conditionalFormatting>
  <conditionalFormatting sqref="B113">
    <cfRule type="duplicateValues" dxfId="1140" priority="1890"/>
  </conditionalFormatting>
  <conditionalFormatting sqref="C113">
    <cfRule type="duplicateValues" dxfId="1139" priority="1889"/>
  </conditionalFormatting>
  <conditionalFormatting sqref="B113">
    <cfRule type="duplicateValues" dxfId="1138" priority="1888"/>
  </conditionalFormatting>
  <conditionalFormatting sqref="N112">
    <cfRule type="cellIs" dxfId="1137" priority="1887" operator="greaterThan">
      <formula>0</formula>
    </cfRule>
  </conditionalFormatting>
  <conditionalFormatting sqref="B112">
    <cfRule type="duplicateValues" dxfId="1136" priority="1886"/>
  </conditionalFormatting>
  <conditionalFormatting sqref="C112">
    <cfRule type="duplicateValues" dxfId="1135" priority="1885"/>
  </conditionalFormatting>
  <conditionalFormatting sqref="C112">
    <cfRule type="duplicateValues" dxfId="1134" priority="1884"/>
  </conditionalFormatting>
  <conditionalFormatting sqref="B112">
    <cfRule type="duplicateValues" dxfId="1133" priority="1883"/>
  </conditionalFormatting>
  <conditionalFormatting sqref="B112">
    <cfRule type="duplicateValues" dxfId="1132" priority="1882"/>
  </conditionalFormatting>
  <conditionalFormatting sqref="B112">
    <cfRule type="duplicateValues" dxfId="1131" priority="1881"/>
  </conditionalFormatting>
  <conditionalFormatting sqref="B112">
    <cfRule type="duplicateValues" dxfId="1130" priority="1880"/>
  </conditionalFormatting>
  <conditionalFormatting sqref="C112">
    <cfRule type="duplicateValues" dxfId="1129" priority="1879"/>
  </conditionalFormatting>
  <conditionalFormatting sqref="B112">
    <cfRule type="duplicateValues" dxfId="1128" priority="1878"/>
  </conditionalFormatting>
  <conditionalFormatting sqref="N111">
    <cfRule type="cellIs" dxfId="1127" priority="1877" operator="greaterThan">
      <formula>0</formula>
    </cfRule>
  </conditionalFormatting>
  <conditionalFormatting sqref="B111">
    <cfRule type="duplicateValues" dxfId="1126" priority="1876"/>
  </conditionalFormatting>
  <conditionalFormatting sqref="C111">
    <cfRule type="duplicateValues" dxfId="1125" priority="1875"/>
  </conditionalFormatting>
  <conditionalFormatting sqref="C111">
    <cfRule type="duplicateValues" dxfId="1124" priority="1874"/>
  </conditionalFormatting>
  <conditionalFormatting sqref="B111">
    <cfRule type="duplicateValues" dxfId="1123" priority="1873"/>
  </conditionalFormatting>
  <conditionalFormatting sqref="B111">
    <cfRule type="duplicateValues" dxfId="1122" priority="1872"/>
  </conditionalFormatting>
  <conditionalFormatting sqref="B111">
    <cfRule type="duplicateValues" dxfId="1121" priority="1871"/>
  </conditionalFormatting>
  <conditionalFormatting sqref="B111">
    <cfRule type="duplicateValues" dxfId="1120" priority="1870"/>
  </conditionalFormatting>
  <conditionalFormatting sqref="C111">
    <cfRule type="duplicateValues" dxfId="1119" priority="1869"/>
  </conditionalFormatting>
  <conditionalFormatting sqref="B111">
    <cfRule type="duplicateValues" dxfId="1118" priority="1868"/>
  </conditionalFormatting>
  <conditionalFormatting sqref="N110">
    <cfRule type="cellIs" dxfId="1117" priority="1867" operator="greaterThan">
      <formula>0</formula>
    </cfRule>
  </conditionalFormatting>
  <conditionalFormatting sqref="B110">
    <cfRule type="duplicateValues" dxfId="1116" priority="1866"/>
  </conditionalFormatting>
  <conditionalFormatting sqref="C110">
    <cfRule type="duplicateValues" dxfId="1115" priority="1865"/>
  </conditionalFormatting>
  <conditionalFormatting sqref="C110">
    <cfRule type="duplicateValues" dxfId="1114" priority="1864"/>
  </conditionalFormatting>
  <conditionalFormatting sqref="B110">
    <cfRule type="duplicateValues" dxfId="1113" priority="1863"/>
  </conditionalFormatting>
  <conditionalFormatting sqref="B110">
    <cfRule type="duplicateValues" dxfId="1112" priority="1862"/>
  </conditionalFormatting>
  <conditionalFormatting sqref="B110">
    <cfRule type="duplicateValues" dxfId="1111" priority="1861"/>
  </conditionalFormatting>
  <conditionalFormatting sqref="B110">
    <cfRule type="duplicateValues" dxfId="1110" priority="1860"/>
  </conditionalFormatting>
  <conditionalFormatting sqref="C110">
    <cfRule type="duplicateValues" dxfId="1109" priority="1859"/>
  </conditionalFormatting>
  <conditionalFormatting sqref="B110">
    <cfRule type="duplicateValues" dxfId="1108" priority="1858"/>
  </conditionalFormatting>
  <conditionalFormatting sqref="N109">
    <cfRule type="cellIs" dxfId="1107" priority="1857" operator="greaterThan">
      <formula>0</formula>
    </cfRule>
  </conditionalFormatting>
  <conditionalFormatting sqref="B109">
    <cfRule type="duplicateValues" dxfId="1106" priority="1856"/>
  </conditionalFormatting>
  <conditionalFormatting sqref="C109">
    <cfRule type="duplicateValues" dxfId="1105" priority="1855"/>
  </conditionalFormatting>
  <conditionalFormatting sqref="C109">
    <cfRule type="duplicateValues" dxfId="1104" priority="1854"/>
  </conditionalFormatting>
  <conditionalFormatting sqref="B109">
    <cfRule type="duplicateValues" dxfId="1103" priority="1853"/>
  </conditionalFormatting>
  <conditionalFormatting sqref="B109">
    <cfRule type="duplicateValues" dxfId="1102" priority="1852"/>
  </conditionalFormatting>
  <conditionalFormatting sqref="B109">
    <cfRule type="duplicateValues" dxfId="1101" priority="1851"/>
  </conditionalFormatting>
  <conditionalFormatting sqref="B109">
    <cfRule type="duplicateValues" dxfId="1100" priority="1850"/>
  </conditionalFormatting>
  <conditionalFormatting sqref="C109">
    <cfRule type="duplicateValues" dxfId="1099" priority="1849"/>
  </conditionalFormatting>
  <conditionalFormatting sqref="B109">
    <cfRule type="duplicateValues" dxfId="1098" priority="1848"/>
  </conditionalFormatting>
  <conditionalFormatting sqref="N108">
    <cfRule type="cellIs" dxfId="1097" priority="1847" operator="greaterThan">
      <formula>0</formula>
    </cfRule>
  </conditionalFormatting>
  <conditionalFormatting sqref="B108">
    <cfRule type="duplicateValues" dxfId="1096" priority="1846"/>
  </conditionalFormatting>
  <conditionalFormatting sqref="C108">
    <cfRule type="duplicateValues" dxfId="1095" priority="1845"/>
  </conditionalFormatting>
  <conditionalFormatting sqref="C108">
    <cfRule type="duplicateValues" dxfId="1094" priority="1844"/>
  </conditionalFormatting>
  <conditionalFormatting sqref="B108">
    <cfRule type="duplicateValues" dxfId="1093" priority="1843"/>
  </conditionalFormatting>
  <conditionalFormatting sqref="B108">
    <cfRule type="duplicateValues" dxfId="1092" priority="1842"/>
  </conditionalFormatting>
  <conditionalFormatting sqref="B108">
    <cfRule type="duplicateValues" dxfId="1091" priority="1841"/>
  </conditionalFormatting>
  <conditionalFormatting sqref="B108">
    <cfRule type="duplicateValues" dxfId="1090" priority="1840"/>
  </conditionalFormatting>
  <conditionalFormatting sqref="C108">
    <cfRule type="duplicateValues" dxfId="1089" priority="1839"/>
  </conditionalFormatting>
  <conditionalFormatting sqref="B108">
    <cfRule type="duplicateValues" dxfId="1088" priority="1838"/>
  </conditionalFormatting>
  <conditionalFormatting sqref="N106">
    <cfRule type="cellIs" dxfId="1087" priority="1837" operator="greaterThan">
      <formula>0</formula>
    </cfRule>
  </conditionalFormatting>
  <conditionalFormatting sqref="B106">
    <cfRule type="duplicateValues" dxfId="1086" priority="1836"/>
  </conditionalFormatting>
  <conditionalFormatting sqref="C106">
    <cfRule type="duplicateValues" dxfId="1085" priority="1835"/>
  </conditionalFormatting>
  <conditionalFormatting sqref="C106">
    <cfRule type="duplicateValues" dxfId="1084" priority="1834"/>
  </conditionalFormatting>
  <conditionalFormatting sqref="B106">
    <cfRule type="duplicateValues" dxfId="1083" priority="1833"/>
  </conditionalFormatting>
  <conditionalFormatting sqref="B106">
    <cfRule type="duplicateValues" dxfId="1082" priority="1832"/>
  </conditionalFormatting>
  <conditionalFormatting sqref="B106">
    <cfRule type="duplicateValues" dxfId="1081" priority="1831"/>
  </conditionalFormatting>
  <conditionalFormatting sqref="B106">
    <cfRule type="duplicateValues" dxfId="1080" priority="1830"/>
  </conditionalFormatting>
  <conditionalFormatting sqref="C106">
    <cfRule type="duplicateValues" dxfId="1079" priority="1829"/>
  </conditionalFormatting>
  <conditionalFormatting sqref="B106">
    <cfRule type="duplicateValues" dxfId="1078" priority="1828"/>
  </conditionalFormatting>
  <conditionalFormatting sqref="N105">
    <cfRule type="cellIs" dxfId="1077" priority="1827" operator="greaterThan">
      <formula>0</formula>
    </cfRule>
  </conditionalFormatting>
  <conditionalFormatting sqref="B105">
    <cfRule type="duplicateValues" dxfId="1076" priority="1826"/>
  </conditionalFormatting>
  <conditionalFormatting sqref="C105">
    <cfRule type="duplicateValues" dxfId="1075" priority="1825"/>
  </conditionalFormatting>
  <conditionalFormatting sqref="C105">
    <cfRule type="duplicateValues" dxfId="1074" priority="1824"/>
  </conditionalFormatting>
  <conditionalFormatting sqref="B105">
    <cfRule type="duplicateValues" dxfId="1073" priority="1823"/>
  </conditionalFormatting>
  <conditionalFormatting sqref="B105">
    <cfRule type="duplicateValues" dxfId="1072" priority="1822"/>
  </conditionalFormatting>
  <conditionalFormatting sqref="B105">
    <cfRule type="duplicateValues" dxfId="1071" priority="1821"/>
  </conditionalFormatting>
  <conditionalFormatting sqref="B105">
    <cfRule type="duplicateValues" dxfId="1070" priority="1820"/>
  </conditionalFormatting>
  <conditionalFormatting sqref="C105">
    <cfRule type="duplicateValues" dxfId="1069" priority="1819"/>
  </conditionalFormatting>
  <conditionalFormatting sqref="B105">
    <cfRule type="duplicateValues" dxfId="1068" priority="1818"/>
  </conditionalFormatting>
  <conditionalFormatting sqref="N161">
    <cfRule type="cellIs" dxfId="1067" priority="1806" operator="greaterThan">
      <formula>0</formula>
    </cfRule>
  </conditionalFormatting>
  <conditionalFormatting sqref="B161">
    <cfRule type="duplicateValues" dxfId="1066" priority="1805"/>
  </conditionalFormatting>
  <conditionalFormatting sqref="C161">
    <cfRule type="duplicateValues" dxfId="1065" priority="1804"/>
  </conditionalFormatting>
  <conditionalFormatting sqref="C161">
    <cfRule type="duplicateValues" dxfId="1064" priority="1803"/>
  </conditionalFormatting>
  <conditionalFormatting sqref="B161">
    <cfRule type="duplicateValues" dxfId="1063" priority="1802"/>
  </conditionalFormatting>
  <conditionalFormatting sqref="B161">
    <cfRule type="duplicateValues" dxfId="1062" priority="1801"/>
  </conditionalFormatting>
  <conditionalFormatting sqref="B161">
    <cfRule type="duplicateValues" dxfId="1061" priority="1800"/>
  </conditionalFormatting>
  <conditionalFormatting sqref="B161">
    <cfRule type="duplicateValues" dxfId="1060" priority="1799"/>
  </conditionalFormatting>
  <conditionalFormatting sqref="C161">
    <cfRule type="duplicateValues" dxfId="1059" priority="1798"/>
  </conditionalFormatting>
  <conditionalFormatting sqref="B161">
    <cfRule type="duplicateValues" dxfId="1058" priority="1797"/>
  </conditionalFormatting>
  <conditionalFormatting sqref="B161">
    <cfRule type="duplicateValues" dxfId="1057" priority="1796"/>
  </conditionalFormatting>
  <conditionalFormatting sqref="N131">
    <cfRule type="cellIs" dxfId="1056" priority="1795" operator="greaterThan">
      <formula>0</formula>
    </cfRule>
  </conditionalFormatting>
  <conditionalFormatting sqref="B131">
    <cfRule type="duplicateValues" dxfId="1055" priority="1794"/>
  </conditionalFormatting>
  <conditionalFormatting sqref="C131">
    <cfRule type="duplicateValues" dxfId="1054" priority="1793"/>
  </conditionalFormatting>
  <conditionalFormatting sqref="C131">
    <cfRule type="duplicateValues" dxfId="1053" priority="1792"/>
  </conditionalFormatting>
  <conditionalFormatting sqref="B131">
    <cfRule type="duplicateValues" dxfId="1052" priority="1791"/>
  </conditionalFormatting>
  <conditionalFormatting sqref="B131">
    <cfRule type="duplicateValues" dxfId="1051" priority="1790"/>
  </conditionalFormatting>
  <conditionalFormatting sqref="B131">
    <cfRule type="duplicateValues" dxfId="1050" priority="1789"/>
  </conditionalFormatting>
  <conditionalFormatting sqref="B131">
    <cfRule type="duplicateValues" dxfId="1049" priority="1788"/>
  </conditionalFormatting>
  <conditionalFormatting sqref="C131">
    <cfRule type="duplicateValues" dxfId="1048" priority="1787"/>
  </conditionalFormatting>
  <conditionalFormatting sqref="B131">
    <cfRule type="duplicateValues" dxfId="1047" priority="1786"/>
  </conditionalFormatting>
  <conditionalFormatting sqref="B131">
    <cfRule type="duplicateValues" dxfId="1046" priority="1785"/>
  </conditionalFormatting>
  <conditionalFormatting sqref="N104">
    <cfRule type="cellIs" dxfId="1045" priority="1718" operator="greaterThan">
      <formula>0</formula>
    </cfRule>
  </conditionalFormatting>
  <conditionalFormatting sqref="B104">
    <cfRule type="duplicateValues" dxfId="1044" priority="1717"/>
  </conditionalFormatting>
  <conditionalFormatting sqref="C104">
    <cfRule type="duplicateValues" dxfId="1043" priority="1716"/>
  </conditionalFormatting>
  <conditionalFormatting sqref="C104">
    <cfRule type="duplicateValues" dxfId="1042" priority="1715"/>
  </conditionalFormatting>
  <conditionalFormatting sqref="B104">
    <cfRule type="duplicateValues" dxfId="1041" priority="1714"/>
  </conditionalFormatting>
  <conditionalFormatting sqref="B104">
    <cfRule type="duplicateValues" dxfId="1040" priority="1713"/>
  </conditionalFormatting>
  <conditionalFormatting sqref="B104">
    <cfRule type="duplicateValues" dxfId="1039" priority="1712"/>
  </conditionalFormatting>
  <conditionalFormatting sqref="B104">
    <cfRule type="duplicateValues" dxfId="1038" priority="1711"/>
  </conditionalFormatting>
  <conditionalFormatting sqref="C104">
    <cfRule type="duplicateValues" dxfId="1037" priority="1710"/>
  </conditionalFormatting>
  <conditionalFormatting sqref="B104">
    <cfRule type="duplicateValues" dxfId="1036" priority="1709"/>
  </conditionalFormatting>
  <conditionalFormatting sqref="B104">
    <cfRule type="duplicateValues" dxfId="1035" priority="1708"/>
  </conditionalFormatting>
  <conditionalFormatting sqref="N100">
    <cfRule type="cellIs" dxfId="1034" priority="1707" operator="greaterThan">
      <formula>0</formula>
    </cfRule>
  </conditionalFormatting>
  <conditionalFormatting sqref="B100">
    <cfRule type="duplicateValues" dxfId="1033" priority="1706"/>
  </conditionalFormatting>
  <conditionalFormatting sqref="C100">
    <cfRule type="duplicateValues" dxfId="1032" priority="1705"/>
  </conditionalFormatting>
  <conditionalFormatting sqref="C100">
    <cfRule type="duplicateValues" dxfId="1031" priority="1704"/>
  </conditionalFormatting>
  <conditionalFormatting sqref="B100">
    <cfRule type="duplicateValues" dxfId="1030" priority="1703"/>
  </conditionalFormatting>
  <conditionalFormatting sqref="B100">
    <cfRule type="duplicateValues" dxfId="1029" priority="1702"/>
  </conditionalFormatting>
  <conditionalFormatting sqref="B100">
    <cfRule type="duplicateValues" dxfId="1028" priority="1701"/>
  </conditionalFormatting>
  <conditionalFormatting sqref="B100">
    <cfRule type="duplicateValues" dxfId="1027" priority="1700"/>
  </conditionalFormatting>
  <conditionalFormatting sqref="C100">
    <cfRule type="duplicateValues" dxfId="1026" priority="1699"/>
  </conditionalFormatting>
  <conditionalFormatting sqref="B100">
    <cfRule type="duplicateValues" dxfId="1025" priority="1698"/>
  </conditionalFormatting>
  <conditionalFormatting sqref="B100">
    <cfRule type="duplicateValues" dxfId="1024" priority="1697"/>
  </conditionalFormatting>
  <conditionalFormatting sqref="N125">
    <cfRule type="cellIs" dxfId="1023" priority="1696" operator="greaterThan">
      <formula>0</formula>
    </cfRule>
  </conditionalFormatting>
  <conditionalFormatting sqref="B125">
    <cfRule type="duplicateValues" dxfId="1022" priority="1695"/>
  </conditionalFormatting>
  <conditionalFormatting sqref="C125">
    <cfRule type="duplicateValues" dxfId="1021" priority="1694"/>
  </conditionalFormatting>
  <conditionalFormatting sqref="C125">
    <cfRule type="duplicateValues" dxfId="1020" priority="1693"/>
  </conditionalFormatting>
  <conditionalFormatting sqref="B125">
    <cfRule type="duplicateValues" dxfId="1019" priority="1692"/>
  </conditionalFormatting>
  <conditionalFormatting sqref="B125">
    <cfRule type="duplicateValues" dxfId="1018" priority="1691"/>
  </conditionalFormatting>
  <conditionalFormatting sqref="B125">
    <cfRule type="duplicateValues" dxfId="1017" priority="1690"/>
  </conditionalFormatting>
  <conditionalFormatting sqref="B125">
    <cfRule type="duplicateValues" dxfId="1016" priority="1689"/>
  </conditionalFormatting>
  <conditionalFormatting sqref="C125">
    <cfRule type="duplicateValues" dxfId="1015" priority="1688"/>
  </conditionalFormatting>
  <conditionalFormatting sqref="B125">
    <cfRule type="duplicateValues" dxfId="1014" priority="1687"/>
  </conditionalFormatting>
  <conditionalFormatting sqref="B125">
    <cfRule type="duplicateValues" dxfId="1013" priority="1686"/>
  </conditionalFormatting>
  <conditionalFormatting sqref="N126">
    <cfRule type="cellIs" dxfId="1012" priority="1685" operator="greaterThan">
      <formula>0</formula>
    </cfRule>
  </conditionalFormatting>
  <conditionalFormatting sqref="B126">
    <cfRule type="duplicateValues" dxfId="1011" priority="1684"/>
  </conditionalFormatting>
  <conditionalFormatting sqref="C126">
    <cfRule type="duplicateValues" dxfId="1010" priority="1683"/>
  </conditionalFormatting>
  <conditionalFormatting sqref="C126">
    <cfRule type="duplicateValues" dxfId="1009" priority="1682"/>
  </conditionalFormatting>
  <conditionalFormatting sqref="B126">
    <cfRule type="duplicateValues" dxfId="1008" priority="1681"/>
  </conditionalFormatting>
  <conditionalFormatting sqref="B126">
    <cfRule type="duplicateValues" dxfId="1007" priority="1680"/>
  </conditionalFormatting>
  <conditionalFormatting sqref="B126">
    <cfRule type="duplicateValues" dxfId="1006" priority="1679"/>
  </conditionalFormatting>
  <conditionalFormatting sqref="B126">
    <cfRule type="duplicateValues" dxfId="1005" priority="1678"/>
  </conditionalFormatting>
  <conditionalFormatting sqref="C126">
    <cfRule type="duplicateValues" dxfId="1004" priority="1677"/>
  </conditionalFormatting>
  <conditionalFormatting sqref="B126">
    <cfRule type="duplicateValues" dxfId="1003" priority="1676"/>
  </conditionalFormatting>
  <conditionalFormatting sqref="B126">
    <cfRule type="duplicateValues" dxfId="1002" priority="1675"/>
  </conditionalFormatting>
  <conditionalFormatting sqref="N127">
    <cfRule type="cellIs" dxfId="1001" priority="1674" operator="greaterThan">
      <formula>0</formula>
    </cfRule>
  </conditionalFormatting>
  <conditionalFormatting sqref="B127">
    <cfRule type="duplicateValues" dxfId="1000" priority="1673"/>
  </conditionalFormatting>
  <conditionalFormatting sqref="C127">
    <cfRule type="duplicateValues" dxfId="999" priority="1672"/>
  </conditionalFormatting>
  <conditionalFormatting sqref="C127">
    <cfRule type="duplicateValues" dxfId="998" priority="1671"/>
  </conditionalFormatting>
  <conditionalFormatting sqref="B127">
    <cfRule type="duplicateValues" dxfId="997" priority="1670"/>
  </conditionalFormatting>
  <conditionalFormatting sqref="B127">
    <cfRule type="duplicateValues" dxfId="996" priority="1669"/>
  </conditionalFormatting>
  <conditionalFormatting sqref="B127">
    <cfRule type="duplicateValues" dxfId="995" priority="1668"/>
  </conditionalFormatting>
  <conditionalFormatting sqref="B127">
    <cfRule type="duplicateValues" dxfId="994" priority="1667"/>
  </conditionalFormatting>
  <conditionalFormatting sqref="C127">
    <cfRule type="duplicateValues" dxfId="993" priority="1666"/>
  </conditionalFormatting>
  <conditionalFormatting sqref="B127">
    <cfRule type="duplicateValues" dxfId="992" priority="1665"/>
  </conditionalFormatting>
  <conditionalFormatting sqref="B127">
    <cfRule type="duplicateValues" dxfId="991" priority="1664"/>
  </conditionalFormatting>
  <conditionalFormatting sqref="N124">
    <cfRule type="cellIs" dxfId="990" priority="1663" operator="greaterThan">
      <formula>0</formula>
    </cfRule>
  </conditionalFormatting>
  <conditionalFormatting sqref="B124">
    <cfRule type="duplicateValues" dxfId="989" priority="1662"/>
  </conditionalFormatting>
  <conditionalFormatting sqref="C124">
    <cfRule type="duplicateValues" dxfId="988" priority="1661"/>
  </conditionalFormatting>
  <conditionalFormatting sqref="C124">
    <cfRule type="duplicateValues" dxfId="987" priority="1660"/>
  </conditionalFormatting>
  <conditionalFormatting sqref="B124">
    <cfRule type="duplicateValues" dxfId="986" priority="1659"/>
  </conditionalFormatting>
  <conditionalFormatting sqref="B124">
    <cfRule type="duplicateValues" dxfId="985" priority="1658"/>
  </conditionalFormatting>
  <conditionalFormatting sqref="B124">
    <cfRule type="duplicateValues" dxfId="984" priority="1657"/>
  </conditionalFormatting>
  <conditionalFormatting sqref="B124">
    <cfRule type="duplicateValues" dxfId="983" priority="1656"/>
  </conditionalFormatting>
  <conditionalFormatting sqref="C124">
    <cfRule type="duplicateValues" dxfId="982" priority="1655"/>
  </conditionalFormatting>
  <conditionalFormatting sqref="B124">
    <cfRule type="duplicateValues" dxfId="981" priority="1654"/>
  </conditionalFormatting>
  <conditionalFormatting sqref="B124">
    <cfRule type="duplicateValues" dxfId="980" priority="1653"/>
  </conditionalFormatting>
  <conditionalFormatting sqref="N121">
    <cfRule type="cellIs" dxfId="979" priority="1652" operator="greaterThan">
      <formula>0</formula>
    </cfRule>
  </conditionalFormatting>
  <conditionalFormatting sqref="B121">
    <cfRule type="duplicateValues" dxfId="978" priority="1651"/>
  </conditionalFormatting>
  <conditionalFormatting sqref="C121">
    <cfRule type="duplicateValues" dxfId="977" priority="1650"/>
  </conditionalFormatting>
  <conditionalFormatting sqref="C121">
    <cfRule type="duplicateValues" dxfId="976" priority="1649"/>
  </conditionalFormatting>
  <conditionalFormatting sqref="B121">
    <cfRule type="duplicateValues" dxfId="975" priority="1648"/>
  </conditionalFormatting>
  <conditionalFormatting sqref="B121">
    <cfRule type="duplicateValues" dxfId="974" priority="1647"/>
  </conditionalFormatting>
  <conditionalFormatting sqref="B121">
    <cfRule type="duplicateValues" dxfId="973" priority="1646"/>
  </conditionalFormatting>
  <conditionalFormatting sqref="B121">
    <cfRule type="duplicateValues" dxfId="972" priority="1645"/>
  </conditionalFormatting>
  <conditionalFormatting sqref="C121">
    <cfRule type="duplicateValues" dxfId="971" priority="1644"/>
  </conditionalFormatting>
  <conditionalFormatting sqref="B121">
    <cfRule type="duplicateValues" dxfId="970" priority="1643"/>
  </conditionalFormatting>
  <conditionalFormatting sqref="B121">
    <cfRule type="duplicateValues" dxfId="969" priority="1642"/>
  </conditionalFormatting>
  <conditionalFormatting sqref="N119">
    <cfRule type="cellIs" dxfId="968" priority="1641" operator="greaterThan">
      <formula>0</formula>
    </cfRule>
  </conditionalFormatting>
  <conditionalFormatting sqref="B119">
    <cfRule type="duplicateValues" dxfId="967" priority="1640"/>
  </conditionalFormatting>
  <conditionalFormatting sqref="C119">
    <cfRule type="duplicateValues" dxfId="966" priority="1639"/>
  </conditionalFormatting>
  <conditionalFormatting sqref="C119">
    <cfRule type="duplicateValues" dxfId="965" priority="1638"/>
  </conditionalFormatting>
  <conditionalFormatting sqref="B119">
    <cfRule type="duplicateValues" dxfId="964" priority="1637"/>
  </conditionalFormatting>
  <conditionalFormatting sqref="B119">
    <cfRule type="duplicateValues" dxfId="963" priority="1636"/>
  </conditionalFormatting>
  <conditionalFormatting sqref="B119">
    <cfRule type="duplicateValues" dxfId="962" priority="1635"/>
  </conditionalFormatting>
  <conditionalFormatting sqref="B119">
    <cfRule type="duplicateValues" dxfId="961" priority="1634"/>
  </conditionalFormatting>
  <conditionalFormatting sqref="C119">
    <cfRule type="duplicateValues" dxfId="960" priority="1633"/>
  </conditionalFormatting>
  <conditionalFormatting sqref="B119">
    <cfRule type="duplicateValues" dxfId="959" priority="1632"/>
  </conditionalFormatting>
  <conditionalFormatting sqref="B119">
    <cfRule type="duplicateValues" dxfId="958" priority="1631"/>
  </conditionalFormatting>
  <conditionalFormatting sqref="N128">
    <cfRule type="cellIs" dxfId="957" priority="1630" operator="greaterThan">
      <formula>0</formula>
    </cfRule>
  </conditionalFormatting>
  <conditionalFormatting sqref="B128">
    <cfRule type="duplicateValues" dxfId="956" priority="1629"/>
  </conditionalFormatting>
  <conditionalFormatting sqref="C128">
    <cfRule type="duplicateValues" dxfId="955" priority="1628"/>
  </conditionalFormatting>
  <conditionalFormatting sqref="C128">
    <cfRule type="duplicateValues" dxfId="954" priority="1627"/>
  </conditionalFormatting>
  <conditionalFormatting sqref="B128">
    <cfRule type="duplicateValues" dxfId="953" priority="1626"/>
  </conditionalFormatting>
  <conditionalFormatting sqref="B128">
    <cfRule type="duplicateValues" dxfId="952" priority="1625"/>
  </conditionalFormatting>
  <conditionalFormatting sqref="B128">
    <cfRule type="duplicateValues" dxfId="951" priority="1624"/>
  </conditionalFormatting>
  <conditionalFormatting sqref="B128">
    <cfRule type="duplicateValues" dxfId="950" priority="1623"/>
  </conditionalFormatting>
  <conditionalFormatting sqref="C128">
    <cfRule type="duplicateValues" dxfId="949" priority="1622"/>
  </conditionalFormatting>
  <conditionalFormatting sqref="B128">
    <cfRule type="duplicateValues" dxfId="948" priority="1621"/>
  </conditionalFormatting>
  <conditionalFormatting sqref="B128">
    <cfRule type="duplicateValues" dxfId="947" priority="1620"/>
  </conditionalFormatting>
  <conditionalFormatting sqref="N144">
    <cfRule type="cellIs" dxfId="946" priority="1608" operator="greaterThan">
      <formula>0</formula>
    </cfRule>
  </conditionalFormatting>
  <conditionalFormatting sqref="B144">
    <cfRule type="duplicateValues" dxfId="945" priority="1607"/>
  </conditionalFormatting>
  <conditionalFormatting sqref="C144">
    <cfRule type="duplicateValues" dxfId="944" priority="1606"/>
  </conditionalFormatting>
  <conditionalFormatting sqref="C144">
    <cfRule type="duplicateValues" dxfId="943" priority="1605"/>
  </conditionalFormatting>
  <conditionalFormatting sqref="B144">
    <cfRule type="duplicateValues" dxfId="942" priority="1604"/>
  </conditionalFormatting>
  <conditionalFormatting sqref="B144">
    <cfRule type="duplicateValues" dxfId="941" priority="1603"/>
  </conditionalFormatting>
  <conditionalFormatting sqref="B144">
    <cfRule type="duplicateValues" dxfId="940" priority="1602"/>
  </conditionalFormatting>
  <conditionalFormatting sqref="B144">
    <cfRule type="duplicateValues" dxfId="939" priority="1601"/>
  </conditionalFormatting>
  <conditionalFormatting sqref="C144">
    <cfRule type="duplicateValues" dxfId="938" priority="1600"/>
  </conditionalFormatting>
  <conditionalFormatting sqref="B144">
    <cfRule type="duplicateValues" dxfId="937" priority="1599"/>
  </conditionalFormatting>
  <conditionalFormatting sqref="B144">
    <cfRule type="duplicateValues" dxfId="936" priority="1598"/>
  </conditionalFormatting>
  <conditionalFormatting sqref="B144">
    <cfRule type="duplicateValues" dxfId="935" priority="1597"/>
  </conditionalFormatting>
  <conditionalFormatting sqref="B144">
    <cfRule type="duplicateValues" dxfId="934" priority="1596"/>
  </conditionalFormatting>
  <conditionalFormatting sqref="N85">
    <cfRule type="cellIs" dxfId="933" priority="1498" operator="greaterThan">
      <formula>0</formula>
    </cfRule>
  </conditionalFormatting>
  <conditionalFormatting sqref="B85">
    <cfRule type="duplicateValues" dxfId="932" priority="1497"/>
  </conditionalFormatting>
  <conditionalFormatting sqref="B85">
    <cfRule type="duplicateValues" dxfId="931" priority="1496"/>
  </conditionalFormatting>
  <conditionalFormatting sqref="B85">
    <cfRule type="duplicateValues" dxfId="930" priority="1495"/>
  </conditionalFormatting>
  <conditionalFormatting sqref="B85">
    <cfRule type="duplicateValues" dxfId="929" priority="1493"/>
    <cfRule type="duplicateValues" dxfId="928" priority="1494"/>
  </conditionalFormatting>
  <conditionalFormatting sqref="B85">
    <cfRule type="duplicateValues" dxfId="927" priority="1492"/>
  </conditionalFormatting>
  <conditionalFormatting sqref="C85">
    <cfRule type="duplicateValues" dxfId="926" priority="1491"/>
  </conditionalFormatting>
  <conditionalFormatting sqref="B85">
    <cfRule type="duplicateValues" dxfId="925" priority="1489"/>
    <cfRule type="duplicateValues" dxfId="924" priority="1490"/>
  </conditionalFormatting>
  <conditionalFormatting sqref="C85">
    <cfRule type="duplicateValues" dxfId="923" priority="1488"/>
  </conditionalFormatting>
  <conditionalFormatting sqref="B85">
    <cfRule type="duplicateValues" dxfId="922" priority="1487"/>
  </conditionalFormatting>
  <conditionalFormatting sqref="N84">
    <cfRule type="cellIs" dxfId="921" priority="1486" operator="greaterThan">
      <formula>0</formula>
    </cfRule>
  </conditionalFormatting>
  <conditionalFormatting sqref="B84">
    <cfRule type="duplicateValues" dxfId="920" priority="1485"/>
  </conditionalFormatting>
  <conditionalFormatting sqref="B84">
    <cfRule type="duplicateValues" dxfId="919" priority="1484"/>
  </conditionalFormatting>
  <conditionalFormatting sqref="B84">
    <cfRule type="duplicateValues" dxfId="918" priority="1483"/>
  </conditionalFormatting>
  <conditionalFormatting sqref="B84">
    <cfRule type="duplicateValues" dxfId="917" priority="1481"/>
    <cfRule type="duplicateValues" dxfId="916" priority="1482"/>
  </conditionalFormatting>
  <conditionalFormatting sqref="B84">
    <cfRule type="duplicateValues" dxfId="915" priority="1480"/>
  </conditionalFormatting>
  <conditionalFormatting sqref="C84">
    <cfRule type="duplicateValues" dxfId="914" priority="1479"/>
  </conditionalFormatting>
  <conditionalFormatting sqref="B84">
    <cfRule type="duplicateValues" dxfId="913" priority="1477"/>
    <cfRule type="duplicateValues" dxfId="912" priority="1478"/>
  </conditionalFormatting>
  <conditionalFormatting sqref="C84">
    <cfRule type="duplicateValues" dxfId="911" priority="1476"/>
  </conditionalFormatting>
  <conditionalFormatting sqref="B84">
    <cfRule type="duplicateValues" dxfId="910" priority="1475"/>
  </conditionalFormatting>
  <conditionalFormatting sqref="N82">
    <cfRule type="cellIs" dxfId="909" priority="1474" operator="greaterThan">
      <formula>0</formula>
    </cfRule>
  </conditionalFormatting>
  <conditionalFormatting sqref="B82">
    <cfRule type="duplicateValues" dxfId="908" priority="1473"/>
  </conditionalFormatting>
  <conditionalFormatting sqref="B82">
    <cfRule type="duplicateValues" dxfId="907" priority="1472"/>
  </conditionalFormatting>
  <conditionalFormatting sqref="B82">
    <cfRule type="duplicateValues" dxfId="906" priority="1471"/>
  </conditionalFormatting>
  <conditionalFormatting sqref="B82">
    <cfRule type="duplicateValues" dxfId="905" priority="1469"/>
    <cfRule type="duplicateValues" dxfId="904" priority="1470"/>
  </conditionalFormatting>
  <conditionalFormatting sqref="B82">
    <cfRule type="duplicateValues" dxfId="903" priority="1468"/>
  </conditionalFormatting>
  <conditionalFormatting sqref="C82">
    <cfRule type="duplicateValues" dxfId="902" priority="1467"/>
  </conditionalFormatting>
  <conditionalFormatting sqref="B82">
    <cfRule type="duplicateValues" dxfId="901" priority="1465"/>
    <cfRule type="duplicateValues" dxfId="900" priority="1466"/>
  </conditionalFormatting>
  <conditionalFormatting sqref="C82">
    <cfRule type="duplicateValues" dxfId="899" priority="1464"/>
  </conditionalFormatting>
  <conditionalFormatting sqref="B82">
    <cfRule type="duplicateValues" dxfId="898" priority="1463"/>
  </conditionalFormatting>
  <conditionalFormatting sqref="N81">
    <cfRule type="cellIs" dxfId="897" priority="1462" operator="greaterThan">
      <formula>0</formula>
    </cfRule>
  </conditionalFormatting>
  <conditionalFormatting sqref="B81">
    <cfRule type="duplicateValues" dxfId="896" priority="1461"/>
  </conditionalFormatting>
  <conditionalFormatting sqref="B81">
    <cfRule type="duplicateValues" dxfId="895" priority="1460"/>
  </conditionalFormatting>
  <conditionalFormatting sqref="B81">
    <cfRule type="duplicateValues" dxfId="894" priority="1459"/>
  </conditionalFormatting>
  <conditionalFormatting sqref="B81">
    <cfRule type="duplicateValues" dxfId="893" priority="1457"/>
    <cfRule type="duplicateValues" dxfId="892" priority="1458"/>
  </conditionalFormatting>
  <conditionalFormatting sqref="B81">
    <cfRule type="duplicateValues" dxfId="891" priority="1456"/>
  </conditionalFormatting>
  <conditionalFormatting sqref="B81">
    <cfRule type="duplicateValues" dxfId="890" priority="1454"/>
    <cfRule type="duplicateValues" dxfId="889" priority="1455"/>
  </conditionalFormatting>
  <conditionalFormatting sqref="B81">
    <cfRule type="duplicateValues" dxfId="888" priority="1453"/>
  </conditionalFormatting>
  <conditionalFormatting sqref="C81">
    <cfRule type="duplicateValues" dxfId="887" priority="1452"/>
  </conditionalFormatting>
  <conditionalFormatting sqref="C81">
    <cfRule type="duplicateValues" dxfId="886" priority="1451"/>
  </conditionalFormatting>
  <conditionalFormatting sqref="N80">
    <cfRule type="cellIs" dxfId="885" priority="1450" operator="greaterThan">
      <formula>0</formula>
    </cfRule>
  </conditionalFormatting>
  <conditionalFormatting sqref="B80">
    <cfRule type="duplicateValues" dxfId="884" priority="1449"/>
  </conditionalFormatting>
  <conditionalFormatting sqref="B80">
    <cfRule type="duplicateValues" dxfId="883" priority="1448"/>
  </conditionalFormatting>
  <conditionalFormatting sqref="B80">
    <cfRule type="duplicateValues" dxfId="882" priority="1447"/>
  </conditionalFormatting>
  <conditionalFormatting sqref="B80">
    <cfRule type="duplicateValues" dxfId="881" priority="1445"/>
    <cfRule type="duplicateValues" dxfId="880" priority="1446"/>
  </conditionalFormatting>
  <conditionalFormatting sqref="B80">
    <cfRule type="duplicateValues" dxfId="879" priority="1444"/>
  </conditionalFormatting>
  <conditionalFormatting sqref="B80">
    <cfRule type="duplicateValues" dxfId="878" priority="1442"/>
    <cfRule type="duplicateValues" dxfId="877" priority="1443"/>
  </conditionalFormatting>
  <conditionalFormatting sqref="B80">
    <cfRule type="duplicateValues" dxfId="876" priority="1441"/>
  </conditionalFormatting>
  <conditionalFormatting sqref="C80">
    <cfRule type="duplicateValues" dxfId="875" priority="1440"/>
  </conditionalFormatting>
  <conditionalFormatting sqref="C80">
    <cfRule type="duplicateValues" dxfId="874" priority="1439"/>
  </conditionalFormatting>
  <conditionalFormatting sqref="N79">
    <cfRule type="cellIs" dxfId="873" priority="1438" operator="greaterThan">
      <formula>0</formula>
    </cfRule>
  </conditionalFormatting>
  <conditionalFormatting sqref="B79">
    <cfRule type="duplicateValues" dxfId="872" priority="1437"/>
  </conditionalFormatting>
  <conditionalFormatting sqref="B79">
    <cfRule type="duplicateValues" dxfId="871" priority="1436"/>
  </conditionalFormatting>
  <conditionalFormatting sqref="B79">
    <cfRule type="duplicateValues" dxfId="870" priority="1435"/>
  </conditionalFormatting>
  <conditionalFormatting sqref="B79">
    <cfRule type="duplicateValues" dxfId="869" priority="1433"/>
    <cfRule type="duplicateValues" dxfId="868" priority="1434"/>
  </conditionalFormatting>
  <conditionalFormatting sqref="B79">
    <cfRule type="duplicateValues" dxfId="867" priority="1432"/>
  </conditionalFormatting>
  <conditionalFormatting sqref="B79">
    <cfRule type="duplicateValues" dxfId="866" priority="1430"/>
    <cfRule type="duplicateValues" dxfId="865" priority="1431"/>
  </conditionalFormatting>
  <conditionalFormatting sqref="B79">
    <cfRule type="duplicateValues" dxfId="864" priority="1429"/>
  </conditionalFormatting>
  <conditionalFormatting sqref="C79">
    <cfRule type="duplicateValues" dxfId="863" priority="1428"/>
  </conditionalFormatting>
  <conditionalFormatting sqref="C79">
    <cfRule type="duplicateValues" dxfId="862" priority="1427"/>
  </conditionalFormatting>
  <conditionalFormatting sqref="N78">
    <cfRule type="cellIs" dxfId="861" priority="1426" operator="greaterThan">
      <formula>0</formula>
    </cfRule>
  </conditionalFormatting>
  <conditionalFormatting sqref="B78">
    <cfRule type="duplicateValues" dxfId="860" priority="1425"/>
  </conditionalFormatting>
  <conditionalFormatting sqref="B78">
    <cfRule type="duplicateValues" dxfId="859" priority="1424"/>
  </conditionalFormatting>
  <conditionalFormatting sqref="B78">
    <cfRule type="duplicateValues" dxfId="858" priority="1423"/>
  </conditionalFormatting>
  <conditionalFormatting sqref="B78">
    <cfRule type="duplicateValues" dxfId="857" priority="1421"/>
    <cfRule type="duplicateValues" dxfId="856" priority="1422"/>
  </conditionalFormatting>
  <conditionalFormatting sqref="B78">
    <cfRule type="duplicateValues" dxfId="855" priority="1420"/>
  </conditionalFormatting>
  <conditionalFormatting sqref="B78">
    <cfRule type="duplicateValues" dxfId="854" priority="1418"/>
    <cfRule type="duplicateValues" dxfId="853" priority="1419"/>
  </conditionalFormatting>
  <conditionalFormatting sqref="B78">
    <cfRule type="duplicateValues" dxfId="852" priority="1417"/>
  </conditionalFormatting>
  <conditionalFormatting sqref="C78">
    <cfRule type="duplicateValues" dxfId="851" priority="1416"/>
  </conditionalFormatting>
  <conditionalFormatting sqref="C78">
    <cfRule type="duplicateValues" dxfId="850" priority="1415"/>
  </conditionalFormatting>
  <conditionalFormatting sqref="N83">
    <cfRule type="cellIs" dxfId="849" priority="1414" operator="greaterThan">
      <formula>0</formula>
    </cfRule>
  </conditionalFormatting>
  <conditionalFormatting sqref="B83">
    <cfRule type="duplicateValues" dxfId="848" priority="1413"/>
  </conditionalFormatting>
  <conditionalFormatting sqref="B83">
    <cfRule type="duplicateValues" dxfId="847" priority="1412"/>
  </conditionalFormatting>
  <conditionalFormatting sqref="B83">
    <cfRule type="duplicateValues" dxfId="846" priority="1411"/>
  </conditionalFormatting>
  <conditionalFormatting sqref="B83">
    <cfRule type="duplicateValues" dxfId="845" priority="1409"/>
    <cfRule type="duplicateValues" dxfId="844" priority="1410"/>
  </conditionalFormatting>
  <conditionalFormatting sqref="B83">
    <cfRule type="duplicateValues" dxfId="843" priority="1408"/>
  </conditionalFormatting>
  <conditionalFormatting sqref="C83">
    <cfRule type="duplicateValues" dxfId="842" priority="1407"/>
  </conditionalFormatting>
  <conditionalFormatting sqref="B83">
    <cfRule type="duplicateValues" dxfId="841" priority="1405"/>
    <cfRule type="duplicateValues" dxfId="840" priority="1406"/>
  </conditionalFormatting>
  <conditionalFormatting sqref="C83">
    <cfRule type="duplicateValues" dxfId="839" priority="1404"/>
  </conditionalFormatting>
  <conditionalFormatting sqref="B83">
    <cfRule type="duplicateValues" dxfId="838" priority="1403"/>
  </conditionalFormatting>
  <conditionalFormatting sqref="C83">
    <cfRule type="duplicateValues" dxfId="837" priority="1402"/>
  </conditionalFormatting>
  <conditionalFormatting sqref="N143">
    <cfRule type="cellIs" dxfId="836" priority="1401" operator="greaterThan">
      <formula>0</formula>
    </cfRule>
  </conditionalFormatting>
  <conditionalFormatting sqref="N143">
    <cfRule type="cellIs" dxfId="835" priority="1400" operator="greaterThan">
      <formula>0</formula>
    </cfRule>
  </conditionalFormatting>
  <conditionalFormatting sqref="B143">
    <cfRule type="duplicateValues" dxfId="834" priority="1399"/>
  </conditionalFormatting>
  <conditionalFormatting sqref="C143">
    <cfRule type="duplicateValues" dxfId="833" priority="1398"/>
  </conditionalFormatting>
  <conditionalFormatting sqref="C143">
    <cfRule type="duplicateValues" dxfId="832" priority="1397"/>
  </conditionalFormatting>
  <conditionalFormatting sqref="B143">
    <cfRule type="duplicateValues" dxfId="831" priority="1396"/>
  </conditionalFormatting>
  <conditionalFormatting sqref="B143">
    <cfRule type="duplicateValues" dxfId="830" priority="1395"/>
  </conditionalFormatting>
  <conditionalFormatting sqref="B143">
    <cfRule type="duplicateValues" dxfId="829" priority="1394"/>
  </conditionalFormatting>
  <conditionalFormatting sqref="B143">
    <cfRule type="duplicateValues" dxfId="828" priority="1393"/>
  </conditionalFormatting>
  <conditionalFormatting sqref="C143">
    <cfRule type="duplicateValues" dxfId="827" priority="1392"/>
  </conditionalFormatting>
  <conditionalFormatting sqref="B143">
    <cfRule type="duplicateValues" dxfId="826" priority="1391"/>
  </conditionalFormatting>
  <conditionalFormatting sqref="B143">
    <cfRule type="duplicateValues" dxfId="825" priority="1390"/>
  </conditionalFormatting>
  <conditionalFormatting sqref="B143">
    <cfRule type="duplicateValues" dxfId="824" priority="1389"/>
  </conditionalFormatting>
  <conditionalFormatting sqref="B143">
    <cfRule type="duplicateValues" dxfId="823" priority="1388"/>
  </conditionalFormatting>
  <conditionalFormatting sqref="B143">
    <cfRule type="duplicateValues" dxfId="822" priority="1386"/>
    <cfRule type="duplicateValues" dxfId="821" priority="1387"/>
  </conditionalFormatting>
  <conditionalFormatting sqref="B143">
    <cfRule type="duplicateValues" dxfId="820" priority="1384"/>
    <cfRule type="duplicateValues" dxfId="819" priority="1385"/>
  </conditionalFormatting>
  <conditionalFormatting sqref="C143">
    <cfRule type="duplicateValues" dxfId="818" priority="1383"/>
  </conditionalFormatting>
  <conditionalFormatting sqref="B143">
    <cfRule type="duplicateValues" dxfId="817" priority="1382"/>
  </conditionalFormatting>
  <conditionalFormatting sqref="C143">
    <cfRule type="duplicateValues" dxfId="816" priority="1381"/>
  </conditionalFormatting>
  <conditionalFormatting sqref="N159">
    <cfRule type="cellIs" dxfId="815" priority="1080" operator="greaterThan">
      <formula>0</formula>
    </cfRule>
  </conditionalFormatting>
  <conditionalFormatting sqref="N159">
    <cfRule type="cellIs" dxfId="814" priority="1079" operator="greaterThan">
      <formula>0</formula>
    </cfRule>
  </conditionalFormatting>
  <conditionalFormatting sqref="B159">
    <cfRule type="duplicateValues" dxfId="813" priority="1078"/>
  </conditionalFormatting>
  <conditionalFormatting sqref="C159">
    <cfRule type="duplicateValues" dxfId="812" priority="1077"/>
  </conditionalFormatting>
  <conditionalFormatting sqref="C159">
    <cfRule type="duplicateValues" dxfId="811" priority="1076"/>
  </conditionalFormatting>
  <conditionalFormatting sqref="B159">
    <cfRule type="duplicateValues" dxfId="810" priority="1075"/>
  </conditionalFormatting>
  <conditionalFormatting sqref="B159">
    <cfRule type="duplicateValues" dxfId="809" priority="1074"/>
  </conditionalFormatting>
  <conditionalFormatting sqref="B159">
    <cfRule type="duplicateValues" dxfId="808" priority="1073"/>
  </conditionalFormatting>
  <conditionalFormatting sqref="B159">
    <cfRule type="duplicateValues" dxfId="807" priority="1072"/>
  </conditionalFormatting>
  <conditionalFormatting sqref="B159">
    <cfRule type="duplicateValues" dxfId="806" priority="1071"/>
  </conditionalFormatting>
  <conditionalFormatting sqref="B159">
    <cfRule type="duplicateValues" dxfId="805" priority="1070"/>
  </conditionalFormatting>
  <conditionalFormatting sqref="C159">
    <cfRule type="duplicateValues" dxfId="804" priority="1069"/>
  </conditionalFormatting>
  <conditionalFormatting sqref="B159">
    <cfRule type="duplicateValues" dxfId="803" priority="1068"/>
  </conditionalFormatting>
  <conditionalFormatting sqref="B159">
    <cfRule type="duplicateValues" dxfId="802" priority="1067"/>
  </conditionalFormatting>
  <conditionalFormatting sqref="B159">
    <cfRule type="duplicateValues" dxfId="801" priority="1065"/>
    <cfRule type="duplicateValues" dxfId="800" priority="1066"/>
  </conditionalFormatting>
  <conditionalFormatting sqref="B159">
    <cfRule type="duplicateValues" dxfId="799" priority="1063"/>
    <cfRule type="duplicateValues" dxfId="798" priority="1064"/>
  </conditionalFormatting>
  <conditionalFormatting sqref="C159">
    <cfRule type="duplicateValues" dxfId="797" priority="1062"/>
  </conditionalFormatting>
  <conditionalFormatting sqref="B159">
    <cfRule type="duplicateValues" dxfId="796" priority="1061"/>
  </conditionalFormatting>
  <conditionalFormatting sqref="C159">
    <cfRule type="duplicateValues" dxfId="795" priority="1060"/>
  </conditionalFormatting>
  <conditionalFormatting sqref="N101">
    <cfRule type="cellIs" dxfId="794" priority="1059" operator="greaterThan">
      <formula>0</formula>
    </cfRule>
  </conditionalFormatting>
  <conditionalFormatting sqref="N101">
    <cfRule type="cellIs" dxfId="793" priority="1058" operator="greaterThan">
      <formula>0</formula>
    </cfRule>
  </conditionalFormatting>
  <conditionalFormatting sqref="B101">
    <cfRule type="duplicateValues" dxfId="792" priority="1057"/>
  </conditionalFormatting>
  <conditionalFormatting sqref="C101">
    <cfRule type="duplicateValues" dxfId="791" priority="1056"/>
  </conditionalFormatting>
  <conditionalFormatting sqref="C101">
    <cfRule type="duplicateValues" dxfId="790" priority="1055"/>
  </conditionalFormatting>
  <conditionalFormatting sqref="B101">
    <cfRule type="duplicateValues" dxfId="789" priority="1054"/>
  </conditionalFormatting>
  <conditionalFormatting sqref="B101">
    <cfRule type="duplicateValues" dxfId="788" priority="1053"/>
  </conditionalFormatting>
  <conditionalFormatting sqref="B101">
    <cfRule type="duplicateValues" dxfId="787" priority="1052"/>
  </conditionalFormatting>
  <conditionalFormatting sqref="B101">
    <cfRule type="duplicateValues" dxfId="786" priority="1051"/>
  </conditionalFormatting>
  <conditionalFormatting sqref="C101">
    <cfRule type="duplicateValues" dxfId="785" priority="1050"/>
  </conditionalFormatting>
  <conditionalFormatting sqref="B101">
    <cfRule type="duplicateValues" dxfId="784" priority="1049"/>
  </conditionalFormatting>
  <conditionalFormatting sqref="B101">
    <cfRule type="duplicateValues" dxfId="783" priority="1048"/>
  </conditionalFormatting>
  <conditionalFormatting sqref="B101">
    <cfRule type="duplicateValues" dxfId="782" priority="1047"/>
  </conditionalFormatting>
  <conditionalFormatting sqref="B101">
    <cfRule type="duplicateValues" dxfId="781" priority="1046"/>
  </conditionalFormatting>
  <conditionalFormatting sqref="B101">
    <cfRule type="duplicateValues" dxfId="780" priority="1044"/>
    <cfRule type="duplicateValues" dxfId="779" priority="1045"/>
  </conditionalFormatting>
  <conditionalFormatting sqref="B101">
    <cfRule type="duplicateValues" dxfId="778" priority="1042"/>
    <cfRule type="duplicateValues" dxfId="777" priority="1043"/>
  </conditionalFormatting>
  <conditionalFormatting sqref="C101">
    <cfRule type="duplicateValues" dxfId="776" priority="1041"/>
  </conditionalFormatting>
  <conditionalFormatting sqref="B101">
    <cfRule type="duplicateValues" dxfId="775" priority="1040"/>
  </conditionalFormatting>
  <conditionalFormatting sqref="C101">
    <cfRule type="duplicateValues" dxfId="774" priority="1039"/>
  </conditionalFormatting>
  <conditionalFormatting sqref="N96">
    <cfRule type="cellIs" dxfId="773" priority="1038" operator="greaterThan">
      <formula>0</formula>
    </cfRule>
  </conditionalFormatting>
  <conditionalFormatting sqref="B96">
    <cfRule type="duplicateValues" dxfId="772" priority="1037"/>
  </conditionalFormatting>
  <conditionalFormatting sqref="B96">
    <cfRule type="duplicateValues" dxfId="771" priority="1036"/>
  </conditionalFormatting>
  <conditionalFormatting sqref="B96">
    <cfRule type="duplicateValues" dxfId="770" priority="1035"/>
  </conditionalFormatting>
  <conditionalFormatting sqref="B96">
    <cfRule type="duplicateValues" dxfId="769" priority="1033"/>
    <cfRule type="duplicateValues" dxfId="768" priority="1034"/>
  </conditionalFormatting>
  <conditionalFormatting sqref="B96">
    <cfRule type="duplicateValues" dxfId="767" priority="1032"/>
  </conditionalFormatting>
  <conditionalFormatting sqref="C96">
    <cfRule type="duplicateValues" dxfId="766" priority="1031"/>
  </conditionalFormatting>
  <conditionalFormatting sqref="B96">
    <cfRule type="duplicateValues" dxfId="765" priority="1029"/>
    <cfRule type="duplicateValues" dxfId="764" priority="1030"/>
  </conditionalFormatting>
  <conditionalFormatting sqref="C96">
    <cfRule type="duplicateValues" dxfId="763" priority="1028"/>
  </conditionalFormatting>
  <conditionalFormatting sqref="B96">
    <cfRule type="duplicateValues" dxfId="762" priority="1027"/>
  </conditionalFormatting>
  <conditionalFormatting sqref="C96">
    <cfRule type="duplicateValues" dxfId="761" priority="1026"/>
  </conditionalFormatting>
  <conditionalFormatting sqref="N107">
    <cfRule type="cellIs" dxfId="760" priority="945" operator="greaterThan">
      <formula>0</formula>
    </cfRule>
  </conditionalFormatting>
  <conditionalFormatting sqref="N107">
    <cfRule type="cellIs" dxfId="759" priority="944" operator="greaterThan">
      <formula>0</formula>
    </cfRule>
  </conditionalFormatting>
  <conditionalFormatting sqref="B107">
    <cfRule type="duplicateValues" dxfId="758" priority="943"/>
  </conditionalFormatting>
  <conditionalFormatting sqref="C107">
    <cfRule type="duplicateValues" dxfId="757" priority="942"/>
  </conditionalFormatting>
  <conditionalFormatting sqref="C107">
    <cfRule type="duplicateValues" dxfId="756" priority="941"/>
  </conditionalFormatting>
  <conditionalFormatting sqref="B107">
    <cfRule type="duplicateValues" dxfId="755" priority="940"/>
  </conditionalFormatting>
  <conditionalFormatting sqref="B107">
    <cfRule type="duplicateValues" dxfId="754" priority="939"/>
  </conditionalFormatting>
  <conditionalFormatting sqref="B107">
    <cfRule type="duplicateValues" dxfId="753" priority="938"/>
  </conditionalFormatting>
  <conditionalFormatting sqref="B107">
    <cfRule type="duplicateValues" dxfId="752" priority="937"/>
  </conditionalFormatting>
  <conditionalFormatting sqref="C107">
    <cfRule type="duplicateValues" dxfId="751" priority="936"/>
  </conditionalFormatting>
  <conditionalFormatting sqref="B107">
    <cfRule type="duplicateValues" dxfId="750" priority="935"/>
  </conditionalFormatting>
  <conditionalFormatting sqref="B107">
    <cfRule type="duplicateValues" dxfId="749" priority="934"/>
  </conditionalFormatting>
  <conditionalFormatting sqref="B107">
    <cfRule type="duplicateValues" dxfId="748" priority="933"/>
  </conditionalFormatting>
  <conditionalFormatting sqref="B107">
    <cfRule type="duplicateValues" dxfId="747" priority="931"/>
    <cfRule type="duplicateValues" dxfId="746" priority="932"/>
  </conditionalFormatting>
  <conditionalFormatting sqref="B107">
    <cfRule type="duplicateValues" dxfId="745" priority="929"/>
    <cfRule type="duplicateValues" dxfId="744" priority="930"/>
  </conditionalFormatting>
  <conditionalFormatting sqref="C107">
    <cfRule type="duplicateValues" dxfId="743" priority="928"/>
  </conditionalFormatting>
  <conditionalFormatting sqref="B107">
    <cfRule type="duplicateValues" dxfId="742" priority="927"/>
  </conditionalFormatting>
  <conditionalFormatting sqref="C107">
    <cfRule type="duplicateValues" dxfId="741" priority="926"/>
  </conditionalFormatting>
  <conditionalFormatting sqref="B107">
    <cfRule type="duplicateValues" dxfId="740" priority="924"/>
    <cfRule type="duplicateValues" dxfId="739" priority="925"/>
  </conditionalFormatting>
  <conditionalFormatting sqref="B107">
    <cfRule type="duplicateValues" dxfId="738" priority="921"/>
    <cfRule type="duplicateValues" dxfId="737" priority="922"/>
    <cfRule type="duplicateValues" dxfId="736" priority="923"/>
  </conditionalFormatting>
  <conditionalFormatting sqref="B107">
    <cfRule type="duplicateValues" dxfId="735" priority="920"/>
  </conditionalFormatting>
  <conditionalFormatting sqref="N148">
    <cfRule type="cellIs" dxfId="734" priority="865" operator="greaterThan">
      <formula>0</formula>
    </cfRule>
  </conditionalFormatting>
  <conditionalFormatting sqref="N148">
    <cfRule type="cellIs" dxfId="733" priority="864" operator="greaterThan">
      <formula>0</formula>
    </cfRule>
  </conditionalFormatting>
  <conditionalFormatting sqref="B148">
    <cfRule type="duplicateValues" dxfId="732" priority="863"/>
  </conditionalFormatting>
  <conditionalFormatting sqref="C148">
    <cfRule type="duplicateValues" dxfId="731" priority="862"/>
  </conditionalFormatting>
  <conditionalFormatting sqref="C148">
    <cfRule type="duplicateValues" dxfId="730" priority="861"/>
  </conditionalFormatting>
  <conditionalFormatting sqref="B148">
    <cfRule type="duplicateValues" dxfId="729" priority="860"/>
  </conditionalFormatting>
  <conditionalFormatting sqref="B148">
    <cfRule type="duplicateValues" dxfId="728" priority="859"/>
  </conditionalFormatting>
  <conditionalFormatting sqref="B148">
    <cfRule type="duplicateValues" dxfId="727" priority="858"/>
  </conditionalFormatting>
  <conditionalFormatting sqref="B148">
    <cfRule type="duplicateValues" dxfId="726" priority="857"/>
  </conditionalFormatting>
  <conditionalFormatting sqref="C148">
    <cfRule type="duplicateValues" dxfId="725" priority="856"/>
  </conditionalFormatting>
  <conditionalFormatting sqref="B148">
    <cfRule type="duplicateValues" dxfId="724" priority="855"/>
  </conditionalFormatting>
  <conditionalFormatting sqref="B148">
    <cfRule type="duplicateValues" dxfId="723" priority="854"/>
  </conditionalFormatting>
  <conditionalFormatting sqref="B148">
    <cfRule type="duplicateValues" dxfId="722" priority="853"/>
  </conditionalFormatting>
  <conditionalFormatting sqref="B148">
    <cfRule type="duplicateValues" dxfId="721" priority="851"/>
    <cfRule type="duplicateValues" dxfId="720" priority="852"/>
  </conditionalFormatting>
  <conditionalFormatting sqref="B148">
    <cfRule type="duplicateValues" dxfId="719" priority="849"/>
    <cfRule type="duplicateValues" dxfId="718" priority="850"/>
  </conditionalFormatting>
  <conditionalFormatting sqref="C148">
    <cfRule type="duplicateValues" dxfId="717" priority="848"/>
  </conditionalFormatting>
  <conditionalFormatting sqref="B148">
    <cfRule type="duplicateValues" dxfId="716" priority="847"/>
  </conditionalFormatting>
  <conditionalFormatting sqref="C148">
    <cfRule type="duplicateValues" dxfId="715" priority="846"/>
  </conditionalFormatting>
  <conditionalFormatting sqref="B148">
    <cfRule type="duplicateValues" dxfId="714" priority="844"/>
    <cfRule type="duplicateValues" dxfId="713" priority="845"/>
  </conditionalFormatting>
  <conditionalFormatting sqref="B148">
    <cfRule type="duplicateValues" dxfId="712" priority="841"/>
    <cfRule type="duplicateValues" dxfId="711" priority="842"/>
    <cfRule type="duplicateValues" dxfId="710" priority="843"/>
  </conditionalFormatting>
  <conditionalFormatting sqref="B148">
    <cfRule type="duplicateValues" dxfId="709" priority="840"/>
  </conditionalFormatting>
  <conditionalFormatting sqref="B148">
    <cfRule type="duplicateValues" dxfId="708" priority="839"/>
  </conditionalFormatting>
  <conditionalFormatting sqref="B148">
    <cfRule type="duplicateValues" dxfId="707" priority="838"/>
  </conditionalFormatting>
  <conditionalFormatting sqref="B148">
    <cfRule type="duplicateValues" dxfId="706" priority="836"/>
    <cfRule type="duplicateValues" dxfId="705" priority="837"/>
  </conditionalFormatting>
  <conditionalFormatting sqref="N86">
    <cfRule type="cellIs" dxfId="704" priority="748" operator="greaterThan">
      <formula>0</formula>
    </cfRule>
  </conditionalFormatting>
  <conditionalFormatting sqref="B86">
    <cfRule type="duplicateValues" dxfId="703" priority="747"/>
  </conditionalFormatting>
  <conditionalFormatting sqref="B86">
    <cfRule type="duplicateValues" dxfId="702" priority="746"/>
  </conditionalFormatting>
  <conditionalFormatting sqref="B86">
    <cfRule type="duplicateValues" dxfId="701" priority="745"/>
  </conditionalFormatting>
  <conditionalFormatting sqref="B86">
    <cfRule type="duplicateValues" dxfId="700" priority="743"/>
    <cfRule type="duplicateValues" dxfId="699" priority="744"/>
  </conditionalFormatting>
  <conditionalFormatting sqref="B86">
    <cfRule type="duplicateValues" dxfId="698" priority="742"/>
  </conditionalFormatting>
  <conditionalFormatting sqref="C86">
    <cfRule type="duplicateValues" dxfId="697" priority="741"/>
  </conditionalFormatting>
  <conditionalFormatting sqref="B86">
    <cfRule type="duplicateValues" dxfId="696" priority="739"/>
    <cfRule type="duplicateValues" dxfId="695" priority="740"/>
  </conditionalFormatting>
  <conditionalFormatting sqref="C86">
    <cfRule type="duplicateValues" dxfId="694" priority="738"/>
  </conditionalFormatting>
  <conditionalFormatting sqref="B86">
    <cfRule type="duplicateValues" dxfId="693" priority="737"/>
  </conditionalFormatting>
  <conditionalFormatting sqref="C86">
    <cfRule type="duplicateValues" dxfId="692" priority="736"/>
  </conditionalFormatting>
  <conditionalFormatting sqref="B86">
    <cfRule type="duplicateValues" dxfId="691" priority="734"/>
    <cfRule type="duplicateValues" dxfId="690" priority="735"/>
  </conditionalFormatting>
  <conditionalFormatting sqref="B86">
    <cfRule type="duplicateValues" dxfId="689" priority="731"/>
    <cfRule type="duplicateValues" dxfId="688" priority="732"/>
    <cfRule type="duplicateValues" dxfId="687" priority="733"/>
  </conditionalFormatting>
  <conditionalFormatting sqref="B86">
    <cfRule type="duplicateValues" dxfId="686" priority="730"/>
  </conditionalFormatting>
  <conditionalFormatting sqref="B86">
    <cfRule type="duplicateValues" dxfId="685" priority="729"/>
  </conditionalFormatting>
  <conditionalFormatting sqref="B86">
    <cfRule type="duplicateValues" dxfId="684" priority="727"/>
    <cfRule type="duplicateValues" dxfId="683" priority="728"/>
  </conditionalFormatting>
  <conditionalFormatting sqref="N120">
    <cfRule type="cellIs" dxfId="682" priority="726" operator="greaterThan">
      <formula>0</formula>
    </cfRule>
  </conditionalFormatting>
  <conditionalFormatting sqref="N120">
    <cfRule type="cellIs" dxfId="681" priority="725" operator="greaterThan">
      <formula>0</formula>
    </cfRule>
  </conditionalFormatting>
  <conditionalFormatting sqref="B120">
    <cfRule type="duplicateValues" dxfId="680" priority="724"/>
  </conditionalFormatting>
  <conditionalFormatting sqref="C120">
    <cfRule type="duplicateValues" dxfId="679" priority="723"/>
  </conditionalFormatting>
  <conditionalFormatting sqref="C120">
    <cfRule type="duplicateValues" dxfId="678" priority="722"/>
  </conditionalFormatting>
  <conditionalFormatting sqref="B120">
    <cfRule type="duplicateValues" dxfId="677" priority="721"/>
  </conditionalFormatting>
  <conditionalFormatting sqref="B120">
    <cfRule type="duplicateValues" dxfId="676" priority="720"/>
  </conditionalFormatting>
  <conditionalFormatting sqref="B120">
    <cfRule type="duplicateValues" dxfId="675" priority="719"/>
  </conditionalFormatting>
  <conditionalFormatting sqref="B120">
    <cfRule type="duplicateValues" dxfId="674" priority="718"/>
  </conditionalFormatting>
  <conditionalFormatting sqref="C120">
    <cfRule type="duplicateValues" dxfId="673" priority="717"/>
  </conditionalFormatting>
  <conditionalFormatting sqref="B120">
    <cfRule type="duplicateValues" dxfId="672" priority="716"/>
  </conditionalFormatting>
  <conditionalFormatting sqref="B120">
    <cfRule type="duplicateValues" dxfId="671" priority="715"/>
  </conditionalFormatting>
  <conditionalFormatting sqref="B120">
    <cfRule type="duplicateValues" dxfId="670" priority="714"/>
  </conditionalFormatting>
  <conditionalFormatting sqref="B120">
    <cfRule type="duplicateValues" dxfId="669" priority="713"/>
  </conditionalFormatting>
  <conditionalFormatting sqref="B120">
    <cfRule type="duplicateValues" dxfId="668" priority="711"/>
    <cfRule type="duplicateValues" dxfId="667" priority="712"/>
  </conditionalFormatting>
  <conditionalFormatting sqref="B120">
    <cfRule type="duplicateValues" dxfId="666" priority="709"/>
    <cfRule type="duplicateValues" dxfId="665" priority="710"/>
  </conditionalFormatting>
  <conditionalFormatting sqref="C120">
    <cfRule type="duplicateValues" dxfId="664" priority="708"/>
  </conditionalFormatting>
  <conditionalFormatting sqref="B120">
    <cfRule type="duplicateValues" dxfId="663" priority="707"/>
  </conditionalFormatting>
  <conditionalFormatting sqref="C120">
    <cfRule type="duplicateValues" dxfId="662" priority="706"/>
  </conditionalFormatting>
  <conditionalFormatting sqref="B120">
    <cfRule type="duplicateValues" dxfId="661" priority="704"/>
    <cfRule type="duplicateValues" dxfId="660" priority="705"/>
  </conditionalFormatting>
  <conditionalFormatting sqref="B120">
    <cfRule type="duplicateValues" dxfId="659" priority="701"/>
    <cfRule type="duplicateValues" dxfId="658" priority="702"/>
    <cfRule type="duplicateValues" dxfId="657" priority="703"/>
  </conditionalFormatting>
  <conditionalFormatting sqref="B120">
    <cfRule type="duplicateValues" dxfId="656" priority="700"/>
  </conditionalFormatting>
  <conditionalFormatting sqref="B120">
    <cfRule type="duplicateValues" dxfId="655" priority="699"/>
  </conditionalFormatting>
  <conditionalFormatting sqref="B120">
    <cfRule type="duplicateValues" dxfId="654" priority="697"/>
    <cfRule type="duplicateValues" dxfId="653" priority="698"/>
  </conditionalFormatting>
  <conditionalFormatting sqref="B120">
    <cfRule type="duplicateValues" dxfId="652" priority="696"/>
  </conditionalFormatting>
  <conditionalFormatting sqref="B120">
    <cfRule type="duplicateValues" dxfId="651" priority="695"/>
  </conditionalFormatting>
  <conditionalFormatting sqref="B120">
    <cfRule type="duplicateValues" dxfId="650" priority="694"/>
  </conditionalFormatting>
  <conditionalFormatting sqref="N43">
    <cfRule type="cellIs" dxfId="649" priority="661" operator="greaterThan">
      <formula>0</formula>
    </cfRule>
  </conditionalFormatting>
  <conditionalFormatting sqref="C43">
    <cfRule type="duplicateValues" dxfId="648" priority="660"/>
  </conditionalFormatting>
  <conditionalFormatting sqref="B43">
    <cfRule type="duplicateValues" dxfId="647" priority="659"/>
  </conditionalFormatting>
  <conditionalFormatting sqref="B43">
    <cfRule type="duplicateValues" dxfId="646" priority="657"/>
    <cfRule type="duplicateValues" dxfId="645" priority="658"/>
  </conditionalFormatting>
  <conditionalFormatting sqref="C43">
    <cfRule type="duplicateValues" dxfId="644" priority="656"/>
  </conditionalFormatting>
  <conditionalFormatting sqref="B43">
    <cfRule type="duplicateValues" dxfId="643" priority="654"/>
    <cfRule type="duplicateValues" dxfId="642" priority="655"/>
  </conditionalFormatting>
  <conditionalFormatting sqref="B43">
    <cfRule type="duplicateValues" dxfId="641" priority="651"/>
    <cfRule type="duplicateValues" dxfId="640" priority="652"/>
    <cfRule type="duplicateValues" dxfId="639" priority="653"/>
  </conditionalFormatting>
  <conditionalFormatting sqref="B43">
    <cfRule type="duplicateValues" dxfId="638" priority="650"/>
  </conditionalFormatting>
  <conditionalFormatting sqref="B43">
    <cfRule type="duplicateValues" dxfId="637" priority="649"/>
  </conditionalFormatting>
  <conditionalFormatting sqref="B43">
    <cfRule type="duplicateValues" dxfId="636" priority="647"/>
    <cfRule type="duplicateValues" dxfId="635" priority="648"/>
  </conditionalFormatting>
  <conditionalFormatting sqref="B43">
    <cfRule type="duplicateValues" dxfId="634" priority="646"/>
  </conditionalFormatting>
  <conditionalFormatting sqref="B43">
    <cfRule type="duplicateValues" dxfId="633" priority="645"/>
  </conditionalFormatting>
  <conditionalFormatting sqref="B43">
    <cfRule type="duplicateValues" dxfId="632" priority="644"/>
  </conditionalFormatting>
  <conditionalFormatting sqref="N42">
    <cfRule type="cellIs" dxfId="631" priority="643" operator="greaterThan">
      <formula>0</formula>
    </cfRule>
  </conditionalFormatting>
  <conditionalFormatting sqref="C42">
    <cfRule type="duplicateValues" dxfId="630" priority="642"/>
  </conditionalFormatting>
  <conditionalFormatting sqref="B42">
    <cfRule type="duplicateValues" dxfId="629" priority="641"/>
  </conditionalFormatting>
  <conditionalFormatting sqref="B42">
    <cfRule type="duplicateValues" dxfId="628" priority="639"/>
    <cfRule type="duplicateValues" dxfId="627" priority="640"/>
  </conditionalFormatting>
  <conditionalFormatting sqref="C42">
    <cfRule type="duplicateValues" dxfId="626" priority="638"/>
  </conditionalFormatting>
  <conditionalFormatting sqref="B42">
    <cfRule type="duplicateValues" dxfId="625" priority="636"/>
    <cfRule type="duplicateValues" dxfId="624" priority="637"/>
  </conditionalFormatting>
  <conditionalFormatting sqref="B42">
    <cfRule type="duplicateValues" dxfId="623" priority="633"/>
    <cfRule type="duplicateValues" dxfId="622" priority="634"/>
    <cfRule type="duplicateValues" dxfId="621" priority="635"/>
  </conditionalFormatting>
  <conditionalFormatting sqref="B42">
    <cfRule type="duplicateValues" dxfId="620" priority="632"/>
  </conditionalFormatting>
  <conditionalFormatting sqref="B42">
    <cfRule type="duplicateValues" dxfId="619" priority="631"/>
  </conditionalFormatting>
  <conditionalFormatting sqref="B42">
    <cfRule type="duplicateValues" dxfId="618" priority="629"/>
    <cfRule type="duplicateValues" dxfId="617" priority="630"/>
  </conditionalFormatting>
  <conditionalFormatting sqref="B42">
    <cfRule type="duplicateValues" dxfId="616" priority="628"/>
  </conditionalFormatting>
  <conditionalFormatting sqref="B42">
    <cfRule type="duplicateValues" dxfId="615" priority="627"/>
  </conditionalFormatting>
  <conditionalFormatting sqref="B42">
    <cfRule type="duplicateValues" dxfId="614" priority="626"/>
  </conditionalFormatting>
  <conditionalFormatting sqref="N41">
    <cfRule type="cellIs" dxfId="613" priority="625" operator="greaterThan">
      <formula>0</formula>
    </cfRule>
  </conditionalFormatting>
  <conditionalFormatting sqref="C41">
    <cfRule type="duplicateValues" dxfId="612" priority="624"/>
  </conditionalFormatting>
  <conditionalFormatting sqref="B41">
    <cfRule type="duplicateValues" dxfId="611" priority="623"/>
  </conditionalFormatting>
  <conditionalFormatting sqref="B41">
    <cfRule type="duplicateValues" dxfId="610" priority="621"/>
    <cfRule type="duplicateValues" dxfId="609" priority="622"/>
  </conditionalFormatting>
  <conditionalFormatting sqref="C41">
    <cfRule type="duplicateValues" dxfId="608" priority="620"/>
  </conditionalFormatting>
  <conditionalFormatting sqref="B41">
    <cfRule type="duplicateValues" dxfId="607" priority="618"/>
    <cfRule type="duplicateValues" dxfId="606" priority="619"/>
  </conditionalFormatting>
  <conditionalFormatting sqref="B41">
    <cfRule type="duplicateValues" dxfId="605" priority="615"/>
    <cfRule type="duplicateValues" dxfId="604" priority="616"/>
    <cfRule type="duplicateValues" dxfId="603" priority="617"/>
  </conditionalFormatting>
  <conditionalFormatting sqref="B41">
    <cfRule type="duplicateValues" dxfId="602" priority="614"/>
  </conditionalFormatting>
  <conditionalFormatting sqref="B41">
    <cfRule type="duplicateValues" dxfId="601" priority="613"/>
  </conditionalFormatting>
  <conditionalFormatting sqref="B41">
    <cfRule type="duplicateValues" dxfId="600" priority="611"/>
    <cfRule type="duplicateValues" dxfId="599" priority="612"/>
  </conditionalFormatting>
  <conditionalFormatting sqref="B41">
    <cfRule type="duplicateValues" dxfId="598" priority="610"/>
  </conditionalFormatting>
  <conditionalFormatting sqref="B41">
    <cfRule type="duplicateValues" dxfId="597" priority="609"/>
  </conditionalFormatting>
  <conditionalFormatting sqref="B41">
    <cfRule type="duplicateValues" dxfId="596" priority="608"/>
  </conditionalFormatting>
  <conditionalFormatting sqref="N40">
    <cfRule type="cellIs" dxfId="595" priority="607" operator="greaterThan">
      <formula>0</formula>
    </cfRule>
  </conditionalFormatting>
  <conditionalFormatting sqref="C40">
    <cfRule type="duplicateValues" dxfId="594" priority="606"/>
  </conditionalFormatting>
  <conditionalFormatting sqref="B40">
    <cfRule type="duplicateValues" dxfId="593" priority="605"/>
  </conditionalFormatting>
  <conditionalFormatting sqref="B40">
    <cfRule type="duplicateValues" dxfId="592" priority="603"/>
    <cfRule type="duplicateValues" dxfId="591" priority="604"/>
  </conditionalFormatting>
  <conditionalFormatting sqref="C40">
    <cfRule type="duplicateValues" dxfId="590" priority="602"/>
  </conditionalFormatting>
  <conditionalFormatting sqref="B40">
    <cfRule type="duplicateValues" dxfId="589" priority="600"/>
    <cfRule type="duplicateValues" dxfId="588" priority="601"/>
  </conditionalFormatting>
  <conditionalFormatting sqref="B40">
    <cfRule type="duplicateValues" dxfId="587" priority="597"/>
    <cfRule type="duplicateValues" dxfId="586" priority="598"/>
    <cfRule type="duplicateValues" dxfId="585" priority="599"/>
  </conditionalFormatting>
  <conditionalFormatting sqref="B40">
    <cfRule type="duplicateValues" dxfId="584" priority="596"/>
  </conditionalFormatting>
  <conditionalFormatting sqref="B40">
    <cfRule type="duplicateValues" dxfId="583" priority="595"/>
  </conditionalFormatting>
  <conditionalFormatting sqref="B40">
    <cfRule type="duplicateValues" dxfId="582" priority="593"/>
    <cfRule type="duplicateValues" dxfId="581" priority="594"/>
  </conditionalFormatting>
  <conditionalFormatting sqref="B40">
    <cfRule type="duplicateValues" dxfId="580" priority="592"/>
  </conditionalFormatting>
  <conditionalFormatting sqref="B40">
    <cfRule type="duplicateValues" dxfId="579" priority="591"/>
  </conditionalFormatting>
  <conditionalFormatting sqref="B40">
    <cfRule type="duplicateValues" dxfId="578" priority="590"/>
  </conditionalFormatting>
  <conditionalFormatting sqref="N44">
    <cfRule type="cellIs" dxfId="577" priority="589" operator="greaterThan">
      <formula>0</formula>
    </cfRule>
  </conditionalFormatting>
  <conditionalFormatting sqref="C44">
    <cfRule type="duplicateValues" dxfId="576" priority="588"/>
  </conditionalFormatting>
  <conditionalFormatting sqref="B44">
    <cfRule type="duplicateValues" dxfId="575" priority="587"/>
  </conditionalFormatting>
  <conditionalFormatting sqref="B44">
    <cfRule type="duplicateValues" dxfId="574" priority="585"/>
    <cfRule type="duplicateValues" dxfId="573" priority="586"/>
  </conditionalFormatting>
  <conditionalFormatting sqref="C44">
    <cfRule type="duplicateValues" dxfId="572" priority="584"/>
  </conditionalFormatting>
  <conditionalFormatting sqref="B44">
    <cfRule type="duplicateValues" dxfId="571" priority="582"/>
    <cfRule type="duplicateValues" dxfId="570" priority="583"/>
  </conditionalFormatting>
  <conditionalFormatting sqref="B44">
    <cfRule type="duplicateValues" dxfId="569" priority="579"/>
    <cfRule type="duplicateValues" dxfId="568" priority="580"/>
    <cfRule type="duplicateValues" dxfId="567" priority="581"/>
  </conditionalFormatting>
  <conditionalFormatting sqref="B44">
    <cfRule type="duplicateValues" dxfId="566" priority="578"/>
  </conditionalFormatting>
  <conditionalFormatting sqref="B44">
    <cfRule type="duplicateValues" dxfId="565" priority="577"/>
  </conditionalFormatting>
  <conditionalFormatting sqref="B44">
    <cfRule type="duplicateValues" dxfId="564" priority="575"/>
    <cfRule type="duplicateValues" dxfId="563" priority="576"/>
  </conditionalFormatting>
  <conditionalFormatting sqref="B44">
    <cfRule type="duplicateValues" dxfId="562" priority="574"/>
  </conditionalFormatting>
  <conditionalFormatting sqref="B44">
    <cfRule type="duplicateValues" dxfId="561" priority="573"/>
  </conditionalFormatting>
  <conditionalFormatting sqref="B44">
    <cfRule type="duplicateValues" dxfId="560" priority="572"/>
  </conditionalFormatting>
  <conditionalFormatting sqref="N45">
    <cfRule type="cellIs" dxfId="559" priority="571" operator="greaterThan">
      <formula>0</formula>
    </cfRule>
  </conditionalFormatting>
  <conditionalFormatting sqref="C45">
    <cfRule type="duplicateValues" dxfId="558" priority="570"/>
  </conditionalFormatting>
  <conditionalFormatting sqref="B45">
    <cfRule type="duplicateValues" dxfId="557" priority="569"/>
  </conditionalFormatting>
  <conditionalFormatting sqref="B45">
    <cfRule type="duplicateValues" dxfId="556" priority="567"/>
    <cfRule type="duplicateValues" dxfId="555" priority="568"/>
  </conditionalFormatting>
  <conditionalFormatting sqref="C45">
    <cfRule type="duplicateValues" dxfId="554" priority="566"/>
  </conditionalFormatting>
  <conditionalFormatting sqref="B45">
    <cfRule type="duplicateValues" dxfId="553" priority="564"/>
    <cfRule type="duplicateValues" dxfId="552" priority="565"/>
  </conditionalFormatting>
  <conditionalFormatting sqref="B45">
    <cfRule type="duplicateValues" dxfId="551" priority="561"/>
    <cfRule type="duplicateValues" dxfId="550" priority="562"/>
    <cfRule type="duplicateValues" dxfId="549" priority="563"/>
  </conditionalFormatting>
  <conditionalFormatting sqref="B45">
    <cfRule type="duplicateValues" dxfId="548" priority="560"/>
  </conditionalFormatting>
  <conditionalFormatting sqref="B45">
    <cfRule type="duplicateValues" dxfId="547" priority="559"/>
  </conditionalFormatting>
  <conditionalFormatting sqref="B45">
    <cfRule type="duplicateValues" dxfId="546" priority="557"/>
    <cfRule type="duplicateValues" dxfId="545" priority="558"/>
  </conditionalFormatting>
  <conditionalFormatting sqref="B45">
    <cfRule type="duplicateValues" dxfId="544" priority="556"/>
  </conditionalFormatting>
  <conditionalFormatting sqref="B45">
    <cfRule type="duplicateValues" dxfId="543" priority="555"/>
  </conditionalFormatting>
  <conditionalFormatting sqref="B45">
    <cfRule type="duplicateValues" dxfId="542" priority="554"/>
  </conditionalFormatting>
  <conditionalFormatting sqref="N46">
    <cfRule type="cellIs" dxfId="541" priority="553" operator="greaterThan">
      <formula>0</formula>
    </cfRule>
  </conditionalFormatting>
  <conditionalFormatting sqref="C46">
    <cfRule type="duplicateValues" dxfId="540" priority="552"/>
  </conditionalFormatting>
  <conditionalFormatting sqref="B46">
    <cfRule type="duplicateValues" dxfId="539" priority="551"/>
  </conditionalFormatting>
  <conditionalFormatting sqref="B46">
    <cfRule type="duplicateValues" dxfId="538" priority="549"/>
    <cfRule type="duplicateValues" dxfId="537" priority="550"/>
  </conditionalFormatting>
  <conditionalFormatting sqref="C46">
    <cfRule type="duplicateValues" dxfId="536" priority="548"/>
  </conditionalFormatting>
  <conditionalFormatting sqref="B46">
    <cfRule type="duplicateValues" dxfId="535" priority="546"/>
    <cfRule type="duplicateValues" dxfId="534" priority="547"/>
  </conditionalFormatting>
  <conditionalFormatting sqref="B46">
    <cfRule type="duplicateValues" dxfId="533" priority="543"/>
    <cfRule type="duplicateValues" dxfId="532" priority="544"/>
    <cfRule type="duplicateValues" dxfId="531" priority="545"/>
  </conditionalFormatting>
  <conditionalFormatting sqref="B46">
    <cfRule type="duplicateValues" dxfId="530" priority="542"/>
  </conditionalFormatting>
  <conditionalFormatting sqref="B46">
    <cfRule type="duplicateValues" dxfId="529" priority="541"/>
  </conditionalFormatting>
  <conditionalFormatting sqref="B46">
    <cfRule type="duplicateValues" dxfId="528" priority="539"/>
    <cfRule type="duplicateValues" dxfId="527" priority="540"/>
  </conditionalFormatting>
  <conditionalFormatting sqref="B46">
    <cfRule type="duplicateValues" dxfId="526" priority="538"/>
  </conditionalFormatting>
  <conditionalFormatting sqref="B46">
    <cfRule type="duplicateValues" dxfId="525" priority="537"/>
  </conditionalFormatting>
  <conditionalFormatting sqref="B46">
    <cfRule type="duplicateValues" dxfId="524" priority="536"/>
  </conditionalFormatting>
  <conditionalFormatting sqref="N47">
    <cfRule type="cellIs" dxfId="523" priority="535" operator="greaterThan">
      <formula>0</formula>
    </cfRule>
  </conditionalFormatting>
  <conditionalFormatting sqref="C47">
    <cfRule type="duplicateValues" dxfId="522" priority="534"/>
  </conditionalFormatting>
  <conditionalFormatting sqref="B47">
    <cfRule type="duplicateValues" dxfId="521" priority="533"/>
  </conditionalFormatting>
  <conditionalFormatting sqref="B47">
    <cfRule type="duplicateValues" dxfId="520" priority="531"/>
    <cfRule type="duplicateValues" dxfId="519" priority="532"/>
  </conditionalFormatting>
  <conditionalFormatting sqref="C47">
    <cfRule type="duplicateValues" dxfId="518" priority="530"/>
  </conditionalFormatting>
  <conditionalFormatting sqref="B47">
    <cfRule type="duplicateValues" dxfId="517" priority="528"/>
    <cfRule type="duplicateValues" dxfId="516" priority="529"/>
  </conditionalFormatting>
  <conditionalFormatting sqref="B47">
    <cfRule type="duplicateValues" dxfId="515" priority="525"/>
    <cfRule type="duplicateValues" dxfId="514" priority="526"/>
    <cfRule type="duplicateValues" dxfId="513" priority="527"/>
  </conditionalFormatting>
  <conditionalFormatting sqref="B47">
    <cfRule type="duplicateValues" dxfId="512" priority="524"/>
  </conditionalFormatting>
  <conditionalFormatting sqref="B47">
    <cfRule type="duplicateValues" dxfId="511" priority="523"/>
  </conditionalFormatting>
  <conditionalFormatting sqref="B47">
    <cfRule type="duplicateValues" dxfId="510" priority="521"/>
    <cfRule type="duplicateValues" dxfId="509" priority="522"/>
  </conditionalFormatting>
  <conditionalFormatting sqref="B47">
    <cfRule type="duplicateValues" dxfId="508" priority="520"/>
  </conditionalFormatting>
  <conditionalFormatting sqref="B47">
    <cfRule type="duplicateValues" dxfId="507" priority="519"/>
  </conditionalFormatting>
  <conditionalFormatting sqref="B47">
    <cfRule type="duplicateValues" dxfId="506" priority="518"/>
  </conditionalFormatting>
  <conditionalFormatting sqref="N54">
    <cfRule type="cellIs" dxfId="505" priority="517" operator="greaterThan">
      <formula>0</formula>
    </cfRule>
  </conditionalFormatting>
  <conditionalFormatting sqref="C54">
    <cfRule type="duplicateValues" dxfId="504" priority="516"/>
  </conditionalFormatting>
  <conditionalFormatting sqref="B54">
    <cfRule type="duplicateValues" dxfId="503" priority="515"/>
  </conditionalFormatting>
  <conditionalFormatting sqref="B54">
    <cfRule type="duplicateValues" dxfId="502" priority="513"/>
    <cfRule type="duplicateValues" dxfId="501" priority="514"/>
  </conditionalFormatting>
  <conditionalFormatting sqref="C54">
    <cfRule type="duplicateValues" dxfId="500" priority="512"/>
  </conditionalFormatting>
  <conditionalFormatting sqref="B54">
    <cfRule type="duplicateValues" dxfId="499" priority="510"/>
    <cfRule type="duplicateValues" dxfId="498" priority="511"/>
  </conditionalFormatting>
  <conditionalFormatting sqref="B54">
    <cfRule type="duplicateValues" dxfId="497" priority="507"/>
    <cfRule type="duplicateValues" dxfId="496" priority="508"/>
    <cfRule type="duplicateValues" dxfId="495" priority="509"/>
  </conditionalFormatting>
  <conditionalFormatting sqref="B54">
    <cfRule type="duplicateValues" dxfId="494" priority="506"/>
  </conditionalFormatting>
  <conditionalFormatting sqref="B54">
    <cfRule type="duplicateValues" dxfId="493" priority="505"/>
  </conditionalFormatting>
  <conditionalFormatting sqref="B54">
    <cfRule type="duplicateValues" dxfId="492" priority="503"/>
    <cfRule type="duplicateValues" dxfId="491" priority="504"/>
  </conditionalFormatting>
  <conditionalFormatting sqref="B54">
    <cfRule type="duplicateValues" dxfId="490" priority="502"/>
  </conditionalFormatting>
  <conditionalFormatting sqref="B54">
    <cfRule type="duplicateValues" dxfId="489" priority="501"/>
  </conditionalFormatting>
  <conditionalFormatting sqref="B54">
    <cfRule type="duplicateValues" dxfId="488" priority="500"/>
  </conditionalFormatting>
  <conditionalFormatting sqref="N53">
    <cfRule type="cellIs" dxfId="487" priority="499" operator="greaterThan">
      <formula>0</formula>
    </cfRule>
  </conditionalFormatting>
  <conditionalFormatting sqref="C53">
    <cfRule type="duplicateValues" dxfId="486" priority="498"/>
  </conditionalFormatting>
  <conditionalFormatting sqref="B53">
    <cfRule type="duplicateValues" dxfId="485" priority="497"/>
  </conditionalFormatting>
  <conditionalFormatting sqref="B53">
    <cfRule type="duplicateValues" dxfId="484" priority="495"/>
    <cfRule type="duplicateValues" dxfId="483" priority="496"/>
  </conditionalFormatting>
  <conditionalFormatting sqref="C53">
    <cfRule type="duplicateValues" dxfId="482" priority="494"/>
  </conditionalFormatting>
  <conditionalFormatting sqref="B53">
    <cfRule type="duplicateValues" dxfId="481" priority="492"/>
    <cfRule type="duplicateValues" dxfId="480" priority="493"/>
  </conditionalFormatting>
  <conditionalFormatting sqref="B53">
    <cfRule type="duplicateValues" dxfId="479" priority="489"/>
    <cfRule type="duplicateValues" dxfId="478" priority="490"/>
    <cfRule type="duplicateValues" dxfId="477" priority="491"/>
  </conditionalFormatting>
  <conditionalFormatting sqref="B53">
    <cfRule type="duplicateValues" dxfId="476" priority="488"/>
  </conditionalFormatting>
  <conditionalFormatting sqref="B53">
    <cfRule type="duplicateValues" dxfId="475" priority="487"/>
  </conditionalFormatting>
  <conditionalFormatting sqref="B53">
    <cfRule type="duplicateValues" dxfId="474" priority="485"/>
    <cfRule type="duplicateValues" dxfId="473" priority="486"/>
  </conditionalFormatting>
  <conditionalFormatting sqref="B53">
    <cfRule type="duplicateValues" dxfId="472" priority="484"/>
  </conditionalFormatting>
  <conditionalFormatting sqref="B53">
    <cfRule type="duplicateValues" dxfId="471" priority="483"/>
  </conditionalFormatting>
  <conditionalFormatting sqref="B53">
    <cfRule type="duplicateValues" dxfId="470" priority="482"/>
  </conditionalFormatting>
  <conditionalFormatting sqref="N52">
    <cfRule type="cellIs" dxfId="469" priority="481" operator="greaterThan">
      <formula>0</formula>
    </cfRule>
  </conditionalFormatting>
  <conditionalFormatting sqref="C52">
    <cfRule type="duplicateValues" dxfId="468" priority="480"/>
  </conditionalFormatting>
  <conditionalFormatting sqref="B52">
    <cfRule type="duplicateValues" dxfId="467" priority="479"/>
  </conditionalFormatting>
  <conditionalFormatting sqref="B52">
    <cfRule type="duplicateValues" dxfId="466" priority="477"/>
    <cfRule type="duplicateValues" dxfId="465" priority="478"/>
  </conditionalFormatting>
  <conditionalFormatting sqref="C52">
    <cfRule type="duplicateValues" dxfId="464" priority="476"/>
  </conditionalFormatting>
  <conditionalFormatting sqref="B52">
    <cfRule type="duplicateValues" dxfId="463" priority="474"/>
    <cfRule type="duplicateValues" dxfId="462" priority="475"/>
  </conditionalFormatting>
  <conditionalFormatting sqref="B52">
    <cfRule type="duplicateValues" dxfId="461" priority="471"/>
    <cfRule type="duplicateValues" dxfId="460" priority="472"/>
    <cfRule type="duplicateValues" dxfId="459" priority="473"/>
  </conditionalFormatting>
  <conditionalFormatting sqref="B52">
    <cfRule type="duplicateValues" dxfId="458" priority="470"/>
  </conditionalFormatting>
  <conditionalFormatting sqref="B52">
    <cfRule type="duplicateValues" dxfId="457" priority="469"/>
  </conditionalFormatting>
  <conditionalFormatting sqref="B52">
    <cfRule type="duplicateValues" dxfId="456" priority="467"/>
    <cfRule type="duplicateValues" dxfId="455" priority="468"/>
  </conditionalFormatting>
  <conditionalFormatting sqref="B52">
    <cfRule type="duplicateValues" dxfId="454" priority="466"/>
  </conditionalFormatting>
  <conditionalFormatting sqref="B52">
    <cfRule type="duplicateValues" dxfId="453" priority="465"/>
  </conditionalFormatting>
  <conditionalFormatting sqref="B52">
    <cfRule type="duplicateValues" dxfId="452" priority="464"/>
  </conditionalFormatting>
  <conditionalFormatting sqref="N51">
    <cfRule type="cellIs" dxfId="451" priority="463" operator="greaterThan">
      <formula>0</formula>
    </cfRule>
  </conditionalFormatting>
  <conditionalFormatting sqref="C51">
    <cfRule type="duplicateValues" dxfId="450" priority="462"/>
  </conditionalFormatting>
  <conditionalFormatting sqref="B51">
    <cfRule type="duplicateValues" dxfId="449" priority="461"/>
  </conditionalFormatting>
  <conditionalFormatting sqref="B51">
    <cfRule type="duplicateValues" dxfId="448" priority="459"/>
    <cfRule type="duplicateValues" dxfId="447" priority="460"/>
  </conditionalFormatting>
  <conditionalFormatting sqref="C51">
    <cfRule type="duplicateValues" dxfId="446" priority="458"/>
  </conditionalFormatting>
  <conditionalFormatting sqref="B51">
    <cfRule type="duplicateValues" dxfId="445" priority="456"/>
    <cfRule type="duplicateValues" dxfId="444" priority="457"/>
  </conditionalFormatting>
  <conditionalFormatting sqref="B51">
    <cfRule type="duplicateValues" dxfId="443" priority="453"/>
    <cfRule type="duplicateValues" dxfId="442" priority="454"/>
    <cfRule type="duplicateValues" dxfId="441" priority="455"/>
  </conditionalFormatting>
  <conditionalFormatting sqref="B51">
    <cfRule type="duplicateValues" dxfId="440" priority="452"/>
  </conditionalFormatting>
  <conditionalFormatting sqref="B51">
    <cfRule type="duplicateValues" dxfId="439" priority="451"/>
  </conditionalFormatting>
  <conditionalFormatting sqref="B51">
    <cfRule type="duplicateValues" dxfId="438" priority="449"/>
    <cfRule type="duplicateValues" dxfId="437" priority="450"/>
  </conditionalFormatting>
  <conditionalFormatting sqref="B51">
    <cfRule type="duplicateValues" dxfId="436" priority="448"/>
  </conditionalFormatting>
  <conditionalFormatting sqref="B51">
    <cfRule type="duplicateValues" dxfId="435" priority="447"/>
  </conditionalFormatting>
  <conditionalFormatting sqref="B51">
    <cfRule type="duplicateValues" dxfId="434" priority="446"/>
  </conditionalFormatting>
  <conditionalFormatting sqref="N50">
    <cfRule type="cellIs" dxfId="433" priority="445" operator="greaterThan">
      <formula>0</formula>
    </cfRule>
  </conditionalFormatting>
  <conditionalFormatting sqref="C50">
    <cfRule type="duplicateValues" dxfId="432" priority="444"/>
  </conditionalFormatting>
  <conditionalFormatting sqref="B50">
    <cfRule type="duplicateValues" dxfId="431" priority="443"/>
  </conditionalFormatting>
  <conditionalFormatting sqref="B50">
    <cfRule type="duplicateValues" dxfId="430" priority="441"/>
    <cfRule type="duplicateValues" dxfId="429" priority="442"/>
  </conditionalFormatting>
  <conditionalFormatting sqref="C50">
    <cfRule type="duplicateValues" dxfId="428" priority="440"/>
  </conditionalFormatting>
  <conditionalFormatting sqref="B50">
    <cfRule type="duplicateValues" dxfId="427" priority="438"/>
    <cfRule type="duplicateValues" dxfId="426" priority="439"/>
  </conditionalFormatting>
  <conditionalFormatting sqref="B50">
    <cfRule type="duplicateValues" dxfId="425" priority="435"/>
    <cfRule type="duplicateValues" dxfId="424" priority="436"/>
    <cfRule type="duplicateValues" dxfId="423" priority="437"/>
  </conditionalFormatting>
  <conditionalFormatting sqref="B50">
    <cfRule type="duplicateValues" dxfId="422" priority="434"/>
  </conditionalFormatting>
  <conditionalFormatting sqref="B50">
    <cfRule type="duplicateValues" dxfId="421" priority="433"/>
  </conditionalFormatting>
  <conditionalFormatting sqref="B50">
    <cfRule type="duplicateValues" dxfId="420" priority="431"/>
    <cfRule type="duplicateValues" dxfId="419" priority="432"/>
  </conditionalFormatting>
  <conditionalFormatting sqref="B50">
    <cfRule type="duplicateValues" dxfId="418" priority="430"/>
  </conditionalFormatting>
  <conditionalFormatting sqref="B50">
    <cfRule type="duplicateValues" dxfId="417" priority="429"/>
  </conditionalFormatting>
  <conditionalFormatting sqref="B50">
    <cfRule type="duplicateValues" dxfId="416" priority="428"/>
  </conditionalFormatting>
  <conditionalFormatting sqref="N49">
    <cfRule type="cellIs" dxfId="415" priority="427" operator="greaterThan">
      <formula>0</formula>
    </cfRule>
  </conditionalFormatting>
  <conditionalFormatting sqref="C49">
    <cfRule type="duplicateValues" dxfId="414" priority="426"/>
  </conditionalFormatting>
  <conditionalFormatting sqref="B49">
    <cfRule type="duplicateValues" dxfId="413" priority="425"/>
  </conditionalFormatting>
  <conditionalFormatting sqref="B49">
    <cfRule type="duplicateValues" dxfId="412" priority="423"/>
    <cfRule type="duplicateValues" dxfId="411" priority="424"/>
  </conditionalFormatting>
  <conditionalFormatting sqref="C49">
    <cfRule type="duplicateValues" dxfId="410" priority="422"/>
  </conditionalFormatting>
  <conditionalFormatting sqref="B49">
    <cfRule type="duplicateValues" dxfId="409" priority="420"/>
    <cfRule type="duplicateValues" dxfId="408" priority="421"/>
  </conditionalFormatting>
  <conditionalFormatting sqref="B49">
    <cfRule type="duplicateValues" dxfId="407" priority="417"/>
    <cfRule type="duplicateValues" dxfId="406" priority="418"/>
    <cfRule type="duplicateValues" dxfId="405" priority="419"/>
  </conditionalFormatting>
  <conditionalFormatting sqref="B49">
    <cfRule type="duplicateValues" dxfId="404" priority="416"/>
  </conditionalFormatting>
  <conditionalFormatting sqref="B49">
    <cfRule type="duplicateValues" dxfId="403" priority="415"/>
  </conditionalFormatting>
  <conditionalFormatting sqref="B49">
    <cfRule type="duplicateValues" dxfId="402" priority="413"/>
    <cfRule type="duplicateValues" dxfId="401" priority="414"/>
  </conditionalFormatting>
  <conditionalFormatting sqref="B49">
    <cfRule type="duplicateValues" dxfId="400" priority="412"/>
  </conditionalFormatting>
  <conditionalFormatting sqref="B49">
    <cfRule type="duplicateValues" dxfId="399" priority="411"/>
  </conditionalFormatting>
  <conditionalFormatting sqref="B49">
    <cfRule type="duplicateValues" dxfId="398" priority="410"/>
  </conditionalFormatting>
  <conditionalFormatting sqref="N39">
    <cfRule type="cellIs" dxfId="397" priority="409" operator="greaterThan">
      <formula>0</formula>
    </cfRule>
  </conditionalFormatting>
  <conditionalFormatting sqref="C39">
    <cfRule type="duplicateValues" dxfId="396" priority="408"/>
  </conditionalFormatting>
  <conditionalFormatting sqref="B39">
    <cfRule type="duplicateValues" dxfId="395" priority="407"/>
  </conditionalFormatting>
  <conditionalFormatting sqref="B39">
    <cfRule type="duplicateValues" dxfId="394" priority="405"/>
    <cfRule type="duplicateValues" dxfId="393" priority="406"/>
  </conditionalFormatting>
  <conditionalFormatting sqref="C39">
    <cfRule type="duplicateValues" dxfId="392" priority="404"/>
  </conditionalFormatting>
  <conditionalFormatting sqref="B39">
    <cfRule type="duplicateValues" dxfId="391" priority="402"/>
    <cfRule type="duplicateValues" dxfId="390" priority="403"/>
  </conditionalFormatting>
  <conditionalFormatting sqref="B39">
    <cfRule type="duplicateValues" dxfId="389" priority="399"/>
    <cfRule type="duplicateValues" dxfId="388" priority="400"/>
    <cfRule type="duplicateValues" dxfId="387" priority="401"/>
  </conditionalFormatting>
  <conditionalFormatting sqref="B39">
    <cfRule type="duplicateValues" dxfId="386" priority="398"/>
  </conditionalFormatting>
  <conditionalFormatting sqref="B39">
    <cfRule type="duplicateValues" dxfId="385" priority="397"/>
  </conditionalFormatting>
  <conditionalFormatting sqref="B39">
    <cfRule type="duplicateValues" dxfId="384" priority="395"/>
    <cfRule type="duplicateValues" dxfId="383" priority="396"/>
  </conditionalFormatting>
  <conditionalFormatting sqref="B39">
    <cfRule type="duplicateValues" dxfId="382" priority="394"/>
  </conditionalFormatting>
  <conditionalFormatting sqref="B39">
    <cfRule type="duplicateValues" dxfId="381" priority="393"/>
  </conditionalFormatting>
  <conditionalFormatting sqref="B39">
    <cfRule type="duplicateValues" dxfId="380" priority="392"/>
  </conditionalFormatting>
  <conditionalFormatting sqref="N48">
    <cfRule type="cellIs" dxfId="379" priority="391" operator="greaterThan">
      <formula>0</formula>
    </cfRule>
  </conditionalFormatting>
  <conditionalFormatting sqref="C48">
    <cfRule type="duplicateValues" dxfId="378" priority="390"/>
  </conditionalFormatting>
  <conditionalFormatting sqref="B48">
    <cfRule type="duplicateValues" dxfId="377" priority="389"/>
  </conditionalFormatting>
  <conditionalFormatting sqref="B48">
    <cfRule type="duplicateValues" dxfId="376" priority="387"/>
    <cfRule type="duplicateValues" dxfId="375" priority="388"/>
  </conditionalFormatting>
  <conditionalFormatting sqref="C48">
    <cfRule type="duplicateValues" dxfId="374" priority="386"/>
  </conditionalFormatting>
  <conditionalFormatting sqref="B48">
    <cfRule type="duplicateValues" dxfId="373" priority="384"/>
    <cfRule type="duplicateValues" dxfId="372" priority="385"/>
  </conditionalFormatting>
  <conditionalFormatting sqref="B48">
    <cfRule type="duplicateValues" dxfId="371" priority="381"/>
    <cfRule type="duplicateValues" dxfId="370" priority="382"/>
    <cfRule type="duplicateValues" dxfId="369" priority="383"/>
  </conditionalFormatting>
  <conditionalFormatting sqref="B48">
    <cfRule type="duplicateValues" dxfId="368" priority="380"/>
  </conditionalFormatting>
  <conditionalFormatting sqref="B48">
    <cfRule type="duplicateValues" dxfId="367" priority="379"/>
  </conditionalFormatting>
  <conditionalFormatting sqref="B48">
    <cfRule type="duplicateValues" dxfId="366" priority="377"/>
    <cfRule type="duplicateValues" dxfId="365" priority="378"/>
  </conditionalFormatting>
  <conditionalFormatting sqref="B48">
    <cfRule type="duplicateValues" dxfId="364" priority="376"/>
  </conditionalFormatting>
  <conditionalFormatting sqref="B48">
    <cfRule type="duplicateValues" dxfId="363" priority="375"/>
  </conditionalFormatting>
  <conditionalFormatting sqref="B48">
    <cfRule type="duplicateValues" dxfId="362" priority="374"/>
  </conditionalFormatting>
  <conditionalFormatting sqref="B141:B142">
    <cfRule type="duplicateValues" dxfId="361" priority="372"/>
  </conditionalFormatting>
  <conditionalFormatting sqref="C141:C142">
    <cfRule type="duplicateValues" dxfId="360" priority="371"/>
  </conditionalFormatting>
  <conditionalFormatting sqref="B122:B123">
    <cfRule type="duplicateValues" dxfId="359" priority="370"/>
  </conditionalFormatting>
  <conditionalFormatting sqref="C122:C123">
    <cfRule type="duplicateValues" dxfId="358" priority="369"/>
  </conditionalFormatting>
  <conditionalFormatting sqref="B102:B103">
    <cfRule type="duplicateValues" dxfId="357" priority="368"/>
  </conditionalFormatting>
  <conditionalFormatting sqref="C102:C103">
    <cfRule type="duplicateValues" dxfId="356" priority="367"/>
  </conditionalFormatting>
  <conditionalFormatting sqref="B97:B99 B90:B95">
    <cfRule type="duplicateValues" dxfId="355" priority="366"/>
  </conditionalFormatting>
  <conditionalFormatting sqref="C97:C99 C90:C95">
    <cfRule type="duplicateValues" dxfId="354" priority="365"/>
  </conditionalFormatting>
  <conditionalFormatting sqref="B87:B89">
    <cfRule type="duplicateValues" dxfId="353" priority="364"/>
  </conditionalFormatting>
  <conditionalFormatting sqref="C87:C89">
    <cfRule type="duplicateValues" dxfId="352" priority="363"/>
  </conditionalFormatting>
  <conditionalFormatting sqref="B145:B147">
    <cfRule type="duplicateValues" dxfId="351" priority="361"/>
  </conditionalFormatting>
  <conditionalFormatting sqref="B38">
    <cfRule type="duplicateValues" dxfId="350" priority="333"/>
  </conditionalFormatting>
  <conditionalFormatting sqref="B55:B77 B38">
    <cfRule type="duplicateValues" dxfId="349" priority="332"/>
  </conditionalFormatting>
  <conditionalFormatting sqref="B55:B77 B38">
    <cfRule type="duplicateValues" dxfId="348" priority="330"/>
    <cfRule type="duplicateValues" dxfId="347" priority="331"/>
  </conditionalFormatting>
  <conditionalFormatting sqref="C55:C77 C38">
    <cfRule type="duplicateValues" dxfId="346" priority="329"/>
  </conditionalFormatting>
  <conditionalFormatting sqref="N16:N36">
    <cfRule type="cellIs" dxfId="345" priority="328" operator="greaterThan">
      <formula>0</formula>
    </cfRule>
  </conditionalFormatting>
  <conditionalFormatting sqref="N21">
    <cfRule type="cellIs" dxfId="344" priority="327" operator="greaterThan">
      <formula>0</formula>
    </cfRule>
  </conditionalFormatting>
  <conditionalFormatting sqref="C21">
    <cfRule type="duplicateValues" dxfId="343" priority="326"/>
  </conditionalFormatting>
  <conditionalFormatting sqref="B21">
    <cfRule type="duplicateValues" dxfId="342" priority="325"/>
  </conditionalFormatting>
  <conditionalFormatting sqref="B21">
    <cfRule type="duplicateValues" dxfId="341" priority="323"/>
    <cfRule type="duplicateValues" dxfId="340" priority="324"/>
  </conditionalFormatting>
  <conditionalFormatting sqref="C21">
    <cfRule type="duplicateValues" dxfId="339" priority="322"/>
  </conditionalFormatting>
  <conditionalFormatting sqref="B21">
    <cfRule type="duplicateValues" dxfId="338" priority="320"/>
    <cfRule type="duplicateValues" dxfId="337" priority="321"/>
  </conditionalFormatting>
  <conditionalFormatting sqref="B21">
    <cfRule type="duplicateValues" dxfId="336" priority="317"/>
    <cfRule type="duplicateValues" dxfId="335" priority="318"/>
    <cfRule type="duplicateValues" dxfId="334" priority="319"/>
  </conditionalFormatting>
  <conditionalFormatting sqref="B21">
    <cfRule type="duplicateValues" dxfId="333" priority="316"/>
  </conditionalFormatting>
  <conditionalFormatting sqref="B21">
    <cfRule type="duplicateValues" dxfId="332" priority="315"/>
  </conditionalFormatting>
  <conditionalFormatting sqref="B21">
    <cfRule type="duplicateValues" dxfId="331" priority="313"/>
    <cfRule type="duplicateValues" dxfId="330" priority="314"/>
  </conditionalFormatting>
  <conditionalFormatting sqref="B21">
    <cfRule type="duplicateValues" dxfId="329" priority="312"/>
  </conditionalFormatting>
  <conditionalFormatting sqref="B21">
    <cfRule type="duplicateValues" dxfId="328" priority="311"/>
  </conditionalFormatting>
  <conditionalFormatting sqref="B21">
    <cfRule type="duplicateValues" dxfId="327" priority="310"/>
  </conditionalFormatting>
  <conditionalFormatting sqref="N20">
    <cfRule type="cellIs" dxfId="326" priority="309" operator="greaterThan">
      <formula>0</formula>
    </cfRule>
  </conditionalFormatting>
  <conditionalFormatting sqref="C20">
    <cfRule type="duplicateValues" dxfId="325" priority="308"/>
  </conditionalFormatting>
  <conditionalFormatting sqref="B20">
    <cfRule type="duplicateValues" dxfId="324" priority="307"/>
  </conditionalFormatting>
  <conditionalFormatting sqref="B20">
    <cfRule type="duplicateValues" dxfId="323" priority="305"/>
    <cfRule type="duplicateValues" dxfId="322" priority="306"/>
  </conditionalFormatting>
  <conditionalFormatting sqref="C20">
    <cfRule type="duplicateValues" dxfId="321" priority="304"/>
  </conditionalFormatting>
  <conditionalFormatting sqref="B20">
    <cfRule type="duplicateValues" dxfId="320" priority="302"/>
    <cfRule type="duplicateValues" dxfId="319" priority="303"/>
  </conditionalFormatting>
  <conditionalFormatting sqref="B20">
    <cfRule type="duplicateValues" dxfId="318" priority="299"/>
    <cfRule type="duplicateValues" dxfId="317" priority="300"/>
    <cfRule type="duplicateValues" dxfId="316" priority="301"/>
  </conditionalFormatting>
  <conditionalFormatting sqref="B20">
    <cfRule type="duplicateValues" dxfId="315" priority="298"/>
  </conditionalFormatting>
  <conditionalFormatting sqref="B20">
    <cfRule type="duplicateValues" dxfId="314" priority="297"/>
  </conditionalFormatting>
  <conditionalFormatting sqref="B20">
    <cfRule type="duplicateValues" dxfId="313" priority="295"/>
    <cfRule type="duplicateValues" dxfId="312" priority="296"/>
  </conditionalFormatting>
  <conditionalFormatting sqref="B20">
    <cfRule type="duplicateValues" dxfId="311" priority="294"/>
  </conditionalFormatting>
  <conditionalFormatting sqref="B20">
    <cfRule type="duplicateValues" dxfId="310" priority="293"/>
  </conditionalFormatting>
  <conditionalFormatting sqref="B20">
    <cfRule type="duplicateValues" dxfId="309" priority="292"/>
  </conditionalFormatting>
  <conditionalFormatting sqref="N19">
    <cfRule type="cellIs" dxfId="308" priority="291" operator="greaterThan">
      <formula>0</formula>
    </cfRule>
  </conditionalFormatting>
  <conditionalFormatting sqref="C19">
    <cfRule type="duplicateValues" dxfId="307" priority="290"/>
  </conditionalFormatting>
  <conditionalFormatting sqref="B19">
    <cfRule type="duplicateValues" dxfId="306" priority="289"/>
  </conditionalFormatting>
  <conditionalFormatting sqref="B19">
    <cfRule type="duplicateValues" dxfId="305" priority="287"/>
    <cfRule type="duplicateValues" dxfId="304" priority="288"/>
  </conditionalFormatting>
  <conditionalFormatting sqref="C19">
    <cfRule type="duplicateValues" dxfId="303" priority="286"/>
  </conditionalFormatting>
  <conditionalFormatting sqref="B19">
    <cfRule type="duplicateValues" dxfId="302" priority="284"/>
    <cfRule type="duplicateValues" dxfId="301" priority="285"/>
  </conditionalFormatting>
  <conditionalFormatting sqref="B19">
    <cfRule type="duplicateValues" dxfId="300" priority="281"/>
    <cfRule type="duplicateValues" dxfId="299" priority="282"/>
    <cfRule type="duplicateValues" dxfId="298" priority="283"/>
  </conditionalFormatting>
  <conditionalFormatting sqref="B19">
    <cfRule type="duplicateValues" dxfId="297" priority="280"/>
  </conditionalFormatting>
  <conditionalFormatting sqref="B19">
    <cfRule type="duplicateValues" dxfId="296" priority="279"/>
  </conditionalFormatting>
  <conditionalFormatting sqref="B19">
    <cfRule type="duplicateValues" dxfId="295" priority="277"/>
    <cfRule type="duplicateValues" dxfId="294" priority="278"/>
  </conditionalFormatting>
  <conditionalFormatting sqref="B19">
    <cfRule type="duplicateValues" dxfId="293" priority="276"/>
  </conditionalFormatting>
  <conditionalFormatting sqref="B19">
    <cfRule type="duplicateValues" dxfId="292" priority="275"/>
  </conditionalFormatting>
  <conditionalFormatting sqref="B19">
    <cfRule type="duplicateValues" dxfId="291" priority="274"/>
  </conditionalFormatting>
  <conditionalFormatting sqref="N18">
    <cfRule type="cellIs" dxfId="290" priority="273" operator="greaterThan">
      <formula>0</formula>
    </cfRule>
  </conditionalFormatting>
  <conditionalFormatting sqref="C18">
    <cfRule type="duplicateValues" dxfId="289" priority="272"/>
  </conditionalFormatting>
  <conditionalFormatting sqref="B18">
    <cfRule type="duplicateValues" dxfId="288" priority="271"/>
  </conditionalFormatting>
  <conditionalFormatting sqref="B18">
    <cfRule type="duplicateValues" dxfId="287" priority="269"/>
    <cfRule type="duplicateValues" dxfId="286" priority="270"/>
  </conditionalFormatting>
  <conditionalFormatting sqref="C18">
    <cfRule type="duplicateValues" dxfId="285" priority="268"/>
  </conditionalFormatting>
  <conditionalFormatting sqref="B18">
    <cfRule type="duplicateValues" dxfId="284" priority="266"/>
    <cfRule type="duplicateValues" dxfId="283" priority="267"/>
  </conditionalFormatting>
  <conditionalFormatting sqref="B18">
    <cfRule type="duplicateValues" dxfId="282" priority="263"/>
    <cfRule type="duplicateValues" dxfId="281" priority="264"/>
    <cfRule type="duplicateValues" dxfId="280" priority="265"/>
  </conditionalFormatting>
  <conditionalFormatting sqref="B18">
    <cfRule type="duplicateValues" dxfId="279" priority="262"/>
  </conditionalFormatting>
  <conditionalFormatting sqref="B18">
    <cfRule type="duplicateValues" dxfId="278" priority="261"/>
  </conditionalFormatting>
  <conditionalFormatting sqref="B18">
    <cfRule type="duplicateValues" dxfId="277" priority="259"/>
    <cfRule type="duplicateValues" dxfId="276" priority="260"/>
  </conditionalFormatting>
  <conditionalFormatting sqref="B18">
    <cfRule type="duplicateValues" dxfId="275" priority="258"/>
  </conditionalFormatting>
  <conditionalFormatting sqref="B18">
    <cfRule type="duplicateValues" dxfId="274" priority="257"/>
  </conditionalFormatting>
  <conditionalFormatting sqref="B18">
    <cfRule type="duplicateValues" dxfId="273" priority="256"/>
  </conditionalFormatting>
  <conditionalFormatting sqref="N22">
    <cfRule type="cellIs" dxfId="272" priority="255" operator="greaterThan">
      <formula>0</formula>
    </cfRule>
  </conditionalFormatting>
  <conditionalFormatting sqref="C22">
    <cfRule type="duplicateValues" dxfId="271" priority="254"/>
  </conditionalFormatting>
  <conditionalFormatting sqref="B22">
    <cfRule type="duplicateValues" dxfId="270" priority="253"/>
  </conditionalFormatting>
  <conditionalFormatting sqref="B22">
    <cfRule type="duplicateValues" dxfId="269" priority="251"/>
    <cfRule type="duplicateValues" dxfId="268" priority="252"/>
  </conditionalFormatting>
  <conditionalFormatting sqref="C22">
    <cfRule type="duplicateValues" dxfId="267" priority="250"/>
  </conditionalFormatting>
  <conditionalFormatting sqref="B22">
    <cfRule type="duplicateValues" dxfId="266" priority="248"/>
    <cfRule type="duplicateValues" dxfId="265" priority="249"/>
  </conditionalFormatting>
  <conditionalFormatting sqref="B22">
    <cfRule type="duplicateValues" dxfId="264" priority="245"/>
    <cfRule type="duplicateValues" dxfId="263" priority="246"/>
    <cfRule type="duplicateValues" dxfId="262" priority="247"/>
  </conditionalFormatting>
  <conditionalFormatting sqref="B22">
    <cfRule type="duplicateValues" dxfId="261" priority="244"/>
  </conditionalFormatting>
  <conditionalFormatting sqref="B22">
    <cfRule type="duplicateValues" dxfId="260" priority="243"/>
  </conditionalFormatting>
  <conditionalFormatting sqref="B22">
    <cfRule type="duplicateValues" dxfId="259" priority="241"/>
    <cfRule type="duplicateValues" dxfId="258" priority="242"/>
  </conditionalFormatting>
  <conditionalFormatting sqref="B22">
    <cfRule type="duplicateValues" dxfId="257" priority="240"/>
  </conditionalFormatting>
  <conditionalFormatting sqref="B22">
    <cfRule type="duplicateValues" dxfId="256" priority="239"/>
  </conditionalFormatting>
  <conditionalFormatting sqref="B22">
    <cfRule type="duplicateValues" dxfId="255" priority="238"/>
  </conditionalFormatting>
  <conditionalFormatting sqref="N23">
    <cfRule type="cellIs" dxfId="254" priority="237" operator="greaterThan">
      <formula>0</formula>
    </cfRule>
  </conditionalFormatting>
  <conditionalFormatting sqref="C23">
    <cfRule type="duplicateValues" dxfId="253" priority="236"/>
  </conditionalFormatting>
  <conditionalFormatting sqref="B23">
    <cfRule type="duplicateValues" dxfId="252" priority="235"/>
  </conditionalFormatting>
  <conditionalFormatting sqref="B23">
    <cfRule type="duplicateValues" dxfId="251" priority="233"/>
    <cfRule type="duplicateValues" dxfId="250" priority="234"/>
  </conditionalFormatting>
  <conditionalFormatting sqref="C23">
    <cfRule type="duplicateValues" dxfId="249" priority="232"/>
  </conditionalFormatting>
  <conditionalFormatting sqref="B23">
    <cfRule type="duplicateValues" dxfId="248" priority="230"/>
    <cfRule type="duplicateValues" dxfId="247" priority="231"/>
  </conditionalFormatting>
  <conditionalFormatting sqref="B23">
    <cfRule type="duplicateValues" dxfId="246" priority="227"/>
    <cfRule type="duplicateValues" dxfId="245" priority="228"/>
    <cfRule type="duplicateValues" dxfId="244" priority="229"/>
  </conditionalFormatting>
  <conditionalFormatting sqref="B23">
    <cfRule type="duplicateValues" dxfId="243" priority="226"/>
  </conditionalFormatting>
  <conditionalFormatting sqref="B23">
    <cfRule type="duplicateValues" dxfId="242" priority="225"/>
  </conditionalFormatting>
  <conditionalFormatting sqref="B23">
    <cfRule type="duplicateValues" dxfId="241" priority="223"/>
    <cfRule type="duplicateValues" dxfId="240" priority="224"/>
  </conditionalFormatting>
  <conditionalFormatting sqref="B23">
    <cfRule type="duplicateValues" dxfId="239" priority="222"/>
  </conditionalFormatting>
  <conditionalFormatting sqref="B23">
    <cfRule type="duplicateValues" dxfId="238" priority="221"/>
  </conditionalFormatting>
  <conditionalFormatting sqref="B23">
    <cfRule type="duplicateValues" dxfId="237" priority="220"/>
  </conditionalFormatting>
  <conditionalFormatting sqref="N24">
    <cfRule type="cellIs" dxfId="236" priority="219" operator="greaterThan">
      <formula>0</formula>
    </cfRule>
  </conditionalFormatting>
  <conditionalFormatting sqref="C24">
    <cfRule type="duplicateValues" dxfId="235" priority="218"/>
  </conditionalFormatting>
  <conditionalFormatting sqref="B24">
    <cfRule type="duplicateValues" dxfId="234" priority="217"/>
  </conditionalFormatting>
  <conditionalFormatting sqref="B24">
    <cfRule type="duplicateValues" dxfId="233" priority="215"/>
    <cfRule type="duplicateValues" dxfId="232" priority="216"/>
  </conditionalFormatting>
  <conditionalFormatting sqref="C24">
    <cfRule type="duplicateValues" dxfId="231" priority="214"/>
  </conditionalFormatting>
  <conditionalFormatting sqref="B24">
    <cfRule type="duplicateValues" dxfId="230" priority="212"/>
    <cfRule type="duplicateValues" dxfId="229" priority="213"/>
  </conditionalFormatting>
  <conditionalFormatting sqref="B24">
    <cfRule type="duplicateValues" dxfId="228" priority="209"/>
    <cfRule type="duplicateValues" dxfId="227" priority="210"/>
    <cfRule type="duplicateValues" dxfId="226" priority="211"/>
  </conditionalFormatting>
  <conditionalFormatting sqref="B24">
    <cfRule type="duplicateValues" dxfId="225" priority="208"/>
  </conditionalFormatting>
  <conditionalFormatting sqref="B24">
    <cfRule type="duplicateValues" dxfId="224" priority="207"/>
  </conditionalFormatting>
  <conditionalFormatting sqref="B24">
    <cfRule type="duplicateValues" dxfId="223" priority="205"/>
    <cfRule type="duplicateValues" dxfId="222" priority="206"/>
  </conditionalFormatting>
  <conditionalFormatting sqref="B24">
    <cfRule type="duplicateValues" dxfId="221" priority="204"/>
  </conditionalFormatting>
  <conditionalFormatting sqref="B24">
    <cfRule type="duplicateValues" dxfId="220" priority="203"/>
  </conditionalFormatting>
  <conditionalFormatting sqref="B24">
    <cfRule type="duplicateValues" dxfId="219" priority="202"/>
  </conditionalFormatting>
  <conditionalFormatting sqref="N25">
    <cfRule type="cellIs" dxfId="218" priority="201" operator="greaterThan">
      <formula>0</formula>
    </cfRule>
  </conditionalFormatting>
  <conditionalFormatting sqref="C25">
    <cfRule type="duplicateValues" dxfId="217" priority="200"/>
  </conditionalFormatting>
  <conditionalFormatting sqref="B25">
    <cfRule type="duplicateValues" dxfId="216" priority="199"/>
  </conditionalFormatting>
  <conditionalFormatting sqref="B25">
    <cfRule type="duplicateValues" dxfId="215" priority="197"/>
    <cfRule type="duplicateValues" dxfId="214" priority="198"/>
  </conditionalFormatting>
  <conditionalFormatting sqref="C25">
    <cfRule type="duplicateValues" dxfId="213" priority="196"/>
  </conditionalFormatting>
  <conditionalFormatting sqref="B25">
    <cfRule type="duplicateValues" dxfId="212" priority="194"/>
    <cfRule type="duplicateValues" dxfId="211" priority="195"/>
  </conditionalFormatting>
  <conditionalFormatting sqref="B25">
    <cfRule type="duplicateValues" dxfId="210" priority="191"/>
    <cfRule type="duplicateValues" dxfId="209" priority="192"/>
    <cfRule type="duplicateValues" dxfId="208" priority="193"/>
  </conditionalFormatting>
  <conditionalFormatting sqref="B25">
    <cfRule type="duplicateValues" dxfId="207" priority="190"/>
  </conditionalFormatting>
  <conditionalFormatting sqref="B25">
    <cfRule type="duplicateValues" dxfId="206" priority="189"/>
  </conditionalFormatting>
  <conditionalFormatting sqref="B25">
    <cfRule type="duplicateValues" dxfId="205" priority="187"/>
    <cfRule type="duplicateValues" dxfId="204" priority="188"/>
  </conditionalFormatting>
  <conditionalFormatting sqref="B25">
    <cfRule type="duplicateValues" dxfId="203" priority="186"/>
  </conditionalFormatting>
  <conditionalFormatting sqref="B25">
    <cfRule type="duplicateValues" dxfId="202" priority="185"/>
  </conditionalFormatting>
  <conditionalFormatting sqref="B25">
    <cfRule type="duplicateValues" dxfId="201" priority="184"/>
  </conditionalFormatting>
  <conditionalFormatting sqref="N32">
    <cfRule type="cellIs" dxfId="200" priority="183" operator="greaterThan">
      <formula>0</formula>
    </cfRule>
  </conditionalFormatting>
  <conditionalFormatting sqref="C32">
    <cfRule type="duplicateValues" dxfId="199" priority="182"/>
  </conditionalFormatting>
  <conditionalFormatting sqref="B32">
    <cfRule type="duplicateValues" dxfId="198" priority="181"/>
  </conditionalFormatting>
  <conditionalFormatting sqref="B32">
    <cfRule type="duplicateValues" dxfId="197" priority="179"/>
    <cfRule type="duplicateValues" dxfId="196" priority="180"/>
  </conditionalFormatting>
  <conditionalFormatting sqref="C32">
    <cfRule type="duplicateValues" dxfId="195" priority="178"/>
  </conditionalFormatting>
  <conditionalFormatting sqref="B32">
    <cfRule type="duplicateValues" dxfId="194" priority="176"/>
    <cfRule type="duplicateValues" dxfId="193" priority="177"/>
  </conditionalFormatting>
  <conditionalFormatting sqref="B32">
    <cfRule type="duplicateValues" dxfId="192" priority="173"/>
    <cfRule type="duplicateValues" dxfId="191" priority="174"/>
    <cfRule type="duplicateValues" dxfId="190" priority="175"/>
  </conditionalFormatting>
  <conditionalFormatting sqref="B32">
    <cfRule type="duplicateValues" dxfId="189" priority="172"/>
  </conditionalFormatting>
  <conditionalFormatting sqref="B32">
    <cfRule type="duplicateValues" dxfId="188" priority="171"/>
  </conditionalFormatting>
  <conditionalFormatting sqref="B32">
    <cfRule type="duplicateValues" dxfId="187" priority="169"/>
    <cfRule type="duplicateValues" dxfId="186" priority="170"/>
  </conditionalFormatting>
  <conditionalFormatting sqref="B32">
    <cfRule type="duplicateValues" dxfId="185" priority="168"/>
  </conditionalFormatting>
  <conditionalFormatting sqref="B32">
    <cfRule type="duplicateValues" dxfId="184" priority="167"/>
  </conditionalFormatting>
  <conditionalFormatting sqref="B32">
    <cfRule type="duplicateValues" dxfId="183" priority="166"/>
  </conditionalFormatting>
  <conditionalFormatting sqref="N31">
    <cfRule type="cellIs" dxfId="182" priority="165" operator="greaterThan">
      <formula>0</formula>
    </cfRule>
  </conditionalFormatting>
  <conditionalFormatting sqref="C31">
    <cfRule type="duplicateValues" dxfId="181" priority="164"/>
  </conditionalFormatting>
  <conditionalFormatting sqref="B31">
    <cfRule type="duplicateValues" dxfId="180" priority="163"/>
  </conditionalFormatting>
  <conditionalFormatting sqref="B31">
    <cfRule type="duplicateValues" dxfId="179" priority="161"/>
    <cfRule type="duplicateValues" dxfId="178" priority="162"/>
  </conditionalFormatting>
  <conditionalFormatting sqref="C31">
    <cfRule type="duplicateValues" dxfId="177" priority="160"/>
  </conditionalFormatting>
  <conditionalFormatting sqref="B31">
    <cfRule type="duplicateValues" dxfId="176" priority="158"/>
    <cfRule type="duplicateValues" dxfId="175" priority="159"/>
  </conditionalFormatting>
  <conditionalFormatting sqref="B31">
    <cfRule type="duplicateValues" dxfId="174" priority="155"/>
    <cfRule type="duplicateValues" dxfId="173" priority="156"/>
    <cfRule type="duplicateValues" dxfId="172" priority="157"/>
  </conditionalFormatting>
  <conditionalFormatting sqref="B31">
    <cfRule type="duplicateValues" dxfId="171" priority="154"/>
  </conditionalFormatting>
  <conditionalFormatting sqref="B31">
    <cfRule type="duplicateValues" dxfId="170" priority="153"/>
  </conditionalFormatting>
  <conditionalFormatting sqref="B31">
    <cfRule type="duplicateValues" dxfId="169" priority="151"/>
    <cfRule type="duplicateValues" dxfId="168" priority="152"/>
  </conditionalFormatting>
  <conditionalFormatting sqref="B31">
    <cfRule type="duplicateValues" dxfId="167" priority="150"/>
  </conditionalFormatting>
  <conditionalFormatting sqref="B31">
    <cfRule type="duplicateValues" dxfId="166" priority="149"/>
  </conditionalFormatting>
  <conditionalFormatting sqref="B31">
    <cfRule type="duplicateValues" dxfId="165" priority="148"/>
  </conditionalFormatting>
  <conditionalFormatting sqref="N30">
    <cfRule type="cellIs" dxfId="164" priority="147" operator="greaterThan">
      <formula>0</formula>
    </cfRule>
  </conditionalFormatting>
  <conditionalFormatting sqref="C30">
    <cfRule type="duplicateValues" dxfId="163" priority="146"/>
  </conditionalFormatting>
  <conditionalFormatting sqref="B30">
    <cfRule type="duplicateValues" dxfId="162" priority="145"/>
  </conditionalFormatting>
  <conditionalFormatting sqref="B30">
    <cfRule type="duplicateValues" dxfId="161" priority="143"/>
    <cfRule type="duplicateValues" dxfId="160" priority="144"/>
  </conditionalFormatting>
  <conditionalFormatting sqref="C30">
    <cfRule type="duplicateValues" dxfId="159" priority="142"/>
  </conditionalFormatting>
  <conditionalFormatting sqref="B30">
    <cfRule type="duplicateValues" dxfId="158" priority="140"/>
    <cfRule type="duplicateValues" dxfId="157" priority="141"/>
  </conditionalFormatting>
  <conditionalFormatting sqref="B30">
    <cfRule type="duplicateValues" dxfId="156" priority="137"/>
    <cfRule type="duplicateValues" dxfId="155" priority="138"/>
    <cfRule type="duplicateValues" dxfId="154" priority="139"/>
  </conditionalFormatting>
  <conditionalFormatting sqref="B30">
    <cfRule type="duplicateValues" dxfId="153" priority="136"/>
  </conditionalFormatting>
  <conditionalFormatting sqref="B30">
    <cfRule type="duplicateValues" dxfId="152" priority="135"/>
  </conditionalFormatting>
  <conditionalFormatting sqref="B30">
    <cfRule type="duplicateValues" dxfId="151" priority="133"/>
    <cfRule type="duplicateValues" dxfId="150" priority="134"/>
  </conditionalFormatting>
  <conditionalFormatting sqref="B30">
    <cfRule type="duplicateValues" dxfId="149" priority="132"/>
  </conditionalFormatting>
  <conditionalFormatting sqref="B30">
    <cfRule type="duplicateValues" dxfId="148" priority="131"/>
  </conditionalFormatting>
  <conditionalFormatting sqref="B30">
    <cfRule type="duplicateValues" dxfId="147" priority="130"/>
  </conditionalFormatting>
  <conditionalFormatting sqref="N29">
    <cfRule type="cellIs" dxfId="146" priority="129" operator="greaterThan">
      <formula>0</formula>
    </cfRule>
  </conditionalFormatting>
  <conditionalFormatting sqref="C29">
    <cfRule type="duplicateValues" dxfId="145" priority="128"/>
  </conditionalFormatting>
  <conditionalFormatting sqref="B29">
    <cfRule type="duplicateValues" dxfId="144" priority="127"/>
  </conditionalFormatting>
  <conditionalFormatting sqref="B29">
    <cfRule type="duplicateValues" dxfId="143" priority="125"/>
    <cfRule type="duplicateValues" dxfId="142" priority="126"/>
  </conditionalFormatting>
  <conditionalFormatting sqref="C29">
    <cfRule type="duplicateValues" dxfId="141" priority="124"/>
  </conditionalFormatting>
  <conditionalFormatting sqref="B29">
    <cfRule type="duplicateValues" dxfId="140" priority="122"/>
    <cfRule type="duplicateValues" dxfId="139" priority="123"/>
  </conditionalFormatting>
  <conditionalFormatting sqref="B29">
    <cfRule type="duplicateValues" dxfId="138" priority="119"/>
    <cfRule type="duplicateValues" dxfId="137" priority="120"/>
    <cfRule type="duplicateValues" dxfId="136" priority="121"/>
  </conditionalFormatting>
  <conditionalFormatting sqref="B29">
    <cfRule type="duplicateValues" dxfId="135" priority="118"/>
  </conditionalFormatting>
  <conditionalFormatting sqref="B29">
    <cfRule type="duplicateValues" dxfId="134" priority="117"/>
  </conditionalFormatting>
  <conditionalFormatting sqref="B29">
    <cfRule type="duplicateValues" dxfId="133" priority="115"/>
    <cfRule type="duplicateValues" dxfId="132" priority="116"/>
  </conditionalFormatting>
  <conditionalFormatting sqref="B29">
    <cfRule type="duplicateValues" dxfId="131" priority="114"/>
  </conditionalFormatting>
  <conditionalFormatting sqref="B29">
    <cfRule type="duplicateValues" dxfId="130" priority="113"/>
  </conditionalFormatting>
  <conditionalFormatting sqref="B29">
    <cfRule type="duplicateValues" dxfId="129" priority="112"/>
  </conditionalFormatting>
  <conditionalFormatting sqref="N28">
    <cfRule type="cellIs" dxfId="128" priority="111" operator="greaterThan">
      <formula>0</formula>
    </cfRule>
  </conditionalFormatting>
  <conditionalFormatting sqref="C28">
    <cfRule type="duplicateValues" dxfId="127" priority="110"/>
  </conditionalFormatting>
  <conditionalFormatting sqref="B28">
    <cfRule type="duplicateValues" dxfId="126" priority="109"/>
  </conditionalFormatting>
  <conditionalFormatting sqref="B28">
    <cfRule type="duplicateValues" dxfId="125" priority="107"/>
    <cfRule type="duplicateValues" dxfId="124" priority="108"/>
  </conditionalFormatting>
  <conditionalFormatting sqref="C28">
    <cfRule type="duplicateValues" dxfId="123" priority="106"/>
  </conditionalFormatting>
  <conditionalFormatting sqref="B28">
    <cfRule type="duplicateValues" dxfId="122" priority="104"/>
    <cfRule type="duplicateValues" dxfId="121" priority="105"/>
  </conditionalFormatting>
  <conditionalFormatting sqref="B28">
    <cfRule type="duplicateValues" dxfId="120" priority="101"/>
    <cfRule type="duplicateValues" dxfId="119" priority="102"/>
    <cfRule type="duplicateValues" dxfId="118" priority="103"/>
  </conditionalFormatting>
  <conditionalFormatting sqref="B28">
    <cfRule type="duplicateValues" dxfId="117" priority="100"/>
  </conditionalFormatting>
  <conditionalFormatting sqref="B28">
    <cfRule type="duplicateValues" dxfId="116" priority="99"/>
  </conditionalFormatting>
  <conditionalFormatting sqref="B28">
    <cfRule type="duplicateValues" dxfId="115" priority="97"/>
    <cfRule type="duplicateValues" dxfId="114" priority="98"/>
  </conditionalFormatting>
  <conditionalFormatting sqref="B28">
    <cfRule type="duplicateValues" dxfId="113" priority="96"/>
  </conditionalFormatting>
  <conditionalFormatting sqref="B28">
    <cfRule type="duplicateValues" dxfId="112" priority="95"/>
  </conditionalFormatting>
  <conditionalFormatting sqref="B28">
    <cfRule type="duplicateValues" dxfId="111" priority="94"/>
  </conditionalFormatting>
  <conditionalFormatting sqref="N27">
    <cfRule type="cellIs" dxfId="110" priority="93" operator="greaterThan">
      <formula>0</formula>
    </cfRule>
  </conditionalFormatting>
  <conditionalFormatting sqref="C27">
    <cfRule type="duplicateValues" dxfId="109" priority="92"/>
  </conditionalFormatting>
  <conditionalFormatting sqref="B27">
    <cfRule type="duplicateValues" dxfId="108" priority="91"/>
  </conditionalFormatting>
  <conditionalFormatting sqref="B27">
    <cfRule type="duplicateValues" dxfId="107" priority="89"/>
    <cfRule type="duplicateValues" dxfId="106" priority="90"/>
  </conditionalFormatting>
  <conditionalFormatting sqref="C27">
    <cfRule type="duplicateValues" dxfId="105" priority="88"/>
  </conditionalFormatting>
  <conditionalFormatting sqref="B27">
    <cfRule type="duplicateValues" dxfId="104" priority="86"/>
    <cfRule type="duplicateValues" dxfId="103" priority="87"/>
  </conditionalFormatting>
  <conditionalFormatting sqref="B27">
    <cfRule type="duplicateValues" dxfId="102" priority="83"/>
    <cfRule type="duplicateValues" dxfId="101" priority="84"/>
    <cfRule type="duplicateValues" dxfId="100" priority="85"/>
  </conditionalFormatting>
  <conditionalFormatting sqref="B27">
    <cfRule type="duplicateValues" dxfId="99" priority="82"/>
  </conditionalFormatting>
  <conditionalFormatting sqref="B27">
    <cfRule type="duplicateValues" dxfId="98" priority="81"/>
  </conditionalFormatting>
  <conditionalFormatting sqref="B27">
    <cfRule type="duplicateValues" dxfId="97" priority="79"/>
    <cfRule type="duplicateValues" dxfId="96" priority="80"/>
  </conditionalFormatting>
  <conditionalFormatting sqref="B27">
    <cfRule type="duplicateValues" dxfId="95" priority="78"/>
  </conditionalFormatting>
  <conditionalFormatting sqref="B27">
    <cfRule type="duplicateValues" dxfId="94" priority="77"/>
  </conditionalFormatting>
  <conditionalFormatting sqref="B27">
    <cfRule type="duplicateValues" dxfId="93" priority="76"/>
  </conditionalFormatting>
  <conditionalFormatting sqref="N17">
    <cfRule type="cellIs" dxfId="92" priority="75" operator="greaterThan">
      <formula>0</formula>
    </cfRule>
  </conditionalFormatting>
  <conditionalFormatting sqref="C17">
    <cfRule type="duplicateValues" dxfId="91" priority="74"/>
  </conditionalFormatting>
  <conditionalFormatting sqref="B17">
    <cfRule type="duplicateValues" dxfId="90" priority="73"/>
  </conditionalFormatting>
  <conditionalFormatting sqref="B17">
    <cfRule type="duplicateValues" dxfId="89" priority="71"/>
    <cfRule type="duplicateValues" dxfId="88" priority="72"/>
  </conditionalFormatting>
  <conditionalFormatting sqref="C17">
    <cfRule type="duplicateValues" dxfId="87" priority="70"/>
  </conditionalFormatting>
  <conditionalFormatting sqref="B17">
    <cfRule type="duplicateValues" dxfId="86" priority="68"/>
    <cfRule type="duplicateValues" dxfId="85" priority="69"/>
  </conditionalFormatting>
  <conditionalFormatting sqref="B17">
    <cfRule type="duplicateValues" dxfId="84" priority="65"/>
    <cfRule type="duplicateValues" dxfId="83" priority="66"/>
    <cfRule type="duplicateValues" dxfId="82" priority="67"/>
  </conditionalFormatting>
  <conditionalFormatting sqref="B17">
    <cfRule type="duplicateValues" dxfId="81" priority="64"/>
  </conditionalFormatting>
  <conditionalFormatting sqref="B17">
    <cfRule type="duplicateValues" dxfId="80" priority="63"/>
  </conditionalFormatting>
  <conditionalFormatting sqref="B17">
    <cfRule type="duplicateValues" dxfId="79" priority="61"/>
    <cfRule type="duplicateValues" dxfId="78" priority="62"/>
  </conditionalFormatting>
  <conditionalFormatting sqref="B17">
    <cfRule type="duplicateValues" dxfId="77" priority="60"/>
  </conditionalFormatting>
  <conditionalFormatting sqref="B17">
    <cfRule type="duplicateValues" dxfId="76" priority="59"/>
  </conditionalFormatting>
  <conditionalFormatting sqref="B17">
    <cfRule type="duplicateValues" dxfId="75" priority="58"/>
  </conditionalFormatting>
  <conditionalFormatting sqref="N26">
    <cfRule type="cellIs" dxfId="74" priority="57" operator="greaterThan">
      <formula>0</formula>
    </cfRule>
  </conditionalFormatting>
  <conditionalFormatting sqref="C26">
    <cfRule type="duplicateValues" dxfId="73" priority="56"/>
  </conditionalFormatting>
  <conditionalFormatting sqref="B26">
    <cfRule type="duplicateValues" dxfId="72" priority="55"/>
  </conditionalFormatting>
  <conditionalFormatting sqref="B26">
    <cfRule type="duplicateValues" dxfId="71" priority="53"/>
    <cfRule type="duplicateValues" dxfId="70" priority="54"/>
  </conditionalFormatting>
  <conditionalFormatting sqref="C26">
    <cfRule type="duplicateValues" dxfId="69" priority="52"/>
  </conditionalFormatting>
  <conditionalFormatting sqref="B26">
    <cfRule type="duplicateValues" dxfId="68" priority="50"/>
    <cfRule type="duplicateValues" dxfId="67" priority="51"/>
  </conditionalFormatting>
  <conditionalFormatting sqref="B26">
    <cfRule type="duplicateValues" dxfId="66" priority="47"/>
    <cfRule type="duplicateValues" dxfId="65" priority="48"/>
    <cfRule type="duplicateValues" dxfId="64" priority="49"/>
  </conditionalFormatting>
  <conditionalFormatting sqref="B26">
    <cfRule type="duplicateValues" dxfId="63" priority="46"/>
  </conditionalFormatting>
  <conditionalFormatting sqref="B26">
    <cfRule type="duplicateValues" dxfId="62" priority="45"/>
  </conditionalFormatting>
  <conditionalFormatting sqref="B26">
    <cfRule type="duplicateValues" dxfId="61" priority="43"/>
    <cfRule type="duplicateValues" dxfId="60" priority="44"/>
  </conditionalFormatting>
  <conditionalFormatting sqref="B26">
    <cfRule type="duplicateValues" dxfId="59" priority="42"/>
  </conditionalFormatting>
  <conditionalFormatting sqref="B26">
    <cfRule type="duplicateValues" dxfId="58" priority="41"/>
  </conditionalFormatting>
  <conditionalFormatting sqref="B26">
    <cfRule type="duplicateValues" dxfId="57" priority="40"/>
  </conditionalFormatting>
  <conditionalFormatting sqref="B16:B36">
    <cfRule type="duplicateValues" dxfId="56" priority="39"/>
  </conditionalFormatting>
  <conditionalFormatting sqref="C16 C33:C36">
    <cfRule type="duplicateValues" dxfId="55" priority="38"/>
  </conditionalFormatting>
  <conditionalFormatting sqref="B16 B33:B36">
    <cfRule type="duplicateValues" dxfId="54" priority="36"/>
    <cfRule type="duplicateValues" dxfId="53" priority="37"/>
  </conditionalFormatting>
  <conditionalFormatting sqref="B16 B33:B36">
    <cfRule type="duplicateValues" dxfId="52" priority="33"/>
    <cfRule type="duplicateValues" dxfId="51" priority="34"/>
    <cfRule type="duplicateValues" dxfId="50" priority="35"/>
  </conditionalFormatting>
  <conditionalFormatting sqref="B16 B33:B36">
    <cfRule type="duplicateValues" dxfId="49" priority="32"/>
  </conditionalFormatting>
  <conditionalFormatting sqref="B16">
    <cfRule type="duplicateValues" dxfId="48" priority="31"/>
  </conditionalFormatting>
  <conditionalFormatting sqref="B16">
    <cfRule type="duplicateValues" dxfId="47" priority="29"/>
    <cfRule type="duplicateValues" dxfId="46" priority="30"/>
  </conditionalFormatting>
  <conditionalFormatting sqref="B16">
    <cfRule type="duplicateValues" dxfId="45" priority="28"/>
  </conditionalFormatting>
  <conditionalFormatting sqref="B16">
    <cfRule type="duplicateValues" dxfId="44" priority="27"/>
  </conditionalFormatting>
  <conditionalFormatting sqref="B33:B36 B16">
    <cfRule type="duplicateValues" dxfId="43" priority="26"/>
  </conditionalFormatting>
  <conditionalFormatting sqref="B33:B36 B16">
    <cfRule type="duplicateValues" dxfId="42" priority="24"/>
    <cfRule type="duplicateValues" dxfId="41" priority="25"/>
  </conditionalFormatting>
  <conditionalFormatting sqref="C33:C36 C16">
    <cfRule type="duplicateValues" dxfId="40" priority="23"/>
  </conditionalFormatting>
  <conditionalFormatting sqref="B1:B12">
    <cfRule type="duplicateValues" dxfId="39" priority="397855"/>
  </conditionalFormatting>
  <conditionalFormatting sqref="B37 B14:B15">
    <cfRule type="duplicateValues" dxfId="38" priority="397856"/>
  </conditionalFormatting>
  <conditionalFormatting sqref="C37 C14:C15">
    <cfRule type="duplicateValues" dxfId="37" priority="397858"/>
  </conditionalFormatting>
  <conditionalFormatting sqref="B37 B14:B15">
    <cfRule type="duplicateValues" dxfId="36" priority="397860"/>
    <cfRule type="duplicateValues" dxfId="35" priority="397861"/>
  </conditionalFormatting>
  <conditionalFormatting sqref="B37 B14:B15">
    <cfRule type="duplicateValues" dxfId="34" priority="397864"/>
    <cfRule type="duplicateValues" dxfId="33" priority="397865"/>
    <cfRule type="duplicateValues" dxfId="32" priority="397866"/>
  </conditionalFormatting>
  <conditionalFormatting sqref="B37 B14:B15">
    <cfRule type="duplicateValues" dxfId="31" priority="397870"/>
  </conditionalFormatting>
  <conditionalFormatting sqref="B37 B14:B15">
    <cfRule type="duplicateValues" dxfId="30" priority="397872"/>
  </conditionalFormatting>
  <conditionalFormatting sqref="B37 B14:B15">
    <cfRule type="duplicateValues" dxfId="29" priority="397874"/>
    <cfRule type="duplicateValues" dxfId="28" priority="397875"/>
  </conditionalFormatting>
  <conditionalFormatting sqref="B37 B14:B15">
    <cfRule type="duplicateValues" dxfId="27" priority="397878"/>
  </conditionalFormatting>
  <conditionalFormatting sqref="B37 B14:B15">
    <cfRule type="duplicateValues" dxfId="26" priority="397880"/>
  </conditionalFormatting>
  <conditionalFormatting sqref="B37 B14:B15">
    <cfRule type="duplicateValues" dxfId="25" priority="397882"/>
  </conditionalFormatting>
  <conditionalFormatting sqref="B37 B14:B15">
    <cfRule type="duplicateValues" dxfId="24" priority="397884"/>
    <cfRule type="duplicateValues" dxfId="23" priority="397885"/>
  </conditionalFormatting>
  <conditionalFormatting sqref="C37 C14:C15">
    <cfRule type="duplicateValues" dxfId="22" priority="397888"/>
  </conditionalFormatting>
  <conditionalFormatting sqref="B38:B162">
    <cfRule type="duplicateValues" dxfId="21" priority="397890"/>
  </conditionalFormatting>
  <conditionalFormatting sqref="B145:B147 B160:B162 B102:B106 B97:B100 B108:B119 B149:B158 B87:B95 B121:B142">
    <cfRule type="duplicateValues" dxfId="20" priority="397891"/>
  </conditionalFormatting>
  <conditionalFormatting sqref="B144:B147 B160:B162 B102:B106 B97:B100 B108:B119 B149:B158 B87:B95 B121:B142">
    <cfRule type="duplicateValues" dxfId="19" priority="397899"/>
    <cfRule type="duplicateValues" dxfId="18" priority="397900"/>
  </conditionalFormatting>
  <conditionalFormatting sqref="B144:B147 B160:B162 B102:B106 B97:B100 B108:B119 B149:B158 B87:B95 B121:B142">
    <cfRule type="duplicateValues" dxfId="17" priority="397915"/>
    <cfRule type="duplicateValues" dxfId="16" priority="397916"/>
  </conditionalFormatting>
  <conditionalFormatting sqref="C144:C147 C160:C162 C102:C106 C97:C100 C108:C119 C149:C158 C87:C95 C121:C142">
    <cfRule type="duplicateValues" dxfId="15" priority="397931"/>
  </conditionalFormatting>
  <conditionalFormatting sqref="B144:B147 B160:B162 B102:B106 B97:B100 B108:B119 B149:B158 B87:B95 B121:B142">
    <cfRule type="duplicateValues" dxfId="14" priority="397939"/>
  </conditionalFormatting>
  <conditionalFormatting sqref="C84:C85 C144:C147 C160:C162 C102:C106 C97:C100 C38 C108:C119 C149:C158 C87:C95 C121:C142 C55:C82">
    <cfRule type="duplicateValues" dxfId="13" priority="397947"/>
  </conditionalFormatting>
  <conditionalFormatting sqref="B38 B108:B119 B149:B162 B87:B106 B121:B147 B55:B85">
    <cfRule type="duplicateValues" dxfId="12" priority="397958"/>
    <cfRule type="duplicateValues" dxfId="11" priority="397959"/>
  </conditionalFormatting>
  <conditionalFormatting sqref="B38 B108:B119 B149:B162 B87:B106 B121:B147 B55:B85">
    <cfRule type="duplicateValues" dxfId="10" priority="397970"/>
    <cfRule type="duplicateValues" dxfId="9" priority="397971"/>
    <cfRule type="duplicateValues" dxfId="8" priority="397972"/>
  </conditionalFormatting>
  <conditionalFormatting sqref="C156:C158 C132 C162 C160">
    <cfRule type="duplicateValues" dxfId="7" priority="397988"/>
  </conditionalFormatting>
  <conditionalFormatting sqref="B156:B158 B132 B162 B160">
    <cfRule type="duplicateValues" dxfId="6" priority="397992"/>
  </conditionalFormatting>
  <conditionalFormatting sqref="B162 B105:B106 B129:B130 B145:B147 B132:B142 B160 B97:B99 B108:B118 B149:B158 B87:B95">
    <cfRule type="duplicateValues" dxfId="5" priority="397996"/>
  </conditionalFormatting>
  <conditionalFormatting sqref="B38 B149:B162 B87:B119 B121:B147 B55:B85">
    <cfRule type="duplicateValues" dxfId="4" priority="398006"/>
  </conditionalFormatting>
  <conditionalFormatting sqref="B38 B149:B162 B87:B119 B121:B147 B55:B85">
    <cfRule type="duplicateValues" dxfId="3" priority="398011"/>
  </conditionalFormatting>
  <conditionalFormatting sqref="B38 B149:B162 B87:B119 B121:B147 B55:B85">
    <cfRule type="duplicateValues" dxfId="2" priority="398016"/>
    <cfRule type="duplicateValues" dxfId="1" priority="398017"/>
  </conditionalFormatting>
  <conditionalFormatting sqref="B38 B121:B162 B55:B119">
    <cfRule type="duplicateValues" dxfId="0" priority="398026"/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532D-A7EC-4025-A044-9AB27738DC1A}">
  <dimension ref="A1:M1"/>
  <sheetViews>
    <sheetView workbookViewId="0">
      <selection activeCell="K1" sqref="K1"/>
    </sheetView>
  </sheetViews>
  <sheetFormatPr baseColWidth="10" defaultRowHeight="15"/>
  <cols>
    <col min="1" max="1" width="12.140625" customWidth="1"/>
    <col min="2" max="2" width="52.140625" customWidth="1"/>
    <col min="3" max="3" width="18.5703125" customWidth="1"/>
    <col min="4" max="4" width="32.42578125" customWidth="1"/>
    <col min="5" max="5" width="14.85546875" customWidth="1"/>
    <col min="6" max="6" width="10.5703125" customWidth="1"/>
    <col min="7" max="7" width="10.7109375" customWidth="1"/>
    <col min="8" max="8" width="10" customWidth="1"/>
    <col min="9" max="9" width="12" customWidth="1"/>
    <col min="10" max="10" width="12.42578125" customWidth="1"/>
    <col min="11" max="12" width="11.28515625" customWidth="1"/>
  </cols>
  <sheetData>
    <row r="1" spans="1:13">
      <c r="A1" t="s">
        <v>19</v>
      </c>
      <c r="B1" t="s">
        <v>3</v>
      </c>
      <c r="C1" t="s">
        <v>20</v>
      </c>
      <c r="D1" t="s">
        <v>7</v>
      </c>
      <c r="E1" t="s">
        <v>21</v>
      </c>
      <c r="F1" t="s">
        <v>12</v>
      </c>
      <c r="G1" t="s">
        <v>14</v>
      </c>
      <c r="H1" t="s">
        <v>15</v>
      </c>
      <c r="I1" t="s">
        <v>16</v>
      </c>
      <c r="J1" t="s">
        <v>13</v>
      </c>
      <c r="K1" t="s">
        <v>17</v>
      </c>
      <c r="L1" t="s">
        <v>11</v>
      </c>
      <c r="M1" t="s">
        <v>19</v>
      </c>
    </row>
  </sheetData>
  <autoFilter ref="A1:M4391" xr:uid="{7217532D-A7EC-4025-A044-9AB27738DC1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76C1-3F86-4E50-A4C0-A7C81CF47B40}">
  <dimension ref="A1:M2856"/>
  <sheetViews>
    <sheetView topLeftCell="A2329" workbookViewId="0">
      <selection activeCell="A2346" sqref="A2346:XFD2359"/>
    </sheetView>
  </sheetViews>
  <sheetFormatPr baseColWidth="10" defaultRowHeight="15"/>
  <cols>
    <col min="1" max="1" width="6.28515625" bestFit="1" customWidth="1"/>
    <col min="2" max="2" width="11" bestFit="1" customWidth="1"/>
    <col min="3" max="3" width="60.28515625" customWidth="1"/>
    <col min="4" max="4" width="5.28515625" style="22" bestFit="1" customWidth="1"/>
    <col min="5" max="5" width="27.7109375" bestFit="1" customWidth="1"/>
    <col min="6" max="6" width="7.5703125" bestFit="1" customWidth="1"/>
    <col min="7" max="7" width="7.7109375" bestFit="1" customWidth="1"/>
    <col min="8" max="8" width="16.7109375" bestFit="1" customWidth="1"/>
    <col min="9" max="9" width="10.7109375" bestFit="1" customWidth="1"/>
    <col min="10" max="11" width="6.5703125" bestFit="1" customWidth="1"/>
  </cols>
  <sheetData>
    <row r="1" spans="1:13">
      <c r="A1" t="s">
        <v>33</v>
      </c>
      <c r="B1" t="s">
        <v>34</v>
      </c>
      <c r="C1" t="s">
        <v>3</v>
      </c>
      <c r="D1" s="22" t="s">
        <v>4</v>
      </c>
      <c r="E1" t="s">
        <v>35</v>
      </c>
      <c r="F1" t="s">
        <v>36</v>
      </c>
      <c r="G1" t="s">
        <v>10</v>
      </c>
      <c r="H1" t="s">
        <v>37</v>
      </c>
      <c r="I1" t="s">
        <v>32</v>
      </c>
      <c r="J1" t="s">
        <v>11</v>
      </c>
      <c r="K1" t="s">
        <v>38</v>
      </c>
      <c r="L1" t="s">
        <v>50</v>
      </c>
      <c r="M1" t="s">
        <v>52</v>
      </c>
    </row>
    <row r="2" spans="1:13">
      <c r="A2" s="22">
        <v>1</v>
      </c>
      <c r="B2" t="str">
        <f>+'LISTADO GENERAL '!B14</f>
        <v>040230007</v>
      </c>
      <c r="C2" t="str">
        <f>+'LISTADO GENERAL '!E14</f>
        <v xml:space="preserve"> APOSITOS KIDS BRIUTCARE (KIDS CURITAS)  X 20 UND</v>
      </c>
      <c r="D2">
        <f>+'LISTADO GENERAL '!F14</f>
        <v>0</v>
      </c>
      <c r="E2" t="str">
        <f>+'LISTADO GENERAL '!I14</f>
        <v>BRIUTCARE</v>
      </c>
      <c r="F2" s="20">
        <f>+'LISTADO GENERAL '!S14</f>
        <v>47119</v>
      </c>
      <c r="G2">
        <f>+'LISTADO GENERAL '!T14</f>
        <v>0</v>
      </c>
      <c r="H2" s="21">
        <f>+'LISTADO GENERAL '!O14</f>
        <v>1.51035451035451</v>
      </c>
      <c r="I2">
        <f t="shared" ref="I2:I65" si="0">+H2*G2</f>
        <v>0</v>
      </c>
      <c r="J2">
        <f>IF('LISTADO GENERAL '!K14="EXENTO",'REF1'!I2,I2*1.16)</f>
        <v>0</v>
      </c>
      <c r="K2" t="b">
        <f>IF(AND(G2&gt;0,AND(L2&lt;&gt;$L$1,L2&lt;&gt;$M$1)),ROW())</f>
        <v>0</v>
      </c>
      <c r="L2" t="str">
        <f>'LISTADO GENERAL '!A14</f>
        <v>PRODUCTOS TOP</v>
      </c>
    </row>
    <row r="3" spans="1:13">
      <c r="A3" s="22">
        <v>2</v>
      </c>
      <c r="B3" t="str">
        <f>+'LISTADO GENERAL '!B15</f>
        <v>000939</v>
      </c>
      <c r="C3" t="str">
        <f>+'LISTADO GENERAL '!E15</f>
        <v xml:space="preserve"> SULFATO FERROSO 125 MG/ML X 30 ML GOTAS  </v>
      </c>
      <c r="D3">
        <f>+'LISTADO GENERAL '!F15</f>
        <v>0</v>
      </c>
      <c r="E3" t="str">
        <f>+'LISTADO GENERAL '!I15</f>
        <v>RJR</v>
      </c>
      <c r="F3" s="20">
        <f>+'LISTADO GENERAL '!S15</f>
        <v>46174</v>
      </c>
      <c r="G3">
        <f>+'LISTADO GENERAL '!T15</f>
        <v>0</v>
      </c>
      <c r="H3" s="21">
        <f>+'LISTADO GENERAL '!O15</f>
        <v>1.5324675324675323</v>
      </c>
      <c r="I3">
        <f t="shared" si="0"/>
        <v>0</v>
      </c>
      <c r="J3">
        <f>IF('LISTADO GENERAL '!K15="EXENTO",'REF1'!I3,I3*1.16)</f>
        <v>0</v>
      </c>
      <c r="K3" t="b">
        <f t="shared" ref="K3:K66" si="1">IF(AND(G3&gt;0,AND(L3&lt;&gt;$L$1,L3&lt;&gt;$M$1)),ROW())</f>
        <v>0</v>
      </c>
      <c r="L3">
        <f>'LISTADO GENERAL '!A15</f>
        <v>0</v>
      </c>
    </row>
    <row r="4" spans="1:13">
      <c r="A4" s="22">
        <v>3</v>
      </c>
      <c r="B4" t="str">
        <f>+'LISTADO GENERAL '!B16</f>
        <v>033730000</v>
      </c>
      <c r="C4" t="str">
        <f>+'LISTADO GENERAL '!E16</f>
        <v>ABECAB  5/20 MG ( AMLODIPINO - OLMESARTAN)  X 30 TAB</v>
      </c>
      <c r="D4">
        <f>+'LISTADO GENERAL '!F16</f>
        <v>0</v>
      </c>
      <c r="E4" t="str">
        <f>+'LISTADO GENERAL '!I16</f>
        <v>CAPSUVEN</v>
      </c>
      <c r="F4" s="20">
        <f>+'LISTADO GENERAL '!S16</f>
        <v>46508</v>
      </c>
      <c r="G4">
        <f>+'LISTADO GENERAL '!T16</f>
        <v>0</v>
      </c>
      <c r="H4" s="21">
        <f>+'LISTADO GENERAL '!O16</f>
        <v>2.2130952380952382</v>
      </c>
      <c r="I4">
        <f t="shared" si="0"/>
        <v>0</v>
      </c>
      <c r="J4">
        <f>IF('LISTADO GENERAL '!K16="EXENTO",'REF1'!I4,I4*1.16)</f>
        <v>0</v>
      </c>
      <c r="K4" t="b">
        <f t="shared" si="1"/>
        <v>0</v>
      </c>
      <c r="L4" t="str">
        <f>'LISTADO GENERAL '!A16</f>
        <v>MORADO DE BIENESTAR</v>
      </c>
    </row>
    <row r="5" spans="1:13">
      <c r="A5" s="22">
        <v>4</v>
      </c>
      <c r="B5" t="str">
        <f>+'LISTADO GENERAL '!B17</f>
        <v>0337300023</v>
      </c>
      <c r="C5" t="str">
        <f>+'LISTADO GENERAL '!E17</f>
        <v>ABECAB  5-40 mg  X 30 TAB</v>
      </c>
      <c r="D5">
        <f>+'LISTADO GENERAL '!F17</f>
        <v>0</v>
      </c>
      <c r="E5" t="str">
        <f>+'LISTADO GENERAL '!I17</f>
        <v>CAPSUVEN</v>
      </c>
      <c r="F5" s="20">
        <f>+'LISTADO GENERAL '!S17</f>
        <v>45870</v>
      </c>
      <c r="G5">
        <f>+'LISTADO GENERAL '!T17</f>
        <v>0</v>
      </c>
      <c r="H5" s="21">
        <f>+'LISTADO GENERAL '!O17</f>
        <v>5.6025974025974028</v>
      </c>
      <c r="I5">
        <f t="shared" si="0"/>
        <v>0</v>
      </c>
      <c r="J5">
        <f>IF('LISTADO GENERAL '!K17="EXENTO",'REF1'!I5,I5*1.16)</f>
        <v>0</v>
      </c>
      <c r="K5" t="b">
        <f t="shared" si="1"/>
        <v>0</v>
      </c>
      <c r="L5" t="str">
        <f>'LISTADO GENERAL '!A17</f>
        <v>MORADO DE BIENESTAR</v>
      </c>
    </row>
    <row r="6" spans="1:13">
      <c r="A6" s="22">
        <v>5</v>
      </c>
      <c r="B6" t="str">
        <f>+'LISTADO GENERAL '!B18</f>
        <v>000930</v>
      </c>
      <c r="C6" t="str">
        <f>+'LISTADO GENERAL '!E18</f>
        <v xml:space="preserve">ABIDOR GOTAS 200 MG 2 ML-15 ML  TUTTI FRUTTI  </v>
      </c>
      <c r="D6">
        <f>+'LISTADO GENERAL '!F18</f>
        <v>0</v>
      </c>
      <c r="E6" t="str">
        <f>+'LISTADO GENERAL '!I18</f>
        <v>RJR</v>
      </c>
      <c r="F6" s="20">
        <f>+'LISTADO GENERAL '!S18</f>
        <v>46113</v>
      </c>
      <c r="G6">
        <f>+'LISTADO GENERAL '!T18</f>
        <v>0</v>
      </c>
      <c r="H6" s="21">
        <f>+'LISTADO GENERAL '!O18</f>
        <v>0.81818181818181812</v>
      </c>
      <c r="I6">
        <f t="shared" si="0"/>
        <v>0</v>
      </c>
      <c r="J6">
        <f>IF('LISTADO GENERAL '!K18="EXENTO",'REF1'!I6,I6*1.16)</f>
        <v>0</v>
      </c>
      <c r="K6" t="b">
        <f t="shared" si="1"/>
        <v>0</v>
      </c>
      <c r="L6">
        <f>'LISTADO GENERAL '!A18</f>
        <v>0</v>
      </c>
    </row>
    <row r="7" spans="1:13">
      <c r="A7" s="22">
        <v>6</v>
      </c>
      <c r="B7" t="str">
        <f>+'LISTADO GENERAL '!B19</f>
        <v>023690016</v>
      </c>
      <c r="C7" t="str">
        <f>+'LISTADO GENERAL '!E19</f>
        <v>ABINTRA SABOR NARANJA X 27 g POLVO</v>
      </c>
      <c r="D7">
        <f>+'LISTADO GENERAL '!F19</f>
        <v>0</v>
      </c>
      <c r="E7" t="str">
        <f>+'LISTADO GENERAL '!I19</f>
        <v>MEGALABS</v>
      </c>
      <c r="F7" s="20">
        <f>+'LISTADO GENERAL '!S19</f>
        <v>46174</v>
      </c>
      <c r="G7">
        <f>+'LISTADO GENERAL '!T19</f>
        <v>0</v>
      </c>
      <c r="H7" s="21">
        <f>+'LISTADO GENERAL '!O19</f>
        <v>6.0683544303797454</v>
      </c>
      <c r="I7">
        <f t="shared" si="0"/>
        <v>0</v>
      </c>
      <c r="J7">
        <f>IF('LISTADO GENERAL '!K19="EXENTO",'REF1'!I7,I7*1.16)</f>
        <v>0</v>
      </c>
      <c r="K7" t="b">
        <f t="shared" si="1"/>
        <v>0</v>
      </c>
      <c r="L7" t="str">
        <f>'LISTADO GENERAL '!A19</f>
        <v>PRODUCTOS TOP</v>
      </c>
    </row>
    <row r="8" spans="1:13">
      <c r="A8" s="22">
        <v>7</v>
      </c>
      <c r="B8" t="str">
        <f>+'LISTADO GENERAL '!B20</f>
        <v>021430797</v>
      </c>
      <c r="C8" t="str">
        <f>+'LISTADO GENERAL '!E20</f>
        <v>ABRETIA 18MG X 10 CAP</v>
      </c>
      <c r="D8">
        <f>+'LISTADO GENERAL '!F20</f>
        <v>0</v>
      </c>
      <c r="E8" t="str">
        <f>+'LISTADO GENERAL '!I20</f>
        <v>MEGALABS</v>
      </c>
      <c r="F8" s="20">
        <f>+'LISTADO GENERAL '!S20</f>
        <v>46539</v>
      </c>
      <c r="G8">
        <f>+'LISTADO GENERAL '!T20</f>
        <v>0</v>
      </c>
      <c r="H8" s="21">
        <f>+'LISTADO GENERAL '!O20</f>
        <v>22.825316455696203</v>
      </c>
      <c r="I8">
        <f t="shared" si="0"/>
        <v>0</v>
      </c>
      <c r="J8">
        <f>IF('LISTADO GENERAL '!K20="EXENTO",'REF1'!I8,I8*1.16)</f>
        <v>0</v>
      </c>
      <c r="K8" t="b">
        <f t="shared" si="1"/>
        <v>0</v>
      </c>
      <c r="L8" t="str">
        <f>'LISTADO GENERAL '!A20</f>
        <v>PRODUCTOS TOP</v>
      </c>
    </row>
    <row r="9" spans="1:13">
      <c r="A9" s="22">
        <v>8</v>
      </c>
      <c r="B9" t="str">
        <f>+'LISTADO GENERAL '!B21</f>
        <v>023630001</v>
      </c>
      <c r="C9" t="str">
        <f>+'LISTADO GENERAL '!E21</f>
        <v>ACCUALAXAN POLVO PARA SOL.MACROGOL 3350 SOBRE X 17grs</v>
      </c>
      <c r="D9">
        <f>+'LISTADO GENERAL '!F21</f>
        <v>0</v>
      </c>
      <c r="E9" t="str">
        <f>+'LISTADO GENERAL '!I21</f>
        <v>GARDEN HOUSE</v>
      </c>
      <c r="F9" s="20">
        <f>+'LISTADO GENERAL '!S21</f>
        <v>46054</v>
      </c>
      <c r="G9">
        <f>+'LISTADO GENERAL '!T21</f>
        <v>0</v>
      </c>
      <c r="H9" s="21">
        <f>+'LISTADO GENERAL '!O21</f>
        <v>0.59690476190476194</v>
      </c>
      <c r="I9">
        <f t="shared" si="0"/>
        <v>0</v>
      </c>
      <c r="J9">
        <f>IF('LISTADO GENERAL '!K21="EXENTO",'REF1'!I9,I9*1.16)</f>
        <v>0</v>
      </c>
      <c r="K9" t="b">
        <f t="shared" si="1"/>
        <v>0</v>
      </c>
      <c r="L9" t="str">
        <f>'LISTADO GENERAL '!A21</f>
        <v>PRODUCTOS TOP</v>
      </c>
    </row>
    <row r="10" spans="1:13">
      <c r="A10" s="22">
        <v>9</v>
      </c>
      <c r="B10" t="str">
        <f>+'LISTADO GENERAL '!B22</f>
        <v>023630000</v>
      </c>
      <c r="C10" t="str">
        <f>+'LISTADO GENERAL '!E22</f>
        <v>ACCUALAXAN POLVO PARA SOL.MACROGOL 3350 X 255g PARA 15 DOSIS</v>
      </c>
      <c r="D10">
        <f>+'LISTADO GENERAL '!F22</f>
        <v>0</v>
      </c>
      <c r="E10" t="str">
        <f>+'LISTADO GENERAL '!I22</f>
        <v>GARDEN HOUSE</v>
      </c>
      <c r="F10" s="20">
        <f>+'LISTADO GENERAL '!S22</f>
        <v>46054</v>
      </c>
      <c r="G10">
        <f>+'LISTADO GENERAL '!T22</f>
        <v>0</v>
      </c>
      <c r="H10" s="21">
        <f>+'LISTADO GENERAL '!O22</f>
        <v>3.8533333333333335</v>
      </c>
      <c r="I10">
        <f t="shared" si="0"/>
        <v>0</v>
      </c>
      <c r="J10">
        <f>IF('LISTADO GENERAL '!K22="EXENTO",'REF1'!I10,I10*1.16)</f>
        <v>0</v>
      </c>
      <c r="K10" t="b">
        <f t="shared" si="1"/>
        <v>0</v>
      </c>
      <c r="L10" t="str">
        <f>'LISTADO GENERAL '!A22</f>
        <v>PRODUCTOS TOP</v>
      </c>
    </row>
    <row r="11" spans="1:13">
      <c r="A11" s="22">
        <v>10</v>
      </c>
      <c r="B11" t="str">
        <f>+'LISTADO GENERAL '!B23</f>
        <v>021091126</v>
      </c>
      <c r="C11" t="str">
        <f>+'LISTADO GENERAL '!E23</f>
        <v>ACEMUK (ACETILCISTEINA ) 200 MG X 10 TAB</v>
      </c>
      <c r="D11">
        <f>+'LISTADO GENERAL '!F23</f>
        <v>0</v>
      </c>
      <c r="E11" t="str">
        <f>+'LISTADO GENERAL '!I23</f>
        <v>MEYER</v>
      </c>
      <c r="F11" s="20">
        <f>+'LISTADO GENERAL '!S23</f>
        <v>45809</v>
      </c>
      <c r="G11">
        <f>+'LISTADO GENERAL '!T23</f>
        <v>0</v>
      </c>
      <c r="H11" s="21">
        <f>+'LISTADO GENERAL '!O23</f>
        <v>12.690999999999999</v>
      </c>
      <c r="I11">
        <f t="shared" si="0"/>
        <v>0</v>
      </c>
      <c r="J11">
        <f>IF('LISTADO GENERAL '!K23="EXENTO",'REF1'!I11,I11*1.16)</f>
        <v>0</v>
      </c>
      <c r="K11" t="b">
        <f t="shared" si="1"/>
        <v>0</v>
      </c>
      <c r="L11" t="str">
        <f>'LISTADO GENERAL '!A23</f>
        <v>BROCHE DE ORO</v>
      </c>
    </row>
    <row r="12" spans="1:13">
      <c r="A12" s="22">
        <v>11</v>
      </c>
      <c r="B12" t="str">
        <f>+'LISTADO GENERAL '!B24</f>
        <v>021181061</v>
      </c>
      <c r="C12" t="str">
        <f>+'LISTADO GENERAL '!E24</f>
        <v>ACETAB 250MG X 20 TAB</v>
      </c>
      <c r="D12">
        <f>+'LISTADO GENERAL '!F24</f>
        <v>0</v>
      </c>
      <c r="E12" t="str">
        <f>+'LISTADO GENERAL '!I24</f>
        <v>OFTALMI</v>
      </c>
      <c r="F12" s="20">
        <f>+'LISTADO GENERAL '!S24</f>
        <v>46174</v>
      </c>
      <c r="G12">
        <f>+'LISTADO GENERAL '!T24</f>
        <v>0</v>
      </c>
      <c r="H12" s="21">
        <f>+'LISTADO GENERAL '!O24</f>
        <v>12.485200000000001</v>
      </c>
      <c r="I12">
        <f t="shared" si="0"/>
        <v>0</v>
      </c>
      <c r="J12">
        <f>IF('LISTADO GENERAL '!K24="EXENTO",'REF1'!I12,I12*1.16)</f>
        <v>0</v>
      </c>
      <c r="K12" t="b">
        <f t="shared" si="1"/>
        <v>0</v>
      </c>
      <c r="L12" t="str">
        <f>'LISTADO GENERAL '!A24</f>
        <v>BROCHE DE ORO</v>
      </c>
    </row>
    <row r="13" spans="1:13">
      <c r="A13" s="22">
        <v>12</v>
      </c>
      <c r="B13" t="str">
        <f>+'LISTADO GENERAL '!B25</f>
        <v>7591616002142</v>
      </c>
      <c r="C13" t="str">
        <f>+'LISTADO GENERAL '!E25</f>
        <v>ACETAFEN FORTE 180 MG / 5 ML X 120 ML JBE</v>
      </c>
      <c r="D13">
        <f>+'LISTADO GENERAL '!F25</f>
        <v>0</v>
      </c>
      <c r="E13" t="str">
        <f>+'LISTADO GENERAL '!I25</f>
        <v>BIOFARCO</v>
      </c>
      <c r="F13" s="20">
        <f>+'LISTADO GENERAL '!S25</f>
        <v>46235</v>
      </c>
      <c r="G13">
        <f>+'LISTADO GENERAL '!T25</f>
        <v>0</v>
      </c>
      <c r="H13" s="21">
        <f>+'LISTADO GENERAL '!O25</f>
        <v>3.0467532467532465</v>
      </c>
      <c r="I13">
        <f t="shared" si="0"/>
        <v>0</v>
      </c>
      <c r="J13">
        <f>IF('LISTADO GENERAL '!K25="EXENTO",'REF1'!I13,I13*1.16)</f>
        <v>0</v>
      </c>
      <c r="K13" t="b">
        <f t="shared" si="1"/>
        <v>0</v>
      </c>
      <c r="L13">
        <f>'LISTADO GENERAL '!A25</f>
        <v>0</v>
      </c>
    </row>
    <row r="14" spans="1:13">
      <c r="A14" s="22">
        <v>13</v>
      </c>
      <c r="B14" t="str">
        <f>+'LISTADO GENERAL '!B26</f>
        <v>030960804</v>
      </c>
      <c r="C14" t="str">
        <f>+'LISTADO GENERAL '!E26</f>
        <v>ACETAMINOFEN  JARABE 150MG/5ML  FRASCO X 90ML</v>
      </c>
      <c r="D14">
        <f>+'LISTADO GENERAL '!F26</f>
        <v>0</v>
      </c>
      <c r="E14" t="str">
        <f>+'LISTADO GENERAL '!I26</f>
        <v>LAPROFF</v>
      </c>
      <c r="F14" s="20">
        <f>+'LISTADO GENERAL '!S26</f>
        <v>46600</v>
      </c>
      <c r="G14">
        <f>+'LISTADO GENERAL '!T26</f>
        <v>0</v>
      </c>
      <c r="H14" s="21">
        <f>+'LISTADO GENERAL '!O26</f>
        <v>1.7777380952380955</v>
      </c>
      <c r="I14">
        <f t="shared" si="0"/>
        <v>0</v>
      </c>
      <c r="J14">
        <f>IF('LISTADO GENERAL '!K26="EXENTO",'REF1'!I14,I14*1.16)</f>
        <v>0</v>
      </c>
      <c r="K14" t="b">
        <f t="shared" si="1"/>
        <v>0</v>
      </c>
      <c r="L14" t="str">
        <f>'LISTADO GENERAL '!A26</f>
        <v>PRODUCTOS TOP</v>
      </c>
    </row>
    <row r="15" spans="1:13">
      <c r="A15" s="22">
        <v>14</v>
      </c>
      <c r="B15" t="str">
        <f>+'LISTADO GENERAL '!B27</f>
        <v>030960793</v>
      </c>
      <c r="C15" t="str">
        <f>+'LISTADO GENERAL '!E27</f>
        <v>ACETAMINOFEN  JARABE PEDIATRICO X 120ML</v>
      </c>
      <c r="D15">
        <f>+'LISTADO GENERAL '!F27</f>
        <v>0</v>
      </c>
      <c r="E15" t="str">
        <f>+'LISTADO GENERAL '!I27</f>
        <v>LAPROFF</v>
      </c>
      <c r="F15" s="20">
        <f>+'LISTADO GENERAL '!S27</f>
        <v>46600</v>
      </c>
      <c r="G15">
        <f>+'LISTADO GENERAL '!T27</f>
        <v>0</v>
      </c>
      <c r="H15" s="21">
        <f>+'LISTADO GENERAL '!O27</f>
        <v>2.0761904761904764</v>
      </c>
      <c r="I15">
        <f t="shared" si="0"/>
        <v>0</v>
      </c>
      <c r="J15">
        <f>IF('LISTADO GENERAL '!K27="EXENTO",'REF1'!I15,I15*1.16)</f>
        <v>0</v>
      </c>
      <c r="K15" t="b">
        <f t="shared" si="1"/>
        <v>0</v>
      </c>
      <c r="L15" t="str">
        <f>'LISTADO GENERAL '!A27</f>
        <v>PRODUCTOS TOP</v>
      </c>
    </row>
    <row r="16" spans="1:13">
      <c r="A16" s="22">
        <v>15</v>
      </c>
      <c r="B16" t="str">
        <f>+'LISTADO GENERAL '!B28</f>
        <v>020350848</v>
      </c>
      <c r="C16" t="str">
        <f>+'LISTADO GENERAL '!E28</f>
        <v>ACETAMINOFEN 120MG/5ML X 120ML JARABE</v>
      </c>
      <c r="D16">
        <f>+'LISTADO GENERAL '!F28</f>
        <v>0</v>
      </c>
      <c r="E16" t="str">
        <f>+'LISTADO GENERAL '!I28</f>
        <v>COFASA</v>
      </c>
      <c r="F16" s="20">
        <f>+'LISTADO GENERAL '!S28</f>
        <v>46631</v>
      </c>
      <c r="G16">
        <f>+'LISTADO GENERAL '!T28</f>
        <v>0</v>
      </c>
      <c r="H16" s="21">
        <f>+'LISTADO GENERAL '!O28</f>
        <v>2.214149318034643</v>
      </c>
      <c r="I16">
        <f t="shared" si="0"/>
        <v>0</v>
      </c>
      <c r="J16">
        <f>IF('LISTADO GENERAL '!K28="EXENTO",'REF1'!I16,I16*1.16)</f>
        <v>0</v>
      </c>
      <c r="K16" t="b">
        <f t="shared" si="1"/>
        <v>0</v>
      </c>
      <c r="L16" t="str">
        <f>'LISTADO GENERAL '!A28</f>
        <v>PRODUCTOS TOP</v>
      </c>
    </row>
    <row r="17" spans="1:12">
      <c r="A17" s="22">
        <v>16</v>
      </c>
      <c r="B17" t="str">
        <f>+'LISTADO GENERAL '!B29</f>
        <v>020930005</v>
      </c>
      <c r="C17" t="str">
        <f>+'LISTADO GENERAL '!E29</f>
        <v>ACETAMINOFEN 150mg X 120ml JARABE</v>
      </c>
      <c r="D17">
        <f>+'LISTADO GENERAL '!F29</f>
        <v>0</v>
      </c>
      <c r="E17" t="str">
        <f>+'LISTADO GENERAL '!I29</f>
        <v>LA SANTE</v>
      </c>
      <c r="F17" s="20">
        <f>+'LISTADO GENERAL '!S29</f>
        <v>46478</v>
      </c>
      <c r="G17">
        <f>+'LISTADO GENERAL '!T29</f>
        <v>0</v>
      </c>
      <c r="H17" s="21">
        <f>+'LISTADO GENERAL '!O29</f>
        <v>1.9012</v>
      </c>
      <c r="I17">
        <f t="shared" si="0"/>
        <v>0</v>
      </c>
      <c r="J17">
        <f>IF('LISTADO GENERAL '!K29="EXENTO",'REF1'!I17,I17*1.16)</f>
        <v>0</v>
      </c>
      <c r="K17" t="b">
        <f t="shared" si="1"/>
        <v>0</v>
      </c>
      <c r="L17" t="str">
        <f>'LISTADO GENERAL '!A29</f>
        <v>BROCHE DE ORO</v>
      </c>
    </row>
    <row r="18" spans="1:12">
      <c r="A18" s="22">
        <v>17</v>
      </c>
      <c r="B18" t="str">
        <f>+'LISTADO GENERAL '!B30</f>
        <v>020981161</v>
      </c>
      <c r="C18" t="str">
        <f>+'LISTADO GENERAL '!E30</f>
        <v>ACETAMINOFEN 180mg/5mL PEDIATRICO X 90 mL</v>
      </c>
      <c r="D18">
        <f>+'LISTADO GENERAL '!F30</f>
        <v>0</v>
      </c>
      <c r="E18" t="str">
        <f>+'LISTADO GENERAL '!I30</f>
        <v>LETI-GENVEN</v>
      </c>
      <c r="F18" s="20">
        <f>+'LISTADO GENERAL '!S30</f>
        <v>46296</v>
      </c>
      <c r="G18">
        <f>+'LISTADO GENERAL '!T30</f>
        <v>0</v>
      </c>
      <c r="H18" s="21">
        <f>+'LISTADO GENERAL '!O30</f>
        <v>2.2848101265822782</v>
      </c>
      <c r="I18">
        <f t="shared" si="0"/>
        <v>0</v>
      </c>
      <c r="J18">
        <f>IF('LISTADO GENERAL '!K30="EXENTO",'REF1'!I18,I18*1.16)</f>
        <v>0</v>
      </c>
      <c r="K18" t="b">
        <f t="shared" si="1"/>
        <v>0</v>
      </c>
      <c r="L18" t="str">
        <f>'LISTADO GENERAL '!A30</f>
        <v xml:space="preserve">BROCHE DE ORO </v>
      </c>
    </row>
    <row r="19" spans="1:12">
      <c r="A19" s="22">
        <v>18</v>
      </c>
      <c r="B19" t="str">
        <f>+'LISTADO GENERAL '!B31</f>
        <v>023760019</v>
      </c>
      <c r="C19" t="str">
        <f>+'LISTADO GENERAL '!E31</f>
        <v>ACETAMINOFEN 180MG/5ML X 120 ML SOL ORAL</v>
      </c>
      <c r="D19">
        <f>+'LISTADO GENERAL '!F31</f>
        <v>0</v>
      </c>
      <c r="E19" t="str">
        <f>+'LISTADO GENERAL '!I31</f>
        <v>BIOGLASS</v>
      </c>
      <c r="F19" s="20">
        <f>+'LISTADO GENERAL '!S31</f>
        <v>46327</v>
      </c>
      <c r="G19">
        <f>+'LISTADO GENERAL '!T31</f>
        <v>0</v>
      </c>
      <c r="H19" s="21">
        <f>+'LISTADO GENERAL '!O31</f>
        <v>1.8383116883116881</v>
      </c>
      <c r="I19">
        <f t="shared" si="0"/>
        <v>0</v>
      </c>
      <c r="J19">
        <f>IF('LISTADO GENERAL '!K31="EXENTO",'REF1'!I19,I19*1.16)</f>
        <v>0</v>
      </c>
      <c r="K19" t="b">
        <f t="shared" si="1"/>
        <v>0</v>
      </c>
      <c r="L19" t="str">
        <f>'LISTADO GENERAL '!A31</f>
        <v xml:space="preserve">BROCHE DE ORO </v>
      </c>
    </row>
    <row r="20" spans="1:12">
      <c r="A20" s="22">
        <v>19</v>
      </c>
      <c r="B20" t="str">
        <f>+'LISTADO GENERAL '!B32</f>
        <v>020261126</v>
      </c>
      <c r="C20" t="str">
        <f>+'LISTADO GENERAL '!E32</f>
        <v>ACETAMINOFEN 500 X 10 TAB</v>
      </c>
      <c r="D20">
        <f>+'LISTADO GENERAL '!F32</f>
        <v>0</v>
      </c>
      <c r="E20" t="str">
        <f>+'LISTADO GENERAL '!I32</f>
        <v>CALOX</v>
      </c>
      <c r="F20" s="20">
        <f>+'LISTADO GENERAL '!S32</f>
        <v>46692</v>
      </c>
      <c r="G20">
        <f>+'LISTADO GENERAL '!T32</f>
        <v>0</v>
      </c>
      <c r="H20" s="21">
        <f>+'LISTADO GENERAL '!O32</f>
        <v>0.77509090909090894</v>
      </c>
      <c r="I20">
        <f t="shared" si="0"/>
        <v>0</v>
      </c>
      <c r="J20">
        <f>IF('LISTADO GENERAL '!K32="EXENTO",'REF1'!I20,I20*1.16)</f>
        <v>0</v>
      </c>
      <c r="K20" t="b">
        <f t="shared" si="1"/>
        <v>0</v>
      </c>
      <c r="L20">
        <f>'LISTADO GENERAL '!A32</f>
        <v>0</v>
      </c>
    </row>
    <row r="21" spans="1:12">
      <c r="A21" s="22">
        <v>20</v>
      </c>
      <c r="B21" t="str">
        <f>+'LISTADO GENERAL '!B33</f>
        <v>020981087</v>
      </c>
      <c r="C21" t="str">
        <f>+'LISTADO GENERAL '!E33</f>
        <v>ACETAMINOFEN 500mg X 10 COMPR</v>
      </c>
      <c r="D21">
        <f>+'LISTADO GENERAL '!F33</f>
        <v>0</v>
      </c>
      <c r="E21" t="str">
        <f>+'LISTADO GENERAL '!I33</f>
        <v>LETI-GENVEN</v>
      </c>
      <c r="F21" s="20">
        <f>+'LISTADO GENERAL '!S33</f>
        <v>46054</v>
      </c>
      <c r="G21">
        <f>+'LISTADO GENERAL '!T33</f>
        <v>0</v>
      </c>
      <c r="H21" s="21">
        <f>+'LISTADO GENERAL '!O33</f>
        <v>0.69090909090909092</v>
      </c>
      <c r="I21">
        <f t="shared" si="0"/>
        <v>0</v>
      </c>
      <c r="J21">
        <f>IF('LISTADO GENERAL '!K33="EXENTO",'REF1'!I21,I21*1.16)</f>
        <v>0</v>
      </c>
      <c r="K21" t="b">
        <f t="shared" si="1"/>
        <v>0</v>
      </c>
      <c r="L21" t="str">
        <f>'LISTADO GENERAL '!A33</f>
        <v xml:space="preserve">BROCHE DE ORO </v>
      </c>
    </row>
    <row r="22" spans="1:12">
      <c r="A22" s="22">
        <v>21</v>
      </c>
      <c r="B22" t="str">
        <f>+'LISTADO GENERAL '!B34</f>
        <v>021181140</v>
      </c>
      <c r="C22" t="str">
        <f>+'LISTADO GENERAL '!E34</f>
        <v>ACETAMINOFEN 500MG X 10 TAB</v>
      </c>
      <c r="D22">
        <f>+'LISTADO GENERAL '!F34</f>
        <v>0</v>
      </c>
      <c r="E22" t="str">
        <f>+'LISTADO GENERAL '!I34</f>
        <v>OFTALMI</v>
      </c>
      <c r="F22" s="20">
        <f>+'LISTADO GENERAL '!S34</f>
        <v>46631</v>
      </c>
      <c r="G22">
        <f>+'LISTADO GENERAL '!T34</f>
        <v>0</v>
      </c>
      <c r="H22" s="21">
        <f>+'LISTADO GENERAL '!O34</f>
        <v>0.61739999999999995</v>
      </c>
      <c r="I22">
        <f t="shared" si="0"/>
        <v>0</v>
      </c>
      <c r="J22">
        <f>IF('LISTADO GENERAL '!K34="EXENTO",'REF1'!I22,I22*1.16)</f>
        <v>0</v>
      </c>
      <c r="K22" t="b">
        <f t="shared" si="1"/>
        <v>0</v>
      </c>
      <c r="L22" t="str">
        <f>'LISTADO GENERAL '!A34</f>
        <v>BROCHE DE ORO</v>
      </c>
    </row>
    <row r="23" spans="1:12">
      <c r="A23" s="22">
        <v>22</v>
      </c>
      <c r="B23" t="str">
        <f>+'LISTADO GENERAL '!B35</f>
        <v>020930560</v>
      </c>
      <c r="C23" t="str">
        <f>+'LISTADO GENERAL '!E35</f>
        <v>ACETAMINOFEN 500MG X 20 TAB</v>
      </c>
      <c r="D23">
        <f>+'LISTADO GENERAL '!F35</f>
        <v>0</v>
      </c>
      <c r="E23" t="str">
        <f>+'LISTADO GENERAL '!I35</f>
        <v>LA SANTE</v>
      </c>
      <c r="F23" s="20">
        <f>+'LISTADO GENERAL '!S35</f>
        <v>46266</v>
      </c>
      <c r="G23">
        <f>+'LISTADO GENERAL '!T35</f>
        <v>0</v>
      </c>
      <c r="H23" s="21">
        <f>+'LISTADO GENERAL '!O35</f>
        <v>1.2838000000000001</v>
      </c>
      <c r="I23">
        <f t="shared" si="0"/>
        <v>0</v>
      </c>
      <c r="J23">
        <f>IF('LISTADO GENERAL '!K35="EXENTO",'REF1'!I23,I23*1.16)</f>
        <v>0</v>
      </c>
      <c r="K23" t="b">
        <f t="shared" si="1"/>
        <v>0</v>
      </c>
      <c r="L23" t="str">
        <f>'LISTADO GENERAL '!A35</f>
        <v>BROCHE DE ORO</v>
      </c>
    </row>
    <row r="24" spans="1:12">
      <c r="A24" s="22">
        <v>23</v>
      </c>
      <c r="B24" t="str">
        <f>+'LISTADO GENERAL '!B36</f>
        <v>021181141</v>
      </c>
      <c r="C24" t="str">
        <f>+'LISTADO GENERAL '!E36</f>
        <v>ACETAMINOFEN 500MG X 30 TAB</v>
      </c>
      <c r="D24">
        <f>+'LISTADO GENERAL '!F36</f>
        <v>0</v>
      </c>
      <c r="E24" t="str">
        <f>+'LISTADO GENERAL '!I36</f>
        <v>OFTALMI</v>
      </c>
      <c r="F24" s="20">
        <f>+'LISTADO GENERAL '!S36</f>
        <v>46478</v>
      </c>
      <c r="G24">
        <f>+'LISTADO GENERAL '!T36</f>
        <v>0</v>
      </c>
      <c r="H24" s="21">
        <f>+'LISTADO GENERAL '!O36</f>
        <v>1.8228</v>
      </c>
      <c r="I24">
        <f t="shared" si="0"/>
        <v>0</v>
      </c>
      <c r="J24">
        <f>IF('LISTADO GENERAL '!K36="EXENTO",'REF1'!I24,I24*1.16)</f>
        <v>0</v>
      </c>
      <c r="K24" t="b">
        <f t="shared" si="1"/>
        <v>0</v>
      </c>
      <c r="L24" t="str">
        <f>'LISTADO GENERAL '!A36</f>
        <v>BROCHE DE ORO</v>
      </c>
    </row>
    <row r="25" spans="1:12">
      <c r="A25" s="22">
        <v>24</v>
      </c>
      <c r="B25" t="str">
        <f>+'LISTADO GENERAL '!B37</f>
        <v>020261139</v>
      </c>
      <c r="C25" t="str">
        <f>+'LISTADO GENERAL '!E37</f>
        <v>ACETAMINOFEN 650 mg X 10 TAB</v>
      </c>
      <c r="D25">
        <f>+'LISTADO GENERAL '!F37</f>
        <v>0</v>
      </c>
      <c r="E25" t="str">
        <f>+'LISTADO GENERAL '!I37</f>
        <v>CALOX</v>
      </c>
      <c r="F25" s="20">
        <f>+'LISTADO GENERAL '!S37</f>
        <v>46661</v>
      </c>
      <c r="G25">
        <f>+'LISTADO GENERAL '!T37</f>
        <v>0</v>
      </c>
      <c r="H25" s="21">
        <f>+'LISTADO GENERAL '!O37</f>
        <v>0.85714285714285721</v>
      </c>
      <c r="I25">
        <f t="shared" si="0"/>
        <v>0</v>
      </c>
      <c r="J25">
        <f>IF('LISTADO GENERAL '!K37="EXENTO",'REF1'!I25,I25*1.16)</f>
        <v>0</v>
      </c>
      <c r="K25" t="b">
        <f t="shared" si="1"/>
        <v>0</v>
      </c>
      <c r="L25">
        <f>'LISTADO GENERAL '!A37</f>
        <v>0</v>
      </c>
    </row>
    <row r="26" spans="1:12">
      <c r="A26" s="22">
        <v>25</v>
      </c>
      <c r="B26" t="str">
        <f>+'LISTADO GENERAL '!B38</f>
        <v>020980978</v>
      </c>
      <c r="C26" t="str">
        <f>+'LISTADO GENERAL '!E38</f>
        <v>ACETAMINOFEN 650mg X 10 COMPR</v>
      </c>
      <c r="D26">
        <f>+'LISTADO GENERAL '!F38</f>
        <v>0</v>
      </c>
      <c r="E26" t="str">
        <f>+'LISTADO GENERAL '!I38</f>
        <v>LETI-GENVEN</v>
      </c>
      <c r="F26" s="20">
        <f>+'LISTADO GENERAL '!S38</f>
        <v>46054</v>
      </c>
      <c r="G26">
        <f>+'LISTADO GENERAL '!T38</f>
        <v>0</v>
      </c>
      <c r="H26" s="21">
        <f>+'LISTADO GENERAL '!O38</f>
        <v>0.62922077922077924</v>
      </c>
      <c r="I26">
        <f t="shared" si="0"/>
        <v>0</v>
      </c>
      <c r="J26">
        <f>IF('LISTADO GENERAL '!K38="EXENTO",'REF1'!I26,I26*1.16)</f>
        <v>0</v>
      </c>
      <c r="K26" t="b">
        <f t="shared" si="1"/>
        <v>0</v>
      </c>
      <c r="L26" t="str">
        <f>'LISTADO GENERAL '!A38</f>
        <v xml:space="preserve">BROCHE DE ORO </v>
      </c>
    </row>
    <row r="27" spans="1:12">
      <c r="A27" s="22">
        <v>26</v>
      </c>
      <c r="B27" t="str">
        <f>+'LISTADO GENERAL '!B39</f>
        <v>020930002</v>
      </c>
      <c r="C27" t="str">
        <f>+'LISTADO GENERAL '!E39</f>
        <v>ACETAMINOFEN 650MG X 10 TAB</v>
      </c>
      <c r="D27">
        <f>+'LISTADO GENERAL '!F39</f>
        <v>0</v>
      </c>
      <c r="E27" t="str">
        <f>+'LISTADO GENERAL '!I39</f>
        <v>LA SANTE</v>
      </c>
      <c r="F27" s="20">
        <f>+'LISTADO GENERAL '!S39</f>
        <v>46174</v>
      </c>
      <c r="G27">
        <f>+'LISTADO GENERAL '!T39</f>
        <v>0</v>
      </c>
      <c r="H27" s="21">
        <f>+'LISTADO GENERAL '!O39</f>
        <v>0.34299999999999997</v>
      </c>
      <c r="I27">
        <f t="shared" si="0"/>
        <v>0</v>
      </c>
      <c r="J27">
        <f>IF('LISTADO GENERAL '!K39="EXENTO",'REF1'!I27,I27*1.16)</f>
        <v>0</v>
      </c>
      <c r="K27" t="b">
        <f t="shared" si="1"/>
        <v>0</v>
      </c>
      <c r="L27" t="str">
        <f>'LISTADO GENERAL '!A39</f>
        <v>BROCHE DE ORO</v>
      </c>
    </row>
    <row r="28" spans="1:12">
      <c r="A28" s="22">
        <v>27</v>
      </c>
      <c r="B28" t="str">
        <f>+'LISTADO GENERAL '!B40</f>
        <v>021260999</v>
      </c>
      <c r="C28" t="str">
        <f>+'LISTADO GENERAL '!E40</f>
        <v>ACETAMINOFEN 650MG x 10 TABL</v>
      </c>
      <c r="D28">
        <f>+'LISTADO GENERAL '!F40</f>
        <v>0</v>
      </c>
      <c r="E28" t="str">
        <f>+'LISTADO GENERAL '!I40</f>
        <v>PLUS ANDES</v>
      </c>
      <c r="F28" s="20">
        <f>+'LISTADO GENERAL '!S40</f>
        <v>46204</v>
      </c>
      <c r="G28">
        <f>+'LISTADO GENERAL '!T40</f>
        <v>0</v>
      </c>
      <c r="H28" s="21">
        <f>+'LISTADO GENERAL '!O40</f>
        <v>0.69893485344342643</v>
      </c>
      <c r="I28">
        <f t="shared" si="0"/>
        <v>0</v>
      </c>
      <c r="J28">
        <f>IF('LISTADO GENERAL '!K40="EXENTO",'REF1'!I28,I28*1.16)</f>
        <v>0</v>
      </c>
      <c r="K28" t="b">
        <f t="shared" si="1"/>
        <v>0</v>
      </c>
      <c r="L28">
        <f>'LISTADO GENERAL '!A40</f>
        <v>0</v>
      </c>
    </row>
    <row r="29" spans="1:12">
      <c r="A29" s="22">
        <v>28</v>
      </c>
      <c r="B29" t="str">
        <f>+'LISTADO GENERAL '!B41</f>
        <v>020980003</v>
      </c>
      <c r="C29" t="str">
        <f>+'LISTADO GENERAL '!E41</f>
        <v>ACETAMINOFEN 650mg X 30 COMPR</v>
      </c>
      <c r="D29">
        <f>+'LISTADO GENERAL '!F41</f>
        <v>0</v>
      </c>
      <c r="E29" t="str">
        <f>+'LISTADO GENERAL '!I41</f>
        <v>LETI-GENVEN</v>
      </c>
      <c r="F29" s="20">
        <f>+'LISTADO GENERAL '!S41</f>
        <v>46235</v>
      </c>
      <c r="G29">
        <f>+'LISTADO GENERAL '!T41</f>
        <v>0</v>
      </c>
      <c r="H29" s="21">
        <f>+'LISTADO GENERAL '!O41</f>
        <v>1.677922077922078</v>
      </c>
      <c r="I29">
        <f t="shared" si="0"/>
        <v>0</v>
      </c>
      <c r="J29">
        <f>IF('LISTADO GENERAL '!K41="EXENTO",'REF1'!I29,I29*1.16)</f>
        <v>0</v>
      </c>
      <c r="K29" t="b">
        <f t="shared" si="1"/>
        <v>0</v>
      </c>
      <c r="L29" t="str">
        <f>'LISTADO GENERAL '!A41</f>
        <v xml:space="preserve">BROCHE DE ORO </v>
      </c>
    </row>
    <row r="30" spans="1:12">
      <c r="A30" s="22">
        <v>29</v>
      </c>
      <c r="B30" t="str">
        <f>+'LISTADO GENERAL '!B42</f>
        <v>020981135</v>
      </c>
      <c r="C30" t="str">
        <f>+'LISTADO GENERAL '!E42</f>
        <v>ACETAMINOFEN 650mg X 8 BLIST X 10COMP</v>
      </c>
      <c r="D30">
        <f>+'LISTADO GENERAL '!F42</f>
        <v>0</v>
      </c>
      <c r="E30" t="str">
        <f>+'LISTADO GENERAL '!I42</f>
        <v>LETI-GENVEN</v>
      </c>
      <c r="F30" s="20">
        <f>+'LISTADO GENERAL '!S42</f>
        <v>46113</v>
      </c>
      <c r="G30">
        <f>+'LISTADO GENERAL '!T42</f>
        <v>0</v>
      </c>
      <c r="H30" s="21">
        <f>+'LISTADO GENERAL '!O42</f>
        <v>7.6676309523809527</v>
      </c>
      <c r="I30">
        <f t="shared" si="0"/>
        <v>0</v>
      </c>
      <c r="J30">
        <f>IF('LISTADO GENERAL '!K42="EXENTO",'REF1'!I30,I30*1.16)</f>
        <v>0</v>
      </c>
      <c r="K30" t="b">
        <f t="shared" si="1"/>
        <v>0</v>
      </c>
      <c r="L30" t="str">
        <f>'LISTADO GENERAL '!A42</f>
        <v xml:space="preserve">BROCHE DE ORO </v>
      </c>
    </row>
    <row r="31" spans="1:12">
      <c r="A31" s="22">
        <v>30</v>
      </c>
      <c r="B31" t="str">
        <f>+'LISTADO GENERAL '!B43</f>
        <v>0217208283</v>
      </c>
      <c r="C31" t="str">
        <f>+'LISTADO GENERAL '!E43</f>
        <v>ACETAMINOFEN 650mg-CAFEINA 65mg X 10 TAB</v>
      </c>
      <c r="D31">
        <f>+'LISTADO GENERAL '!F43</f>
        <v>0</v>
      </c>
      <c r="E31" t="str">
        <f>+'LISTADO GENERAL '!I43</f>
        <v>VINCENTI</v>
      </c>
      <c r="F31" s="20">
        <f>+'LISTADO GENERAL '!S43</f>
        <v>45931</v>
      </c>
      <c r="G31">
        <f>+'LISTADO GENERAL '!T43</f>
        <v>0</v>
      </c>
      <c r="H31" s="21">
        <f>+'LISTADO GENERAL '!O43</f>
        <v>2.047602838015361</v>
      </c>
      <c r="I31">
        <f t="shared" si="0"/>
        <v>0</v>
      </c>
      <c r="J31">
        <f>IF('LISTADO GENERAL '!K43="EXENTO",'REF1'!I31,I31*1.16)</f>
        <v>0</v>
      </c>
      <c r="K31" t="b">
        <f t="shared" si="1"/>
        <v>0</v>
      </c>
      <c r="L31">
        <f>'LISTADO GENERAL '!A43</f>
        <v>0</v>
      </c>
    </row>
    <row r="32" spans="1:12">
      <c r="A32" s="22">
        <v>31</v>
      </c>
      <c r="B32" t="str">
        <f>+'LISTADO GENERAL '!B44</f>
        <v>023800000</v>
      </c>
      <c r="C32" t="str">
        <f>+'LISTADO GENERAL '!E44</f>
        <v>ACETAMINOFEN 750 MG X 10 COMP</v>
      </c>
      <c r="D32">
        <f>+'LISTADO GENERAL '!F44</f>
        <v>0</v>
      </c>
      <c r="E32" t="str">
        <f>+'LISTADO GENERAL '!I44</f>
        <v>BIOQUIMICA</v>
      </c>
      <c r="F32" s="20">
        <f>+'LISTADO GENERAL '!S44</f>
        <v>46023</v>
      </c>
      <c r="G32">
        <f>+'LISTADO GENERAL '!T44</f>
        <v>0</v>
      </c>
      <c r="H32" s="21">
        <f>+'LISTADO GENERAL '!O44</f>
        <v>2.2948051948051948</v>
      </c>
      <c r="I32">
        <f t="shared" si="0"/>
        <v>0</v>
      </c>
      <c r="J32">
        <f>IF('LISTADO GENERAL '!K44="EXENTO",'REF1'!I32,I32*1.16)</f>
        <v>0</v>
      </c>
      <c r="K32" t="b">
        <f t="shared" si="1"/>
        <v>0</v>
      </c>
      <c r="L32">
        <f>'LISTADO GENERAL '!A44</f>
        <v>0</v>
      </c>
    </row>
    <row r="33" spans="1:12">
      <c r="A33" s="22">
        <v>32</v>
      </c>
      <c r="B33" t="str">
        <f>+'LISTADO GENERAL '!B45</f>
        <v>0339000000</v>
      </c>
      <c r="C33" t="str">
        <f>+'LISTADO GENERAL '!E45</f>
        <v>ACETAMINOFEN PEDIATRICO 120 mg / 5 mL X 100 mL JBE</v>
      </c>
      <c r="D33">
        <f>+'LISTADO GENERAL '!F45</f>
        <v>0</v>
      </c>
      <c r="E33" t="str">
        <f>+'LISTADO GENERAL '!I45</f>
        <v xml:space="preserve">KMPLUS </v>
      </c>
      <c r="F33" s="20">
        <f>+'LISTADO GENERAL '!S45</f>
        <v>46266</v>
      </c>
      <c r="G33">
        <f>+'LISTADO GENERAL '!T45</f>
        <v>0</v>
      </c>
      <c r="H33" s="21">
        <f>+'LISTADO GENERAL '!O45</f>
        <v>1.2506493506493508</v>
      </c>
      <c r="I33">
        <f t="shared" si="0"/>
        <v>0</v>
      </c>
      <c r="J33">
        <f>IF('LISTADO GENERAL '!K45="EXENTO",'REF1'!I33,I33*1.16)</f>
        <v>0</v>
      </c>
      <c r="K33" t="b">
        <f t="shared" si="1"/>
        <v>0</v>
      </c>
      <c r="L33" t="str">
        <f>'LISTADO GENERAL '!A45</f>
        <v>PRODUCTOS TOP</v>
      </c>
    </row>
    <row r="34" spans="1:12">
      <c r="A34" s="22">
        <v>33</v>
      </c>
      <c r="B34" t="str">
        <f>+'LISTADO GENERAL '!B46</f>
        <v>0339000019</v>
      </c>
      <c r="C34" t="str">
        <f>+'LISTADO GENERAL '!E46</f>
        <v>ACETAMINOFEN PEDIATRICO 120 mg / 5 mL X 60 mL JBE</v>
      </c>
      <c r="D34">
        <f>+'LISTADO GENERAL '!F46</f>
        <v>0</v>
      </c>
      <c r="E34" t="str">
        <f>+'LISTADO GENERAL '!I46</f>
        <v xml:space="preserve">KMPLUS </v>
      </c>
      <c r="F34" s="20">
        <f>+'LISTADO GENERAL '!S46</f>
        <v>46266</v>
      </c>
      <c r="G34">
        <f>+'LISTADO GENERAL '!T46</f>
        <v>0</v>
      </c>
      <c r="H34" s="21">
        <f>+'LISTADO GENERAL '!O46</f>
        <v>1.1922077922077923</v>
      </c>
      <c r="I34">
        <f t="shared" si="0"/>
        <v>0</v>
      </c>
      <c r="J34">
        <f>IF('LISTADO GENERAL '!K46="EXENTO",'REF1'!I34,I34*1.16)</f>
        <v>0</v>
      </c>
      <c r="K34" t="b">
        <f t="shared" si="1"/>
        <v>0</v>
      </c>
      <c r="L34" t="str">
        <f>'LISTADO GENERAL '!A46</f>
        <v>PRODUCTOS TOP</v>
      </c>
    </row>
    <row r="35" spans="1:12">
      <c r="A35" s="22">
        <v>34</v>
      </c>
      <c r="B35" t="str">
        <f>+'LISTADO GENERAL '!B47</f>
        <v>021181133</v>
      </c>
      <c r="C35" t="str">
        <f>+'LISTADO GENERAL '!E47</f>
        <v>ACETAMINOFEN SOL PED 120mg/5mL X 120mL</v>
      </c>
      <c r="D35">
        <f>+'LISTADO GENERAL '!F47</f>
        <v>0</v>
      </c>
      <c r="E35" t="str">
        <f>+'LISTADO GENERAL '!I47</f>
        <v>OFTALMI</v>
      </c>
      <c r="F35" s="20">
        <f>+'LISTADO GENERAL '!S47</f>
        <v>46419</v>
      </c>
      <c r="G35">
        <f>+'LISTADO GENERAL '!T47</f>
        <v>0</v>
      </c>
      <c r="H35" s="21">
        <f>+'LISTADO GENERAL '!O47</f>
        <v>2.1069999999999998</v>
      </c>
      <c r="I35">
        <f t="shared" si="0"/>
        <v>0</v>
      </c>
      <c r="J35">
        <f>IF('LISTADO GENERAL '!K47="EXENTO",'REF1'!I35,I35*1.16)</f>
        <v>0</v>
      </c>
      <c r="K35" t="b">
        <f t="shared" si="1"/>
        <v>0</v>
      </c>
      <c r="L35" t="str">
        <f>'LISTADO GENERAL '!A47</f>
        <v>BROCHE DE ORO</v>
      </c>
    </row>
    <row r="36" spans="1:12">
      <c r="A36" s="22">
        <v>35</v>
      </c>
      <c r="B36" t="str">
        <f>+'LISTADO GENERAL '!B48</f>
        <v>021181119</v>
      </c>
      <c r="C36" t="str">
        <f>+'LISTADO GENERAL '!E48</f>
        <v>ACETAMINOFEN SOL PED 120mg/5mL X 60mL</v>
      </c>
      <c r="D36">
        <f>+'LISTADO GENERAL '!F48</f>
        <v>0</v>
      </c>
      <c r="E36" t="str">
        <f>+'LISTADO GENERAL '!I48</f>
        <v>OFTALMI</v>
      </c>
      <c r="F36" s="20">
        <f>+'LISTADO GENERAL '!S48</f>
        <v>46296</v>
      </c>
      <c r="G36">
        <f>+'LISTADO GENERAL '!T48</f>
        <v>0</v>
      </c>
      <c r="H36" s="21">
        <f>+'LISTADO GENERAL '!O48</f>
        <v>1.1956</v>
      </c>
      <c r="I36">
        <f t="shared" si="0"/>
        <v>0</v>
      </c>
      <c r="J36">
        <f>IF('LISTADO GENERAL '!K48="EXENTO",'REF1'!I36,I36*1.16)</f>
        <v>0</v>
      </c>
      <c r="K36" t="b">
        <f t="shared" si="1"/>
        <v>0</v>
      </c>
      <c r="L36" t="str">
        <f>'LISTADO GENERAL '!A48</f>
        <v>BROCHE DE ORO</v>
      </c>
    </row>
    <row r="37" spans="1:12">
      <c r="A37" s="22">
        <v>36</v>
      </c>
      <c r="B37" t="str">
        <f>+'LISTADO GENERAL '!B49</f>
        <v>030060000</v>
      </c>
      <c r="C37" t="str">
        <f>+'LISTADO GENERAL '!E49</f>
        <v>ACETATO DE DEXAMETASONA+ CLOTRIMAZOL X 20 CREMA</v>
      </c>
      <c r="D37">
        <f>+'LISTADO GENERAL '!F49</f>
        <v>0</v>
      </c>
      <c r="E37" t="str">
        <f>+'LISTADO GENERAL '!I49</f>
        <v>ALFA FARMACEUTICAL</v>
      </c>
      <c r="F37" s="20">
        <f>+'LISTADO GENERAL '!S49</f>
        <v>45992</v>
      </c>
      <c r="G37">
        <f>+'LISTADO GENERAL '!T49</f>
        <v>0</v>
      </c>
      <c r="H37" s="21">
        <f>+'LISTADO GENERAL '!O49</f>
        <v>0.95844155844155843</v>
      </c>
      <c r="I37">
        <f t="shared" si="0"/>
        <v>0</v>
      </c>
      <c r="J37">
        <f>IF('LISTADO GENERAL '!K49="EXENTO",'REF1'!I37,I37*1.16)</f>
        <v>0</v>
      </c>
      <c r="K37" t="b">
        <f t="shared" si="1"/>
        <v>0</v>
      </c>
      <c r="L37">
        <f>'LISTADO GENERAL '!A49</f>
        <v>0</v>
      </c>
    </row>
    <row r="38" spans="1:12">
      <c r="A38" s="22">
        <v>37</v>
      </c>
      <c r="B38" t="str">
        <f>+'LISTADO GENERAL '!B50</f>
        <v>021460796</v>
      </c>
      <c r="C38" t="str">
        <f>+'LISTADO GENERAL '!E50</f>
        <v>ACETOBEN NF X 120ML</v>
      </c>
      <c r="D38">
        <f>+'LISTADO GENERAL '!F50</f>
        <v>0</v>
      </c>
      <c r="E38" t="str">
        <f>+'LISTADO GENERAL '!I50</f>
        <v>RONAVA</v>
      </c>
      <c r="F38" s="20">
        <f>+'LISTADO GENERAL '!S50</f>
        <v>46478</v>
      </c>
      <c r="G38">
        <f>+'LISTADO GENERAL '!T50</f>
        <v>0</v>
      </c>
      <c r="H38" s="21">
        <f>+'LISTADO GENERAL '!O50</f>
        <v>4.8456455696202525</v>
      </c>
      <c r="I38">
        <f t="shared" si="0"/>
        <v>0</v>
      </c>
      <c r="J38">
        <f>IF('LISTADO GENERAL '!K50="EXENTO",'REF1'!I38,I38*1.16)</f>
        <v>0</v>
      </c>
      <c r="K38" t="b">
        <f t="shared" si="1"/>
        <v>0</v>
      </c>
      <c r="L38">
        <f>'LISTADO GENERAL '!A50</f>
        <v>0</v>
      </c>
    </row>
    <row r="39" spans="1:12">
      <c r="A39" s="22">
        <v>38</v>
      </c>
      <c r="B39" t="str">
        <f>+'LISTADO GENERAL '!B51</f>
        <v>0217208260</v>
      </c>
      <c r="C39" t="str">
        <f>+'LISTADO GENERAL '!E51</f>
        <v>ACETONIDO DE TRIAMCINOLONA 10mg/ml X 1 ml</v>
      </c>
      <c r="D39">
        <f>+'LISTADO GENERAL '!F51</f>
        <v>0</v>
      </c>
      <c r="E39" t="str">
        <f>+'LISTADO GENERAL '!I51</f>
        <v>VINCENTI</v>
      </c>
      <c r="F39" s="20">
        <f>+'LISTADO GENERAL '!S51</f>
        <v>46296</v>
      </c>
      <c r="G39">
        <f>+'LISTADO GENERAL '!T51</f>
        <v>0</v>
      </c>
      <c r="H39" s="21">
        <f>+'LISTADO GENERAL '!O51</f>
        <v>6.7532467532467537</v>
      </c>
      <c r="I39">
        <f t="shared" si="0"/>
        <v>0</v>
      </c>
      <c r="J39">
        <f>IF('LISTADO GENERAL '!K51="EXENTO",'REF1'!I39,I39*1.16)</f>
        <v>0</v>
      </c>
      <c r="K39" t="b">
        <f t="shared" si="1"/>
        <v>0</v>
      </c>
      <c r="L39">
        <f>'LISTADO GENERAL '!A51</f>
        <v>0</v>
      </c>
    </row>
    <row r="40" spans="1:12">
      <c r="A40" s="22">
        <v>39</v>
      </c>
      <c r="B40" t="str">
        <f>+'LISTADO GENERAL '!B52</f>
        <v>021691077</v>
      </c>
      <c r="C40" t="str">
        <f>+'LISTADO GENERAL '!E52</f>
        <v>ACEVAL 100/ml X 30 ml</v>
      </c>
      <c r="D40">
        <f>+'LISTADO GENERAL '!F52</f>
        <v>0</v>
      </c>
      <c r="E40" t="str">
        <f>+'LISTADO GENERAL '!I52</f>
        <v>VALMORCA</v>
      </c>
      <c r="F40" s="20">
        <f>+'LISTADO GENERAL '!S52</f>
        <v>46174</v>
      </c>
      <c r="G40">
        <f>+'LISTADO GENERAL '!T52</f>
        <v>0</v>
      </c>
      <c r="H40" s="21">
        <f>+'LISTADO GENERAL '!O52</f>
        <v>3.3618541033434646</v>
      </c>
      <c r="I40">
        <f t="shared" si="0"/>
        <v>0</v>
      </c>
      <c r="J40">
        <f>IF('LISTADO GENERAL '!K52="EXENTO",'REF1'!I40,I40*1.16)</f>
        <v>0</v>
      </c>
      <c r="K40" t="b">
        <f t="shared" si="1"/>
        <v>0</v>
      </c>
      <c r="L40" t="str">
        <f>'LISTADO GENERAL '!A52</f>
        <v>PRODUCTOS TOP</v>
      </c>
    </row>
    <row r="41" spans="1:12">
      <c r="A41" s="22">
        <v>40</v>
      </c>
      <c r="B41" t="str">
        <f>+'LISTADO GENERAL '!B53</f>
        <v>021691069</v>
      </c>
      <c r="C41" t="str">
        <f>+'LISTADO GENERAL '!E53</f>
        <v>ACEVAL 180MG/5ML  SOL X 120ML</v>
      </c>
      <c r="D41">
        <f>+'LISTADO GENERAL '!F53</f>
        <v>0</v>
      </c>
      <c r="E41" t="str">
        <f>+'LISTADO GENERAL '!I53</f>
        <v>VALMOR</v>
      </c>
      <c r="F41" s="20">
        <f>+'LISTADO GENERAL '!S53</f>
        <v>46082</v>
      </c>
      <c r="G41">
        <f>+'LISTADO GENERAL '!T53</f>
        <v>0</v>
      </c>
      <c r="H41" s="21">
        <f>+'LISTADO GENERAL '!O53</f>
        <v>3.5696202531645564</v>
      </c>
      <c r="I41">
        <f t="shared" si="0"/>
        <v>0</v>
      </c>
      <c r="J41">
        <f>IF('LISTADO GENERAL '!K53="EXENTO",'REF1'!I41,I41*1.16)</f>
        <v>0</v>
      </c>
      <c r="K41" t="b">
        <f t="shared" si="1"/>
        <v>0</v>
      </c>
      <c r="L41">
        <f>'LISTADO GENERAL '!A53</f>
        <v>0</v>
      </c>
    </row>
    <row r="42" spans="1:12">
      <c r="A42" s="22">
        <v>41</v>
      </c>
      <c r="B42" t="str">
        <f>+'LISTADO GENERAL '!B54</f>
        <v>021690841</v>
      </c>
      <c r="C42" t="str">
        <f>+'LISTADO GENERAL '!E54</f>
        <v>ACEVAL 650MG X 10 TAB</v>
      </c>
      <c r="D42">
        <f>+'LISTADO GENERAL '!F54</f>
        <v>0</v>
      </c>
      <c r="E42" t="str">
        <f>+'LISTADO GENERAL '!I54</f>
        <v>VALMOR</v>
      </c>
      <c r="F42" s="20">
        <f>+'LISTADO GENERAL '!S54</f>
        <v>47300</v>
      </c>
      <c r="G42">
        <f>+'LISTADO GENERAL '!T54</f>
        <v>0</v>
      </c>
      <c r="H42" s="21">
        <f>+'LISTADO GENERAL '!O54</f>
        <v>1.6582278481012658</v>
      </c>
      <c r="I42">
        <f t="shared" si="0"/>
        <v>0</v>
      </c>
      <c r="J42">
        <f>IF('LISTADO GENERAL '!K54="EXENTO",'REF1'!I42,I42*1.16)</f>
        <v>0</v>
      </c>
      <c r="K42" t="b">
        <f t="shared" si="1"/>
        <v>0</v>
      </c>
      <c r="L42" t="str">
        <f>'LISTADO GENERAL '!A54</f>
        <v>PRODUCTOS TOP</v>
      </c>
    </row>
    <row r="43" spans="1:12">
      <c r="A43" s="22">
        <v>42</v>
      </c>
      <c r="B43" t="str">
        <f>+'LISTADO GENERAL '!B55</f>
        <v>021691083</v>
      </c>
      <c r="C43" t="str">
        <f>+'LISTADO GENERAL '!E55</f>
        <v>ACEVAL 650MG X 50 TAB</v>
      </c>
      <c r="D43">
        <f>+'LISTADO GENERAL '!F55</f>
        <v>0</v>
      </c>
      <c r="E43" t="str">
        <f>+'LISTADO GENERAL '!I55</f>
        <v>VALMOR</v>
      </c>
      <c r="F43" s="20">
        <f>+'LISTADO GENERAL '!S55</f>
        <v>46600</v>
      </c>
      <c r="G43">
        <f>+'LISTADO GENERAL '!T55</f>
        <v>0</v>
      </c>
      <c r="H43" s="21">
        <f>+'LISTADO GENERAL '!O55</f>
        <v>5.3041666666666671</v>
      </c>
      <c r="I43">
        <f t="shared" si="0"/>
        <v>0</v>
      </c>
      <c r="J43">
        <f>IF('LISTADO GENERAL '!K55="EXENTO",'REF1'!I43,I43*1.16)</f>
        <v>0</v>
      </c>
      <c r="K43" t="b">
        <f t="shared" si="1"/>
        <v>0</v>
      </c>
      <c r="L43">
        <f>'LISTADO GENERAL '!A55</f>
        <v>0</v>
      </c>
    </row>
    <row r="44" spans="1:12">
      <c r="A44" s="22">
        <v>43</v>
      </c>
      <c r="B44" t="str">
        <f>+'LISTADO GENERAL '!B56</f>
        <v>020980789</v>
      </c>
      <c r="C44" t="str">
        <f>+'LISTADO GENERAL '!E56</f>
        <v>ACICLOR 1G X 10 COMP</v>
      </c>
      <c r="D44">
        <f>+'LISTADO GENERAL '!F56</f>
        <v>0</v>
      </c>
      <c r="E44" t="str">
        <f>+'LISTADO GENERAL '!I56</f>
        <v>LETI-GENVEN</v>
      </c>
      <c r="F44" s="20">
        <f>+'LISTADO GENERAL '!S56</f>
        <v>46143</v>
      </c>
      <c r="G44">
        <f>+'LISTADO GENERAL '!T56</f>
        <v>0</v>
      </c>
      <c r="H44" s="21">
        <f>+'LISTADO GENERAL '!O56</f>
        <v>20.073376623376621</v>
      </c>
      <c r="I44">
        <f t="shared" si="0"/>
        <v>0</v>
      </c>
      <c r="J44">
        <f>IF('LISTADO GENERAL '!K56="EXENTO",'REF1'!I44,I44*1.16)</f>
        <v>0</v>
      </c>
      <c r="K44" t="b">
        <f t="shared" si="1"/>
        <v>0</v>
      </c>
      <c r="L44" t="str">
        <f>'LISTADO GENERAL '!A56</f>
        <v xml:space="preserve">BROCHE DE ORO </v>
      </c>
    </row>
    <row r="45" spans="1:12">
      <c r="A45" s="22">
        <v>44</v>
      </c>
      <c r="B45" t="str">
        <f>+'LISTADO GENERAL '!B57</f>
        <v>020980825</v>
      </c>
      <c r="C45" t="str">
        <f>+'LISTADO GENERAL '!E57</f>
        <v>ACICLOR 5% CREMA X 10GR</v>
      </c>
      <c r="D45">
        <f>+'LISTADO GENERAL '!F57</f>
        <v>0</v>
      </c>
      <c r="E45" t="str">
        <f>+'LISTADO GENERAL '!I57</f>
        <v>LETI-GENVEN</v>
      </c>
      <c r="F45" s="20">
        <f>+'LISTADO GENERAL '!S57</f>
        <v>46478</v>
      </c>
      <c r="G45">
        <f>+'LISTADO GENERAL '!T57</f>
        <v>0</v>
      </c>
      <c r="H45" s="21">
        <f>+'LISTADO GENERAL '!O57</f>
        <v>5.9467532467532473</v>
      </c>
      <c r="I45">
        <f t="shared" si="0"/>
        <v>0</v>
      </c>
      <c r="J45">
        <f>IF('LISTADO GENERAL '!K57="EXENTO",'REF1'!I45,I45*1.16)</f>
        <v>0</v>
      </c>
      <c r="K45" t="b">
        <f t="shared" si="1"/>
        <v>0</v>
      </c>
      <c r="L45" t="str">
        <f>'LISTADO GENERAL '!A57</f>
        <v xml:space="preserve">BROCHE DE ORO </v>
      </c>
    </row>
    <row r="46" spans="1:12">
      <c r="A46" s="22">
        <v>45</v>
      </c>
      <c r="B46" t="str">
        <f>+'LISTADO GENERAL '!B58</f>
        <v>032680004</v>
      </c>
      <c r="C46" t="str">
        <f>+'LISTADO GENERAL '!E58</f>
        <v>ACICLOVIR 200 MG X 10 TAB (BLISTER)</v>
      </c>
      <c r="D46">
        <f>+'LISTADO GENERAL '!F58</f>
        <v>0</v>
      </c>
      <c r="E46" t="str">
        <f>+'LISTADO GENERAL '!I58</f>
        <v>PORTUGAL</v>
      </c>
      <c r="F46" s="20">
        <f>+'LISTADO GENERAL '!S58</f>
        <v>46539</v>
      </c>
      <c r="G46">
        <f>+'LISTADO GENERAL '!T58</f>
        <v>0</v>
      </c>
      <c r="H46" s="21">
        <f>+'LISTADO GENERAL '!O58</f>
        <v>1.2846428571428572</v>
      </c>
      <c r="I46">
        <f t="shared" si="0"/>
        <v>0</v>
      </c>
      <c r="J46">
        <f>IF('LISTADO GENERAL '!K58="EXENTO",'REF1'!I46,I46*1.16)</f>
        <v>0</v>
      </c>
      <c r="K46" t="b">
        <f t="shared" si="1"/>
        <v>0</v>
      </c>
      <c r="L46" t="str">
        <f>'LISTADO GENERAL '!A58</f>
        <v>PRODUCTOS TOP</v>
      </c>
    </row>
    <row r="47" spans="1:12">
      <c r="A47" s="22">
        <v>46</v>
      </c>
      <c r="B47" t="str">
        <f>+'LISTADO GENERAL '!B59</f>
        <v>020931101</v>
      </c>
      <c r="C47" t="str">
        <f>+'LISTADO GENERAL '!E59</f>
        <v>ACICLOVIR 200 MG X 24 TAB</v>
      </c>
      <c r="D47">
        <f>+'LISTADO GENERAL '!F59</f>
        <v>0</v>
      </c>
      <c r="E47" t="str">
        <f>+'LISTADO GENERAL '!I59</f>
        <v>LA SANTE</v>
      </c>
      <c r="F47" s="20">
        <f>+'LISTADO GENERAL '!S59</f>
        <v>46600</v>
      </c>
      <c r="G47">
        <f>+'LISTADO GENERAL '!T59</f>
        <v>0</v>
      </c>
      <c r="H47" s="21">
        <f>+'LISTADO GENERAL '!O59</f>
        <v>1.3719999999999999</v>
      </c>
      <c r="I47">
        <f t="shared" si="0"/>
        <v>0</v>
      </c>
      <c r="J47">
        <f>IF('LISTADO GENERAL '!K59="EXENTO",'REF1'!I47,I47*1.16)</f>
        <v>0</v>
      </c>
      <c r="K47" t="b">
        <f t="shared" si="1"/>
        <v>0</v>
      </c>
      <c r="L47" t="str">
        <f>'LISTADO GENERAL '!A59</f>
        <v>BROCHE DE ORO</v>
      </c>
    </row>
    <row r="48" spans="1:12">
      <c r="A48" s="22">
        <v>47</v>
      </c>
      <c r="B48" t="str">
        <f>+'LISTADO GENERAL '!B60</f>
        <v>022300268</v>
      </c>
      <c r="C48" t="str">
        <f>+'LISTADO GENERAL '!E60</f>
        <v>ACICLOVIR 200MG X 10TBL</v>
      </c>
      <c r="D48">
        <f>+'LISTADO GENERAL '!F60</f>
        <v>0</v>
      </c>
      <c r="E48" t="str">
        <f>+'LISTADO GENERAL '!I60</f>
        <v>DISTRILAB</v>
      </c>
      <c r="F48" s="20">
        <f>+'LISTADO GENERAL '!S60</f>
        <v>45658</v>
      </c>
      <c r="G48">
        <f>+'LISTADO GENERAL '!T60</f>
        <v>0</v>
      </c>
      <c r="H48" s="21">
        <f>+'LISTADO GENERAL '!O60</f>
        <v>0.80666666666666675</v>
      </c>
      <c r="I48">
        <f t="shared" si="0"/>
        <v>0</v>
      </c>
      <c r="J48">
        <f>IF('LISTADO GENERAL '!K60="EXENTO",'REF1'!I48,I48*1.16)</f>
        <v>0</v>
      </c>
      <c r="K48" t="b">
        <f t="shared" si="1"/>
        <v>0</v>
      </c>
      <c r="L48">
        <f>'LISTADO GENERAL '!A60</f>
        <v>0</v>
      </c>
    </row>
    <row r="49" spans="1:12">
      <c r="A49" s="22">
        <v>48</v>
      </c>
      <c r="B49" t="str">
        <f>+'LISTADO GENERAL '!B61</f>
        <v>020260771</v>
      </c>
      <c r="C49" t="str">
        <f>+'LISTADO GENERAL '!E61</f>
        <v>ACICLOVIR 200MG X 25 TAB</v>
      </c>
      <c r="D49">
        <f>+'LISTADO GENERAL '!F61</f>
        <v>0</v>
      </c>
      <c r="E49" t="str">
        <f>+'LISTADO GENERAL '!I61</f>
        <v>CALOX</v>
      </c>
      <c r="F49" s="20">
        <f>+'LISTADO GENERAL '!S61</f>
        <v>46722</v>
      </c>
      <c r="G49">
        <f>+'LISTADO GENERAL '!T61</f>
        <v>0</v>
      </c>
      <c r="H49" s="21">
        <f>+'LISTADO GENERAL '!O61</f>
        <v>5.2807594936708853</v>
      </c>
      <c r="I49">
        <f t="shared" si="0"/>
        <v>0</v>
      </c>
      <c r="J49">
        <f>IF('LISTADO GENERAL '!K61="EXENTO",'REF1'!I49,I49*1.16)</f>
        <v>0</v>
      </c>
      <c r="K49" t="b">
        <f t="shared" si="1"/>
        <v>0</v>
      </c>
      <c r="L49">
        <f>'LISTADO GENERAL '!A61</f>
        <v>0</v>
      </c>
    </row>
    <row r="50" spans="1:12">
      <c r="A50" s="22">
        <v>49</v>
      </c>
      <c r="B50" t="str">
        <f>+'LISTADO GENERAL '!B62</f>
        <v>011730359</v>
      </c>
      <c r="C50" t="str">
        <f>+'LISTADO GENERAL '!E62</f>
        <v>ACICLOVIR 250MG AMP</v>
      </c>
      <c r="D50">
        <f>+'LISTADO GENERAL '!F62</f>
        <v>0</v>
      </c>
      <c r="E50" t="str">
        <f>+'LISTADO GENERAL '!I62</f>
        <v>VITALIS</v>
      </c>
      <c r="F50" s="20">
        <f>+'LISTADO GENERAL '!S62</f>
        <v>46235</v>
      </c>
      <c r="G50">
        <f>+'LISTADO GENERAL '!T62</f>
        <v>0</v>
      </c>
      <c r="H50" s="21">
        <f>+'LISTADO GENERAL '!O62</f>
        <v>3.8924444444444446</v>
      </c>
      <c r="I50">
        <f t="shared" si="0"/>
        <v>0</v>
      </c>
      <c r="J50">
        <f>IF('LISTADO GENERAL '!K62="EXENTO",'REF1'!I50,I50*1.16)</f>
        <v>0</v>
      </c>
      <c r="K50" t="b">
        <f t="shared" si="1"/>
        <v>0</v>
      </c>
      <c r="L50" t="str">
        <f>'LISTADO GENERAL '!A62</f>
        <v>PRODUCTOS TOP</v>
      </c>
    </row>
    <row r="51" spans="1:12">
      <c r="A51" s="22">
        <v>50</v>
      </c>
      <c r="B51" t="str">
        <f>+'LISTADO GENERAL '!B63</f>
        <v>032300000</v>
      </c>
      <c r="C51" t="str">
        <f>+'LISTADO GENERAL '!E63</f>
        <v>ACICLOVIR 400 MG X  10 TAB (BLISTER)</v>
      </c>
      <c r="D51">
        <f>+'LISTADO GENERAL '!F63</f>
        <v>0</v>
      </c>
      <c r="E51" t="str">
        <f>+'LISTADO GENERAL '!I63</f>
        <v>DISTRILAB</v>
      </c>
      <c r="F51" s="20">
        <f>+'LISTADO GENERAL '!S63</f>
        <v>46388</v>
      </c>
      <c r="G51">
        <f>+'LISTADO GENERAL '!T63</f>
        <v>0</v>
      </c>
      <c r="H51" s="21">
        <f>+'LISTADO GENERAL '!O63</f>
        <v>2.0968101265822781</v>
      </c>
      <c r="I51">
        <f t="shared" si="0"/>
        <v>0</v>
      </c>
      <c r="J51">
        <f>IF('LISTADO GENERAL '!K63="EXENTO",'REF1'!I51,I51*1.16)</f>
        <v>0</v>
      </c>
      <c r="K51" t="b">
        <f t="shared" si="1"/>
        <v>0</v>
      </c>
      <c r="L51">
        <f>'LISTADO GENERAL '!A63</f>
        <v>0</v>
      </c>
    </row>
    <row r="52" spans="1:12">
      <c r="A52" s="22">
        <v>51</v>
      </c>
      <c r="B52" t="str">
        <f>+'LISTADO GENERAL '!B64</f>
        <v>022720059</v>
      </c>
      <c r="C52" t="str">
        <f>+'LISTADO GENERAL '!E64</f>
        <v>ACICLOVIR 400 mg X 10 TBL</v>
      </c>
      <c r="D52">
        <f>+'LISTADO GENERAL '!F64</f>
        <v>0</v>
      </c>
      <c r="E52" t="str">
        <f>+'LISTADO GENERAL '!I64</f>
        <v>FAHD</v>
      </c>
      <c r="F52" s="20">
        <f>+'LISTADO GENERAL '!S64</f>
        <v>46447</v>
      </c>
      <c r="G52">
        <f>+'LISTADO GENERAL '!T64</f>
        <v>0</v>
      </c>
      <c r="H52" s="21">
        <f>+'LISTADO GENERAL '!O64</f>
        <v>1.7857142857142858</v>
      </c>
      <c r="I52">
        <f t="shared" si="0"/>
        <v>0</v>
      </c>
      <c r="J52">
        <f>IF('LISTADO GENERAL '!K64="EXENTO",'REF1'!I52,I52*1.16)</f>
        <v>0</v>
      </c>
      <c r="K52" t="b">
        <f t="shared" si="1"/>
        <v>0</v>
      </c>
      <c r="L52" t="str">
        <f>'LISTADO GENERAL '!A64</f>
        <v>PRODUCTOS TOP</v>
      </c>
    </row>
    <row r="53" spans="1:12">
      <c r="A53" s="22">
        <v>52</v>
      </c>
      <c r="B53" t="str">
        <f>+'LISTADO GENERAL '!B65</f>
        <v>020261114</v>
      </c>
      <c r="C53" t="str">
        <f>+'LISTADO GENERAL '!E65</f>
        <v>ACICLOVIR 5% CREMA TOPICA 10G</v>
      </c>
      <c r="D53">
        <f>+'LISTADO GENERAL '!F65</f>
        <v>0</v>
      </c>
      <c r="E53" t="str">
        <f>+'LISTADO GENERAL '!I65</f>
        <v>CALOX</v>
      </c>
      <c r="F53" s="20">
        <f>+'LISTADO GENERAL '!S65</f>
        <v>46235</v>
      </c>
      <c r="G53">
        <f>+'LISTADO GENERAL '!T65</f>
        <v>0</v>
      </c>
      <c r="H53" s="21">
        <f>+'LISTADO GENERAL '!O65</f>
        <v>5.6442857142857141</v>
      </c>
      <c r="I53">
        <f t="shared" si="0"/>
        <v>0</v>
      </c>
      <c r="J53">
        <f>IF('LISTADO GENERAL '!K65="EXENTO",'REF1'!I53,I53*1.16)</f>
        <v>0</v>
      </c>
      <c r="K53" t="b">
        <f t="shared" si="1"/>
        <v>0</v>
      </c>
      <c r="L53">
        <f>'LISTADO GENERAL '!A65</f>
        <v>0</v>
      </c>
    </row>
    <row r="54" spans="1:12">
      <c r="A54" s="22">
        <v>53</v>
      </c>
      <c r="B54" t="str">
        <f>+'LISTADO GENERAL '!B66</f>
        <v>022300254</v>
      </c>
      <c r="C54" t="str">
        <f>+'LISTADO GENERAL '!E66</f>
        <v>ACICLOVIR 5% X 10 GR CREMA</v>
      </c>
      <c r="D54">
        <f>+'LISTADO GENERAL '!F66</f>
        <v>0</v>
      </c>
      <c r="E54" t="str">
        <f>+'LISTADO GENERAL '!I66</f>
        <v>DISTRILAB</v>
      </c>
      <c r="F54" s="20">
        <f>+'LISTADO GENERAL '!S66</f>
        <v>46327</v>
      </c>
      <c r="G54">
        <f>+'LISTADO GENERAL '!T66</f>
        <v>0</v>
      </c>
      <c r="H54" s="21">
        <f>+'LISTADO GENERAL '!O66</f>
        <v>3.2760173160173163</v>
      </c>
      <c r="I54">
        <f t="shared" si="0"/>
        <v>0</v>
      </c>
      <c r="J54">
        <f>IF('LISTADO GENERAL '!K66="EXENTO",'REF1'!I54,I54*1.16)</f>
        <v>0</v>
      </c>
      <c r="K54" t="b">
        <f t="shared" si="1"/>
        <v>0</v>
      </c>
      <c r="L54" t="str">
        <f>'LISTADO GENERAL '!A66</f>
        <v>PRODUCTOS TOP</v>
      </c>
    </row>
    <row r="55" spans="1:12">
      <c r="A55" s="22">
        <v>54</v>
      </c>
      <c r="B55" t="str">
        <f>+'LISTADO GENERAL '!B67</f>
        <v>022740000</v>
      </c>
      <c r="C55" t="str">
        <f>+'LISTADO GENERAL '!E67</f>
        <v>ACICLOVIR 50MG X 20G CREMA TOPICA</v>
      </c>
      <c r="D55">
        <f>+'LISTADO GENERAL '!F67</f>
        <v>0</v>
      </c>
      <c r="E55" t="str">
        <f>+'LISTADO GENERAL '!I67</f>
        <v>POLINAC</v>
      </c>
      <c r="F55" s="20">
        <f>+'LISTADO GENERAL '!S67</f>
        <v>46447</v>
      </c>
      <c r="G55">
        <f>+'LISTADO GENERAL '!T67</f>
        <v>0</v>
      </c>
      <c r="H55" s="21">
        <f>+'LISTADO GENERAL '!O67</f>
        <v>6.0714285714285712</v>
      </c>
      <c r="I55">
        <f t="shared" si="0"/>
        <v>0</v>
      </c>
      <c r="J55">
        <f>IF('LISTADO GENERAL '!K67="EXENTO",'REF1'!I55,I55*1.16)</f>
        <v>0</v>
      </c>
      <c r="K55" t="b">
        <f t="shared" si="1"/>
        <v>0</v>
      </c>
      <c r="L55">
        <f>'LISTADO GENERAL '!A67</f>
        <v>0</v>
      </c>
    </row>
    <row r="56" spans="1:12">
      <c r="A56" s="22">
        <v>55</v>
      </c>
      <c r="B56" t="str">
        <f>+'LISTADO GENERAL '!B68</f>
        <v>022680042</v>
      </c>
      <c r="C56" t="str">
        <f>+'LISTADO GENERAL '!E68</f>
        <v>ACICLOVIR CREMA 5% X  5 GR</v>
      </c>
      <c r="D56">
        <f>+'LISTADO GENERAL '!F68</f>
        <v>0</v>
      </c>
      <c r="E56" t="str">
        <f>+'LISTADO GENERAL '!I68</f>
        <v>PORTUGAL</v>
      </c>
      <c r="F56" s="20">
        <f>+'LISTADO GENERAL '!S68</f>
        <v>46478</v>
      </c>
      <c r="G56">
        <f>+'LISTADO GENERAL '!T68</f>
        <v>0</v>
      </c>
      <c r="H56" s="21">
        <f>+'LISTADO GENERAL '!O68</f>
        <v>3.6075949367088609</v>
      </c>
      <c r="I56">
        <f t="shared" si="0"/>
        <v>0</v>
      </c>
      <c r="J56">
        <f>IF('LISTADO GENERAL '!K68="EXENTO",'REF1'!I56,I56*1.16)</f>
        <v>0</v>
      </c>
      <c r="K56" t="b">
        <f t="shared" si="1"/>
        <v>0</v>
      </c>
      <c r="L56" t="str">
        <f>'LISTADO GENERAL '!A68</f>
        <v>PRODUCTOS TOP</v>
      </c>
    </row>
    <row r="57" spans="1:12">
      <c r="A57" s="22">
        <v>56</v>
      </c>
      <c r="B57" t="str">
        <f>+'LISTADO GENERAL '!B69</f>
        <v>033820000</v>
      </c>
      <c r="C57" t="str">
        <f>+'LISTADO GENERAL '!E69</f>
        <v>ACIDO ACETILSALICILICO 81 mg X 10 TBL</v>
      </c>
      <c r="D57">
        <f>+'LISTADO GENERAL '!F69</f>
        <v>0</v>
      </c>
      <c r="E57" t="str">
        <f>+'LISTADO GENERAL '!I69</f>
        <v>FELIRNI</v>
      </c>
      <c r="F57" s="20">
        <f>+'LISTADO GENERAL '!S69</f>
        <v>46235</v>
      </c>
      <c r="G57">
        <f>+'LISTADO GENERAL '!T69</f>
        <v>0</v>
      </c>
      <c r="H57" s="21">
        <f>+'LISTADO GENERAL '!O69</f>
        <v>2.5974025974025974</v>
      </c>
      <c r="I57">
        <f t="shared" si="0"/>
        <v>0</v>
      </c>
      <c r="J57">
        <f>IF('LISTADO GENERAL '!K69="EXENTO",'REF1'!I57,I57*1.16)</f>
        <v>0</v>
      </c>
      <c r="K57" t="b">
        <f t="shared" si="1"/>
        <v>0</v>
      </c>
      <c r="L57">
        <f>'LISTADO GENERAL '!A69</f>
        <v>0</v>
      </c>
    </row>
    <row r="58" spans="1:12">
      <c r="A58" s="22">
        <v>57</v>
      </c>
      <c r="B58" t="str">
        <f>+'LISTADO GENERAL '!B70</f>
        <v>021181098</v>
      </c>
      <c r="C58" t="str">
        <f>+'LISTADO GENERAL '!E70</f>
        <v>ACIDO ACETILSALICILICO 81 MG X 24 TAB</v>
      </c>
      <c r="D58">
        <f>+'LISTADO GENERAL '!F70</f>
        <v>0</v>
      </c>
      <c r="E58" t="str">
        <f>+'LISTADO GENERAL '!I70</f>
        <v>OFTALMI</v>
      </c>
      <c r="F58" s="20">
        <f>+'LISTADO GENERAL '!S70</f>
        <v>46296</v>
      </c>
      <c r="G58">
        <f>+'LISTADO GENERAL '!T70</f>
        <v>0</v>
      </c>
      <c r="H58" s="21">
        <f>+'LISTADO GENERAL '!O70</f>
        <v>2.8517999999999999</v>
      </c>
      <c r="I58">
        <f t="shared" si="0"/>
        <v>0</v>
      </c>
      <c r="J58">
        <f>IF('LISTADO GENERAL '!K70="EXENTO",'REF1'!I58,I58*1.16)</f>
        <v>0</v>
      </c>
      <c r="K58" t="b">
        <f t="shared" si="1"/>
        <v>0</v>
      </c>
      <c r="L58" t="str">
        <f>'LISTADO GENERAL '!A70</f>
        <v>BROCHE DE ORO</v>
      </c>
    </row>
    <row r="59" spans="1:12">
      <c r="A59" s="22">
        <v>58</v>
      </c>
      <c r="B59" t="str">
        <f>+'LISTADO GENERAL '!B71</f>
        <v>033470000</v>
      </c>
      <c r="C59" t="str">
        <f>+'LISTADO GENERAL '!E71</f>
        <v>ACIDO ALENDRONICO 70mg X 4 COMP (AZEVEDOS)</v>
      </c>
      <c r="D59">
        <f>+'LISTADO GENERAL '!F71</f>
        <v>0</v>
      </c>
      <c r="E59" t="str">
        <f>+'LISTADO GENERAL '!I71</f>
        <v xml:space="preserve">DOROPHARMA </v>
      </c>
      <c r="F59" s="20">
        <f>+'LISTADO GENERAL '!S71</f>
        <v>46054</v>
      </c>
      <c r="G59">
        <f>+'LISTADO GENERAL '!T71</f>
        <v>0</v>
      </c>
      <c r="H59" s="21">
        <f>+'LISTADO GENERAL '!O71</f>
        <v>5.1688311688311686</v>
      </c>
      <c r="I59">
        <f t="shared" si="0"/>
        <v>0</v>
      </c>
      <c r="J59">
        <f>IF('LISTADO GENERAL '!K71="EXENTO",'REF1'!I59,I59*1.16)</f>
        <v>0</v>
      </c>
      <c r="K59" t="b">
        <f t="shared" si="1"/>
        <v>0</v>
      </c>
      <c r="L59">
        <f>'LISTADO GENERAL '!A71</f>
        <v>0</v>
      </c>
    </row>
    <row r="60" spans="1:12">
      <c r="A60" s="22">
        <v>59</v>
      </c>
      <c r="B60" t="str">
        <f>+'LISTADO GENERAL '!B72</f>
        <v>021090892</v>
      </c>
      <c r="C60" t="str">
        <f>+'LISTADO GENERAL '!E72</f>
        <v>ACIDO FOLICO  5 MG X  10 TAB</v>
      </c>
      <c r="D60">
        <f>+'LISTADO GENERAL '!F72</f>
        <v>0</v>
      </c>
      <c r="E60" t="str">
        <f>+'LISTADO GENERAL '!I72</f>
        <v>MEYER</v>
      </c>
      <c r="F60" s="20">
        <f>+'LISTADO GENERAL '!S72</f>
        <v>46235</v>
      </c>
      <c r="G60">
        <f>+'LISTADO GENERAL '!T72</f>
        <v>0</v>
      </c>
      <c r="H60" s="21">
        <f>+'LISTADO GENERAL '!O72</f>
        <v>0.41159999999999997</v>
      </c>
      <c r="I60">
        <f t="shared" si="0"/>
        <v>0</v>
      </c>
      <c r="J60">
        <f>IF('LISTADO GENERAL '!K72="EXENTO",'REF1'!I60,I60*1.16)</f>
        <v>0</v>
      </c>
      <c r="K60" t="b">
        <f t="shared" si="1"/>
        <v>0</v>
      </c>
      <c r="L60" t="str">
        <f>'LISTADO GENERAL '!A72</f>
        <v>BROCHE DE ORO</v>
      </c>
    </row>
    <row r="61" spans="1:12">
      <c r="A61" s="22">
        <v>60</v>
      </c>
      <c r="B61" t="str">
        <f>+'LISTADO GENERAL '!B73</f>
        <v>021091161</v>
      </c>
      <c r="C61" t="str">
        <f>+'LISTADO GENERAL '!E73</f>
        <v>ACIDO FOLICO  5 MG X 20 TAB</v>
      </c>
      <c r="D61">
        <f>+'LISTADO GENERAL '!F73</f>
        <v>0</v>
      </c>
      <c r="E61" t="str">
        <f>+'LISTADO GENERAL '!I73</f>
        <v>MEYER</v>
      </c>
      <c r="F61" s="20">
        <f>+'LISTADO GENERAL '!S73</f>
        <v>46204</v>
      </c>
      <c r="G61">
        <f>+'LISTADO GENERAL '!T73</f>
        <v>0</v>
      </c>
      <c r="H61" s="21">
        <f>+'LISTADO GENERAL '!O73</f>
        <v>0.7056</v>
      </c>
      <c r="I61">
        <f t="shared" si="0"/>
        <v>0</v>
      </c>
      <c r="J61">
        <f>IF('LISTADO GENERAL '!K73="EXENTO",'REF1'!I61,I61*1.16)</f>
        <v>0</v>
      </c>
      <c r="K61" t="b">
        <f t="shared" si="1"/>
        <v>0</v>
      </c>
      <c r="L61" t="str">
        <f>'LISTADO GENERAL '!A73</f>
        <v>BROCHE DE ORO</v>
      </c>
    </row>
    <row r="62" spans="1:12">
      <c r="A62" s="22">
        <v>61</v>
      </c>
      <c r="B62" t="str">
        <f>+'LISTADO GENERAL '!B74</f>
        <v>021091121</v>
      </c>
      <c r="C62" t="str">
        <f>+'LISTADO GENERAL '!E74</f>
        <v>ACIDO FOLICO  5 MG X 30 TAB</v>
      </c>
      <c r="D62">
        <f>+'LISTADO GENERAL '!F74</f>
        <v>0</v>
      </c>
      <c r="E62" t="str">
        <f>+'LISTADO GENERAL '!I74</f>
        <v>MEYER</v>
      </c>
      <c r="F62" s="20">
        <f>+'LISTADO GENERAL '!S74</f>
        <v>46235</v>
      </c>
      <c r="G62">
        <f>+'LISTADO GENERAL '!T74</f>
        <v>0</v>
      </c>
      <c r="H62" s="21">
        <f>+'LISTADO GENERAL '!O74</f>
        <v>0.41159999999999997</v>
      </c>
      <c r="I62">
        <f t="shared" si="0"/>
        <v>0</v>
      </c>
      <c r="J62">
        <f>IF('LISTADO GENERAL '!K74="EXENTO",'REF1'!I62,I62*1.16)</f>
        <v>0</v>
      </c>
      <c r="K62" t="b">
        <f t="shared" si="1"/>
        <v>0</v>
      </c>
      <c r="L62" t="str">
        <f>'LISTADO GENERAL '!A74</f>
        <v>BROCHE DE ORO</v>
      </c>
    </row>
    <row r="63" spans="1:12">
      <c r="A63" s="22">
        <v>62</v>
      </c>
      <c r="B63" t="str">
        <f>+'LISTADO GENERAL '!B75</f>
        <v>020261091</v>
      </c>
      <c r="C63" t="str">
        <f>+'LISTADO GENERAL '!E75</f>
        <v>ACIDO FOLICO 10 MG X 20 TAB</v>
      </c>
      <c r="D63">
        <f>+'LISTADO GENERAL '!F75</f>
        <v>0</v>
      </c>
      <c r="E63" t="str">
        <f>+'LISTADO GENERAL '!I75</f>
        <v>CALOX</v>
      </c>
      <c r="F63" s="20">
        <f>+'LISTADO GENERAL '!S75</f>
        <v>46481</v>
      </c>
      <c r="G63">
        <f>+'LISTADO GENERAL '!T75</f>
        <v>0</v>
      </c>
      <c r="H63" s="21">
        <f>+'LISTADO GENERAL '!O75</f>
        <v>1.1609523809523812</v>
      </c>
      <c r="I63">
        <f t="shared" si="0"/>
        <v>0</v>
      </c>
      <c r="J63">
        <f>IF('LISTADO GENERAL '!K75="EXENTO",'REF1'!I63,I63*1.16)</f>
        <v>0</v>
      </c>
      <c r="K63" t="b">
        <f t="shared" si="1"/>
        <v>0</v>
      </c>
      <c r="L63">
        <f>'LISTADO GENERAL '!A75</f>
        <v>0</v>
      </c>
    </row>
    <row r="64" spans="1:12">
      <c r="A64" s="22">
        <v>63</v>
      </c>
      <c r="B64" t="str">
        <f>+'LISTADO GENERAL '!B76</f>
        <v>020261107</v>
      </c>
      <c r="C64" t="str">
        <f>+'LISTADO GENERAL '!E76</f>
        <v>ACIDO FOLICO 10 MG X 30 TAB</v>
      </c>
      <c r="D64">
        <f>+'LISTADO GENERAL '!F76</f>
        <v>0</v>
      </c>
      <c r="E64" t="str">
        <f>+'LISTADO GENERAL '!I76</f>
        <v>CALOX</v>
      </c>
      <c r="F64" s="20">
        <f>+'LISTADO GENERAL '!S76</f>
        <v>46661</v>
      </c>
      <c r="G64">
        <f>+'LISTADO GENERAL '!T76</f>
        <v>0</v>
      </c>
      <c r="H64" s="21">
        <f>+'LISTADO GENERAL '!O76</f>
        <v>1.5949367088607593</v>
      </c>
      <c r="I64">
        <f t="shared" si="0"/>
        <v>0</v>
      </c>
      <c r="J64">
        <f>IF('LISTADO GENERAL '!K76="EXENTO",'REF1'!I64,I64*1.16)</f>
        <v>0</v>
      </c>
      <c r="K64" t="b">
        <f t="shared" si="1"/>
        <v>0</v>
      </c>
      <c r="L64">
        <f>'LISTADO GENERAL '!A76</f>
        <v>0</v>
      </c>
    </row>
    <row r="65" spans="1:12">
      <c r="A65" s="22">
        <v>64</v>
      </c>
      <c r="B65" t="str">
        <f>+'LISTADO GENERAL '!B77</f>
        <v>021690942</v>
      </c>
      <c r="C65" t="str">
        <f>+'LISTADO GENERAL '!E77</f>
        <v>ACIDO FOLICO 10mg /ml X 15 ml GOTAS</v>
      </c>
      <c r="D65">
        <f>+'LISTADO GENERAL '!F77</f>
        <v>0</v>
      </c>
      <c r="E65" t="str">
        <f>+'LISTADO GENERAL '!I77</f>
        <v>VALMOR</v>
      </c>
      <c r="F65" s="20">
        <f>+'LISTADO GENERAL '!S77</f>
        <v>46174</v>
      </c>
      <c r="G65">
        <f>+'LISTADO GENERAL '!T77</f>
        <v>0</v>
      </c>
      <c r="H65" s="21">
        <f>+'LISTADO GENERAL '!O77</f>
        <v>4.9350649350649345</v>
      </c>
      <c r="I65">
        <f t="shared" si="0"/>
        <v>0</v>
      </c>
      <c r="J65">
        <f>IF('LISTADO GENERAL '!K77="EXENTO",'REF1'!I65,I65*1.16)</f>
        <v>0</v>
      </c>
      <c r="K65" t="b">
        <f t="shared" si="1"/>
        <v>0</v>
      </c>
      <c r="L65" t="str">
        <f>'LISTADO GENERAL '!A77</f>
        <v>PRODUCTOS TOP</v>
      </c>
    </row>
    <row r="66" spans="1:12">
      <c r="A66" s="22">
        <v>65</v>
      </c>
      <c r="B66" t="str">
        <f>+'LISTADO GENERAL '!B78</f>
        <v>021700008</v>
      </c>
      <c r="C66" t="str">
        <f>+'LISTADO GENERAL '!E78</f>
        <v>ACIDO FOLICO 10MG X 20 COMP</v>
      </c>
      <c r="D66">
        <f>+'LISTADO GENERAL '!F78</f>
        <v>0</v>
      </c>
      <c r="E66" t="str">
        <f>+'LISTADO GENERAL '!I78</f>
        <v>VARGAS</v>
      </c>
      <c r="F66" s="20">
        <f>+'LISTADO GENERAL '!S78</f>
        <v>46661</v>
      </c>
      <c r="G66">
        <f>+'LISTADO GENERAL '!T78</f>
        <v>0</v>
      </c>
      <c r="H66" s="21">
        <f>+'LISTADO GENERAL '!O78</f>
        <v>1.1239428571428571</v>
      </c>
      <c r="I66">
        <f t="shared" ref="I66:I129" si="2">+H66*G66</f>
        <v>0</v>
      </c>
      <c r="J66">
        <f>IF('LISTADO GENERAL '!K78="EXENTO",'REF1'!I66,I66*1.16)</f>
        <v>0</v>
      </c>
      <c r="K66" t="b">
        <f t="shared" si="1"/>
        <v>0</v>
      </c>
      <c r="L66">
        <f>'LISTADO GENERAL '!A78</f>
        <v>0</v>
      </c>
    </row>
    <row r="67" spans="1:12">
      <c r="A67" s="22">
        <v>66</v>
      </c>
      <c r="B67" t="str">
        <f>+'LISTADO GENERAL '!B79</f>
        <v>020981191</v>
      </c>
      <c r="C67" t="str">
        <f>+'LISTADO GENERAL '!E79</f>
        <v>ACIDO FOLICO 10mg X 20 COMP</v>
      </c>
      <c r="D67">
        <f>+'LISTADO GENERAL '!F79</f>
        <v>0</v>
      </c>
      <c r="E67" t="str">
        <f>+'LISTADO GENERAL '!I79</f>
        <v>LETI-GENVEN</v>
      </c>
      <c r="F67" s="20">
        <f>+'LISTADO GENERAL '!S79</f>
        <v>46113</v>
      </c>
      <c r="G67">
        <f>+'LISTADO GENERAL '!T79</f>
        <v>0</v>
      </c>
      <c r="H67" s="21">
        <f>+'LISTADO GENERAL '!O79</f>
        <v>1.0505316455696201</v>
      </c>
      <c r="I67">
        <f t="shared" si="2"/>
        <v>0</v>
      </c>
      <c r="J67">
        <f>IF('LISTADO GENERAL '!K79="EXENTO",'REF1'!I67,I67*1.16)</f>
        <v>0</v>
      </c>
      <c r="K67" t="b">
        <f t="shared" ref="K67:K130" si="3">IF(AND(G67&gt;0,AND(L67&lt;&gt;$L$1,L67&lt;&gt;$M$1)),ROW())</f>
        <v>0</v>
      </c>
      <c r="L67" t="str">
        <f>'LISTADO GENERAL '!A79</f>
        <v xml:space="preserve">BROCHE DE ORO </v>
      </c>
    </row>
    <row r="68" spans="1:12">
      <c r="A68" s="22">
        <v>67</v>
      </c>
      <c r="B68" t="str">
        <f>+'LISTADO GENERAL '!B80</f>
        <v>021260011</v>
      </c>
      <c r="C68" t="str">
        <f>+'LISTADO GENERAL '!E80</f>
        <v>ACIDO FOLICO 10MG X 20 TAB</v>
      </c>
      <c r="D68">
        <f>+'LISTADO GENERAL '!F80</f>
        <v>0</v>
      </c>
      <c r="E68" t="str">
        <f>+'LISTADO GENERAL '!I80</f>
        <v>PLUS ANDES</v>
      </c>
      <c r="F68" s="20">
        <f>+'LISTADO GENERAL '!S80</f>
        <v>46478</v>
      </c>
      <c r="G68">
        <f>+'LISTADO GENERAL '!T80</f>
        <v>0</v>
      </c>
      <c r="H68" s="21">
        <f>+'LISTADO GENERAL '!O80</f>
        <v>1.0705844567597402</v>
      </c>
      <c r="I68">
        <f t="shared" si="2"/>
        <v>0</v>
      </c>
      <c r="J68">
        <f>IF('LISTADO GENERAL '!K80="EXENTO",'REF1'!I68,I68*1.16)</f>
        <v>0</v>
      </c>
      <c r="K68" t="b">
        <f t="shared" si="3"/>
        <v>0</v>
      </c>
      <c r="L68">
        <f>'LISTADO GENERAL '!A80</f>
        <v>0</v>
      </c>
    </row>
    <row r="69" spans="1:12">
      <c r="A69" s="22">
        <v>68</v>
      </c>
      <c r="B69" t="str">
        <f>+'LISTADO GENERAL '!B81</f>
        <v>021090011</v>
      </c>
      <c r="C69" t="str">
        <f>+'LISTADO GENERAL '!E81</f>
        <v>ACIDO FOLICO 10MG X 20 TAB</v>
      </c>
      <c r="D69">
        <f>+'LISTADO GENERAL '!F81</f>
        <v>0</v>
      </c>
      <c r="E69" t="str">
        <f>+'LISTADO GENERAL '!I81</f>
        <v>MEYER</v>
      </c>
      <c r="F69" s="20">
        <f>+'LISTADO GENERAL '!S81</f>
        <v>46174</v>
      </c>
      <c r="G69">
        <f>+'LISTADO GENERAL '!T81</f>
        <v>0</v>
      </c>
      <c r="H69" s="21">
        <f>+'LISTADO GENERAL '!O81</f>
        <v>1.1172</v>
      </c>
      <c r="I69">
        <f t="shared" si="2"/>
        <v>0</v>
      </c>
      <c r="J69">
        <f>IF('LISTADO GENERAL '!K81="EXENTO",'REF1'!I69,I69*1.16)</f>
        <v>0</v>
      </c>
      <c r="K69" t="b">
        <f t="shared" si="3"/>
        <v>0</v>
      </c>
      <c r="L69" t="str">
        <f>'LISTADO GENERAL '!A81</f>
        <v>BROCHE DE ORO</v>
      </c>
    </row>
    <row r="70" spans="1:12">
      <c r="A70" s="22">
        <v>69</v>
      </c>
      <c r="B70" t="str">
        <f>+'LISTADO GENERAL '!B82</f>
        <v>021690845</v>
      </c>
      <c r="C70" t="str">
        <f>+'LISTADO GENERAL '!E82</f>
        <v>ACIDO FOLICO 10MG X 30 TAB</v>
      </c>
      <c r="D70">
        <f>+'LISTADO GENERAL '!F82</f>
        <v>0</v>
      </c>
      <c r="E70" t="str">
        <f>+'LISTADO GENERAL '!I82</f>
        <v>VALMOR</v>
      </c>
      <c r="F70" s="20">
        <f>+'LISTADO GENERAL '!S82</f>
        <v>47058</v>
      </c>
      <c r="G70">
        <f>+'LISTADO GENERAL '!T82</f>
        <v>0</v>
      </c>
      <c r="H70" s="21">
        <f>+'LISTADO GENERAL '!O82</f>
        <v>2.1874302749330683</v>
      </c>
      <c r="I70">
        <f t="shared" si="2"/>
        <v>0</v>
      </c>
      <c r="J70">
        <f>IF('LISTADO GENERAL '!K82="EXENTO",'REF1'!I70,I70*1.16)</f>
        <v>0</v>
      </c>
      <c r="K70" t="b">
        <f t="shared" si="3"/>
        <v>0</v>
      </c>
      <c r="L70" t="str">
        <f>'LISTADO GENERAL '!A82</f>
        <v>PRODUCTOS TOP</v>
      </c>
    </row>
    <row r="71" spans="1:12">
      <c r="A71" s="22">
        <v>70</v>
      </c>
      <c r="B71" t="str">
        <f>+'LISTADO GENERAL '!B83</f>
        <v>020980013</v>
      </c>
      <c r="C71" t="str">
        <f>+'LISTADO GENERAL '!E83</f>
        <v>ACIDO FOLICO 10mg X 30 TAB</v>
      </c>
      <c r="D71">
        <f>+'LISTADO GENERAL '!F83</f>
        <v>0</v>
      </c>
      <c r="E71" t="str">
        <f>+'LISTADO GENERAL '!I83</f>
        <v>LETI-GENVEN</v>
      </c>
      <c r="F71" s="20">
        <f>+'LISTADO GENERAL '!S83</f>
        <v>46174</v>
      </c>
      <c r="G71">
        <f>+'LISTADO GENERAL '!T83</f>
        <v>0</v>
      </c>
      <c r="H71" s="21">
        <f>+'LISTADO GENERAL '!O83</f>
        <v>1.4064935064935062</v>
      </c>
      <c r="I71">
        <f t="shared" si="2"/>
        <v>0</v>
      </c>
      <c r="J71">
        <f>IF('LISTADO GENERAL '!K83="EXENTO",'REF1'!I71,I71*1.16)</f>
        <v>0</v>
      </c>
      <c r="K71" t="b">
        <f t="shared" si="3"/>
        <v>0</v>
      </c>
      <c r="L71" t="str">
        <f>'LISTADO GENERAL '!A83</f>
        <v xml:space="preserve">BROCHE DE ORO </v>
      </c>
    </row>
    <row r="72" spans="1:12">
      <c r="A72" s="22">
        <v>71</v>
      </c>
      <c r="B72" t="str">
        <f>+'LISTADO GENERAL '!B84</f>
        <v>021260979</v>
      </c>
      <c r="C72" t="str">
        <f>+'LISTADO GENERAL '!E84</f>
        <v>ACIDO FOLICO 10mg X 30 TBLS</v>
      </c>
      <c r="D72">
        <f>+'LISTADO GENERAL '!F84</f>
        <v>0</v>
      </c>
      <c r="E72" t="str">
        <f>+'LISTADO GENERAL '!I84</f>
        <v>PLUS ANDES</v>
      </c>
      <c r="F72" s="20">
        <f>+'LISTADO GENERAL '!S84</f>
        <v>46569</v>
      </c>
      <c r="G72">
        <f>+'LISTADO GENERAL '!T84</f>
        <v>0</v>
      </c>
      <c r="H72" s="21">
        <f>+'LISTADO GENERAL '!O84</f>
        <v>1.4548968258532469</v>
      </c>
      <c r="I72">
        <f t="shared" si="2"/>
        <v>0</v>
      </c>
      <c r="J72">
        <f>IF('LISTADO GENERAL '!K84="EXENTO",'REF1'!I72,I72*1.16)</f>
        <v>0</v>
      </c>
      <c r="K72" t="b">
        <f t="shared" si="3"/>
        <v>0</v>
      </c>
      <c r="L72">
        <f>'LISTADO GENERAL '!A84</f>
        <v>0</v>
      </c>
    </row>
    <row r="73" spans="1:12">
      <c r="A73" s="22">
        <v>72</v>
      </c>
      <c r="B73" t="str">
        <f>+'LISTADO GENERAL '!B85</f>
        <v>020920798</v>
      </c>
      <c r="C73" t="str">
        <f>+'LISTADO GENERAL '!E85</f>
        <v>ACIDO FOLICO 10MG/ML GOTAS X 15ML</v>
      </c>
      <c r="D73">
        <f>+'LISTADO GENERAL '!F85</f>
        <v>0</v>
      </c>
      <c r="E73" t="str">
        <f>+'LISTADO GENERAL '!I85</f>
        <v>KLINOS</v>
      </c>
      <c r="F73" s="20">
        <f>+'LISTADO GENERAL '!S85</f>
        <v>46753</v>
      </c>
      <c r="G73">
        <f>+'LISTADO GENERAL '!T85</f>
        <v>0</v>
      </c>
      <c r="H73" s="21">
        <f>+'LISTADO GENERAL '!O85</f>
        <v>6.5815844155844161</v>
      </c>
      <c r="I73">
        <f t="shared" si="2"/>
        <v>0</v>
      </c>
      <c r="J73">
        <f>IF('LISTADO GENERAL '!K85="EXENTO",'REF1'!I73,I73*1.16)</f>
        <v>0</v>
      </c>
      <c r="K73" t="b">
        <f t="shared" si="3"/>
        <v>0</v>
      </c>
      <c r="L73" t="str">
        <f>'LISTADO GENERAL '!A85</f>
        <v>PRODUCTOS TOP</v>
      </c>
    </row>
    <row r="74" spans="1:12">
      <c r="A74" s="22">
        <v>73</v>
      </c>
      <c r="B74" t="str">
        <f>+'LISTADO GENERAL '!B86</f>
        <v>020921089</v>
      </c>
      <c r="C74" t="str">
        <f>+'LISTADO GENERAL '!E86</f>
        <v>ACIDO FOLICO 10mg/ml SOL INY X 3 AMP</v>
      </c>
      <c r="D74">
        <f>+'LISTADO GENERAL '!F86</f>
        <v>0</v>
      </c>
      <c r="E74" t="str">
        <f>+'LISTADO GENERAL '!I86</f>
        <v>KLINOS</v>
      </c>
      <c r="F74" s="20">
        <f>+'LISTADO GENERAL '!S86</f>
        <v>46174</v>
      </c>
      <c r="G74">
        <f>+'LISTADO GENERAL '!T86</f>
        <v>0</v>
      </c>
      <c r="H74" s="21">
        <f>+'LISTADO GENERAL '!O86</f>
        <v>9.5377215189873414</v>
      </c>
      <c r="I74">
        <f t="shared" si="2"/>
        <v>0</v>
      </c>
      <c r="J74">
        <f>IF('LISTADO GENERAL '!K86="EXENTO",'REF1'!I74,I74*1.16)</f>
        <v>0</v>
      </c>
      <c r="K74" t="b">
        <f t="shared" si="3"/>
        <v>0</v>
      </c>
      <c r="L74">
        <f>'LISTADO GENERAL '!A86</f>
        <v>0</v>
      </c>
    </row>
    <row r="75" spans="1:12">
      <c r="A75" s="22">
        <v>74</v>
      </c>
      <c r="B75" t="str">
        <f>+'LISTADO GENERAL '!B87</f>
        <v>022850084</v>
      </c>
      <c r="C75" t="str">
        <f>+'LISTADO GENERAL '!E87</f>
        <v xml:space="preserve">ACIDO FOLICO 5 MG BLISTER  X 10 TAB </v>
      </c>
      <c r="D75">
        <f>+'LISTADO GENERAL '!F87</f>
        <v>0</v>
      </c>
      <c r="E75" t="str">
        <f>+'LISTADO GENERAL '!I87</f>
        <v>BRIXMEDIC</v>
      </c>
      <c r="F75" s="20">
        <f>+'LISTADO GENERAL '!S87</f>
        <v>46388</v>
      </c>
      <c r="G75">
        <f>+'LISTADO GENERAL '!T87</f>
        <v>0</v>
      </c>
      <c r="H75" s="21">
        <f>+'LISTADO GENERAL '!O87</f>
        <v>0.29845238095238097</v>
      </c>
      <c r="I75">
        <f t="shared" si="2"/>
        <v>0</v>
      </c>
      <c r="J75">
        <f>IF('LISTADO GENERAL '!K87="EXENTO",'REF1'!I75,I75*1.16)</f>
        <v>0</v>
      </c>
      <c r="K75" t="b">
        <f t="shared" si="3"/>
        <v>0</v>
      </c>
      <c r="L75">
        <f>'LISTADO GENERAL '!A87</f>
        <v>0</v>
      </c>
    </row>
    <row r="76" spans="1:12">
      <c r="A76" s="22">
        <v>75</v>
      </c>
      <c r="B76" t="str">
        <f>+'LISTADO GENERAL '!B88</f>
        <v>020921108</v>
      </c>
      <c r="C76" t="str">
        <f>+'LISTADO GENERAL '!E88</f>
        <v>ACIDO FOLICO 5 MG X 30 COMP</v>
      </c>
      <c r="D76">
        <f>+'LISTADO GENERAL '!F88</f>
        <v>0</v>
      </c>
      <c r="E76" t="str">
        <f>+'LISTADO GENERAL '!I88</f>
        <v>KLINOS</v>
      </c>
      <c r="F76" s="20">
        <f>+'LISTADO GENERAL '!S88</f>
        <v>47270</v>
      </c>
      <c r="G76">
        <f>+'LISTADO GENERAL '!T88</f>
        <v>0</v>
      </c>
      <c r="H76" s="21">
        <f>+'LISTADO GENERAL '!O88</f>
        <v>1.6647619047619049</v>
      </c>
      <c r="I76">
        <f t="shared" si="2"/>
        <v>0</v>
      </c>
      <c r="J76">
        <f>IF('LISTADO GENERAL '!K88="EXENTO",'REF1'!I76,I76*1.16)</f>
        <v>0</v>
      </c>
      <c r="K76" t="b">
        <f t="shared" si="3"/>
        <v>0</v>
      </c>
      <c r="L76" t="str">
        <f>'LISTADO GENERAL '!A88</f>
        <v>PRODUCTOS TOP</v>
      </c>
    </row>
    <row r="77" spans="1:12">
      <c r="A77" s="22">
        <v>76</v>
      </c>
      <c r="B77" t="str">
        <f>+'LISTADO GENERAL '!B89</f>
        <v>020920799</v>
      </c>
      <c r="C77" t="str">
        <f>+'LISTADO GENERAL '!E89</f>
        <v>ACIDO FOLICO 5MG X 20 COMP</v>
      </c>
      <c r="D77">
        <f>+'LISTADO GENERAL '!F89</f>
        <v>0</v>
      </c>
      <c r="E77" t="str">
        <f>+'LISTADO GENERAL '!I89</f>
        <v>KLINOS</v>
      </c>
      <c r="F77" s="20">
        <f>+'LISTADO GENERAL '!S89</f>
        <v>47392</v>
      </c>
      <c r="G77">
        <f>+'LISTADO GENERAL '!T89</f>
        <v>0</v>
      </c>
      <c r="H77" s="21">
        <f>+'LISTADO GENERAL '!O89</f>
        <v>1.1055333333333335</v>
      </c>
      <c r="I77">
        <f t="shared" si="2"/>
        <v>0</v>
      </c>
      <c r="J77">
        <f>IF('LISTADO GENERAL '!K89="EXENTO",'REF1'!I77,I77*1.16)</f>
        <v>0</v>
      </c>
      <c r="K77" t="b">
        <f t="shared" si="3"/>
        <v>0</v>
      </c>
      <c r="L77" t="str">
        <f>'LISTADO GENERAL '!A89</f>
        <v>PRODUCTOS TOP</v>
      </c>
    </row>
    <row r="78" spans="1:12">
      <c r="A78" s="22">
        <v>77</v>
      </c>
      <c r="B78" t="str">
        <f>+'LISTADO GENERAL '!B90</f>
        <v>020981000</v>
      </c>
      <c r="C78" t="str">
        <f>+'LISTADO GENERAL '!E90</f>
        <v>ACIDO FOLICO 5MG X 30 COMP</v>
      </c>
      <c r="D78">
        <f>+'LISTADO GENERAL '!F90</f>
        <v>0</v>
      </c>
      <c r="E78" t="str">
        <f>+'LISTADO GENERAL '!I90</f>
        <v>LETI-GENVEN</v>
      </c>
      <c r="F78" s="20">
        <f>+'LISTADO GENERAL '!S90</f>
        <v>46023</v>
      </c>
      <c r="G78">
        <f>+'LISTADO GENERAL '!T90</f>
        <v>0</v>
      </c>
      <c r="H78" s="21">
        <f>+'LISTADO GENERAL '!O90</f>
        <v>1.7766233766233765</v>
      </c>
      <c r="I78">
        <f t="shared" si="2"/>
        <v>0</v>
      </c>
      <c r="J78">
        <f>IF('LISTADO GENERAL '!K90="EXENTO",'REF1'!I78,I78*1.16)</f>
        <v>0</v>
      </c>
      <c r="K78" t="b">
        <f t="shared" si="3"/>
        <v>0</v>
      </c>
      <c r="L78" t="str">
        <f>'LISTADO GENERAL '!A90</f>
        <v xml:space="preserve">BROCHE DE ORO </v>
      </c>
    </row>
    <row r="79" spans="1:12">
      <c r="A79" s="22">
        <v>78</v>
      </c>
      <c r="B79" t="str">
        <f>+'LISTADO GENERAL '!B91</f>
        <v>0217208279</v>
      </c>
      <c r="C79" t="str">
        <f>+'LISTADO GENERAL '!E91</f>
        <v>ACIDO FUSIDICO 2% CREMA TOPICA X 15g</v>
      </c>
      <c r="D79">
        <f>+'LISTADO GENERAL '!F91</f>
        <v>0</v>
      </c>
      <c r="E79" t="str">
        <f>+'LISTADO GENERAL '!I91</f>
        <v>VINCENTI</v>
      </c>
      <c r="F79" s="20">
        <f>+'LISTADO GENERAL '!S91</f>
        <v>45931</v>
      </c>
      <c r="G79">
        <f>+'LISTADO GENERAL '!T91</f>
        <v>0</v>
      </c>
      <c r="H79" s="21">
        <f>+'LISTADO GENERAL '!O91</f>
        <v>13.189873417721518</v>
      </c>
      <c r="I79">
        <f t="shared" si="2"/>
        <v>0</v>
      </c>
      <c r="J79">
        <f>IF('LISTADO GENERAL '!K91="EXENTO",'REF1'!I79,I79*1.16)</f>
        <v>0</v>
      </c>
      <c r="K79" t="b">
        <f t="shared" si="3"/>
        <v>0</v>
      </c>
      <c r="L79">
        <f>'LISTADO GENERAL '!A91</f>
        <v>0</v>
      </c>
    </row>
    <row r="80" spans="1:12">
      <c r="A80" s="22">
        <v>79</v>
      </c>
      <c r="B80" t="str">
        <f>+'LISTADO GENERAL '!B92</f>
        <v>000766</v>
      </c>
      <c r="C80" t="str">
        <f>+'LISTADO GENERAL '!E92</f>
        <v>ACIDO FUSIDICO 2% X 15 GR</v>
      </c>
      <c r="D80">
        <f>+'LISTADO GENERAL '!F92</f>
        <v>0</v>
      </c>
      <c r="E80" t="str">
        <f>+'LISTADO GENERAL '!I92</f>
        <v>LAPROFF</v>
      </c>
      <c r="F80" s="20">
        <f>+'LISTADO GENERAL '!S92</f>
        <v>46235</v>
      </c>
      <c r="G80">
        <f>+'LISTADO GENERAL '!T92</f>
        <v>0</v>
      </c>
      <c r="H80" s="21">
        <f>+'LISTADO GENERAL '!O92</f>
        <v>3.1688311688311686</v>
      </c>
      <c r="I80">
        <f t="shared" si="2"/>
        <v>0</v>
      </c>
      <c r="J80">
        <f>IF('LISTADO GENERAL '!K92="EXENTO",'REF1'!I80,I80*1.16)</f>
        <v>0</v>
      </c>
      <c r="K80" t="b">
        <f t="shared" si="3"/>
        <v>0</v>
      </c>
      <c r="L80">
        <f>'LISTADO GENERAL '!A92</f>
        <v>0</v>
      </c>
    </row>
    <row r="81" spans="1:12">
      <c r="A81" s="22">
        <v>80</v>
      </c>
      <c r="B81" t="str">
        <f>+'LISTADO GENERAL '!B93</f>
        <v>023790004</v>
      </c>
      <c r="C81" t="str">
        <f>+'LISTADO GENERAL '!E93</f>
        <v>ACITRON-D  (LIBRE DE GLÚTEN) X 30 CAP</v>
      </c>
      <c r="D81">
        <f>+'LISTADO GENERAL '!F93</f>
        <v>0</v>
      </c>
      <c r="E81" t="str">
        <f>+'LISTADO GENERAL '!I93</f>
        <v>PRIMAVERA MAF</v>
      </c>
      <c r="F81" s="20">
        <f>+'LISTADO GENERAL '!S93</f>
        <v>46204</v>
      </c>
      <c r="G81">
        <f>+'LISTADO GENERAL '!T93</f>
        <v>0</v>
      </c>
      <c r="H81" s="21">
        <f>+'LISTADO GENERAL '!O93</f>
        <v>5.9740259740259738</v>
      </c>
      <c r="I81">
        <f t="shared" si="2"/>
        <v>0</v>
      </c>
      <c r="J81">
        <f>IF('LISTADO GENERAL '!K93="EXENTO",'REF1'!I81,I81*1.16)</f>
        <v>0</v>
      </c>
      <c r="K81" t="b">
        <f t="shared" si="3"/>
        <v>0</v>
      </c>
      <c r="L81">
        <f>'LISTADO GENERAL '!A93</f>
        <v>0</v>
      </c>
    </row>
    <row r="82" spans="1:12">
      <c r="A82" s="22">
        <v>81</v>
      </c>
      <c r="B82" t="str">
        <f>+'LISTADO GENERAL '!B94</f>
        <v>020931166</v>
      </c>
      <c r="C82" t="str">
        <f>+'LISTADO GENERAL '!E94</f>
        <v>ACLOVIRAX ( ACICLOVIR ) 5% X 20G</v>
      </c>
      <c r="D82">
        <f>+'LISTADO GENERAL '!F94</f>
        <v>0</v>
      </c>
      <c r="E82" t="str">
        <f>+'LISTADO GENERAL '!I94</f>
        <v>LA SANTE</v>
      </c>
      <c r="F82" s="20">
        <f>+'LISTADO GENERAL '!S94</f>
        <v>46569</v>
      </c>
      <c r="G82">
        <f>+'LISTADO GENERAL '!T94</f>
        <v>0</v>
      </c>
      <c r="H82" s="21">
        <f>+'LISTADO GENERAL '!O94</f>
        <v>4.4001999999999999</v>
      </c>
      <c r="I82">
        <f t="shared" si="2"/>
        <v>0</v>
      </c>
      <c r="J82">
        <f>IF('LISTADO GENERAL '!K94="EXENTO",'REF1'!I82,I82*1.16)</f>
        <v>0</v>
      </c>
      <c r="K82" t="b">
        <f t="shared" si="3"/>
        <v>0</v>
      </c>
      <c r="L82" t="str">
        <f>'LISTADO GENERAL '!A94</f>
        <v>BROCHE DE ORO</v>
      </c>
    </row>
    <row r="83" spans="1:12">
      <c r="A83" s="22">
        <v>82</v>
      </c>
      <c r="B83" t="str">
        <f>+'LISTADO GENERAL '!B95</f>
        <v>020921075</v>
      </c>
      <c r="C83" t="str">
        <f>+'LISTADO GENERAL '!E95</f>
        <v>ACRYLARM 2% GEL X 10GR</v>
      </c>
      <c r="D83">
        <f>+'LISTADO GENERAL '!F95</f>
        <v>0</v>
      </c>
      <c r="E83" t="str">
        <f>+'LISTADO GENERAL '!I95</f>
        <v>KLINOS</v>
      </c>
      <c r="F83" s="20">
        <f>+'LISTADO GENERAL '!S95</f>
        <v>46235</v>
      </c>
      <c r="G83">
        <f>+'LISTADO GENERAL '!T95</f>
        <v>0</v>
      </c>
      <c r="H83" s="21">
        <f>+'LISTADO GENERAL '!O95</f>
        <v>24.933164556962026</v>
      </c>
      <c r="I83">
        <f t="shared" si="2"/>
        <v>0</v>
      </c>
      <c r="J83">
        <f>IF('LISTADO GENERAL '!K95="EXENTO",'REF1'!I83,I83*1.16)</f>
        <v>0</v>
      </c>
      <c r="K83" t="b">
        <f t="shared" si="3"/>
        <v>0</v>
      </c>
      <c r="L83">
        <f>'LISTADO GENERAL '!A95</f>
        <v>0</v>
      </c>
    </row>
    <row r="84" spans="1:12">
      <c r="A84" s="22">
        <v>83</v>
      </c>
      <c r="B84" t="str">
        <f>+'LISTADO GENERAL '!B96</f>
        <v>021261013</v>
      </c>
      <c r="C84" t="str">
        <f>+'LISTADO GENERAL '!E96</f>
        <v>ACTICAR (L-CARNITINA) 1g/10mL SOL ORAL X 120ml</v>
      </c>
      <c r="D84">
        <f>+'LISTADO GENERAL '!F96</f>
        <v>0</v>
      </c>
      <c r="E84" t="str">
        <f>+'LISTADO GENERAL '!I96</f>
        <v>PLUS ANDES</v>
      </c>
      <c r="F84" s="20">
        <f>+'LISTADO GENERAL '!S96</f>
        <v>46327</v>
      </c>
      <c r="G84">
        <f>+'LISTADO GENERAL '!T96</f>
        <v>0</v>
      </c>
      <c r="H84" s="21">
        <f>+'LISTADO GENERAL '!O96</f>
        <v>4.9766019440848099</v>
      </c>
      <c r="I84">
        <f t="shared" si="2"/>
        <v>0</v>
      </c>
      <c r="J84">
        <f>IF('LISTADO GENERAL '!K96="EXENTO",'REF1'!I84,I84*1.16)</f>
        <v>0</v>
      </c>
      <c r="K84" t="b">
        <f t="shared" si="3"/>
        <v>0</v>
      </c>
      <c r="L84">
        <f>'LISTADO GENERAL '!A96</f>
        <v>0</v>
      </c>
    </row>
    <row r="85" spans="1:12">
      <c r="A85" s="22">
        <v>84</v>
      </c>
      <c r="B85" t="str">
        <f>+'LISTADO GENERAL '!B97</f>
        <v>020351004</v>
      </c>
      <c r="C85" t="str">
        <f>+'LISTADO GENERAL '!E97</f>
        <v>ACTIVITION EXTREME FRASCO X 30 CAP</v>
      </c>
      <c r="D85">
        <f>+'LISTADO GENERAL '!F97</f>
        <v>0</v>
      </c>
      <c r="E85" t="str">
        <f>+'LISTADO GENERAL '!I97</f>
        <v>PHARMATECH</v>
      </c>
      <c r="F85" s="20">
        <f>+'LISTADO GENERAL '!S97</f>
        <v>46388</v>
      </c>
      <c r="G85">
        <f>+'LISTADO GENERAL '!T97</f>
        <v>0</v>
      </c>
      <c r="H85" s="21">
        <f>+'LISTADO GENERAL '!O97</f>
        <v>4.8670886075949369</v>
      </c>
      <c r="I85">
        <f t="shared" si="2"/>
        <v>0</v>
      </c>
      <c r="J85">
        <f>IF('LISTADO GENERAL '!K97="EXENTO",'REF1'!I85,I85*1.16)</f>
        <v>0</v>
      </c>
      <c r="K85" t="b">
        <f t="shared" si="3"/>
        <v>0</v>
      </c>
      <c r="L85">
        <f>'LISTADO GENERAL '!A97</f>
        <v>0</v>
      </c>
    </row>
    <row r="86" spans="1:12">
      <c r="A86" s="22">
        <v>85</v>
      </c>
      <c r="B86" t="str">
        <f>+'LISTADO GENERAL '!B98</f>
        <v>032820015</v>
      </c>
      <c r="C86" t="str">
        <f>+'LISTADO GENERAL '!E98</f>
        <v>ACUAFIL 0.1 % 0.05 % SOL OFT X 10 mL</v>
      </c>
      <c r="D86">
        <f>+'LISTADO GENERAL '!F98</f>
        <v>0</v>
      </c>
      <c r="E86" t="str">
        <f>+'LISTADO GENERAL '!I98</f>
        <v>JMW</v>
      </c>
      <c r="F86" s="20">
        <f>+'LISTADO GENERAL '!S98</f>
        <v>45931</v>
      </c>
      <c r="G86">
        <f>+'LISTADO GENERAL '!T98</f>
        <v>0</v>
      </c>
      <c r="H86" s="21">
        <f>+'LISTADO GENERAL '!O98</f>
        <v>2.3318181818181816</v>
      </c>
      <c r="I86">
        <f t="shared" si="2"/>
        <v>0</v>
      </c>
      <c r="J86">
        <f>IF('LISTADO GENERAL '!K98="EXENTO",'REF1'!I86,I86*1.16)</f>
        <v>0</v>
      </c>
      <c r="K86" t="b">
        <f t="shared" si="3"/>
        <v>0</v>
      </c>
      <c r="L86">
        <f>'LISTADO GENERAL '!A98</f>
        <v>0</v>
      </c>
    </row>
    <row r="87" spans="1:12">
      <c r="A87" s="22">
        <v>86</v>
      </c>
      <c r="B87" t="str">
        <f>+'LISTADO GENERAL '!B99</f>
        <v>0337300010</v>
      </c>
      <c r="C87" t="str">
        <f>+'LISTADO GENERAL '!E99</f>
        <v>ADEGRA 50 MG X 4 TAB</v>
      </c>
      <c r="D87">
        <f>+'LISTADO GENERAL '!F99</f>
        <v>0</v>
      </c>
      <c r="E87" t="str">
        <f>+'LISTADO GENERAL '!I99</f>
        <v>CAPSUVEN</v>
      </c>
      <c r="F87" s="20">
        <f>+'LISTADO GENERAL '!S99</f>
        <v>45931</v>
      </c>
      <c r="G87">
        <f>+'LISTADO GENERAL '!T99</f>
        <v>0</v>
      </c>
      <c r="H87" s="21">
        <f>+'LISTADO GENERAL '!O99</f>
        <v>1.8085714285714285</v>
      </c>
      <c r="I87">
        <f t="shared" si="2"/>
        <v>0</v>
      </c>
      <c r="J87">
        <f>IF('LISTADO GENERAL '!K99="EXENTO",'REF1'!I87,I87*1.16)</f>
        <v>0</v>
      </c>
      <c r="K87" t="b">
        <f t="shared" si="3"/>
        <v>0</v>
      </c>
      <c r="L87" t="str">
        <f>'LISTADO GENERAL '!A99</f>
        <v>MORADO DE BIENESTAR</v>
      </c>
    </row>
    <row r="88" spans="1:12">
      <c r="A88" s="22">
        <v>87</v>
      </c>
      <c r="B88" t="str">
        <f>+'LISTADO GENERAL '!B100</f>
        <v>043420010</v>
      </c>
      <c r="C88" t="str">
        <f>+'LISTADO GENERAL '!E100</f>
        <v>ADHESIVO DE PAPEL (PHARMAMED) 5CM X 5M  X 6 UND</v>
      </c>
      <c r="D88">
        <f>+'LISTADO GENERAL '!F100</f>
        <v>0</v>
      </c>
      <c r="E88" t="str">
        <f>+'LISTADO GENERAL '!I100</f>
        <v xml:space="preserve">GENIACARE </v>
      </c>
      <c r="F88" s="20">
        <f>+'LISTADO GENERAL '!S100</f>
        <v>46419</v>
      </c>
      <c r="G88">
        <f>+'LISTADO GENERAL '!T100</f>
        <v>0</v>
      </c>
      <c r="H88" s="21">
        <f>+'LISTADO GENERAL '!O100</f>
        <v>11.246753246753247</v>
      </c>
      <c r="I88">
        <f t="shared" si="2"/>
        <v>0</v>
      </c>
      <c r="J88">
        <f>IF('LISTADO GENERAL '!K100="EXENTO",'REF1'!I88,I88*1.16)</f>
        <v>0</v>
      </c>
      <c r="K88" t="b">
        <f t="shared" si="3"/>
        <v>0</v>
      </c>
      <c r="L88">
        <f>'LISTADO GENERAL '!A100</f>
        <v>0</v>
      </c>
    </row>
    <row r="89" spans="1:12">
      <c r="A89" s="22">
        <v>88</v>
      </c>
      <c r="B89" t="str">
        <f>+'LISTADO GENERAL '!B101</f>
        <v>040230004</v>
      </c>
      <c r="C89" t="str">
        <f>+'LISTADO GENERAL '!E101</f>
        <v>ADHESIVO DE PAPEL COLOR BLANCO 2,54 cm X 4,57 m</v>
      </c>
      <c r="D89">
        <f>+'LISTADO GENERAL '!F101</f>
        <v>0</v>
      </c>
      <c r="E89" t="str">
        <f>+'LISTADO GENERAL '!I101</f>
        <v>BRIUTCARE</v>
      </c>
      <c r="F89" s="20">
        <f>+'LISTADO GENERAL '!S101</f>
        <v>47119</v>
      </c>
      <c r="G89">
        <f>+'LISTADO GENERAL '!T101</f>
        <v>0</v>
      </c>
      <c r="H89" s="21">
        <f>+'LISTADO GENERAL '!O101</f>
        <v>1.3895824314030514</v>
      </c>
      <c r="I89">
        <f t="shared" si="2"/>
        <v>0</v>
      </c>
      <c r="J89">
        <f>IF('LISTADO GENERAL '!K101="EXENTO",'REF1'!I89,I89*1.16)</f>
        <v>0</v>
      </c>
      <c r="K89" t="b">
        <f t="shared" si="3"/>
        <v>0</v>
      </c>
      <c r="L89" t="str">
        <f>'LISTADO GENERAL '!A101</f>
        <v>PRODUCTOS TOP</v>
      </c>
    </row>
    <row r="90" spans="1:12">
      <c r="A90" s="22">
        <v>89</v>
      </c>
      <c r="B90" t="str">
        <f>+'LISTADO GENERAL '!B102</f>
        <v>040230002</v>
      </c>
      <c r="C90" t="str">
        <f>+'LISTADO GENERAL '!E102</f>
        <v>ADHESIVO DE TELA 1 PULGADA X 2,54 cm X 4,57 m</v>
      </c>
      <c r="D90">
        <f>+'LISTADO GENERAL '!F102</f>
        <v>0</v>
      </c>
      <c r="E90" t="str">
        <f>+'LISTADO GENERAL '!I102</f>
        <v>BRIUTCARE</v>
      </c>
      <c r="F90" s="20">
        <f>+'LISTADO GENERAL '!S102</f>
        <v>47209</v>
      </c>
      <c r="G90">
        <f>+'LISTADO GENERAL '!T102</f>
        <v>0</v>
      </c>
      <c r="H90" s="21">
        <f>+'LISTADO GENERAL '!O102</f>
        <v>2.423116883116883</v>
      </c>
      <c r="I90">
        <f t="shared" si="2"/>
        <v>0</v>
      </c>
      <c r="J90">
        <f>IF('LISTADO GENERAL '!K102="EXENTO",'REF1'!I90,I90*1.16)</f>
        <v>0</v>
      </c>
      <c r="K90" t="b">
        <f t="shared" si="3"/>
        <v>0</v>
      </c>
      <c r="L90">
        <f>'LISTADO GENERAL '!A102</f>
        <v>0</v>
      </c>
    </row>
    <row r="91" spans="1:12">
      <c r="A91" s="22">
        <v>90</v>
      </c>
      <c r="B91" t="str">
        <f>+'LISTADO GENERAL '!B103</f>
        <v>021091120</v>
      </c>
      <c r="C91" t="str">
        <f>+'LISTADO GENERAL '!E103</f>
        <v>ADOREM 500 MG TAB X10</v>
      </c>
      <c r="D91">
        <f>+'LISTADO GENERAL '!F103</f>
        <v>0</v>
      </c>
      <c r="E91" t="str">
        <f>+'LISTADO GENERAL '!I103</f>
        <v>MEYER</v>
      </c>
      <c r="F91" s="20">
        <f>+'LISTADO GENERAL '!S103</f>
        <v>46023</v>
      </c>
      <c r="G91">
        <f>+'LISTADO GENERAL '!T103</f>
        <v>0</v>
      </c>
      <c r="H91" s="21">
        <f>+'LISTADO GENERAL '!O103</f>
        <v>3.0968</v>
      </c>
      <c r="I91">
        <f t="shared" si="2"/>
        <v>0</v>
      </c>
      <c r="J91">
        <f>IF('LISTADO GENERAL '!K103="EXENTO",'REF1'!I91,I91*1.16)</f>
        <v>0</v>
      </c>
      <c r="K91" t="b">
        <f t="shared" si="3"/>
        <v>0</v>
      </c>
      <c r="L91" t="str">
        <f>'LISTADO GENERAL '!A103</f>
        <v>BROCHE DE ORO</v>
      </c>
    </row>
    <row r="92" spans="1:12">
      <c r="A92" s="22">
        <v>91</v>
      </c>
      <c r="B92" t="str">
        <f>+'LISTADO GENERAL '!B104</f>
        <v>032300019</v>
      </c>
      <c r="C92" t="str">
        <f>+'LISTADO GENERAL '!E104</f>
        <v>ADRENALINA 1 mg / mL X 3 AMP</v>
      </c>
      <c r="D92">
        <f>+'LISTADO GENERAL '!F104</f>
        <v>0</v>
      </c>
      <c r="E92" t="str">
        <f>+'LISTADO GENERAL '!I104</f>
        <v>DISTRILAB</v>
      </c>
      <c r="F92" s="20">
        <f>+'LISTADO GENERAL '!S104</f>
        <v>46054</v>
      </c>
      <c r="G92">
        <f>+'LISTADO GENERAL '!T104</f>
        <v>0</v>
      </c>
      <c r="H92" s="21">
        <f>+'LISTADO GENERAL '!O104</f>
        <v>1.1103896103896103</v>
      </c>
      <c r="I92">
        <f t="shared" si="2"/>
        <v>0</v>
      </c>
      <c r="J92">
        <f>IF('LISTADO GENERAL '!K104="EXENTO",'REF1'!I92,I92*1.16)</f>
        <v>0</v>
      </c>
      <c r="K92" t="b">
        <f t="shared" si="3"/>
        <v>0</v>
      </c>
      <c r="L92">
        <f>'LISTADO GENERAL '!A104</f>
        <v>0</v>
      </c>
    </row>
    <row r="93" spans="1:12">
      <c r="A93" s="22">
        <v>92</v>
      </c>
      <c r="B93" t="str">
        <f>+'LISTADO GENERAL '!B105</f>
        <v>043140000</v>
      </c>
      <c r="C93" t="str">
        <f>+'LISTADO GENERAL '!E105</f>
        <v>AEROCHAMBER MASCARA LARGA - ADULTO</v>
      </c>
      <c r="D93">
        <f>+'LISTADO GENERAL '!F105</f>
        <v>0</v>
      </c>
      <c r="E93" t="str">
        <f>+'LISTADO GENERAL '!I105</f>
        <v>BIO - MERCY</v>
      </c>
      <c r="F93" s="20">
        <f>+'LISTADO GENERAL '!S105</f>
        <v>46508</v>
      </c>
      <c r="G93">
        <f>+'LISTADO GENERAL '!T105</f>
        <v>0</v>
      </c>
      <c r="H93" s="21">
        <f>+'LISTADO GENERAL '!O105</f>
        <v>7.2389610389610377</v>
      </c>
      <c r="I93">
        <f t="shared" si="2"/>
        <v>0</v>
      </c>
      <c r="J93">
        <f>IF('LISTADO GENERAL '!K105="EXENTO",'REF1'!I93,I93*1.16)</f>
        <v>0</v>
      </c>
      <c r="K93" t="b">
        <f t="shared" si="3"/>
        <v>0</v>
      </c>
      <c r="L93" t="str">
        <f>'LISTADO GENERAL '!A105</f>
        <v>PRODUCTOS TOP</v>
      </c>
    </row>
    <row r="94" spans="1:12">
      <c r="A94" s="22">
        <v>93</v>
      </c>
      <c r="B94" t="str">
        <f>+'LISTADO GENERAL '!B106</f>
        <v>043140001</v>
      </c>
      <c r="C94" t="str">
        <f>+'LISTADO GENERAL '!E106</f>
        <v>AEROCHAMBER MASCARA LARGA - PEDIATRICO</v>
      </c>
      <c r="D94">
        <f>+'LISTADO GENERAL '!F106</f>
        <v>0</v>
      </c>
      <c r="E94" t="str">
        <f>+'LISTADO GENERAL '!I106</f>
        <v>BIO - MERCY</v>
      </c>
      <c r="F94" s="20">
        <f>+'LISTADO GENERAL '!S106</f>
        <v>47058</v>
      </c>
      <c r="G94">
        <f>+'LISTADO GENERAL '!T106</f>
        <v>0</v>
      </c>
      <c r="H94" s="21">
        <f>+'LISTADO GENERAL '!O106</f>
        <v>6.9038961038961029</v>
      </c>
      <c r="I94">
        <f t="shared" si="2"/>
        <v>0</v>
      </c>
      <c r="J94">
        <f>IF('LISTADO GENERAL '!K106="EXENTO",'REF1'!I94,I94*1.16)</f>
        <v>0</v>
      </c>
      <c r="K94" t="b">
        <f t="shared" si="3"/>
        <v>0</v>
      </c>
      <c r="L94" t="str">
        <f>'LISTADO GENERAL '!A106</f>
        <v>PRODUCTOS TOP</v>
      </c>
    </row>
    <row r="95" spans="1:12">
      <c r="A95" s="22">
        <v>94</v>
      </c>
      <c r="B95" t="str">
        <f>+'LISTADO GENERAL '!B107</f>
        <v>020350938</v>
      </c>
      <c r="C95" t="str">
        <f>+'LISTADO GENERAL '!E107</f>
        <v>AEROFLAT 80MG/ML SUSP ORAL GOTAS X 20ML</v>
      </c>
      <c r="D95">
        <f>+'LISTADO GENERAL '!F107</f>
        <v>0</v>
      </c>
      <c r="E95" t="str">
        <f>+'LISTADO GENERAL '!I107</f>
        <v>COFASA</v>
      </c>
      <c r="F95" s="20">
        <f>+'LISTADO GENERAL '!S107</f>
        <v>46296</v>
      </c>
      <c r="G95">
        <f>+'LISTADO GENERAL '!T107</f>
        <v>0</v>
      </c>
      <c r="H95" s="21">
        <f>+'LISTADO GENERAL '!O107</f>
        <v>7.6114393757116927</v>
      </c>
      <c r="I95">
        <f t="shared" si="2"/>
        <v>0</v>
      </c>
      <c r="J95">
        <f>IF('LISTADO GENERAL '!K107="EXENTO",'REF1'!I95,I95*1.16)</f>
        <v>0</v>
      </c>
      <c r="K95" t="b">
        <f t="shared" si="3"/>
        <v>0</v>
      </c>
      <c r="L95">
        <f>'LISTADO GENERAL '!A107</f>
        <v>0</v>
      </c>
    </row>
    <row r="96" spans="1:12">
      <c r="A96" s="22">
        <v>95</v>
      </c>
      <c r="B96" t="str">
        <f>+'LISTADO GENERAL '!B108</f>
        <v>021181127</v>
      </c>
      <c r="C96" t="str">
        <f>+'LISTADO GENERAL '!E108</f>
        <v>AFLAMAX ( DICLOFENA POTASICO) 12.5 mg X 6 SUPOSITORIOS</v>
      </c>
      <c r="D96">
        <f>+'LISTADO GENERAL '!F108</f>
        <v>0</v>
      </c>
      <c r="E96" t="str">
        <f>+'LISTADO GENERAL '!I108</f>
        <v>OFTALMI</v>
      </c>
      <c r="F96" s="20">
        <f>+'LISTADO GENERAL '!S108</f>
        <v>46447</v>
      </c>
      <c r="G96">
        <f>+'LISTADO GENERAL '!T108</f>
        <v>0</v>
      </c>
      <c r="H96" s="21">
        <f>+'LISTADO GENERAL '!O108</f>
        <v>3.1360000000000001</v>
      </c>
      <c r="I96">
        <f t="shared" si="2"/>
        <v>0</v>
      </c>
      <c r="J96">
        <f>IF('LISTADO GENERAL '!K108="EXENTO",'REF1'!I96,I96*1.16)</f>
        <v>0</v>
      </c>
      <c r="K96" t="b">
        <f t="shared" si="3"/>
        <v>0</v>
      </c>
      <c r="L96" t="str">
        <f>'LISTADO GENERAL '!A108</f>
        <v>BROCHE DE ORO</v>
      </c>
    </row>
    <row r="97" spans="1:12">
      <c r="A97" s="22">
        <v>96</v>
      </c>
      <c r="B97" t="str">
        <f>+'LISTADO GENERAL '!B109</f>
        <v>021181013</v>
      </c>
      <c r="C97" t="str">
        <f>+'LISTADO GENERAL '!E109</f>
        <v>AFLAMAX 50MG X 10 TAB</v>
      </c>
      <c r="D97">
        <f>+'LISTADO GENERAL '!F109</f>
        <v>0</v>
      </c>
      <c r="E97" t="str">
        <f>+'LISTADO GENERAL '!I109</f>
        <v>OFTALMI</v>
      </c>
      <c r="F97" s="20">
        <f>+'LISTADO GENERAL '!S109</f>
        <v>46113</v>
      </c>
      <c r="G97">
        <f>+'LISTADO GENERAL '!T109</f>
        <v>0</v>
      </c>
      <c r="H97" s="21">
        <f>+'LISTADO GENERAL '!O109</f>
        <v>0.78400000000000003</v>
      </c>
      <c r="I97">
        <f t="shared" si="2"/>
        <v>0</v>
      </c>
      <c r="J97">
        <f>IF('LISTADO GENERAL '!K109="EXENTO",'REF1'!I97,I97*1.16)</f>
        <v>0</v>
      </c>
      <c r="K97" t="b">
        <f t="shared" si="3"/>
        <v>0</v>
      </c>
      <c r="L97" t="str">
        <f>'LISTADO GENERAL '!A109</f>
        <v>BROCHE DE ORO</v>
      </c>
    </row>
    <row r="98" spans="1:12">
      <c r="A98" s="22">
        <v>97</v>
      </c>
      <c r="B98" t="str">
        <f>+'LISTADO GENERAL '!B110</f>
        <v>021181074</v>
      </c>
      <c r="C98" t="str">
        <f>+'LISTADO GENERAL '!E110</f>
        <v>AFLAMAX 50mg X 20 TBLS</v>
      </c>
      <c r="D98">
        <f>+'LISTADO GENERAL '!F110</f>
        <v>0</v>
      </c>
      <c r="E98" t="str">
        <f>+'LISTADO GENERAL '!I110</f>
        <v>OFTALMI</v>
      </c>
      <c r="F98" s="20">
        <f>+'LISTADO GENERAL '!S110</f>
        <v>46113</v>
      </c>
      <c r="G98">
        <f>+'LISTADO GENERAL '!T110</f>
        <v>0</v>
      </c>
      <c r="H98" s="21">
        <f>+'LISTADO GENERAL '!O110</f>
        <v>1.3719999999999999</v>
      </c>
      <c r="I98">
        <f t="shared" si="2"/>
        <v>0</v>
      </c>
      <c r="J98">
        <f>IF('LISTADO GENERAL '!K110="EXENTO",'REF1'!I98,I98*1.16)</f>
        <v>0</v>
      </c>
      <c r="K98" t="b">
        <f t="shared" si="3"/>
        <v>0</v>
      </c>
      <c r="L98" t="str">
        <f>'LISTADO GENERAL '!A110</f>
        <v>BROCHE DE ORO</v>
      </c>
    </row>
    <row r="99" spans="1:12">
      <c r="A99" s="22">
        <v>98</v>
      </c>
      <c r="B99" t="str">
        <f>+'LISTADO GENERAL '!B111</f>
        <v>021181131</v>
      </c>
      <c r="C99" t="str">
        <f>+'LISTADO GENERAL '!E111</f>
        <v>AFLAMAX S ( DICLOFENA POTASICO) 50mg X 6 SUPOSITORIOS</v>
      </c>
      <c r="D99">
        <f>+'LISTADO GENERAL '!F111</f>
        <v>0</v>
      </c>
      <c r="E99" t="str">
        <f>+'LISTADO GENERAL '!I111</f>
        <v>OFTALMI</v>
      </c>
      <c r="F99" s="20">
        <f>+'LISTADO GENERAL '!S111</f>
        <v>46539</v>
      </c>
      <c r="G99">
        <f>+'LISTADO GENERAL '!T111</f>
        <v>0</v>
      </c>
      <c r="H99" s="21">
        <f>+'LISTADO GENERAL '!O111</f>
        <v>3.0869999999999997</v>
      </c>
      <c r="I99">
        <f t="shared" si="2"/>
        <v>0</v>
      </c>
      <c r="J99">
        <f>IF('LISTADO GENERAL '!K111="EXENTO",'REF1'!I99,I99*1.16)</f>
        <v>0</v>
      </c>
      <c r="K99" t="b">
        <f t="shared" si="3"/>
        <v>0</v>
      </c>
      <c r="L99" t="str">
        <f>'LISTADO GENERAL '!A111</f>
        <v>BROCHE DE ORO</v>
      </c>
    </row>
    <row r="100" spans="1:12">
      <c r="A100" s="22">
        <v>99</v>
      </c>
      <c r="B100" t="str">
        <f>+'LISTADO GENERAL '!B112</f>
        <v>020921100</v>
      </c>
      <c r="C100" t="str">
        <f>+'LISTADO GENERAL '!E112</f>
        <v>AFOKLIN  ( ACIDO FOLICO) 10mg X 20 Comp</v>
      </c>
      <c r="D100">
        <f>+'LISTADO GENERAL '!F112</f>
        <v>0</v>
      </c>
      <c r="E100" t="str">
        <f>+'LISTADO GENERAL '!I112</f>
        <v>KLINOS</v>
      </c>
      <c r="F100" s="20">
        <f>+'LISTADO GENERAL '!S112</f>
        <v>46844</v>
      </c>
      <c r="G100">
        <f>+'LISTADO GENERAL '!T112</f>
        <v>0</v>
      </c>
      <c r="H100" s="21">
        <f>+'LISTADO GENERAL '!O112</f>
        <v>1.9819428571428572</v>
      </c>
      <c r="I100">
        <f t="shared" si="2"/>
        <v>0</v>
      </c>
      <c r="J100">
        <f>IF('LISTADO GENERAL '!K112="EXENTO",'REF1'!I100,I100*1.16)</f>
        <v>0</v>
      </c>
      <c r="K100" t="b">
        <f t="shared" si="3"/>
        <v>0</v>
      </c>
      <c r="L100">
        <f>'LISTADO GENERAL '!A112</f>
        <v>0</v>
      </c>
    </row>
    <row r="101" spans="1:12">
      <c r="A101" s="22">
        <v>100</v>
      </c>
      <c r="B101" t="str">
        <f>+'LISTADO GENERAL '!B113</f>
        <v>023690008</v>
      </c>
      <c r="C101" t="str">
        <f>+'LISTADO GENERAL '!E113</f>
        <v>AFOKLIN  5 mg X 20 COMP</v>
      </c>
      <c r="D101">
        <f>+'LISTADO GENERAL '!F113</f>
        <v>0</v>
      </c>
      <c r="E101" t="str">
        <f>+'LISTADO GENERAL '!I113</f>
        <v>KLINOS</v>
      </c>
      <c r="F101" s="20">
        <f>+'LISTADO GENERAL '!S113</f>
        <v>47392</v>
      </c>
      <c r="G101">
        <f>+'LISTADO GENERAL '!T113</f>
        <v>0</v>
      </c>
      <c r="H101" s="21">
        <f>+'LISTADO GENERAL '!O113</f>
        <v>1.4398597402597404</v>
      </c>
      <c r="I101">
        <f t="shared" si="2"/>
        <v>0</v>
      </c>
      <c r="J101">
        <f>IF('LISTADO GENERAL '!K113="EXENTO",'REF1'!I101,I101*1.16)</f>
        <v>0</v>
      </c>
      <c r="K101" t="b">
        <f t="shared" si="3"/>
        <v>0</v>
      </c>
      <c r="L101">
        <f>'LISTADO GENERAL '!A113</f>
        <v>0</v>
      </c>
    </row>
    <row r="102" spans="1:12">
      <c r="A102" s="22">
        <v>101</v>
      </c>
      <c r="B102" t="str">
        <f>+'LISTADO GENERAL '!B114</f>
        <v>020921090</v>
      </c>
      <c r="C102" t="str">
        <f>+'LISTADO GENERAL '!E114</f>
        <v>AFOKLIN 10mg/ml ( ACIDO FOLICO) SOL GOTAS X 15 mL</v>
      </c>
      <c r="D102">
        <f>+'LISTADO GENERAL '!F114</f>
        <v>0</v>
      </c>
      <c r="E102" t="str">
        <f>+'LISTADO GENERAL '!I114</f>
        <v>KLINOS</v>
      </c>
      <c r="F102" s="20">
        <f>+'LISTADO GENERAL '!S114</f>
        <v>46966</v>
      </c>
      <c r="G102">
        <f>+'LISTADO GENERAL '!T114</f>
        <v>0</v>
      </c>
      <c r="H102" s="21">
        <f>+'LISTADO GENERAL '!O114</f>
        <v>7.1503797468354433</v>
      </c>
      <c r="I102">
        <f t="shared" si="2"/>
        <v>0</v>
      </c>
      <c r="J102">
        <f>IF('LISTADO GENERAL '!K114="EXENTO",'REF1'!I102,I102*1.16)</f>
        <v>0</v>
      </c>
      <c r="K102" t="b">
        <f t="shared" si="3"/>
        <v>0</v>
      </c>
      <c r="L102">
        <f>'LISTADO GENERAL '!A114</f>
        <v>0</v>
      </c>
    </row>
    <row r="103" spans="1:12">
      <c r="A103" s="22">
        <v>102</v>
      </c>
      <c r="B103" t="str">
        <f>+'LISTADO GENERAL '!B115</f>
        <v>033420005</v>
      </c>
      <c r="C103" t="str">
        <f>+'LISTADO GENERAL '!E115</f>
        <v>AFTEROL 0.75MG X 2 TAB</v>
      </c>
      <c r="D103">
        <f>+'LISTADO GENERAL '!F115</f>
        <v>0</v>
      </c>
      <c r="E103" t="str">
        <f>+'LISTADO GENERAL '!I115</f>
        <v xml:space="preserve">GENIACARE </v>
      </c>
      <c r="F103" s="20">
        <f>+'LISTADO GENERAL '!S115</f>
        <v>46508</v>
      </c>
      <c r="G103">
        <f>+'LISTADO GENERAL '!T115</f>
        <v>0</v>
      </c>
      <c r="H103" s="21">
        <f>+'LISTADO GENERAL '!O115</f>
        <v>3.4415584415584415</v>
      </c>
      <c r="I103">
        <f t="shared" si="2"/>
        <v>0</v>
      </c>
      <c r="J103">
        <f>IF('LISTADO GENERAL '!K115="EXENTO",'REF1'!I103,I103*1.16)</f>
        <v>0</v>
      </c>
      <c r="K103" t="b">
        <f t="shared" si="3"/>
        <v>0</v>
      </c>
      <c r="L103">
        <f>'LISTADO GENERAL '!A115</f>
        <v>0</v>
      </c>
    </row>
    <row r="104" spans="1:12">
      <c r="A104" s="22">
        <v>103</v>
      </c>
      <c r="B104" t="str">
        <f>+'LISTADO GENERAL '!B116</f>
        <v>049990294</v>
      </c>
      <c r="C104" t="str">
        <f>+'LISTADO GENERAL '!E116</f>
        <v>AGUA DESMINERALIZADA GALON</v>
      </c>
      <c r="D104">
        <f>+'LISTADO GENERAL '!F116</f>
        <v>0</v>
      </c>
      <c r="E104" t="str">
        <f>+'LISTADO GENERAL '!I116</f>
        <v xml:space="preserve"> -</v>
      </c>
      <c r="F104" s="20">
        <f>+'LISTADO GENERAL '!S116</f>
        <v>0</v>
      </c>
      <c r="G104">
        <f>+'LISTADO GENERAL '!T116</f>
        <v>0</v>
      </c>
      <c r="H104" s="21">
        <f>+'LISTADO GENERAL '!O116</f>
        <v>6.8777777777777782</v>
      </c>
      <c r="I104">
        <f t="shared" si="2"/>
        <v>0</v>
      </c>
      <c r="J104">
        <f>IF('LISTADO GENERAL '!K116="EXENTO",'REF1'!I104,I104*1.16)</f>
        <v>0</v>
      </c>
      <c r="K104" t="b">
        <f t="shared" si="3"/>
        <v>0</v>
      </c>
      <c r="L104">
        <f>'LISTADO GENERAL '!A116</f>
        <v>0</v>
      </c>
    </row>
    <row r="105" spans="1:12">
      <c r="A105" s="22">
        <v>104</v>
      </c>
      <c r="B105" t="str">
        <f>+'LISTADO GENERAL '!B117</f>
        <v>042830038</v>
      </c>
      <c r="C105" t="str">
        <f>+'LISTADO GENERAL '!E117</f>
        <v>AGUJA ESPINA 23G X 3 1/2</v>
      </c>
      <c r="D105">
        <f>+'LISTADO GENERAL '!F117</f>
        <v>0</v>
      </c>
      <c r="E105" t="str">
        <f>+'LISTADO GENERAL '!I117</f>
        <v>GIDAGUS</v>
      </c>
      <c r="F105" s="20">
        <f>+'LISTADO GENERAL '!S117</f>
        <v>46419</v>
      </c>
      <c r="G105">
        <f>+'LISTADO GENERAL '!T117</f>
        <v>0</v>
      </c>
      <c r="H105" s="21">
        <f>+'LISTADO GENERAL '!O117</f>
        <v>27</v>
      </c>
      <c r="I105">
        <f t="shared" si="2"/>
        <v>0</v>
      </c>
      <c r="J105">
        <f>IF('LISTADO GENERAL '!K117="EXENTO",'REF1'!I105,I105*1.16)</f>
        <v>0</v>
      </c>
      <c r="K105" t="b">
        <f t="shared" si="3"/>
        <v>0</v>
      </c>
      <c r="L105" t="str">
        <f>'LISTADO GENERAL '!A117</f>
        <v>PRODUCTOS TOP</v>
      </c>
    </row>
    <row r="106" spans="1:12">
      <c r="A106" s="22">
        <v>105</v>
      </c>
      <c r="B106" t="str">
        <f>+'LISTADO GENERAL '!B118</f>
        <v>033470001</v>
      </c>
      <c r="C106" t="str">
        <f>+'LISTADO GENERAL '!E118</f>
        <v>AIRALAM (ARTEMETER20mg+LUMEFANTRINA120mg) X 24 COMP</v>
      </c>
      <c r="D106">
        <f>+'LISTADO GENERAL '!F118</f>
        <v>0</v>
      </c>
      <c r="E106" t="str">
        <f>+'LISTADO GENERAL '!I118</f>
        <v xml:space="preserve">DOROPHARMA </v>
      </c>
      <c r="F106" s="20">
        <f>+'LISTADO GENERAL '!S118</f>
        <v>45839</v>
      </c>
      <c r="G106">
        <f>+'LISTADO GENERAL '!T118</f>
        <v>0</v>
      </c>
      <c r="H106" s="21">
        <f>+'LISTADO GENERAL '!O118</f>
        <v>5.779220779220779</v>
      </c>
      <c r="I106">
        <f t="shared" si="2"/>
        <v>0</v>
      </c>
      <c r="J106">
        <f>IF('LISTADO GENERAL '!K118="EXENTO",'REF1'!I106,I106*1.16)</f>
        <v>0</v>
      </c>
      <c r="K106" t="b">
        <f t="shared" si="3"/>
        <v>0</v>
      </c>
      <c r="L106">
        <f>'LISTADO GENERAL '!A118</f>
        <v>0</v>
      </c>
    </row>
    <row r="107" spans="1:12">
      <c r="A107" s="22">
        <v>106</v>
      </c>
      <c r="B107" t="str">
        <f>+'LISTADO GENERAL '!B119</f>
        <v>020350986</v>
      </c>
      <c r="C107" t="str">
        <f>+'LISTADO GENERAL '!E119</f>
        <v>AIRCOF 5 MG X 30 TAB MASTICABLE</v>
      </c>
      <c r="D107">
        <f>+'LISTADO GENERAL '!F119</f>
        <v>0</v>
      </c>
      <c r="E107" t="str">
        <f>+'LISTADO GENERAL '!I119</f>
        <v>COFASA</v>
      </c>
      <c r="F107" s="20">
        <f>+'LISTADO GENERAL '!S119</f>
        <v>46204</v>
      </c>
      <c r="G107">
        <f>+'LISTADO GENERAL '!T119</f>
        <v>0</v>
      </c>
      <c r="H107" s="21">
        <f>+'LISTADO GENERAL '!O119</f>
        <v>3.9319480519480519</v>
      </c>
      <c r="I107">
        <f t="shared" si="2"/>
        <v>0</v>
      </c>
      <c r="J107">
        <f>IF('LISTADO GENERAL '!K119="EXENTO",'REF1'!I107,I107*1.16)</f>
        <v>0</v>
      </c>
      <c r="K107" t="b">
        <f t="shared" si="3"/>
        <v>0</v>
      </c>
      <c r="L107" t="str">
        <f>'LISTADO GENERAL '!A119</f>
        <v xml:space="preserve">NUEVAS ENTRADAS </v>
      </c>
    </row>
    <row r="108" spans="1:12">
      <c r="A108" s="22">
        <v>107</v>
      </c>
      <c r="B108" t="str">
        <f>+'LISTADO GENERAL '!B120</f>
        <v>020931147</v>
      </c>
      <c r="C108" t="str">
        <f>+'LISTADO GENERAL '!E120</f>
        <v>AIREX  0,05% X 15 ML</v>
      </c>
      <c r="D108">
        <f>+'LISTADO GENERAL '!F120</f>
        <v>0</v>
      </c>
      <c r="E108" t="str">
        <f>+'LISTADO GENERAL '!I120</f>
        <v>LA SANTE</v>
      </c>
      <c r="F108" s="20">
        <f>+'LISTADO GENERAL '!S120</f>
        <v>46023</v>
      </c>
      <c r="G108">
        <f>+'LISTADO GENERAL '!T120</f>
        <v>0</v>
      </c>
      <c r="H108" s="21">
        <f>+'LISTADO GENERAL '!O120</f>
        <v>2.7243999999999997</v>
      </c>
      <c r="I108">
        <f t="shared" si="2"/>
        <v>0</v>
      </c>
      <c r="J108">
        <f>IF('LISTADO GENERAL '!K120="EXENTO",'REF1'!I108,I108*1.16)</f>
        <v>0</v>
      </c>
      <c r="K108" t="b">
        <f t="shared" si="3"/>
        <v>0</v>
      </c>
      <c r="L108" t="str">
        <f>'LISTADO GENERAL '!A120</f>
        <v>BROCHE DE ORO</v>
      </c>
    </row>
    <row r="109" spans="1:12">
      <c r="A109" s="22">
        <v>108</v>
      </c>
      <c r="B109" t="str">
        <f>+'LISTADO GENERAL '!B121</f>
        <v>020350987</v>
      </c>
      <c r="C109" t="str">
        <f>+'LISTADO GENERAL '!E121</f>
        <v>AIRFEN 0,025% SOL PEDIATRICA X 15ML</v>
      </c>
      <c r="D109">
        <f>+'LISTADO GENERAL '!F121</f>
        <v>0</v>
      </c>
      <c r="E109" t="str">
        <f>+'LISTADO GENERAL '!I121</f>
        <v>COFASA</v>
      </c>
      <c r="F109" s="20">
        <f>+'LISTADO GENERAL '!S121</f>
        <v>46266</v>
      </c>
      <c r="G109">
        <f>+'LISTADO GENERAL '!T121</f>
        <v>0</v>
      </c>
      <c r="H109" s="21">
        <f>+'LISTADO GENERAL '!O121</f>
        <v>3.5779609572518618</v>
      </c>
      <c r="I109">
        <f t="shared" si="2"/>
        <v>0</v>
      </c>
      <c r="J109">
        <f>IF('LISTADO GENERAL '!K121="EXENTO",'REF1'!I109,I109*1.16)</f>
        <v>0</v>
      </c>
      <c r="K109" t="b">
        <f t="shared" si="3"/>
        <v>0</v>
      </c>
      <c r="L109" t="str">
        <f>'LISTADO GENERAL '!A121</f>
        <v>PRODUCTOS TOP</v>
      </c>
    </row>
    <row r="110" spans="1:12">
      <c r="A110" s="22">
        <v>109</v>
      </c>
      <c r="B110" t="str">
        <f>+'LISTADO GENERAL '!B122</f>
        <v>021181014</v>
      </c>
      <c r="C110" t="str">
        <f>+'LISTADO GENERAL '!E122</f>
        <v>AIRON 10MG X 10 TAB RECUBIERTAS</v>
      </c>
      <c r="D110">
        <f>+'LISTADO GENERAL '!F122</f>
        <v>0</v>
      </c>
      <c r="E110" t="str">
        <f>+'LISTADO GENERAL '!I122</f>
        <v>OFTALMI</v>
      </c>
      <c r="F110" s="20">
        <f>+'LISTADO GENERAL '!S122</f>
        <v>46082</v>
      </c>
      <c r="G110">
        <f>+'LISTADO GENERAL '!T122</f>
        <v>0</v>
      </c>
      <c r="H110" s="21">
        <f>+'LISTADO GENERAL '!O122</f>
        <v>2.4500000000000002</v>
      </c>
      <c r="I110">
        <f t="shared" si="2"/>
        <v>0</v>
      </c>
      <c r="J110">
        <f>IF('LISTADO GENERAL '!K122="EXENTO",'REF1'!I110,I110*1.16)</f>
        <v>0</v>
      </c>
      <c r="K110" t="b">
        <f t="shared" si="3"/>
        <v>0</v>
      </c>
      <c r="L110" t="str">
        <f>'LISTADO GENERAL '!A122</f>
        <v>BROCHE DE ORO</v>
      </c>
    </row>
    <row r="111" spans="1:12">
      <c r="A111" s="22">
        <v>110</v>
      </c>
      <c r="B111" t="str">
        <f>+'LISTADO GENERAL '!B123</f>
        <v>021181096</v>
      </c>
      <c r="C111" t="str">
        <f>+'LISTADO GENERAL '!E123</f>
        <v>AIRON 10MG X 30 TAB RECUBIERTAS</v>
      </c>
      <c r="D111">
        <f>+'LISTADO GENERAL '!F123</f>
        <v>0</v>
      </c>
      <c r="E111" t="str">
        <f>+'LISTADO GENERAL '!I123</f>
        <v>OFTALMI</v>
      </c>
      <c r="F111" s="20">
        <f>+'LISTADO GENERAL '!S123</f>
        <v>46023</v>
      </c>
      <c r="G111">
        <f>+'LISTADO GENERAL '!T123</f>
        <v>0</v>
      </c>
      <c r="H111" s="21">
        <f>+'LISTADO GENERAL '!O123</f>
        <v>6.2720000000000002</v>
      </c>
      <c r="I111">
        <f t="shared" si="2"/>
        <v>0</v>
      </c>
      <c r="J111">
        <f>IF('LISTADO GENERAL '!K123="EXENTO",'REF1'!I111,I111*1.16)</f>
        <v>0</v>
      </c>
      <c r="K111" t="b">
        <f t="shared" si="3"/>
        <v>0</v>
      </c>
      <c r="L111" t="str">
        <f>'LISTADO GENERAL '!A123</f>
        <v>BROCHE DE ORO</v>
      </c>
    </row>
    <row r="112" spans="1:12">
      <c r="A112" s="22">
        <v>111</v>
      </c>
      <c r="B112" t="str">
        <f>+'LISTADO GENERAL '!B124</f>
        <v>021181093</v>
      </c>
      <c r="C112" t="str">
        <f>+'LISTADO GENERAL '!E124</f>
        <v>AIRON 4MG X 10 TAB MASTICABLES</v>
      </c>
      <c r="D112">
        <f>+'LISTADO GENERAL '!F124</f>
        <v>0</v>
      </c>
      <c r="E112" t="str">
        <f>+'LISTADO GENERAL '!I124</f>
        <v>OFTALMI</v>
      </c>
      <c r="F112" s="20">
        <f>+'LISTADO GENERAL '!S124</f>
        <v>46054</v>
      </c>
      <c r="G112">
        <f>+'LISTADO GENERAL '!T124</f>
        <v>0</v>
      </c>
      <c r="H112" s="21">
        <f>+'LISTADO GENERAL '!O124</f>
        <v>1.4112</v>
      </c>
      <c r="I112">
        <f t="shared" si="2"/>
        <v>0</v>
      </c>
      <c r="J112">
        <f>IF('LISTADO GENERAL '!K124="EXENTO",'REF1'!I112,I112*1.16)</f>
        <v>0</v>
      </c>
      <c r="K112" t="b">
        <f t="shared" si="3"/>
        <v>0</v>
      </c>
      <c r="L112" t="str">
        <f>'LISTADO GENERAL '!A124</f>
        <v>BROCHE DE ORO</v>
      </c>
    </row>
    <row r="113" spans="1:12">
      <c r="A113" s="22">
        <v>112</v>
      </c>
      <c r="B113" t="str">
        <f>+'LISTADO GENERAL '!B125</f>
        <v>021181106</v>
      </c>
      <c r="C113" t="str">
        <f>+'LISTADO GENERAL '!E125</f>
        <v>AIRON 4mg X 30 TAB</v>
      </c>
      <c r="D113">
        <f>+'LISTADO GENERAL '!F125</f>
        <v>0</v>
      </c>
      <c r="E113" t="str">
        <f>+'LISTADO GENERAL '!I125</f>
        <v>OFTALMI</v>
      </c>
      <c r="F113" s="20">
        <f>+'LISTADO GENERAL '!S125</f>
        <v>46082</v>
      </c>
      <c r="G113">
        <f>+'LISTADO GENERAL '!T125</f>
        <v>0</v>
      </c>
      <c r="H113" s="21">
        <f>+'LISTADO GENERAL '!O125</f>
        <v>3.9102000000000001</v>
      </c>
      <c r="I113">
        <f t="shared" si="2"/>
        <v>0</v>
      </c>
      <c r="J113">
        <f>IF('LISTADO GENERAL '!K125="EXENTO",'REF1'!I113,I113*1.16)</f>
        <v>0</v>
      </c>
      <c r="K113" t="b">
        <f t="shared" si="3"/>
        <v>0</v>
      </c>
      <c r="L113" t="str">
        <f>'LISTADO GENERAL '!A125</f>
        <v>BROCHE DE ORO</v>
      </c>
    </row>
    <row r="114" spans="1:12">
      <c r="A114" s="22">
        <v>113</v>
      </c>
      <c r="B114" t="str">
        <f>+'LISTADO GENERAL '!B126</f>
        <v>021181015</v>
      </c>
      <c r="C114" t="str">
        <f>+'LISTADO GENERAL '!E126</f>
        <v>AIRON 5MG X 10 TAB MASTICABLES</v>
      </c>
      <c r="D114">
        <f>+'LISTADO GENERAL '!F126</f>
        <v>0</v>
      </c>
      <c r="E114" t="str">
        <f>+'LISTADO GENERAL '!I126</f>
        <v>OFTALMI</v>
      </c>
      <c r="F114" s="20">
        <f>+'LISTADO GENERAL '!S126</f>
        <v>46023</v>
      </c>
      <c r="G114">
        <f>+'LISTADO GENERAL '!T126</f>
        <v>0</v>
      </c>
      <c r="H114" s="21">
        <f>+'LISTADO GENERAL '!O126</f>
        <v>1.7444</v>
      </c>
      <c r="I114">
        <f t="shared" si="2"/>
        <v>0</v>
      </c>
      <c r="J114">
        <f>IF('LISTADO GENERAL '!K126="EXENTO",'REF1'!I114,I114*1.16)</f>
        <v>0</v>
      </c>
      <c r="K114" t="b">
        <f t="shared" si="3"/>
        <v>0</v>
      </c>
      <c r="L114" t="str">
        <f>'LISTADO GENERAL '!A126</f>
        <v>BROCHE DE ORO</v>
      </c>
    </row>
    <row r="115" spans="1:12">
      <c r="A115" s="22">
        <v>114</v>
      </c>
      <c r="B115" t="str">
        <f>+'LISTADO GENERAL '!B127</f>
        <v>021181134</v>
      </c>
      <c r="C115" t="str">
        <f>+'LISTADO GENERAL '!E127</f>
        <v xml:space="preserve">AIRON 5MG X 30 TAB </v>
      </c>
      <c r="D115">
        <f>+'LISTADO GENERAL '!F127</f>
        <v>0</v>
      </c>
      <c r="E115" t="str">
        <f>+'LISTADO GENERAL '!I127</f>
        <v>OFTALMI</v>
      </c>
      <c r="F115" s="20">
        <f>+'LISTADO GENERAL '!S127</f>
        <v>46023</v>
      </c>
      <c r="G115">
        <f>+'LISTADO GENERAL '!T127</f>
        <v>0</v>
      </c>
      <c r="H115" s="21">
        <f>+'LISTADO GENERAL '!O127</f>
        <v>4.6550000000000002</v>
      </c>
      <c r="I115">
        <f t="shared" si="2"/>
        <v>0</v>
      </c>
      <c r="J115">
        <f>IF('LISTADO GENERAL '!K127="EXENTO",'REF1'!I115,I115*1.16)</f>
        <v>0</v>
      </c>
      <c r="K115" t="b">
        <f t="shared" si="3"/>
        <v>0</v>
      </c>
      <c r="L115" t="str">
        <f>'LISTADO GENERAL '!A127</f>
        <v>BROCHE DE ORO</v>
      </c>
    </row>
    <row r="116" spans="1:12">
      <c r="A116" s="22">
        <v>115</v>
      </c>
      <c r="B116" t="str">
        <f>+'LISTADO GENERAL '!B128</f>
        <v>021090020</v>
      </c>
      <c r="C116" t="str">
        <f>+'LISTADO GENERAL '!E128</f>
        <v>ALANTAMIDA 0,5% - 0,4% CREMA X 20GR</v>
      </c>
      <c r="D116">
        <f>+'LISTADO GENERAL '!F128</f>
        <v>0</v>
      </c>
      <c r="E116" t="str">
        <f>+'LISTADO GENERAL '!I128</f>
        <v>MEYER</v>
      </c>
      <c r="F116" s="20">
        <f>+'LISTADO GENERAL '!S128</f>
        <v>46631</v>
      </c>
      <c r="G116">
        <f>+'LISTADO GENERAL '!T128</f>
        <v>0</v>
      </c>
      <c r="H116" s="21">
        <f>+'LISTADO GENERAL '!O128</f>
        <v>4.9097999999999997</v>
      </c>
      <c r="I116">
        <f t="shared" si="2"/>
        <v>0</v>
      </c>
      <c r="J116">
        <f>IF('LISTADO GENERAL '!K128="EXENTO",'REF1'!I116,I116*1.16)</f>
        <v>0</v>
      </c>
      <c r="K116" t="b">
        <f t="shared" si="3"/>
        <v>0</v>
      </c>
      <c r="L116" t="str">
        <f>'LISTADO GENERAL '!A128</f>
        <v>BROCHE DE ORO</v>
      </c>
    </row>
    <row r="117" spans="1:12">
      <c r="A117" s="22">
        <v>116</v>
      </c>
      <c r="B117" t="str">
        <f>+'LISTADO GENERAL '!B129</f>
        <v>0337300011</v>
      </c>
      <c r="C117" t="str">
        <f>+'LISTADO GENERAL '!E129</f>
        <v>ALARON 10 MG X 10 TAB</v>
      </c>
      <c r="D117">
        <f>+'LISTADO GENERAL '!F129</f>
        <v>0</v>
      </c>
      <c r="E117" t="str">
        <f>+'LISTADO GENERAL '!I129</f>
        <v>CAPSUVEN</v>
      </c>
      <c r="F117" s="20">
        <f>+'LISTADO GENERAL '!S129</f>
        <v>46174</v>
      </c>
      <c r="G117">
        <f>+'LISTADO GENERAL '!T129</f>
        <v>0</v>
      </c>
      <c r="H117" s="21">
        <f>+'LISTADO GENERAL '!O129</f>
        <v>1.5000000000000002</v>
      </c>
      <c r="I117">
        <f t="shared" si="2"/>
        <v>0</v>
      </c>
      <c r="J117">
        <f>IF('LISTADO GENERAL '!K129="EXENTO",'REF1'!I117,I117*1.16)</f>
        <v>0</v>
      </c>
      <c r="K117" t="b">
        <f t="shared" si="3"/>
        <v>0</v>
      </c>
      <c r="L117" t="str">
        <f>'LISTADO GENERAL '!A129</f>
        <v>MORADO DE BIENESTAR</v>
      </c>
    </row>
    <row r="118" spans="1:12">
      <c r="A118" s="22">
        <v>117</v>
      </c>
      <c r="B118" t="str">
        <f>+'LISTADO GENERAL '!B130</f>
        <v>021260953</v>
      </c>
      <c r="C118" t="str">
        <f>+'LISTADO GENERAL '!E130</f>
        <v>ALBENDAZOL 200MG X 2 TAB</v>
      </c>
      <c r="D118">
        <f>+'LISTADO GENERAL '!F130</f>
        <v>0</v>
      </c>
      <c r="E118" t="str">
        <f>+'LISTADO GENERAL '!I130</f>
        <v>PLUS ANDES</v>
      </c>
      <c r="F118" s="20">
        <f>+'LISTADO GENERAL '!S130</f>
        <v>46023</v>
      </c>
      <c r="G118">
        <f>+'LISTADO GENERAL '!T130</f>
        <v>0</v>
      </c>
      <c r="H118" s="21">
        <f>+'LISTADO GENERAL '!O130</f>
        <v>0.76066710216338362</v>
      </c>
      <c r="I118">
        <f t="shared" si="2"/>
        <v>0</v>
      </c>
      <c r="J118">
        <f>IF('LISTADO GENERAL '!K130="EXENTO",'REF1'!I118,I118*1.16)</f>
        <v>0</v>
      </c>
      <c r="K118" t="b">
        <f t="shared" si="3"/>
        <v>0</v>
      </c>
      <c r="L118" t="str">
        <f>'LISTADO GENERAL '!A130</f>
        <v>PRODUCTOS TOP</v>
      </c>
    </row>
    <row r="119" spans="1:12">
      <c r="A119" s="22">
        <v>118</v>
      </c>
      <c r="B119" t="str">
        <f>+'LISTADO GENERAL '!B131</f>
        <v>020260772</v>
      </c>
      <c r="C119" t="str">
        <f>+'LISTADO GENERAL '!E131</f>
        <v>ALBENDAZOL 200MG X 2 TAB MAST SABOR TUTTI FRUTI</v>
      </c>
      <c r="D119">
        <f>+'LISTADO GENERAL '!F131</f>
        <v>0</v>
      </c>
      <c r="E119" t="str">
        <f>+'LISTADO GENERAL '!I131</f>
        <v>CALOX</v>
      </c>
      <c r="F119" s="20">
        <f>+'LISTADO GENERAL '!S131</f>
        <v>46113</v>
      </c>
      <c r="G119">
        <f>+'LISTADO GENERAL '!T131</f>
        <v>0</v>
      </c>
      <c r="H119" s="21">
        <f>+'LISTADO GENERAL '!O131</f>
        <v>1.1139240506329113</v>
      </c>
      <c r="I119">
        <f t="shared" si="2"/>
        <v>0</v>
      </c>
      <c r="J119">
        <f>IF('LISTADO GENERAL '!K131="EXENTO",'REF1'!I119,I119*1.16)</f>
        <v>0</v>
      </c>
      <c r="K119" t="b">
        <f t="shared" si="3"/>
        <v>0</v>
      </c>
      <c r="L119">
        <f>'LISTADO GENERAL '!A131</f>
        <v>0</v>
      </c>
    </row>
    <row r="120" spans="1:12">
      <c r="A120" s="22">
        <v>119</v>
      </c>
      <c r="B120" t="str">
        <f>+'LISTADO GENERAL '!B132</f>
        <v>020930562</v>
      </c>
      <c r="C120" t="str">
        <f>+'LISTADO GENERAL '!E132</f>
        <v>ALBENDAZOL 200MG X 6 TAB</v>
      </c>
      <c r="D120">
        <f>+'LISTADO GENERAL '!F132</f>
        <v>0</v>
      </c>
      <c r="E120" t="str">
        <f>+'LISTADO GENERAL '!I132</f>
        <v>LA SANTE</v>
      </c>
      <c r="F120" s="20">
        <f>+'LISTADO GENERAL '!S132</f>
        <v>46539</v>
      </c>
      <c r="G120">
        <f>+'LISTADO GENERAL '!T132</f>
        <v>0</v>
      </c>
      <c r="H120" s="21">
        <f>+'LISTADO GENERAL '!O132</f>
        <v>2.254</v>
      </c>
      <c r="I120">
        <f t="shared" si="2"/>
        <v>0</v>
      </c>
      <c r="J120">
        <f>IF('LISTADO GENERAL '!K132="EXENTO",'REF1'!I120,I120*1.16)</f>
        <v>0</v>
      </c>
      <c r="K120" t="b">
        <f t="shared" si="3"/>
        <v>0</v>
      </c>
      <c r="L120" t="str">
        <f>'LISTADO GENERAL '!A132</f>
        <v>BROCHE DE ORO</v>
      </c>
    </row>
    <row r="121" spans="1:12">
      <c r="A121" s="22">
        <v>120</v>
      </c>
      <c r="B121" t="str">
        <f>+'LISTADO GENERAL '!B133</f>
        <v>021260982</v>
      </c>
      <c r="C121" t="str">
        <f>+'LISTADO GENERAL '!E133</f>
        <v>ALBENDAZOL 200mg X 6 TBLS</v>
      </c>
      <c r="D121">
        <f>+'LISTADO GENERAL '!F133</f>
        <v>0</v>
      </c>
      <c r="E121" t="str">
        <f>+'LISTADO GENERAL '!I133</f>
        <v>PLUS ANDES</v>
      </c>
      <c r="F121" s="20">
        <f>+'LISTADO GENERAL '!S133</f>
        <v>46143</v>
      </c>
      <c r="G121">
        <f>+'LISTADO GENERAL '!T133</f>
        <v>0</v>
      </c>
      <c r="H121" s="21">
        <f>+'LISTADO GENERAL '!O133</f>
        <v>1.9235417623691831</v>
      </c>
      <c r="I121">
        <f t="shared" si="2"/>
        <v>0</v>
      </c>
      <c r="J121">
        <f>IF('LISTADO GENERAL '!K133="EXENTO",'REF1'!I121,I121*1.16)</f>
        <v>0</v>
      </c>
      <c r="K121" t="b">
        <f t="shared" si="3"/>
        <v>0</v>
      </c>
      <c r="L121">
        <f>'LISTADO GENERAL '!A133</f>
        <v>0</v>
      </c>
    </row>
    <row r="122" spans="1:12">
      <c r="A122" s="22">
        <v>121</v>
      </c>
      <c r="B122" t="str">
        <f>+'LISTADO GENERAL '!B134</f>
        <v>030960335</v>
      </c>
      <c r="C122" t="str">
        <f>+'LISTADO GENERAL '!E134</f>
        <v>ALBENDAZOL 20ml  SUSPENSION (FRASCO)</v>
      </c>
      <c r="D122">
        <f>+'LISTADO GENERAL '!F134</f>
        <v>0</v>
      </c>
      <c r="E122" t="str">
        <f>+'LISTADO GENERAL '!I134</f>
        <v>LAPROFF</v>
      </c>
      <c r="F122" s="20">
        <f>+'LISTADO GENERAL '!S134</f>
        <v>46113</v>
      </c>
      <c r="G122">
        <f>+'LISTADO GENERAL '!T134</f>
        <v>0</v>
      </c>
      <c r="H122" s="21">
        <f>+'LISTADO GENERAL '!O134</f>
        <v>1.0649350649350648</v>
      </c>
      <c r="I122">
        <f t="shared" si="2"/>
        <v>0</v>
      </c>
      <c r="J122">
        <f>IF('LISTADO GENERAL '!K134="EXENTO",'REF1'!I122,I122*1.16)</f>
        <v>0</v>
      </c>
      <c r="K122" t="b">
        <f t="shared" si="3"/>
        <v>0</v>
      </c>
      <c r="L122" t="str">
        <f>'LISTADO GENERAL '!A134</f>
        <v>PRODUCTOS TOP</v>
      </c>
    </row>
    <row r="123" spans="1:12">
      <c r="A123" s="22">
        <v>122</v>
      </c>
      <c r="B123" t="str">
        <f>+'LISTADO GENERAL '!B135</f>
        <v>032820003</v>
      </c>
      <c r="C123" t="str">
        <f>+'LISTADO GENERAL '!E135</f>
        <v>ALBENDAZOL 400 mg / 10 mL SUS PED</v>
      </c>
      <c r="D123">
        <f>+'LISTADO GENERAL '!F135</f>
        <v>0</v>
      </c>
      <c r="E123" t="str">
        <f>+'LISTADO GENERAL '!I135</f>
        <v>JMW</v>
      </c>
      <c r="F123" s="20">
        <f>+'LISTADO GENERAL '!S135</f>
        <v>46174</v>
      </c>
      <c r="G123">
        <f>+'LISTADO GENERAL '!T135</f>
        <v>0</v>
      </c>
      <c r="H123" s="21">
        <f>+'LISTADO GENERAL '!O135</f>
        <v>1.6493506493506493</v>
      </c>
      <c r="I123">
        <f t="shared" si="2"/>
        <v>0</v>
      </c>
      <c r="J123">
        <f>IF('LISTADO GENERAL '!K135="EXENTO",'REF1'!I123,I123*1.16)</f>
        <v>0</v>
      </c>
      <c r="K123" t="b">
        <f t="shared" si="3"/>
        <v>0</v>
      </c>
      <c r="L123">
        <f>'LISTADO GENERAL '!A135</f>
        <v>0</v>
      </c>
    </row>
    <row r="124" spans="1:12">
      <c r="A124" s="22">
        <v>123</v>
      </c>
      <c r="B124" t="str">
        <f>+'LISTADO GENERAL '!B136</f>
        <v>032720013</v>
      </c>
      <c r="C124" t="str">
        <f>+'LISTADO GENERAL '!E136</f>
        <v>ALBENDAZOL 400mg 1 TABLETA MASTICABLE</v>
      </c>
      <c r="D124">
        <f>+'LISTADO GENERAL '!F136</f>
        <v>0</v>
      </c>
      <c r="E124" t="str">
        <f>+'LISTADO GENERAL '!I136</f>
        <v>FAHD</v>
      </c>
      <c r="F124" s="20">
        <f>+'LISTADO GENERAL '!S136</f>
        <v>45901</v>
      </c>
      <c r="G124">
        <f>+'LISTADO GENERAL '!T136</f>
        <v>0</v>
      </c>
      <c r="H124" s="21">
        <f>+'LISTADO GENERAL '!O136</f>
        <v>0.68831168831168832</v>
      </c>
      <c r="I124">
        <f t="shared" si="2"/>
        <v>0</v>
      </c>
      <c r="J124">
        <f>IF('LISTADO GENERAL '!K136="EXENTO",'REF1'!I124,I124*1.16)</f>
        <v>0</v>
      </c>
      <c r="K124" t="b">
        <f t="shared" si="3"/>
        <v>0</v>
      </c>
      <c r="L124">
        <f>'LISTADO GENERAL '!A136</f>
        <v>0</v>
      </c>
    </row>
    <row r="125" spans="1:12">
      <c r="A125" s="22">
        <v>124</v>
      </c>
      <c r="B125" t="str">
        <f>+'LISTADO GENERAL '!B137</f>
        <v>020060232</v>
      </c>
      <c r="C125" t="str">
        <f>+'LISTADO GENERAL '!E137</f>
        <v>ALBENDAZOL 400MG X 1 TAB MASTICABLE (BLISTER)</v>
      </c>
      <c r="D125">
        <f>+'LISTADO GENERAL '!F137</f>
        <v>0</v>
      </c>
      <c r="E125" t="str">
        <f>+'LISTADO GENERAL '!I137</f>
        <v>ALFA</v>
      </c>
      <c r="F125" s="20">
        <f>+'LISTADO GENERAL '!S137</f>
        <v>45901</v>
      </c>
      <c r="G125">
        <f>+'LISTADO GENERAL '!T137</f>
        <v>0</v>
      </c>
      <c r="H125" s="21">
        <f>+'LISTADO GENERAL '!O137</f>
        <v>0.69404761904761914</v>
      </c>
      <c r="I125">
        <f t="shared" si="2"/>
        <v>0</v>
      </c>
      <c r="J125">
        <f>IF('LISTADO GENERAL '!K137="EXENTO",'REF1'!I125,I125*1.16)</f>
        <v>0</v>
      </c>
      <c r="K125" t="b">
        <f t="shared" si="3"/>
        <v>0</v>
      </c>
      <c r="L125" t="str">
        <f>'LISTADO GENERAL '!A137</f>
        <v>PRODUCTOS TOP</v>
      </c>
    </row>
    <row r="126" spans="1:12">
      <c r="A126" s="22">
        <v>125</v>
      </c>
      <c r="B126" t="str">
        <f>+'LISTADO GENERAL '!B138</f>
        <v>021260952</v>
      </c>
      <c r="C126" t="str">
        <f>+'LISTADO GENERAL '!E138</f>
        <v>ALBENDAZOL 400mg/10ml X 10 ml SUSP</v>
      </c>
      <c r="D126">
        <f>+'LISTADO GENERAL '!F138</f>
        <v>0</v>
      </c>
      <c r="E126" t="str">
        <f>+'LISTADO GENERAL '!I138</f>
        <v>PLUS ANDES</v>
      </c>
      <c r="F126" s="20">
        <f>+'LISTADO GENERAL '!S138</f>
        <v>46143</v>
      </c>
      <c r="G126">
        <f>+'LISTADO GENERAL '!T138</f>
        <v>0</v>
      </c>
      <c r="H126" s="21">
        <f>+'LISTADO GENERAL '!O138</f>
        <v>1.7848556116531644</v>
      </c>
      <c r="I126">
        <f t="shared" si="2"/>
        <v>0</v>
      </c>
      <c r="J126">
        <f>IF('LISTADO GENERAL '!K138="EXENTO",'REF1'!I126,I126*1.16)</f>
        <v>0</v>
      </c>
      <c r="K126" t="b">
        <f t="shared" si="3"/>
        <v>0</v>
      </c>
      <c r="L126">
        <f>'LISTADO GENERAL '!A138</f>
        <v>0</v>
      </c>
    </row>
    <row r="127" spans="1:12">
      <c r="A127" s="22">
        <v>126</v>
      </c>
      <c r="B127" t="str">
        <f>+'LISTADO GENERAL '!B139</f>
        <v>030960801</v>
      </c>
      <c r="C127" t="str">
        <f>+'LISTADO GENERAL '!E139</f>
        <v>ALBENDAZOL 400MG/20ML SUSP (CAJA X 12 SACHET)</v>
      </c>
      <c r="D127">
        <f>+'LISTADO GENERAL '!F139</f>
        <v>0</v>
      </c>
      <c r="E127" t="str">
        <f>+'LISTADO GENERAL '!I139</f>
        <v>LAPROFF</v>
      </c>
      <c r="F127" s="20">
        <f>+'LISTADO GENERAL '!S139</f>
        <v>45717</v>
      </c>
      <c r="G127">
        <f>+'LISTADO GENERAL '!T139</f>
        <v>0</v>
      </c>
      <c r="H127" s="21">
        <f>+'LISTADO GENERAL '!O139</f>
        <v>5.2055844155844158</v>
      </c>
      <c r="I127">
        <f t="shared" si="2"/>
        <v>0</v>
      </c>
      <c r="J127">
        <f>IF('LISTADO GENERAL '!K139="EXENTO",'REF1'!I127,I127*1.16)</f>
        <v>0</v>
      </c>
      <c r="K127" t="b">
        <f t="shared" si="3"/>
        <v>0</v>
      </c>
      <c r="L127" t="str">
        <f>'LISTADO GENERAL '!A139</f>
        <v>PRODUCTOS TOP</v>
      </c>
    </row>
    <row r="128" spans="1:12">
      <c r="A128" s="22">
        <v>127</v>
      </c>
      <c r="B128" t="str">
        <f>+'LISTADO GENERAL '!B140</f>
        <v>022680024</v>
      </c>
      <c r="C128" t="str">
        <f>+'LISTADO GENERAL '!E140</f>
        <v>ALBENDAZOL SUSP 100 MG / 5 ML FRASCO 20 ML</v>
      </c>
      <c r="D128">
        <f>+'LISTADO GENERAL '!F140</f>
        <v>0</v>
      </c>
      <c r="E128" t="str">
        <f>+'LISTADO GENERAL '!I140</f>
        <v xml:space="preserve"> PORTUGAL</v>
      </c>
      <c r="F128" s="20">
        <f>+'LISTADO GENERAL '!S140</f>
        <v>46419</v>
      </c>
      <c r="G128">
        <f>+'LISTADO GENERAL '!T140</f>
        <v>0</v>
      </c>
      <c r="H128" s="21">
        <f>+'LISTADO GENERAL '!O140</f>
        <v>2.8101265822784813</v>
      </c>
      <c r="I128">
        <f t="shared" si="2"/>
        <v>0</v>
      </c>
      <c r="J128">
        <f>IF('LISTADO GENERAL '!K140="EXENTO",'REF1'!I128,I128*1.16)</f>
        <v>0</v>
      </c>
      <c r="K128" t="b">
        <f t="shared" si="3"/>
        <v>0</v>
      </c>
      <c r="L128" t="str">
        <f>'LISTADO GENERAL '!A140</f>
        <v>PRODUCTOS TOP</v>
      </c>
    </row>
    <row r="129" spans="1:12">
      <c r="A129" s="22">
        <v>128</v>
      </c>
      <c r="B129" t="str">
        <f>+'LISTADO GENERAL '!B141</f>
        <v>032720011</v>
      </c>
      <c r="C129" t="str">
        <f>+'LISTADO GENERAL '!E141</f>
        <v>ALBENDAZOL SUSPENSION ORAL 400mg/5ml X 10 mL</v>
      </c>
      <c r="D129">
        <f>+'LISTADO GENERAL '!F141</f>
        <v>0</v>
      </c>
      <c r="E129" t="str">
        <f>+'LISTADO GENERAL '!I141</f>
        <v>FAHD</v>
      </c>
      <c r="F129" s="20">
        <f>+'LISTADO GENERAL '!S141</f>
        <v>46569</v>
      </c>
      <c r="G129">
        <f>+'LISTADO GENERAL '!T141</f>
        <v>0</v>
      </c>
      <c r="H129" s="21">
        <f>+'LISTADO GENERAL '!O141</f>
        <v>1.0476190476190477</v>
      </c>
      <c r="I129">
        <f t="shared" si="2"/>
        <v>0</v>
      </c>
      <c r="J129">
        <f>IF('LISTADO GENERAL '!K141="EXENTO",'REF1'!I129,I129*1.16)</f>
        <v>0</v>
      </c>
      <c r="K129" t="b">
        <f t="shared" si="3"/>
        <v>0</v>
      </c>
      <c r="L129">
        <f>'LISTADO GENERAL '!A141</f>
        <v>0</v>
      </c>
    </row>
    <row r="130" spans="1:12">
      <c r="A130" s="22">
        <v>129</v>
      </c>
      <c r="B130" t="str">
        <f>+'LISTADO GENERAL '!B142</f>
        <v>020360005</v>
      </c>
      <c r="C130" t="str">
        <f>+'LISTADO GENERAL '!E142</f>
        <v>ALBICAR 200 MG X 2 TAB</v>
      </c>
      <c r="D130">
        <f>+'LISTADO GENERAL '!F142</f>
        <v>0</v>
      </c>
      <c r="E130" t="str">
        <f>+'LISTADO GENERAL '!I142</f>
        <v>ELMOR</v>
      </c>
      <c r="F130" s="20">
        <f>+'LISTADO GENERAL '!S142</f>
        <v>46539</v>
      </c>
      <c r="G130">
        <f>+'LISTADO GENERAL '!T142</f>
        <v>0</v>
      </c>
      <c r="H130" s="21">
        <f>+'LISTADO GENERAL '!O142</f>
        <v>0.99916666666666676</v>
      </c>
      <c r="I130">
        <f t="shared" ref="I130:I193" si="4">+H130*G130</f>
        <v>0</v>
      </c>
      <c r="J130">
        <f>IF('LISTADO GENERAL '!K142="EXENTO",'REF1'!I130,I130*1.16)</f>
        <v>0</v>
      </c>
      <c r="K130" t="b">
        <f t="shared" si="3"/>
        <v>0</v>
      </c>
      <c r="L130">
        <f>'LISTADO GENERAL '!A142</f>
        <v>0</v>
      </c>
    </row>
    <row r="131" spans="1:12">
      <c r="A131" s="22">
        <v>130</v>
      </c>
      <c r="B131" t="str">
        <f>+'LISTADO GENERAL '!B143</f>
        <v>020360004</v>
      </c>
      <c r="C131" t="str">
        <f>+'LISTADO GENERAL '!E143</f>
        <v>ALBICAR 200 MG X 6 TAB</v>
      </c>
      <c r="D131">
        <f>+'LISTADO GENERAL '!F143</f>
        <v>0</v>
      </c>
      <c r="E131" t="str">
        <f>+'LISTADO GENERAL '!I143</f>
        <v>ELMOR</v>
      </c>
      <c r="F131" s="20">
        <f>+'LISTADO GENERAL '!S143</f>
        <v>46478</v>
      </c>
      <c r="G131">
        <f>+'LISTADO GENERAL '!T143</f>
        <v>0</v>
      </c>
      <c r="H131" s="21">
        <f>+'LISTADO GENERAL '!O143</f>
        <v>2.3937721518987343</v>
      </c>
      <c r="I131">
        <f t="shared" si="4"/>
        <v>0</v>
      </c>
      <c r="J131">
        <f>IF('LISTADO GENERAL '!K143="EXENTO",'REF1'!I131,I131*1.16)</f>
        <v>0</v>
      </c>
      <c r="K131" t="b">
        <f t="shared" ref="K131:K194" si="5">IF(AND(G131&gt;0,AND(L131&lt;&gt;$L$1,L131&lt;&gt;$M$1)),ROW())</f>
        <v>0</v>
      </c>
      <c r="L131">
        <f>'LISTADO GENERAL '!A143</f>
        <v>0</v>
      </c>
    </row>
    <row r="132" spans="1:12">
      <c r="A132" s="22">
        <v>131</v>
      </c>
      <c r="B132" t="str">
        <f>+'LISTADO GENERAL '!B144</f>
        <v>020360046</v>
      </c>
      <c r="C132" t="str">
        <f>+'LISTADO GENERAL '!E144</f>
        <v>ALBICAR 400 mg (ALBENDAZOL) X 10ML</v>
      </c>
      <c r="D132">
        <f>+'LISTADO GENERAL '!F144</f>
        <v>0</v>
      </c>
      <c r="E132" t="str">
        <f>+'LISTADO GENERAL '!I144</f>
        <v>ELMOR</v>
      </c>
      <c r="F132" s="20">
        <f>+'LISTADO GENERAL '!S144</f>
        <v>45931</v>
      </c>
      <c r="G132">
        <f>+'LISTADO GENERAL '!T144</f>
        <v>0</v>
      </c>
      <c r="H132" s="21">
        <f>+'LISTADO GENERAL '!O144</f>
        <v>2.7532467532467533</v>
      </c>
      <c r="I132">
        <f t="shared" si="4"/>
        <v>0</v>
      </c>
      <c r="J132">
        <f>IF('LISTADO GENERAL '!K144="EXENTO",'REF1'!I132,I132*1.16)</f>
        <v>0</v>
      </c>
      <c r="K132" t="b">
        <f t="shared" si="5"/>
        <v>0</v>
      </c>
      <c r="L132">
        <f>'LISTADO GENERAL '!A144</f>
        <v>0</v>
      </c>
    </row>
    <row r="133" spans="1:12">
      <c r="A133" s="22">
        <v>132</v>
      </c>
      <c r="B133" t="str">
        <f>+'LISTADO GENERAL '!B145</f>
        <v>0217208244</v>
      </c>
      <c r="C133" t="str">
        <f>+'LISTADO GENERAL '!E145</f>
        <v>ALCOHOL ETILICO 70% SPRAY 60ML</v>
      </c>
      <c r="D133">
        <f>+'LISTADO GENERAL '!F145</f>
        <v>0</v>
      </c>
      <c r="E133" t="str">
        <f>+'LISTADO GENERAL '!I145</f>
        <v>VINCENTI</v>
      </c>
      <c r="F133" s="20">
        <f>+'LISTADO GENERAL '!S145</f>
        <v>46204</v>
      </c>
      <c r="G133">
        <f>+'LISTADO GENERAL '!T145</f>
        <v>0</v>
      </c>
      <c r="H133" s="21">
        <f>+'LISTADO GENERAL '!O145</f>
        <v>1.961904761904762</v>
      </c>
      <c r="I133">
        <f t="shared" si="4"/>
        <v>0</v>
      </c>
      <c r="J133">
        <f>IF('LISTADO GENERAL '!K145="EXENTO",'REF1'!I133,I133*1.16)</f>
        <v>0</v>
      </c>
      <c r="K133" t="b">
        <f t="shared" si="5"/>
        <v>0</v>
      </c>
      <c r="L133" t="str">
        <f>'LISTADO GENERAL '!A145</f>
        <v>PRODUCTOS TOP</v>
      </c>
    </row>
    <row r="134" spans="1:12">
      <c r="A134" s="22">
        <v>133</v>
      </c>
      <c r="B134" t="str">
        <f>+'LISTADO GENERAL '!B146</f>
        <v>020931164</v>
      </c>
      <c r="C134" t="str">
        <f>+'LISTADO GENERAL '!E146</f>
        <v>ALENTIK 70mg (ACIDO ALENDRONICO) X 4 TAB</v>
      </c>
      <c r="D134">
        <f>+'LISTADO GENERAL '!F146</f>
        <v>0</v>
      </c>
      <c r="E134" t="str">
        <f>+'LISTADO GENERAL '!I146</f>
        <v>LA SANTE</v>
      </c>
      <c r="F134" s="20">
        <f>+'LISTADO GENERAL '!S146</f>
        <v>46113</v>
      </c>
      <c r="G134">
        <f>+'LISTADO GENERAL '!T146</f>
        <v>0</v>
      </c>
      <c r="H134" s="21">
        <f>+'LISTADO GENERAL '!O146</f>
        <v>5.1841999999999997</v>
      </c>
      <c r="I134">
        <f t="shared" si="4"/>
        <v>0</v>
      </c>
      <c r="J134">
        <f>IF('LISTADO GENERAL '!K146="EXENTO",'REF1'!I134,I134*1.16)</f>
        <v>0</v>
      </c>
      <c r="K134" t="b">
        <f t="shared" si="5"/>
        <v>0</v>
      </c>
      <c r="L134" t="str">
        <f>'LISTADO GENERAL '!A146</f>
        <v>BROCHE DE ORO</v>
      </c>
    </row>
    <row r="135" spans="1:12">
      <c r="A135" s="22">
        <v>134</v>
      </c>
      <c r="B135" t="str">
        <f>+'LISTADO GENERAL '!B147</f>
        <v>021181065</v>
      </c>
      <c r="C135" t="str">
        <f>+'LISTADO GENERAL '!E147</f>
        <v>ALERGOT SOLUCION OFTALMICA X 5ML</v>
      </c>
      <c r="D135">
        <f>+'LISTADO GENERAL '!F147</f>
        <v>0</v>
      </c>
      <c r="E135" t="str">
        <f>+'LISTADO GENERAL '!I147</f>
        <v>OFTALMI</v>
      </c>
      <c r="F135" s="20">
        <f>+'LISTADO GENERAL '!S147</f>
        <v>45809</v>
      </c>
      <c r="G135">
        <f>+'LISTADO GENERAL '!T147</f>
        <v>0</v>
      </c>
      <c r="H135" s="21">
        <f>+'LISTADO GENERAL '!O147</f>
        <v>9.123800000000001</v>
      </c>
      <c r="I135">
        <f t="shared" si="4"/>
        <v>0</v>
      </c>
      <c r="J135">
        <f>IF('LISTADO GENERAL '!K147="EXENTO",'REF1'!I135,I135*1.16)</f>
        <v>0</v>
      </c>
      <c r="K135" t="b">
        <f t="shared" si="5"/>
        <v>0</v>
      </c>
      <c r="L135" t="str">
        <f>'LISTADO GENERAL '!A147</f>
        <v>BROCHE DE ORO</v>
      </c>
    </row>
    <row r="136" spans="1:12">
      <c r="A136" s="22">
        <v>135</v>
      </c>
      <c r="B136" t="str">
        <f>+'LISTADO GENERAL '!B148</f>
        <v>022680034</v>
      </c>
      <c r="C136" t="str">
        <f>+'LISTADO GENERAL '!E148</f>
        <v>ALERLIV (LEVOCETIRICINA DICLORHIDRATO) 5mg X 30 TAB</v>
      </c>
      <c r="D136">
        <f>+'LISTADO GENERAL '!F148</f>
        <v>0</v>
      </c>
      <c r="E136" t="str">
        <f>+'LISTADO GENERAL '!I148</f>
        <v>PORTUGAL</v>
      </c>
      <c r="F136" s="20">
        <f>+'LISTADO GENERAL '!S148</f>
        <v>46447</v>
      </c>
      <c r="G136">
        <f>+'LISTADO GENERAL '!T148</f>
        <v>0</v>
      </c>
      <c r="H136" s="21">
        <f>+'LISTADO GENERAL '!O148</f>
        <v>5.6455696202531644</v>
      </c>
      <c r="I136">
        <f t="shared" si="4"/>
        <v>0</v>
      </c>
      <c r="J136">
        <f>IF('LISTADO GENERAL '!K148="EXENTO",'REF1'!I136,I136*1.16)</f>
        <v>0</v>
      </c>
      <c r="K136" t="b">
        <f t="shared" si="5"/>
        <v>0</v>
      </c>
      <c r="L136" t="str">
        <f>'LISTADO GENERAL '!A148</f>
        <v>PRODUCTOS TOP</v>
      </c>
    </row>
    <row r="137" spans="1:12">
      <c r="A137" s="22">
        <v>136</v>
      </c>
      <c r="B137" t="str">
        <f>+'LISTADO GENERAL '!B149</f>
        <v>020931118</v>
      </c>
      <c r="C137" t="str">
        <f>+'LISTADO GENERAL '!E149</f>
        <v>ALERPAT 0,1% OFT FRASCO X 5 ML</v>
      </c>
      <c r="D137">
        <f>+'LISTADO GENERAL '!F149</f>
        <v>0</v>
      </c>
      <c r="E137" t="str">
        <f>+'LISTADO GENERAL '!I149</f>
        <v>LA SANTE</v>
      </c>
      <c r="F137" s="20">
        <f>+'LISTADO GENERAL '!S149</f>
        <v>46327</v>
      </c>
      <c r="G137">
        <f>+'LISTADO GENERAL '!T149</f>
        <v>0</v>
      </c>
      <c r="H137" s="21">
        <f>+'LISTADO GENERAL '!O149</f>
        <v>6.9187999999999992</v>
      </c>
      <c r="I137">
        <f t="shared" si="4"/>
        <v>0</v>
      </c>
      <c r="J137">
        <f>IF('LISTADO GENERAL '!K149="EXENTO",'REF1'!I137,I137*1.16)</f>
        <v>0</v>
      </c>
      <c r="K137" t="b">
        <f t="shared" si="5"/>
        <v>0</v>
      </c>
      <c r="L137" t="str">
        <f>'LISTADO GENERAL '!A149</f>
        <v>BROCHE DE ORO</v>
      </c>
    </row>
    <row r="138" spans="1:12">
      <c r="A138" s="22">
        <v>137</v>
      </c>
      <c r="B138" t="str">
        <f>+'LISTADO GENERAL '!B150</f>
        <v>022680033</v>
      </c>
      <c r="C138" t="str">
        <f>+'LISTADO GENERAL '!E150</f>
        <v>ALERPLAX (CETIRIZINA CLORHIDRATO) X 30 CAP</v>
      </c>
      <c r="D138">
        <f>+'LISTADO GENERAL '!F150</f>
        <v>0</v>
      </c>
      <c r="E138" t="str">
        <f>+'LISTADO GENERAL '!I150</f>
        <v>PORTUGAL</v>
      </c>
      <c r="F138" s="20">
        <f>+'LISTADO GENERAL '!S150</f>
        <v>46054</v>
      </c>
      <c r="G138">
        <f>+'LISTADO GENERAL '!T150</f>
        <v>0</v>
      </c>
      <c r="H138" s="21">
        <f>+'LISTADO GENERAL '!O150</f>
        <v>4.0886075949367084</v>
      </c>
      <c r="I138">
        <f t="shared" si="4"/>
        <v>0</v>
      </c>
      <c r="J138">
        <f>IF('LISTADO GENERAL '!K150="EXENTO",'REF1'!I138,I138*1.16)</f>
        <v>0</v>
      </c>
      <c r="K138" t="b">
        <f t="shared" si="5"/>
        <v>0</v>
      </c>
      <c r="L138" t="str">
        <f>'LISTADO GENERAL '!A150</f>
        <v>PRODUCTOS TOP</v>
      </c>
    </row>
    <row r="139" spans="1:12">
      <c r="A139" s="22">
        <v>138</v>
      </c>
      <c r="B139" t="str">
        <f>+'LISTADO GENERAL '!B151</f>
        <v>0217208285</v>
      </c>
      <c r="C139" t="str">
        <f>+'LISTADO GENERAL '!E151</f>
        <v xml:space="preserve">ALFUZOSINA CLORHIDRATO 10 MG </v>
      </c>
      <c r="D139">
        <f>+'LISTADO GENERAL '!F151</f>
        <v>0</v>
      </c>
      <c r="E139" t="str">
        <f>+'LISTADO GENERAL '!I151</f>
        <v>VINCENTI</v>
      </c>
      <c r="F139" s="20">
        <f>+'LISTADO GENERAL '!S151</f>
        <v>46388</v>
      </c>
      <c r="G139">
        <f>+'LISTADO GENERAL '!T151</f>
        <v>0</v>
      </c>
      <c r="H139" s="21">
        <f>+'LISTADO GENERAL '!O151</f>
        <v>6.1818181818181817</v>
      </c>
      <c r="I139">
        <f t="shared" si="4"/>
        <v>0</v>
      </c>
      <c r="J139">
        <f>IF('LISTADO GENERAL '!K151="EXENTO",'REF1'!I139,I139*1.16)</f>
        <v>0</v>
      </c>
      <c r="K139" t="b">
        <f t="shared" si="5"/>
        <v>0</v>
      </c>
      <c r="L139">
        <f>'LISTADO GENERAL '!A151</f>
        <v>0</v>
      </c>
    </row>
    <row r="140" spans="1:12">
      <c r="A140" s="22">
        <v>139</v>
      </c>
      <c r="B140" t="str">
        <f>+'LISTADO GENERAL '!B152</f>
        <v>0221110885</v>
      </c>
      <c r="C140" t="str">
        <f>+'LISTADO GENERAL '!E152</f>
        <v>ALGIOL 2.5mg X 30 COMP</v>
      </c>
      <c r="D140">
        <f>+'LISTADO GENERAL '!F152</f>
        <v>0</v>
      </c>
      <c r="E140" t="str">
        <f>+'LISTADO GENERAL '!I152</f>
        <v>DOLLDER</v>
      </c>
      <c r="F140" s="20">
        <f>+'LISTADO GENERAL '!S152</f>
        <v>46235</v>
      </c>
      <c r="G140">
        <f>+'LISTADO GENERAL '!T152</f>
        <v>0</v>
      </c>
      <c r="H140" s="21">
        <f>+'LISTADO GENERAL '!O152</f>
        <v>4.8701298701298699</v>
      </c>
      <c r="I140">
        <f t="shared" si="4"/>
        <v>0</v>
      </c>
      <c r="J140">
        <f>IF('LISTADO GENERAL '!K152="EXENTO",'REF1'!I140,I140*1.16)</f>
        <v>0</v>
      </c>
      <c r="K140" t="b">
        <f t="shared" si="5"/>
        <v>0</v>
      </c>
      <c r="L140">
        <f>'LISTADO GENERAL '!A152</f>
        <v>0</v>
      </c>
    </row>
    <row r="141" spans="1:12">
      <c r="A141" s="22">
        <v>140</v>
      </c>
      <c r="B141" t="str">
        <f>+'LISTADO GENERAL '!B153</f>
        <v>0221110895</v>
      </c>
      <c r="C141" t="str">
        <f>+'LISTADO GENERAL '!E153</f>
        <v>ALGIOL HCT 5 MG - 6,25 X 30 COMP</v>
      </c>
      <c r="D141">
        <f>+'LISTADO GENERAL '!F153</f>
        <v>0</v>
      </c>
      <c r="E141" t="str">
        <f>+'LISTADO GENERAL '!I153</f>
        <v>DOLLDER</v>
      </c>
      <c r="F141" s="20">
        <f>+'LISTADO GENERAL '!S153</f>
        <v>46113</v>
      </c>
      <c r="G141">
        <f>+'LISTADO GENERAL '!T153</f>
        <v>0</v>
      </c>
      <c r="H141" s="21">
        <f>+'LISTADO GENERAL '!O153</f>
        <v>8.0506329113924053</v>
      </c>
      <c r="I141">
        <f t="shared" si="4"/>
        <v>0</v>
      </c>
      <c r="J141">
        <f>IF('LISTADO GENERAL '!K153="EXENTO",'REF1'!I141,I141*1.16)</f>
        <v>0</v>
      </c>
      <c r="K141" t="b">
        <f t="shared" si="5"/>
        <v>0</v>
      </c>
      <c r="L141">
        <f>'LISTADO GENERAL '!A153</f>
        <v>0</v>
      </c>
    </row>
    <row r="142" spans="1:12">
      <c r="A142" s="22">
        <v>141</v>
      </c>
      <c r="B142" t="str">
        <f>+'LISTADO GENERAL '!B154</f>
        <v>021740024</v>
      </c>
      <c r="C142" t="str">
        <f>+'LISTADO GENERAL '!E154</f>
        <v>ALIVAX FORTE 650mg x 10 CAP</v>
      </c>
      <c r="D142">
        <f>+'LISTADO GENERAL '!F154</f>
        <v>0</v>
      </c>
      <c r="E142" t="str">
        <f>+'LISTADO GENERAL '!I154</f>
        <v>VIVAX</v>
      </c>
      <c r="F142" s="20">
        <f>+'LISTADO GENERAL '!S154</f>
        <v>46143</v>
      </c>
      <c r="G142">
        <f>+'LISTADO GENERAL '!T154</f>
        <v>0</v>
      </c>
      <c r="H142" s="21">
        <f>+'LISTADO GENERAL '!O154</f>
        <v>3.1168831168831166</v>
      </c>
      <c r="I142">
        <f t="shared" si="4"/>
        <v>0</v>
      </c>
      <c r="J142">
        <f>IF('LISTADO GENERAL '!K154="EXENTO",'REF1'!I142,I142*1.16)</f>
        <v>0</v>
      </c>
      <c r="K142" t="b">
        <f t="shared" si="5"/>
        <v>0</v>
      </c>
      <c r="L142">
        <f>'LISTADO GENERAL '!A154</f>
        <v>0</v>
      </c>
    </row>
    <row r="143" spans="1:12">
      <c r="A143" s="22">
        <v>142</v>
      </c>
      <c r="B143" t="str">
        <f>+'LISTADO GENERAL '!B155</f>
        <v>0217409006</v>
      </c>
      <c r="C143" t="str">
        <f>+'LISTADO GENERAL '!E155</f>
        <v>ALIVAX FORTE 650MG X 25 BLISTER  X 5 CAP DISPENSADOR</v>
      </c>
      <c r="D143">
        <f>+'LISTADO GENERAL '!F155</f>
        <v>0</v>
      </c>
      <c r="E143" t="str">
        <f>+'LISTADO GENERAL '!I155</f>
        <v>VIVAX</v>
      </c>
      <c r="F143" s="20">
        <f>+'LISTADO GENERAL '!S155</f>
        <v>45839</v>
      </c>
      <c r="G143">
        <f>+'LISTADO GENERAL '!T155</f>
        <v>0</v>
      </c>
      <c r="H143" s="21">
        <f>+'LISTADO GENERAL '!O155</f>
        <v>32.86904761904762</v>
      </c>
      <c r="I143">
        <f t="shared" si="4"/>
        <v>0</v>
      </c>
      <c r="J143">
        <f>IF('LISTADO GENERAL '!K155="EXENTO",'REF1'!I143,I143*1.16)</f>
        <v>0</v>
      </c>
      <c r="K143" t="b">
        <f t="shared" si="5"/>
        <v>0</v>
      </c>
      <c r="L143">
        <f>'LISTADO GENERAL '!A155</f>
        <v>0</v>
      </c>
    </row>
    <row r="144" spans="1:12">
      <c r="A144" s="22">
        <v>143</v>
      </c>
      <c r="B144" t="str">
        <f>+'LISTADO GENERAL '!B156</f>
        <v>020981122</v>
      </c>
      <c r="C144" t="str">
        <f>+'LISTADO GENERAL '!E156</f>
        <v>ALIVET (SABOR LIMON) 10G  GRANULADO X6 SOB</v>
      </c>
      <c r="D144">
        <f>+'LISTADO GENERAL '!F156</f>
        <v>0</v>
      </c>
      <c r="E144" t="str">
        <f>+'LISTADO GENERAL '!I156</f>
        <v>LETI-GENVEN</v>
      </c>
      <c r="F144" s="20">
        <f>+'LISTADO GENERAL '!S156</f>
        <v>46082</v>
      </c>
      <c r="G144">
        <f>+'LISTADO GENERAL '!T156</f>
        <v>0</v>
      </c>
      <c r="H144" s="21">
        <f>+'LISTADO GENERAL '!O156</f>
        <v>6.0207792207792199</v>
      </c>
      <c r="I144">
        <f t="shared" si="4"/>
        <v>0</v>
      </c>
      <c r="J144">
        <f>IF('LISTADO GENERAL '!K156="EXENTO",'REF1'!I144,I144*1.16)</f>
        <v>0</v>
      </c>
      <c r="K144" t="b">
        <f t="shared" si="5"/>
        <v>0</v>
      </c>
      <c r="L144" t="str">
        <f>'LISTADO GENERAL '!A156</f>
        <v xml:space="preserve">BROCHE DE ORO </v>
      </c>
    </row>
    <row r="145" spans="1:12">
      <c r="A145" s="22">
        <v>144</v>
      </c>
      <c r="B145" t="str">
        <f>+'LISTADO GENERAL '!B157</f>
        <v>020980553</v>
      </c>
      <c r="C145" t="str">
        <f>+'LISTADO GENERAL '!E157</f>
        <v>ALIVET 125MG-0,5MG/5ML SOL ORAL X 120 ML</v>
      </c>
      <c r="D145">
        <f>+'LISTADO GENERAL '!F157</f>
        <v>0</v>
      </c>
      <c r="E145" t="str">
        <f>+'LISTADO GENERAL '!I157</f>
        <v>LETI-GENVEN</v>
      </c>
      <c r="F145" s="20">
        <f>+'LISTADO GENERAL '!S157</f>
        <v>46082</v>
      </c>
      <c r="G145">
        <f>+'LISTADO GENERAL '!T157</f>
        <v>0</v>
      </c>
      <c r="H145" s="21">
        <f>+'LISTADO GENERAL '!O157</f>
        <v>4.1968354430379753</v>
      </c>
      <c r="I145">
        <f t="shared" si="4"/>
        <v>0</v>
      </c>
      <c r="J145">
        <f>IF('LISTADO GENERAL '!K157="EXENTO",'REF1'!I145,I145*1.16)</f>
        <v>0</v>
      </c>
      <c r="K145" t="b">
        <f t="shared" si="5"/>
        <v>0</v>
      </c>
      <c r="L145" t="str">
        <f>'LISTADO GENERAL '!A157</f>
        <v xml:space="preserve">BROCHE DE ORO </v>
      </c>
    </row>
    <row r="146" spans="1:12">
      <c r="A146" s="22">
        <v>145</v>
      </c>
      <c r="B146" t="str">
        <f>+'LISTADO GENERAL '!B158</f>
        <v>020980025</v>
      </c>
      <c r="C146" t="str">
        <f>+'LISTADO GENERAL '!E158</f>
        <v>ALIVET COMBO DIA/NOCHE X 12 TAB</v>
      </c>
      <c r="D146">
        <f>+'LISTADO GENERAL '!F158</f>
        <v>0</v>
      </c>
      <c r="E146" t="str">
        <f>+'LISTADO GENERAL '!I158</f>
        <v>LETI-GENVEN</v>
      </c>
      <c r="F146" s="20">
        <f>+'LISTADO GENERAL '!S158</f>
        <v>46296</v>
      </c>
      <c r="G146">
        <f>+'LISTADO GENERAL '!T158</f>
        <v>0</v>
      </c>
      <c r="H146" s="21">
        <f>+'LISTADO GENERAL '!O158</f>
        <v>1.9493506493506492</v>
      </c>
      <c r="I146">
        <f t="shared" si="4"/>
        <v>0</v>
      </c>
      <c r="J146">
        <f>IF('LISTADO GENERAL '!K158="EXENTO",'REF1'!I146,I146*1.16)</f>
        <v>0</v>
      </c>
      <c r="K146" t="b">
        <f t="shared" si="5"/>
        <v>0</v>
      </c>
      <c r="L146" t="str">
        <f>'LISTADO GENERAL '!A158</f>
        <v xml:space="preserve">BROCHE DE ORO </v>
      </c>
    </row>
    <row r="147" spans="1:12">
      <c r="A147" s="22">
        <v>146</v>
      </c>
      <c r="B147" t="str">
        <f>+'LISTADO GENERAL '!B159</f>
        <v>11658</v>
      </c>
      <c r="C147" t="str">
        <f>+'LISTADO GENERAL '!E159</f>
        <v>ALIVET PLUS X 10 COMP</v>
      </c>
      <c r="D147">
        <f>+'LISTADO GENERAL '!F159</f>
        <v>0</v>
      </c>
      <c r="E147" t="str">
        <f>+'LISTADO GENERAL '!I159</f>
        <v>LETI-GENVEN</v>
      </c>
      <c r="F147" s="20">
        <f>+'LISTADO GENERAL '!S159</f>
        <v>46054</v>
      </c>
      <c r="G147">
        <f>+'LISTADO GENERAL '!T159</f>
        <v>0</v>
      </c>
      <c r="H147" s="21">
        <f>+'LISTADO GENERAL '!O159</f>
        <v>4.2935064935064933</v>
      </c>
      <c r="I147">
        <f t="shared" si="4"/>
        <v>0</v>
      </c>
      <c r="J147">
        <f>IF('LISTADO GENERAL '!K159="EXENTO",'REF1'!I147,I147*1.16)</f>
        <v>0</v>
      </c>
      <c r="K147" t="b">
        <f t="shared" si="5"/>
        <v>0</v>
      </c>
      <c r="L147" t="str">
        <f>'LISTADO GENERAL '!A159</f>
        <v xml:space="preserve">BROCHE DE ORO </v>
      </c>
    </row>
    <row r="148" spans="1:12">
      <c r="A148" s="22">
        <v>147</v>
      </c>
      <c r="B148" t="str">
        <f>+'LISTADO GENERAL '!B160</f>
        <v>020981176</v>
      </c>
      <c r="C148" t="str">
        <f>+'LISTADO GENERAL '!E160</f>
        <v>ALIVETFA X 10 COMP</v>
      </c>
      <c r="D148">
        <f>+'LISTADO GENERAL '!F160</f>
        <v>0</v>
      </c>
      <c r="E148" t="str">
        <f>+'LISTADO GENERAL '!I160</f>
        <v>LETI-GENVEN</v>
      </c>
      <c r="F148" s="20">
        <f>+'LISTADO GENERAL '!S160</f>
        <v>46054</v>
      </c>
      <c r="G148">
        <f>+'LISTADO GENERAL '!T160</f>
        <v>0</v>
      </c>
      <c r="H148" s="21">
        <f>+'LISTADO GENERAL '!O160</f>
        <v>5.1834627121395904</v>
      </c>
      <c r="I148">
        <f t="shared" si="4"/>
        <v>0</v>
      </c>
      <c r="J148">
        <f>IF('LISTADO GENERAL '!K160="EXENTO",'REF1'!I148,I148*1.16)</f>
        <v>0</v>
      </c>
      <c r="K148" t="b">
        <f t="shared" si="5"/>
        <v>0</v>
      </c>
      <c r="L148" t="str">
        <f>'LISTADO GENERAL '!A160</f>
        <v xml:space="preserve">BROCHE DE ORO </v>
      </c>
    </row>
    <row r="149" spans="1:12">
      <c r="A149" s="22">
        <v>148</v>
      </c>
      <c r="B149" t="str">
        <f>+'LISTADO GENERAL '!B161</f>
        <v>020981002</v>
      </c>
      <c r="C149" t="str">
        <f>+'LISTADO GENERAL '!E161</f>
        <v>ALIVETNOC FORTE 10GR GRANULADO X 6 SOBRES</v>
      </c>
      <c r="D149">
        <f>+'LISTADO GENERAL '!F161</f>
        <v>0</v>
      </c>
      <c r="E149" t="str">
        <f>+'LISTADO GENERAL '!I161</f>
        <v>LETI-GENVEN</v>
      </c>
      <c r="F149" s="20">
        <f>+'LISTADO GENERAL '!S161</f>
        <v>46054</v>
      </c>
      <c r="G149">
        <f>+'LISTADO GENERAL '!T161</f>
        <v>0</v>
      </c>
      <c r="H149" s="21">
        <f>+'LISTADO GENERAL '!O161</f>
        <v>4.9720779220779221</v>
      </c>
      <c r="I149">
        <f t="shared" si="4"/>
        <v>0</v>
      </c>
      <c r="J149">
        <f>IF('LISTADO GENERAL '!K161="EXENTO",'REF1'!I149,I149*1.16)</f>
        <v>0</v>
      </c>
      <c r="K149" t="b">
        <f t="shared" si="5"/>
        <v>0</v>
      </c>
      <c r="L149" t="str">
        <f>'LISTADO GENERAL '!A161</f>
        <v xml:space="preserve">BROCHE DE ORO </v>
      </c>
    </row>
    <row r="150" spans="1:12">
      <c r="A150" s="22">
        <v>149</v>
      </c>
      <c r="B150" t="str">
        <f>+'LISTADO GENERAL '!B162</f>
        <v>021520959</v>
      </c>
      <c r="C150" t="str">
        <f>+'LISTADO GENERAL '!E162</f>
        <v>ALLEGRA PEDIATRICO (FEXOFENADINA CLORHIDRATO)30mg/5mL FRASCO X 150mL</v>
      </c>
      <c r="D150">
        <f>+'LISTADO GENERAL '!F162</f>
        <v>0</v>
      </c>
      <c r="E150" t="str">
        <f>+'LISTADO GENERAL '!I162</f>
        <v>SANOFI</v>
      </c>
      <c r="F150" s="20">
        <f>+'LISTADO GENERAL '!S162</f>
        <v>46143</v>
      </c>
      <c r="G150">
        <f>+'LISTADO GENERAL '!T162</f>
        <v>0</v>
      </c>
      <c r="H150" s="21">
        <f>+'LISTADO GENERAL '!O162</f>
        <v>13.754433183340506</v>
      </c>
      <c r="I150">
        <f t="shared" si="4"/>
        <v>0</v>
      </c>
      <c r="J150">
        <f>IF('LISTADO GENERAL '!K162="EXENTO",'REF1'!I150,I150*1.16)</f>
        <v>0</v>
      </c>
      <c r="K150" t="b">
        <f t="shared" si="5"/>
        <v>0</v>
      </c>
      <c r="L150">
        <f>'LISTADO GENERAL '!A162</f>
        <v>0</v>
      </c>
    </row>
    <row r="151" spans="1:12">
      <c r="A151" s="22">
        <v>150</v>
      </c>
      <c r="B151" t="str">
        <f>+'LISTADO GENERAL '!B163</f>
        <v>020980026</v>
      </c>
      <c r="C151" t="str">
        <f>+'LISTADO GENERAL '!E163</f>
        <v>ALLIXON NARANJA X 240ML</v>
      </c>
      <c r="D151">
        <f>+'LISTADO GENERAL '!F163</f>
        <v>0</v>
      </c>
      <c r="E151" t="str">
        <f>+'LISTADO GENERAL '!I163</f>
        <v>LETI-GENVEN</v>
      </c>
      <c r="F151" s="20">
        <f>+'LISTADO GENERAL '!S163</f>
        <v>46143</v>
      </c>
      <c r="G151">
        <f>+'LISTADO GENERAL '!T163</f>
        <v>0</v>
      </c>
      <c r="H151" s="21">
        <f>+'LISTADO GENERAL '!O163</f>
        <v>2.5144936708860754</v>
      </c>
      <c r="I151">
        <f t="shared" si="4"/>
        <v>0</v>
      </c>
      <c r="J151">
        <f>IF('LISTADO GENERAL '!K163="EXENTO",'REF1'!I151,I151*1.16)</f>
        <v>0</v>
      </c>
      <c r="K151" t="b">
        <f t="shared" si="5"/>
        <v>0</v>
      </c>
      <c r="L151" t="str">
        <f>'LISTADO GENERAL '!A163</f>
        <v xml:space="preserve">BROCHE DE ORO </v>
      </c>
    </row>
    <row r="152" spans="1:12">
      <c r="A152" s="22">
        <v>151</v>
      </c>
      <c r="B152" t="str">
        <f>+'LISTADO GENERAL '!B164</f>
        <v>0837400001</v>
      </c>
      <c r="C152" t="str">
        <f>+'LISTADO GENERAL '!E164</f>
        <v>ALPHAPRO ETAPA 2  ( 6 - 12 MESES) 400 G</v>
      </c>
      <c r="D152">
        <f>+'LISTADO GENERAL '!F164</f>
        <v>0</v>
      </c>
      <c r="E152" t="str">
        <f>+'LISTADO GENERAL '!I164</f>
        <v>BALKER</v>
      </c>
      <c r="F152" s="20">
        <f>+'LISTADO GENERAL '!S164</f>
        <v>45962</v>
      </c>
      <c r="G152">
        <f>+'LISTADO GENERAL '!T164</f>
        <v>0</v>
      </c>
      <c r="H152" s="21">
        <f>+'LISTADO GENERAL '!O164</f>
        <v>10.968311688311688</v>
      </c>
      <c r="I152">
        <f t="shared" si="4"/>
        <v>0</v>
      </c>
      <c r="J152">
        <f>IF('LISTADO GENERAL '!K164="EXENTO",'REF1'!I152,I152*1.16)</f>
        <v>0</v>
      </c>
      <c r="K152" t="b">
        <f t="shared" si="5"/>
        <v>0</v>
      </c>
      <c r="L152">
        <f>'LISTADO GENERAL '!A164</f>
        <v>0</v>
      </c>
    </row>
    <row r="153" spans="1:12">
      <c r="A153" s="22">
        <v>152</v>
      </c>
      <c r="B153" t="str">
        <f>+'LISTADO GENERAL '!B165</f>
        <v>0837400002</v>
      </c>
      <c r="C153" t="str">
        <f>+'LISTADO GENERAL '!E165</f>
        <v>ALPHAPRO RICE  ( 6 - 12 MESES) 400 G</v>
      </c>
      <c r="D153">
        <f>+'LISTADO GENERAL '!F165</f>
        <v>0</v>
      </c>
      <c r="E153" t="str">
        <f>+'LISTADO GENERAL '!I165</f>
        <v>BALKER</v>
      </c>
      <c r="F153" s="20">
        <f>+'LISTADO GENERAL '!S165</f>
        <v>45962</v>
      </c>
      <c r="G153">
        <f>+'LISTADO GENERAL '!T165</f>
        <v>0</v>
      </c>
      <c r="H153" s="21">
        <f>+'LISTADO GENERAL '!O165</f>
        <v>13.948051948051948</v>
      </c>
      <c r="I153">
        <f t="shared" si="4"/>
        <v>0</v>
      </c>
      <c r="J153">
        <f>IF('LISTADO GENERAL '!K165="EXENTO",'REF1'!I153,I153*1.16)</f>
        <v>0</v>
      </c>
      <c r="K153" t="b">
        <f t="shared" si="5"/>
        <v>0</v>
      </c>
      <c r="L153">
        <f>'LISTADO GENERAL '!A165</f>
        <v>0</v>
      </c>
    </row>
    <row r="154" spans="1:12">
      <c r="A154" s="22">
        <v>153</v>
      </c>
      <c r="B154" t="str">
        <f>+'LISTADO GENERAL '!B166</f>
        <v>021090907</v>
      </c>
      <c r="C154" t="str">
        <f>+'LISTADO GENERAL '!E166</f>
        <v>ALSART 160MGS X 10 CAP</v>
      </c>
      <c r="D154">
        <f>+'LISTADO GENERAL '!F166</f>
        <v>0</v>
      </c>
      <c r="E154" t="str">
        <f>+'LISTADO GENERAL '!I166</f>
        <v>MEYER</v>
      </c>
      <c r="F154" s="20">
        <f>+'LISTADO GENERAL '!S166</f>
        <v>46266</v>
      </c>
      <c r="G154">
        <f>+'LISTADO GENERAL '!T166</f>
        <v>0</v>
      </c>
      <c r="H154" s="21">
        <f>+'LISTADO GENERAL '!O166</f>
        <v>5.2724000000000002</v>
      </c>
      <c r="I154">
        <f t="shared" si="4"/>
        <v>0</v>
      </c>
      <c r="J154">
        <f>IF('LISTADO GENERAL '!K166="EXENTO",'REF1'!I154,I154*1.16)</f>
        <v>0</v>
      </c>
      <c r="K154" t="b">
        <f t="shared" si="5"/>
        <v>0</v>
      </c>
      <c r="L154" t="str">
        <f>'LISTADO GENERAL '!A166</f>
        <v>BROCHE DE ORO</v>
      </c>
    </row>
    <row r="155" spans="1:12">
      <c r="A155" s="22">
        <v>154</v>
      </c>
      <c r="B155" t="str">
        <f>+'LISTADO GENERAL '!B167</f>
        <v>021090908</v>
      </c>
      <c r="C155" t="str">
        <f>+'LISTADO GENERAL '!E167</f>
        <v>ALSART 80MGS X 10 CAP</v>
      </c>
      <c r="D155">
        <f>+'LISTADO GENERAL '!F167</f>
        <v>0</v>
      </c>
      <c r="E155" t="str">
        <f>+'LISTADO GENERAL '!I167</f>
        <v>MEYER</v>
      </c>
      <c r="F155" s="20">
        <f>+'LISTADO GENERAL '!S167</f>
        <v>46174</v>
      </c>
      <c r="G155">
        <f>+'LISTADO GENERAL '!T167</f>
        <v>0</v>
      </c>
      <c r="H155" s="21">
        <f>+'LISTADO GENERAL '!O167</f>
        <v>3.6749999999999998</v>
      </c>
      <c r="I155">
        <f t="shared" si="4"/>
        <v>0</v>
      </c>
      <c r="J155">
        <f>IF('LISTADO GENERAL '!K167="EXENTO",'REF1'!I155,I155*1.16)</f>
        <v>0</v>
      </c>
      <c r="K155" t="b">
        <f t="shared" si="5"/>
        <v>0</v>
      </c>
      <c r="L155" t="str">
        <f>'LISTADO GENERAL '!A167</f>
        <v>BROCHE DE ORO</v>
      </c>
    </row>
    <row r="156" spans="1:12">
      <c r="A156" s="22">
        <v>155</v>
      </c>
      <c r="B156" t="str">
        <f>+'LISTADO GENERAL '!B168</f>
        <v>020581004</v>
      </c>
      <c r="C156" t="str">
        <f>+'LISTADO GENERAL '!E168</f>
        <v>AMANIRIS (ACIDO ACETILSALICILICO) 81MG X 30 COMP</v>
      </c>
      <c r="D156">
        <f>+'LISTADO GENERAL '!F168</f>
        <v>0</v>
      </c>
      <c r="E156" t="str">
        <f>+'LISTADO GENERAL '!I168</f>
        <v>FC PHARMA</v>
      </c>
      <c r="F156" s="20">
        <f>+'LISTADO GENERAL '!S168</f>
        <v>46204</v>
      </c>
      <c r="G156">
        <f>+'LISTADO GENERAL '!T168</f>
        <v>0</v>
      </c>
      <c r="H156" s="21">
        <f>+'LISTADO GENERAL '!O168</f>
        <v>2.3020535714285715</v>
      </c>
      <c r="I156">
        <f t="shared" si="4"/>
        <v>0</v>
      </c>
      <c r="J156">
        <f>IF('LISTADO GENERAL '!K168="EXENTO",'REF1'!I156,I156*1.16)</f>
        <v>0</v>
      </c>
      <c r="K156" t="b">
        <f t="shared" si="5"/>
        <v>0</v>
      </c>
      <c r="L156" t="str">
        <f>'LISTADO GENERAL '!A168</f>
        <v>PRODUCTOS TOP</v>
      </c>
    </row>
    <row r="157" spans="1:12">
      <c r="A157" s="22">
        <v>156</v>
      </c>
      <c r="B157" t="str">
        <f>+'LISTADO GENERAL '!B169</f>
        <v>020580999</v>
      </c>
      <c r="C157" t="str">
        <f>+'LISTADO GENERAL '!E169</f>
        <v>AMARENFEN 1 CAPSULA BLANDA 150 MG</v>
      </c>
      <c r="D157">
        <f>+'LISTADO GENERAL '!F169</f>
        <v>0</v>
      </c>
      <c r="E157" t="str">
        <f>+'LISTADO GENERAL '!I169</f>
        <v>FC PHARMA</v>
      </c>
      <c r="F157" s="20">
        <f>+'LISTADO GENERAL '!S169</f>
        <v>46235</v>
      </c>
      <c r="G157">
        <f>+'LISTADO GENERAL '!T169</f>
        <v>0</v>
      </c>
      <c r="H157" s="21">
        <f>+'LISTADO GENERAL '!O169</f>
        <v>3.9452142857142851</v>
      </c>
      <c r="I157">
        <f t="shared" si="4"/>
        <v>0</v>
      </c>
      <c r="J157">
        <f>IF('LISTADO GENERAL '!K169="EXENTO",'REF1'!I157,I157*1.16)</f>
        <v>0</v>
      </c>
      <c r="K157" t="b">
        <f t="shared" si="5"/>
        <v>0</v>
      </c>
      <c r="L157" t="str">
        <f>'LISTADO GENERAL '!A169</f>
        <v>PRODUCTOS TOP</v>
      </c>
    </row>
    <row r="158" spans="1:12">
      <c r="A158" s="22">
        <v>157</v>
      </c>
      <c r="B158" t="str">
        <f>+'LISTADO GENERAL '!B170</f>
        <v>023110000</v>
      </c>
      <c r="C158" t="str">
        <f>+'LISTADO GENERAL '!E170</f>
        <v>AMARYL M 2 MG - 1000 MG X 16 COMP</v>
      </c>
      <c r="D158">
        <f>+'LISTADO GENERAL '!F170</f>
        <v>0</v>
      </c>
      <c r="E158" t="str">
        <f>+'LISTADO GENERAL '!I170</f>
        <v>SANOFI</v>
      </c>
      <c r="F158" s="20">
        <f>+'LISTADO GENERAL '!S170</f>
        <v>46204</v>
      </c>
      <c r="G158">
        <f>+'LISTADO GENERAL '!T170</f>
        <v>0</v>
      </c>
      <c r="H158" s="21">
        <f>+'LISTADO GENERAL '!O170</f>
        <v>10.337662337662337</v>
      </c>
      <c r="I158">
        <f t="shared" si="4"/>
        <v>0</v>
      </c>
      <c r="J158">
        <f>IF('LISTADO GENERAL '!K170="EXENTO",'REF1'!I158,I158*1.16)</f>
        <v>0</v>
      </c>
      <c r="K158" t="b">
        <f t="shared" si="5"/>
        <v>0</v>
      </c>
      <c r="L158">
        <f>'LISTADO GENERAL '!A170</f>
        <v>0</v>
      </c>
    </row>
    <row r="159" spans="1:12">
      <c r="A159" s="22">
        <v>158</v>
      </c>
      <c r="B159" t="str">
        <f>+'LISTADO GENERAL '!B171</f>
        <v>023910001</v>
      </c>
      <c r="C159" t="str">
        <f>+'LISTADO GENERAL '!E171</f>
        <v>AMBROXOL 15MG/5ML  X 120 ML JARABE PEDIATRICO</v>
      </c>
      <c r="D159">
        <f>+'LISTADO GENERAL '!F171</f>
        <v>0</v>
      </c>
      <c r="E159" t="str">
        <f>+'LISTADO GENERAL '!I171</f>
        <v>LISTER FENIX</v>
      </c>
      <c r="F159" s="20">
        <f>+'LISTADO GENERAL '!S171</f>
        <v>46082</v>
      </c>
      <c r="G159">
        <f>+'LISTADO GENERAL '!T171</f>
        <v>0</v>
      </c>
      <c r="H159" s="21">
        <f>+'LISTADO GENERAL '!O171</f>
        <v>2.3766233766233769</v>
      </c>
      <c r="I159">
        <f t="shared" si="4"/>
        <v>0</v>
      </c>
      <c r="J159">
        <f>IF('LISTADO GENERAL '!K171="EXENTO",'REF1'!I159,I159*1.16)</f>
        <v>0</v>
      </c>
      <c r="K159" t="b">
        <f t="shared" si="5"/>
        <v>0</v>
      </c>
      <c r="L159">
        <f>'LISTADO GENERAL '!A171</f>
        <v>0</v>
      </c>
    </row>
    <row r="160" spans="1:12">
      <c r="A160" s="22">
        <v>159</v>
      </c>
      <c r="B160" t="str">
        <f>+'LISTADO GENERAL '!B172</f>
        <v>033820010</v>
      </c>
      <c r="C160" t="str">
        <f>+'LISTADO GENERAL '!E172</f>
        <v>AMBROXOL 15MG/5ML 120ML JARABE PED</v>
      </c>
      <c r="D160">
        <f>+'LISTADO GENERAL '!F172</f>
        <v>0</v>
      </c>
      <c r="E160" t="str">
        <f>+'LISTADO GENERAL '!I172</f>
        <v>FELIRNI</v>
      </c>
      <c r="F160" s="20">
        <f>+'LISTADO GENERAL '!S172</f>
        <v>45870</v>
      </c>
      <c r="G160">
        <f>+'LISTADO GENERAL '!T172</f>
        <v>0</v>
      </c>
      <c r="H160" s="21">
        <f>+'LISTADO GENERAL '!O172</f>
        <v>1.7922077922077921</v>
      </c>
      <c r="I160">
        <f t="shared" si="4"/>
        <v>0</v>
      </c>
      <c r="J160">
        <f>IF('LISTADO GENERAL '!K172="EXENTO",'REF1'!I160,I160*1.16)</f>
        <v>0</v>
      </c>
      <c r="K160" t="b">
        <f t="shared" si="5"/>
        <v>0</v>
      </c>
      <c r="L160">
        <f>'LISTADO GENERAL '!A172</f>
        <v>0</v>
      </c>
    </row>
    <row r="161" spans="1:12">
      <c r="A161" s="22">
        <v>160</v>
      </c>
      <c r="B161" t="str">
        <f>+'LISTADO GENERAL '!B173</f>
        <v>021749006</v>
      </c>
      <c r="C161" t="str">
        <f>+'LISTADO GENERAL '!E173</f>
        <v>AMBROXOL 15mg/5mL JBE x120mL</v>
      </c>
      <c r="D161">
        <f>+'LISTADO GENERAL '!F173</f>
        <v>0</v>
      </c>
      <c r="E161" t="str">
        <f>+'LISTADO GENERAL '!I173</f>
        <v>VIVAX</v>
      </c>
      <c r="F161" s="20">
        <f>+'LISTADO GENERAL '!S173</f>
        <v>45931</v>
      </c>
      <c r="G161">
        <f>+'LISTADO GENERAL '!T173</f>
        <v>0</v>
      </c>
      <c r="H161" s="21">
        <f>+'LISTADO GENERAL '!O173</f>
        <v>3.4936708860759489</v>
      </c>
      <c r="I161">
        <f t="shared" si="4"/>
        <v>0</v>
      </c>
      <c r="J161">
        <f>IF('LISTADO GENERAL '!K173="EXENTO",'REF1'!I161,I161*1.16)</f>
        <v>0</v>
      </c>
      <c r="K161" t="b">
        <f t="shared" si="5"/>
        <v>0</v>
      </c>
      <c r="L161">
        <f>'LISTADO GENERAL '!A173</f>
        <v>0</v>
      </c>
    </row>
    <row r="162" spans="1:12">
      <c r="A162" s="22">
        <v>161</v>
      </c>
      <c r="B162" t="str">
        <f>+'LISTADO GENERAL '!B174</f>
        <v>020930626</v>
      </c>
      <c r="C162" t="str">
        <f>+'LISTADO GENERAL '!E174</f>
        <v>AMBROXOL 15MG/5ML X 120ML JARABE PEDIATRICO</v>
      </c>
      <c r="D162">
        <f>+'LISTADO GENERAL '!F174</f>
        <v>0</v>
      </c>
      <c r="E162" t="str">
        <f>+'LISTADO GENERAL '!I174</f>
        <v>LA SANTE</v>
      </c>
      <c r="F162" s="20">
        <f>+'LISTADO GENERAL '!S174</f>
        <v>46266</v>
      </c>
      <c r="G162">
        <f>+'LISTADO GENERAL '!T174</f>
        <v>0</v>
      </c>
      <c r="H162" s="21">
        <f>+'LISTADO GENERAL '!O174</f>
        <v>2.7439999999999998</v>
      </c>
      <c r="I162">
        <f t="shared" si="4"/>
        <v>0</v>
      </c>
      <c r="J162">
        <f>IF('LISTADO GENERAL '!K174="EXENTO",'REF1'!I162,I162*1.16)</f>
        <v>0</v>
      </c>
      <c r="K162" t="b">
        <f t="shared" si="5"/>
        <v>0</v>
      </c>
      <c r="L162" t="str">
        <f>'LISTADO GENERAL '!A174</f>
        <v>BROCHE DE ORO</v>
      </c>
    </row>
    <row r="163" spans="1:12">
      <c r="A163" s="22">
        <v>162</v>
      </c>
      <c r="B163" t="str">
        <f>+'LISTADO GENERAL '!B175</f>
        <v>023910000</v>
      </c>
      <c r="C163" t="str">
        <f>+'LISTADO GENERAL '!E175</f>
        <v>AMBROXOL 30MG/5ML  X 120 ML JARABE ADULTO</v>
      </c>
      <c r="D163">
        <f>+'LISTADO GENERAL '!F175</f>
        <v>0</v>
      </c>
      <c r="E163" t="str">
        <f>+'LISTADO GENERAL '!I175</f>
        <v>LISTER FENIX</v>
      </c>
      <c r="F163" s="20">
        <f>+'LISTADO GENERAL '!S175</f>
        <v>46235</v>
      </c>
      <c r="G163">
        <f>+'LISTADO GENERAL '!T175</f>
        <v>0</v>
      </c>
      <c r="H163" s="21">
        <f>+'LISTADO GENERAL '!O175</f>
        <v>2.5194805194805192</v>
      </c>
      <c r="I163">
        <f t="shared" si="4"/>
        <v>0</v>
      </c>
      <c r="J163">
        <f>IF('LISTADO GENERAL '!K175="EXENTO",'REF1'!I163,I163*1.16)</f>
        <v>0</v>
      </c>
      <c r="K163" t="b">
        <f t="shared" si="5"/>
        <v>0</v>
      </c>
      <c r="L163">
        <f>'LISTADO GENERAL '!A175</f>
        <v>0</v>
      </c>
    </row>
    <row r="164" spans="1:12">
      <c r="A164" s="22">
        <v>163</v>
      </c>
      <c r="B164" t="str">
        <f>+'LISTADO GENERAL '!B176</f>
        <v>033820011</v>
      </c>
      <c r="C164" t="str">
        <f>+'LISTADO GENERAL '!E176</f>
        <v>AMBROXOL 30MG/5ML 120ML JARABE</v>
      </c>
      <c r="D164">
        <f>+'LISTADO GENERAL '!F176</f>
        <v>0</v>
      </c>
      <c r="E164" t="str">
        <f>+'LISTADO GENERAL '!I176</f>
        <v>FELIRNI</v>
      </c>
      <c r="F164" s="20">
        <f>+'LISTADO GENERAL '!S176</f>
        <v>45870</v>
      </c>
      <c r="G164">
        <f>+'LISTADO GENERAL '!T176</f>
        <v>0</v>
      </c>
      <c r="H164" s="21">
        <f>+'LISTADO GENERAL '!O176</f>
        <v>2.5844155844155843</v>
      </c>
      <c r="I164">
        <f t="shared" si="4"/>
        <v>0</v>
      </c>
      <c r="J164">
        <f>IF('LISTADO GENERAL '!K176="EXENTO",'REF1'!I164,I164*1.16)</f>
        <v>0</v>
      </c>
      <c r="K164" t="b">
        <f t="shared" si="5"/>
        <v>0</v>
      </c>
      <c r="L164">
        <f>'LISTADO GENERAL '!A176</f>
        <v>0</v>
      </c>
    </row>
    <row r="165" spans="1:12">
      <c r="A165" s="22">
        <v>164</v>
      </c>
      <c r="B165" t="str">
        <f>+'LISTADO GENERAL '!B177</f>
        <v>021749007</v>
      </c>
      <c r="C165" t="str">
        <f>+'LISTADO GENERAL '!E177</f>
        <v>AMBROXOL 30MG/5ML X 120ML JARABE ADULTO</v>
      </c>
      <c r="D165">
        <f>+'LISTADO GENERAL '!F177</f>
        <v>0</v>
      </c>
      <c r="E165" t="str">
        <f>+'LISTADO GENERAL '!I177</f>
        <v>VIVAX</v>
      </c>
      <c r="F165" s="20">
        <f>+'LISTADO GENERAL '!S177</f>
        <v>46054</v>
      </c>
      <c r="G165">
        <f>+'LISTADO GENERAL '!T177</f>
        <v>0</v>
      </c>
      <c r="H165" s="21">
        <f>+'LISTADO GENERAL '!O177</f>
        <v>4.6962025316455698</v>
      </c>
      <c r="I165">
        <f t="shared" si="4"/>
        <v>0</v>
      </c>
      <c r="J165">
        <f>IF('LISTADO GENERAL '!K177="EXENTO",'REF1'!I165,I165*1.16)</f>
        <v>0</v>
      </c>
      <c r="K165" t="b">
        <f t="shared" si="5"/>
        <v>0</v>
      </c>
      <c r="L165">
        <f>'LISTADO GENERAL '!A177</f>
        <v>0</v>
      </c>
    </row>
    <row r="166" spans="1:12">
      <c r="A166" s="22">
        <v>165</v>
      </c>
      <c r="B166" t="str">
        <f>+'LISTADO GENERAL '!B178</f>
        <v>020930627</v>
      </c>
      <c r="C166" t="str">
        <f>+'LISTADO GENERAL '!E178</f>
        <v>AMBROXOL 30MG/5ML X 120ML JARABE ADULTO</v>
      </c>
      <c r="D166">
        <f>+'LISTADO GENERAL '!F178</f>
        <v>0</v>
      </c>
      <c r="E166" t="str">
        <f>+'LISTADO GENERAL '!I178</f>
        <v>LA SANTE</v>
      </c>
      <c r="F166" s="20">
        <f>+'LISTADO GENERAL '!S178</f>
        <v>46051</v>
      </c>
      <c r="G166">
        <f>+'LISTADO GENERAL '!T178</f>
        <v>0</v>
      </c>
      <c r="H166" s="21">
        <f>+'LISTADO GENERAL '!O178</f>
        <v>3.6652</v>
      </c>
      <c r="I166">
        <f t="shared" si="4"/>
        <v>0</v>
      </c>
      <c r="J166">
        <f>IF('LISTADO GENERAL '!K178="EXENTO",'REF1'!I166,I166*1.16)</f>
        <v>0</v>
      </c>
      <c r="K166" t="b">
        <f t="shared" si="5"/>
        <v>0</v>
      </c>
      <c r="L166" t="str">
        <f>'LISTADO GENERAL '!A178</f>
        <v>BROCHE DE ORO</v>
      </c>
    </row>
    <row r="167" spans="1:12">
      <c r="A167" s="22">
        <v>166</v>
      </c>
      <c r="B167" t="str">
        <f>+'LISTADO GENERAL '!B179</f>
        <v>011730008</v>
      </c>
      <c r="C167" t="str">
        <f>+'LISTADO GENERAL '!E179</f>
        <v xml:space="preserve">AMIKACINA 500MG/2ML AMP </v>
      </c>
      <c r="D167">
        <f>+'LISTADO GENERAL '!F179</f>
        <v>0</v>
      </c>
      <c r="E167" t="str">
        <f>+'LISTADO GENERAL '!I179</f>
        <v>VITALIS</v>
      </c>
      <c r="F167" s="20">
        <f>+'LISTADO GENERAL '!S179</f>
        <v>46447</v>
      </c>
      <c r="G167">
        <f>+'LISTADO GENERAL '!T179</f>
        <v>0</v>
      </c>
      <c r="H167" s="21">
        <f>+'LISTADO GENERAL '!O179</f>
        <v>1.2818181818181817</v>
      </c>
      <c r="I167">
        <f t="shared" si="4"/>
        <v>0</v>
      </c>
      <c r="J167">
        <f>IF('LISTADO GENERAL '!K179="EXENTO",'REF1'!I167,I167*1.16)</f>
        <v>0</v>
      </c>
      <c r="K167" t="b">
        <f t="shared" si="5"/>
        <v>0</v>
      </c>
      <c r="L167" t="str">
        <f>'LISTADO GENERAL '!A179</f>
        <v>PRODUCTOS TOP</v>
      </c>
    </row>
    <row r="168" spans="1:12">
      <c r="A168" s="22">
        <v>167</v>
      </c>
      <c r="B168" t="str">
        <f>+'LISTADO GENERAL '!B180</f>
        <v>010980269</v>
      </c>
      <c r="C168" t="str">
        <f>+'LISTADO GENERAL '!E180</f>
        <v>AMIKACINA 500MG/2ML X 1AMP</v>
      </c>
      <c r="D168">
        <f>+'LISTADO GENERAL '!F180</f>
        <v>0</v>
      </c>
      <c r="E168" t="str">
        <f>+'LISTADO GENERAL '!I180</f>
        <v>LETI-GENVEN</v>
      </c>
      <c r="F168" s="20">
        <f>+'LISTADO GENERAL '!S180</f>
        <v>46082</v>
      </c>
      <c r="G168">
        <f>+'LISTADO GENERAL '!T180</f>
        <v>0</v>
      </c>
      <c r="H168" s="21">
        <f>+'LISTADO GENERAL '!O180</f>
        <v>5.0461964285714282</v>
      </c>
      <c r="I168">
        <f t="shared" si="4"/>
        <v>0</v>
      </c>
      <c r="J168">
        <f>IF('LISTADO GENERAL '!K180="EXENTO",'REF1'!I168,I168*1.16)</f>
        <v>0</v>
      </c>
      <c r="K168" t="b">
        <f t="shared" si="5"/>
        <v>0</v>
      </c>
      <c r="L168" t="str">
        <f>'LISTADO GENERAL '!A180</f>
        <v xml:space="preserve">BROCHE DE ORO </v>
      </c>
    </row>
    <row r="169" spans="1:12">
      <c r="A169" s="22">
        <v>168</v>
      </c>
      <c r="B169" t="str">
        <f>+'LISTADO GENERAL '!B181</f>
        <v>021690884</v>
      </c>
      <c r="C169" t="str">
        <f>+'LISTADO GENERAL '!E181</f>
        <v>AMIODARONA CLORHIDRATO 200MG X 10 TAB</v>
      </c>
      <c r="D169">
        <f>+'LISTADO GENERAL '!F181</f>
        <v>0</v>
      </c>
      <c r="E169" t="str">
        <f>+'LISTADO GENERAL '!I181</f>
        <v>VALMOR</v>
      </c>
      <c r="F169" s="20">
        <f>+'LISTADO GENERAL '!S181</f>
        <v>47300</v>
      </c>
      <c r="G169">
        <f>+'LISTADO GENERAL '!T181</f>
        <v>0</v>
      </c>
      <c r="H169" s="21">
        <f>+'LISTADO GENERAL '!O181</f>
        <v>5.7721837233164548</v>
      </c>
      <c r="I169">
        <f t="shared" si="4"/>
        <v>0</v>
      </c>
      <c r="J169">
        <f>IF('LISTADO GENERAL '!K181="EXENTO",'REF1'!I169,I169*1.16)</f>
        <v>0</v>
      </c>
      <c r="K169" t="b">
        <f t="shared" si="5"/>
        <v>0</v>
      </c>
      <c r="L169" t="str">
        <f>'LISTADO GENERAL '!A181</f>
        <v>PRODUCTOS TOP</v>
      </c>
    </row>
    <row r="170" spans="1:12">
      <c r="A170" s="22">
        <v>169</v>
      </c>
      <c r="B170" t="str">
        <f>+'LISTADO GENERAL '!B182</f>
        <v>0217208284</v>
      </c>
      <c r="C170" t="str">
        <f>+'LISTADO GENERAL '!E182</f>
        <v>AMIODARONA CLORHIDRATO 50 MG ML SOLUCION INYECTABLE</v>
      </c>
      <c r="D170">
        <f>+'LISTADO GENERAL '!F182</f>
        <v>0</v>
      </c>
      <c r="E170" t="str">
        <f>+'LISTADO GENERAL '!I182</f>
        <v>VINCENTI</v>
      </c>
      <c r="F170" s="20">
        <f>+'LISTADO GENERAL '!S182</f>
        <v>45992</v>
      </c>
      <c r="G170">
        <f>+'LISTADO GENERAL '!T182</f>
        <v>0</v>
      </c>
      <c r="H170" s="21">
        <f>+'LISTADO GENERAL '!O182</f>
        <v>1.6877951207870419</v>
      </c>
      <c r="I170">
        <f t="shared" si="4"/>
        <v>0</v>
      </c>
      <c r="J170">
        <f>IF('LISTADO GENERAL '!K182="EXENTO",'REF1'!I170,I170*1.16)</f>
        <v>0</v>
      </c>
      <c r="K170" t="b">
        <f t="shared" si="5"/>
        <v>0</v>
      </c>
      <c r="L170">
        <f>'LISTADO GENERAL '!A182</f>
        <v>0</v>
      </c>
    </row>
    <row r="171" spans="1:12">
      <c r="A171" s="22">
        <v>170</v>
      </c>
      <c r="B171" t="str">
        <f>+'LISTADO GENERAL '!B183</f>
        <v>BKAMLODI00100000</v>
      </c>
      <c r="C171" t="str">
        <f>+'LISTADO GENERAL '!E183</f>
        <v>AMLODIPINA 10 MG X 30 TAB</v>
      </c>
      <c r="D171">
        <f>+'LISTADO GENERAL '!F183</f>
        <v>0</v>
      </c>
      <c r="E171" t="str">
        <f>+'LISTADO GENERAL '!I183</f>
        <v>BUKA</v>
      </c>
      <c r="F171" s="20">
        <f>+'LISTADO GENERAL '!S183</f>
        <v>46569</v>
      </c>
      <c r="G171">
        <f>+'LISTADO GENERAL '!T183</f>
        <v>0</v>
      </c>
      <c r="H171" s="21">
        <f>+'LISTADO GENERAL '!O183</f>
        <v>1.2077922077922079</v>
      </c>
      <c r="I171">
        <f t="shared" si="4"/>
        <v>0</v>
      </c>
      <c r="J171">
        <f>IF('LISTADO GENERAL '!K183="EXENTO",'REF1'!I171,I171*1.16)</f>
        <v>0</v>
      </c>
      <c r="K171" t="b">
        <f t="shared" si="5"/>
        <v>0</v>
      </c>
      <c r="L171">
        <f>'LISTADO GENERAL '!A183</f>
        <v>0</v>
      </c>
    </row>
    <row r="172" spans="1:12">
      <c r="A172" s="22">
        <v>171</v>
      </c>
      <c r="B172" t="str">
        <f>+'LISTADO GENERAL '!B184</f>
        <v>033180000</v>
      </c>
      <c r="C172" t="str">
        <f>+'LISTADO GENERAL '!E184</f>
        <v>AMLODIPINA 10 MG X30 TAB</v>
      </c>
      <c r="D172">
        <f>+'LISTADO GENERAL '!F184</f>
        <v>0</v>
      </c>
      <c r="E172" t="str">
        <f>+'LISTADO GENERAL '!I184</f>
        <v>ARTE + MEDICO</v>
      </c>
      <c r="F172" s="20">
        <f>+'LISTADO GENERAL '!S184</f>
        <v>46113</v>
      </c>
      <c r="G172">
        <f>+'LISTADO GENERAL '!T184</f>
        <v>0</v>
      </c>
      <c r="H172" s="21">
        <f>+'LISTADO GENERAL '!O184</f>
        <v>1.8354430379746833</v>
      </c>
      <c r="I172">
        <f t="shared" si="4"/>
        <v>0</v>
      </c>
      <c r="J172">
        <f>IF('LISTADO GENERAL '!K184="EXENTO",'REF1'!I172,I172*1.16)</f>
        <v>0</v>
      </c>
      <c r="K172" t="b">
        <f t="shared" si="5"/>
        <v>0</v>
      </c>
      <c r="L172">
        <f>'LISTADO GENERAL '!A184</f>
        <v>0</v>
      </c>
    </row>
    <row r="173" spans="1:12">
      <c r="A173" s="22">
        <v>172</v>
      </c>
      <c r="B173" t="str">
        <f>+'LISTADO GENERAL '!B185</f>
        <v>020261044</v>
      </c>
      <c r="C173" t="str">
        <f>+'LISTADO GENERAL '!E185</f>
        <v>AMLODIPINA 10MG X 10 COMP</v>
      </c>
      <c r="D173">
        <f>+'LISTADO GENERAL '!F185</f>
        <v>0</v>
      </c>
      <c r="E173" t="str">
        <f>+'LISTADO GENERAL '!I185</f>
        <v>CALOX</v>
      </c>
      <c r="F173" s="20">
        <f>+'LISTADO GENERAL '!S185</f>
        <v>46082</v>
      </c>
      <c r="G173">
        <f>+'LISTADO GENERAL '!T185</f>
        <v>0</v>
      </c>
      <c r="H173" s="21">
        <f>+'LISTADO GENERAL '!O185</f>
        <v>0.91636363636363638</v>
      </c>
      <c r="I173">
        <f t="shared" si="4"/>
        <v>0</v>
      </c>
      <c r="J173">
        <f>IF('LISTADO GENERAL '!K185="EXENTO",'REF1'!I173,I173*1.16)</f>
        <v>0</v>
      </c>
      <c r="K173" t="b">
        <f t="shared" si="5"/>
        <v>0</v>
      </c>
      <c r="L173">
        <f>'LISTADO GENERAL '!A185</f>
        <v>0</v>
      </c>
    </row>
    <row r="174" spans="1:12">
      <c r="A174" s="22">
        <v>173</v>
      </c>
      <c r="B174" t="str">
        <f>+'LISTADO GENERAL '!B186</f>
        <v>020981140</v>
      </c>
      <c r="C174" t="str">
        <f>+'LISTADO GENERAL '!E186</f>
        <v>AMLODIPINA 10mg X 10 COMP</v>
      </c>
      <c r="D174">
        <f>+'LISTADO GENERAL '!F186</f>
        <v>0</v>
      </c>
      <c r="E174" t="str">
        <f>+'LISTADO GENERAL '!I186</f>
        <v>LETI-GENVEN</v>
      </c>
      <c r="F174" s="20">
        <f>+'LISTADO GENERAL '!S186</f>
        <v>46419</v>
      </c>
      <c r="G174">
        <f>+'LISTADO GENERAL '!T186</f>
        <v>0</v>
      </c>
      <c r="H174" s="21">
        <f>+'LISTADO GENERAL '!O186</f>
        <v>0.82045454545454544</v>
      </c>
      <c r="I174">
        <f t="shared" si="4"/>
        <v>0</v>
      </c>
      <c r="J174">
        <f>IF('LISTADO GENERAL '!K186="EXENTO",'REF1'!I174,I174*1.16)</f>
        <v>0</v>
      </c>
      <c r="K174" t="b">
        <f t="shared" si="5"/>
        <v>0</v>
      </c>
      <c r="L174" t="str">
        <f>'LISTADO GENERAL '!A186</f>
        <v xml:space="preserve">BROCHE DE ORO </v>
      </c>
    </row>
    <row r="175" spans="1:12">
      <c r="A175" s="22">
        <v>174</v>
      </c>
      <c r="B175" t="str">
        <f>+'LISTADO GENERAL '!B187</f>
        <v>020980031</v>
      </c>
      <c r="C175" t="str">
        <f>+'LISTADO GENERAL '!E187</f>
        <v>AMLODIPINA 10MG X 30 COMP</v>
      </c>
      <c r="D175">
        <f>+'LISTADO GENERAL '!F187</f>
        <v>0</v>
      </c>
      <c r="E175" t="str">
        <f>+'LISTADO GENERAL '!I187</f>
        <v>LETI-GENVEN</v>
      </c>
      <c r="F175" s="20">
        <f>+'LISTADO GENERAL '!S187</f>
        <v>46508</v>
      </c>
      <c r="G175">
        <f>+'LISTADO GENERAL '!T187</f>
        <v>0</v>
      </c>
      <c r="H175" s="21">
        <f>+'LISTADO GENERAL '!O187</f>
        <v>2.1837662337662338</v>
      </c>
      <c r="I175">
        <f t="shared" si="4"/>
        <v>0</v>
      </c>
      <c r="J175">
        <f>IF('LISTADO GENERAL '!K187="EXENTO",'REF1'!I175,I175*1.16)</f>
        <v>0</v>
      </c>
      <c r="K175" t="b">
        <f t="shared" si="5"/>
        <v>0</v>
      </c>
      <c r="L175" t="str">
        <f>'LISTADO GENERAL '!A187</f>
        <v xml:space="preserve">BROCHE DE ORO </v>
      </c>
    </row>
    <row r="176" spans="1:12">
      <c r="A176" s="22">
        <v>175</v>
      </c>
      <c r="B176" t="str">
        <f>+'LISTADO GENERAL '!B188</f>
        <v>020260834</v>
      </c>
      <c r="C176" t="str">
        <f>+'LISTADO GENERAL '!E188</f>
        <v>AMLODIPINA 10MG X 30 TAB</v>
      </c>
      <c r="D176">
        <f>+'LISTADO GENERAL '!F188</f>
        <v>0</v>
      </c>
      <c r="E176" t="str">
        <f>+'LISTADO GENERAL '!I188</f>
        <v>CALOX</v>
      </c>
      <c r="F176" s="20">
        <f>+'LISTADO GENERAL '!S188</f>
        <v>46174</v>
      </c>
      <c r="G176">
        <f>+'LISTADO GENERAL '!T188</f>
        <v>0</v>
      </c>
      <c r="H176" s="21">
        <f>+'LISTADO GENERAL '!O188</f>
        <v>2.2499999999999996</v>
      </c>
      <c r="I176">
        <f t="shared" si="4"/>
        <v>0</v>
      </c>
      <c r="J176">
        <f>IF('LISTADO GENERAL '!K188="EXENTO",'REF1'!I176,I176*1.16)</f>
        <v>0</v>
      </c>
      <c r="K176" t="b">
        <f t="shared" si="5"/>
        <v>0</v>
      </c>
      <c r="L176">
        <f>'LISTADO GENERAL '!A188</f>
        <v>0</v>
      </c>
    </row>
    <row r="177" spans="1:12">
      <c r="A177" s="22">
        <v>176</v>
      </c>
      <c r="B177" t="str">
        <f>+'LISTADO GENERAL '!B189</f>
        <v>033470002</v>
      </c>
      <c r="C177" t="str">
        <f>+'LISTADO GENERAL '!E189</f>
        <v>AMLODIPINA 10mg X 60 COMP</v>
      </c>
      <c r="D177">
        <f>+'LISTADO GENERAL '!F189</f>
        <v>0</v>
      </c>
      <c r="E177" t="str">
        <f>+'LISTADO GENERAL '!I189</f>
        <v xml:space="preserve">DOROPHARMA </v>
      </c>
      <c r="F177" s="20">
        <f>+'LISTADO GENERAL '!S189</f>
        <v>45992</v>
      </c>
      <c r="G177">
        <f>+'LISTADO GENERAL '!T189</f>
        <v>0</v>
      </c>
      <c r="H177" s="21">
        <f>+'LISTADO GENERAL '!O189</f>
        <v>6.8051948051948052</v>
      </c>
      <c r="I177">
        <f t="shared" si="4"/>
        <v>0</v>
      </c>
      <c r="J177">
        <f>IF('LISTADO GENERAL '!K189="EXENTO",'REF1'!I177,I177*1.16)</f>
        <v>0</v>
      </c>
      <c r="K177" t="b">
        <f t="shared" si="5"/>
        <v>0</v>
      </c>
      <c r="L177">
        <f>'LISTADO GENERAL '!A189</f>
        <v>0</v>
      </c>
    </row>
    <row r="178" spans="1:12">
      <c r="A178" s="22">
        <v>177</v>
      </c>
      <c r="B178" t="str">
        <f>+'LISTADO GENERAL '!B190</f>
        <v>020981166</v>
      </c>
      <c r="C178" t="str">
        <f>+'LISTADO GENERAL '!E190</f>
        <v>AMLODIPINA 5mg X 10 Comp</v>
      </c>
      <c r="D178">
        <f>+'LISTADO GENERAL '!F190</f>
        <v>0</v>
      </c>
      <c r="E178" t="str">
        <f>+'LISTADO GENERAL '!I190</f>
        <v>LETI-GENVEN</v>
      </c>
      <c r="F178" s="20">
        <f>+'LISTADO GENERAL '!S190</f>
        <v>46419</v>
      </c>
      <c r="G178">
        <f>+'LISTADO GENERAL '!T190</f>
        <v>0</v>
      </c>
      <c r="H178" s="21">
        <f>+'LISTADO GENERAL '!O190</f>
        <v>0.84177215189873411</v>
      </c>
      <c r="I178">
        <f t="shared" si="4"/>
        <v>0</v>
      </c>
      <c r="J178">
        <f>IF('LISTADO GENERAL '!K190="EXENTO",'REF1'!I178,I178*1.16)</f>
        <v>0</v>
      </c>
      <c r="K178" t="b">
        <f t="shared" si="5"/>
        <v>0</v>
      </c>
      <c r="L178" t="str">
        <f>'LISTADO GENERAL '!A190</f>
        <v xml:space="preserve">BROCHE DE ORO </v>
      </c>
    </row>
    <row r="179" spans="1:12">
      <c r="A179" s="22">
        <v>178</v>
      </c>
      <c r="B179" t="str">
        <f>+'LISTADO GENERAL '!B191</f>
        <v>020260835</v>
      </c>
      <c r="C179" t="str">
        <f>+'LISTADO GENERAL '!E191</f>
        <v>AMLODIPINA 5MG X 10 COMP</v>
      </c>
      <c r="D179">
        <f>+'LISTADO GENERAL '!F191</f>
        <v>0</v>
      </c>
      <c r="E179" t="str">
        <f>+'LISTADO GENERAL '!I191</f>
        <v>CALOX</v>
      </c>
      <c r="F179" s="20">
        <f>+'LISTADO GENERAL '!S191</f>
        <v>46753</v>
      </c>
      <c r="G179">
        <f>+'LISTADO GENERAL '!T191</f>
        <v>0</v>
      </c>
      <c r="H179" s="21">
        <f>+'LISTADO GENERAL '!O191</f>
        <v>1.025974025974026</v>
      </c>
      <c r="I179">
        <f t="shared" si="4"/>
        <v>0</v>
      </c>
      <c r="J179">
        <f>IF('LISTADO GENERAL '!K191="EXENTO",'REF1'!I179,I179*1.16)</f>
        <v>0</v>
      </c>
      <c r="K179" t="b">
        <f t="shared" si="5"/>
        <v>0</v>
      </c>
      <c r="L179">
        <f>'LISTADO GENERAL '!A191</f>
        <v>0</v>
      </c>
    </row>
    <row r="180" spans="1:12">
      <c r="A180" s="22">
        <v>179</v>
      </c>
      <c r="B180" t="str">
        <f>+'LISTADO GENERAL '!B192</f>
        <v>020261102</v>
      </c>
      <c r="C180" t="str">
        <f>+'LISTADO GENERAL '!E192</f>
        <v>AMLODIPINA 5MG X 30 COMP</v>
      </c>
      <c r="D180">
        <f>+'LISTADO GENERAL '!F192</f>
        <v>0</v>
      </c>
      <c r="E180" t="str">
        <f>+'LISTADO GENERAL '!I192</f>
        <v>CALOX</v>
      </c>
      <c r="F180" s="20">
        <f>+'LISTADO GENERAL '!S192</f>
        <v>46874</v>
      </c>
      <c r="G180">
        <f>+'LISTADO GENERAL '!T192</f>
        <v>0</v>
      </c>
      <c r="H180" s="21">
        <f>+'LISTADO GENERAL '!O192</f>
        <v>2.3896103896103895</v>
      </c>
      <c r="I180">
        <f t="shared" si="4"/>
        <v>0</v>
      </c>
      <c r="J180">
        <f>IF('LISTADO GENERAL '!K192="EXENTO",'REF1'!I180,I180*1.16)</f>
        <v>0</v>
      </c>
      <c r="K180" t="b">
        <f t="shared" si="5"/>
        <v>0</v>
      </c>
      <c r="L180">
        <f>'LISTADO GENERAL '!A192</f>
        <v>0</v>
      </c>
    </row>
    <row r="181" spans="1:12">
      <c r="A181" s="22">
        <v>180</v>
      </c>
      <c r="B181" t="str">
        <f>+'LISTADO GENERAL '!B193</f>
        <v>020980530</v>
      </c>
      <c r="C181" t="str">
        <f>+'LISTADO GENERAL '!E193</f>
        <v>AMLODIPINA 5mg x30 COMP</v>
      </c>
      <c r="D181">
        <f>+'LISTADO GENERAL '!F193</f>
        <v>0</v>
      </c>
      <c r="E181" t="str">
        <f>+'LISTADO GENERAL '!I193</f>
        <v>LETI-GENVEN</v>
      </c>
      <c r="F181" s="20">
        <f>+'LISTADO GENERAL '!S193</f>
        <v>46508</v>
      </c>
      <c r="G181">
        <f>+'LISTADO GENERAL '!T193</f>
        <v>0</v>
      </c>
      <c r="H181" s="21">
        <f>+'LISTADO GENERAL '!O193</f>
        <v>1.6452272727272728</v>
      </c>
      <c r="I181">
        <f t="shared" si="4"/>
        <v>0</v>
      </c>
      <c r="J181">
        <f>IF('LISTADO GENERAL '!K193="EXENTO",'REF1'!I181,I181*1.16)</f>
        <v>0</v>
      </c>
      <c r="K181" t="b">
        <f t="shared" si="5"/>
        <v>0</v>
      </c>
      <c r="L181" t="str">
        <f>'LISTADO GENERAL '!A193</f>
        <v xml:space="preserve">BROCHE DE ORO </v>
      </c>
    </row>
    <row r="182" spans="1:12">
      <c r="A182" s="22">
        <v>181</v>
      </c>
      <c r="B182" t="str">
        <f>+'LISTADO GENERAL '!B194</f>
        <v>030060011</v>
      </c>
      <c r="C182" t="str">
        <f>+'LISTADO GENERAL '!E194</f>
        <v>AMLODIPINE  5 MG X 10 TAB ( BLISTER)</v>
      </c>
      <c r="D182">
        <f>+'LISTADO GENERAL '!F194</f>
        <v>0</v>
      </c>
      <c r="E182" t="str">
        <f>+'LISTADO GENERAL '!I194</f>
        <v>ALFA</v>
      </c>
      <c r="F182" s="20">
        <f>+'LISTADO GENERAL '!S194</f>
        <v>45627</v>
      </c>
      <c r="G182">
        <f>+'LISTADO GENERAL '!T194</f>
        <v>0</v>
      </c>
      <c r="H182" s="21">
        <f>+'LISTADO GENERAL '!O194</f>
        <v>1.6609523809523812</v>
      </c>
      <c r="I182">
        <f t="shared" si="4"/>
        <v>0</v>
      </c>
      <c r="J182">
        <f>IF('LISTADO GENERAL '!K194="EXENTO",'REF1'!I182,I182*1.16)</f>
        <v>0</v>
      </c>
      <c r="K182" t="b">
        <f t="shared" si="5"/>
        <v>0</v>
      </c>
      <c r="L182">
        <f>'LISTADO GENERAL '!A194</f>
        <v>0</v>
      </c>
    </row>
    <row r="183" spans="1:12">
      <c r="A183" s="22">
        <v>182</v>
      </c>
      <c r="B183" t="str">
        <f>+'LISTADO GENERAL '!B195</f>
        <v>022680036</v>
      </c>
      <c r="C183" t="str">
        <f>+'LISTADO GENERAL '!E195</f>
        <v>AMLODIPINO 10gm X 10 TAB (BLISTER)</v>
      </c>
      <c r="D183">
        <f>+'LISTADO GENERAL '!F195</f>
        <v>0</v>
      </c>
      <c r="E183" t="str">
        <f>+'LISTADO GENERAL '!I195</f>
        <v>PORTUGAL</v>
      </c>
      <c r="F183" s="20">
        <f>+'LISTADO GENERAL '!S195</f>
        <v>45748</v>
      </c>
      <c r="G183">
        <f>+'LISTADO GENERAL '!T195</f>
        <v>0</v>
      </c>
      <c r="H183" s="21">
        <f>+'LISTADO GENERAL '!O195</f>
        <v>0.46249999999999997</v>
      </c>
      <c r="I183">
        <f t="shared" si="4"/>
        <v>0</v>
      </c>
      <c r="J183">
        <f>IF('LISTADO GENERAL '!K195="EXENTO",'REF1'!I183,I183*1.16)</f>
        <v>0</v>
      </c>
      <c r="K183" t="b">
        <f t="shared" si="5"/>
        <v>0</v>
      </c>
      <c r="L183" t="str">
        <f>'LISTADO GENERAL '!A195</f>
        <v>PRODUCTOS TOP</v>
      </c>
    </row>
    <row r="184" spans="1:12">
      <c r="A184" s="22">
        <v>183</v>
      </c>
      <c r="B184" t="str">
        <f>+'LISTADO GENERAL '!B196</f>
        <v>020930563</v>
      </c>
      <c r="C184" t="str">
        <f>+'LISTADO GENERAL '!E196</f>
        <v>AMLODIPINO 10MG X 10 TAB</v>
      </c>
      <c r="D184">
        <f>+'LISTADO GENERAL '!F196</f>
        <v>0</v>
      </c>
      <c r="E184" t="str">
        <f>+'LISTADO GENERAL '!I196</f>
        <v>LA SANTE</v>
      </c>
      <c r="F184" s="20">
        <f>+'LISTADO GENERAL '!S196</f>
        <v>46143</v>
      </c>
      <c r="G184">
        <f>+'LISTADO GENERAL '!T196</f>
        <v>0</v>
      </c>
      <c r="H184" s="21">
        <f>+'LISTADO GENERAL '!O196</f>
        <v>1.0094000000000001</v>
      </c>
      <c r="I184">
        <f t="shared" si="4"/>
        <v>0</v>
      </c>
      <c r="J184">
        <f>IF('LISTADO GENERAL '!K196="EXENTO",'REF1'!I184,I184*1.16)</f>
        <v>0</v>
      </c>
      <c r="K184" t="b">
        <f t="shared" si="5"/>
        <v>0</v>
      </c>
      <c r="L184" t="str">
        <f>'LISTADO GENERAL '!A196</f>
        <v>BROCHE DE ORO</v>
      </c>
    </row>
    <row r="185" spans="1:12">
      <c r="A185" s="22">
        <v>184</v>
      </c>
      <c r="B185" t="str">
        <f>+'LISTADO GENERAL '!B197</f>
        <v>020931138</v>
      </c>
      <c r="C185" t="str">
        <f>+'LISTADO GENERAL '!E197</f>
        <v>AMLODIPINO 10mg x 30 TAB</v>
      </c>
      <c r="D185">
        <f>+'LISTADO GENERAL '!F197</f>
        <v>0</v>
      </c>
      <c r="E185" t="str">
        <f>+'LISTADO GENERAL '!I197</f>
        <v>LA SANTE</v>
      </c>
      <c r="F185" s="20">
        <f>+'LISTADO GENERAL '!S197</f>
        <v>46143</v>
      </c>
      <c r="G185">
        <f>+'LISTADO GENERAL '!T197</f>
        <v>0</v>
      </c>
      <c r="H185" s="21">
        <f>+'LISTADO GENERAL '!O197</f>
        <v>2.254</v>
      </c>
      <c r="I185">
        <f t="shared" si="4"/>
        <v>0</v>
      </c>
      <c r="J185">
        <f>IF('LISTADO GENERAL '!K197="EXENTO",'REF1'!I185,I185*1.16)</f>
        <v>0</v>
      </c>
      <c r="K185" t="b">
        <f t="shared" si="5"/>
        <v>0</v>
      </c>
      <c r="L185" t="str">
        <f>'LISTADO GENERAL '!A197</f>
        <v>BROCHE DE ORO</v>
      </c>
    </row>
    <row r="186" spans="1:12">
      <c r="A186" s="22">
        <v>185</v>
      </c>
      <c r="B186" t="str">
        <f>+'LISTADO GENERAL '!B198</f>
        <v>020931014</v>
      </c>
      <c r="C186" t="str">
        <f>+'LISTADO GENERAL '!E198</f>
        <v>AMLODIPINO 5MG X 10 TAB</v>
      </c>
      <c r="D186">
        <f>+'LISTADO GENERAL '!F198</f>
        <v>0</v>
      </c>
      <c r="E186" t="str">
        <f>+'LISTADO GENERAL '!I198</f>
        <v>LA SANTE</v>
      </c>
      <c r="F186" s="20">
        <f>+'LISTADO GENERAL '!S198</f>
        <v>46539</v>
      </c>
      <c r="G186">
        <f>+'LISTADO GENERAL '!T198</f>
        <v>0</v>
      </c>
      <c r="H186" s="21">
        <f>+'LISTADO GENERAL '!O198</f>
        <v>0.78400000000000003</v>
      </c>
      <c r="I186">
        <f t="shared" si="4"/>
        <v>0</v>
      </c>
      <c r="J186">
        <f>IF('LISTADO GENERAL '!K198="EXENTO",'REF1'!I186,I186*1.16)</f>
        <v>0</v>
      </c>
      <c r="K186" t="b">
        <f t="shared" si="5"/>
        <v>0</v>
      </c>
      <c r="L186" t="str">
        <f>'LISTADO GENERAL '!A198</f>
        <v>BROCHE DE ORO</v>
      </c>
    </row>
    <row r="187" spans="1:12">
      <c r="A187" s="22">
        <v>186</v>
      </c>
      <c r="B187" t="str">
        <f>+'LISTADO GENERAL '!B199</f>
        <v>022740002</v>
      </c>
      <c r="C187" t="str">
        <f>+'LISTADO GENERAL '!E199</f>
        <v>AMOKLAVIN - BID 400MG/57MG POLVO SUSP 70 ML FORTE</v>
      </c>
      <c r="D187">
        <f>+'LISTADO GENERAL '!F199</f>
        <v>0</v>
      </c>
      <c r="E187" t="str">
        <f>+'LISTADO GENERAL '!I199</f>
        <v>POLINAC</v>
      </c>
      <c r="F187" s="20">
        <f>+'LISTADO GENERAL '!S199</f>
        <v>46266</v>
      </c>
      <c r="G187">
        <f>+'LISTADO GENERAL '!T199</f>
        <v>0</v>
      </c>
      <c r="H187" s="21">
        <f>+'LISTADO GENERAL '!O199</f>
        <v>9.2405063291139236</v>
      </c>
      <c r="I187">
        <f t="shared" si="4"/>
        <v>0</v>
      </c>
      <c r="J187">
        <f>IF('LISTADO GENERAL '!K199="EXENTO",'REF1'!I187,I187*1.16)</f>
        <v>0</v>
      </c>
      <c r="K187" t="b">
        <f t="shared" si="5"/>
        <v>0</v>
      </c>
      <c r="L187">
        <f>'LISTADO GENERAL '!A199</f>
        <v>0</v>
      </c>
    </row>
    <row r="188" spans="1:12">
      <c r="A188" s="22">
        <v>187</v>
      </c>
      <c r="B188" t="str">
        <f>+'LISTADO GENERAL '!B200</f>
        <v>020350705</v>
      </c>
      <c r="C188" t="str">
        <f>+'LISTADO GENERAL '!E200</f>
        <v>AMOVIN 500MG X 6 TAB</v>
      </c>
      <c r="D188">
        <f>+'LISTADO GENERAL '!F200</f>
        <v>0</v>
      </c>
      <c r="E188" t="str">
        <f>+'LISTADO GENERAL '!I200</f>
        <v>COFASA</v>
      </c>
      <c r="F188" s="20">
        <f>+'LISTADO GENERAL '!S200</f>
        <v>46174</v>
      </c>
      <c r="G188">
        <f>+'LISTADO GENERAL '!T200</f>
        <v>0</v>
      </c>
      <c r="H188" s="21">
        <f>+'LISTADO GENERAL '!O200</f>
        <v>4.6605060876692654</v>
      </c>
      <c r="I188">
        <f t="shared" si="4"/>
        <v>0</v>
      </c>
      <c r="J188">
        <f>IF('LISTADO GENERAL '!K200="EXENTO",'REF1'!I188,I188*1.16)</f>
        <v>0</v>
      </c>
      <c r="K188" t="b">
        <f t="shared" si="5"/>
        <v>0</v>
      </c>
      <c r="L188">
        <f>'LISTADO GENERAL '!A200</f>
        <v>0</v>
      </c>
    </row>
    <row r="189" spans="1:12">
      <c r="A189" s="22">
        <v>188</v>
      </c>
      <c r="B189" t="str">
        <f>+'LISTADO GENERAL '!B201</f>
        <v>020350981</v>
      </c>
      <c r="C189" t="str">
        <f>+'LISTADO GENERAL '!E201</f>
        <v>AMOVIN(AZITROMICINA) 500mg X3TAB</v>
      </c>
      <c r="D189">
        <f>+'LISTADO GENERAL '!F201</f>
        <v>0</v>
      </c>
      <c r="E189" t="str">
        <f>+'LISTADO GENERAL '!I201</f>
        <v>COFASA</v>
      </c>
      <c r="F189" s="20">
        <f>+'LISTADO GENERAL '!S201</f>
        <v>46174</v>
      </c>
      <c r="G189">
        <f>+'LISTADO GENERAL '!T201</f>
        <v>0</v>
      </c>
      <c r="H189" s="21">
        <f>+'LISTADO GENERAL '!O201</f>
        <v>2.7282906990903926</v>
      </c>
      <c r="I189">
        <f t="shared" si="4"/>
        <v>0</v>
      </c>
      <c r="J189">
        <f>IF('LISTADO GENERAL '!K201="EXENTO",'REF1'!I189,I189*1.16)</f>
        <v>0</v>
      </c>
      <c r="K189" t="b">
        <f t="shared" si="5"/>
        <v>0</v>
      </c>
      <c r="L189">
        <f>'LISTADO GENERAL '!A201</f>
        <v>0</v>
      </c>
    </row>
    <row r="190" spans="1:12">
      <c r="A190" s="22">
        <v>189</v>
      </c>
      <c r="B190" t="str">
        <f>+'LISTADO GENERAL '!B202</f>
        <v>502017</v>
      </c>
      <c r="C190" t="str">
        <f>+'LISTADO GENERAL '!E202</f>
        <v>AMOXICILINA  250 ML / 5 ML x 60 ML SUSP</v>
      </c>
      <c r="D190">
        <f>+'LISTADO GENERAL '!F202</f>
        <v>0</v>
      </c>
      <c r="E190" t="str">
        <f>+'LISTADO GENERAL '!I202</f>
        <v>CALOX</v>
      </c>
      <c r="F190" s="20">
        <f>+'LISTADO GENERAL '!S202</f>
        <v>46692</v>
      </c>
      <c r="G190">
        <f>+'LISTADO GENERAL '!T202</f>
        <v>0</v>
      </c>
      <c r="H190" s="21">
        <f>+'LISTADO GENERAL '!O202</f>
        <v>5.115584415584415</v>
      </c>
      <c r="I190">
        <f t="shared" si="4"/>
        <v>0</v>
      </c>
      <c r="J190">
        <f>IF('LISTADO GENERAL '!K202="EXENTO",'REF1'!I190,I190*1.16)</f>
        <v>0</v>
      </c>
      <c r="K190" t="b">
        <f t="shared" si="5"/>
        <v>0</v>
      </c>
      <c r="L190">
        <f>'LISTADO GENERAL '!A202</f>
        <v>0</v>
      </c>
    </row>
    <row r="191" spans="1:12">
      <c r="A191" s="22">
        <v>190</v>
      </c>
      <c r="B191" t="str">
        <f>+'LISTADO GENERAL '!B203</f>
        <v>BKAMXCLA04000057</v>
      </c>
      <c r="C191" t="str">
        <f>+'LISTADO GENERAL '!E203</f>
        <v>AMOXICILINA - ACIDO CLAVULANICO - 400 MG - 57 MG X 60 ML</v>
      </c>
      <c r="D191">
        <f>+'LISTADO GENERAL '!F203</f>
        <v>0</v>
      </c>
      <c r="E191" t="str">
        <f>+'LISTADO GENERAL '!I203</f>
        <v>BUKA</v>
      </c>
      <c r="F191" s="20">
        <f>+'LISTADO GENERAL '!S203</f>
        <v>46204</v>
      </c>
      <c r="G191">
        <f>+'LISTADO GENERAL '!T203</f>
        <v>0</v>
      </c>
      <c r="H191" s="21">
        <f>+'LISTADO GENERAL '!O203</f>
        <v>5.3636363636363633</v>
      </c>
      <c r="I191">
        <f t="shared" si="4"/>
        <v>0</v>
      </c>
      <c r="J191">
        <f>IF('LISTADO GENERAL '!K203="EXENTO",'REF1'!I191,I191*1.16)</f>
        <v>0</v>
      </c>
      <c r="K191" t="b">
        <f t="shared" si="5"/>
        <v>0</v>
      </c>
      <c r="L191">
        <f>'LISTADO GENERAL '!A203</f>
        <v>0</v>
      </c>
    </row>
    <row r="192" spans="1:12">
      <c r="A192" s="22">
        <v>191</v>
      </c>
      <c r="B192" t="str">
        <f>+'LISTADO GENERAL '!B204</f>
        <v>0339000012</v>
      </c>
      <c r="C192" t="str">
        <f>+'LISTADO GENERAL '!E204</f>
        <v>AMOXICILINA / ACIDO CLAVULANICO 875 mg / 125 mg X 14 TAB</v>
      </c>
      <c r="D192">
        <f>+'LISTADO GENERAL '!F204</f>
        <v>0</v>
      </c>
      <c r="E192" t="str">
        <f>+'LISTADO GENERAL '!I204</f>
        <v xml:space="preserve">KMPLUS </v>
      </c>
      <c r="F192" s="20">
        <f>+'LISTADO GENERAL '!S204</f>
        <v>46266</v>
      </c>
      <c r="G192">
        <f>+'LISTADO GENERAL '!T204</f>
        <v>0</v>
      </c>
      <c r="H192" s="21">
        <f>+'LISTADO GENERAL '!O204</f>
        <v>8.1350649350649356</v>
      </c>
      <c r="I192">
        <f t="shared" si="4"/>
        <v>0</v>
      </c>
      <c r="J192">
        <f>IF('LISTADO GENERAL '!K204="EXENTO",'REF1'!I192,I192*1.16)</f>
        <v>0</v>
      </c>
      <c r="K192" t="b">
        <f t="shared" si="5"/>
        <v>0</v>
      </c>
      <c r="L192" t="str">
        <f>'LISTADO GENERAL '!A204</f>
        <v>PRODUCTOS TOP</v>
      </c>
    </row>
    <row r="193" spans="1:12">
      <c r="A193" s="22">
        <v>192</v>
      </c>
      <c r="B193" t="str">
        <f>+'LISTADO GENERAL '!B205</f>
        <v>022680006</v>
      </c>
      <c r="C193" t="str">
        <f>+'LISTADO GENERAL '!E205</f>
        <v>AMOXICILINA + ACIDO CLAVULANICO 250 MG + 62,5 MG / 5ML POLVO  60ML</v>
      </c>
      <c r="D193">
        <f>+'LISTADO GENERAL '!F205</f>
        <v>0</v>
      </c>
      <c r="E193" t="str">
        <f>+'LISTADO GENERAL '!I205</f>
        <v xml:space="preserve"> PORTUGAL</v>
      </c>
      <c r="F193" s="20">
        <f>+'LISTADO GENERAL '!S205</f>
        <v>45962</v>
      </c>
      <c r="G193">
        <f>+'LISTADO GENERAL '!T205</f>
        <v>0</v>
      </c>
      <c r="H193" s="21">
        <f>+'LISTADO GENERAL '!O205</f>
        <v>8.5227272727272716</v>
      </c>
      <c r="I193">
        <f t="shared" si="4"/>
        <v>0</v>
      </c>
      <c r="J193">
        <f>IF('LISTADO GENERAL '!K205="EXENTO",'REF1'!I193,I193*1.16)</f>
        <v>0</v>
      </c>
      <c r="K193" t="b">
        <f t="shared" si="5"/>
        <v>0</v>
      </c>
      <c r="L193">
        <f>'LISTADO GENERAL '!A205</f>
        <v>0</v>
      </c>
    </row>
    <row r="194" spans="1:12">
      <c r="A194" s="22">
        <v>193</v>
      </c>
      <c r="B194" t="str">
        <f>+'LISTADO GENERAL '!B206</f>
        <v>020261104</v>
      </c>
      <c r="C194" t="str">
        <f>+'LISTADO GENERAL '!E206</f>
        <v>AMOXICILINA + ACIDO CLAVULANICO 400mg/57mg SUSP</v>
      </c>
      <c r="D194">
        <f>+'LISTADO GENERAL '!F206</f>
        <v>0</v>
      </c>
      <c r="E194" t="str">
        <f>+'LISTADO GENERAL '!I206</f>
        <v>CALOX</v>
      </c>
      <c r="F194" s="20">
        <f>+'LISTADO GENERAL '!S206</f>
        <v>45931</v>
      </c>
      <c r="G194">
        <f>+'LISTADO GENERAL '!T206</f>
        <v>0</v>
      </c>
      <c r="H194" s="21">
        <f>+'LISTADO GENERAL '!O206</f>
        <v>8.2467532467532454</v>
      </c>
      <c r="I194">
        <f t="shared" ref="I194:I257" si="6">+H194*G194</f>
        <v>0</v>
      </c>
      <c r="J194">
        <f>IF('LISTADO GENERAL '!K206="EXENTO",'REF1'!I194,I194*1.16)</f>
        <v>0</v>
      </c>
      <c r="K194" t="b">
        <f t="shared" si="5"/>
        <v>0</v>
      </c>
      <c r="L194">
        <f>'LISTADO GENERAL '!A206</f>
        <v>0</v>
      </c>
    </row>
    <row r="195" spans="1:12">
      <c r="A195" s="22">
        <v>194</v>
      </c>
      <c r="B195" t="str">
        <f>+'LISTADO GENERAL '!B207</f>
        <v>020261098</v>
      </c>
      <c r="C195" t="str">
        <f>+'LISTADO GENERAL '!E207</f>
        <v>AMOXICILINA + ACIDO CLAVULANICO 875 MG - 125MG X 14 TAB</v>
      </c>
      <c r="D195">
        <f>+'LISTADO GENERAL '!F207</f>
        <v>0</v>
      </c>
      <c r="E195" t="str">
        <f>+'LISTADO GENERAL '!I207</f>
        <v>CALOX</v>
      </c>
      <c r="F195" s="20">
        <f>+'LISTADO GENERAL '!S207</f>
        <v>46204</v>
      </c>
      <c r="G195">
        <f>+'LISTADO GENERAL '!T207</f>
        <v>0</v>
      </c>
      <c r="H195" s="21">
        <f>+'LISTADO GENERAL '!O207</f>
        <v>14.636363636363635</v>
      </c>
      <c r="I195">
        <f t="shared" si="6"/>
        <v>0</v>
      </c>
      <c r="J195">
        <f>IF('LISTADO GENERAL '!K207="EXENTO",'REF1'!I195,I195*1.16)</f>
        <v>0</v>
      </c>
      <c r="K195" t="b">
        <f t="shared" ref="K195:K258" si="7">IF(AND(G195&gt;0,AND(L195&lt;&gt;$L$1,L195&lt;&gt;$M$1)),ROW())</f>
        <v>0</v>
      </c>
      <c r="L195">
        <f>'LISTADO GENERAL '!A207</f>
        <v>0</v>
      </c>
    </row>
    <row r="196" spans="1:12">
      <c r="A196" s="22">
        <v>195</v>
      </c>
      <c r="B196" t="str">
        <f>+'LISTADO GENERAL '!B208</f>
        <v>022070871</v>
      </c>
      <c r="C196" t="str">
        <f>+'LISTADO GENERAL '!E208</f>
        <v>AMOXICILINA + ACIDO CLAVULANICO 875 MG/ 125 MG X 10 COMP</v>
      </c>
      <c r="D196">
        <f>+'LISTADO GENERAL '!F208</f>
        <v>0</v>
      </c>
      <c r="E196" t="str">
        <f>+'LISTADO GENERAL '!I208</f>
        <v>HB HUMAN</v>
      </c>
      <c r="F196" s="20">
        <f>+'LISTADO GENERAL '!S208</f>
        <v>46296</v>
      </c>
      <c r="G196">
        <f>+'LISTADO GENERAL '!T208</f>
        <v>0</v>
      </c>
      <c r="H196" s="21">
        <f>+'LISTADO GENERAL '!O208</f>
        <v>7.6233766233766236</v>
      </c>
      <c r="I196">
        <f t="shared" si="6"/>
        <v>0</v>
      </c>
      <c r="J196">
        <f>IF('LISTADO GENERAL '!K208="EXENTO",'REF1'!I196,I196*1.16)</f>
        <v>0</v>
      </c>
      <c r="K196" t="b">
        <f t="shared" si="7"/>
        <v>0</v>
      </c>
      <c r="L196" t="str">
        <f>'LISTADO GENERAL '!A208</f>
        <v>PRODUCTOS TOP</v>
      </c>
    </row>
    <row r="197" spans="1:12">
      <c r="A197" s="22">
        <v>196</v>
      </c>
      <c r="B197" t="str">
        <f>+'LISTADO GENERAL '!B209</f>
        <v>020981137</v>
      </c>
      <c r="C197" t="str">
        <f>+'LISTADO GENERAL '!E209</f>
        <v>AMOXICILINA + ACIDO CLAVULANICO 875MG-125MG X 14COMP</v>
      </c>
      <c r="D197">
        <f>+'LISTADO GENERAL '!F209</f>
        <v>0</v>
      </c>
      <c r="E197" t="str">
        <f>+'LISTADO GENERAL '!I209</f>
        <v>LETI-GENVEN</v>
      </c>
      <c r="F197" s="20">
        <f>+'LISTADO GENERAL '!S209</f>
        <v>46113</v>
      </c>
      <c r="G197">
        <f>+'LISTADO GENERAL '!T209</f>
        <v>0</v>
      </c>
      <c r="H197" s="21">
        <f>+'LISTADO GENERAL '!O209</f>
        <v>13.225974025974027</v>
      </c>
      <c r="I197">
        <f t="shared" si="6"/>
        <v>0</v>
      </c>
      <c r="J197">
        <f>IF('LISTADO GENERAL '!K209="EXENTO",'REF1'!I197,I197*1.16)</f>
        <v>0</v>
      </c>
      <c r="K197" t="b">
        <f t="shared" si="7"/>
        <v>0</v>
      </c>
      <c r="L197" t="str">
        <f>'LISTADO GENERAL '!A209</f>
        <v xml:space="preserve">BROCHE DE ORO </v>
      </c>
    </row>
    <row r="198" spans="1:12">
      <c r="A198" s="22">
        <v>197</v>
      </c>
      <c r="B198" t="str">
        <f>+'LISTADO GENERAL '!B210</f>
        <v>022720074</v>
      </c>
      <c r="C198" t="str">
        <f>+'LISTADO GENERAL '!E210</f>
        <v>AMOXICILINA 250 MG / 5 ML X 100 ML SUSP POLVO</v>
      </c>
      <c r="D198">
        <f>+'LISTADO GENERAL '!F210</f>
        <v>0</v>
      </c>
      <c r="E198" t="str">
        <f>+'LISTADO GENERAL '!I210</f>
        <v>FAHD</v>
      </c>
      <c r="F198" s="20">
        <f>+'LISTADO GENERAL '!S210</f>
        <v>46113</v>
      </c>
      <c r="G198">
        <f>+'LISTADO GENERAL '!T210</f>
        <v>0</v>
      </c>
      <c r="H198" s="21">
        <f>+'LISTADO GENERAL '!O210</f>
        <v>2.2772727272727269</v>
      </c>
      <c r="I198">
        <f t="shared" si="6"/>
        <v>0</v>
      </c>
      <c r="J198">
        <f>IF('LISTADO GENERAL '!K210="EXENTO",'REF1'!I198,I198*1.16)</f>
        <v>0</v>
      </c>
      <c r="K198" t="b">
        <f t="shared" si="7"/>
        <v>0</v>
      </c>
      <c r="L198">
        <f>'LISTADO GENERAL '!A210</f>
        <v>0</v>
      </c>
    </row>
    <row r="199" spans="1:12">
      <c r="A199" s="22">
        <v>198</v>
      </c>
      <c r="B199" t="str">
        <f>+'LISTADO GENERAL '!B211</f>
        <v>023910004</v>
      </c>
      <c r="C199" t="str">
        <f>+'LISTADO GENERAL '!E211</f>
        <v>AMOXICILINA 250 mg /5 mL X 45 mL POLVO PED</v>
      </c>
      <c r="D199">
        <f>+'LISTADO GENERAL '!F211</f>
        <v>0</v>
      </c>
      <c r="E199" t="str">
        <f>+'LISTADO GENERAL '!I211</f>
        <v>LISTER FENIX</v>
      </c>
      <c r="F199" s="20">
        <f>+'LISTADO GENERAL '!S211</f>
        <v>46569</v>
      </c>
      <c r="G199">
        <f>+'LISTADO GENERAL '!T211</f>
        <v>0</v>
      </c>
      <c r="H199" s="21">
        <f>+'LISTADO GENERAL '!O211</f>
        <v>2.714285714285714</v>
      </c>
      <c r="I199">
        <f t="shared" si="6"/>
        <v>0</v>
      </c>
      <c r="J199">
        <f>IF('LISTADO GENERAL '!K211="EXENTO",'REF1'!I199,I199*1.16)</f>
        <v>0</v>
      </c>
      <c r="K199" t="b">
        <f t="shared" si="7"/>
        <v>0</v>
      </c>
      <c r="L199">
        <f>'LISTADO GENERAL '!A211</f>
        <v>0</v>
      </c>
    </row>
    <row r="200" spans="1:12">
      <c r="A200" s="22">
        <v>199</v>
      </c>
      <c r="B200" t="str">
        <f>+'LISTADO GENERAL '!B212</f>
        <v>033180054</v>
      </c>
      <c r="C200" t="str">
        <f>+'LISTADO GENERAL '!E212</f>
        <v>AMOXICILINA 500 mg X 10 CAP</v>
      </c>
      <c r="D200">
        <f>+'LISTADO GENERAL '!F212</f>
        <v>0</v>
      </c>
      <c r="E200" t="str">
        <f>+'LISTADO GENERAL '!I212</f>
        <v>ARTE + MEDICO</v>
      </c>
      <c r="F200" s="20">
        <f>+'LISTADO GENERAL '!S212</f>
        <v>46388</v>
      </c>
      <c r="G200">
        <f>+'LISTADO GENERAL '!T212</f>
        <v>0</v>
      </c>
      <c r="H200" s="21">
        <f>+'LISTADO GENERAL '!O212</f>
        <v>2.7402597402597402</v>
      </c>
      <c r="I200">
        <f t="shared" si="6"/>
        <v>0</v>
      </c>
      <c r="J200">
        <f>IF('LISTADO GENERAL '!K212="EXENTO",'REF1'!I200,I200*1.16)</f>
        <v>0</v>
      </c>
      <c r="K200" t="b">
        <f t="shared" si="7"/>
        <v>0</v>
      </c>
      <c r="L200">
        <f>'LISTADO GENERAL '!A212</f>
        <v>0</v>
      </c>
    </row>
    <row r="201" spans="1:12">
      <c r="A201" s="22">
        <v>200</v>
      </c>
      <c r="B201" t="str">
        <f>+'LISTADO GENERAL '!B213</f>
        <v>023370000</v>
      </c>
      <c r="C201" t="str">
        <f>+'LISTADO GENERAL '!E213</f>
        <v>AMOXICILINA 500 MG X 10 CAP</v>
      </c>
      <c r="D201">
        <f>+'LISTADO GENERAL '!F213</f>
        <v>0</v>
      </c>
      <c r="E201" t="str">
        <f>+'LISTADO GENERAL '!I213</f>
        <v>VENEQUIMEX</v>
      </c>
      <c r="F201" s="20">
        <f>+'LISTADO GENERAL '!S213</f>
        <v>46082</v>
      </c>
      <c r="G201">
        <f>+'LISTADO GENERAL '!T213</f>
        <v>0</v>
      </c>
      <c r="H201" s="21">
        <f>+'LISTADO GENERAL '!O213</f>
        <v>1.6753246753246753</v>
      </c>
      <c r="I201">
        <f t="shared" si="6"/>
        <v>0</v>
      </c>
      <c r="J201">
        <f>IF('LISTADO GENERAL '!K213="EXENTO",'REF1'!I201,I201*1.16)</f>
        <v>0</v>
      </c>
      <c r="K201" t="b">
        <f t="shared" si="7"/>
        <v>0</v>
      </c>
      <c r="L201">
        <f>'LISTADO GENERAL '!A213</f>
        <v>0</v>
      </c>
    </row>
    <row r="202" spans="1:12">
      <c r="A202" s="22">
        <v>201</v>
      </c>
      <c r="B202" t="str">
        <f>+'LISTADO GENERAL '!B214</f>
        <v>023910005</v>
      </c>
      <c r="C202" t="str">
        <f>+'LISTADO GENERAL '!E214</f>
        <v>AMOXICILINA 500 mg x 12 CAP</v>
      </c>
      <c r="D202">
        <f>+'LISTADO GENERAL '!F214</f>
        <v>0</v>
      </c>
      <c r="E202" t="str">
        <f>+'LISTADO GENERAL '!I214</f>
        <v>LISTER FENIX</v>
      </c>
      <c r="F202" s="20">
        <f>+'LISTADO GENERAL '!S214</f>
        <v>46661</v>
      </c>
      <c r="G202">
        <f>+'LISTADO GENERAL '!T214</f>
        <v>0</v>
      </c>
      <c r="H202" s="21">
        <f>+'LISTADO GENERAL '!O214</f>
        <v>4.0779220779220777</v>
      </c>
      <c r="I202">
        <f t="shared" si="6"/>
        <v>0</v>
      </c>
      <c r="J202">
        <f>IF('LISTADO GENERAL '!K214="EXENTO",'REF1'!I202,I202*1.16)</f>
        <v>0</v>
      </c>
      <c r="K202" t="b">
        <f t="shared" si="7"/>
        <v>0</v>
      </c>
      <c r="L202">
        <f>'LISTADO GENERAL '!A214</f>
        <v>0</v>
      </c>
    </row>
    <row r="203" spans="1:12">
      <c r="A203" s="22">
        <v>202</v>
      </c>
      <c r="B203" t="str">
        <f>+'LISTADO GENERAL '!B215</f>
        <v>032300009</v>
      </c>
      <c r="C203" t="str">
        <f>+'LISTADO GENERAL '!E215</f>
        <v>AMOXICILINA 500 mg X10 CAP</v>
      </c>
      <c r="D203">
        <f>+'LISTADO GENERAL '!F215</f>
        <v>0</v>
      </c>
      <c r="E203" t="str">
        <f>+'LISTADO GENERAL '!I215</f>
        <v>DISTRILAB</v>
      </c>
      <c r="F203" s="20">
        <f>+'LISTADO GENERAL '!S215</f>
        <v>46113</v>
      </c>
      <c r="G203">
        <f>+'LISTADO GENERAL '!T215</f>
        <v>0</v>
      </c>
      <c r="H203" s="21">
        <f>+'LISTADO GENERAL '!O215</f>
        <v>1.1922077922077923</v>
      </c>
      <c r="I203">
        <f t="shared" si="6"/>
        <v>0</v>
      </c>
      <c r="J203">
        <f>IF('LISTADO GENERAL '!K215="EXENTO",'REF1'!I203,I203*1.16)</f>
        <v>0</v>
      </c>
      <c r="K203" t="b">
        <f t="shared" si="7"/>
        <v>0</v>
      </c>
      <c r="L203">
        <f>'LISTADO GENERAL '!A215</f>
        <v>0</v>
      </c>
    </row>
    <row r="204" spans="1:12">
      <c r="A204" s="22">
        <v>203</v>
      </c>
      <c r="B204" t="str">
        <f>+'LISTADO GENERAL '!B216</f>
        <v>020981138</v>
      </c>
      <c r="C204" t="str">
        <f>+'LISTADO GENERAL '!E216</f>
        <v>AMOXICILINA 500MG X 12 CAP</v>
      </c>
      <c r="D204">
        <f>+'LISTADO GENERAL '!F216</f>
        <v>0</v>
      </c>
      <c r="E204" t="str">
        <f>+'LISTADO GENERAL '!I216</f>
        <v>LETI-GENVEN</v>
      </c>
      <c r="F204" s="20">
        <f>+'LISTADO GENERAL '!S216</f>
        <v>46082</v>
      </c>
      <c r="G204">
        <f>+'LISTADO GENERAL '!T216</f>
        <v>0</v>
      </c>
      <c r="H204" s="21">
        <f>+'LISTADO GENERAL '!O216</f>
        <v>4.4538961038961036</v>
      </c>
      <c r="I204">
        <f t="shared" si="6"/>
        <v>0</v>
      </c>
      <c r="J204">
        <f>IF('LISTADO GENERAL '!K216="EXENTO",'REF1'!I204,I204*1.16)</f>
        <v>0</v>
      </c>
      <c r="K204" t="b">
        <f t="shared" si="7"/>
        <v>0</v>
      </c>
      <c r="L204" t="str">
        <f>'LISTADO GENERAL '!A216</f>
        <v xml:space="preserve">BROCHE DE ORO </v>
      </c>
    </row>
    <row r="205" spans="1:12">
      <c r="A205" s="22">
        <v>204</v>
      </c>
      <c r="B205" t="str">
        <f>+'LISTADO GENERAL '!B217</f>
        <v>021691108</v>
      </c>
      <c r="C205" t="str">
        <f>+'LISTADO GENERAL '!E217</f>
        <v>AMOXICILINA 500MG X 12TAB</v>
      </c>
      <c r="D205">
        <f>+'LISTADO GENERAL '!F217</f>
        <v>0</v>
      </c>
      <c r="E205" t="str">
        <f>+'LISTADO GENERAL '!I217</f>
        <v>VALMOR</v>
      </c>
      <c r="F205" s="20">
        <f>+'LISTADO GENERAL '!S217</f>
        <v>47423</v>
      </c>
      <c r="G205">
        <f>+'LISTADO GENERAL '!T217</f>
        <v>0</v>
      </c>
      <c r="H205" s="21">
        <f>+'LISTADO GENERAL '!O217</f>
        <v>4.2727272727272725</v>
      </c>
      <c r="I205">
        <f t="shared" si="6"/>
        <v>0</v>
      </c>
      <c r="J205">
        <f>IF('LISTADO GENERAL '!K217="EXENTO",'REF1'!I205,I205*1.16)</f>
        <v>0</v>
      </c>
      <c r="K205" t="b">
        <f t="shared" si="7"/>
        <v>0</v>
      </c>
      <c r="L205">
        <f>'LISTADO GENERAL '!A217</f>
        <v>0</v>
      </c>
    </row>
    <row r="206" spans="1:12">
      <c r="A206" s="22">
        <v>205</v>
      </c>
      <c r="B206" t="str">
        <f>+'LISTADO GENERAL '!B218</f>
        <v>020930644</v>
      </c>
      <c r="C206" t="str">
        <f>+'LISTADO GENERAL '!E218</f>
        <v>AMOXICILINA 500mg X6 TBLS</v>
      </c>
      <c r="D206">
        <f>+'LISTADO GENERAL '!F218</f>
        <v>0</v>
      </c>
      <c r="E206" t="str">
        <f>+'LISTADO GENERAL '!I218</f>
        <v>LA SANTE</v>
      </c>
      <c r="F206" s="20">
        <f>+'LISTADO GENERAL '!S218</f>
        <v>46204</v>
      </c>
      <c r="G206">
        <f>+'LISTADO GENERAL '!T218</f>
        <v>0</v>
      </c>
      <c r="H206" s="21">
        <f>+'LISTADO GENERAL '!O218</f>
        <v>2.4891999999999999</v>
      </c>
      <c r="I206">
        <f t="shared" si="6"/>
        <v>0</v>
      </c>
      <c r="J206">
        <f>IF('LISTADO GENERAL '!K218="EXENTO",'REF1'!I206,I206*1.16)</f>
        <v>0</v>
      </c>
      <c r="K206" t="b">
        <f t="shared" si="7"/>
        <v>0</v>
      </c>
      <c r="L206" t="str">
        <f>'LISTADO GENERAL '!A218</f>
        <v>BROCHE DE ORO</v>
      </c>
    </row>
    <row r="207" spans="1:12">
      <c r="A207" s="22">
        <v>206</v>
      </c>
      <c r="B207" t="str">
        <f>+'LISTADO GENERAL '!B219</f>
        <v>033180050</v>
      </c>
      <c r="C207" t="str">
        <f>+'LISTADO GENERAL '!E219</f>
        <v xml:space="preserve">AMOXICILINA 875MG/ACIDO CLAVULANICO 125 MG X 10 COMP </v>
      </c>
      <c r="D207">
        <f>+'LISTADO GENERAL '!F219</f>
        <v>0</v>
      </c>
      <c r="E207" t="str">
        <f>+'LISTADO GENERAL '!I219</f>
        <v>ARTE + MEDICO</v>
      </c>
      <c r="F207" s="20">
        <f>+'LISTADO GENERAL '!S219</f>
        <v>46235.593402777777</v>
      </c>
      <c r="G207">
        <f>+'LISTADO GENERAL '!T219</f>
        <v>0</v>
      </c>
      <c r="H207" s="21">
        <f>+'LISTADO GENERAL '!O219</f>
        <v>10.285714285714285</v>
      </c>
      <c r="I207">
        <f t="shared" si="6"/>
        <v>0</v>
      </c>
      <c r="J207">
        <f>IF('LISTADO GENERAL '!K219="EXENTO",'REF1'!I207,I207*1.16)</f>
        <v>0</v>
      </c>
      <c r="K207" t="b">
        <f t="shared" si="7"/>
        <v>0</v>
      </c>
      <c r="L207">
        <f>'LISTADO GENERAL '!A219</f>
        <v>0</v>
      </c>
    </row>
    <row r="208" spans="1:12">
      <c r="A208" s="22">
        <v>207</v>
      </c>
      <c r="B208" t="str">
        <f>+'LISTADO GENERAL '!B220</f>
        <v>0339000023</v>
      </c>
      <c r="C208" t="str">
        <f>+'LISTADO GENERAL '!E220</f>
        <v>AMOXICILINA PEDIATRICO 250 mg / 5 mL X 100 mL JBE</v>
      </c>
      <c r="D208">
        <f>+'LISTADO GENERAL '!F220</f>
        <v>0</v>
      </c>
      <c r="E208" t="str">
        <f>+'LISTADO GENERAL '!I220</f>
        <v xml:space="preserve">KMPLUS </v>
      </c>
      <c r="F208" s="20">
        <f>+'LISTADO GENERAL '!S220</f>
        <v>46266</v>
      </c>
      <c r="G208">
        <f>+'LISTADO GENERAL '!T220</f>
        <v>0</v>
      </c>
      <c r="H208" s="21">
        <f>+'LISTADO GENERAL '!O220</f>
        <v>3.7285714285714282</v>
      </c>
      <c r="I208">
        <f t="shared" si="6"/>
        <v>0</v>
      </c>
      <c r="J208">
        <f>IF('LISTADO GENERAL '!K220="EXENTO",'REF1'!I208,I208*1.16)</f>
        <v>0</v>
      </c>
      <c r="K208" t="b">
        <f t="shared" si="7"/>
        <v>0</v>
      </c>
      <c r="L208" t="str">
        <f>'LISTADO GENERAL '!A220</f>
        <v>PRODUCTOS TOP</v>
      </c>
    </row>
    <row r="209" spans="1:12">
      <c r="A209" s="22">
        <v>208</v>
      </c>
      <c r="B209" t="str">
        <f>+'LISTADO GENERAL '!B221</f>
        <v>0339000013</v>
      </c>
      <c r="C209" t="str">
        <f>+'LISTADO GENERAL '!E221</f>
        <v>AMOXICILINA PEDIATRICO 250 mg / 5 mL X 100 mL JBE</v>
      </c>
      <c r="D209">
        <f>+'LISTADO GENERAL '!F221</f>
        <v>0</v>
      </c>
      <c r="E209" t="str">
        <f>+'LISTADO GENERAL '!I221</f>
        <v xml:space="preserve">KMPLUS </v>
      </c>
      <c r="F209" s="20">
        <f>+'LISTADO GENERAL '!S221</f>
        <v>46023</v>
      </c>
      <c r="G209">
        <f>+'LISTADO GENERAL '!T221</f>
        <v>0</v>
      </c>
      <c r="H209" s="21">
        <f>+'LISTADO GENERAL '!O221</f>
        <v>7.5623376623376624</v>
      </c>
      <c r="I209">
        <f t="shared" si="6"/>
        <v>0</v>
      </c>
      <c r="J209">
        <f>IF('LISTADO GENERAL '!K221="EXENTO",'REF1'!I209,I209*1.16)</f>
        <v>0</v>
      </c>
      <c r="K209" t="b">
        <f t="shared" si="7"/>
        <v>0</v>
      </c>
      <c r="L209" t="str">
        <f>'LISTADO GENERAL '!A221</f>
        <v>PRODUCTOS TOP</v>
      </c>
    </row>
    <row r="210" spans="1:12">
      <c r="A210" s="22">
        <v>209</v>
      </c>
      <c r="B210" t="str">
        <f>+'LISTADO GENERAL '!B222</f>
        <v>022850016</v>
      </c>
      <c r="C210" t="str">
        <f>+'LISTADO GENERAL '!E222</f>
        <v>AMOXICILINA SUSPENSION 250MG/5ML X 100ML</v>
      </c>
      <c r="D210">
        <f>+'LISTADO GENERAL '!F222</f>
        <v>0</v>
      </c>
      <c r="E210" t="str">
        <f>+'LISTADO GENERAL '!I222</f>
        <v>BRIXMEDIC</v>
      </c>
      <c r="F210" s="20">
        <f>+'LISTADO GENERAL '!S222</f>
        <v>46235</v>
      </c>
      <c r="G210">
        <f>+'LISTADO GENERAL '!T222</f>
        <v>0</v>
      </c>
      <c r="H210" s="21">
        <f>+'LISTADO GENERAL '!O222</f>
        <v>2.7012987012987013</v>
      </c>
      <c r="I210">
        <f t="shared" si="6"/>
        <v>0</v>
      </c>
      <c r="J210">
        <f>IF('LISTADO GENERAL '!K222="EXENTO",'REF1'!I210,I210*1.16)</f>
        <v>0</v>
      </c>
      <c r="K210" t="b">
        <f t="shared" si="7"/>
        <v>0</v>
      </c>
      <c r="L210">
        <f>'LISTADO GENERAL '!A222</f>
        <v>0</v>
      </c>
    </row>
    <row r="211" spans="1:12">
      <c r="A211" s="22">
        <v>210</v>
      </c>
      <c r="B211" t="str">
        <f>+'LISTADO GENERAL '!B223</f>
        <v>021430968</v>
      </c>
      <c r="C211" t="str">
        <f>+'LISTADO GENERAL '!E223</f>
        <v>AMOXIDUO 750mg /5ml X 70 SUP</v>
      </c>
      <c r="D211">
        <f>+'LISTADO GENERAL '!F223</f>
        <v>0</v>
      </c>
      <c r="E211" t="str">
        <f>+'LISTADO GENERAL '!I223</f>
        <v>MEGALABS</v>
      </c>
      <c r="F211" s="20">
        <f>+'LISTADO GENERAL '!S223</f>
        <v>46266</v>
      </c>
      <c r="G211">
        <f>+'LISTADO GENERAL '!T223</f>
        <v>0</v>
      </c>
      <c r="H211" s="21">
        <f>+'LISTADO GENERAL '!O223</f>
        <v>9.6744571428571451</v>
      </c>
      <c r="I211">
        <f t="shared" si="6"/>
        <v>0</v>
      </c>
      <c r="J211">
        <f>IF('LISTADO GENERAL '!K223="EXENTO",'REF1'!I211,I211*1.16)</f>
        <v>0</v>
      </c>
      <c r="K211" t="b">
        <f t="shared" si="7"/>
        <v>0</v>
      </c>
      <c r="L211" t="str">
        <f>'LISTADO GENERAL '!A223</f>
        <v>PRODUCTOS TOP</v>
      </c>
    </row>
    <row r="212" spans="1:12">
      <c r="A212" s="22">
        <v>211</v>
      </c>
      <c r="B212" t="str">
        <f>+'LISTADO GENERAL '!B224</f>
        <v>021430036</v>
      </c>
      <c r="C212" t="str">
        <f>+'LISTADO GENERAL '!E224</f>
        <v>AMOXIDUO 875mg X 14 TAB</v>
      </c>
      <c r="D212">
        <f>+'LISTADO GENERAL '!F224</f>
        <v>0</v>
      </c>
      <c r="E212" t="str">
        <f>+'LISTADO GENERAL '!I224</f>
        <v>MEGALABS</v>
      </c>
      <c r="F212" s="20">
        <f>+'LISTADO GENERAL '!S224</f>
        <v>46419</v>
      </c>
      <c r="G212">
        <f>+'LISTADO GENERAL '!T224</f>
        <v>0</v>
      </c>
      <c r="H212" s="21">
        <f>+'LISTADO GENERAL '!O224</f>
        <v>9.6452142857142888</v>
      </c>
      <c r="I212">
        <f t="shared" si="6"/>
        <v>0</v>
      </c>
      <c r="J212">
        <f>IF('LISTADO GENERAL '!K224="EXENTO",'REF1'!I212,I212*1.16)</f>
        <v>0</v>
      </c>
      <c r="K212" t="b">
        <f t="shared" si="7"/>
        <v>0</v>
      </c>
      <c r="L212" t="str">
        <f>'LISTADO GENERAL '!A224</f>
        <v>PRODUCTOS TOP</v>
      </c>
    </row>
    <row r="213" spans="1:12">
      <c r="A213" s="22">
        <v>212</v>
      </c>
      <c r="B213" t="str">
        <f>+'LISTADO GENERAL '!B225</f>
        <v>021690986</v>
      </c>
      <c r="C213" t="str">
        <f>+'LISTADO GENERAL '!E225</f>
        <v>AMOXIVAL 250MG/5ML X 90ML POLVO PARA SUSPENSION</v>
      </c>
      <c r="D213">
        <f>+'LISTADO GENERAL '!F225</f>
        <v>0</v>
      </c>
      <c r="E213" t="str">
        <f>+'LISTADO GENERAL '!I225</f>
        <v>VALMOR</v>
      </c>
      <c r="F213" s="20">
        <f>+'LISTADO GENERAL '!S225</f>
        <v>46143</v>
      </c>
      <c r="G213">
        <f>+'LISTADO GENERAL '!T225</f>
        <v>0</v>
      </c>
      <c r="H213" s="21">
        <f>+'LISTADO GENERAL '!O225</f>
        <v>7.40506329113924</v>
      </c>
      <c r="I213">
        <f t="shared" si="6"/>
        <v>0</v>
      </c>
      <c r="J213">
        <f>IF('LISTADO GENERAL '!K225="EXENTO",'REF1'!I213,I213*1.16)</f>
        <v>0</v>
      </c>
      <c r="K213" t="b">
        <f t="shared" si="7"/>
        <v>0</v>
      </c>
      <c r="L213" t="str">
        <f>'LISTADO GENERAL '!A225</f>
        <v>PRODUCTOS TOP</v>
      </c>
    </row>
    <row r="214" spans="1:12">
      <c r="A214" s="22">
        <v>213</v>
      </c>
      <c r="B214" t="str">
        <f>+'LISTADO GENERAL '!B226</f>
        <v>021690940</v>
      </c>
      <c r="C214" t="str">
        <f>+'LISTADO GENERAL '!E226</f>
        <v>AMOXIVAL 500 X12 CAPS</v>
      </c>
      <c r="D214">
        <f>+'LISTADO GENERAL '!F226</f>
        <v>0</v>
      </c>
      <c r="E214" t="str">
        <f>+'LISTADO GENERAL '!I226</f>
        <v>VALMOR</v>
      </c>
      <c r="F214" s="20">
        <f>+'LISTADO GENERAL '!S226</f>
        <v>47300</v>
      </c>
      <c r="G214">
        <f>+'LISTADO GENERAL '!T226</f>
        <v>0</v>
      </c>
      <c r="H214" s="21">
        <f>+'LISTADO GENERAL '!O226</f>
        <v>4.9873417721518987</v>
      </c>
      <c r="I214">
        <f t="shared" si="6"/>
        <v>0</v>
      </c>
      <c r="J214">
        <f>IF('LISTADO GENERAL '!K226="EXENTO",'REF1'!I214,I214*1.16)</f>
        <v>0</v>
      </c>
      <c r="K214" t="b">
        <f t="shared" si="7"/>
        <v>0</v>
      </c>
      <c r="L214" t="str">
        <f>'LISTADO GENERAL '!A226</f>
        <v>PRODUCTOS TOP</v>
      </c>
    </row>
    <row r="215" spans="1:12">
      <c r="A215" s="22">
        <v>214</v>
      </c>
      <c r="B215" t="str">
        <f>+'LISTADO GENERAL '!B227</f>
        <v>021690638</v>
      </c>
      <c r="C215" t="str">
        <f>+'LISTADO GENERAL '!E227</f>
        <v>AMOXIVAL 875MG X 20 TAB</v>
      </c>
      <c r="D215">
        <f>+'LISTADO GENERAL '!F227</f>
        <v>0</v>
      </c>
      <c r="E215" t="str">
        <f>+'LISTADO GENERAL '!I227</f>
        <v>VALMOR</v>
      </c>
      <c r="F215" s="20">
        <f>+'LISTADO GENERAL '!S227</f>
        <v>47178</v>
      </c>
      <c r="G215">
        <f>+'LISTADO GENERAL '!T227</f>
        <v>0</v>
      </c>
      <c r="H215" s="21">
        <f>+'LISTADO GENERAL '!O227</f>
        <v>15.31645569620253</v>
      </c>
      <c r="I215">
        <f t="shared" si="6"/>
        <v>0</v>
      </c>
      <c r="J215">
        <f>IF('LISTADO GENERAL '!K227="EXENTO",'REF1'!I215,I215*1.16)</f>
        <v>0</v>
      </c>
      <c r="K215" t="b">
        <f t="shared" si="7"/>
        <v>0</v>
      </c>
      <c r="L215">
        <f>'LISTADO GENERAL '!A227</f>
        <v>0</v>
      </c>
    </row>
    <row r="216" spans="1:12">
      <c r="A216" s="22">
        <v>215</v>
      </c>
      <c r="B216" t="str">
        <f>+'LISTADO GENERAL '!B228</f>
        <v>021691086</v>
      </c>
      <c r="C216" t="str">
        <f>+'LISTADO GENERAL '!E228</f>
        <v>AMOXIVAL+ A.C  400mg-57mg/5ml X 60ml</v>
      </c>
      <c r="D216">
        <f>+'LISTADO GENERAL '!F228</f>
        <v>0</v>
      </c>
      <c r="E216" t="str">
        <f>+'LISTADO GENERAL '!I228</f>
        <v>VALMOR</v>
      </c>
      <c r="F216" s="20">
        <f>+'LISTADO GENERAL '!S228</f>
        <v>46082</v>
      </c>
      <c r="G216">
        <f>+'LISTADO GENERAL '!T228</f>
        <v>0</v>
      </c>
      <c r="H216" s="21">
        <f>+'LISTADO GENERAL '!O228</f>
        <v>13.571428571428569</v>
      </c>
      <c r="I216">
        <f t="shared" si="6"/>
        <v>0</v>
      </c>
      <c r="J216">
        <f>IF('LISTADO GENERAL '!K228="EXENTO",'REF1'!I216,I216*1.16)</f>
        <v>0</v>
      </c>
      <c r="K216" t="b">
        <f t="shared" si="7"/>
        <v>0</v>
      </c>
      <c r="L216" t="str">
        <f>'LISTADO GENERAL '!A228</f>
        <v>PRODUCTOS TOP</v>
      </c>
    </row>
    <row r="217" spans="1:12">
      <c r="A217" s="22">
        <v>216</v>
      </c>
      <c r="B217" t="str">
        <f>+'LISTADO GENERAL '!B229</f>
        <v>010510011</v>
      </c>
      <c r="C217" t="str">
        <f>+'LISTADO GENERAL '!E229</f>
        <v>AMPICILINA + SULBACTAM 1,5GR AMP</v>
      </c>
      <c r="D217">
        <f>+'LISTADO GENERAL '!F229</f>
        <v>0</v>
      </c>
      <c r="E217" t="str">
        <f>+'LISTADO GENERAL '!I229</f>
        <v>EL MORRO</v>
      </c>
      <c r="F217" s="20">
        <f>+'LISTADO GENERAL '!S229</f>
        <v>46357</v>
      </c>
      <c r="G217">
        <f>+'LISTADO GENERAL '!T229</f>
        <v>0</v>
      </c>
      <c r="H217" s="21">
        <f>+'LISTADO GENERAL '!O229</f>
        <v>0.97402597402597402</v>
      </c>
      <c r="I217">
        <f t="shared" si="6"/>
        <v>0</v>
      </c>
      <c r="J217">
        <f>IF('LISTADO GENERAL '!K229="EXENTO",'REF1'!I217,I217*1.16)</f>
        <v>0</v>
      </c>
      <c r="K217" t="b">
        <f t="shared" si="7"/>
        <v>0</v>
      </c>
      <c r="L217">
        <f>'LISTADO GENERAL '!A229</f>
        <v>0</v>
      </c>
    </row>
    <row r="218" spans="1:12">
      <c r="A218" s="22">
        <v>217</v>
      </c>
      <c r="B218" t="str">
        <f>+'LISTADO GENERAL '!B230</f>
        <v>020930645</v>
      </c>
      <c r="C218" t="str">
        <f>+'LISTADO GENERAL '!E230</f>
        <v>AMPICILINA250 MG/ 5 ML X 60 ML</v>
      </c>
      <c r="D218">
        <f>+'LISTADO GENERAL '!F230</f>
        <v>0</v>
      </c>
      <c r="E218" t="str">
        <f>+'LISTADO GENERAL '!I230</f>
        <v>LA SANTE</v>
      </c>
      <c r="F218" s="20">
        <f>+'LISTADO GENERAL '!S230</f>
        <v>45870</v>
      </c>
      <c r="G218">
        <f>+'LISTADO GENERAL '!T230</f>
        <v>0</v>
      </c>
      <c r="H218" s="21">
        <f>+'LISTADO GENERAL '!O230</f>
        <v>3.6357999999999997</v>
      </c>
      <c r="I218">
        <f t="shared" si="6"/>
        <v>0</v>
      </c>
      <c r="J218">
        <f>IF('LISTADO GENERAL '!K230="EXENTO",'REF1'!I218,I218*1.16)</f>
        <v>0</v>
      </c>
      <c r="K218" t="b">
        <f t="shared" si="7"/>
        <v>0</v>
      </c>
      <c r="L218" t="str">
        <f>'LISTADO GENERAL '!A230</f>
        <v>BROCHE DE ORO</v>
      </c>
    </row>
    <row r="219" spans="1:12">
      <c r="A219" s="22">
        <v>218</v>
      </c>
      <c r="B219" t="str">
        <f>+'LISTADO GENERAL '!B231</f>
        <v>0217409032</v>
      </c>
      <c r="C219" t="str">
        <f>+'LISTADO GENERAL '!E231</f>
        <v>AMPLIDER (DICLOFENACO POTASICO) 50mg X 10 CAP</v>
      </c>
      <c r="D219">
        <f>+'LISTADO GENERAL '!F231</f>
        <v>0</v>
      </c>
      <c r="E219" t="str">
        <f>+'LISTADO GENERAL '!I231</f>
        <v>VIVAX</v>
      </c>
      <c r="F219" s="20">
        <f>+'LISTADO GENERAL '!S231</f>
        <v>45870</v>
      </c>
      <c r="G219">
        <f>+'LISTADO GENERAL '!T231</f>
        <v>0</v>
      </c>
      <c r="H219" s="21">
        <f>+'LISTADO GENERAL '!O231</f>
        <v>2.0764736002443742</v>
      </c>
      <c r="I219">
        <f t="shared" si="6"/>
        <v>0</v>
      </c>
      <c r="J219">
        <f>IF('LISTADO GENERAL '!K231="EXENTO",'REF1'!I219,I219*1.16)</f>
        <v>0</v>
      </c>
      <c r="K219" t="b">
        <f t="shared" si="7"/>
        <v>0</v>
      </c>
      <c r="L219">
        <f>'LISTADO GENERAL '!A231</f>
        <v>0</v>
      </c>
    </row>
    <row r="220" spans="1:12">
      <c r="A220" s="22">
        <v>219</v>
      </c>
      <c r="B220" t="str">
        <f>+'LISTADO GENERAL '!B232</f>
        <v>020981194</v>
      </c>
      <c r="C220" t="str">
        <f>+'LISTADO GENERAL '!E232</f>
        <v>AMPROVIL 0.5MG X 10 CAP</v>
      </c>
      <c r="D220">
        <f>+'LISTADO GENERAL '!F232</f>
        <v>0</v>
      </c>
      <c r="E220" t="str">
        <f>+'LISTADO GENERAL '!I232</f>
        <v>LETI-GENVEN</v>
      </c>
      <c r="F220" s="20">
        <f>+'LISTADO GENERAL '!S232</f>
        <v>46235</v>
      </c>
      <c r="G220">
        <f>+'LISTADO GENERAL '!T232</f>
        <v>0</v>
      </c>
      <c r="H220" s="21">
        <f>+'LISTADO GENERAL '!O232</f>
        <v>3.5851190476190475</v>
      </c>
      <c r="I220">
        <f t="shared" si="6"/>
        <v>0</v>
      </c>
      <c r="J220">
        <f>IF('LISTADO GENERAL '!K232="EXENTO",'REF1'!I220,I220*1.16)</f>
        <v>0</v>
      </c>
      <c r="K220" t="b">
        <f t="shared" si="7"/>
        <v>0</v>
      </c>
      <c r="L220" t="str">
        <f>'LISTADO GENERAL '!A232</f>
        <v xml:space="preserve">BROCHE DE ORO </v>
      </c>
    </row>
    <row r="221" spans="1:12">
      <c r="A221" s="22">
        <v>220</v>
      </c>
      <c r="B221" t="str">
        <f>+'LISTADO GENERAL '!B233</f>
        <v>020981141</v>
      </c>
      <c r="C221" t="str">
        <f>+'LISTADO GENERAL '!E233</f>
        <v>AMPROVIL 0.5MG X 20 CAP</v>
      </c>
      <c r="D221">
        <f>+'LISTADO GENERAL '!F233</f>
        <v>0</v>
      </c>
      <c r="E221" t="str">
        <f>+'LISTADO GENERAL '!I233</f>
        <v>LETI-GENVEN</v>
      </c>
      <c r="F221" s="20">
        <f>+'LISTADO GENERAL '!S233</f>
        <v>45870</v>
      </c>
      <c r="G221">
        <f>+'LISTADO GENERAL '!T233</f>
        <v>0</v>
      </c>
      <c r="H221" s="21">
        <f>+'LISTADO GENERAL '!O233</f>
        <v>6.991518987341772</v>
      </c>
      <c r="I221">
        <f t="shared" si="6"/>
        <v>0</v>
      </c>
      <c r="J221">
        <f>IF('LISTADO GENERAL '!K233="EXENTO",'REF1'!I221,I221*1.16)</f>
        <v>0</v>
      </c>
      <c r="K221" t="b">
        <f t="shared" si="7"/>
        <v>0</v>
      </c>
      <c r="L221" t="str">
        <f>'LISTADO GENERAL '!A233</f>
        <v xml:space="preserve">BROCHE DE ORO </v>
      </c>
    </row>
    <row r="222" spans="1:12">
      <c r="A222" s="22">
        <v>221</v>
      </c>
      <c r="B222" t="str">
        <f>+'LISTADO GENERAL '!B234</f>
        <v>033730013</v>
      </c>
      <c r="C222" t="str">
        <f>+'LISTADO GENERAL '!E234</f>
        <v xml:space="preserve">ANAFLEX   (NAPROXENO) 250 MG X 10 TAB </v>
      </c>
      <c r="D222">
        <f>+'LISTADO GENERAL '!F234</f>
        <v>0</v>
      </c>
      <c r="E222" t="str">
        <f>+'LISTADO GENERAL '!I234</f>
        <v>CAPSUVEN</v>
      </c>
      <c r="F222" s="20">
        <f>+'LISTADO GENERAL '!S234</f>
        <v>45931</v>
      </c>
      <c r="G222">
        <f>+'LISTADO GENERAL '!T234</f>
        <v>0</v>
      </c>
      <c r="H222" s="21">
        <f>+'LISTADO GENERAL '!O234</f>
        <v>1.6360759493670887</v>
      </c>
      <c r="I222">
        <f t="shared" si="6"/>
        <v>0</v>
      </c>
      <c r="J222">
        <f>IF('LISTADO GENERAL '!K234="EXENTO",'REF1'!I222,I222*1.16)</f>
        <v>0</v>
      </c>
      <c r="K222" t="b">
        <f t="shared" si="7"/>
        <v>0</v>
      </c>
      <c r="L222" t="str">
        <f>'LISTADO GENERAL '!A234</f>
        <v>MORADO DE BIENESTAR</v>
      </c>
    </row>
    <row r="223" spans="1:12">
      <c r="A223" s="22">
        <v>222</v>
      </c>
      <c r="B223" t="str">
        <f>+'LISTADO GENERAL '!B235</f>
        <v>020930597</v>
      </c>
      <c r="C223" t="str">
        <f>+'LISTADO GENERAL '!E235</f>
        <v>ANALPER 150MG /5ML JARABE X 120ML</v>
      </c>
      <c r="D223">
        <f>+'LISTADO GENERAL '!F235</f>
        <v>0</v>
      </c>
      <c r="E223" t="str">
        <f>+'LISTADO GENERAL '!I235</f>
        <v>LA SANTE</v>
      </c>
      <c r="F223" s="20">
        <f>+'LISTADO GENERAL '!S235</f>
        <v>46447</v>
      </c>
      <c r="G223">
        <f>+'LISTADO GENERAL '!T235</f>
        <v>0</v>
      </c>
      <c r="H223" s="21">
        <f>+'LISTADO GENERAL '!O235</f>
        <v>2.254</v>
      </c>
      <c r="I223">
        <f t="shared" si="6"/>
        <v>0</v>
      </c>
      <c r="J223">
        <f>IF('LISTADO GENERAL '!K235="EXENTO",'REF1'!I223,I223*1.16)</f>
        <v>0</v>
      </c>
      <c r="K223" t="b">
        <f t="shared" si="7"/>
        <v>0</v>
      </c>
      <c r="L223" t="str">
        <f>'LISTADO GENERAL '!A235</f>
        <v>BROCHE DE ORO</v>
      </c>
    </row>
    <row r="224" spans="1:12">
      <c r="A224" s="22">
        <v>223</v>
      </c>
      <c r="B224" t="str">
        <f>+'LISTADO GENERAL '!B236</f>
        <v>020930595</v>
      </c>
      <c r="C224" t="str">
        <f>+'LISTADO GENERAL '!E236</f>
        <v>ANALPER CAF 500MG-40MG X 10 TAB</v>
      </c>
      <c r="D224">
        <f>+'LISTADO GENERAL '!F236</f>
        <v>0</v>
      </c>
      <c r="E224" t="str">
        <f>+'LISTADO GENERAL '!I236</f>
        <v>LA SANTE</v>
      </c>
      <c r="F224" s="20">
        <f>+'LISTADO GENERAL '!S236</f>
        <v>46023</v>
      </c>
      <c r="G224">
        <f>+'LISTADO GENERAL '!T236</f>
        <v>0</v>
      </c>
      <c r="H224" s="21">
        <f>+'LISTADO GENERAL '!O236</f>
        <v>2.4303797468354427</v>
      </c>
      <c r="I224">
        <f t="shared" si="6"/>
        <v>0</v>
      </c>
      <c r="J224">
        <f>IF('LISTADO GENERAL '!K236="EXENTO",'REF1'!I224,I224*1.16)</f>
        <v>0</v>
      </c>
      <c r="K224" t="b">
        <f t="shared" si="7"/>
        <v>0</v>
      </c>
      <c r="L224" t="str">
        <f>'LISTADO GENERAL '!A236</f>
        <v>BROCHE DE ORO</v>
      </c>
    </row>
    <row r="225" spans="1:12">
      <c r="A225" s="22">
        <v>224</v>
      </c>
      <c r="B225" t="str">
        <f>+'LISTADO GENERAL '!B237</f>
        <v>020930619</v>
      </c>
      <c r="C225" t="str">
        <f>+'LISTADO GENERAL '!E237</f>
        <v>ANALPER FORTE 650mg x10TAB</v>
      </c>
      <c r="D225">
        <f>+'LISTADO GENERAL '!F237</f>
        <v>0</v>
      </c>
      <c r="E225" t="str">
        <f>+'LISTADO GENERAL '!I237</f>
        <v>LA SANTE</v>
      </c>
      <c r="F225" s="20">
        <f>+'LISTADO GENERAL '!S237</f>
        <v>46204</v>
      </c>
      <c r="G225">
        <f>+'LISTADO GENERAL '!T237</f>
        <v>0</v>
      </c>
      <c r="H225" s="21">
        <f>+'LISTADO GENERAL '!O237</f>
        <v>0.92119999999999991</v>
      </c>
      <c r="I225">
        <f t="shared" si="6"/>
        <v>0</v>
      </c>
      <c r="J225">
        <f>IF('LISTADO GENERAL '!K237="EXENTO",'REF1'!I225,I225*1.16)</f>
        <v>0</v>
      </c>
      <c r="K225" t="b">
        <f t="shared" si="7"/>
        <v>0</v>
      </c>
      <c r="L225" t="str">
        <f>'LISTADO GENERAL '!A237</f>
        <v>BROCHE DE ORO</v>
      </c>
    </row>
    <row r="226" spans="1:12">
      <c r="A226" s="22">
        <v>225</v>
      </c>
      <c r="B226" t="str">
        <f>+'LISTADO GENERAL '!B238</f>
        <v>020930598</v>
      </c>
      <c r="C226" t="str">
        <f>+'LISTADO GENERAL '!E238</f>
        <v>ANALPER NAX 250MG X 10 CAP</v>
      </c>
      <c r="D226">
        <f>+'LISTADO GENERAL '!F238</f>
        <v>0</v>
      </c>
      <c r="E226" t="str">
        <f>+'LISTADO GENERAL '!I238</f>
        <v>LA SANTE</v>
      </c>
      <c r="F226" s="20">
        <f>+'LISTADO GENERAL '!S238</f>
        <v>46113</v>
      </c>
      <c r="G226">
        <f>+'LISTADO GENERAL '!T238</f>
        <v>0</v>
      </c>
      <c r="H226" s="21">
        <f>+'LISTADO GENERAL '!O238</f>
        <v>2.254</v>
      </c>
      <c r="I226">
        <f t="shared" si="6"/>
        <v>0</v>
      </c>
      <c r="J226">
        <f>IF('LISTADO GENERAL '!K238="EXENTO",'REF1'!I226,I226*1.16)</f>
        <v>0</v>
      </c>
      <c r="K226" t="b">
        <f t="shared" si="7"/>
        <v>0</v>
      </c>
      <c r="L226" t="str">
        <f>'LISTADO GENERAL '!A238</f>
        <v>BROCHE DE ORO</v>
      </c>
    </row>
    <row r="227" spans="1:12">
      <c r="A227" s="22">
        <v>226</v>
      </c>
      <c r="B227" t="str">
        <f>+'LISTADO GENERAL '!B239</f>
        <v>021261011</v>
      </c>
      <c r="C227" t="str">
        <f>+'LISTADO GENERAL '!E239</f>
        <v>ANANTY (ACETAMINOFEN) 650mg X 10 TAB</v>
      </c>
      <c r="D227">
        <f>+'LISTADO GENERAL '!F239</f>
        <v>0</v>
      </c>
      <c r="E227" t="str">
        <f>+'LISTADO GENERAL '!I239</f>
        <v>PLUS ANDES</v>
      </c>
      <c r="F227" s="20">
        <f>+'LISTADO GENERAL '!S239</f>
        <v>46143</v>
      </c>
      <c r="G227">
        <f>+'LISTADO GENERAL '!T239</f>
        <v>0</v>
      </c>
      <c r="H227" s="21">
        <f>+'LISTADO GENERAL '!O239</f>
        <v>0.97927846762499993</v>
      </c>
      <c r="I227">
        <f t="shared" si="6"/>
        <v>0</v>
      </c>
      <c r="J227">
        <f>IF('LISTADO GENERAL '!K239="EXENTO",'REF1'!I227,I227*1.16)</f>
        <v>0</v>
      </c>
      <c r="K227" t="b">
        <f t="shared" si="7"/>
        <v>0</v>
      </c>
      <c r="L227">
        <f>'LISTADO GENERAL '!A239</f>
        <v>0</v>
      </c>
    </row>
    <row r="228" spans="1:12">
      <c r="A228" s="22">
        <v>227</v>
      </c>
      <c r="B228" t="str">
        <f>+'LISTADO GENERAL '!B240</f>
        <v>021261001</v>
      </c>
      <c r="C228" t="str">
        <f>+'LISTADO GENERAL '!E240</f>
        <v>ANANTY FORTE 120MG/5ML SUSPENSION X 120ML</v>
      </c>
      <c r="D228">
        <f>+'LISTADO GENERAL '!F240</f>
        <v>0</v>
      </c>
      <c r="E228" t="str">
        <f>+'LISTADO GENERAL '!I240</f>
        <v>PLUS ANDES</v>
      </c>
      <c r="F228" s="20">
        <f>+'LISTADO GENERAL '!S240</f>
        <v>46174</v>
      </c>
      <c r="G228">
        <f>+'LISTADO GENERAL '!T240</f>
        <v>0</v>
      </c>
      <c r="H228" s="21">
        <f>+'LISTADO GENERAL '!O240</f>
        <v>2.1518987341772151</v>
      </c>
      <c r="I228">
        <f t="shared" si="6"/>
        <v>0</v>
      </c>
      <c r="J228">
        <f>IF('LISTADO GENERAL '!K240="EXENTO",'REF1'!I228,I228*1.16)</f>
        <v>0</v>
      </c>
      <c r="K228" t="b">
        <f t="shared" si="7"/>
        <v>0</v>
      </c>
      <c r="L228">
        <f>'LISTADO GENERAL '!A240</f>
        <v>0</v>
      </c>
    </row>
    <row r="229" spans="1:12">
      <c r="A229" s="22">
        <v>228</v>
      </c>
      <c r="B229" t="str">
        <f>+'LISTADO GENERAL '!B241</f>
        <v>021260991</v>
      </c>
      <c r="C229" t="str">
        <f>+'LISTADO GENERAL '!E241</f>
        <v>ANANTY FORTE 160mg/5ml X 60 SUSP</v>
      </c>
      <c r="D229">
        <f>+'LISTADO GENERAL '!F241</f>
        <v>0</v>
      </c>
      <c r="E229" t="str">
        <f>+'LISTADO GENERAL '!I241</f>
        <v>PLUS ANDES</v>
      </c>
      <c r="F229" s="20">
        <f>+'LISTADO GENERAL '!S241</f>
        <v>46204</v>
      </c>
      <c r="G229">
        <f>+'LISTADO GENERAL '!T241</f>
        <v>0</v>
      </c>
      <c r="H229" s="21">
        <f>+'LISTADO GENERAL '!O241</f>
        <v>1.3086812187406298</v>
      </c>
      <c r="I229">
        <f t="shared" si="6"/>
        <v>0</v>
      </c>
      <c r="J229">
        <f>IF('LISTADO GENERAL '!K241="EXENTO",'REF1'!I229,I229*1.16)</f>
        <v>0</v>
      </c>
      <c r="K229" t="b">
        <f t="shared" si="7"/>
        <v>0</v>
      </c>
      <c r="L229">
        <f>'LISTADO GENERAL '!A241</f>
        <v>0</v>
      </c>
    </row>
    <row r="230" spans="1:12">
      <c r="A230" s="22">
        <v>229</v>
      </c>
      <c r="B230" t="str">
        <f>+'LISTADO GENERAL '!B242</f>
        <v>020580987</v>
      </c>
      <c r="C230" t="str">
        <f>+'LISTADO GENERAL '!E242</f>
        <v>ANAPIR 200MG X 20 CAP BLANDAS</v>
      </c>
      <c r="D230">
        <f>+'LISTADO GENERAL '!F242</f>
        <v>0</v>
      </c>
      <c r="E230" t="str">
        <f>+'LISTADO GENERAL '!I242</f>
        <v>FC PHARMA</v>
      </c>
      <c r="F230" s="20">
        <f>+'LISTADO GENERAL '!S242</f>
        <v>46082</v>
      </c>
      <c r="G230">
        <f>+'LISTADO GENERAL '!T242</f>
        <v>0</v>
      </c>
      <c r="H230" s="21">
        <f>+'LISTADO GENERAL '!O242</f>
        <v>1.9671428571428573</v>
      </c>
      <c r="I230">
        <f t="shared" si="6"/>
        <v>0</v>
      </c>
      <c r="J230">
        <f>IF('LISTADO GENERAL '!K242="EXENTO",'REF1'!I230,I230*1.16)</f>
        <v>0</v>
      </c>
      <c r="K230" t="b">
        <f t="shared" si="7"/>
        <v>0</v>
      </c>
      <c r="L230" t="str">
        <f>'LISTADO GENERAL '!A242</f>
        <v>PRODUCTOS TOP</v>
      </c>
    </row>
    <row r="231" spans="1:12">
      <c r="A231" s="22">
        <v>230</v>
      </c>
      <c r="B231" t="str">
        <f>+'LISTADO GENERAL '!B243</f>
        <v>020580978</v>
      </c>
      <c r="C231" t="str">
        <f>+'LISTADO GENERAL '!E243</f>
        <v>ANAPIR 400MG X 20 CAP BLANDAS</v>
      </c>
      <c r="D231">
        <f>+'LISTADO GENERAL '!F243</f>
        <v>0</v>
      </c>
      <c r="E231" t="str">
        <f>+'LISTADO GENERAL '!I243</f>
        <v>FC PHARMA</v>
      </c>
      <c r="F231" s="20">
        <f>+'LISTADO GENERAL '!S243</f>
        <v>46082</v>
      </c>
      <c r="G231">
        <f>+'LISTADO GENERAL '!T243</f>
        <v>0</v>
      </c>
      <c r="H231" s="21">
        <f>+'LISTADO GENERAL '!O243</f>
        <v>2.1839999999999997</v>
      </c>
      <c r="I231">
        <f t="shared" si="6"/>
        <v>0</v>
      </c>
      <c r="J231">
        <f>IF('LISTADO GENERAL '!K243="EXENTO",'REF1'!I231,I231*1.16)</f>
        <v>0</v>
      </c>
      <c r="K231" t="b">
        <f t="shared" si="7"/>
        <v>0</v>
      </c>
      <c r="L231" t="str">
        <f>'LISTADO GENERAL '!A243</f>
        <v>PRODUCTOS TOP</v>
      </c>
    </row>
    <row r="232" spans="1:12">
      <c r="A232" s="22">
        <v>231</v>
      </c>
      <c r="B232" t="str">
        <f>+'LISTADO GENERAL '!B244</f>
        <v>020580995</v>
      </c>
      <c r="C232" t="str">
        <f>+'LISTADO GENERAL '!E244</f>
        <v>ANAPIR 600 MG X 10 CAP</v>
      </c>
      <c r="D232">
        <f>+'LISTADO GENERAL '!F244</f>
        <v>0</v>
      </c>
      <c r="E232" t="str">
        <f>+'LISTADO GENERAL '!I244</f>
        <v>FC PHARMA</v>
      </c>
      <c r="F232" s="20">
        <f>+'LISTADO GENERAL '!S244</f>
        <v>46082</v>
      </c>
      <c r="G232">
        <f>+'LISTADO GENERAL '!T244</f>
        <v>0</v>
      </c>
      <c r="H232" s="21">
        <f>+'LISTADO GENERAL '!O244</f>
        <v>2.1410714285714283</v>
      </c>
      <c r="I232">
        <f t="shared" si="6"/>
        <v>0</v>
      </c>
      <c r="J232">
        <f>IF('LISTADO GENERAL '!K244="EXENTO",'REF1'!I232,I232*1.16)</f>
        <v>0</v>
      </c>
      <c r="K232" t="b">
        <f t="shared" si="7"/>
        <v>0</v>
      </c>
      <c r="L232" t="str">
        <f>'LISTADO GENERAL '!A244</f>
        <v>PRODUCTOS TOP</v>
      </c>
    </row>
    <row r="233" spans="1:12">
      <c r="A233" s="22">
        <v>232</v>
      </c>
      <c r="B233" t="str">
        <f>+'LISTADO GENERAL '!B245</f>
        <v>021490707</v>
      </c>
      <c r="C233" t="str">
        <f>+'LISTADO GENERAL '!E245</f>
        <v>ANASMOL 2,5MG X 30 COMP</v>
      </c>
      <c r="D233">
        <f>+'LISTADO GENERAL '!F245</f>
        <v>0</v>
      </c>
      <c r="E233" t="str">
        <f>+'LISTADO GENERAL '!I245</f>
        <v>ROWE</v>
      </c>
      <c r="F233" s="20">
        <f>+'LISTADO GENERAL '!S245</f>
        <v>47027</v>
      </c>
      <c r="G233">
        <f>+'LISTADO GENERAL '!T245</f>
        <v>0</v>
      </c>
      <c r="H233" s="21">
        <f>+'LISTADO GENERAL '!O245</f>
        <v>6.2197476190476193</v>
      </c>
      <c r="I233">
        <f t="shared" si="6"/>
        <v>0</v>
      </c>
      <c r="J233">
        <f>IF('LISTADO GENERAL '!K245="EXENTO",'REF1'!I233,I233*1.16)</f>
        <v>0</v>
      </c>
      <c r="K233" t="b">
        <f t="shared" si="7"/>
        <v>0</v>
      </c>
      <c r="L233" t="str">
        <f>'LISTADO GENERAL '!A245</f>
        <v>PRODUCTOS TOP</v>
      </c>
    </row>
    <row r="234" spans="1:12">
      <c r="A234" s="22">
        <v>233</v>
      </c>
      <c r="B234" t="str">
        <f>+'LISTADO GENERAL '!B246</f>
        <v>021491098</v>
      </c>
      <c r="C234" t="str">
        <f>+'LISTADO GENERAL '!E246</f>
        <v>ANASMOL 2.5mg X 10 COMP</v>
      </c>
      <c r="D234">
        <f>+'LISTADO GENERAL '!F246</f>
        <v>0</v>
      </c>
      <c r="E234" t="str">
        <f>+'LISTADO GENERAL '!I246</f>
        <v>ROWE</v>
      </c>
      <c r="F234" s="20">
        <f>+'LISTADO GENERAL '!S246</f>
        <v>47027</v>
      </c>
      <c r="G234">
        <f>+'LISTADO GENERAL '!T246</f>
        <v>0</v>
      </c>
      <c r="H234" s="21">
        <f>+'LISTADO GENERAL '!O246</f>
        <v>4.3568571428571428</v>
      </c>
      <c r="I234">
        <f t="shared" si="6"/>
        <v>0</v>
      </c>
      <c r="J234">
        <f>IF('LISTADO GENERAL '!K246="EXENTO",'REF1'!I234,I234*1.16)</f>
        <v>0</v>
      </c>
      <c r="K234" t="b">
        <f t="shared" si="7"/>
        <v>0</v>
      </c>
      <c r="L234">
        <f>'LISTADO GENERAL '!A246</f>
        <v>0</v>
      </c>
    </row>
    <row r="235" spans="1:12">
      <c r="A235" s="22">
        <v>234</v>
      </c>
      <c r="B235" t="str">
        <f>+'LISTADO GENERAL '!B247</f>
        <v>021491103</v>
      </c>
      <c r="C235" t="str">
        <f>+'LISTADO GENERAL '!E247</f>
        <v>ANASMOL 5MG X 10 COMP</v>
      </c>
      <c r="D235">
        <f>+'LISTADO GENERAL '!F247</f>
        <v>0</v>
      </c>
      <c r="E235" t="str">
        <f>+'LISTADO GENERAL '!I247</f>
        <v>ROWE</v>
      </c>
      <c r="F235" s="20">
        <f>+'LISTADO GENERAL '!S247</f>
        <v>47027</v>
      </c>
      <c r="G235">
        <f>+'LISTADO GENERAL '!T247</f>
        <v>0</v>
      </c>
      <c r="H235" s="21">
        <f>+'LISTADO GENERAL '!O247</f>
        <v>6.4570857142857143</v>
      </c>
      <c r="I235">
        <f t="shared" si="6"/>
        <v>0</v>
      </c>
      <c r="J235">
        <f>IF('LISTADO GENERAL '!K247="EXENTO",'REF1'!I235,I235*1.16)</f>
        <v>0</v>
      </c>
      <c r="K235" t="b">
        <f t="shared" si="7"/>
        <v>0</v>
      </c>
      <c r="L235" t="str">
        <f>'LISTADO GENERAL '!A247</f>
        <v>PRODUCTOS TOP</v>
      </c>
    </row>
    <row r="236" spans="1:12">
      <c r="A236" s="22">
        <v>235</v>
      </c>
      <c r="B236" t="str">
        <f>+'LISTADO GENERAL '!B248</f>
        <v>042560131</v>
      </c>
      <c r="C236" t="str">
        <f>+'LISTADO GENERAL '!E248</f>
        <v>ANDADERA CON RUEDAS ELITE</v>
      </c>
      <c r="D236">
        <f>+'LISTADO GENERAL '!F248</f>
        <v>0</v>
      </c>
      <c r="E236" t="str">
        <f>+'LISTADO GENERAL '!I248</f>
        <v xml:space="preserve"> -</v>
      </c>
      <c r="F236" s="20" t="str">
        <f>+'LISTADO GENERAL '!S248</f>
        <v>-</v>
      </c>
      <c r="G236">
        <f>+'LISTADO GENERAL '!T248</f>
        <v>0</v>
      </c>
      <c r="H236" s="21">
        <f>+'LISTADO GENERAL '!O248</f>
        <v>44.677777777777777</v>
      </c>
      <c r="I236">
        <f t="shared" si="6"/>
        <v>0</v>
      </c>
      <c r="J236">
        <f>IF('LISTADO GENERAL '!K248="EXENTO",'REF1'!I236,I236*1.16)</f>
        <v>0</v>
      </c>
      <c r="K236" t="b">
        <f t="shared" si="7"/>
        <v>0</v>
      </c>
      <c r="L236">
        <f>'LISTADO GENERAL '!A248</f>
        <v>0</v>
      </c>
    </row>
    <row r="237" spans="1:12">
      <c r="A237" s="22">
        <v>236</v>
      </c>
      <c r="B237" t="str">
        <f>+'LISTADO GENERAL '!B249</f>
        <v>0200602251</v>
      </c>
      <c r="C237" t="str">
        <f>+'LISTADO GENERAL '!E249</f>
        <v>ANDADERA DE ALUMINIO</v>
      </c>
      <c r="D237">
        <f>+'LISTADO GENERAL '!F249</f>
        <v>0</v>
      </c>
      <c r="E237" t="str">
        <f>+'LISTADO GENERAL '!I249</f>
        <v>ALFA FARMACEUTICAL</v>
      </c>
      <c r="F237" s="20">
        <f>+'LISTADO GENERAL '!S249</f>
        <v>0</v>
      </c>
      <c r="G237">
        <f>+'LISTADO GENERAL '!T249</f>
        <v>0</v>
      </c>
      <c r="H237" s="21">
        <f>+'LISTADO GENERAL '!O249</f>
        <v>49.69194805194806</v>
      </c>
      <c r="I237">
        <f t="shared" si="6"/>
        <v>0</v>
      </c>
      <c r="J237">
        <f>IF('LISTADO GENERAL '!K249="EXENTO",'REF1'!I237,I237*1.16)</f>
        <v>0</v>
      </c>
      <c r="K237" t="b">
        <f t="shared" si="7"/>
        <v>0</v>
      </c>
      <c r="L237">
        <f>'LISTADO GENERAL '!A249</f>
        <v>0</v>
      </c>
    </row>
    <row r="238" spans="1:12">
      <c r="A238" s="22">
        <v>237</v>
      </c>
      <c r="B238" t="str">
        <f>+'LISTADO GENERAL '!B250</f>
        <v>11598</v>
      </c>
      <c r="C238" t="str">
        <f>+'LISTADO GENERAL '!E250</f>
        <v>ANGIOFLUX 250 LSU X 25 CAP</v>
      </c>
      <c r="D238">
        <f>+'LISTADO GENERAL '!F250</f>
        <v>0</v>
      </c>
      <c r="E238" t="str">
        <f>+'LISTADO GENERAL '!I250</f>
        <v>LETI-GENVEN</v>
      </c>
      <c r="F238" s="20">
        <f>+'LISTADO GENERAL '!S250</f>
        <v>46935</v>
      </c>
      <c r="G238">
        <f>+'LISTADO GENERAL '!T250</f>
        <v>0</v>
      </c>
      <c r="H238" s="21">
        <f>+'LISTADO GENERAL '!O250</f>
        <v>25.736363636363635</v>
      </c>
      <c r="I238">
        <f t="shared" si="6"/>
        <v>0</v>
      </c>
      <c r="J238">
        <f>IF('LISTADO GENERAL '!K250="EXENTO",'REF1'!I238,I238*1.16)</f>
        <v>0</v>
      </c>
      <c r="K238" t="b">
        <f t="shared" si="7"/>
        <v>0</v>
      </c>
      <c r="L238" t="str">
        <f>'LISTADO GENERAL '!A250</f>
        <v xml:space="preserve">BROCHE DE ORO </v>
      </c>
    </row>
    <row r="239" spans="1:12">
      <c r="A239" s="22">
        <v>238</v>
      </c>
      <c r="B239" t="str">
        <f>+'LISTADO GENERAL '!B251</f>
        <v>020921073</v>
      </c>
      <c r="C239" t="str">
        <f>+'LISTADO GENERAL '!E251</f>
        <v>ANGRIP DIA X 8 COMP</v>
      </c>
      <c r="D239">
        <f>+'LISTADO GENERAL '!F251</f>
        <v>0</v>
      </c>
      <c r="E239" t="str">
        <f>+'LISTADO GENERAL '!I251</f>
        <v>KLINOS</v>
      </c>
      <c r="F239" s="20">
        <f>+'LISTADO GENERAL '!S251</f>
        <v>46844</v>
      </c>
      <c r="G239">
        <f>+'LISTADO GENERAL '!T251</f>
        <v>0</v>
      </c>
      <c r="H239" s="21">
        <f>+'LISTADO GENERAL '!O251</f>
        <v>3.005954430379747</v>
      </c>
      <c r="I239">
        <f t="shared" si="6"/>
        <v>0</v>
      </c>
      <c r="J239">
        <f>IF('LISTADO GENERAL '!K251="EXENTO",'REF1'!I239,I239*1.16)</f>
        <v>0</v>
      </c>
      <c r="K239" t="b">
        <f t="shared" si="7"/>
        <v>0</v>
      </c>
      <c r="L239">
        <f>'LISTADO GENERAL '!A251</f>
        <v>0</v>
      </c>
    </row>
    <row r="240" spans="1:12">
      <c r="A240" s="22">
        <v>239</v>
      </c>
      <c r="B240" t="str">
        <f>+'LISTADO GENERAL '!B252</f>
        <v>020921091</v>
      </c>
      <c r="C240" t="str">
        <f>+'LISTADO GENERAL '!E252</f>
        <v>ANGRIP FORTE DIA 650mg-2mg-20mg (ACETAMINOFEN-CLORFENIRAMINA-CAFEINA) X 10 Comp</v>
      </c>
      <c r="D240">
        <f>+'LISTADO GENERAL '!F252</f>
        <v>0</v>
      </c>
      <c r="E240" t="str">
        <f>+'LISTADO GENERAL '!I252</f>
        <v>MEGALABS</v>
      </c>
      <c r="F240" s="20">
        <f>+'LISTADO GENERAL '!S252</f>
        <v>45931</v>
      </c>
      <c r="G240">
        <f>+'LISTADO GENERAL '!T252</f>
        <v>0</v>
      </c>
      <c r="H240" s="21">
        <f>+'LISTADO GENERAL '!O252</f>
        <v>3.1330749354005167</v>
      </c>
      <c r="I240">
        <f t="shared" si="6"/>
        <v>0</v>
      </c>
      <c r="J240">
        <f>IF('LISTADO GENERAL '!K252="EXENTO",'REF1'!I240,I240*1.16)</f>
        <v>0</v>
      </c>
      <c r="K240" t="b">
        <f t="shared" si="7"/>
        <v>0</v>
      </c>
      <c r="L240">
        <f>'LISTADO GENERAL '!A252</f>
        <v>0</v>
      </c>
    </row>
    <row r="241" spans="1:12">
      <c r="A241" s="22">
        <v>240</v>
      </c>
      <c r="B241" t="str">
        <f>+'LISTADO GENERAL '!B253</f>
        <v>020921092</v>
      </c>
      <c r="C241" t="str">
        <f>+'LISTADO GENERAL '!E253</f>
        <v>ANGRIP FORTE NOCHE 650mg-4mg (ACETAMINOFEN-CLORFENIRAMINA) X 5 Comp</v>
      </c>
      <c r="D241">
        <f>+'LISTADO GENERAL '!F253</f>
        <v>0</v>
      </c>
      <c r="E241" t="str">
        <f>+'LISTADO GENERAL '!I253</f>
        <v>MEGALABS</v>
      </c>
      <c r="F241" s="20">
        <f>+'LISTADO GENERAL '!S253</f>
        <v>45931</v>
      </c>
      <c r="G241">
        <f>+'LISTADO GENERAL '!T253</f>
        <v>0</v>
      </c>
      <c r="H241" s="21">
        <f>+'LISTADO GENERAL '!O253</f>
        <v>2.2543901281442813</v>
      </c>
      <c r="I241">
        <f t="shared" si="6"/>
        <v>0</v>
      </c>
      <c r="J241">
        <f>IF('LISTADO GENERAL '!K253="EXENTO",'REF1'!I241,I241*1.16)</f>
        <v>0</v>
      </c>
      <c r="K241" t="b">
        <f t="shared" si="7"/>
        <v>0</v>
      </c>
      <c r="L241" t="str">
        <f>'LISTADO GENERAL '!A253</f>
        <v>PRODUCTOS TOP</v>
      </c>
    </row>
    <row r="242" spans="1:12">
      <c r="A242" s="22">
        <v>241</v>
      </c>
      <c r="B242" t="str">
        <f>+'LISTADO GENERAL '!B254</f>
        <v>020921076</v>
      </c>
      <c r="C242" t="str">
        <f>+'LISTADO GENERAL '!E254</f>
        <v>ANGRIP NOCHE 500-30MG X 4 COMP</v>
      </c>
      <c r="D242">
        <f>+'LISTADO GENERAL '!F254</f>
        <v>0</v>
      </c>
      <c r="E242" t="str">
        <f>+'LISTADO GENERAL '!I254</f>
        <v>KLINOS</v>
      </c>
      <c r="F242" s="20">
        <f>+'LISTADO GENERAL '!S254</f>
        <v>46508</v>
      </c>
      <c r="G242">
        <f>+'LISTADO GENERAL '!T254</f>
        <v>0</v>
      </c>
      <c r="H242" s="21">
        <f>+'LISTADO GENERAL '!O254</f>
        <v>1.5693444803228445</v>
      </c>
      <c r="I242">
        <f t="shared" si="6"/>
        <v>0</v>
      </c>
      <c r="J242">
        <f>IF('LISTADO GENERAL '!K254="EXENTO",'REF1'!I242,I242*1.16)</f>
        <v>0</v>
      </c>
      <c r="K242" t="b">
        <f t="shared" si="7"/>
        <v>0</v>
      </c>
      <c r="L242" t="str">
        <f>'LISTADO GENERAL '!A254</f>
        <v>PRODUCTOS TOP</v>
      </c>
    </row>
    <row r="243" spans="1:12">
      <c r="A243" s="22">
        <v>242</v>
      </c>
      <c r="B243" t="str">
        <f>+'LISTADO GENERAL '!B255</f>
        <v>021021075</v>
      </c>
      <c r="C243" t="str">
        <f>+'LISTADO GENERAL '!E255</f>
        <v>ANTAAR 10MG X 10 TAB</v>
      </c>
      <c r="D243">
        <f>+'LISTADO GENERAL '!F255</f>
        <v>0</v>
      </c>
      <c r="E243" t="str">
        <f>+'LISTADO GENERAL '!I255</f>
        <v>MCK</v>
      </c>
      <c r="F243" s="20">
        <f>+'LISTADO GENERAL '!S255</f>
        <v>46143</v>
      </c>
      <c r="G243">
        <f>+'LISTADO GENERAL '!T255</f>
        <v>0</v>
      </c>
      <c r="H243" s="21">
        <f>+'LISTADO GENERAL '!O255</f>
        <v>2.75</v>
      </c>
      <c r="I243">
        <f t="shared" si="6"/>
        <v>0</v>
      </c>
      <c r="J243">
        <f>IF('LISTADO GENERAL '!K255="EXENTO",'REF1'!I243,I243*1.16)</f>
        <v>0</v>
      </c>
      <c r="K243" t="b">
        <f t="shared" si="7"/>
        <v>0</v>
      </c>
      <c r="L243" t="str">
        <f>'LISTADO GENERAL '!A255</f>
        <v>PRODUCTOS TOP</v>
      </c>
    </row>
    <row r="244" spans="1:12">
      <c r="A244" s="22">
        <v>243</v>
      </c>
      <c r="B244" t="str">
        <f>+'LISTADO GENERAL '!B256</f>
        <v>021020966</v>
      </c>
      <c r="C244" t="str">
        <f>+'LISTADO GENERAL '!E256</f>
        <v>ANTAAR 2,5MG X 10 TAB</v>
      </c>
      <c r="D244">
        <f>+'LISTADO GENERAL '!F256</f>
        <v>0</v>
      </c>
      <c r="E244" t="str">
        <f>+'LISTADO GENERAL '!I256</f>
        <v>MCK</v>
      </c>
      <c r="F244" s="20">
        <f>+'LISTADO GENERAL '!S256</f>
        <v>46419</v>
      </c>
      <c r="G244">
        <f>+'LISTADO GENERAL '!T256</f>
        <v>0</v>
      </c>
      <c r="H244" s="21">
        <f>+'LISTADO GENERAL '!O256</f>
        <v>2.0238095238095237</v>
      </c>
      <c r="I244">
        <f t="shared" si="6"/>
        <v>0</v>
      </c>
      <c r="J244">
        <f>IF('LISTADO GENERAL '!K256="EXENTO",'REF1'!I244,I244*1.16)</f>
        <v>0</v>
      </c>
      <c r="K244" t="b">
        <f t="shared" si="7"/>
        <v>0</v>
      </c>
      <c r="L244">
        <f>'LISTADO GENERAL '!A256</f>
        <v>0</v>
      </c>
    </row>
    <row r="245" spans="1:12">
      <c r="A245" s="22">
        <v>244</v>
      </c>
      <c r="B245" t="str">
        <f>+'LISTADO GENERAL '!B257</f>
        <v>021020974</v>
      </c>
      <c r="C245" t="str">
        <f>+'LISTADO GENERAL '!E257</f>
        <v>ANTAAR 5MG X 10 TAB</v>
      </c>
      <c r="D245">
        <f>+'LISTADO GENERAL '!F257</f>
        <v>0</v>
      </c>
      <c r="E245" t="str">
        <f>+'LISTADO GENERAL '!I257</f>
        <v>MCK</v>
      </c>
      <c r="F245" s="20">
        <f>+'LISTADO GENERAL '!S257</f>
        <v>46419</v>
      </c>
      <c r="G245">
        <f>+'LISTADO GENERAL '!T257</f>
        <v>0</v>
      </c>
      <c r="H245" s="21">
        <f>+'LISTADO GENERAL '!O257</f>
        <v>2.3214285714285716</v>
      </c>
      <c r="I245">
        <f t="shared" si="6"/>
        <v>0</v>
      </c>
      <c r="J245">
        <f>IF('LISTADO GENERAL '!K257="EXENTO",'REF1'!I245,I245*1.16)</f>
        <v>0</v>
      </c>
      <c r="K245" t="b">
        <f t="shared" si="7"/>
        <v>0</v>
      </c>
      <c r="L245" t="str">
        <f>'LISTADO GENERAL '!A257</f>
        <v>PRODUCTOS TOP</v>
      </c>
    </row>
    <row r="246" spans="1:12">
      <c r="A246" s="22">
        <v>245</v>
      </c>
      <c r="B246" t="str">
        <f>+'LISTADO GENERAL '!B258</f>
        <v>021021073</v>
      </c>
      <c r="C246" t="str">
        <f>+'LISTADO GENERAL '!E258</f>
        <v>ANTAAR HCT 2,5MG-6,25MG X 10 TAB</v>
      </c>
      <c r="D246">
        <f>+'LISTADO GENERAL '!F258</f>
        <v>0</v>
      </c>
      <c r="E246" t="str">
        <f>+'LISTADO GENERAL '!I258</f>
        <v>MCK</v>
      </c>
      <c r="F246" s="20">
        <f>+'LISTADO GENERAL '!S258</f>
        <v>46082</v>
      </c>
      <c r="G246">
        <f>+'LISTADO GENERAL '!T258</f>
        <v>0</v>
      </c>
      <c r="H246" s="21">
        <f>+'LISTADO GENERAL '!O258</f>
        <v>2.4205494568833767</v>
      </c>
      <c r="I246">
        <f t="shared" si="6"/>
        <v>0</v>
      </c>
      <c r="J246">
        <f>IF('LISTADO GENERAL '!K258="EXENTO",'REF1'!I246,I246*1.16)</f>
        <v>0</v>
      </c>
      <c r="K246" t="b">
        <f t="shared" si="7"/>
        <v>0</v>
      </c>
      <c r="L246" t="str">
        <f>'LISTADO GENERAL '!A258</f>
        <v>PRODUCTOS TOP</v>
      </c>
    </row>
    <row r="247" spans="1:12">
      <c r="A247" s="22">
        <v>246</v>
      </c>
      <c r="B247" t="str">
        <f>+'LISTADO GENERAL '!B259</f>
        <v>021020834</v>
      </c>
      <c r="C247" t="str">
        <f>+'LISTADO GENERAL '!E259</f>
        <v>ANTAAR HCT 2,5MG-6,25MG X 30 TAB</v>
      </c>
      <c r="D247">
        <f>+'LISTADO GENERAL '!F259</f>
        <v>0</v>
      </c>
      <c r="E247" t="str">
        <f>+'LISTADO GENERAL '!I259</f>
        <v>MCK</v>
      </c>
      <c r="F247" s="20">
        <f>+'LISTADO GENERAL '!S259</f>
        <v>46508</v>
      </c>
      <c r="G247">
        <f>+'LISTADO GENERAL '!T259</f>
        <v>0</v>
      </c>
      <c r="H247" s="21">
        <f>+'LISTADO GENERAL '!O259</f>
        <v>7.3291139240506329</v>
      </c>
      <c r="I247">
        <f t="shared" si="6"/>
        <v>0</v>
      </c>
      <c r="J247">
        <f>IF('LISTADO GENERAL '!K259="EXENTO",'REF1'!I247,I247*1.16)</f>
        <v>0</v>
      </c>
      <c r="K247" t="b">
        <f t="shared" si="7"/>
        <v>0</v>
      </c>
      <c r="L247">
        <f>'LISTADO GENERAL '!A259</f>
        <v>0</v>
      </c>
    </row>
    <row r="248" spans="1:12">
      <c r="A248" s="22">
        <v>247</v>
      </c>
      <c r="B248" t="str">
        <f>+'LISTADO GENERAL '!B260</f>
        <v>021021072</v>
      </c>
      <c r="C248" t="str">
        <f>+'LISTADO GENERAL '!E260</f>
        <v>ANTAAR HCT 5MG-6,25MG X 10 TAB</v>
      </c>
      <c r="D248">
        <f>+'LISTADO GENERAL '!F260</f>
        <v>0</v>
      </c>
      <c r="E248" t="str">
        <f>+'LISTADO GENERAL '!I260</f>
        <v>MCK</v>
      </c>
      <c r="F248" s="20">
        <f>+'LISTADO GENERAL '!S260</f>
        <v>46600</v>
      </c>
      <c r="G248">
        <f>+'LISTADO GENERAL '!T260</f>
        <v>0</v>
      </c>
      <c r="H248" s="21">
        <f>+'LISTADO GENERAL '!O260</f>
        <v>3.1705996808170687</v>
      </c>
      <c r="I248">
        <f t="shared" si="6"/>
        <v>0</v>
      </c>
      <c r="J248">
        <f>IF('LISTADO GENERAL '!K260="EXENTO",'REF1'!I248,I248*1.16)</f>
        <v>0</v>
      </c>
      <c r="K248" t="b">
        <f t="shared" si="7"/>
        <v>0</v>
      </c>
      <c r="L248">
        <f>'LISTADO GENERAL '!A260</f>
        <v>0</v>
      </c>
    </row>
    <row r="249" spans="1:12">
      <c r="A249" s="22">
        <v>248</v>
      </c>
      <c r="B249" t="str">
        <f>+'LISTADO GENERAL '!B261</f>
        <v>02026814</v>
      </c>
      <c r="C249" t="str">
        <f>+'LISTADO GENERAL '!E261</f>
        <v>ANTAAR HCT 5MG-6,25MG X 30 TAB</v>
      </c>
      <c r="D249">
        <f>+'LISTADO GENERAL '!F261</f>
        <v>0</v>
      </c>
      <c r="E249" t="str">
        <f>+'LISTADO GENERAL '!I261</f>
        <v>CALOX</v>
      </c>
      <c r="F249" s="20">
        <f>+'LISTADO GENERAL '!S261</f>
        <v>46569</v>
      </c>
      <c r="G249">
        <f>+'LISTADO GENERAL '!T261</f>
        <v>0</v>
      </c>
      <c r="H249" s="21">
        <f>+'LISTADO GENERAL '!O261</f>
        <v>8.1381912212988503</v>
      </c>
      <c r="I249">
        <f t="shared" si="6"/>
        <v>0</v>
      </c>
      <c r="J249">
        <f>IF('LISTADO GENERAL '!K261="EXENTO",'REF1'!I249,I249*1.16)</f>
        <v>0</v>
      </c>
      <c r="K249" t="b">
        <f t="shared" si="7"/>
        <v>0</v>
      </c>
      <c r="L249" t="str">
        <f>'LISTADO GENERAL '!A261</f>
        <v>PRODUCTOS TOP</v>
      </c>
    </row>
    <row r="250" spans="1:12">
      <c r="A250" s="22">
        <v>249</v>
      </c>
      <c r="B250" t="str">
        <f>+'LISTADO GENERAL '!B262</f>
        <v>021021087</v>
      </c>
      <c r="C250" t="str">
        <f>+'LISTADO GENERAL '!E262</f>
        <v>ANTAR 1,25 X 30 TAB</v>
      </c>
      <c r="D250">
        <f>+'LISTADO GENERAL '!F262</f>
        <v>0</v>
      </c>
      <c r="E250" t="str">
        <f>+'LISTADO GENERAL '!I262</f>
        <v>MCK</v>
      </c>
      <c r="F250" s="20">
        <f>+'LISTADO GENERAL '!S262</f>
        <v>46539</v>
      </c>
      <c r="G250">
        <f>+'LISTADO GENERAL '!T262</f>
        <v>0</v>
      </c>
      <c r="H250" s="21">
        <f>+'LISTADO GENERAL '!O262</f>
        <v>4.387780492866959</v>
      </c>
      <c r="I250">
        <f t="shared" si="6"/>
        <v>0</v>
      </c>
      <c r="J250">
        <f>IF('LISTADO GENERAL '!K262="EXENTO",'REF1'!I250,I250*1.16)</f>
        <v>0</v>
      </c>
      <c r="K250" t="b">
        <f t="shared" si="7"/>
        <v>0</v>
      </c>
      <c r="L250" t="str">
        <f>'LISTADO GENERAL '!A262</f>
        <v>PRODUCTOS TOP</v>
      </c>
    </row>
    <row r="251" spans="1:12">
      <c r="A251" s="22">
        <v>250</v>
      </c>
      <c r="B251" t="str">
        <f>+'LISTADO GENERAL '!B263</f>
        <v>021700886</v>
      </c>
      <c r="C251" t="str">
        <f>+'LISTADO GENERAL '!E263</f>
        <v>ANTIFOM 125mg X10 TBLS MASTICABLES</v>
      </c>
      <c r="D251">
        <f>+'LISTADO GENERAL '!F263</f>
        <v>0</v>
      </c>
      <c r="E251" t="str">
        <f>+'LISTADO GENERAL '!I263</f>
        <v>VARGAS</v>
      </c>
      <c r="F251" s="20">
        <f>+'LISTADO GENERAL '!S263</f>
        <v>46113</v>
      </c>
      <c r="G251">
        <f>+'LISTADO GENERAL '!T263</f>
        <v>0</v>
      </c>
      <c r="H251" s="21">
        <f>+'LISTADO GENERAL '!O263</f>
        <v>4.2951999999999995</v>
      </c>
      <c r="I251">
        <f t="shared" si="6"/>
        <v>0</v>
      </c>
      <c r="J251">
        <f>IF('LISTADO GENERAL '!K263="EXENTO",'REF1'!I251,I251*1.16)</f>
        <v>0</v>
      </c>
      <c r="K251" t="b">
        <f t="shared" si="7"/>
        <v>0</v>
      </c>
      <c r="L251" t="str">
        <f>'LISTADO GENERAL '!A263</f>
        <v>PRODUCTOS TOP</v>
      </c>
    </row>
    <row r="252" spans="1:12">
      <c r="A252" s="22">
        <v>251</v>
      </c>
      <c r="B252" t="str">
        <f>+'LISTADO GENERAL '!B264</f>
        <v>021700043</v>
      </c>
      <c r="C252" t="str">
        <f>+'LISTADO GENERAL '!E264</f>
        <v>ANTIFOM 40MG X 10 TAB COMP</v>
      </c>
      <c r="D252">
        <f>+'LISTADO GENERAL '!F264</f>
        <v>0</v>
      </c>
      <c r="E252" t="str">
        <f>+'LISTADO GENERAL '!I264</f>
        <v>VARGAS</v>
      </c>
      <c r="F252" s="20">
        <f>+'LISTADO GENERAL '!S264</f>
        <v>46327</v>
      </c>
      <c r="G252">
        <f>+'LISTADO GENERAL '!T264</f>
        <v>0</v>
      </c>
      <c r="H252" s="21">
        <f>+'LISTADO GENERAL '!O264</f>
        <v>4.5309090909090912</v>
      </c>
      <c r="I252">
        <f t="shared" si="6"/>
        <v>0</v>
      </c>
      <c r="J252">
        <f>IF('LISTADO GENERAL '!K264="EXENTO",'REF1'!I252,I252*1.16)</f>
        <v>0</v>
      </c>
      <c r="K252" t="b">
        <f t="shared" si="7"/>
        <v>0</v>
      </c>
      <c r="L252">
        <f>'LISTADO GENERAL '!A264</f>
        <v>0</v>
      </c>
    </row>
    <row r="253" spans="1:12">
      <c r="A253" s="22">
        <v>252</v>
      </c>
      <c r="B253" t="str">
        <f>+'LISTADO GENERAL '!B265</f>
        <v>021701026</v>
      </c>
      <c r="C253" t="str">
        <f>+'LISTADO GENERAL '!E265</f>
        <v>ANTIFOM 80 MG / ML X 20 ML GOTAS</v>
      </c>
      <c r="D253">
        <f>+'LISTADO GENERAL '!F265</f>
        <v>0</v>
      </c>
      <c r="E253" t="str">
        <f>+'LISTADO GENERAL '!I265</f>
        <v>VARGAS</v>
      </c>
      <c r="F253" s="20">
        <f>+'LISTADO GENERAL '!S265</f>
        <v>46082</v>
      </c>
      <c r="G253">
        <f>+'LISTADO GENERAL '!T265</f>
        <v>0</v>
      </c>
      <c r="H253" s="21">
        <f>+'LISTADO GENERAL '!O265</f>
        <v>4.1432911392405058</v>
      </c>
      <c r="I253">
        <f t="shared" si="6"/>
        <v>0</v>
      </c>
      <c r="J253">
        <f>IF('LISTADO GENERAL '!K265="EXENTO",'REF1'!I253,I253*1.16)</f>
        <v>0</v>
      </c>
      <c r="K253" t="b">
        <f t="shared" si="7"/>
        <v>0</v>
      </c>
      <c r="L253" t="str">
        <f>'LISTADO GENERAL '!A265</f>
        <v>PRODUCTOS TOP</v>
      </c>
    </row>
    <row r="254" spans="1:12">
      <c r="A254" s="22">
        <v>253</v>
      </c>
      <c r="B254" t="str">
        <f>+'LISTADO GENERAL '!B266</f>
        <v>021701015</v>
      </c>
      <c r="C254" t="str">
        <f>+'LISTADO GENERAL '!E266</f>
        <v>ANTIFOM FORTE 160MG COMP X 10</v>
      </c>
      <c r="D254">
        <f>+'LISTADO GENERAL '!F266</f>
        <v>0</v>
      </c>
      <c r="E254" t="str">
        <f>+'LISTADO GENERAL '!I266</f>
        <v>VARGAS</v>
      </c>
      <c r="F254" s="20">
        <f>+'LISTADO GENERAL '!S266</f>
        <v>46204.652569444443</v>
      </c>
      <c r="G254">
        <f>+'LISTADO GENERAL '!T266</f>
        <v>0</v>
      </c>
      <c r="H254" s="21">
        <f>+'LISTADO GENERAL '!O266</f>
        <v>6.172727272727272</v>
      </c>
      <c r="I254">
        <f t="shared" si="6"/>
        <v>0</v>
      </c>
      <c r="J254">
        <f>IF('LISTADO GENERAL '!K266="EXENTO",'REF1'!I254,I254*1.16)</f>
        <v>0</v>
      </c>
      <c r="K254" t="b">
        <f t="shared" si="7"/>
        <v>0</v>
      </c>
      <c r="L254">
        <f>'LISTADO GENERAL '!A266</f>
        <v>0</v>
      </c>
    </row>
    <row r="255" spans="1:12">
      <c r="A255" s="22">
        <v>254</v>
      </c>
      <c r="B255" t="str">
        <f>+'LISTADO GENERAL '!B267</f>
        <v>020550466</v>
      </c>
      <c r="C255" t="str">
        <f>+'LISTADO GENERAL '!E267</f>
        <v>ANTILAX 2 MG X 10 TAB</v>
      </c>
      <c r="D255">
        <f>+'LISTADO GENERAL '!F267</f>
        <v>0</v>
      </c>
      <c r="E255" t="str">
        <f>+'LISTADO GENERAL '!I267</f>
        <v>FARMA</v>
      </c>
      <c r="F255" s="20">
        <f>+'LISTADO GENERAL '!S267</f>
        <v>46235</v>
      </c>
      <c r="G255">
        <f>+'LISTADO GENERAL '!T267</f>
        <v>0</v>
      </c>
      <c r="H255" s="21">
        <f>+'LISTADO GENERAL '!O267</f>
        <v>2.8961038961038961</v>
      </c>
      <c r="I255">
        <f t="shared" si="6"/>
        <v>0</v>
      </c>
      <c r="J255">
        <f>IF('LISTADO GENERAL '!K267="EXENTO",'REF1'!I255,I255*1.16)</f>
        <v>0</v>
      </c>
      <c r="K255" t="b">
        <f t="shared" si="7"/>
        <v>0</v>
      </c>
      <c r="L255">
        <f>'LISTADO GENERAL '!A267</f>
        <v>0</v>
      </c>
    </row>
    <row r="256" spans="1:12">
      <c r="A256" s="22">
        <v>255</v>
      </c>
      <c r="B256" t="str">
        <f>+'LISTADO GENERAL '!B268</f>
        <v>020140006</v>
      </c>
      <c r="C256" t="str">
        <f>+'LISTADO GENERAL '!E268</f>
        <v>ANTIP 40 mg X 30 TAB</v>
      </c>
      <c r="D256">
        <f>+'LISTADO GENERAL '!F268</f>
        <v>0</v>
      </c>
      <c r="E256" t="str">
        <f>+'LISTADO GENERAL '!I268</f>
        <v>BEHRENS</v>
      </c>
      <c r="F256" s="20">
        <f>+'LISTADO GENERAL '!S268</f>
        <v>46113</v>
      </c>
      <c r="G256">
        <f>+'LISTADO GENERAL '!T268</f>
        <v>0</v>
      </c>
      <c r="H256" s="21">
        <f>+'LISTADO GENERAL '!O268</f>
        <v>7.4025974025974026</v>
      </c>
      <c r="I256">
        <f t="shared" si="6"/>
        <v>0</v>
      </c>
      <c r="J256">
        <f>IF('LISTADO GENERAL '!K268="EXENTO",'REF1'!I256,I256*1.16)</f>
        <v>0</v>
      </c>
      <c r="K256" t="b">
        <f t="shared" si="7"/>
        <v>0</v>
      </c>
      <c r="L256">
        <f>'LISTADO GENERAL '!A268</f>
        <v>0</v>
      </c>
    </row>
    <row r="257" spans="1:12">
      <c r="A257" s="22">
        <v>256</v>
      </c>
      <c r="B257" t="str">
        <f>+'LISTADO GENERAL '!B269</f>
        <v>020981163</v>
      </c>
      <c r="C257" t="str">
        <f>+'LISTADO GENERAL '!E269</f>
        <v>ANTUX 0,6% SOLUCION ORAL X 120ML SABOR CEREZA</v>
      </c>
      <c r="D257">
        <f>+'LISTADO GENERAL '!F269</f>
        <v>0</v>
      </c>
      <c r="E257" t="str">
        <f>+'LISTADO GENERAL '!I269</f>
        <v>LETI-GENVEN</v>
      </c>
      <c r="F257" s="20">
        <f>+'LISTADO GENERAL '!S269</f>
        <v>46539</v>
      </c>
      <c r="G257">
        <f>+'LISTADO GENERAL '!T269</f>
        <v>0</v>
      </c>
      <c r="H257" s="21">
        <f>+'LISTADO GENERAL '!O269</f>
        <v>5.4162337662337654</v>
      </c>
      <c r="I257">
        <f t="shared" si="6"/>
        <v>0</v>
      </c>
      <c r="J257">
        <f>IF('LISTADO GENERAL '!K269="EXENTO",'REF1'!I257,I257*1.16)</f>
        <v>0</v>
      </c>
      <c r="K257" t="b">
        <f t="shared" si="7"/>
        <v>0</v>
      </c>
      <c r="L257" t="str">
        <f>'LISTADO GENERAL '!A269</f>
        <v xml:space="preserve">BROCHE DE ORO </v>
      </c>
    </row>
    <row r="258" spans="1:12">
      <c r="A258" s="22">
        <v>257</v>
      </c>
      <c r="B258" t="str">
        <f>+'LISTADO GENERAL '!B270</f>
        <v>021181016</v>
      </c>
      <c r="C258" t="str">
        <f>+'LISTADO GENERAL '!E270</f>
        <v>APIRET 180MG/5ML SOL ORAL X 120ML</v>
      </c>
      <c r="D258">
        <f>+'LISTADO GENERAL '!F270</f>
        <v>0</v>
      </c>
      <c r="E258" t="str">
        <f>+'LISTADO GENERAL '!I270</f>
        <v>OFTALMI</v>
      </c>
      <c r="F258" s="20">
        <f>+'LISTADO GENERAL '!S270</f>
        <v>46113</v>
      </c>
      <c r="G258">
        <f>+'LISTADO GENERAL '!T270</f>
        <v>0</v>
      </c>
      <c r="H258" s="21">
        <f>+'LISTADO GENERAL '!O270</f>
        <v>2.4989999999999997</v>
      </c>
      <c r="I258">
        <f t="shared" ref="I258:I321" si="8">+H258*G258</f>
        <v>0</v>
      </c>
      <c r="J258">
        <f>IF('LISTADO GENERAL '!K270="EXENTO",'REF1'!I258,I258*1.16)</f>
        <v>0</v>
      </c>
      <c r="K258" t="b">
        <f t="shared" si="7"/>
        <v>0</v>
      </c>
      <c r="L258" t="str">
        <f>'LISTADO GENERAL '!A270</f>
        <v>BROCHE DE ORO</v>
      </c>
    </row>
    <row r="259" spans="1:12">
      <c r="A259" s="22">
        <v>258</v>
      </c>
      <c r="B259" t="str">
        <f>+'LISTADO GENERAL '!B271</f>
        <v>021181017</v>
      </c>
      <c r="C259" t="str">
        <f>+'LISTADO GENERAL '!E271</f>
        <v>APIRET 180MG/5ML SOL ORAL X 60ML</v>
      </c>
      <c r="D259">
        <f>+'LISTADO GENERAL '!F271</f>
        <v>0</v>
      </c>
      <c r="E259" t="str">
        <f>+'LISTADO GENERAL '!I271</f>
        <v>OFTALMI</v>
      </c>
      <c r="F259" s="20">
        <f>+'LISTADO GENERAL '!S271</f>
        <v>46023</v>
      </c>
      <c r="G259">
        <f>+'LISTADO GENERAL '!T271</f>
        <v>0</v>
      </c>
      <c r="H259" s="21">
        <f>+'LISTADO GENERAL '!O271</f>
        <v>1.3719999999999999</v>
      </c>
      <c r="I259">
        <f t="shared" si="8"/>
        <v>0</v>
      </c>
      <c r="J259">
        <f>IF('LISTADO GENERAL '!K271="EXENTO",'REF1'!I259,I259*1.16)</f>
        <v>0</v>
      </c>
      <c r="K259" t="b">
        <f t="shared" ref="K259:K322" si="9">IF(AND(G259&gt;0,AND(L259&lt;&gt;$L$1,L259&lt;&gt;$M$1)),ROW())</f>
        <v>0</v>
      </c>
      <c r="L259" t="str">
        <f>'LISTADO GENERAL '!A271</f>
        <v>BROCHE DE ORO</v>
      </c>
    </row>
    <row r="260" spans="1:12">
      <c r="A260" s="22">
        <v>259</v>
      </c>
      <c r="B260" t="str">
        <f>+'LISTADO GENERAL '!B272</f>
        <v>021181115</v>
      </c>
      <c r="C260" t="str">
        <f>+'LISTADO GENERAL '!E272</f>
        <v>APIRET 500mg X 10 TAB</v>
      </c>
      <c r="D260">
        <f>+'LISTADO GENERAL '!F272</f>
        <v>0</v>
      </c>
      <c r="E260" t="str">
        <f>+'LISTADO GENERAL '!I272</f>
        <v>OFTALMI</v>
      </c>
      <c r="F260" s="20">
        <f>+'LISTADO GENERAL '!S272</f>
        <v>46539</v>
      </c>
      <c r="G260">
        <f>+'LISTADO GENERAL '!T272</f>
        <v>0</v>
      </c>
      <c r="H260" s="21">
        <f>+'LISTADO GENERAL '!O272</f>
        <v>0.83299999999999996</v>
      </c>
      <c r="I260">
        <f t="shared" si="8"/>
        <v>0</v>
      </c>
      <c r="J260">
        <f>IF('LISTADO GENERAL '!K272="EXENTO",'REF1'!I260,I260*1.16)</f>
        <v>0</v>
      </c>
      <c r="K260" t="b">
        <f t="shared" si="9"/>
        <v>0</v>
      </c>
      <c r="L260" t="str">
        <f>'LISTADO GENERAL '!A272</f>
        <v>BROCHE DE ORO</v>
      </c>
    </row>
    <row r="261" spans="1:12">
      <c r="A261" s="22">
        <v>260</v>
      </c>
      <c r="B261" t="str">
        <f>+'LISTADO GENERAL '!B273</f>
        <v>021181130</v>
      </c>
      <c r="C261" t="str">
        <f>+'LISTADO GENERAL '!E273</f>
        <v>APIRET FORTE 650 MG X 10 TAB</v>
      </c>
      <c r="D261">
        <f>+'LISTADO GENERAL '!F273</f>
        <v>0</v>
      </c>
      <c r="E261" t="str">
        <f>+'LISTADO GENERAL '!I273</f>
        <v>OFTALMI</v>
      </c>
      <c r="F261" s="20">
        <f>+'LISTADO GENERAL '!S273</f>
        <v>46539</v>
      </c>
      <c r="G261">
        <f>+'LISTADO GENERAL '!T273</f>
        <v>0</v>
      </c>
      <c r="H261" s="21">
        <f>+'LISTADO GENERAL '!O273</f>
        <v>0.7056</v>
      </c>
      <c r="I261">
        <f t="shared" si="8"/>
        <v>0</v>
      </c>
      <c r="J261">
        <f>IF('LISTADO GENERAL '!K273="EXENTO",'REF1'!I261,I261*1.16)</f>
        <v>0</v>
      </c>
      <c r="K261" t="b">
        <f t="shared" si="9"/>
        <v>0</v>
      </c>
      <c r="L261" t="str">
        <f>'LISTADO GENERAL '!A273</f>
        <v>BROCHE DE ORO</v>
      </c>
    </row>
    <row r="262" spans="1:12">
      <c r="A262" s="22">
        <v>261</v>
      </c>
      <c r="B262" t="str">
        <f>+'LISTADO GENERAL '!B274</f>
        <v>021181143</v>
      </c>
      <c r="C262" t="str">
        <f>+'LISTADO GENERAL '!E274</f>
        <v>APIRET GRANULADO FLU NOCHE 8 gr X 6  SOBRES</v>
      </c>
      <c r="D262">
        <f>+'LISTADO GENERAL '!F274</f>
        <v>0</v>
      </c>
      <c r="E262" t="str">
        <f>+'LISTADO GENERAL '!I274</f>
        <v>OFTALMI</v>
      </c>
      <c r="F262" s="20">
        <f>+'LISTADO GENERAL '!S274</f>
        <v>46023</v>
      </c>
      <c r="G262">
        <f>+'LISTADO GENERAL '!T274</f>
        <v>0</v>
      </c>
      <c r="H262" s="21">
        <f>+'LISTADO GENERAL '!O274</f>
        <v>4.0837662337662337</v>
      </c>
      <c r="I262">
        <f t="shared" si="8"/>
        <v>0</v>
      </c>
      <c r="J262">
        <f>IF('LISTADO GENERAL '!K274="EXENTO",'REF1'!I262,I262*1.16)</f>
        <v>0</v>
      </c>
      <c r="K262" t="b">
        <f t="shared" si="9"/>
        <v>0</v>
      </c>
      <c r="L262" t="str">
        <f>'LISTADO GENERAL '!A274</f>
        <v xml:space="preserve">NUEVAS ENTRADAS </v>
      </c>
    </row>
    <row r="263" spans="1:12">
      <c r="A263" s="22">
        <v>262</v>
      </c>
      <c r="B263" t="str">
        <f>+'LISTADO GENERAL '!B275</f>
        <v>021091063</v>
      </c>
      <c r="C263" t="str">
        <f>+'LISTADO GENERAL '!E275</f>
        <v>APLACAL 750MG X 10 TAB MASTICABLES SABOR BANANA</v>
      </c>
      <c r="D263">
        <f>+'LISTADO GENERAL '!F275</f>
        <v>0</v>
      </c>
      <c r="E263" t="str">
        <f>+'LISTADO GENERAL '!I275</f>
        <v>MEYER</v>
      </c>
      <c r="F263" s="20">
        <f>+'LISTADO GENERAL '!S275</f>
        <v>46054</v>
      </c>
      <c r="G263">
        <f>+'LISTADO GENERAL '!T275</f>
        <v>0</v>
      </c>
      <c r="H263" s="21">
        <f>+'LISTADO GENERAL '!O275</f>
        <v>7.0952000000000002</v>
      </c>
      <c r="I263">
        <f t="shared" si="8"/>
        <v>0</v>
      </c>
      <c r="J263">
        <f>IF('LISTADO GENERAL '!K275="EXENTO",'REF1'!I263,I263*1.16)</f>
        <v>0</v>
      </c>
      <c r="K263" t="b">
        <f t="shared" si="9"/>
        <v>0</v>
      </c>
      <c r="L263" t="str">
        <f>'LISTADO GENERAL '!A275</f>
        <v>BROCHE DE ORO</v>
      </c>
    </row>
    <row r="264" spans="1:12">
      <c r="A264" s="22">
        <v>263</v>
      </c>
      <c r="B264" t="str">
        <f>+'LISTADO GENERAL '!B276</f>
        <v>021090976</v>
      </c>
      <c r="C264" t="str">
        <f>+'LISTADO GENERAL '!E276</f>
        <v>APLACAL 750MG X 10 TAB MASTICABLES SABOR FRAMBUESA</v>
      </c>
      <c r="D264">
        <f>+'LISTADO GENERAL '!F276</f>
        <v>0</v>
      </c>
      <c r="E264" t="str">
        <f>+'LISTADO GENERAL '!I276</f>
        <v>MEYER</v>
      </c>
      <c r="F264" s="20">
        <f>+'LISTADO GENERAL '!S276</f>
        <v>46266</v>
      </c>
      <c r="G264">
        <f>+'LISTADO GENERAL '!T276</f>
        <v>0</v>
      </c>
      <c r="H264" s="21">
        <f>+'LISTADO GENERAL '!O276</f>
        <v>7.0952000000000002</v>
      </c>
      <c r="I264">
        <f t="shared" si="8"/>
        <v>0</v>
      </c>
      <c r="J264">
        <f>IF('LISTADO GENERAL '!K276="EXENTO",'REF1'!I264,I264*1.16)</f>
        <v>0</v>
      </c>
      <c r="K264" t="b">
        <f t="shared" si="9"/>
        <v>0</v>
      </c>
      <c r="L264" t="str">
        <f>'LISTADO GENERAL '!A276</f>
        <v>BROCHE DE ORO</v>
      </c>
    </row>
    <row r="265" spans="1:12">
      <c r="A265" s="22">
        <v>264</v>
      </c>
      <c r="B265" t="str">
        <f>+'LISTADO GENERAL '!B277</f>
        <v>021091062</v>
      </c>
      <c r="C265" t="str">
        <f>+'LISTADO GENERAL '!E277</f>
        <v>APLACAL 750MG X 10 TAB MASTICABLES SABOR MANDARINA</v>
      </c>
      <c r="D265">
        <f>+'LISTADO GENERAL '!F277</f>
        <v>0</v>
      </c>
      <c r="E265" t="str">
        <f>+'LISTADO GENERAL '!I277</f>
        <v>MEYER</v>
      </c>
      <c r="F265" s="20">
        <f>+'LISTADO GENERAL '!S277</f>
        <v>46054</v>
      </c>
      <c r="G265">
        <f>+'LISTADO GENERAL '!T277</f>
        <v>0</v>
      </c>
      <c r="H265" s="21">
        <f>+'LISTADO GENERAL '!O277</f>
        <v>7.0952000000000002</v>
      </c>
      <c r="I265">
        <f t="shared" si="8"/>
        <v>0</v>
      </c>
      <c r="J265">
        <f>IF('LISTADO GENERAL '!K277="EXENTO",'REF1'!I265,I265*1.16)</f>
        <v>0</v>
      </c>
      <c r="K265" t="b">
        <f t="shared" si="9"/>
        <v>0</v>
      </c>
      <c r="L265" t="str">
        <f>'LISTADO GENERAL '!A277</f>
        <v>BROCHE DE ORO</v>
      </c>
    </row>
    <row r="266" spans="1:12">
      <c r="A266" s="22">
        <v>265</v>
      </c>
      <c r="B266" t="str">
        <f>+'LISTADO GENERAL '!B278</f>
        <v>021090977</v>
      </c>
      <c r="C266" t="str">
        <f>+'LISTADO GENERAL '!E278</f>
        <v>APLACAL 750MG X 10 TAB MASTICABLES SABOR MENTA</v>
      </c>
      <c r="D266">
        <f>+'LISTADO GENERAL '!F278</f>
        <v>0</v>
      </c>
      <c r="E266" t="str">
        <f>+'LISTADO GENERAL '!I278</f>
        <v>MEYER</v>
      </c>
      <c r="F266" s="20">
        <f>+'LISTADO GENERAL '!S278</f>
        <v>46054</v>
      </c>
      <c r="G266">
        <f>+'LISTADO GENERAL '!T278</f>
        <v>0</v>
      </c>
      <c r="H266" s="21">
        <f>+'LISTADO GENERAL '!O278</f>
        <v>7.0952000000000002</v>
      </c>
      <c r="I266">
        <f t="shared" si="8"/>
        <v>0</v>
      </c>
      <c r="J266">
        <f>IF('LISTADO GENERAL '!K278="EXENTO",'REF1'!I266,I266*1.16)</f>
        <v>0</v>
      </c>
      <c r="K266" t="b">
        <f t="shared" si="9"/>
        <v>0</v>
      </c>
      <c r="L266" t="str">
        <f>'LISTADO GENERAL '!A278</f>
        <v>BROCHE DE ORO</v>
      </c>
    </row>
    <row r="267" spans="1:12">
      <c r="A267" s="22">
        <v>266</v>
      </c>
      <c r="B267" t="str">
        <f>+'LISTADO GENERAL '!B279</f>
        <v>042570001</v>
      </c>
      <c r="C267" t="str">
        <f>+'LISTADO GENERAL '!E279</f>
        <v>APOSITOS CIRCULARES  ( CURITAS ) BRIUTCARE 100 UNID</v>
      </c>
      <c r="D267">
        <f>+'LISTADO GENERAL '!F279</f>
        <v>0</v>
      </c>
      <c r="E267" t="str">
        <f>+'LISTADO GENERAL '!I279</f>
        <v>BRIUTCARE</v>
      </c>
      <c r="F267" s="20">
        <f>+'LISTADO GENERAL '!S279</f>
        <v>47119</v>
      </c>
      <c r="G267">
        <f>+'LISTADO GENERAL '!T279</f>
        <v>0</v>
      </c>
      <c r="H267" s="21">
        <f>+'LISTADO GENERAL '!O279</f>
        <v>3.8035617077533246</v>
      </c>
      <c r="I267">
        <f t="shared" si="8"/>
        <v>0</v>
      </c>
      <c r="J267">
        <f>IF('LISTADO GENERAL '!K279="EXENTO",'REF1'!I267,I267*1.16)</f>
        <v>0</v>
      </c>
      <c r="K267" t="b">
        <f t="shared" si="9"/>
        <v>0</v>
      </c>
      <c r="L267">
        <f>'LISTADO GENERAL '!A279</f>
        <v>0</v>
      </c>
    </row>
    <row r="268" spans="1:12">
      <c r="A268" s="22">
        <v>267</v>
      </c>
      <c r="B268" t="str">
        <f>+'LISTADO GENERAL '!B280</f>
        <v>042570105</v>
      </c>
      <c r="C268" t="str">
        <f>+'LISTADO GENERAL '!E280</f>
        <v>APOSITOS CLASICOS  ( CURITAS ) BRIUTCARE 20 UNID</v>
      </c>
      <c r="D268">
        <f>+'LISTADO GENERAL '!F280</f>
        <v>0</v>
      </c>
      <c r="E268" t="str">
        <f>+'LISTADO GENERAL '!I280</f>
        <v>BRIUTCARE</v>
      </c>
      <c r="F268" s="20">
        <f>+'LISTADO GENERAL '!S280</f>
        <v>47119</v>
      </c>
      <c r="G268">
        <f>+'LISTADO GENERAL '!T280</f>
        <v>0</v>
      </c>
      <c r="H268" s="21">
        <f>+'LISTADO GENERAL '!O280</f>
        <v>1.5056556346878924</v>
      </c>
      <c r="I268">
        <f t="shared" si="8"/>
        <v>0</v>
      </c>
      <c r="J268">
        <f>IF('LISTADO GENERAL '!K280="EXENTO",'REF1'!I268,I268*1.16)</f>
        <v>0</v>
      </c>
      <c r="K268" t="b">
        <f t="shared" si="9"/>
        <v>0</v>
      </c>
      <c r="L268">
        <f>'LISTADO GENERAL '!A280</f>
        <v>0</v>
      </c>
    </row>
    <row r="269" spans="1:12">
      <c r="A269" s="22">
        <v>268</v>
      </c>
      <c r="B269" t="str">
        <f>+'LISTADO GENERAL '!B281</f>
        <v>042570102</v>
      </c>
      <c r="C269" t="str">
        <f>+'LISTADO GENERAL '!E281</f>
        <v>APOSITOS FLEXIBLES ( CURITAS FLEX ) BRIUTCARE 20 UNID</v>
      </c>
      <c r="D269">
        <f>+'LISTADO GENERAL '!F281</f>
        <v>0</v>
      </c>
      <c r="E269" t="str">
        <f>+'LISTADO GENERAL '!I281</f>
        <v>BRIUTCARE</v>
      </c>
      <c r="F269" s="20">
        <f>+'LISTADO GENERAL '!S281</f>
        <v>47119</v>
      </c>
      <c r="G269">
        <f>+'LISTADO GENERAL '!T281</f>
        <v>0</v>
      </c>
      <c r="H269" s="21">
        <f>+'LISTADO GENERAL '!O281</f>
        <v>1.5209235209235208</v>
      </c>
      <c r="I269">
        <f t="shared" si="8"/>
        <v>0</v>
      </c>
      <c r="J269">
        <f>IF('LISTADO GENERAL '!K281="EXENTO",'REF1'!I269,I269*1.16)</f>
        <v>0</v>
      </c>
      <c r="K269" t="b">
        <f t="shared" si="9"/>
        <v>0</v>
      </c>
      <c r="L269">
        <f>'LISTADO GENERAL '!A281</f>
        <v>0</v>
      </c>
    </row>
    <row r="270" spans="1:12">
      <c r="A270" s="22">
        <v>269</v>
      </c>
      <c r="B270" t="str">
        <f>+'LISTADO GENERAL '!B282</f>
        <v>042570103</v>
      </c>
      <c r="C270" t="str">
        <f>+'LISTADO GENERAL '!E282</f>
        <v>APOSITOS MIXTOS  ( CURITAS ) BRIUTCARE 20 UNID</v>
      </c>
      <c r="D270">
        <f>+'LISTADO GENERAL '!F282</f>
        <v>0</v>
      </c>
      <c r="E270" t="str">
        <f>+'LISTADO GENERAL '!I282</f>
        <v>BRIUTCARE</v>
      </c>
      <c r="F270" s="20">
        <f>+'LISTADO GENERAL '!S282</f>
        <v>47119</v>
      </c>
      <c r="G270">
        <f>+'LISTADO GENERAL '!T282</f>
        <v>0</v>
      </c>
      <c r="H270" s="21">
        <f>+'LISTADO GENERAL '!O282</f>
        <v>1.5140123034859876</v>
      </c>
      <c r="I270">
        <f t="shared" si="8"/>
        <v>0</v>
      </c>
      <c r="J270">
        <f>IF('LISTADO GENERAL '!K282="EXENTO",'REF1'!I270,I270*1.16)</f>
        <v>0</v>
      </c>
      <c r="K270" t="b">
        <f t="shared" si="9"/>
        <v>0</v>
      </c>
      <c r="L270" t="str">
        <f>'LISTADO GENERAL '!A282</f>
        <v>PRODUCTOS TOP</v>
      </c>
    </row>
    <row r="271" spans="1:12">
      <c r="A271" s="22">
        <v>270</v>
      </c>
      <c r="B271" t="str">
        <f>+'LISTADO GENERAL '!B283</f>
        <v>042570104</v>
      </c>
      <c r="C271" t="str">
        <f>+'LISTADO GENERAL '!E283</f>
        <v>APOSITOS TRANSPARENTES  ( CURITAS ) BRIUTCARE 20 UNID</v>
      </c>
      <c r="D271">
        <f>+'LISTADO GENERAL '!F283</f>
        <v>0</v>
      </c>
      <c r="E271" t="str">
        <f>+'LISTADO GENERAL '!I283</f>
        <v>BRIUTCARE</v>
      </c>
      <c r="F271" s="20">
        <f>+'LISTADO GENERAL '!S283</f>
        <v>47058</v>
      </c>
      <c r="G271">
        <f>+'LISTADO GENERAL '!T283</f>
        <v>0</v>
      </c>
      <c r="H271" s="21">
        <f>+'LISTADO GENERAL '!O283</f>
        <v>1.545454545454545</v>
      </c>
      <c r="I271">
        <f t="shared" si="8"/>
        <v>0</v>
      </c>
      <c r="J271">
        <f>IF('LISTADO GENERAL '!K283="EXENTO",'REF1'!I271,I271*1.16)</f>
        <v>0</v>
      </c>
      <c r="K271" t="b">
        <f t="shared" si="9"/>
        <v>0</v>
      </c>
      <c r="L271" t="str">
        <f>'LISTADO GENERAL '!A283</f>
        <v>PRODUCTOS TOP</v>
      </c>
    </row>
    <row r="272" spans="1:12">
      <c r="A272" s="22">
        <v>271</v>
      </c>
      <c r="B272" t="str">
        <f>+'LISTADO GENERAL '!B284</f>
        <v>020580047</v>
      </c>
      <c r="C272" t="str">
        <f>+'LISTADO GENERAL '!E284</f>
        <v xml:space="preserve">APYRENE 650MG X 10 TAB </v>
      </c>
      <c r="D272">
        <f>+'LISTADO GENERAL '!F284</f>
        <v>0</v>
      </c>
      <c r="E272" t="str">
        <f>+'LISTADO GENERAL '!I284</f>
        <v>FC PHARMA</v>
      </c>
      <c r="F272" s="20">
        <f>+'LISTADO GENERAL '!S284</f>
        <v>46539</v>
      </c>
      <c r="G272">
        <f>+'LISTADO GENERAL '!T284</f>
        <v>0</v>
      </c>
      <c r="H272" s="21">
        <f>+'LISTADO GENERAL '!O284</f>
        <v>1.9412380952380954</v>
      </c>
      <c r="I272">
        <f t="shared" si="8"/>
        <v>0</v>
      </c>
      <c r="J272">
        <f>IF('LISTADO GENERAL '!K284="EXENTO",'REF1'!I272,I272*1.16)</f>
        <v>0</v>
      </c>
      <c r="K272" t="b">
        <f t="shared" si="9"/>
        <v>0</v>
      </c>
      <c r="L272">
        <f>'LISTADO GENERAL '!A284</f>
        <v>0</v>
      </c>
    </row>
    <row r="273" spans="1:12">
      <c r="A273" s="22">
        <v>272</v>
      </c>
      <c r="B273" t="str">
        <f>+'LISTADO GENERAL '!B285</f>
        <v>020191104</v>
      </c>
      <c r="C273" t="str">
        <f>+'LISTADO GENERAL '!E285</f>
        <v>ARADROXINA (HIDROXICLOQUINA) 200mg X 20 TAB</v>
      </c>
      <c r="D273">
        <f>+'LISTADO GENERAL '!F285</f>
        <v>0</v>
      </c>
      <c r="E273" t="str">
        <f>+'LISTADO GENERAL '!I285</f>
        <v>BIOTECH</v>
      </c>
      <c r="F273" s="20">
        <f>+'LISTADO GENERAL '!S285</f>
        <v>46054</v>
      </c>
      <c r="G273">
        <f>+'LISTADO GENERAL '!T285</f>
        <v>0</v>
      </c>
      <c r="H273" s="21">
        <f>+'LISTADO GENERAL '!O285</f>
        <v>10.949888888888887</v>
      </c>
      <c r="I273">
        <f t="shared" si="8"/>
        <v>0</v>
      </c>
      <c r="J273">
        <f>IF('LISTADO GENERAL '!K285="EXENTO",'REF1'!I273,I273*1.16)</f>
        <v>0</v>
      </c>
      <c r="K273" t="b">
        <f t="shared" si="9"/>
        <v>0</v>
      </c>
      <c r="L273">
        <f>'LISTADO GENERAL '!A285</f>
        <v>0</v>
      </c>
    </row>
    <row r="274" spans="1:12">
      <c r="A274" s="22">
        <v>273</v>
      </c>
      <c r="B274" t="str">
        <f>+'LISTADO GENERAL '!B286</f>
        <v>020551064</v>
      </c>
      <c r="C274" t="str">
        <f>+'LISTADO GENERAL '!E286</f>
        <v>ARANDA 2.5 MG - 50 MG X 30 CAP</v>
      </c>
      <c r="D274">
        <f>+'LISTADO GENERAL '!F286</f>
        <v>0</v>
      </c>
      <c r="E274" t="str">
        <f>+'LISTADO GENERAL '!I286</f>
        <v>FARMA</v>
      </c>
      <c r="F274" s="20">
        <f>+'LISTADO GENERAL '!S286</f>
        <v>46235</v>
      </c>
      <c r="G274">
        <f>+'LISTADO GENERAL '!T286</f>
        <v>0</v>
      </c>
      <c r="H274" s="21">
        <f>+'LISTADO GENERAL '!O286</f>
        <v>12.961038961038961</v>
      </c>
      <c r="I274">
        <f t="shared" si="8"/>
        <v>0</v>
      </c>
      <c r="J274">
        <f>IF('LISTADO GENERAL '!K286="EXENTO",'REF1'!I274,I274*1.16)</f>
        <v>0</v>
      </c>
      <c r="K274" t="b">
        <f t="shared" si="9"/>
        <v>0</v>
      </c>
      <c r="L274">
        <f>'LISTADO GENERAL '!A286</f>
        <v>0</v>
      </c>
    </row>
    <row r="275" spans="1:12">
      <c r="A275" s="22">
        <v>274</v>
      </c>
      <c r="B275" t="str">
        <f>+'LISTADO GENERAL '!B287</f>
        <v>021091074</v>
      </c>
      <c r="C275" t="str">
        <f>+'LISTADO GENERAL '!E287</f>
        <v xml:space="preserve">ARBIXIL 15MG-10MCG/5ML JARABE X 120ML </v>
      </c>
      <c r="D275">
        <f>+'LISTADO GENERAL '!F287</f>
        <v>0</v>
      </c>
      <c r="E275" t="str">
        <f>+'LISTADO GENERAL '!I287</f>
        <v>MEYER</v>
      </c>
      <c r="F275" s="20">
        <f>+'LISTADO GENERAL '!S287</f>
        <v>46569</v>
      </c>
      <c r="G275">
        <f>+'LISTADO GENERAL '!T287</f>
        <v>0</v>
      </c>
      <c r="H275" s="21">
        <f>+'LISTADO GENERAL '!O287</f>
        <v>7.2519999999999998</v>
      </c>
      <c r="I275">
        <f t="shared" si="8"/>
        <v>0</v>
      </c>
      <c r="J275">
        <f>IF('LISTADO GENERAL '!K287="EXENTO",'REF1'!I275,I275*1.16)</f>
        <v>0</v>
      </c>
      <c r="K275" t="b">
        <f t="shared" si="9"/>
        <v>0</v>
      </c>
      <c r="L275" t="str">
        <f>'LISTADO GENERAL '!A287</f>
        <v>BROCHE DE ORO</v>
      </c>
    </row>
    <row r="276" spans="1:12">
      <c r="A276" s="22">
        <v>275</v>
      </c>
      <c r="B276" t="str">
        <f>+'LISTADO GENERAL '!B288</f>
        <v>021090050</v>
      </c>
      <c r="C276" t="str">
        <f>+'LISTADO GENERAL '!E288</f>
        <v xml:space="preserve">ARBIXIL 7,5MG-5MCG/5ML JARABE X 120ML </v>
      </c>
      <c r="D276">
        <f>+'LISTADO GENERAL '!F288</f>
        <v>0</v>
      </c>
      <c r="E276" t="str">
        <f>+'LISTADO GENERAL '!I288</f>
        <v>MEYER</v>
      </c>
      <c r="F276" s="20">
        <f>+'LISTADO GENERAL '!S288</f>
        <v>46478</v>
      </c>
      <c r="G276">
        <f>+'LISTADO GENERAL '!T288</f>
        <v>0</v>
      </c>
      <c r="H276" s="21">
        <f>+'LISTADO GENERAL '!O288</f>
        <v>7.1049999999999995</v>
      </c>
      <c r="I276">
        <f t="shared" si="8"/>
        <v>0</v>
      </c>
      <c r="J276">
        <f>IF('LISTADO GENERAL '!K288="EXENTO",'REF1'!I276,I276*1.16)</f>
        <v>0</v>
      </c>
      <c r="K276" t="b">
        <f t="shared" si="9"/>
        <v>0</v>
      </c>
      <c r="L276" t="str">
        <f>'LISTADO GENERAL '!A288</f>
        <v>BROCHE DE ORO</v>
      </c>
    </row>
    <row r="277" spans="1:12">
      <c r="A277" s="22">
        <v>276</v>
      </c>
      <c r="B277" t="str">
        <f>+'LISTADO GENERAL '!B289</f>
        <v>021090051</v>
      </c>
      <c r="C277" t="str">
        <f>+'LISTADO GENERAL '!E289</f>
        <v>ARBIXIL 7,5MG-5MCG/ML SOL GOTAS X 15ML</v>
      </c>
      <c r="D277">
        <f>+'LISTADO GENERAL '!F289</f>
        <v>0</v>
      </c>
      <c r="E277" t="str">
        <f>+'LISTADO GENERAL '!I289</f>
        <v>MEYER</v>
      </c>
      <c r="F277" s="20">
        <f>+'LISTADO GENERAL '!S289</f>
        <v>46143</v>
      </c>
      <c r="G277">
        <f>+'LISTADO GENERAL '!T289</f>
        <v>0</v>
      </c>
      <c r="H277" s="21">
        <f>+'LISTADO GENERAL '!O289</f>
        <v>4.1747999999999994</v>
      </c>
      <c r="I277">
        <f t="shared" si="8"/>
        <v>0</v>
      </c>
      <c r="J277">
        <f>IF('LISTADO GENERAL '!K289="EXENTO",'REF1'!I277,I277*1.16)</f>
        <v>0</v>
      </c>
      <c r="K277" t="b">
        <f t="shared" si="9"/>
        <v>0</v>
      </c>
      <c r="L277" t="str">
        <f>'LISTADO GENERAL '!A289</f>
        <v>BROCHE DE ORO</v>
      </c>
    </row>
    <row r="278" spans="1:12">
      <c r="A278" s="22">
        <v>277</v>
      </c>
      <c r="B278" t="str">
        <f>+'LISTADO GENERAL '!B290</f>
        <v>021691103</v>
      </c>
      <c r="C278" t="str">
        <f>+'LISTADO GENERAL '!E290</f>
        <v>ARCOVAL 60mg X 7 TBL</v>
      </c>
      <c r="D278">
        <f>+'LISTADO GENERAL '!F290</f>
        <v>0</v>
      </c>
      <c r="E278" t="str">
        <f>+'LISTADO GENERAL '!I290</f>
        <v>VALMOR</v>
      </c>
      <c r="F278" s="20">
        <f>+'LISTADO GENERAL '!S290</f>
        <v>46266</v>
      </c>
      <c r="G278">
        <f>+'LISTADO GENERAL '!T290</f>
        <v>0</v>
      </c>
      <c r="H278" s="21">
        <f>+'LISTADO GENERAL '!O290</f>
        <v>3.5714285714285712</v>
      </c>
      <c r="I278">
        <f t="shared" si="8"/>
        <v>0</v>
      </c>
      <c r="J278">
        <f>IF('LISTADO GENERAL '!K290="EXENTO",'REF1'!I278,I278*1.16)</f>
        <v>0</v>
      </c>
      <c r="K278" t="b">
        <f t="shared" si="9"/>
        <v>0</v>
      </c>
      <c r="L278">
        <f>'LISTADO GENERAL '!A290</f>
        <v>0</v>
      </c>
    </row>
    <row r="279" spans="1:12">
      <c r="A279" s="22">
        <v>278</v>
      </c>
      <c r="B279" t="str">
        <f>+'LISTADO GENERAL '!B291</f>
        <v>020191114</v>
      </c>
      <c r="C279" t="str">
        <f>+'LISTADO GENERAL '!E291</f>
        <v>ARESAN 40MG X 10 TAB</v>
      </c>
      <c r="D279">
        <f>+'LISTADO GENERAL '!F291</f>
        <v>0</v>
      </c>
      <c r="E279" t="str">
        <f>+'LISTADO GENERAL '!I291</f>
        <v>BIOTECH</v>
      </c>
      <c r="F279" s="20">
        <f>+'LISTADO GENERAL '!S291</f>
        <v>46174</v>
      </c>
      <c r="G279">
        <f>+'LISTADO GENERAL '!T291</f>
        <v>0</v>
      </c>
      <c r="H279" s="21">
        <f>+'LISTADO GENERAL '!O291</f>
        <v>3.9960119047619043</v>
      </c>
      <c r="I279">
        <f t="shared" si="8"/>
        <v>0</v>
      </c>
      <c r="J279">
        <f>IF('LISTADO GENERAL '!K291="EXENTO",'REF1'!I279,I279*1.16)</f>
        <v>0</v>
      </c>
      <c r="K279" t="b">
        <f t="shared" si="9"/>
        <v>0</v>
      </c>
      <c r="L279">
        <f>'LISTADO GENERAL '!A291</f>
        <v>0</v>
      </c>
    </row>
    <row r="280" spans="1:12">
      <c r="A280" s="22">
        <v>279</v>
      </c>
      <c r="B280" t="str">
        <f>+'LISTADO GENERAL '!B292</f>
        <v>020580993</v>
      </c>
      <c r="C280" t="str">
        <f>+'LISTADO GENERAL '!E292</f>
        <v>ARNICA FC PLUS - TERMOACTIVO X 250g</v>
      </c>
      <c r="D280">
        <f>+'LISTADO GENERAL '!F292</f>
        <v>0</v>
      </c>
      <c r="E280" t="str">
        <f>+'LISTADO GENERAL '!I292</f>
        <v>FC PHARMA</v>
      </c>
      <c r="F280" s="20">
        <f>+'LISTADO GENERAL '!S292</f>
        <v>46661</v>
      </c>
      <c r="G280">
        <f>+'LISTADO GENERAL '!T292</f>
        <v>0</v>
      </c>
      <c r="H280" s="21">
        <f>+'LISTADO GENERAL '!O292</f>
        <v>4.2549999999999999</v>
      </c>
      <c r="I280">
        <f t="shared" si="8"/>
        <v>0</v>
      </c>
      <c r="J280">
        <f>IF('LISTADO GENERAL '!K292="EXENTO",'REF1'!I280,I280*1.16)</f>
        <v>0</v>
      </c>
      <c r="K280" t="b">
        <f t="shared" si="9"/>
        <v>0</v>
      </c>
      <c r="L280" t="str">
        <f>'LISTADO GENERAL '!A292</f>
        <v>PRODUCTOS TOP</v>
      </c>
    </row>
    <row r="281" spans="1:12">
      <c r="A281" s="22">
        <v>280</v>
      </c>
      <c r="B281" t="str">
        <f>+'LISTADO GENERAL '!B293</f>
        <v>020580980</v>
      </c>
      <c r="C281" t="str">
        <f>+'LISTADO GENERAL '!E293</f>
        <v>ARNICA FC PLUS ROLL- ON X 90g</v>
      </c>
      <c r="D281">
        <f>+'LISTADO GENERAL '!F293</f>
        <v>0</v>
      </c>
      <c r="E281" t="str">
        <f>+'LISTADO GENERAL '!I293</f>
        <v>FC PHARMA</v>
      </c>
      <c r="F281" s="20">
        <f>+'LISTADO GENERAL '!S293</f>
        <v>46419</v>
      </c>
      <c r="G281">
        <f>+'LISTADO GENERAL '!T293</f>
        <v>0</v>
      </c>
      <c r="H281" s="21">
        <f>+'LISTADO GENERAL '!O293</f>
        <v>2.4578571428571432</v>
      </c>
      <c r="I281">
        <f t="shared" si="8"/>
        <v>0</v>
      </c>
      <c r="J281">
        <f>IF('LISTADO GENERAL '!K293="EXENTO",'REF1'!I281,I281*1.16)</f>
        <v>0</v>
      </c>
      <c r="K281" t="b">
        <f t="shared" si="9"/>
        <v>0</v>
      </c>
      <c r="L281">
        <f>'LISTADO GENERAL '!A293</f>
        <v>0</v>
      </c>
    </row>
    <row r="282" spans="1:12">
      <c r="A282" s="22">
        <v>281</v>
      </c>
      <c r="B282" t="str">
        <f>+'LISTADO GENERAL '!B294</f>
        <v>020580992</v>
      </c>
      <c r="C282" t="str">
        <f>+'LISTADO GENERAL '!E294</f>
        <v>ARNICA FC x 250 GR</v>
      </c>
      <c r="D282">
        <f>+'LISTADO GENERAL '!F294</f>
        <v>0</v>
      </c>
      <c r="E282" t="str">
        <f>+'LISTADO GENERAL '!I294</f>
        <v>FC PHARMA</v>
      </c>
      <c r="F282" s="20">
        <f>+'LISTADO GENERAL '!S294</f>
        <v>46692</v>
      </c>
      <c r="G282">
        <f>+'LISTADO GENERAL '!T294</f>
        <v>0</v>
      </c>
      <c r="H282" s="21">
        <f>+'LISTADO GENERAL '!O294</f>
        <v>3.7002727272727274</v>
      </c>
      <c r="I282">
        <f t="shared" si="8"/>
        <v>0</v>
      </c>
      <c r="J282">
        <f>IF('LISTADO GENERAL '!K294="EXENTO",'REF1'!I282,I282*1.16)</f>
        <v>0</v>
      </c>
      <c r="K282" t="b">
        <f t="shared" si="9"/>
        <v>0</v>
      </c>
      <c r="L282" t="str">
        <f>'LISTADO GENERAL '!A294</f>
        <v>PRODUCTOS TOP</v>
      </c>
    </row>
    <row r="283" spans="1:12">
      <c r="A283" s="22">
        <v>282</v>
      </c>
      <c r="B283" t="str">
        <f>+'LISTADO GENERAL '!B295</f>
        <v>021460698</v>
      </c>
      <c r="C283" t="str">
        <f>+'LISTADO GENERAL '!E295</f>
        <v xml:space="preserve">ARTENOLOL 100 MG X 30 TAB </v>
      </c>
      <c r="D283">
        <f>+'LISTADO GENERAL '!F295</f>
        <v>0</v>
      </c>
      <c r="E283" t="str">
        <f>+'LISTADO GENERAL '!I295</f>
        <v>RONAVA</v>
      </c>
      <c r="F283" s="20">
        <f>+'LISTADO GENERAL '!S295</f>
        <v>46023</v>
      </c>
      <c r="G283">
        <f>+'LISTADO GENERAL '!T295</f>
        <v>0</v>
      </c>
      <c r="H283" s="21">
        <f>+'LISTADO GENERAL '!O295</f>
        <v>4.9795000000000007</v>
      </c>
      <c r="I283">
        <f t="shared" si="8"/>
        <v>0</v>
      </c>
      <c r="J283">
        <f>IF('LISTADO GENERAL '!K295="EXENTO",'REF1'!I283,I283*1.16)</f>
        <v>0</v>
      </c>
      <c r="K283" t="b">
        <f t="shared" si="9"/>
        <v>0</v>
      </c>
      <c r="L283">
        <f>'LISTADO GENERAL '!A295</f>
        <v>0</v>
      </c>
    </row>
    <row r="284" spans="1:12">
      <c r="A284" s="22">
        <v>283</v>
      </c>
      <c r="B284" t="str">
        <f>+'LISTADO GENERAL '!B296</f>
        <v>023790008</v>
      </c>
      <c r="C284" t="str">
        <f>+'LISTADO GENERAL '!E296</f>
        <v>ARTRI VERA ( CON ACIDO HIALURONICO) 600MG X 60 CAP</v>
      </c>
      <c r="D284">
        <f>+'LISTADO GENERAL '!F296</f>
        <v>0</v>
      </c>
      <c r="E284" t="str">
        <f>+'LISTADO GENERAL '!I296</f>
        <v>PRIMAVERA MAF</v>
      </c>
      <c r="F284" s="20">
        <f>+'LISTADO GENERAL '!S296</f>
        <v>46266</v>
      </c>
      <c r="G284">
        <f>+'LISTADO GENERAL '!T296</f>
        <v>0</v>
      </c>
      <c r="H284" s="21">
        <f>+'LISTADO GENERAL '!O296</f>
        <v>9.0637662337662341</v>
      </c>
      <c r="I284">
        <f t="shared" si="8"/>
        <v>0</v>
      </c>
      <c r="J284">
        <f>IF('LISTADO GENERAL '!K296="EXENTO",'REF1'!I284,I284*1.16)</f>
        <v>0</v>
      </c>
      <c r="K284" t="b">
        <f t="shared" si="9"/>
        <v>0</v>
      </c>
      <c r="L284">
        <f>'LISTADO GENERAL '!A296</f>
        <v>0</v>
      </c>
    </row>
    <row r="285" spans="1:12">
      <c r="A285" s="22">
        <v>284</v>
      </c>
      <c r="B285" t="str">
        <f>+'LISTADO GENERAL '!B297</f>
        <v>020981197</v>
      </c>
      <c r="C285" t="str">
        <f>+'LISTADO GENERAL '!E297</f>
        <v>ARTRODAR 50MG X 10 CAP</v>
      </c>
      <c r="D285">
        <f>+'LISTADO GENERAL '!F297</f>
        <v>0</v>
      </c>
      <c r="E285" t="str">
        <f>+'LISTADO GENERAL '!I297</f>
        <v>LETI-GENVEN</v>
      </c>
      <c r="F285" s="20">
        <f>+'LISTADO GENERAL '!S297</f>
        <v>46813</v>
      </c>
      <c r="G285">
        <f>+'LISTADO GENERAL '!T297</f>
        <v>0</v>
      </c>
      <c r="H285" s="21">
        <f>+'LISTADO GENERAL '!O297</f>
        <v>4.918354430379746</v>
      </c>
      <c r="I285">
        <f t="shared" si="8"/>
        <v>0</v>
      </c>
      <c r="J285">
        <f>IF('LISTADO GENERAL '!K297="EXENTO",'REF1'!I285,I285*1.16)</f>
        <v>0</v>
      </c>
      <c r="K285" t="b">
        <f t="shared" si="9"/>
        <v>0</v>
      </c>
      <c r="L285" t="str">
        <f>'LISTADO GENERAL '!A297</f>
        <v xml:space="preserve">BROCHE DE ORO </v>
      </c>
    </row>
    <row r="286" spans="1:12">
      <c r="A286" s="22">
        <v>285</v>
      </c>
      <c r="B286" t="str">
        <f>+'LISTADO GENERAL '!B298</f>
        <v>020981084</v>
      </c>
      <c r="C286" t="str">
        <f>+'LISTADO GENERAL '!E298</f>
        <v>ARTRODAR 50MG X 30 CAP</v>
      </c>
      <c r="D286">
        <f>+'LISTADO GENERAL '!F298</f>
        <v>0</v>
      </c>
      <c r="E286" t="str">
        <f>+'LISTADO GENERAL '!I298</f>
        <v>LETI-GENVEN</v>
      </c>
      <c r="F286" s="20">
        <f>+'LISTADO GENERAL '!S298</f>
        <v>47027</v>
      </c>
      <c r="G286">
        <f>+'LISTADO GENERAL '!T298</f>
        <v>0</v>
      </c>
      <c r="H286" s="21">
        <f>+'LISTADO GENERAL '!O298</f>
        <v>14.755844155844157</v>
      </c>
      <c r="I286">
        <f t="shared" si="8"/>
        <v>0</v>
      </c>
      <c r="J286">
        <f>IF('LISTADO GENERAL '!K298="EXENTO",'REF1'!I286,I286*1.16)</f>
        <v>0</v>
      </c>
      <c r="K286" t="b">
        <f t="shared" si="9"/>
        <v>0</v>
      </c>
      <c r="L286" t="str">
        <f>'LISTADO GENERAL '!A298</f>
        <v xml:space="preserve">BROCHE DE ORO </v>
      </c>
    </row>
    <row r="287" spans="1:12">
      <c r="A287" s="22">
        <v>286</v>
      </c>
      <c r="B287" t="str">
        <f>+'LISTADO GENERAL '!B299</f>
        <v>020551081</v>
      </c>
      <c r="C287" t="str">
        <f>+'LISTADO GENERAL '!E299</f>
        <v xml:space="preserve">ARUDIL 10MG X 30 TAB </v>
      </c>
      <c r="D287">
        <f>+'LISTADO GENERAL '!F299</f>
        <v>0</v>
      </c>
      <c r="E287" t="str">
        <f>+'LISTADO GENERAL '!I299</f>
        <v>FARMA</v>
      </c>
      <c r="F287" s="20">
        <f>+'LISTADO GENERAL '!S299</f>
        <v>46082</v>
      </c>
      <c r="G287">
        <f>+'LISTADO GENERAL '!T299</f>
        <v>0</v>
      </c>
      <c r="H287" s="21">
        <f>+'LISTADO GENERAL '!O299</f>
        <v>13.101265822784809</v>
      </c>
      <c r="I287">
        <f t="shared" si="8"/>
        <v>0</v>
      </c>
      <c r="J287">
        <f>IF('LISTADO GENERAL '!K299="EXENTO",'REF1'!I287,I287*1.16)</f>
        <v>0</v>
      </c>
      <c r="K287" t="b">
        <f t="shared" si="9"/>
        <v>0</v>
      </c>
      <c r="L287" t="str">
        <f>'LISTADO GENERAL '!A299</f>
        <v>PRODUCTOS TOP</v>
      </c>
    </row>
    <row r="288" spans="1:12">
      <c r="A288" s="22">
        <v>287</v>
      </c>
      <c r="B288" t="str">
        <f>+'LISTADO GENERAL '!B300</f>
        <v>020551068</v>
      </c>
      <c r="C288" t="str">
        <f>+'LISTADO GENERAL '!E300</f>
        <v>ARUDIL 15 MG X 30 TAB</v>
      </c>
      <c r="D288">
        <f>+'LISTADO GENERAL '!F300</f>
        <v>0</v>
      </c>
      <c r="E288" t="str">
        <f>+'LISTADO GENERAL '!I300</f>
        <v>FARMA</v>
      </c>
      <c r="F288" s="20">
        <f>+'LISTADO GENERAL '!S300</f>
        <v>46235</v>
      </c>
      <c r="G288">
        <f>+'LISTADO GENERAL '!T300</f>
        <v>0</v>
      </c>
      <c r="H288" s="21">
        <f>+'LISTADO GENERAL '!O300</f>
        <v>19.088607594936708</v>
      </c>
      <c r="I288">
        <f t="shared" si="8"/>
        <v>0</v>
      </c>
      <c r="J288">
        <f>IF('LISTADO GENERAL '!K300="EXENTO",'REF1'!I288,I288*1.16)</f>
        <v>0</v>
      </c>
      <c r="K288" t="b">
        <f t="shared" si="9"/>
        <v>0</v>
      </c>
      <c r="L288">
        <f>'LISTADO GENERAL '!A300</f>
        <v>0</v>
      </c>
    </row>
    <row r="289" spans="1:12">
      <c r="A289" s="22">
        <v>288</v>
      </c>
      <c r="B289" t="str">
        <f>+'LISTADO GENERAL '!B301</f>
        <v>020550657</v>
      </c>
      <c r="C289" t="str">
        <f>+'LISTADO GENERAL '!E301</f>
        <v xml:space="preserve">ARUDIL 20MG X 30 TAB </v>
      </c>
      <c r="D289">
        <f>+'LISTADO GENERAL '!F301</f>
        <v>0</v>
      </c>
      <c r="E289" t="str">
        <f>+'LISTADO GENERAL '!I301</f>
        <v>FARMA</v>
      </c>
      <c r="F289" s="20">
        <f>+'LISTADO GENERAL '!S301</f>
        <v>46235</v>
      </c>
      <c r="G289">
        <f>+'LISTADO GENERAL '!T301</f>
        <v>0</v>
      </c>
      <c r="H289" s="21">
        <f>+'LISTADO GENERAL '!O301</f>
        <v>24.822784810126581</v>
      </c>
      <c r="I289">
        <f t="shared" si="8"/>
        <v>0</v>
      </c>
      <c r="J289">
        <f>IF('LISTADO GENERAL '!K301="EXENTO",'REF1'!I289,I289*1.16)</f>
        <v>0</v>
      </c>
      <c r="K289" t="b">
        <f t="shared" si="9"/>
        <v>0</v>
      </c>
      <c r="L289">
        <f>'LISTADO GENERAL '!A301</f>
        <v>0</v>
      </c>
    </row>
    <row r="290" spans="1:12">
      <c r="A290" s="22">
        <v>289</v>
      </c>
      <c r="B290" t="str">
        <f>+'LISTADO GENERAL '!B302</f>
        <v>020981104</v>
      </c>
      <c r="C290" t="str">
        <f>+'LISTADO GENERAL '!E302</f>
        <v>ASAPROL 81 mg X 40 COMP</v>
      </c>
      <c r="D290">
        <f>+'LISTADO GENERAL '!F302</f>
        <v>0</v>
      </c>
      <c r="E290" t="str">
        <f>+'LISTADO GENERAL '!I302</f>
        <v>LETI-GENVEN</v>
      </c>
      <c r="F290" s="20">
        <f>+'LISTADO GENERAL '!S302</f>
        <v>46296</v>
      </c>
      <c r="G290">
        <f>+'LISTADO GENERAL '!T302</f>
        <v>0</v>
      </c>
      <c r="H290" s="21">
        <f>+'LISTADO GENERAL '!O302</f>
        <v>3.0474025974025971</v>
      </c>
      <c r="I290">
        <f t="shared" si="8"/>
        <v>0</v>
      </c>
      <c r="J290">
        <f>IF('LISTADO GENERAL '!K302="EXENTO",'REF1'!I290,I290*1.16)</f>
        <v>0</v>
      </c>
      <c r="K290" t="b">
        <f t="shared" si="9"/>
        <v>0</v>
      </c>
      <c r="L290" t="str">
        <f>'LISTADO GENERAL '!A302</f>
        <v xml:space="preserve">BROCHE DE ORO </v>
      </c>
    </row>
    <row r="291" spans="1:12">
      <c r="A291" s="22">
        <v>290</v>
      </c>
      <c r="B291" t="str">
        <f>+'LISTADO GENERAL '!B303</f>
        <v>020980636</v>
      </c>
      <c r="C291" t="str">
        <f>+'LISTADO GENERAL '!E303</f>
        <v>ASAPROL 81MG X 100 COMP</v>
      </c>
      <c r="D291">
        <f>+'LISTADO GENERAL '!F303</f>
        <v>0</v>
      </c>
      <c r="E291" t="str">
        <f>+'LISTADO GENERAL '!I303</f>
        <v>LETI-GENVEN</v>
      </c>
      <c r="F291" s="20">
        <f>+'LISTADO GENERAL '!S303</f>
        <v>46023</v>
      </c>
      <c r="G291">
        <f>+'LISTADO GENERAL '!T303</f>
        <v>0</v>
      </c>
      <c r="H291" s="21">
        <f>+'LISTADO GENERAL '!O303</f>
        <v>8.4759740259740255</v>
      </c>
      <c r="I291">
        <f t="shared" si="8"/>
        <v>0</v>
      </c>
      <c r="J291">
        <f>IF('LISTADO GENERAL '!K303="EXENTO",'REF1'!I291,I291*1.16)</f>
        <v>0</v>
      </c>
      <c r="K291" t="b">
        <f t="shared" si="9"/>
        <v>0</v>
      </c>
      <c r="L291" t="str">
        <f>'LISTADO GENERAL '!A303</f>
        <v xml:space="preserve">BROCHE DE ORO </v>
      </c>
    </row>
    <row r="292" spans="1:12">
      <c r="A292" s="22">
        <v>291</v>
      </c>
      <c r="B292" t="str">
        <f>+'LISTADO GENERAL '!B304</f>
        <v>020981219</v>
      </c>
      <c r="C292" t="str">
        <f>+'LISTADO GENERAL '!E304</f>
        <v>ASARAP (RIVAROXABAN) 10MG X 10 COMP</v>
      </c>
      <c r="D292">
        <f>+'LISTADO GENERAL '!F304</f>
        <v>0</v>
      </c>
      <c r="E292" t="str">
        <f>+'LISTADO GENERAL '!I304</f>
        <v>LETI-GENVEN</v>
      </c>
      <c r="F292" s="20">
        <f>+'LISTADO GENERAL '!S304</f>
        <v>46204</v>
      </c>
      <c r="G292">
        <f>+'LISTADO GENERAL '!T304</f>
        <v>0</v>
      </c>
      <c r="H292" s="21">
        <f>+'LISTADO GENERAL '!O304</f>
        <v>3.9357142857142851</v>
      </c>
      <c r="I292">
        <f t="shared" si="8"/>
        <v>0</v>
      </c>
      <c r="J292">
        <f>IF('LISTADO GENERAL '!K304="EXENTO",'REF1'!I292,I292*1.16)</f>
        <v>0</v>
      </c>
      <c r="K292" t="b">
        <f t="shared" si="9"/>
        <v>0</v>
      </c>
      <c r="L292" t="str">
        <f>'LISTADO GENERAL '!A304</f>
        <v xml:space="preserve">BROCHE DE ORO </v>
      </c>
    </row>
    <row r="293" spans="1:12">
      <c r="A293" s="22">
        <v>292</v>
      </c>
      <c r="B293" t="str">
        <f>+'LISTADO GENERAL '!B305</f>
        <v>020981157</v>
      </c>
      <c r="C293" t="str">
        <f>+'LISTADO GENERAL '!E305</f>
        <v>ASARAP (RIVAROXABAN) 10MG X 30 COMP</v>
      </c>
      <c r="D293">
        <f>+'LISTADO GENERAL '!F305</f>
        <v>0</v>
      </c>
      <c r="E293" t="str">
        <f>+'LISTADO GENERAL '!I305</f>
        <v>LETI-GENVEN</v>
      </c>
      <c r="F293" s="20">
        <f>+'LISTADO GENERAL '!S305</f>
        <v>46082</v>
      </c>
      <c r="G293">
        <f>+'LISTADO GENERAL '!T305</f>
        <v>0</v>
      </c>
      <c r="H293" s="21">
        <f>+'LISTADO GENERAL '!O305</f>
        <v>10.79873417721519</v>
      </c>
      <c r="I293">
        <f t="shared" si="8"/>
        <v>0</v>
      </c>
      <c r="J293">
        <f>IF('LISTADO GENERAL '!K305="EXENTO",'REF1'!I293,I293*1.16)</f>
        <v>0</v>
      </c>
      <c r="K293" t="b">
        <f t="shared" si="9"/>
        <v>0</v>
      </c>
      <c r="L293" t="str">
        <f>'LISTADO GENERAL '!A305</f>
        <v xml:space="preserve">BROCHE DE ORO </v>
      </c>
    </row>
    <row r="294" spans="1:12">
      <c r="A294" s="22">
        <v>293</v>
      </c>
      <c r="B294" t="str">
        <f>+'LISTADO GENERAL '!B306</f>
        <v>020981159</v>
      </c>
      <c r="C294" t="str">
        <f>+'LISTADO GENERAL '!E306</f>
        <v>ASARAP (RIVAROXABAN) 15MG X 30 COMP</v>
      </c>
      <c r="D294">
        <f>+'LISTADO GENERAL '!F306</f>
        <v>0</v>
      </c>
      <c r="E294" t="str">
        <f>+'LISTADO GENERAL '!I306</f>
        <v>LETI-GENVEN</v>
      </c>
      <c r="F294" s="20">
        <f>+'LISTADO GENERAL '!S306</f>
        <v>46054</v>
      </c>
      <c r="G294">
        <f>+'LISTADO GENERAL '!T306</f>
        <v>0</v>
      </c>
      <c r="H294" s="21">
        <f>+'LISTADO GENERAL '!O306</f>
        <v>14.595454545454544</v>
      </c>
      <c r="I294">
        <f t="shared" si="8"/>
        <v>0</v>
      </c>
      <c r="J294">
        <f>IF('LISTADO GENERAL '!K306="EXENTO",'REF1'!I294,I294*1.16)</f>
        <v>0</v>
      </c>
      <c r="K294" t="b">
        <f t="shared" si="9"/>
        <v>0</v>
      </c>
      <c r="L294" t="str">
        <f>'LISTADO GENERAL '!A306</f>
        <v xml:space="preserve">BROCHE DE ORO </v>
      </c>
    </row>
    <row r="295" spans="1:12">
      <c r="A295" s="22">
        <v>294</v>
      </c>
      <c r="B295" t="str">
        <f>+'LISTADO GENERAL '!B307</f>
        <v>020981188</v>
      </c>
      <c r="C295" t="str">
        <f>+'LISTADO GENERAL '!E307</f>
        <v>ASARAP (RIVAROXABAN) 20MG X 10 COMP</v>
      </c>
      <c r="D295">
        <f>+'LISTADO GENERAL '!F307</f>
        <v>0</v>
      </c>
      <c r="E295" t="str">
        <f>+'LISTADO GENERAL '!I307</f>
        <v>LETI-GENVEN</v>
      </c>
      <c r="F295" s="20">
        <f>+'LISTADO GENERAL '!S307</f>
        <v>46054</v>
      </c>
      <c r="G295">
        <f>+'LISTADO GENERAL '!T307</f>
        <v>0</v>
      </c>
      <c r="H295" s="21">
        <f>+'LISTADO GENERAL '!O307</f>
        <v>5.3272151898734172</v>
      </c>
      <c r="I295">
        <f t="shared" si="8"/>
        <v>0</v>
      </c>
      <c r="J295">
        <f>IF('LISTADO GENERAL '!K307="EXENTO",'REF1'!I295,I295*1.16)</f>
        <v>0</v>
      </c>
      <c r="K295" t="b">
        <f t="shared" si="9"/>
        <v>0</v>
      </c>
      <c r="L295" t="str">
        <f>'LISTADO GENERAL '!A307</f>
        <v xml:space="preserve">BROCHE DE ORO </v>
      </c>
    </row>
    <row r="296" spans="1:12">
      <c r="A296" s="22">
        <v>295</v>
      </c>
      <c r="B296" t="str">
        <f>+'LISTADO GENERAL '!B308</f>
        <v>020981192</v>
      </c>
      <c r="C296" t="str">
        <f>+'LISTADO GENERAL '!E308</f>
        <v>ASARAP (RIVAROXABAN) 20MG X 30 COMP</v>
      </c>
      <c r="D296">
        <f>+'LISTADO GENERAL '!F308</f>
        <v>0</v>
      </c>
      <c r="E296" t="str">
        <f>+'LISTADO GENERAL '!I308</f>
        <v>LETI-GENVEN</v>
      </c>
      <c r="F296" s="20">
        <f>+'LISTADO GENERAL '!S308</f>
        <v>46054</v>
      </c>
      <c r="G296">
        <f>+'LISTADO GENERAL '!T308</f>
        <v>0</v>
      </c>
      <c r="H296" s="21">
        <f>+'LISTADO GENERAL '!O308</f>
        <v>13.444303797468352</v>
      </c>
      <c r="I296">
        <f t="shared" si="8"/>
        <v>0</v>
      </c>
      <c r="J296">
        <f>IF('LISTADO GENERAL '!K308="EXENTO",'REF1'!I296,I296*1.16)</f>
        <v>0</v>
      </c>
      <c r="K296" t="b">
        <f t="shared" si="9"/>
        <v>0</v>
      </c>
      <c r="L296" t="str">
        <f>'LISTADO GENERAL '!A308</f>
        <v xml:space="preserve">BROCHE DE ORO </v>
      </c>
    </row>
    <row r="297" spans="1:12">
      <c r="A297" s="22">
        <v>296</v>
      </c>
      <c r="B297" t="str">
        <f>+'LISTADO GENERAL '!B309</f>
        <v>020981214</v>
      </c>
      <c r="C297" t="str">
        <f>+'LISTADO GENERAL '!E309</f>
        <v>ASARAP 15 MG X 10 COMP</v>
      </c>
      <c r="D297">
        <f>+'LISTADO GENERAL '!F309</f>
        <v>0</v>
      </c>
      <c r="E297" t="str">
        <f>+'LISTADO GENERAL '!I309</f>
        <v>LETI-GENVEN</v>
      </c>
      <c r="F297" s="20">
        <f>+'LISTADO GENERAL '!S309</f>
        <v>46204</v>
      </c>
      <c r="G297">
        <f>+'LISTADO GENERAL '!T309</f>
        <v>0</v>
      </c>
      <c r="H297" s="21">
        <f>+'LISTADO GENERAL '!O309</f>
        <v>4.1454545454545455</v>
      </c>
      <c r="I297">
        <f t="shared" si="8"/>
        <v>0</v>
      </c>
      <c r="J297">
        <f>IF('LISTADO GENERAL '!K309="EXENTO",'REF1'!I297,I297*1.16)</f>
        <v>0</v>
      </c>
      <c r="K297" t="b">
        <f t="shared" si="9"/>
        <v>0</v>
      </c>
      <c r="L297" t="str">
        <f>'LISTADO GENERAL '!A309</f>
        <v xml:space="preserve">BROCHE DE ORO </v>
      </c>
    </row>
    <row r="298" spans="1:12">
      <c r="A298" s="22">
        <v>297</v>
      </c>
      <c r="B298" t="str">
        <f>+'LISTADO GENERAL '!B310</f>
        <v>021090866</v>
      </c>
      <c r="C298" t="str">
        <f>+'LISTADO GENERAL '!E310</f>
        <v>ASCAFYL PLUS X 10 TAB</v>
      </c>
      <c r="D298">
        <f>+'LISTADO GENERAL '!F310</f>
        <v>0</v>
      </c>
      <c r="E298" t="str">
        <f>+'LISTADO GENERAL '!I310</f>
        <v>MEYER</v>
      </c>
      <c r="F298" s="20">
        <f>+'LISTADO GENERAL '!S310</f>
        <v>46054</v>
      </c>
      <c r="G298">
        <f>+'LISTADO GENERAL '!T310</f>
        <v>0</v>
      </c>
      <c r="H298" s="21">
        <f>+'LISTADO GENERAL '!O310</f>
        <v>3.7730000000000001</v>
      </c>
      <c r="I298">
        <f t="shared" si="8"/>
        <v>0</v>
      </c>
      <c r="J298">
        <f>IF('LISTADO GENERAL '!K310="EXENTO",'REF1'!I298,I298*1.16)</f>
        <v>0</v>
      </c>
      <c r="K298" t="b">
        <f t="shared" si="9"/>
        <v>0</v>
      </c>
      <c r="L298" t="str">
        <f>'LISTADO GENERAL '!A310</f>
        <v>BROCHE DE ORO</v>
      </c>
    </row>
    <row r="299" spans="1:12">
      <c r="A299" s="22">
        <v>298</v>
      </c>
      <c r="B299" t="str">
        <f>+'LISTADO GENERAL '!B311</f>
        <v>021090058</v>
      </c>
      <c r="C299" t="str">
        <f>+'LISTADO GENERAL '!E311</f>
        <v>ASCAFYL SC 0,4MG-80MG SOL GOTAS 15ML*</v>
      </c>
      <c r="D299">
        <f>+'LISTADO GENERAL '!F311</f>
        <v>0</v>
      </c>
      <c r="E299" t="str">
        <f>+'LISTADO GENERAL '!I311</f>
        <v>MEYER</v>
      </c>
      <c r="F299" s="20">
        <f>+'LISTADO GENERAL '!S311</f>
        <v>45992</v>
      </c>
      <c r="G299">
        <f>+'LISTADO GENERAL '!T311</f>
        <v>0</v>
      </c>
      <c r="H299" s="21">
        <f>+'LISTADO GENERAL '!O311</f>
        <v>4.3217999999999996</v>
      </c>
      <c r="I299">
        <f t="shared" si="8"/>
        <v>0</v>
      </c>
      <c r="J299">
        <f>IF('LISTADO GENERAL '!K311="EXENTO",'REF1'!I299,I299*1.16)</f>
        <v>0</v>
      </c>
      <c r="K299" t="b">
        <f t="shared" si="9"/>
        <v>0</v>
      </c>
      <c r="L299" t="str">
        <f>'LISTADO GENERAL '!A311</f>
        <v>BROCHE DE ORO</v>
      </c>
    </row>
    <row r="300" spans="1:12">
      <c r="A300" s="22">
        <v>299</v>
      </c>
      <c r="B300" t="str">
        <f>+'LISTADO GENERAL '!B312</f>
        <v>021091073</v>
      </c>
      <c r="C300" t="str">
        <f>+'LISTADO GENERAL '!E312</f>
        <v>ASCAFYL X 10TAB</v>
      </c>
      <c r="D300">
        <f>+'LISTADO GENERAL '!F312</f>
        <v>0</v>
      </c>
      <c r="E300" t="str">
        <f>+'LISTADO GENERAL '!I312</f>
        <v>MEYER</v>
      </c>
      <c r="F300" s="20">
        <f>+'LISTADO GENERAL '!S312</f>
        <v>45748</v>
      </c>
      <c r="G300">
        <f>+'LISTADO GENERAL '!T312</f>
        <v>0</v>
      </c>
      <c r="H300" s="21">
        <f>+'LISTADO GENERAL '!O312</f>
        <v>3.3026</v>
      </c>
      <c r="I300">
        <f t="shared" si="8"/>
        <v>0</v>
      </c>
      <c r="J300">
        <f>IF('LISTADO GENERAL '!K312="EXENTO",'REF1'!I300,I300*1.16)</f>
        <v>0</v>
      </c>
      <c r="K300" t="b">
        <f t="shared" si="9"/>
        <v>0</v>
      </c>
      <c r="L300" t="str">
        <f>'LISTADO GENERAL '!A312</f>
        <v>BROCHE DE ORO</v>
      </c>
    </row>
    <row r="301" spans="1:12">
      <c r="A301" s="22">
        <v>300</v>
      </c>
      <c r="B301" t="str">
        <f>+'LISTADO GENERAL '!B313</f>
        <v>021491108</v>
      </c>
      <c r="C301" t="str">
        <f>+'LISTADO GENERAL '!E313</f>
        <v>ASTEFOR (LEVOFLOXACINO) 500mg X 10 Comp</v>
      </c>
      <c r="D301">
        <f>+'LISTADO GENERAL '!F313</f>
        <v>0</v>
      </c>
      <c r="E301" t="str">
        <f>+'LISTADO GENERAL '!I313</f>
        <v>ROWE</v>
      </c>
      <c r="F301" s="20">
        <f>+'LISTADO GENERAL '!S313</f>
        <v>46143</v>
      </c>
      <c r="G301">
        <f>+'LISTADO GENERAL '!T313</f>
        <v>0</v>
      </c>
      <c r="H301" s="21">
        <f>+'LISTADO GENERAL '!O313</f>
        <v>9.7534238095238095</v>
      </c>
      <c r="I301">
        <f t="shared" si="8"/>
        <v>0</v>
      </c>
      <c r="J301">
        <f>IF('LISTADO GENERAL '!K313="EXENTO",'REF1'!I301,I301*1.16)</f>
        <v>0</v>
      </c>
      <c r="K301" t="b">
        <f t="shared" si="9"/>
        <v>0</v>
      </c>
      <c r="L301" t="str">
        <f>'LISTADO GENERAL '!A313</f>
        <v>PRODUCTOS TOP</v>
      </c>
    </row>
    <row r="302" spans="1:12">
      <c r="A302" s="22">
        <v>301</v>
      </c>
      <c r="B302" t="str">
        <f>+'LISTADO GENERAL '!B314</f>
        <v>021491115</v>
      </c>
      <c r="C302" t="str">
        <f>+'LISTADO GENERAL '!E314</f>
        <v>ASTEFOR 750 mg X 5 COMP</v>
      </c>
      <c r="D302">
        <f>+'LISTADO GENERAL '!F314</f>
        <v>0</v>
      </c>
      <c r="E302" t="str">
        <f>+'LISTADO GENERAL '!I314</f>
        <v>ROWE</v>
      </c>
      <c r="F302" s="20">
        <f>+'LISTADO GENERAL '!S314</f>
        <v>46539</v>
      </c>
      <c r="G302">
        <f>+'LISTADO GENERAL '!T314</f>
        <v>0</v>
      </c>
      <c r="H302" s="21">
        <f>+'LISTADO GENERAL '!O314</f>
        <v>7.5989610389610398</v>
      </c>
      <c r="I302">
        <f t="shared" si="8"/>
        <v>0</v>
      </c>
      <c r="J302">
        <f>IF('LISTADO GENERAL '!K314="EXENTO",'REF1'!I302,I302*1.16)</f>
        <v>0</v>
      </c>
      <c r="K302" t="b">
        <f t="shared" si="9"/>
        <v>0</v>
      </c>
      <c r="L302">
        <f>'LISTADO GENERAL '!A314</f>
        <v>0</v>
      </c>
    </row>
    <row r="303" spans="1:12">
      <c r="A303" s="22">
        <v>302</v>
      </c>
      <c r="B303" t="str">
        <f>+'LISTADO GENERAL '!B315</f>
        <v>032720016</v>
      </c>
      <c r="C303" t="str">
        <f>+'LISTADO GENERAL '!E315</f>
        <v>ASTROPIO (BROMURO DE IPRATROPIO + FENOTEROL) SOL 20mL</v>
      </c>
      <c r="D303">
        <f>+'LISTADO GENERAL '!F315</f>
        <v>0</v>
      </c>
      <c r="E303" t="str">
        <f>+'LISTADO GENERAL '!I315</f>
        <v>FAHD</v>
      </c>
      <c r="F303" s="20">
        <f>+'LISTADO GENERAL '!S315</f>
        <v>46447</v>
      </c>
      <c r="G303">
        <f>+'LISTADO GENERAL '!T315</f>
        <v>0</v>
      </c>
      <c r="H303" s="21">
        <f>+'LISTADO GENERAL '!O315</f>
        <v>6.4935064935064934</v>
      </c>
      <c r="I303">
        <f t="shared" si="8"/>
        <v>0</v>
      </c>
      <c r="J303">
        <f>IF('LISTADO GENERAL '!K315="EXENTO",'REF1'!I303,I303*1.16)</f>
        <v>0</v>
      </c>
      <c r="K303" t="b">
        <f t="shared" si="9"/>
        <v>0</v>
      </c>
      <c r="L303">
        <f>'LISTADO GENERAL '!A315</f>
        <v>0</v>
      </c>
    </row>
    <row r="304" spans="1:12">
      <c r="A304" s="22">
        <v>303</v>
      </c>
      <c r="B304" t="str">
        <f>+'LISTADO GENERAL '!B316</f>
        <v>020261105</v>
      </c>
      <c r="C304" t="str">
        <f>+'LISTADO GENERAL '!E316</f>
        <v>ATAMEL 500 MG X 20 TAB</v>
      </c>
      <c r="D304">
        <f>+'LISTADO GENERAL '!F316</f>
        <v>0</v>
      </c>
      <c r="E304" t="str">
        <f>+'LISTADO GENERAL '!I316</f>
        <v>CALOX</v>
      </c>
      <c r="F304" s="20">
        <f>+'LISTADO GENERAL '!S316</f>
        <v>46447</v>
      </c>
      <c r="G304">
        <f>+'LISTADO GENERAL '!T316</f>
        <v>0</v>
      </c>
      <c r="H304" s="21">
        <f>+'LISTADO GENERAL '!O316</f>
        <v>2.8963377954087295</v>
      </c>
      <c r="I304">
        <f t="shared" si="8"/>
        <v>0</v>
      </c>
      <c r="J304">
        <f>IF('LISTADO GENERAL '!K316="EXENTO",'REF1'!I304,I304*1.16)</f>
        <v>0</v>
      </c>
      <c r="K304" t="b">
        <f t="shared" si="9"/>
        <v>0</v>
      </c>
      <c r="L304">
        <f>'LISTADO GENERAL '!A316</f>
        <v>0</v>
      </c>
    </row>
    <row r="305" spans="1:12">
      <c r="A305" s="22">
        <v>304</v>
      </c>
      <c r="B305" t="str">
        <f>+'LISTADO GENERAL '!B317</f>
        <v>021220059</v>
      </c>
      <c r="C305" t="str">
        <f>+'LISTADO GENERAL '!E317</f>
        <v>ATAMEL FORTE  650MG X 10 TAB</v>
      </c>
      <c r="D305">
        <f>+'LISTADO GENERAL '!F317</f>
        <v>0</v>
      </c>
      <c r="E305" t="str">
        <f>+'LISTADO GENERAL '!I317</f>
        <v>CALOX</v>
      </c>
      <c r="F305" s="20">
        <f>+'LISTADO GENERAL '!S317</f>
        <v>46054</v>
      </c>
      <c r="G305">
        <f>+'LISTADO GENERAL '!T317</f>
        <v>0</v>
      </c>
      <c r="H305" s="21">
        <f>+'LISTADO GENERAL '!O317</f>
        <v>2.1168831168831166</v>
      </c>
      <c r="I305">
        <f t="shared" si="8"/>
        <v>0</v>
      </c>
      <c r="J305">
        <f>IF('LISTADO GENERAL '!K317="EXENTO",'REF1'!I305,I305*1.16)</f>
        <v>0</v>
      </c>
      <c r="K305" t="b">
        <f t="shared" si="9"/>
        <v>0</v>
      </c>
      <c r="L305">
        <f>'LISTADO GENERAL '!A317</f>
        <v>0</v>
      </c>
    </row>
    <row r="306" spans="1:12">
      <c r="A306" s="22">
        <v>305</v>
      </c>
      <c r="B306" t="str">
        <f>+'LISTADO GENERAL '!B318</f>
        <v>020261133</v>
      </c>
      <c r="C306" t="str">
        <f>+'LISTADO GENERAL '!E318</f>
        <v xml:space="preserve">ATAMEL JARABE 120 MG/ 5ML X 60 ML </v>
      </c>
      <c r="D306">
        <f>+'LISTADO GENERAL '!F318</f>
        <v>0</v>
      </c>
      <c r="E306" t="str">
        <f>+'LISTADO GENERAL '!I318</f>
        <v>CALOX</v>
      </c>
      <c r="F306" s="20">
        <f>+'LISTADO GENERAL '!S318</f>
        <v>46266</v>
      </c>
      <c r="G306">
        <f>+'LISTADO GENERAL '!T318</f>
        <v>0</v>
      </c>
      <c r="H306" s="21">
        <f>+'LISTADO GENERAL '!O318</f>
        <v>1.6409090909090909</v>
      </c>
      <c r="I306">
        <f t="shared" si="8"/>
        <v>0</v>
      </c>
      <c r="J306">
        <f>IF('LISTADO GENERAL '!K318="EXENTO",'REF1'!I306,I306*1.16)</f>
        <v>0</v>
      </c>
      <c r="K306" t="b">
        <f t="shared" si="9"/>
        <v>0</v>
      </c>
      <c r="L306">
        <f>'LISTADO GENERAL '!A318</f>
        <v>0</v>
      </c>
    </row>
    <row r="307" spans="1:12">
      <c r="A307" s="22">
        <v>306</v>
      </c>
      <c r="B307" t="str">
        <f>+'LISTADO GENERAL '!B319</f>
        <v>020261103</v>
      </c>
      <c r="C307" t="str">
        <f>+'LISTADO GENERAL '!E319</f>
        <v>ATAMEL PLUS 500 - 32 MG X 10 TAB</v>
      </c>
      <c r="D307">
        <f>+'LISTADO GENERAL '!F319</f>
        <v>0</v>
      </c>
      <c r="E307" t="str">
        <f>+'LISTADO GENERAL '!I319</f>
        <v>CALOX</v>
      </c>
      <c r="F307" s="20">
        <f>+'LISTADO GENERAL '!S319</f>
        <v>46113</v>
      </c>
      <c r="G307">
        <f>+'LISTADO GENERAL '!T319</f>
        <v>0</v>
      </c>
      <c r="H307" s="21">
        <f>+'LISTADO GENERAL '!O319</f>
        <v>3.051948051948052</v>
      </c>
      <c r="I307">
        <f t="shared" si="8"/>
        <v>0</v>
      </c>
      <c r="J307">
        <f>IF('LISTADO GENERAL '!K319="EXENTO",'REF1'!I307,I307*1.16)</f>
        <v>0</v>
      </c>
      <c r="K307" t="b">
        <f t="shared" si="9"/>
        <v>0</v>
      </c>
      <c r="L307">
        <f>'LISTADO GENERAL '!A319</f>
        <v>0</v>
      </c>
    </row>
    <row r="308" spans="1:12">
      <c r="A308" s="22">
        <v>307</v>
      </c>
      <c r="B308" t="str">
        <f>+'LISTADO GENERAL '!B320</f>
        <v>020261123</v>
      </c>
      <c r="C308" t="str">
        <f>+'LISTADO GENERAL '!E320</f>
        <v>ATAMELJARABE PEDIATRICO SABOR TUTTI FRUTTI X 120mL</v>
      </c>
      <c r="D308">
        <f>+'LISTADO GENERAL '!F320</f>
        <v>0</v>
      </c>
      <c r="E308" t="str">
        <f>+'LISTADO GENERAL '!I320</f>
        <v>CALOX</v>
      </c>
      <c r="F308" s="20">
        <f>+'LISTADO GENERAL '!S320</f>
        <v>46143</v>
      </c>
      <c r="G308">
        <f>+'LISTADO GENERAL '!T320</f>
        <v>0</v>
      </c>
      <c r="H308" s="21">
        <f>+'LISTADO GENERAL '!O320</f>
        <v>2.6329113924050631</v>
      </c>
      <c r="I308">
        <f t="shared" si="8"/>
        <v>0</v>
      </c>
      <c r="J308">
        <f>IF('LISTADO GENERAL '!K320="EXENTO",'REF1'!I308,I308*1.16)</f>
        <v>0</v>
      </c>
      <c r="K308" t="b">
        <f t="shared" si="9"/>
        <v>0</v>
      </c>
      <c r="L308" t="str">
        <f>'LISTADO GENERAL '!A320</f>
        <v>PRODUCTOS TOP</v>
      </c>
    </row>
    <row r="309" spans="1:12">
      <c r="A309" s="22">
        <v>308</v>
      </c>
      <c r="B309" t="str">
        <f>+'LISTADO GENERAL '!B321</f>
        <v>020580988</v>
      </c>
      <c r="C309" t="str">
        <f>+'LISTADO GENERAL '!E321</f>
        <v>ATAPEC (QUETIAPINA) 100MG X 30 TAB</v>
      </c>
      <c r="D309">
        <f>+'LISTADO GENERAL '!F321</f>
        <v>0</v>
      </c>
      <c r="E309" t="str">
        <f>+'LISTADO GENERAL '!I321</f>
        <v>FC PHARMA</v>
      </c>
      <c r="F309" s="20">
        <f>+'LISTADO GENERAL '!S321</f>
        <v>46508</v>
      </c>
      <c r="G309">
        <f>+'LISTADO GENERAL '!T321</f>
        <v>0</v>
      </c>
      <c r="H309" s="21">
        <f>+'LISTADO GENERAL '!O321</f>
        <v>8.9871428571428567</v>
      </c>
      <c r="I309">
        <f t="shared" si="8"/>
        <v>0</v>
      </c>
      <c r="J309">
        <f>IF('LISTADO GENERAL '!K321="EXENTO",'REF1'!I309,I309*1.16)</f>
        <v>0</v>
      </c>
      <c r="K309" t="b">
        <f t="shared" si="9"/>
        <v>0</v>
      </c>
      <c r="L309">
        <f>'LISTADO GENERAL '!A321</f>
        <v>0</v>
      </c>
    </row>
    <row r="310" spans="1:12">
      <c r="A310" s="22">
        <v>309</v>
      </c>
      <c r="B310" t="str">
        <f>+'LISTADO GENERAL '!B322</f>
        <v>020981168</v>
      </c>
      <c r="C310" t="str">
        <f>+'LISTADO GENERAL '!E322</f>
        <v>ATENOLOL 100mg X 30 Comp</v>
      </c>
      <c r="D310">
        <f>+'LISTADO GENERAL '!F322</f>
        <v>0</v>
      </c>
      <c r="E310" t="str">
        <f>+'LISTADO GENERAL '!I322</f>
        <v>LETI-GENVEN</v>
      </c>
      <c r="F310" s="20">
        <f>+'LISTADO GENERAL '!S322</f>
        <v>46327</v>
      </c>
      <c r="G310">
        <f>+'LISTADO GENERAL '!T322</f>
        <v>0</v>
      </c>
      <c r="H310" s="21">
        <f>+'LISTADO GENERAL '!O322</f>
        <v>4.219443037974683</v>
      </c>
      <c r="I310">
        <f t="shared" si="8"/>
        <v>0</v>
      </c>
      <c r="J310">
        <f>IF('LISTADO GENERAL '!K322="EXENTO",'REF1'!I310,I310*1.16)</f>
        <v>0</v>
      </c>
      <c r="K310" t="b">
        <f t="shared" si="9"/>
        <v>0</v>
      </c>
      <c r="L310" t="str">
        <f>'LISTADO GENERAL '!A322</f>
        <v xml:space="preserve">BROCHE DE ORO </v>
      </c>
    </row>
    <row r="311" spans="1:12">
      <c r="A311" s="22">
        <v>310</v>
      </c>
      <c r="B311" t="str">
        <f>+'LISTADO GENERAL '!B323</f>
        <v>020931072</v>
      </c>
      <c r="C311" t="str">
        <f>+'LISTADO GENERAL '!E323</f>
        <v>ATENOLOL 100MG X 30 TAB</v>
      </c>
      <c r="D311">
        <f>+'LISTADO GENERAL '!F323</f>
        <v>0</v>
      </c>
      <c r="E311" t="str">
        <f>+'LISTADO GENERAL '!I323</f>
        <v>LA SANTE</v>
      </c>
      <c r="F311" s="20">
        <f>+'LISTADO GENERAL '!S323</f>
        <v>46174</v>
      </c>
      <c r="G311">
        <f>+'LISTADO GENERAL '!T323</f>
        <v>0</v>
      </c>
      <c r="H311" s="21">
        <f>+'LISTADO GENERAL '!O323</f>
        <v>5.1604749434795432</v>
      </c>
      <c r="I311">
        <f t="shared" si="8"/>
        <v>0</v>
      </c>
      <c r="J311">
        <f>IF('LISTADO GENERAL '!K323="EXENTO",'REF1'!I311,I311*1.16)</f>
        <v>0</v>
      </c>
      <c r="K311" t="b">
        <f t="shared" si="9"/>
        <v>0</v>
      </c>
      <c r="L311" t="str">
        <f>'LISTADO GENERAL '!A323</f>
        <v>BROCHE DE ORO</v>
      </c>
    </row>
    <row r="312" spans="1:12">
      <c r="A312" s="22">
        <v>311</v>
      </c>
      <c r="B312" t="str">
        <f>+'LISTADO GENERAL '!B324</f>
        <v>020931071</v>
      </c>
      <c r="C312" t="str">
        <f>+'LISTADO GENERAL '!E324</f>
        <v>ATENOLOL 50MG X 30 TAB</v>
      </c>
      <c r="D312">
        <f>+'LISTADO GENERAL '!F324</f>
        <v>0</v>
      </c>
      <c r="E312" t="str">
        <f>+'LISTADO GENERAL '!I324</f>
        <v>LA SANTE</v>
      </c>
      <c r="F312" s="20">
        <f>+'LISTADO GENERAL '!S324</f>
        <v>46235</v>
      </c>
      <c r="G312">
        <f>+'LISTADO GENERAL '!T324</f>
        <v>0</v>
      </c>
      <c r="H312" s="21">
        <f>+'LISTADO GENERAL '!O324</f>
        <v>4.0964</v>
      </c>
      <c r="I312">
        <f t="shared" si="8"/>
        <v>0</v>
      </c>
      <c r="J312">
        <f>IF('LISTADO GENERAL '!K324="EXENTO",'REF1'!I312,I312*1.16)</f>
        <v>0</v>
      </c>
      <c r="K312" t="b">
        <f t="shared" si="9"/>
        <v>0</v>
      </c>
      <c r="L312" t="str">
        <f>'LISTADO GENERAL '!A324</f>
        <v>BROCHE DE ORO</v>
      </c>
    </row>
    <row r="313" spans="1:12">
      <c r="A313" s="22">
        <v>312</v>
      </c>
      <c r="B313" t="str">
        <f>+'LISTADO GENERAL '!B325</f>
        <v>020981164</v>
      </c>
      <c r="C313" t="str">
        <f>+'LISTADO GENERAL '!E325</f>
        <v>ATENOLOL 50mg X 30 TBLS</v>
      </c>
      <c r="D313">
        <f>+'LISTADO GENERAL '!F325</f>
        <v>0</v>
      </c>
      <c r="E313" t="str">
        <f>+'LISTADO GENERAL '!I325</f>
        <v>LETI-GENVEN</v>
      </c>
      <c r="F313" s="20">
        <f>+'LISTADO GENERAL '!S325</f>
        <v>47331</v>
      </c>
      <c r="G313">
        <f>+'LISTADO GENERAL '!T325</f>
        <v>0</v>
      </c>
      <c r="H313" s="21">
        <f>+'LISTADO GENERAL '!O325</f>
        <v>4.5032467532467528</v>
      </c>
      <c r="I313">
        <f t="shared" si="8"/>
        <v>0</v>
      </c>
      <c r="J313">
        <f>IF('LISTADO GENERAL '!K325="EXENTO",'REF1'!I313,I313*1.16)</f>
        <v>0</v>
      </c>
      <c r="K313" t="b">
        <f t="shared" si="9"/>
        <v>0</v>
      </c>
      <c r="L313" t="str">
        <f>'LISTADO GENERAL '!A325</f>
        <v xml:space="preserve">BROCHE DE ORO </v>
      </c>
    </row>
    <row r="314" spans="1:12">
      <c r="A314" s="22">
        <v>313</v>
      </c>
      <c r="B314" t="str">
        <f>+'LISTADO GENERAL '!B326</f>
        <v>0217208271</v>
      </c>
      <c r="C314" t="str">
        <f>+'LISTADO GENERAL '!E326</f>
        <v>ATOLIPOL DUO 20MG/10MG X 30 COMP</v>
      </c>
      <c r="D314">
        <f>+'LISTADO GENERAL '!F326</f>
        <v>0</v>
      </c>
      <c r="E314" t="str">
        <f>+'LISTADO GENERAL '!I326</f>
        <v>VINCENTI</v>
      </c>
      <c r="F314" s="20">
        <f>+'LISTADO GENERAL '!S326</f>
        <v>46143</v>
      </c>
      <c r="G314">
        <f>+'LISTADO GENERAL '!T326</f>
        <v>0</v>
      </c>
      <c r="H314" s="21">
        <f>+'LISTADO GENERAL '!O326</f>
        <v>6.7762489180113255</v>
      </c>
      <c r="I314">
        <f t="shared" si="8"/>
        <v>0</v>
      </c>
      <c r="J314">
        <f>IF('LISTADO GENERAL '!K326="EXENTO",'REF1'!I314,I314*1.16)</f>
        <v>0</v>
      </c>
      <c r="K314" t="b">
        <f t="shared" si="9"/>
        <v>0</v>
      </c>
      <c r="L314">
        <f>'LISTADO GENERAL '!A326</f>
        <v>0</v>
      </c>
    </row>
    <row r="315" spans="1:12">
      <c r="A315" s="22">
        <v>314</v>
      </c>
      <c r="B315" t="str">
        <f>+'LISTADO GENERAL '!B327</f>
        <v>059990218</v>
      </c>
      <c r="C315" t="str">
        <f>+'LISTADO GENERAL '!E327</f>
        <v>ATOMIZADOR SANITIZANTE CON POWER BANK</v>
      </c>
      <c r="D315">
        <f>+'LISTADO GENERAL '!F327</f>
        <v>0</v>
      </c>
      <c r="E315" t="str">
        <f>+'LISTADO GENERAL '!I327</f>
        <v xml:space="preserve"> -</v>
      </c>
      <c r="F315" s="20" t="str">
        <f>+'LISTADO GENERAL '!S327</f>
        <v>-</v>
      </c>
      <c r="G315">
        <f>+'LISTADO GENERAL '!T327</f>
        <v>0</v>
      </c>
      <c r="H315" s="21">
        <f>+'LISTADO GENERAL '!O327</f>
        <v>5.6888888888888891</v>
      </c>
      <c r="I315">
        <f t="shared" si="8"/>
        <v>0</v>
      </c>
      <c r="J315">
        <f>IF('LISTADO GENERAL '!K327="EXENTO",'REF1'!I315,I315*1.16)</f>
        <v>0</v>
      </c>
      <c r="K315" t="b">
        <f t="shared" si="9"/>
        <v>0</v>
      </c>
      <c r="L315">
        <f>'LISTADO GENERAL '!A327</f>
        <v>0</v>
      </c>
    </row>
    <row r="316" spans="1:12">
      <c r="A316" s="22">
        <v>315</v>
      </c>
      <c r="B316" t="str">
        <f>+'LISTADO GENERAL '!B328</f>
        <v>022850041</v>
      </c>
      <c r="C316" t="str">
        <f>+'LISTADO GENERAL '!E328</f>
        <v>ATORVASTATINA 20 MG BLISTER X 10 TAB</v>
      </c>
      <c r="D316">
        <f>+'LISTADO GENERAL '!F328</f>
        <v>0</v>
      </c>
      <c r="E316" t="str">
        <f>+'LISTADO GENERAL '!I328</f>
        <v>BRIXMEDIC</v>
      </c>
      <c r="F316" s="20">
        <f>+'LISTADO GENERAL '!S328</f>
        <v>46113</v>
      </c>
      <c r="G316">
        <f>+'LISTADO GENERAL '!T328</f>
        <v>0</v>
      </c>
      <c r="H316" s="21">
        <f>+'LISTADO GENERAL '!O328</f>
        <v>0.96202531645569622</v>
      </c>
      <c r="I316">
        <f t="shared" si="8"/>
        <v>0</v>
      </c>
      <c r="J316">
        <f>IF('LISTADO GENERAL '!K328="EXENTO",'REF1'!I316,I316*1.16)</f>
        <v>0</v>
      </c>
      <c r="K316" t="b">
        <f t="shared" si="9"/>
        <v>0</v>
      </c>
      <c r="L316" t="str">
        <f>'LISTADO GENERAL '!A328</f>
        <v>PRODUCTOS TOP</v>
      </c>
    </row>
    <row r="317" spans="1:12">
      <c r="A317" s="22">
        <v>316</v>
      </c>
      <c r="B317" t="str">
        <f>+'LISTADO GENERAL '!B329</f>
        <v>BKATORVA00200000</v>
      </c>
      <c r="C317" t="str">
        <f>+'LISTADO GENERAL '!E329</f>
        <v>ATORVASTATINA 20 MG X 30 TAB</v>
      </c>
      <c r="D317">
        <f>+'LISTADO GENERAL '!F329</f>
        <v>0</v>
      </c>
      <c r="E317" t="str">
        <f>+'LISTADO GENERAL '!I329</f>
        <v>BUKA</v>
      </c>
      <c r="F317" s="20">
        <f>+'LISTADO GENERAL '!S329</f>
        <v>46569</v>
      </c>
      <c r="G317">
        <f>+'LISTADO GENERAL '!T329</f>
        <v>0</v>
      </c>
      <c r="H317" s="21">
        <f>+'LISTADO GENERAL '!O329</f>
        <v>2.9740259740259738</v>
      </c>
      <c r="I317">
        <f t="shared" si="8"/>
        <v>0</v>
      </c>
      <c r="J317">
        <f>IF('LISTADO GENERAL '!K329="EXENTO",'REF1'!I317,I317*1.16)</f>
        <v>0</v>
      </c>
      <c r="K317" t="b">
        <f t="shared" si="9"/>
        <v>0</v>
      </c>
      <c r="L317">
        <f>'LISTADO GENERAL '!A329</f>
        <v>0</v>
      </c>
    </row>
    <row r="318" spans="1:12">
      <c r="A318" s="22">
        <v>317</v>
      </c>
      <c r="B318" t="str">
        <f>+'LISTADO GENERAL '!B330</f>
        <v>020981088</v>
      </c>
      <c r="C318" t="str">
        <f>+'LISTADO GENERAL '!E330</f>
        <v>ATORVASTATINA 20MG X 10 TAB</v>
      </c>
      <c r="D318">
        <f>+'LISTADO GENERAL '!F330</f>
        <v>0</v>
      </c>
      <c r="E318" t="str">
        <f>+'LISTADO GENERAL '!I330</f>
        <v>LETI-GENVEN</v>
      </c>
      <c r="F318" s="20">
        <f>+'LISTADO GENERAL '!S330</f>
        <v>46143</v>
      </c>
      <c r="G318">
        <f>+'LISTADO GENERAL '!T330</f>
        <v>0</v>
      </c>
      <c r="H318" s="21">
        <f>+'LISTADO GENERAL '!O330</f>
        <v>2.032278481012658</v>
      </c>
      <c r="I318">
        <f t="shared" si="8"/>
        <v>0</v>
      </c>
      <c r="J318">
        <f>IF('LISTADO GENERAL '!K330="EXENTO",'REF1'!I318,I318*1.16)</f>
        <v>0</v>
      </c>
      <c r="K318" t="b">
        <f t="shared" si="9"/>
        <v>0</v>
      </c>
      <c r="L318" t="str">
        <f>'LISTADO GENERAL '!A330</f>
        <v xml:space="preserve">BROCHE DE ORO </v>
      </c>
    </row>
    <row r="319" spans="1:12">
      <c r="A319" s="22">
        <v>318</v>
      </c>
      <c r="B319" t="str">
        <f>+'LISTADO GENERAL '!B331</f>
        <v>020930564</v>
      </c>
      <c r="C319" t="str">
        <f>+'LISTADO GENERAL '!E331</f>
        <v>ATORVASTATINA 20MG X 14 TAB</v>
      </c>
      <c r="D319">
        <f>+'LISTADO GENERAL '!F331</f>
        <v>0</v>
      </c>
      <c r="E319" t="str">
        <f>+'LISTADO GENERAL '!I331</f>
        <v>LA SANTE</v>
      </c>
      <c r="F319" s="20">
        <f>+'LISTADO GENERAL '!S331</f>
        <v>46266</v>
      </c>
      <c r="G319">
        <f>+'LISTADO GENERAL '!T331</f>
        <v>0</v>
      </c>
      <c r="H319" s="21">
        <f>+'LISTADO GENERAL '!O331</f>
        <v>2.6718750000000004</v>
      </c>
      <c r="I319">
        <f t="shared" si="8"/>
        <v>0</v>
      </c>
      <c r="J319">
        <f>IF('LISTADO GENERAL '!K331="EXENTO",'REF1'!I319,I319*1.16)</f>
        <v>0</v>
      </c>
      <c r="K319" t="b">
        <f t="shared" si="9"/>
        <v>0</v>
      </c>
      <c r="L319" t="str">
        <f>'LISTADO GENERAL '!A331</f>
        <v>BROCHE DE ORO</v>
      </c>
    </row>
    <row r="320" spans="1:12">
      <c r="A320" s="22">
        <v>319</v>
      </c>
      <c r="B320" t="str">
        <f>+'LISTADO GENERAL '!B332</f>
        <v>021690321</v>
      </c>
      <c r="C320" t="str">
        <f>+'LISTADO GENERAL '!E332</f>
        <v>ATORVASTATINA 20MG X 20 TAB</v>
      </c>
      <c r="D320">
        <f>+'LISTADO GENERAL '!F332</f>
        <v>0</v>
      </c>
      <c r="E320" t="str">
        <f>+'LISTADO GENERAL '!I332</f>
        <v>VALMOR</v>
      </c>
      <c r="F320" s="20">
        <f>+'LISTADO GENERAL '!S332</f>
        <v>46296</v>
      </c>
      <c r="G320">
        <f>+'LISTADO GENERAL '!T332</f>
        <v>0</v>
      </c>
      <c r="H320" s="21">
        <f>+'LISTADO GENERAL '!O332</f>
        <v>5.1686842384506493</v>
      </c>
      <c r="I320">
        <f t="shared" si="8"/>
        <v>0</v>
      </c>
      <c r="J320">
        <f>IF('LISTADO GENERAL '!K332="EXENTO",'REF1'!I320,I320*1.16)</f>
        <v>0</v>
      </c>
      <c r="K320" t="b">
        <f t="shared" si="9"/>
        <v>0</v>
      </c>
      <c r="L320">
        <f>'LISTADO GENERAL '!A332</f>
        <v>0</v>
      </c>
    </row>
    <row r="321" spans="1:12">
      <c r="A321" s="22">
        <v>320</v>
      </c>
      <c r="B321" t="str">
        <f>+'LISTADO GENERAL '!B333</f>
        <v>020980062</v>
      </c>
      <c r="C321" t="str">
        <f>+'LISTADO GENERAL '!E333</f>
        <v>ATORVASTATINA 20MG X 30 TAB</v>
      </c>
      <c r="D321">
        <f>+'LISTADO GENERAL '!F333</f>
        <v>0</v>
      </c>
      <c r="E321" t="str">
        <f>+'LISTADO GENERAL '!I333</f>
        <v>LETI-GENVEN</v>
      </c>
      <c r="F321" s="20">
        <f>+'LISTADO GENERAL '!S333</f>
        <v>46235</v>
      </c>
      <c r="G321">
        <f>+'LISTADO GENERAL '!T333</f>
        <v>0</v>
      </c>
      <c r="H321" s="21">
        <f>+'LISTADO GENERAL '!O333</f>
        <v>5.7246753246753235</v>
      </c>
      <c r="I321">
        <f t="shared" si="8"/>
        <v>0</v>
      </c>
      <c r="J321">
        <f>IF('LISTADO GENERAL '!K333="EXENTO",'REF1'!I321,I321*1.16)</f>
        <v>0</v>
      </c>
      <c r="K321" t="b">
        <f t="shared" si="9"/>
        <v>0</v>
      </c>
      <c r="L321" t="str">
        <f>'LISTADO GENERAL '!A333</f>
        <v xml:space="preserve">BROCHE DE ORO </v>
      </c>
    </row>
    <row r="322" spans="1:12">
      <c r="A322" s="22">
        <v>321</v>
      </c>
      <c r="B322" t="str">
        <f>+'LISTADO GENERAL '!B334</f>
        <v>020261106</v>
      </c>
      <c r="C322" t="str">
        <f>+'LISTADO GENERAL '!E334</f>
        <v>ATORVASTATINA 20MG X 30TBL</v>
      </c>
      <c r="D322">
        <f>+'LISTADO GENERAL '!F334</f>
        <v>0</v>
      </c>
      <c r="E322" t="str">
        <f>+'LISTADO GENERAL '!I334</f>
        <v>CALOX</v>
      </c>
      <c r="F322" s="20">
        <f>+'LISTADO GENERAL '!S334</f>
        <v>46235</v>
      </c>
      <c r="G322">
        <f>+'LISTADO GENERAL '!T334</f>
        <v>0</v>
      </c>
      <c r="H322" s="21">
        <f>+'LISTADO GENERAL '!O334</f>
        <v>5.5949367088607591</v>
      </c>
      <c r="I322">
        <f t="shared" ref="I322:I385" si="10">+H322*G322</f>
        <v>0</v>
      </c>
      <c r="J322">
        <f>IF('LISTADO GENERAL '!K334="EXENTO",'REF1'!I322,I322*1.16)</f>
        <v>0</v>
      </c>
      <c r="K322" t="b">
        <f t="shared" si="9"/>
        <v>0</v>
      </c>
      <c r="L322">
        <f>'LISTADO GENERAL '!A334</f>
        <v>0</v>
      </c>
    </row>
    <row r="323" spans="1:12">
      <c r="A323" s="22">
        <v>322</v>
      </c>
      <c r="B323" t="str">
        <f>+'LISTADO GENERAL '!B335</f>
        <v>030960795</v>
      </c>
      <c r="C323" t="str">
        <f>+'LISTADO GENERAL '!E335</f>
        <v>ATORVASTATINA 20mg X 50 TBLS</v>
      </c>
      <c r="D323">
        <f>+'LISTADO GENERAL '!F335</f>
        <v>0</v>
      </c>
      <c r="E323" t="str">
        <f>+'LISTADO GENERAL '!I335</f>
        <v>LAPROFF</v>
      </c>
      <c r="F323" s="20">
        <f>+'LISTADO GENERAL '!S335</f>
        <v>46113</v>
      </c>
      <c r="G323">
        <f>+'LISTADO GENERAL '!T335</f>
        <v>0</v>
      </c>
      <c r="H323" s="21">
        <f>+'LISTADO GENERAL '!O335</f>
        <v>4.2337662337662332</v>
      </c>
      <c r="I323">
        <f t="shared" si="10"/>
        <v>0</v>
      </c>
      <c r="J323">
        <f>IF('LISTADO GENERAL '!K335="EXENTO",'REF1'!I323,I323*1.16)</f>
        <v>0</v>
      </c>
      <c r="K323" t="b">
        <f t="shared" ref="K323:K386" si="11">IF(AND(G323&gt;0,AND(L323&lt;&gt;$L$1,L323&lt;&gt;$M$1)),ROW())</f>
        <v>0</v>
      </c>
      <c r="L323">
        <f>'LISTADO GENERAL '!A335</f>
        <v>0</v>
      </c>
    </row>
    <row r="324" spans="1:12">
      <c r="A324" s="22">
        <v>323</v>
      </c>
      <c r="B324" t="str">
        <f>+'LISTADO GENERAL '!B336</f>
        <v>BKATORVA00400000</v>
      </c>
      <c r="C324" t="str">
        <f>+'LISTADO GENERAL '!E336</f>
        <v>ATORVASTATINA 40 MG X 30 TAB</v>
      </c>
      <c r="D324">
        <f>+'LISTADO GENERAL '!F336</f>
        <v>0</v>
      </c>
      <c r="E324" t="str">
        <f>+'LISTADO GENERAL '!I336</f>
        <v>BUKA</v>
      </c>
      <c r="F324" s="20">
        <f>+'LISTADO GENERAL '!S336</f>
        <v>46569</v>
      </c>
      <c r="G324">
        <f>+'LISTADO GENERAL '!T336</f>
        <v>0</v>
      </c>
      <c r="H324" s="21">
        <f>+'LISTADO GENERAL '!O336</f>
        <v>3.2727272727272725</v>
      </c>
      <c r="I324">
        <f t="shared" si="10"/>
        <v>0</v>
      </c>
      <c r="J324">
        <f>IF('LISTADO GENERAL '!K336="EXENTO",'REF1'!I324,I324*1.16)</f>
        <v>0</v>
      </c>
      <c r="K324" t="b">
        <f t="shared" si="11"/>
        <v>0</v>
      </c>
      <c r="L324">
        <f>'LISTADO GENERAL '!A336</f>
        <v>0</v>
      </c>
    </row>
    <row r="325" spans="1:12">
      <c r="A325" s="22">
        <v>324</v>
      </c>
      <c r="B325" t="str">
        <f>+'LISTADO GENERAL '!B337</f>
        <v>033820003</v>
      </c>
      <c r="C325" t="str">
        <f>+'LISTADO GENERAL '!E337</f>
        <v>ATORVASTATINA 40 MG X 30 TBL</v>
      </c>
      <c r="D325">
        <f>+'LISTADO GENERAL '!F337</f>
        <v>0</v>
      </c>
      <c r="E325" t="str">
        <f>+'LISTADO GENERAL '!I337</f>
        <v>FELIRNI</v>
      </c>
      <c r="F325" s="20">
        <f>+'LISTADO GENERAL '!S337</f>
        <v>46235</v>
      </c>
      <c r="G325">
        <f>+'LISTADO GENERAL '!T337</f>
        <v>0</v>
      </c>
      <c r="H325" s="21">
        <f>+'LISTADO GENERAL '!O337</f>
        <v>1.5189873417721518</v>
      </c>
      <c r="I325">
        <f t="shared" si="10"/>
        <v>0</v>
      </c>
      <c r="J325">
        <f>IF('LISTADO GENERAL '!K337="EXENTO",'REF1'!I325,I325*1.16)</f>
        <v>0</v>
      </c>
      <c r="K325" t="b">
        <f t="shared" si="11"/>
        <v>0</v>
      </c>
      <c r="L325">
        <f>'LISTADO GENERAL '!A337</f>
        <v>0</v>
      </c>
    </row>
    <row r="326" spans="1:12">
      <c r="A326" s="22">
        <v>325</v>
      </c>
      <c r="B326" t="str">
        <f>+'LISTADO GENERAL '!B338</f>
        <v>020981125</v>
      </c>
      <c r="C326" t="str">
        <f>+'LISTADO GENERAL '!E338</f>
        <v>ATORVASTATINA 40MG X 30 TAB</v>
      </c>
      <c r="D326">
        <f>+'LISTADO GENERAL '!F338</f>
        <v>0</v>
      </c>
      <c r="E326" t="str">
        <f>+'LISTADO GENERAL '!I338</f>
        <v>LETI-GENVEN</v>
      </c>
      <c r="F326" s="20">
        <f>+'LISTADO GENERAL '!S338</f>
        <v>46600</v>
      </c>
      <c r="G326">
        <f>+'LISTADO GENERAL '!T338</f>
        <v>0</v>
      </c>
      <c r="H326" s="21">
        <f>+'LISTADO GENERAL '!O338</f>
        <v>10.495402597402597</v>
      </c>
      <c r="I326">
        <f t="shared" si="10"/>
        <v>0</v>
      </c>
      <c r="J326">
        <f>IF('LISTADO GENERAL '!K338="EXENTO",'REF1'!I326,I326*1.16)</f>
        <v>0</v>
      </c>
      <c r="K326" t="b">
        <f t="shared" si="11"/>
        <v>0</v>
      </c>
      <c r="L326" t="str">
        <f>'LISTADO GENERAL '!A338</f>
        <v xml:space="preserve">BROCHE DE ORO </v>
      </c>
    </row>
    <row r="327" spans="1:12">
      <c r="A327" s="22">
        <v>326</v>
      </c>
      <c r="B327" t="str">
        <f>+'LISTADO GENERAL '!B339</f>
        <v>022300274</v>
      </c>
      <c r="C327" t="str">
        <f>+'LISTADO GENERAL '!E339</f>
        <v>ATORVASTATINA 40MG X 30 TBL</v>
      </c>
      <c r="D327">
        <f>+'LISTADO GENERAL '!F339</f>
        <v>0</v>
      </c>
      <c r="E327" t="str">
        <f>+'LISTADO GENERAL '!I339</f>
        <v>DISTRILAB</v>
      </c>
      <c r="F327" s="20">
        <f>+'LISTADO GENERAL '!S339</f>
        <v>46235</v>
      </c>
      <c r="G327">
        <f>+'LISTADO GENERAL '!T339</f>
        <v>0</v>
      </c>
      <c r="H327" s="21">
        <f>+'LISTADO GENERAL '!O339</f>
        <v>4.4303797468354427</v>
      </c>
      <c r="I327">
        <f t="shared" si="10"/>
        <v>0</v>
      </c>
      <c r="J327">
        <f>IF('LISTADO GENERAL '!K339="EXENTO",'REF1'!I327,I327*1.16)</f>
        <v>0</v>
      </c>
      <c r="K327" t="b">
        <f t="shared" si="11"/>
        <v>0</v>
      </c>
      <c r="L327">
        <f>'LISTADO GENERAL '!A339</f>
        <v>0</v>
      </c>
    </row>
    <row r="328" spans="1:12">
      <c r="A328" s="22">
        <v>327</v>
      </c>
      <c r="B328" t="str">
        <f>+'LISTADO GENERAL '!B340</f>
        <v>020930565</v>
      </c>
      <c r="C328" t="str">
        <f>+'LISTADO GENERAL '!E340</f>
        <v>ATORVASTATINA 40mg x14 TAB</v>
      </c>
      <c r="D328">
        <f>+'LISTADO GENERAL '!F340</f>
        <v>0</v>
      </c>
      <c r="E328" t="str">
        <f>+'LISTADO GENERAL '!I340</f>
        <v>LA SANTE</v>
      </c>
      <c r="F328" s="20">
        <f>+'LISTADO GENERAL '!S340</f>
        <v>46266</v>
      </c>
      <c r="G328">
        <f>+'LISTADO GENERAL '!T340</f>
        <v>0</v>
      </c>
      <c r="H328" s="21">
        <f>+'LISTADO GENERAL '!O340</f>
        <v>5.4472894147441648</v>
      </c>
      <c r="I328">
        <f t="shared" si="10"/>
        <v>0</v>
      </c>
      <c r="J328">
        <f>IF('LISTADO GENERAL '!K340="EXENTO",'REF1'!I328,I328*1.16)</f>
        <v>0</v>
      </c>
      <c r="K328" t="b">
        <f t="shared" si="11"/>
        <v>0</v>
      </c>
      <c r="L328" t="str">
        <f>'LISTADO GENERAL '!A340</f>
        <v>BROCHE DE ORO</v>
      </c>
    </row>
    <row r="329" spans="1:12">
      <c r="A329" s="22">
        <v>328</v>
      </c>
      <c r="B329" t="str">
        <f>+'LISTADO GENERAL '!B341</f>
        <v>020350982</v>
      </c>
      <c r="C329" t="str">
        <f>+'LISTADO GENERAL '!E341</f>
        <v xml:space="preserve">ATOVARCOF 20 MG X 14 TAB </v>
      </c>
      <c r="D329">
        <f>+'LISTADO GENERAL '!F341</f>
        <v>0</v>
      </c>
      <c r="E329" t="str">
        <f>+'LISTADO GENERAL '!I341</f>
        <v>COFASA</v>
      </c>
      <c r="F329" s="20">
        <f>+'LISTADO GENERAL '!S341</f>
        <v>46296</v>
      </c>
      <c r="G329">
        <f>+'LISTADO GENERAL '!T341</f>
        <v>0</v>
      </c>
      <c r="H329" s="21">
        <f>+'LISTADO GENERAL '!O341</f>
        <v>3.1787407256088143</v>
      </c>
      <c r="I329">
        <f t="shared" si="10"/>
        <v>0</v>
      </c>
      <c r="J329">
        <f>IF('LISTADO GENERAL '!K341="EXENTO",'REF1'!I329,I329*1.16)</f>
        <v>0</v>
      </c>
      <c r="K329" t="b">
        <f t="shared" si="11"/>
        <v>0</v>
      </c>
      <c r="L329">
        <f>'LISTADO GENERAL '!A341</f>
        <v>0</v>
      </c>
    </row>
    <row r="330" spans="1:12">
      <c r="A330" s="22">
        <v>329</v>
      </c>
      <c r="B330" t="str">
        <f>+'LISTADO GENERAL '!B342</f>
        <v>0217409004</v>
      </c>
      <c r="C330" t="str">
        <f>+'LISTADO GENERAL '!E342</f>
        <v>ATOVAROL 20mg X 14  CAPS</v>
      </c>
      <c r="D330">
        <f>+'LISTADO GENERAL '!F342</f>
        <v>0</v>
      </c>
      <c r="E330" t="str">
        <f>+'LISTADO GENERAL '!I342</f>
        <v>VIVAX</v>
      </c>
      <c r="F330" s="20">
        <f>+'LISTADO GENERAL '!S342</f>
        <v>46023</v>
      </c>
      <c r="G330">
        <f>+'LISTADO GENERAL '!T342</f>
        <v>0</v>
      </c>
      <c r="H330" s="21">
        <f>+'LISTADO GENERAL '!O342</f>
        <v>3.9138888249240806</v>
      </c>
      <c r="I330">
        <f t="shared" si="10"/>
        <v>0</v>
      </c>
      <c r="J330">
        <f>IF('LISTADO GENERAL '!K342="EXENTO",'REF1'!I330,I330*1.16)</f>
        <v>0</v>
      </c>
      <c r="K330" t="b">
        <f t="shared" si="11"/>
        <v>0</v>
      </c>
      <c r="L330" t="str">
        <f>'LISTADO GENERAL '!A342</f>
        <v>PRODUCTOS TOP</v>
      </c>
    </row>
    <row r="331" spans="1:12">
      <c r="A331" s="22">
        <v>330</v>
      </c>
      <c r="B331" t="str">
        <f>+'LISTADO GENERAL '!B343</f>
        <v>021740063</v>
      </c>
      <c r="C331" t="str">
        <f>+'LISTADO GENERAL '!E343</f>
        <v>ATOVAROL 20MG X 30  CAP</v>
      </c>
      <c r="D331">
        <f>+'LISTADO GENERAL '!F343</f>
        <v>0</v>
      </c>
      <c r="E331" t="str">
        <f>+'LISTADO GENERAL '!I343</f>
        <v>VIVAX</v>
      </c>
      <c r="F331" s="20">
        <f>+'LISTADO GENERAL '!S343</f>
        <v>46235</v>
      </c>
      <c r="G331">
        <f>+'LISTADO GENERAL '!T343</f>
        <v>0</v>
      </c>
      <c r="H331" s="21">
        <f>+'LISTADO GENERAL '!O343</f>
        <v>8.9605063291139242</v>
      </c>
      <c r="I331">
        <f t="shared" si="10"/>
        <v>0</v>
      </c>
      <c r="J331">
        <f>IF('LISTADO GENERAL '!K343="EXENTO",'REF1'!I331,I331*1.16)</f>
        <v>0</v>
      </c>
      <c r="K331" t="b">
        <f t="shared" si="11"/>
        <v>0</v>
      </c>
      <c r="L331">
        <f>'LISTADO GENERAL '!A343</f>
        <v>0</v>
      </c>
    </row>
    <row r="332" spans="1:12">
      <c r="A332" s="22">
        <v>331</v>
      </c>
      <c r="B332" t="str">
        <f>+'LISTADO GENERAL '!B344</f>
        <v>0217409019</v>
      </c>
      <c r="C332" t="str">
        <f>+'LISTADO GENERAL '!E344</f>
        <v>ATOVAROL 40MG X 14 CAP</v>
      </c>
      <c r="D332">
        <f>+'LISTADO GENERAL '!F344</f>
        <v>0</v>
      </c>
      <c r="E332" t="str">
        <f>+'LISTADO GENERAL '!I344</f>
        <v>VIVAX</v>
      </c>
      <c r="F332" s="20">
        <f>+'LISTADO GENERAL '!S344</f>
        <v>46143</v>
      </c>
      <c r="G332">
        <f>+'LISTADO GENERAL '!T344</f>
        <v>0</v>
      </c>
      <c r="H332" s="21">
        <f>+'LISTADO GENERAL '!O344</f>
        <v>5.6708860759493671</v>
      </c>
      <c r="I332">
        <f t="shared" si="10"/>
        <v>0</v>
      </c>
      <c r="J332">
        <f>IF('LISTADO GENERAL '!K344="EXENTO",'REF1'!I332,I332*1.16)</f>
        <v>0</v>
      </c>
      <c r="K332" t="b">
        <f t="shared" si="11"/>
        <v>0</v>
      </c>
      <c r="L332">
        <f>'LISTADO GENERAL '!A344</f>
        <v>0</v>
      </c>
    </row>
    <row r="333" spans="1:12">
      <c r="A333" s="22">
        <v>332</v>
      </c>
      <c r="B333" t="str">
        <f>+'LISTADO GENERAL '!B345</f>
        <v>021740064</v>
      </c>
      <c r="C333" t="str">
        <f>+'LISTADO GENERAL '!E345</f>
        <v>ATOVAROL 40MG X 30  CAP</v>
      </c>
      <c r="D333">
        <f>+'LISTADO GENERAL '!F345</f>
        <v>0</v>
      </c>
      <c r="E333" t="str">
        <f>+'LISTADO GENERAL '!I345</f>
        <v>VIVAX</v>
      </c>
      <c r="F333" s="20">
        <f>+'LISTADO GENERAL '!S345</f>
        <v>46235</v>
      </c>
      <c r="G333">
        <f>+'LISTADO GENERAL '!T345</f>
        <v>0</v>
      </c>
      <c r="H333" s="21">
        <f>+'LISTADO GENERAL '!O345</f>
        <v>12.207792207792208</v>
      </c>
      <c r="I333">
        <f t="shared" si="10"/>
        <v>0</v>
      </c>
      <c r="J333">
        <f>IF('LISTADO GENERAL '!K345="EXENTO",'REF1'!I333,I333*1.16)</f>
        <v>0</v>
      </c>
      <c r="K333" t="b">
        <f t="shared" si="11"/>
        <v>0</v>
      </c>
      <c r="L333">
        <f>'LISTADO GENERAL '!A345</f>
        <v>0</v>
      </c>
    </row>
    <row r="334" spans="1:12">
      <c r="A334" s="22">
        <v>333</v>
      </c>
      <c r="B334" t="str">
        <f>+'LISTADO GENERAL '!B346</f>
        <v>021461071</v>
      </c>
      <c r="C334" t="str">
        <f>+'LISTADO GENERAL '!E346</f>
        <v>ATROBEL SOL GOTAS 10MG / ML FRASCO X 15 ML</v>
      </c>
      <c r="D334">
        <f>+'LISTADO GENERAL '!F346</f>
        <v>0</v>
      </c>
      <c r="E334" t="str">
        <f>+'LISTADO GENERAL '!I346</f>
        <v>RONAVA</v>
      </c>
      <c r="F334" s="20">
        <f>+'LISTADO GENERAL '!S346</f>
        <v>46113</v>
      </c>
      <c r="G334">
        <f>+'LISTADO GENERAL '!T346</f>
        <v>0</v>
      </c>
      <c r="H334" s="21">
        <f>+'LISTADO GENERAL '!O346</f>
        <v>4.8190476190476197</v>
      </c>
      <c r="I334">
        <f t="shared" si="10"/>
        <v>0</v>
      </c>
      <c r="J334">
        <f>IF('LISTADO GENERAL '!K346="EXENTO",'REF1'!I334,I334*1.16)</f>
        <v>0</v>
      </c>
      <c r="K334" t="b">
        <f t="shared" si="11"/>
        <v>0</v>
      </c>
      <c r="L334">
        <f>'LISTADO GENERAL '!A346</f>
        <v>0</v>
      </c>
    </row>
    <row r="335" spans="1:12">
      <c r="A335" s="22">
        <v>334</v>
      </c>
      <c r="B335" t="str">
        <f>+'LISTADO GENERAL '!B347</f>
        <v>010180020</v>
      </c>
      <c r="C335" t="str">
        <f>+'LISTADO GENERAL '!E347</f>
        <v xml:space="preserve">ATROPINA SULFATO 1MG/1ML </v>
      </c>
      <c r="D335">
        <f>+'LISTADO GENERAL '!F347</f>
        <v>0</v>
      </c>
      <c r="E335" t="str">
        <f>+'LISTADO GENERAL '!I347</f>
        <v>BIOSANO</v>
      </c>
      <c r="F335" s="20">
        <f>+'LISTADO GENERAL '!S347</f>
        <v>46357</v>
      </c>
      <c r="G335">
        <f>+'LISTADO GENERAL '!T347</f>
        <v>0</v>
      </c>
      <c r="H335" s="21">
        <f>+'LISTADO GENERAL '!O347</f>
        <v>0.38734177215189869</v>
      </c>
      <c r="I335">
        <f t="shared" si="10"/>
        <v>0</v>
      </c>
      <c r="J335">
        <f>IF('LISTADO GENERAL '!K347="EXENTO",'REF1'!I335,I335*1.16)</f>
        <v>0</v>
      </c>
      <c r="K335" t="b">
        <f t="shared" si="11"/>
        <v>0</v>
      </c>
      <c r="L335" t="str">
        <f>'LISTADO GENERAL '!A347</f>
        <v>PRODUCTOS TOP</v>
      </c>
    </row>
    <row r="336" spans="1:12">
      <c r="A336" s="22">
        <v>335</v>
      </c>
      <c r="B336" t="str">
        <f>+'LISTADO GENERAL '!B348</f>
        <v>031720004</v>
      </c>
      <c r="C336" t="str">
        <f>+'LISTADO GENERAL '!E348</f>
        <v>ATROPINA SULFATO 1MG/ML SOLUCION INYECTABLE</v>
      </c>
      <c r="D336">
        <f>+'LISTADO GENERAL '!F348</f>
        <v>0</v>
      </c>
      <c r="E336" t="str">
        <f>+'LISTADO GENERAL '!I348</f>
        <v>VINCENTI</v>
      </c>
      <c r="F336" s="20">
        <f>+'LISTADO GENERAL '!S348</f>
        <v>45992</v>
      </c>
      <c r="G336">
        <f>+'LISTADO GENERAL '!T348</f>
        <v>0</v>
      </c>
      <c r="H336" s="21">
        <f>+'LISTADO GENERAL '!O348</f>
        <v>1.0779220779220779</v>
      </c>
      <c r="I336">
        <f t="shared" si="10"/>
        <v>0</v>
      </c>
      <c r="J336">
        <f>IF('LISTADO GENERAL '!K348="EXENTO",'REF1'!I336,I336*1.16)</f>
        <v>0</v>
      </c>
      <c r="K336" t="b">
        <f t="shared" si="11"/>
        <v>0</v>
      </c>
      <c r="L336">
        <f>'LISTADO GENERAL '!A348</f>
        <v>0</v>
      </c>
    </row>
    <row r="337" spans="1:12">
      <c r="A337" s="22">
        <v>336</v>
      </c>
      <c r="B337" t="str">
        <f>+'LISTADO GENERAL '!B349</f>
        <v>021701020</v>
      </c>
      <c r="C337" t="str">
        <f>+'LISTADO GENERAL '!E349</f>
        <v>ATROVERAN 10 MG X 10 TAB REC</v>
      </c>
      <c r="D337">
        <f>+'LISTADO GENERAL '!F349</f>
        <v>0</v>
      </c>
      <c r="E337" t="str">
        <f>+'LISTADO GENERAL '!I349</f>
        <v>VARGAS</v>
      </c>
      <c r="F337" s="20">
        <f>+'LISTADO GENERAL '!S349</f>
        <v>46082</v>
      </c>
      <c r="G337">
        <f>+'LISTADO GENERAL '!T349</f>
        <v>0</v>
      </c>
      <c r="H337" s="21">
        <f>+'LISTADO GENERAL '!O349</f>
        <v>4.43</v>
      </c>
      <c r="I337">
        <f t="shared" si="10"/>
        <v>0</v>
      </c>
      <c r="J337">
        <f>IF('LISTADO GENERAL '!K349="EXENTO",'REF1'!I337,I337*1.16)</f>
        <v>0</v>
      </c>
      <c r="K337" t="b">
        <f t="shared" si="11"/>
        <v>0</v>
      </c>
      <c r="L337" t="str">
        <f>'LISTADO GENERAL '!A349</f>
        <v>PRODUCTOS TOP</v>
      </c>
    </row>
    <row r="338" spans="1:12">
      <c r="A338" s="22">
        <v>337</v>
      </c>
      <c r="B338" t="str">
        <f>+'LISTADO GENERAL '!B350</f>
        <v>PT-00222</v>
      </c>
      <c r="C338" t="str">
        <f>+'LISTADO GENERAL '!E350</f>
        <v>ATROVERAN PLUS 500 MG -10 MG X 10 COMP REC</v>
      </c>
      <c r="D338">
        <f>+'LISTADO GENERAL '!F350</f>
        <v>0</v>
      </c>
      <c r="E338" t="str">
        <f>+'LISTADO GENERAL '!I350</f>
        <v>VARGAS</v>
      </c>
      <c r="F338" s="20">
        <f>+'LISTADO GENERAL '!S350</f>
        <v>46327</v>
      </c>
      <c r="G338">
        <f>+'LISTADO GENERAL '!T350</f>
        <v>0</v>
      </c>
      <c r="H338" s="21">
        <f>+'LISTADO GENERAL '!O350</f>
        <v>3.2199999999999998</v>
      </c>
      <c r="I338">
        <f t="shared" si="10"/>
        <v>0</v>
      </c>
      <c r="J338">
        <f>IF('LISTADO GENERAL '!K350="EXENTO",'REF1'!I338,I338*1.16)</f>
        <v>0</v>
      </c>
      <c r="K338" t="b">
        <f t="shared" si="11"/>
        <v>0</v>
      </c>
      <c r="L338">
        <f>'LISTADO GENERAL '!A350</f>
        <v>0</v>
      </c>
    </row>
    <row r="339" spans="1:12">
      <c r="A339" s="22">
        <v>338</v>
      </c>
      <c r="B339" t="str">
        <f>+'LISTADO GENERAL '!B351</f>
        <v>021701021</v>
      </c>
      <c r="C339" t="str">
        <f>+'LISTADO GENERAL '!E351</f>
        <v>ATROVERAN SOLUCION GOTAS 15 ML</v>
      </c>
      <c r="D339">
        <f>+'LISTADO GENERAL '!F351</f>
        <v>0</v>
      </c>
      <c r="E339" t="str">
        <f>+'LISTADO GENERAL '!I351</f>
        <v>VARGAS</v>
      </c>
      <c r="F339" s="20">
        <f>+'LISTADO GENERAL '!S351</f>
        <v>46204</v>
      </c>
      <c r="G339">
        <f>+'LISTADO GENERAL '!T351</f>
        <v>0</v>
      </c>
      <c r="H339" s="21">
        <f>+'LISTADO GENERAL '!O351</f>
        <v>5.5202531645569621</v>
      </c>
      <c r="I339">
        <f t="shared" si="10"/>
        <v>0</v>
      </c>
      <c r="J339">
        <f>IF('LISTADO GENERAL '!K351="EXENTO",'REF1'!I339,I339*1.16)</f>
        <v>0</v>
      </c>
      <c r="K339" t="b">
        <f t="shared" si="11"/>
        <v>0</v>
      </c>
      <c r="L339" t="str">
        <f>'LISTADO GENERAL '!A351</f>
        <v>PRODUCTOS TOP</v>
      </c>
    </row>
    <row r="340" spans="1:12">
      <c r="A340" s="22">
        <v>339</v>
      </c>
      <c r="B340" t="str">
        <f>+'LISTADO GENERAL '!B352</f>
        <v>29028</v>
      </c>
      <c r="C340" t="str">
        <f>+'LISTADO GENERAL '!E352</f>
        <v>AUGMENTIN 500 MG - 125 MG X 10 TAB</v>
      </c>
      <c r="D340">
        <f>+'LISTADO GENERAL '!F352</f>
        <v>0</v>
      </c>
      <c r="E340" t="str">
        <f>+'LISTADO GENERAL '!I352</f>
        <v>FARMA</v>
      </c>
      <c r="F340" s="20">
        <f>+'LISTADO GENERAL '!S352</f>
        <v>46174</v>
      </c>
      <c r="G340">
        <f>+'LISTADO GENERAL '!T352</f>
        <v>0</v>
      </c>
      <c r="H340" s="21">
        <f>+'LISTADO GENERAL '!O352</f>
        <v>20.064935064935064</v>
      </c>
      <c r="I340">
        <f t="shared" si="10"/>
        <v>0</v>
      </c>
      <c r="J340">
        <f>IF('LISTADO GENERAL '!K352="EXENTO",'REF1'!I340,I340*1.16)</f>
        <v>0</v>
      </c>
      <c r="K340" t="b">
        <f t="shared" si="11"/>
        <v>0</v>
      </c>
      <c r="L340">
        <f>'LISTADO GENERAL '!A352</f>
        <v>0</v>
      </c>
    </row>
    <row r="341" spans="1:12">
      <c r="A341" s="22">
        <v>340</v>
      </c>
      <c r="B341" t="str">
        <f>+'LISTADO GENERAL '!B353</f>
        <v>021701032</v>
      </c>
      <c r="C341" t="str">
        <f>+'LISTADO GENERAL '!E353</f>
        <v>AUPREL 90 MG</v>
      </c>
      <c r="D341">
        <f>+'LISTADO GENERAL '!F353</f>
        <v>0</v>
      </c>
      <c r="E341" t="str">
        <f>+'LISTADO GENERAL '!I353</f>
        <v>VARGAS</v>
      </c>
      <c r="F341" s="20">
        <f>+'LISTADO GENERAL '!S353</f>
        <v>46113.662476851852</v>
      </c>
      <c r="G341">
        <f>+'LISTADO GENERAL '!T353</f>
        <v>0</v>
      </c>
      <c r="H341" s="21">
        <f>+'LISTADO GENERAL '!O353</f>
        <v>17.631012658227849</v>
      </c>
      <c r="I341">
        <f t="shared" si="10"/>
        <v>0</v>
      </c>
      <c r="J341">
        <f>IF('LISTADO GENERAL '!K353="EXENTO",'REF1'!I341,I341*1.16)</f>
        <v>0</v>
      </c>
      <c r="K341" t="b">
        <f t="shared" si="11"/>
        <v>0</v>
      </c>
      <c r="L341">
        <f>'LISTADO GENERAL '!A353</f>
        <v>0</v>
      </c>
    </row>
    <row r="342" spans="1:12">
      <c r="A342" s="22">
        <v>341</v>
      </c>
      <c r="B342" t="str">
        <f>+'LISTADO GENERAL '!B354</f>
        <v>011730386</v>
      </c>
      <c r="C342" t="str">
        <f>+'LISTADO GENERAL '!E354</f>
        <v>AVETAL-12 AMP</v>
      </c>
      <c r="D342">
        <f>+'LISTADO GENERAL '!F354</f>
        <v>0</v>
      </c>
      <c r="E342" t="str">
        <f>+'LISTADO GENERAL '!I354</f>
        <v>VITALIS</v>
      </c>
      <c r="F342" s="20">
        <f>+'LISTADO GENERAL '!S354</f>
        <v>46023</v>
      </c>
      <c r="G342">
        <f>+'LISTADO GENERAL '!T354</f>
        <v>0</v>
      </c>
      <c r="H342" s="21">
        <f>+'LISTADO GENERAL '!O354</f>
        <v>18.877777777777776</v>
      </c>
      <c r="I342">
        <f t="shared" si="10"/>
        <v>0</v>
      </c>
      <c r="J342">
        <f>IF('LISTADO GENERAL '!K354="EXENTO",'REF1'!I342,I342*1.16)</f>
        <v>0</v>
      </c>
      <c r="K342" t="b">
        <f t="shared" si="11"/>
        <v>0</v>
      </c>
      <c r="L342" t="str">
        <f>'LISTADO GENERAL '!A354</f>
        <v>PRODUCTOS TOP</v>
      </c>
    </row>
    <row r="343" spans="1:12">
      <c r="A343" s="22">
        <v>342</v>
      </c>
      <c r="B343" t="str">
        <f>+'LISTADO GENERAL '!B355</f>
        <v>0337300026</v>
      </c>
      <c r="C343" t="str">
        <f>+'LISTADO GENERAL '!E355</f>
        <v>AVLOMOX DS 250 mg / 5 mL x 100 mL</v>
      </c>
      <c r="D343">
        <f>+'LISTADO GENERAL '!F355</f>
        <v>0</v>
      </c>
      <c r="E343" t="str">
        <f>+'LISTADO GENERAL '!I355</f>
        <v>CAPSUVEN</v>
      </c>
      <c r="F343" s="20">
        <f>+'LISTADO GENERAL '!S355</f>
        <v>45870</v>
      </c>
      <c r="G343">
        <f>+'LISTADO GENERAL '!T355</f>
        <v>0</v>
      </c>
      <c r="H343" s="21">
        <f>+'LISTADO GENERAL '!O355</f>
        <v>7.4272727272727268</v>
      </c>
      <c r="I343">
        <f t="shared" si="10"/>
        <v>0</v>
      </c>
      <c r="J343">
        <f>IF('LISTADO GENERAL '!K355="EXENTO",'REF1'!I343,I343*1.16)</f>
        <v>0</v>
      </c>
      <c r="K343" t="b">
        <f t="shared" si="11"/>
        <v>0</v>
      </c>
      <c r="L343" t="str">
        <f>'LISTADO GENERAL '!A355</f>
        <v>MORADO DE BIENESTAR</v>
      </c>
    </row>
    <row r="344" spans="1:12">
      <c r="A344" s="22">
        <v>343</v>
      </c>
      <c r="B344" t="str">
        <f>+'LISTADO GENERAL '!B356</f>
        <v>033730001</v>
      </c>
      <c r="C344" t="str">
        <f>+'LISTADO GENERAL '!E356</f>
        <v>AVLOMOX DS 250 mg / 5 mL x 100 mL</v>
      </c>
      <c r="D344">
        <f>+'LISTADO GENERAL '!F356</f>
        <v>0</v>
      </c>
      <c r="E344" t="str">
        <f>+'LISTADO GENERAL '!I356</f>
        <v>CAPSUVEN</v>
      </c>
      <c r="F344" s="20">
        <f>+'LISTADO GENERAL '!S356</f>
        <v>46113</v>
      </c>
      <c r="G344">
        <f>+'LISTADO GENERAL '!T356</f>
        <v>0</v>
      </c>
      <c r="H344" s="21">
        <f>+'LISTADO GENERAL '!O356</f>
        <v>2.0779220779220777</v>
      </c>
      <c r="I344">
        <f t="shared" si="10"/>
        <v>0</v>
      </c>
      <c r="J344">
        <f>IF('LISTADO GENERAL '!K356="EXENTO",'REF1'!I344,I344*1.16)</f>
        <v>0</v>
      </c>
      <c r="K344" t="b">
        <f t="shared" si="11"/>
        <v>0</v>
      </c>
      <c r="L344" t="str">
        <f>'LISTADO GENERAL '!A356</f>
        <v>MORADO DE BIENESTAR</v>
      </c>
    </row>
    <row r="345" spans="1:12">
      <c r="A345" s="22">
        <v>344</v>
      </c>
      <c r="B345" t="str">
        <f>+'LISTADO GENERAL '!B357</f>
        <v>023730002</v>
      </c>
      <c r="C345" t="str">
        <f>+'LISTADO GENERAL '!E357</f>
        <v>AVOST SOL OFTL 0.004% 3ML x 1</v>
      </c>
      <c r="D345">
        <f>+'LISTADO GENERAL '!F357</f>
        <v>0</v>
      </c>
      <c r="E345" t="str">
        <f>+'LISTADO GENERAL '!I357</f>
        <v>CAPSUVEN</v>
      </c>
      <c r="F345" s="20">
        <f>+'LISTADO GENERAL '!S357</f>
        <v>46113</v>
      </c>
      <c r="G345">
        <f>+'LISTADO GENERAL '!T357</f>
        <v>0</v>
      </c>
      <c r="H345" s="21">
        <f>+'LISTADO GENERAL '!O357</f>
        <v>2.7458227848101266</v>
      </c>
      <c r="I345">
        <f t="shared" si="10"/>
        <v>0</v>
      </c>
      <c r="J345">
        <f>IF('LISTADO GENERAL '!K357="EXENTO",'REF1'!I345,I345*1.16)</f>
        <v>0</v>
      </c>
      <c r="K345" t="b">
        <f t="shared" si="11"/>
        <v>0</v>
      </c>
      <c r="L345" t="str">
        <f>'LISTADO GENERAL '!A357</f>
        <v>MORADO DE BIENESTAR</v>
      </c>
    </row>
    <row r="346" spans="1:12">
      <c r="A346" s="22">
        <v>345</v>
      </c>
      <c r="B346" t="str">
        <f>+'LISTADO GENERAL '!B358</f>
        <v>021181084</v>
      </c>
      <c r="C346" t="str">
        <f>+'LISTADO GENERAL '!E358</f>
        <v xml:space="preserve">AZACARD 81 MG X 30 TAB </v>
      </c>
      <c r="D346">
        <f>+'LISTADO GENERAL '!F358</f>
        <v>0</v>
      </c>
      <c r="E346" t="str">
        <f>+'LISTADO GENERAL '!I358</f>
        <v>OFTALMI</v>
      </c>
      <c r="F346" s="20">
        <f>+'LISTADO GENERAL '!S358</f>
        <v>46174</v>
      </c>
      <c r="G346">
        <f>+'LISTADO GENERAL '!T358</f>
        <v>0</v>
      </c>
      <c r="H346" s="21">
        <f>+'LISTADO GENERAL '!O358</f>
        <v>2.8517999999999999</v>
      </c>
      <c r="I346">
        <f t="shared" si="10"/>
        <v>0</v>
      </c>
      <c r="J346">
        <f>IF('LISTADO GENERAL '!K358="EXENTO",'REF1'!I346,I346*1.16)</f>
        <v>0</v>
      </c>
      <c r="K346" t="b">
        <f t="shared" si="11"/>
        <v>0</v>
      </c>
      <c r="L346" t="str">
        <f>'LISTADO GENERAL '!A358</f>
        <v>BROCHE DE ORO</v>
      </c>
    </row>
    <row r="347" spans="1:12">
      <c r="A347" s="22">
        <v>346</v>
      </c>
      <c r="B347" t="str">
        <f>+'LISTADO GENERAL '!B359</f>
        <v>021181109</v>
      </c>
      <c r="C347" t="str">
        <f>+'LISTADO GENERAL '!E359</f>
        <v xml:space="preserve">AZACARD 81 MG X 60 TAB </v>
      </c>
      <c r="D347">
        <f>+'LISTADO GENERAL '!F359</f>
        <v>0</v>
      </c>
      <c r="E347" t="str">
        <f>+'LISTADO GENERAL '!I359</f>
        <v>OFTALMI</v>
      </c>
      <c r="F347" s="20">
        <f>+'LISTADO GENERAL '!S359</f>
        <v>45962</v>
      </c>
      <c r="G347">
        <f>+'LISTADO GENERAL '!T359</f>
        <v>0</v>
      </c>
      <c r="H347" s="21">
        <f>+'LISTADO GENERAL '!O359</f>
        <v>6.5659999999999998</v>
      </c>
      <c r="I347">
        <f t="shared" si="10"/>
        <v>0</v>
      </c>
      <c r="J347">
        <f>IF('LISTADO GENERAL '!K359="EXENTO",'REF1'!I347,I347*1.16)</f>
        <v>0</v>
      </c>
      <c r="K347" t="b">
        <f t="shared" si="11"/>
        <v>0</v>
      </c>
      <c r="L347" t="str">
        <f>'LISTADO GENERAL '!A359</f>
        <v>BROCHE DE ORO</v>
      </c>
    </row>
    <row r="348" spans="1:12">
      <c r="A348" s="22">
        <v>347</v>
      </c>
      <c r="B348" t="str">
        <f>+'LISTADO GENERAL '!B360</f>
        <v>031990104</v>
      </c>
      <c r="C348" t="str">
        <f>+'LISTADO GENERAL '!E360</f>
        <v xml:space="preserve">AZEEWELL-200  200MG/5ML SUSP ORAL X 15ML </v>
      </c>
      <c r="D348">
        <f>+'LISTADO GENERAL '!F360</f>
        <v>0</v>
      </c>
      <c r="E348" t="str">
        <f>+'LISTADO GENERAL '!I360</f>
        <v>WELLONA PHARMA</v>
      </c>
      <c r="F348" s="20">
        <f>+'LISTADO GENERAL '!S360</f>
        <v>46204</v>
      </c>
      <c r="G348">
        <f>+'LISTADO GENERAL '!T360</f>
        <v>0</v>
      </c>
      <c r="H348" s="21">
        <f>+'LISTADO GENERAL '!O360</f>
        <v>3.0129870129870127</v>
      </c>
      <c r="I348">
        <f t="shared" si="10"/>
        <v>0</v>
      </c>
      <c r="J348">
        <f>IF('LISTADO GENERAL '!K360="EXENTO",'REF1'!I348,I348*1.16)</f>
        <v>0</v>
      </c>
      <c r="K348" t="b">
        <f t="shared" si="11"/>
        <v>0</v>
      </c>
      <c r="L348">
        <f>'LISTADO GENERAL '!A360</f>
        <v>0</v>
      </c>
    </row>
    <row r="349" spans="1:12">
      <c r="A349" s="22">
        <v>348</v>
      </c>
      <c r="B349" t="str">
        <f>+'LISTADO GENERAL '!B361</f>
        <v>031990337</v>
      </c>
      <c r="C349" t="str">
        <f>+'LISTADO GENERAL '!E361</f>
        <v>AZEEWELL-500  500MG X 3 TAB (BLISTER)</v>
      </c>
      <c r="D349">
        <f>+'LISTADO GENERAL '!F361</f>
        <v>0</v>
      </c>
      <c r="E349" t="str">
        <f>+'LISTADO GENERAL '!I361</f>
        <v>WELLONA PHARMA</v>
      </c>
      <c r="F349" s="20">
        <f>+'LISTADO GENERAL '!S361</f>
        <v>46235</v>
      </c>
      <c r="G349">
        <f>+'LISTADO GENERAL '!T361</f>
        <v>0</v>
      </c>
      <c r="H349" s="21">
        <f>+'LISTADO GENERAL '!O361</f>
        <v>1.7142857142857144</v>
      </c>
      <c r="I349">
        <f t="shared" si="10"/>
        <v>0</v>
      </c>
      <c r="J349">
        <f>IF('LISTADO GENERAL '!K361="EXENTO",'REF1'!I349,I349*1.16)</f>
        <v>0</v>
      </c>
      <c r="K349" t="b">
        <f t="shared" si="11"/>
        <v>0</v>
      </c>
      <c r="L349">
        <f>'LISTADO GENERAL '!A361</f>
        <v>0</v>
      </c>
    </row>
    <row r="350" spans="1:12">
      <c r="A350" s="22">
        <v>349</v>
      </c>
      <c r="B350" t="str">
        <f>+'LISTADO GENERAL '!B362</f>
        <v>021181129</v>
      </c>
      <c r="C350" t="str">
        <f>+'LISTADO GENERAL '!E362</f>
        <v>AZELASTINA SOL OFT X 5ML</v>
      </c>
      <c r="D350">
        <f>+'LISTADO GENERAL '!F362</f>
        <v>0</v>
      </c>
      <c r="E350" t="str">
        <f>+'LISTADO GENERAL '!I362</f>
        <v>OFTALMI</v>
      </c>
      <c r="F350" s="20">
        <f>+'LISTADO GENERAL '!S362</f>
        <v>46296</v>
      </c>
      <c r="G350">
        <f>+'LISTADO GENERAL '!T362</f>
        <v>0</v>
      </c>
      <c r="H350" s="21">
        <f>+'LISTADO GENERAL '!O362</f>
        <v>5.3410000000000002</v>
      </c>
      <c r="I350">
        <f t="shared" si="10"/>
        <v>0</v>
      </c>
      <c r="J350">
        <f>IF('LISTADO GENERAL '!K362="EXENTO",'REF1'!I350,I350*1.16)</f>
        <v>0</v>
      </c>
      <c r="K350" t="b">
        <f t="shared" si="11"/>
        <v>0</v>
      </c>
      <c r="L350" t="str">
        <f>'LISTADO GENERAL '!A362</f>
        <v>BROCHE DE ORO</v>
      </c>
    </row>
    <row r="351" spans="1:12">
      <c r="A351" s="22">
        <v>350</v>
      </c>
      <c r="B351" t="str">
        <f>+'LISTADO GENERAL '!B363</f>
        <v>021490943</v>
      </c>
      <c r="C351" t="str">
        <f>+'LISTADO GENERAL '!E363</f>
        <v>AZIMAKROL(AZITROMICINA) 1000mg X 2 COMPS</v>
      </c>
      <c r="D351">
        <f>+'LISTADO GENERAL '!F363</f>
        <v>0</v>
      </c>
      <c r="E351" t="str">
        <f>+'LISTADO GENERAL '!I363</f>
        <v>ROWE</v>
      </c>
      <c r="F351" s="20">
        <f>+'LISTADO GENERAL '!S363</f>
        <v>46569</v>
      </c>
      <c r="G351">
        <f>+'LISTADO GENERAL '!T363</f>
        <v>0</v>
      </c>
      <c r="H351" s="21">
        <f>+'LISTADO GENERAL '!O363</f>
        <v>7.9932467532467539</v>
      </c>
      <c r="I351">
        <f t="shared" si="10"/>
        <v>0</v>
      </c>
      <c r="J351">
        <f>IF('LISTADO GENERAL '!K363="EXENTO",'REF1'!I351,I351*1.16)</f>
        <v>0</v>
      </c>
      <c r="K351" t="b">
        <f t="shared" si="11"/>
        <v>0</v>
      </c>
      <c r="L351">
        <f>'LISTADO GENERAL '!A363</f>
        <v>0</v>
      </c>
    </row>
    <row r="352" spans="1:12">
      <c r="A352" s="22">
        <v>351</v>
      </c>
      <c r="B352" t="str">
        <f>+'LISTADO GENERAL '!B364</f>
        <v>021260066</v>
      </c>
      <c r="C352" t="str">
        <f>+'LISTADO GENERAL '!E364</f>
        <v>AZITRODEX 500mg X 3 TAB</v>
      </c>
      <c r="D352">
        <f>+'LISTADO GENERAL '!F364</f>
        <v>0</v>
      </c>
      <c r="E352" t="str">
        <f>+'LISTADO GENERAL '!I364</f>
        <v>PLUS ANDES</v>
      </c>
      <c r="F352" s="20">
        <f>+'LISTADO GENERAL '!S364</f>
        <v>46204</v>
      </c>
      <c r="G352">
        <f>+'LISTADO GENERAL '!T364</f>
        <v>0</v>
      </c>
      <c r="H352" s="21">
        <f>+'LISTADO GENERAL '!O364</f>
        <v>2.1061297855899981</v>
      </c>
      <c r="I352">
        <f t="shared" si="10"/>
        <v>0</v>
      </c>
      <c r="J352">
        <f>IF('LISTADO GENERAL '!K364="EXENTO",'REF1'!I352,I352*1.16)</f>
        <v>0</v>
      </c>
      <c r="K352" t="b">
        <f t="shared" si="11"/>
        <v>0</v>
      </c>
      <c r="L352">
        <f>'LISTADO GENERAL '!A364</f>
        <v>0</v>
      </c>
    </row>
    <row r="353" spans="1:12">
      <c r="A353" s="22">
        <v>352</v>
      </c>
      <c r="B353" t="str">
        <f>+'LISTADO GENERAL '!B365</f>
        <v>FH0091</v>
      </c>
      <c r="C353" t="str">
        <f>+'LISTADO GENERAL '!E365</f>
        <v>AZITROMICINA 200 MG / 5 ML  x 15 ML SUSP ORAL</v>
      </c>
      <c r="D353">
        <f>+'LISTADO GENERAL '!F365</f>
        <v>0</v>
      </c>
      <c r="E353" t="str">
        <f>+'LISTADO GENERAL '!I365</f>
        <v>FAHD</v>
      </c>
      <c r="F353" s="20">
        <f>+'LISTADO GENERAL '!S365</f>
        <v>46234</v>
      </c>
      <c r="G353">
        <f>+'LISTADO GENERAL '!T365</f>
        <v>0</v>
      </c>
      <c r="H353" s="21">
        <f>+'LISTADO GENERAL '!O365</f>
        <v>1.5454545454545454</v>
      </c>
      <c r="I353">
        <f t="shared" si="10"/>
        <v>0</v>
      </c>
      <c r="J353">
        <f>IF('LISTADO GENERAL '!K365="EXENTO",'REF1'!I353,I353*1.16)</f>
        <v>0</v>
      </c>
      <c r="K353" t="b">
        <f t="shared" si="11"/>
        <v>0</v>
      </c>
      <c r="L353">
        <f>'LISTADO GENERAL '!A365</f>
        <v>0</v>
      </c>
    </row>
    <row r="354" spans="1:12">
      <c r="A354" s="22">
        <v>353</v>
      </c>
      <c r="B354" t="str">
        <f>+'LISTADO GENERAL '!B366</f>
        <v>022680025</v>
      </c>
      <c r="C354" t="str">
        <f>+'LISTADO GENERAL '!E366</f>
        <v>AZITROMICINA 200MG/5ML X 30ML SUSP</v>
      </c>
      <c r="D354">
        <f>+'LISTADO GENERAL '!F366</f>
        <v>0</v>
      </c>
      <c r="E354" t="str">
        <f>+'LISTADO GENERAL '!I366</f>
        <v xml:space="preserve"> PORTUGAL</v>
      </c>
      <c r="F354" s="20">
        <f>+'LISTADO GENERAL '!S366</f>
        <v>46388</v>
      </c>
      <c r="G354">
        <f>+'LISTADO GENERAL '!T366</f>
        <v>0</v>
      </c>
      <c r="H354" s="21">
        <f>+'LISTADO GENERAL '!O366</f>
        <v>6.9285714285714288</v>
      </c>
      <c r="I354">
        <f t="shared" si="10"/>
        <v>0</v>
      </c>
      <c r="J354">
        <f>IF('LISTADO GENERAL '!K366="EXENTO",'REF1'!I354,I354*1.16)</f>
        <v>0</v>
      </c>
      <c r="K354" t="b">
        <f t="shared" si="11"/>
        <v>0</v>
      </c>
      <c r="L354">
        <f>'LISTADO GENERAL '!A366</f>
        <v>0</v>
      </c>
    </row>
    <row r="355" spans="1:12">
      <c r="A355" s="22">
        <v>354</v>
      </c>
      <c r="B355" t="str">
        <f>+'LISTADO GENERAL '!B367</f>
        <v>033180007</v>
      </c>
      <c r="C355" t="str">
        <f>+'LISTADO GENERAL '!E367</f>
        <v>AZITROMICINA 500 MG  X 5 COMP</v>
      </c>
      <c r="D355">
        <f>+'LISTADO GENERAL '!F367</f>
        <v>0</v>
      </c>
      <c r="E355" t="str">
        <f>+'LISTADO GENERAL '!I367</f>
        <v>ARTE + MEDICO</v>
      </c>
      <c r="F355" s="20">
        <f>+'LISTADO GENERAL '!S367</f>
        <v>46600</v>
      </c>
      <c r="G355">
        <f>+'LISTADO GENERAL '!T367</f>
        <v>0</v>
      </c>
      <c r="H355" s="21">
        <f>+'LISTADO GENERAL '!O367</f>
        <v>3.6701298701298701</v>
      </c>
      <c r="I355">
        <f t="shared" si="10"/>
        <v>0</v>
      </c>
      <c r="J355">
        <f>IF('LISTADO GENERAL '!K367="EXENTO",'REF1'!I355,I355*1.16)</f>
        <v>0</v>
      </c>
      <c r="K355" t="b">
        <f t="shared" si="11"/>
        <v>0</v>
      </c>
      <c r="L355">
        <f>'LISTADO GENERAL '!A367</f>
        <v>0</v>
      </c>
    </row>
    <row r="356" spans="1:12">
      <c r="A356" s="22">
        <v>355</v>
      </c>
      <c r="B356" t="str">
        <f>+'LISTADO GENERAL '!B368</f>
        <v>FH0092</v>
      </c>
      <c r="C356" t="str">
        <f>+'LISTADO GENERAL '!E368</f>
        <v>AZITROMICINA 500 MG 1 BLIST X 3 TAB</v>
      </c>
      <c r="D356">
        <f>+'LISTADO GENERAL '!F368</f>
        <v>0</v>
      </c>
      <c r="E356" t="str">
        <f>+'LISTADO GENERAL '!I368</f>
        <v>FAHD</v>
      </c>
      <c r="F356" s="20">
        <f>+'LISTADO GENERAL '!S368</f>
        <v>46568</v>
      </c>
      <c r="G356">
        <f>+'LISTADO GENERAL '!T368</f>
        <v>0</v>
      </c>
      <c r="H356" s="21">
        <f>+'LISTADO GENERAL '!O368</f>
        <v>1.5324675324675323</v>
      </c>
      <c r="I356">
        <f t="shared" si="10"/>
        <v>0</v>
      </c>
      <c r="J356">
        <f>IF('LISTADO GENERAL '!K368="EXENTO",'REF1'!I356,I356*1.16)</f>
        <v>0</v>
      </c>
      <c r="K356" t="b">
        <f t="shared" si="11"/>
        <v>0</v>
      </c>
      <c r="L356">
        <f>'LISTADO GENERAL '!A368</f>
        <v>0</v>
      </c>
    </row>
    <row r="357" spans="1:12">
      <c r="A357" s="22">
        <v>356</v>
      </c>
      <c r="B357" t="str">
        <f>+'LISTADO GENERAL '!B369</f>
        <v>023910008</v>
      </c>
      <c r="C357" t="str">
        <f>+'LISTADO GENERAL '!E369</f>
        <v>AZITROMICINA 500 mg X 3 CAP</v>
      </c>
      <c r="D357">
        <f>+'LISTADO GENERAL '!F369</f>
        <v>0</v>
      </c>
      <c r="E357" t="str">
        <f>+'LISTADO GENERAL '!I369</f>
        <v>LISTER FENIX</v>
      </c>
      <c r="F357" s="20">
        <f>+'LISTADO GENERAL '!S369</f>
        <v>46054</v>
      </c>
      <c r="G357">
        <f>+'LISTADO GENERAL '!T369</f>
        <v>0</v>
      </c>
      <c r="H357" s="21">
        <f>+'LISTADO GENERAL '!O369</f>
        <v>2.1818181818181817</v>
      </c>
      <c r="I357">
        <f t="shared" si="10"/>
        <v>0</v>
      </c>
      <c r="J357">
        <f>IF('LISTADO GENERAL '!K369="EXENTO",'REF1'!I357,I357*1.16)</f>
        <v>0</v>
      </c>
      <c r="K357" t="b">
        <f t="shared" si="11"/>
        <v>0</v>
      </c>
      <c r="L357">
        <f>'LISTADO GENERAL '!A369</f>
        <v>0</v>
      </c>
    </row>
    <row r="358" spans="1:12">
      <c r="A358" s="22">
        <v>357</v>
      </c>
      <c r="B358" t="str">
        <f>+'LISTADO GENERAL '!B370</f>
        <v>022890014</v>
      </c>
      <c r="C358" t="str">
        <f>+'LISTADO GENERAL '!E370</f>
        <v>AZITROMICINA 500 MG X 3 TAB</v>
      </c>
      <c r="D358">
        <f>+'LISTADO GENERAL '!F370</f>
        <v>0</v>
      </c>
      <c r="E358" t="str">
        <f>+'LISTADO GENERAL '!I370</f>
        <v>BRIXMEDIC</v>
      </c>
      <c r="F358" s="20">
        <f>+'LISTADO GENERAL '!S370</f>
        <v>46235</v>
      </c>
      <c r="G358">
        <f>+'LISTADO GENERAL '!T370</f>
        <v>0</v>
      </c>
      <c r="H358" s="21">
        <f>+'LISTADO GENERAL '!O370</f>
        <v>2.5063291139240507</v>
      </c>
      <c r="I358">
        <f t="shared" si="10"/>
        <v>0</v>
      </c>
      <c r="J358">
        <f>IF('LISTADO GENERAL '!K370="EXENTO",'REF1'!I358,I358*1.16)</f>
        <v>0</v>
      </c>
      <c r="K358" t="b">
        <f t="shared" si="11"/>
        <v>0</v>
      </c>
      <c r="L358" t="str">
        <f>'LISTADO GENERAL '!A370</f>
        <v>PRODUCTOS TOP</v>
      </c>
    </row>
    <row r="359" spans="1:12">
      <c r="A359" s="22">
        <v>358</v>
      </c>
      <c r="B359" t="str">
        <f>+'LISTADO GENERAL '!B371</f>
        <v>BKAZITRO05000000</v>
      </c>
      <c r="C359" t="str">
        <f>+'LISTADO GENERAL '!E371</f>
        <v>AZITROMICINA 500 MG X 5 TAB</v>
      </c>
      <c r="D359">
        <f>+'LISTADO GENERAL '!F371</f>
        <v>0</v>
      </c>
      <c r="E359" t="str">
        <f>+'LISTADO GENERAL '!I371</f>
        <v>BUKA</v>
      </c>
      <c r="F359" s="20">
        <f>+'LISTADO GENERAL '!S371</f>
        <v>46419</v>
      </c>
      <c r="G359">
        <f>+'LISTADO GENERAL '!T371</f>
        <v>0</v>
      </c>
      <c r="H359" s="21">
        <f>+'LISTADO GENERAL '!O371</f>
        <v>2.9610389610389607</v>
      </c>
      <c r="I359">
        <f t="shared" si="10"/>
        <v>0</v>
      </c>
      <c r="J359">
        <f>IF('LISTADO GENERAL '!K371="EXENTO",'REF1'!I359,I359*1.16)</f>
        <v>0</v>
      </c>
      <c r="K359" t="b">
        <f t="shared" si="11"/>
        <v>0</v>
      </c>
      <c r="L359">
        <f>'LISTADO GENERAL '!A371</f>
        <v>0</v>
      </c>
    </row>
    <row r="360" spans="1:12">
      <c r="A360" s="22">
        <v>359</v>
      </c>
      <c r="B360" t="str">
        <f>+'LISTADO GENERAL '!B372</f>
        <v>020931169</v>
      </c>
      <c r="C360" t="str">
        <f>+'LISTADO GENERAL '!E372</f>
        <v>AZITROMICINA 500MG X 3 TAB</v>
      </c>
      <c r="D360">
        <f>+'LISTADO GENERAL '!F372</f>
        <v>0</v>
      </c>
      <c r="E360" t="str">
        <f>+'LISTADO GENERAL '!I372</f>
        <v>LA SANTE</v>
      </c>
      <c r="F360" s="20">
        <f>+'LISTADO GENERAL '!S372</f>
        <v>46600</v>
      </c>
      <c r="G360">
        <f>+'LISTADO GENERAL '!T372</f>
        <v>0</v>
      </c>
      <c r="H360" s="21">
        <f>+'LISTADO GENERAL '!O372</f>
        <v>1.6587544196048785</v>
      </c>
      <c r="I360">
        <f t="shared" si="10"/>
        <v>0</v>
      </c>
      <c r="J360">
        <f>IF('LISTADO GENERAL '!K372="EXENTO",'REF1'!I360,I360*1.16)</f>
        <v>0</v>
      </c>
      <c r="K360" t="b">
        <f t="shared" si="11"/>
        <v>0</v>
      </c>
      <c r="L360" t="str">
        <f>'LISTADO GENERAL '!A372</f>
        <v>BROCHE DE ORO</v>
      </c>
    </row>
    <row r="361" spans="1:12">
      <c r="A361" s="22">
        <v>360</v>
      </c>
      <c r="B361" t="str">
        <f>+'LISTADO GENERAL '!B373</f>
        <v>020980944</v>
      </c>
      <c r="C361" t="str">
        <f>+'LISTADO GENERAL '!E373</f>
        <v>AZITROMICINA 500mg X 5 COMP</v>
      </c>
      <c r="D361">
        <f>+'LISTADO GENERAL '!F373</f>
        <v>0</v>
      </c>
      <c r="E361" t="str">
        <f>+'LISTADO GENERAL '!I373</f>
        <v>LETI-GENVEN</v>
      </c>
      <c r="F361" s="20">
        <f>+'LISTADO GENERAL '!S373</f>
        <v>46874</v>
      </c>
      <c r="G361">
        <f>+'LISTADO GENERAL '!T373</f>
        <v>0</v>
      </c>
      <c r="H361" s="21">
        <f>+'LISTADO GENERAL '!O373</f>
        <v>2.020909090909091</v>
      </c>
      <c r="I361">
        <f t="shared" si="10"/>
        <v>0</v>
      </c>
      <c r="J361">
        <f>IF('LISTADO GENERAL '!K373="EXENTO",'REF1'!I361,I361*1.16)</f>
        <v>0</v>
      </c>
      <c r="K361" t="b">
        <f t="shared" si="11"/>
        <v>0</v>
      </c>
      <c r="L361" t="str">
        <f>'LISTADO GENERAL '!A373</f>
        <v xml:space="preserve">BROCHE DE ORO </v>
      </c>
    </row>
    <row r="362" spans="1:12">
      <c r="A362" s="22">
        <v>361</v>
      </c>
      <c r="B362" t="str">
        <f>+'LISTADO GENERAL '!B374</f>
        <v>020930995</v>
      </c>
      <c r="C362" t="str">
        <f>+'LISTADO GENERAL '!E374</f>
        <v>AZITROMICINA 500MG X 5 TAB</v>
      </c>
      <c r="D362">
        <f>+'LISTADO GENERAL '!F374</f>
        <v>0</v>
      </c>
      <c r="E362" t="str">
        <f>+'LISTADO GENERAL '!I374</f>
        <v>LA SANTE</v>
      </c>
      <c r="F362" s="20">
        <f>+'LISTADO GENERAL '!S374</f>
        <v>46447</v>
      </c>
      <c r="G362">
        <f>+'LISTADO GENERAL '!T374</f>
        <v>0</v>
      </c>
      <c r="H362" s="21">
        <f>+'LISTADO GENERAL '!O374</f>
        <v>3.0477999999999996</v>
      </c>
      <c r="I362">
        <f t="shared" si="10"/>
        <v>0</v>
      </c>
      <c r="J362">
        <f>IF('LISTADO GENERAL '!K374="EXENTO",'REF1'!I362,I362*1.16)</f>
        <v>0</v>
      </c>
      <c r="K362" t="b">
        <f t="shared" si="11"/>
        <v>0</v>
      </c>
      <c r="L362" t="str">
        <f>'LISTADO GENERAL '!A374</f>
        <v>BROCHE DE ORO</v>
      </c>
    </row>
    <row r="363" spans="1:12">
      <c r="A363" s="22">
        <v>362</v>
      </c>
      <c r="B363" t="str">
        <f>+'LISTADO GENERAL '!B375</f>
        <v>021690752</v>
      </c>
      <c r="C363" t="str">
        <f>+'LISTADO GENERAL '!E375</f>
        <v>AZITROMICINA 500mg X 5 TABL</v>
      </c>
      <c r="D363">
        <f>+'LISTADO GENERAL '!F375</f>
        <v>0</v>
      </c>
      <c r="E363" t="str">
        <f>+'LISTADO GENERAL '!I375</f>
        <v>VALMOR</v>
      </c>
      <c r="F363" s="20">
        <f>+'LISTADO GENERAL '!S375</f>
        <v>47239</v>
      </c>
      <c r="G363">
        <f>+'LISTADO GENERAL '!T375</f>
        <v>0</v>
      </c>
      <c r="H363" s="21">
        <f>+'LISTADO GENERAL '!O375</f>
        <v>4.1818181818181817</v>
      </c>
      <c r="I363">
        <f t="shared" si="10"/>
        <v>0</v>
      </c>
      <c r="J363">
        <f>IF('LISTADO GENERAL '!K375="EXENTO",'REF1'!I363,I363*1.16)</f>
        <v>0</v>
      </c>
      <c r="K363" t="b">
        <f t="shared" si="11"/>
        <v>0</v>
      </c>
      <c r="L363" t="str">
        <f>'LISTADO GENERAL '!A375</f>
        <v>PRODUCTOS TOP</v>
      </c>
    </row>
    <row r="364" spans="1:12">
      <c r="A364" s="22">
        <v>363</v>
      </c>
      <c r="B364" t="str">
        <f>+'LISTADO GENERAL '!B376</f>
        <v>020260836</v>
      </c>
      <c r="C364" t="str">
        <f>+'LISTADO GENERAL '!E376</f>
        <v>AZITROMICINA 500mg X3 TABLS</v>
      </c>
      <c r="D364">
        <f>+'LISTADO GENERAL '!F376</f>
        <v>0</v>
      </c>
      <c r="E364" t="str">
        <f>+'LISTADO GENERAL '!I376</f>
        <v>CALOX</v>
      </c>
      <c r="F364" s="20">
        <f>+'LISTADO GENERAL '!S376</f>
        <v>46508</v>
      </c>
      <c r="G364">
        <f>+'LISTADO GENERAL '!T376</f>
        <v>0</v>
      </c>
      <c r="H364" s="21">
        <f>+'LISTADO GENERAL '!O376</f>
        <v>1.6753246753246753</v>
      </c>
      <c r="I364">
        <f t="shared" si="10"/>
        <v>0</v>
      </c>
      <c r="J364">
        <f>IF('LISTADO GENERAL '!K376="EXENTO",'REF1'!I364,I364*1.16)</f>
        <v>0</v>
      </c>
      <c r="K364" t="b">
        <f t="shared" si="11"/>
        <v>0</v>
      </c>
      <c r="L364">
        <f>'LISTADO GENERAL '!A376</f>
        <v>0</v>
      </c>
    </row>
    <row r="365" spans="1:12">
      <c r="A365" s="22">
        <v>364</v>
      </c>
      <c r="B365" t="str">
        <f>+'LISTADO GENERAL '!B377</f>
        <v>020260850</v>
      </c>
      <c r="C365" t="str">
        <f>+'LISTADO GENERAL '!E377</f>
        <v>AZITROMICINA 500mg X5 TABLS</v>
      </c>
      <c r="D365">
        <f>+'LISTADO GENERAL '!F377</f>
        <v>0</v>
      </c>
      <c r="E365" t="str">
        <f>+'LISTADO GENERAL '!I377</f>
        <v>CALOX</v>
      </c>
      <c r="F365" s="20">
        <f>+'LISTADO GENERAL '!S377</f>
        <v>46631</v>
      </c>
      <c r="G365">
        <f>+'LISTADO GENERAL '!T377</f>
        <v>0</v>
      </c>
      <c r="H365" s="21">
        <f>+'LISTADO GENERAL '!O377</f>
        <v>2.325974025974026</v>
      </c>
      <c r="I365">
        <f t="shared" si="10"/>
        <v>0</v>
      </c>
      <c r="J365">
        <f>IF('LISTADO GENERAL '!K377="EXENTO",'REF1'!I365,I365*1.16)</f>
        <v>0</v>
      </c>
      <c r="K365" t="b">
        <f t="shared" si="11"/>
        <v>0</v>
      </c>
      <c r="L365">
        <f>'LISTADO GENERAL '!A377</f>
        <v>0</v>
      </c>
    </row>
    <row r="366" spans="1:12">
      <c r="A366" s="22">
        <v>365</v>
      </c>
      <c r="B366" t="str">
        <f>+'LISTADO GENERAL '!B378</f>
        <v>011730350</v>
      </c>
      <c r="C366" t="str">
        <f>+'LISTADO GENERAL '!E378</f>
        <v>AZTREONAM  1G AMP</v>
      </c>
      <c r="D366">
        <f>+'LISTADO GENERAL '!F378</f>
        <v>0</v>
      </c>
      <c r="E366" t="str">
        <f>+'LISTADO GENERAL '!I378</f>
        <v>VITALIS</v>
      </c>
      <c r="F366" s="20">
        <f>+'LISTADO GENERAL '!S378</f>
        <v>46419</v>
      </c>
      <c r="G366">
        <f>+'LISTADO GENERAL '!T378</f>
        <v>0</v>
      </c>
      <c r="H366" s="21">
        <f>+'LISTADO GENERAL '!O378</f>
        <v>8.4345238095238102</v>
      </c>
      <c r="I366">
        <f t="shared" si="10"/>
        <v>0</v>
      </c>
      <c r="J366">
        <f>IF('LISTADO GENERAL '!K378="EXENTO",'REF1'!I366,I366*1.16)</f>
        <v>0</v>
      </c>
      <c r="K366" t="b">
        <f t="shared" si="11"/>
        <v>0</v>
      </c>
      <c r="L366" t="str">
        <f>'LISTADO GENERAL '!A378</f>
        <v>PRODUCTOS TOP</v>
      </c>
    </row>
    <row r="367" spans="1:12">
      <c r="A367" s="22">
        <v>366</v>
      </c>
      <c r="B367" t="str">
        <f>+'LISTADO GENERAL '!B379</f>
        <v>020191119</v>
      </c>
      <c r="C367" t="str">
        <f>+'LISTADO GENERAL '!E379</f>
        <v>AZUTAN 0,15% COLUTORIO TOPICO BUCAL X 120ML</v>
      </c>
      <c r="D367">
        <f>+'LISTADO GENERAL '!F379</f>
        <v>0</v>
      </c>
      <c r="E367" t="str">
        <f>+'LISTADO GENERAL '!I379</f>
        <v>BIOTECH</v>
      </c>
      <c r="F367" s="20">
        <f>+'LISTADO GENERAL '!S379</f>
        <v>46204</v>
      </c>
      <c r="G367">
        <f>+'LISTADO GENERAL '!T379</f>
        <v>0</v>
      </c>
      <c r="H367" s="21">
        <f>+'LISTADO GENERAL '!O379</f>
        <v>4.7107792207792212</v>
      </c>
      <c r="I367">
        <f t="shared" si="10"/>
        <v>0</v>
      </c>
      <c r="J367">
        <f>IF('LISTADO GENERAL '!K379="EXENTO",'REF1'!I367,I367*1.16)</f>
        <v>0</v>
      </c>
      <c r="K367" t="b">
        <f t="shared" si="11"/>
        <v>0</v>
      </c>
      <c r="L367">
        <f>'LISTADO GENERAL '!A379</f>
        <v>0</v>
      </c>
    </row>
    <row r="368" spans="1:12">
      <c r="A368" s="22">
        <v>367</v>
      </c>
      <c r="B368" t="str">
        <f>+'LISTADO GENERAL '!B380</f>
        <v>020190070</v>
      </c>
      <c r="C368" t="str">
        <f>+'LISTADO GENERAL '!E380</f>
        <v>AZUTAN 0,15% COLUTORIO TOPICO BUCAL X 180ML</v>
      </c>
      <c r="D368">
        <f>+'LISTADO GENERAL '!F380</f>
        <v>0</v>
      </c>
      <c r="E368" t="str">
        <f>+'LISTADO GENERAL '!I380</f>
        <v>BIOTECH</v>
      </c>
      <c r="F368" s="20">
        <f>+'LISTADO GENERAL '!S380</f>
        <v>46204</v>
      </c>
      <c r="G368">
        <f>+'LISTADO GENERAL '!T380</f>
        <v>0</v>
      </c>
      <c r="H368" s="21">
        <f>+'LISTADO GENERAL '!O380</f>
        <v>4.6990833333333333</v>
      </c>
      <c r="I368">
        <f t="shared" si="10"/>
        <v>0</v>
      </c>
      <c r="J368">
        <f>IF('LISTADO GENERAL '!K380="EXENTO",'REF1'!I368,I368*1.16)</f>
        <v>0</v>
      </c>
      <c r="K368" t="b">
        <f t="shared" si="11"/>
        <v>0</v>
      </c>
      <c r="L368" t="str">
        <f>'LISTADO GENERAL '!A380</f>
        <v>PRODUCTOS TOP</v>
      </c>
    </row>
    <row r="369" spans="1:12">
      <c r="A369" s="22">
        <v>368</v>
      </c>
      <c r="B369" t="str">
        <f>+'LISTADO GENERAL '!B381</f>
        <v>020981072</v>
      </c>
      <c r="C369" t="str">
        <f>+'LISTADO GENERAL '!E381</f>
        <v>BABILINKID 100MG-0,42MG/ML SOL ORAL X 20ML</v>
      </c>
      <c r="D369">
        <f>+'LISTADO GENERAL '!F381</f>
        <v>0</v>
      </c>
      <c r="E369" t="str">
        <f>+'LISTADO GENERAL '!I381</f>
        <v>LETI-GENVEN</v>
      </c>
      <c r="F369" s="20">
        <f>+'LISTADO GENERAL '!S381</f>
        <v>46174</v>
      </c>
      <c r="G369">
        <f>+'LISTADO GENERAL '!T381</f>
        <v>0</v>
      </c>
      <c r="H369" s="21">
        <f>+'LISTADO GENERAL '!O381</f>
        <v>3.9202531645569616</v>
      </c>
      <c r="I369">
        <f t="shared" si="10"/>
        <v>0</v>
      </c>
      <c r="J369">
        <f>IF('LISTADO GENERAL '!K381="EXENTO",'REF1'!I369,I369*1.16)</f>
        <v>0</v>
      </c>
      <c r="K369" t="b">
        <f t="shared" si="11"/>
        <v>0</v>
      </c>
      <c r="L369" t="str">
        <f>'LISTADO GENERAL '!A381</f>
        <v xml:space="preserve">BROCHE DE ORO </v>
      </c>
    </row>
    <row r="370" spans="1:12">
      <c r="A370" s="22">
        <v>369</v>
      </c>
      <c r="B370" t="str">
        <f>+'LISTADO GENERAL '!B382</f>
        <v>022300259</v>
      </c>
      <c r="C370" t="str">
        <f>+'LISTADO GENERAL '!E382</f>
        <v>BACITRACINA 500 UI/G UNGÜENTO X  20G</v>
      </c>
      <c r="D370">
        <f>+'LISTADO GENERAL '!F382</f>
        <v>0</v>
      </c>
      <c r="E370" t="str">
        <f>+'LISTADO GENERAL '!I382</f>
        <v>DISTRILAB</v>
      </c>
      <c r="F370" s="20">
        <f>+'LISTADO GENERAL '!S382</f>
        <v>46600</v>
      </c>
      <c r="G370">
        <f>+'LISTADO GENERAL '!T382</f>
        <v>0</v>
      </c>
      <c r="H370" s="21">
        <f>+'LISTADO GENERAL '!O382</f>
        <v>2.7883116883116879</v>
      </c>
      <c r="I370">
        <f t="shared" si="10"/>
        <v>0</v>
      </c>
      <c r="J370">
        <f>IF('LISTADO GENERAL '!K382="EXENTO",'REF1'!I370,I370*1.16)</f>
        <v>0</v>
      </c>
      <c r="K370" t="b">
        <f t="shared" si="11"/>
        <v>0</v>
      </c>
      <c r="L370" t="str">
        <f>'LISTADO GENERAL '!A382</f>
        <v>PRODUCTOS TOP</v>
      </c>
    </row>
    <row r="371" spans="1:12">
      <c r="A371" s="22">
        <v>370</v>
      </c>
      <c r="B371" t="str">
        <f>+'LISTADO GENERAL '!B383</f>
        <v>021460892</v>
      </c>
      <c r="C371" t="str">
        <f>+'LISTADO GENERAL '!E383</f>
        <v>BACITRACINA 500 UI/G UNGÜENTO X 15GR</v>
      </c>
      <c r="D371">
        <f>+'LISTADO GENERAL '!F383</f>
        <v>0</v>
      </c>
      <c r="E371" t="str">
        <f>+'LISTADO GENERAL '!I383</f>
        <v>RONAVA</v>
      </c>
      <c r="F371" s="20">
        <f>+'LISTADO GENERAL '!S383</f>
        <v>46204</v>
      </c>
      <c r="G371">
        <f>+'LISTADO GENERAL '!T383</f>
        <v>0</v>
      </c>
      <c r="H371" s="21">
        <f>+'LISTADO GENERAL '!O383</f>
        <v>3.8194805194805195</v>
      </c>
      <c r="I371">
        <f t="shared" si="10"/>
        <v>0</v>
      </c>
      <c r="J371">
        <f>IF('LISTADO GENERAL '!K383="EXENTO",'REF1'!I371,I371*1.16)</f>
        <v>0</v>
      </c>
      <c r="K371" t="b">
        <f t="shared" si="11"/>
        <v>0</v>
      </c>
      <c r="L371">
        <f>'LISTADO GENERAL '!A383</f>
        <v>0</v>
      </c>
    </row>
    <row r="372" spans="1:12">
      <c r="A372" s="22">
        <v>371</v>
      </c>
      <c r="B372" t="str">
        <f>+'LISTADO GENERAL '!B384</f>
        <v>021690639</v>
      </c>
      <c r="C372" t="str">
        <f>+'LISTADO GENERAL '!E384</f>
        <v>BACTEVAL 250mg-50mg x24CAP</v>
      </c>
      <c r="D372">
        <f>+'LISTADO GENERAL '!F384</f>
        <v>0</v>
      </c>
      <c r="E372" t="str">
        <f>+'LISTADO GENERAL '!I384</f>
        <v>VALMOR</v>
      </c>
      <c r="F372" s="20">
        <f>+'LISTADO GENERAL '!S384</f>
        <v>46569</v>
      </c>
      <c r="G372">
        <f>+'LISTADO GENERAL '!T384</f>
        <v>0</v>
      </c>
      <c r="H372" s="21">
        <f>+'LISTADO GENERAL '!O384</f>
        <v>7.9113924050632907</v>
      </c>
      <c r="I372">
        <f t="shared" si="10"/>
        <v>0</v>
      </c>
      <c r="J372">
        <f>IF('LISTADO GENERAL '!K384="EXENTO",'REF1'!I372,I372*1.16)</f>
        <v>0</v>
      </c>
      <c r="K372" t="b">
        <f t="shared" si="11"/>
        <v>0</v>
      </c>
      <c r="L372" t="str">
        <f>'LISTADO GENERAL '!A384</f>
        <v>PRODUCTOS TOP</v>
      </c>
    </row>
    <row r="373" spans="1:12">
      <c r="A373" s="22">
        <v>372</v>
      </c>
      <c r="B373" t="str">
        <f>+'LISTADO GENERAL '!B385</f>
        <v>033730003</v>
      </c>
      <c r="C373" t="str">
        <f>+'LISTADO GENERAL '!E385</f>
        <v>BACTIN  - D  ( CIPROFLOXACINA 0,3% - DEXAMETASONA 0,1%) SOL OFT  X 5 ML</v>
      </c>
      <c r="D373">
        <f>+'LISTADO GENERAL '!F385</f>
        <v>0</v>
      </c>
      <c r="E373" t="str">
        <f>+'LISTADO GENERAL '!I385</f>
        <v>CAPSUVEN</v>
      </c>
      <c r="F373" s="20">
        <f>+'LISTADO GENERAL '!S385</f>
        <v>45962</v>
      </c>
      <c r="G373">
        <f>+'LISTADO GENERAL '!T385</f>
        <v>0</v>
      </c>
      <c r="H373" s="21">
        <f>+'LISTADO GENERAL '!O385</f>
        <v>3.3092190476190479</v>
      </c>
      <c r="I373">
        <f t="shared" si="10"/>
        <v>0</v>
      </c>
      <c r="J373">
        <f>IF('LISTADO GENERAL '!K385="EXENTO",'REF1'!I373,I373*1.16)</f>
        <v>0</v>
      </c>
      <c r="K373" t="b">
        <f t="shared" si="11"/>
        <v>0</v>
      </c>
      <c r="L373" t="str">
        <f>'LISTADO GENERAL '!A385</f>
        <v>MORADO DE BIENESTAR</v>
      </c>
    </row>
    <row r="374" spans="1:12">
      <c r="A374" s="22">
        <v>373</v>
      </c>
      <c r="B374" t="str">
        <f>+'LISTADO GENERAL '!B386</f>
        <v>021091140</v>
      </c>
      <c r="C374" t="str">
        <f>+'LISTADO GENERAL '!E386</f>
        <v>BACTRIM (SULFAMETOXAZOL+TRIMETOPRIM) 200/40mg X 100mL</v>
      </c>
      <c r="D374">
        <f>+'LISTADO GENERAL '!F386</f>
        <v>0</v>
      </c>
      <c r="E374" t="str">
        <f>+'LISTADO GENERAL '!I386</f>
        <v>MEYER</v>
      </c>
      <c r="F374" s="20">
        <f>+'LISTADO GENERAL '!S386</f>
        <v>46054</v>
      </c>
      <c r="G374">
        <f>+'LISTADO GENERAL '!T386</f>
        <v>0</v>
      </c>
      <c r="H374" s="21">
        <f>+'LISTADO GENERAL '!O386</f>
        <v>8.9277999999999995</v>
      </c>
      <c r="I374">
        <f t="shared" si="10"/>
        <v>0</v>
      </c>
      <c r="J374">
        <f>IF('LISTADO GENERAL '!K386="EXENTO",'REF1'!I374,I374*1.16)</f>
        <v>0</v>
      </c>
      <c r="K374" t="b">
        <f t="shared" si="11"/>
        <v>0</v>
      </c>
      <c r="L374" t="str">
        <f>'LISTADO GENERAL '!A386</f>
        <v>BROCHE DE ORO</v>
      </c>
    </row>
    <row r="375" spans="1:12">
      <c r="A375" s="22">
        <v>374</v>
      </c>
      <c r="B375" t="str">
        <f>+'LISTADO GENERAL '!B387</f>
        <v>021091128</v>
      </c>
      <c r="C375" t="str">
        <f>+'LISTADO GENERAL '!E387</f>
        <v>BACTRIM F (SULFAMETOXAZOL+TRIMETOPRIM) 800/160 MG  X 10 TBL</v>
      </c>
      <c r="D375">
        <f>+'LISTADO GENERAL '!F387</f>
        <v>0</v>
      </c>
      <c r="E375" t="str">
        <f>+'LISTADO GENERAL '!I387</f>
        <v>MEYER</v>
      </c>
      <c r="F375" s="20">
        <f>+'LISTADO GENERAL '!S387</f>
        <v>46327</v>
      </c>
      <c r="G375">
        <f>+'LISTADO GENERAL '!T387</f>
        <v>0</v>
      </c>
      <c r="H375" s="21">
        <f>+'LISTADO GENERAL '!O387</f>
        <v>12.4558</v>
      </c>
      <c r="I375">
        <f t="shared" si="10"/>
        <v>0</v>
      </c>
      <c r="J375">
        <f>IF('LISTADO GENERAL '!K387="EXENTO",'REF1'!I375,I375*1.16)</f>
        <v>0</v>
      </c>
      <c r="K375" t="b">
        <f t="shared" si="11"/>
        <v>0</v>
      </c>
      <c r="L375" t="str">
        <f>'LISTADO GENERAL '!A387</f>
        <v>BROCHE DE ORO</v>
      </c>
    </row>
    <row r="376" spans="1:12">
      <c r="A376" s="22">
        <v>375</v>
      </c>
      <c r="B376" t="str">
        <f>+'LISTADO GENERAL '!B388</f>
        <v>010140023</v>
      </c>
      <c r="C376" t="str">
        <f>+'LISTADO GENERAL '!E388</f>
        <v xml:space="preserve">BACTRIZOL 500MG/100ML </v>
      </c>
      <c r="D376">
        <f>+'LISTADO GENERAL '!F388</f>
        <v>0</v>
      </c>
      <c r="E376" t="str">
        <f>+'LISTADO GENERAL '!I388</f>
        <v>BEHRENS</v>
      </c>
      <c r="F376" s="20">
        <f>+'LISTADO GENERAL '!S388</f>
        <v>46296</v>
      </c>
      <c r="G376">
        <f>+'LISTADO GENERAL '!T388</f>
        <v>0</v>
      </c>
      <c r="H376" s="21">
        <f>+'LISTADO GENERAL '!O388</f>
        <v>4.845016937065429</v>
      </c>
      <c r="I376">
        <f t="shared" si="10"/>
        <v>0</v>
      </c>
      <c r="J376">
        <f>IF('LISTADO GENERAL '!K388="EXENTO",'REF1'!I376,I376*1.16)</f>
        <v>0</v>
      </c>
      <c r="K376" t="b">
        <f t="shared" si="11"/>
        <v>0</v>
      </c>
      <c r="L376" t="str">
        <f>'LISTADO GENERAL '!A388</f>
        <v>PRODUCTOS TOP</v>
      </c>
    </row>
    <row r="377" spans="1:12">
      <c r="A377" s="22">
        <v>376</v>
      </c>
      <c r="B377" t="str">
        <f>+'LISTADO GENERAL '!B389</f>
        <v>021460073</v>
      </c>
      <c r="C377" t="str">
        <f>+'LISTADO GENERAL '!E389</f>
        <v>BACTRON 80 MG -400 MG X 20 TAB</v>
      </c>
      <c r="D377">
        <f>+'LISTADO GENERAL '!F389</f>
        <v>0</v>
      </c>
      <c r="E377" t="str">
        <f>+'LISTADO GENERAL '!I389</f>
        <v>RONAVA</v>
      </c>
      <c r="F377" s="20">
        <f>+'LISTADO GENERAL '!S389</f>
        <v>47331</v>
      </c>
      <c r="G377">
        <f>+'LISTADO GENERAL '!T389</f>
        <v>0</v>
      </c>
      <c r="H377" s="21">
        <f>+'LISTADO GENERAL '!O389</f>
        <v>5.8306493506493506</v>
      </c>
      <c r="I377">
        <f t="shared" si="10"/>
        <v>0</v>
      </c>
      <c r="J377">
        <f>IF('LISTADO GENERAL '!K389="EXENTO",'REF1'!I377,I377*1.16)</f>
        <v>0</v>
      </c>
      <c r="K377" t="b">
        <f t="shared" si="11"/>
        <v>0</v>
      </c>
      <c r="L377">
        <f>'LISTADO GENERAL '!A389</f>
        <v>0</v>
      </c>
    </row>
    <row r="378" spans="1:12">
      <c r="A378" s="22">
        <v>377</v>
      </c>
      <c r="B378" t="str">
        <f>+'LISTADO GENERAL '!B390</f>
        <v>021460074</v>
      </c>
      <c r="C378" t="str">
        <f>+'LISTADO GENERAL '!E390</f>
        <v>BACTRON SUSP 40MG-200MG/5ML  X 100ML</v>
      </c>
      <c r="D378">
        <f>+'LISTADO GENERAL '!F390</f>
        <v>0</v>
      </c>
      <c r="E378" t="str">
        <f>+'LISTADO GENERAL '!I390</f>
        <v>RONAVA</v>
      </c>
      <c r="F378" s="20">
        <f>+'LISTADO GENERAL '!S390</f>
        <v>47331</v>
      </c>
      <c r="G378">
        <f>+'LISTADO GENERAL '!T390</f>
        <v>0</v>
      </c>
      <c r="H378" s="21">
        <f>+'LISTADO GENERAL '!O390</f>
        <v>4.9823376623376623</v>
      </c>
      <c r="I378">
        <f t="shared" si="10"/>
        <v>0</v>
      </c>
      <c r="J378">
        <f>IF('LISTADO GENERAL '!K390="EXENTO",'REF1'!I378,I378*1.16)</f>
        <v>0</v>
      </c>
      <c r="K378" t="b">
        <f t="shared" si="11"/>
        <v>0</v>
      </c>
      <c r="L378">
        <f>'LISTADO GENERAL '!A390</f>
        <v>0</v>
      </c>
    </row>
    <row r="379" spans="1:12">
      <c r="A379" s="22">
        <v>378</v>
      </c>
      <c r="B379" t="str">
        <f>+'LISTADO GENERAL '!B391</f>
        <v>021490075</v>
      </c>
      <c r="C379" t="str">
        <f>+'LISTADO GENERAL '!E391</f>
        <v>BARGONIL UNGÜENTO X 30GR*</v>
      </c>
      <c r="D379">
        <f>+'LISTADO GENERAL '!F391</f>
        <v>0</v>
      </c>
      <c r="E379" t="str">
        <f>+'LISTADO GENERAL '!I391</f>
        <v>ROWE</v>
      </c>
      <c r="F379" s="20">
        <f>+'LISTADO GENERAL '!S391</f>
        <v>46508</v>
      </c>
      <c r="G379">
        <f>+'LISTADO GENERAL '!T391</f>
        <v>0</v>
      </c>
      <c r="H379" s="21">
        <f>+'LISTADO GENERAL '!O391</f>
        <v>20.753766233766235</v>
      </c>
      <c r="I379">
        <f t="shared" si="10"/>
        <v>0</v>
      </c>
      <c r="J379">
        <f>IF('LISTADO GENERAL '!K391="EXENTO",'REF1'!I379,I379*1.16)</f>
        <v>0</v>
      </c>
      <c r="K379" t="b">
        <f t="shared" si="11"/>
        <v>0</v>
      </c>
      <c r="L379">
        <f>'LISTADO GENERAL '!A391</f>
        <v>0</v>
      </c>
    </row>
    <row r="380" spans="1:12">
      <c r="A380" s="22">
        <v>379</v>
      </c>
      <c r="B380" t="str">
        <f>+'LISTADO GENERAL '!B392</f>
        <v>020581008</v>
      </c>
      <c r="C380" t="str">
        <f>+'LISTADO GENERAL '!E392</f>
        <v>BARROCUTINA GEL FACIAL INVISIBLE (TEENS) X 120ML</v>
      </c>
      <c r="D380">
        <f>+'LISTADO GENERAL '!F392</f>
        <v>0</v>
      </c>
      <c r="E380" t="str">
        <f>+'LISTADO GENERAL '!I392</f>
        <v>FC PHARMA</v>
      </c>
      <c r="F380" s="20">
        <f>+'LISTADO GENERAL '!S392</f>
        <v>46113</v>
      </c>
      <c r="G380">
        <f>+'LISTADO GENERAL '!T392</f>
        <v>0</v>
      </c>
      <c r="H380" s="21">
        <f>+'LISTADO GENERAL '!O392</f>
        <v>6.6857142857142859</v>
      </c>
      <c r="I380">
        <f t="shared" si="10"/>
        <v>0</v>
      </c>
      <c r="J380">
        <f>IF('LISTADO GENERAL '!K392="EXENTO",'REF1'!I380,I380*1.16)</f>
        <v>0</v>
      </c>
      <c r="K380" t="b">
        <f t="shared" si="11"/>
        <v>0</v>
      </c>
      <c r="L380">
        <f>'LISTADO GENERAL '!A392</f>
        <v>0</v>
      </c>
    </row>
    <row r="381" spans="1:12">
      <c r="A381" s="22">
        <v>380</v>
      </c>
      <c r="B381" t="str">
        <f>+'LISTADO GENERAL '!B393</f>
        <v>0200602252</v>
      </c>
      <c r="C381" t="str">
        <f>+'LISTADO GENERAL '!E393</f>
        <v>BASTON DE ALUMINIO UN PUNTO</v>
      </c>
      <c r="D381">
        <f>+'LISTADO GENERAL '!F393</f>
        <v>0</v>
      </c>
      <c r="E381" t="str">
        <f>+'LISTADO GENERAL '!I393</f>
        <v>ALFA FARMACEUTICAL</v>
      </c>
      <c r="F381" s="20" t="str">
        <f>+'LISTADO GENERAL '!S393</f>
        <v>N/A</v>
      </c>
      <c r="G381">
        <f>+'LISTADO GENERAL '!T393</f>
        <v>0</v>
      </c>
      <c r="H381" s="21">
        <f>+'LISTADO GENERAL '!O393</f>
        <v>11.231168831168832</v>
      </c>
      <c r="I381">
        <f t="shared" si="10"/>
        <v>0</v>
      </c>
      <c r="J381">
        <f>IF('LISTADO GENERAL '!K393="EXENTO",'REF1'!I381,I381*1.16)</f>
        <v>0</v>
      </c>
      <c r="K381" t="b">
        <f t="shared" si="11"/>
        <v>0</v>
      </c>
      <c r="L381">
        <f>'LISTADO GENERAL '!A393</f>
        <v>0</v>
      </c>
    </row>
    <row r="382" spans="1:12">
      <c r="A382" s="22">
        <v>381</v>
      </c>
      <c r="B382" t="str">
        <f>+'LISTADO GENERAL '!B394</f>
        <v>049990285</v>
      </c>
      <c r="C382" t="str">
        <f>+'LISTADO GENERAL '!E394</f>
        <v>BATA PARA PACIENTE 30GRS</v>
      </c>
      <c r="D382">
        <f>+'LISTADO GENERAL '!F394</f>
        <v>0</v>
      </c>
      <c r="E382" t="str">
        <f>+'LISTADO GENERAL '!I394</f>
        <v xml:space="preserve"> -</v>
      </c>
      <c r="F382" s="20">
        <f>+'LISTADO GENERAL '!S394</f>
        <v>0</v>
      </c>
      <c r="G382">
        <f>+'LISTADO GENERAL '!T394</f>
        <v>0</v>
      </c>
      <c r="H382" s="21">
        <f>+'LISTADO GENERAL '!O394</f>
        <v>2.9666666666666663</v>
      </c>
      <c r="I382">
        <f t="shared" si="10"/>
        <v>0</v>
      </c>
      <c r="J382">
        <f>IF('LISTADO GENERAL '!K394="EXENTO",'REF1'!I382,I382*1.16)</f>
        <v>0</v>
      </c>
      <c r="K382" t="b">
        <f t="shared" si="11"/>
        <v>0</v>
      </c>
      <c r="L382">
        <f>'LISTADO GENERAL '!A394</f>
        <v>0</v>
      </c>
    </row>
    <row r="383" spans="1:12">
      <c r="A383" s="22">
        <v>382</v>
      </c>
      <c r="B383" t="str">
        <f>+'LISTADO GENERAL '!B395</f>
        <v>032720000</v>
      </c>
      <c r="C383" t="str">
        <f>+'LISTADO GENERAL '!E395</f>
        <v>BECLOMETASONA+CLOTRIMAZOL+GENTAMICINA CREMA 30GR</v>
      </c>
      <c r="D383">
        <f>+'LISTADO GENERAL '!F395</f>
        <v>0</v>
      </c>
      <c r="E383" t="str">
        <f>+'LISTADO GENERAL '!I395</f>
        <v>FAHD</v>
      </c>
      <c r="F383" s="20">
        <f>+'LISTADO GENERAL '!S395</f>
        <v>45748</v>
      </c>
      <c r="G383">
        <f>+'LISTADO GENERAL '!T395</f>
        <v>0</v>
      </c>
      <c r="H383" s="21">
        <f>+'LISTADO GENERAL '!O395</f>
        <v>2.962025316455696</v>
      </c>
      <c r="I383">
        <f t="shared" si="10"/>
        <v>0</v>
      </c>
      <c r="J383">
        <f>IF('LISTADO GENERAL '!K395="EXENTO",'REF1'!I383,I383*1.16)</f>
        <v>0</v>
      </c>
      <c r="K383" t="b">
        <f t="shared" si="11"/>
        <v>0</v>
      </c>
      <c r="L383">
        <f>'LISTADO GENERAL '!A395</f>
        <v>0</v>
      </c>
    </row>
    <row r="384" spans="1:12">
      <c r="A384" s="22">
        <v>383</v>
      </c>
      <c r="B384" t="str">
        <f>+'LISTADO GENERAL '!B396</f>
        <v>021261008</v>
      </c>
      <c r="C384" t="str">
        <f>+'LISTADO GENERAL '!E396</f>
        <v>BEDEX 0.15% SOLUCION BUCAL X 120ML</v>
      </c>
      <c r="D384">
        <f>+'LISTADO GENERAL '!F396</f>
        <v>0</v>
      </c>
      <c r="E384" t="str">
        <f>+'LISTADO GENERAL '!I396</f>
        <v>PLUS ANDES</v>
      </c>
      <c r="F384" s="20">
        <f>+'LISTADO GENERAL '!S396</f>
        <v>45839</v>
      </c>
      <c r="G384">
        <f>+'LISTADO GENERAL '!T396</f>
        <v>0</v>
      </c>
      <c r="H384" s="21">
        <f>+'LISTADO GENERAL '!O396</f>
        <v>2.8333333333333335</v>
      </c>
      <c r="I384">
        <f t="shared" si="10"/>
        <v>0</v>
      </c>
      <c r="J384">
        <f>IF('LISTADO GENERAL '!K396="EXENTO",'REF1'!I384,I384*1.16)</f>
        <v>0</v>
      </c>
      <c r="K384" t="b">
        <f t="shared" si="11"/>
        <v>0</v>
      </c>
      <c r="L384">
        <f>'LISTADO GENERAL '!A396</f>
        <v>0</v>
      </c>
    </row>
    <row r="385" spans="1:12">
      <c r="A385" s="22">
        <v>384</v>
      </c>
      <c r="B385" t="str">
        <f>+'LISTADO GENERAL '!B397</f>
        <v>010140352</v>
      </c>
      <c r="C385" t="str">
        <f>+'LISTADO GENERAL '!E397</f>
        <v>BEHKACIN 500 mg / 2 mL X AMP</v>
      </c>
      <c r="D385">
        <f>+'LISTADO GENERAL '!F397</f>
        <v>0</v>
      </c>
      <c r="E385" t="str">
        <f>+'LISTADO GENERAL '!I397</f>
        <v>BEHRENS</v>
      </c>
      <c r="F385" s="20">
        <f>+'LISTADO GENERAL '!S397</f>
        <v>46143</v>
      </c>
      <c r="G385">
        <f>+'LISTADO GENERAL '!T397</f>
        <v>0</v>
      </c>
      <c r="H385" s="21">
        <f>+'LISTADO GENERAL '!O397</f>
        <v>2.5019873417721517</v>
      </c>
      <c r="I385">
        <f t="shared" si="10"/>
        <v>0</v>
      </c>
      <c r="J385">
        <f>IF('LISTADO GENERAL '!K397="EXENTO",'REF1'!I385,I385*1.16)</f>
        <v>0</v>
      </c>
      <c r="K385" t="b">
        <f t="shared" si="11"/>
        <v>0</v>
      </c>
      <c r="L385" t="str">
        <f>'LISTADO GENERAL '!A397</f>
        <v>PRODUCTOS TOP</v>
      </c>
    </row>
    <row r="386" spans="1:12">
      <c r="A386" s="22">
        <v>385</v>
      </c>
      <c r="B386" t="str">
        <f>+'LISTADO GENERAL '!B398</f>
        <v>021090893</v>
      </c>
      <c r="C386" t="str">
        <f>+'LISTADO GENERAL '!E398</f>
        <v>BELOC 100MG X 10 TAB</v>
      </c>
      <c r="D386">
        <f>+'LISTADO GENERAL '!F398</f>
        <v>0</v>
      </c>
      <c r="E386" t="str">
        <f>+'LISTADO GENERAL '!I398</f>
        <v>MEYER</v>
      </c>
      <c r="F386" s="20">
        <f>+'LISTADO GENERAL '!S398</f>
        <v>45901</v>
      </c>
      <c r="G386">
        <f>+'LISTADO GENERAL '!T398</f>
        <v>0</v>
      </c>
      <c r="H386" s="21">
        <f>+'LISTADO GENERAL '!O398</f>
        <v>5.9192</v>
      </c>
      <c r="I386">
        <f t="shared" ref="I386:I449" si="12">+H386*G386</f>
        <v>0</v>
      </c>
      <c r="J386">
        <f>IF('LISTADO GENERAL '!K398="EXENTO",'REF1'!I386,I386*1.16)</f>
        <v>0</v>
      </c>
      <c r="K386" t="b">
        <f t="shared" si="11"/>
        <v>0</v>
      </c>
      <c r="L386" t="str">
        <f>'LISTADO GENERAL '!A398</f>
        <v>BROCHE DE ORO</v>
      </c>
    </row>
    <row r="387" spans="1:12">
      <c r="A387" s="22">
        <v>386</v>
      </c>
      <c r="B387" t="str">
        <f>+'LISTADO GENERAL '!B399</f>
        <v>020350850</v>
      </c>
      <c r="C387" t="str">
        <f>+'LISTADO GENERAL '!E399</f>
        <v>BENCIDAMINA CLORHIDRATO 0.15 X120ml</v>
      </c>
      <c r="D387">
        <f>+'LISTADO GENERAL '!F399</f>
        <v>0</v>
      </c>
      <c r="E387" t="str">
        <f>+'LISTADO GENERAL '!I399</f>
        <v>COFASA</v>
      </c>
      <c r="F387" s="20">
        <f>+'LISTADO GENERAL '!S399</f>
        <v>46661</v>
      </c>
      <c r="G387">
        <f>+'LISTADO GENERAL '!T399</f>
        <v>0</v>
      </c>
      <c r="H387" s="21">
        <f>+'LISTADO GENERAL '!O399</f>
        <v>4.0606329113924051</v>
      </c>
      <c r="I387">
        <f t="shared" si="12"/>
        <v>0</v>
      </c>
      <c r="J387">
        <f>IF('LISTADO GENERAL '!K399="EXENTO",'REF1'!I387,I387*1.16)</f>
        <v>0</v>
      </c>
      <c r="K387" t="b">
        <f t="shared" ref="K387:K450" si="13">IF(AND(G387&gt;0,AND(L387&lt;&gt;$L$1,L387&lt;&gt;$M$1)),ROW())</f>
        <v>0</v>
      </c>
      <c r="L387" t="str">
        <f>'LISTADO GENERAL '!A399</f>
        <v>PRODUCTOS TOP</v>
      </c>
    </row>
    <row r="388" spans="1:12">
      <c r="A388" s="22">
        <v>387</v>
      </c>
      <c r="B388" t="str">
        <f>+'LISTADO GENERAL '!B400</f>
        <v>020351036</v>
      </c>
      <c r="C388" t="str">
        <f>+'LISTADO GENERAL '!E400</f>
        <v>BENCIDAMINA CLORHIDRATO 0.15 X240ml</v>
      </c>
      <c r="D388">
        <f>+'LISTADO GENERAL '!F400</f>
        <v>0</v>
      </c>
      <c r="E388" t="str">
        <f>+'LISTADO GENERAL '!I400</f>
        <v>COFASA</v>
      </c>
      <c r="F388" s="20">
        <f>+'LISTADO GENERAL '!S400</f>
        <v>46661</v>
      </c>
      <c r="G388">
        <f>+'LISTADO GENERAL '!T400</f>
        <v>0</v>
      </c>
      <c r="H388" s="21">
        <f>+'LISTADO GENERAL '!O400</f>
        <v>2.1006222222222219</v>
      </c>
      <c r="I388">
        <f t="shared" si="12"/>
        <v>0</v>
      </c>
      <c r="J388">
        <f>IF('LISTADO GENERAL '!K400="EXENTO",'REF1'!I388,I388*1.16)</f>
        <v>0</v>
      </c>
      <c r="K388" t="b">
        <f t="shared" si="13"/>
        <v>0</v>
      </c>
      <c r="L388" t="str">
        <f>'LISTADO GENERAL '!A400</f>
        <v>PRODUCTOS TOP</v>
      </c>
    </row>
    <row r="389" spans="1:12">
      <c r="A389" s="22">
        <v>388</v>
      </c>
      <c r="B389" t="str">
        <f>+'LISTADO GENERAL '!B401</f>
        <v>010060187</v>
      </c>
      <c r="C389" t="str">
        <f>+'LISTADO GENERAL '!E401</f>
        <v xml:space="preserve">BENCILPENICILINA BENZATINICA 2.400.000 UI / I.M  </v>
      </c>
      <c r="D389">
        <f>+'LISTADO GENERAL '!F401</f>
        <v>0</v>
      </c>
      <c r="E389" t="str">
        <f>+'LISTADO GENERAL '!I401</f>
        <v>ALFA FARMACEUTICAL</v>
      </c>
      <c r="F389" s="20">
        <f>+'LISTADO GENERAL '!S401</f>
        <v>45992</v>
      </c>
      <c r="G389">
        <f>+'LISTADO GENERAL '!T401</f>
        <v>0</v>
      </c>
      <c r="H389" s="21">
        <f>+'LISTADO GENERAL '!O401</f>
        <v>0.44565822784810127</v>
      </c>
      <c r="I389">
        <f t="shared" si="12"/>
        <v>0</v>
      </c>
      <c r="J389">
        <f>IF('LISTADO GENERAL '!K401="EXENTO",'REF1'!I389,I389*1.16)</f>
        <v>0</v>
      </c>
      <c r="K389" t="b">
        <f t="shared" si="13"/>
        <v>0</v>
      </c>
      <c r="L389" t="str">
        <f>'LISTADO GENERAL '!A401</f>
        <v>PRODUCTOS TOP</v>
      </c>
    </row>
    <row r="390" spans="1:12">
      <c r="A390" s="22">
        <v>389</v>
      </c>
      <c r="B390" t="str">
        <f>+'LISTADO GENERAL '!B402</f>
        <v>022740024</v>
      </c>
      <c r="C390" t="str">
        <f>+'LISTADO GENERAL '!E402</f>
        <v>BENFLUX 30 MG  X 20 TAB</v>
      </c>
      <c r="D390">
        <f>+'LISTADO GENERAL '!F402</f>
        <v>0</v>
      </c>
      <c r="E390" t="str">
        <f>+'LISTADO GENERAL '!I402</f>
        <v>POLINAC</v>
      </c>
      <c r="F390" s="20">
        <f>+'LISTADO GENERAL '!S402</f>
        <v>45901</v>
      </c>
      <c r="G390">
        <f>+'LISTADO GENERAL '!T402</f>
        <v>0</v>
      </c>
      <c r="H390" s="21">
        <f>+'LISTADO GENERAL '!O402</f>
        <v>3.75</v>
      </c>
      <c r="I390">
        <f t="shared" si="12"/>
        <v>0</v>
      </c>
      <c r="J390">
        <f>IF('LISTADO GENERAL '!K402="EXENTO",'REF1'!I390,I390*1.16)</f>
        <v>0</v>
      </c>
      <c r="K390" t="b">
        <f t="shared" si="13"/>
        <v>0</v>
      </c>
      <c r="L390">
        <f>'LISTADO GENERAL '!A402</f>
        <v>0</v>
      </c>
    </row>
    <row r="391" spans="1:12">
      <c r="A391" s="22">
        <v>390</v>
      </c>
      <c r="B391" t="str">
        <f>+'LISTADO GENERAL '!B403</f>
        <v>021090740</v>
      </c>
      <c r="C391" t="str">
        <f>+'LISTADO GENERAL '!E403</f>
        <v>BENZODIAZOL 0,25MG-5MG X 16 PASTILLAS SABOR LIMON</v>
      </c>
      <c r="D391">
        <f>+'LISTADO GENERAL '!F403</f>
        <v>0</v>
      </c>
      <c r="E391" t="str">
        <f>+'LISTADO GENERAL '!I403</f>
        <v>MEYER</v>
      </c>
      <c r="F391" s="20">
        <f>+'LISTADO GENERAL '!S403</f>
        <v>46204</v>
      </c>
      <c r="G391">
        <f>+'LISTADO GENERAL '!T403</f>
        <v>0</v>
      </c>
      <c r="H391" s="21">
        <f>+'LISTADO GENERAL '!O403</f>
        <v>2.4304000000000001</v>
      </c>
      <c r="I391">
        <f t="shared" si="12"/>
        <v>0</v>
      </c>
      <c r="J391">
        <f>IF('LISTADO GENERAL '!K403="EXENTO",'REF1'!I391,I391*1.16)</f>
        <v>0</v>
      </c>
      <c r="K391" t="b">
        <f t="shared" si="13"/>
        <v>0</v>
      </c>
      <c r="L391" t="str">
        <f>'LISTADO GENERAL '!A403</f>
        <v>BROCHE DE ORO</v>
      </c>
    </row>
    <row r="392" spans="1:12">
      <c r="A392" s="22">
        <v>391</v>
      </c>
      <c r="B392" t="str">
        <f>+'LISTADO GENERAL '!B404</f>
        <v>020191088</v>
      </c>
      <c r="C392" t="str">
        <f>+'LISTADO GENERAL '!E404</f>
        <v>BEPRODERM 0,05%-0,1% CREMA TUBO 15 G</v>
      </c>
      <c r="D392">
        <f>+'LISTADO GENERAL '!F404</f>
        <v>0</v>
      </c>
      <c r="E392" t="str">
        <f>+'LISTADO GENERAL '!I404</f>
        <v>BIOTECH</v>
      </c>
      <c r="F392" s="20">
        <f>+'LISTADO GENERAL '!S404</f>
        <v>45717</v>
      </c>
      <c r="G392">
        <f>+'LISTADO GENERAL '!T404</f>
        <v>0</v>
      </c>
      <c r="H392" s="21">
        <f>+'LISTADO GENERAL '!O404</f>
        <v>3.1111111111111107</v>
      </c>
      <c r="I392">
        <f t="shared" si="12"/>
        <v>0</v>
      </c>
      <c r="J392">
        <f>IF('LISTADO GENERAL '!K404="EXENTO",'REF1'!I392,I392*1.16)</f>
        <v>0</v>
      </c>
      <c r="K392" t="b">
        <f t="shared" si="13"/>
        <v>0</v>
      </c>
      <c r="L392">
        <f>'LISTADO GENERAL '!A404</f>
        <v>0</v>
      </c>
    </row>
    <row r="393" spans="1:12">
      <c r="A393" s="22">
        <v>392</v>
      </c>
      <c r="B393" t="str">
        <f>+'LISTADO GENERAL '!B405</f>
        <v>010190316</v>
      </c>
      <c r="C393" t="str">
        <f>+'LISTADO GENERAL '!E405</f>
        <v>BEPROSPEN 7 MG/ML SUSP INY KIT 1 AMP 1ML+INY</v>
      </c>
      <c r="D393">
        <f>+'LISTADO GENERAL '!F405</f>
        <v>0</v>
      </c>
      <c r="E393" t="str">
        <f>+'LISTADO GENERAL '!I405</f>
        <v>BIOTECH</v>
      </c>
      <c r="F393" s="20">
        <f>+'LISTADO GENERAL '!S405</f>
        <v>46235</v>
      </c>
      <c r="G393">
        <f>+'LISTADO GENERAL '!T405</f>
        <v>0</v>
      </c>
      <c r="H393" s="21">
        <f>+'LISTADO GENERAL '!O405</f>
        <v>5.4120253164556962</v>
      </c>
      <c r="I393">
        <f t="shared" si="12"/>
        <v>0</v>
      </c>
      <c r="J393">
        <f>IF('LISTADO GENERAL '!K405="EXENTO",'REF1'!I393,I393*1.16)</f>
        <v>0</v>
      </c>
      <c r="K393" t="b">
        <f t="shared" si="13"/>
        <v>0</v>
      </c>
      <c r="L393">
        <f>'LISTADO GENERAL '!A405</f>
        <v>0</v>
      </c>
    </row>
    <row r="394" spans="1:12">
      <c r="A394" s="22">
        <v>393</v>
      </c>
      <c r="B394" t="str">
        <f>+'LISTADO GENERAL '!B406</f>
        <v>020190086</v>
      </c>
      <c r="C394" t="str">
        <f>+'LISTADO GENERAL '!E406</f>
        <v>BETADERM CON GENTAMICINA 0,1%-0,1% CREMA</v>
      </c>
      <c r="D394">
        <f>+'LISTADO GENERAL '!F406</f>
        <v>0</v>
      </c>
      <c r="E394" t="str">
        <f>+'LISTADO GENERAL '!I406</f>
        <v>BIOTECH</v>
      </c>
      <c r="F394" s="20">
        <f>+'LISTADO GENERAL '!S406</f>
        <v>46266</v>
      </c>
      <c r="G394">
        <f>+'LISTADO GENERAL '!T406</f>
        <v>0</v>
      </c>
      <c r="H394" s="21">
        <f>+'LISTADO GENERAL '!O406</f>
        <v>4.3495714285714282</v>
      </c>
      <c r="I394">
        <f t="shared" si="12"/>
        <v>0</v>
      </c>
      <c r="J394">
        <f>IF('LISTADO GENERAL '!K406="EXENTO",'REF1'!I394,I394*1.16)</f>
        <v>0</v>
      </c>
      <c r="K394" t="b">
        <f t="shared" si="13"/>
        <v>0</v>
      </c>
      <c r="L394" t="str">
        <f>'LISTADO GENERAL '!A406</f>
        <v>PRODUCTOS TOP</v>
      </c>
    </row>
    <row r="395" spans="1:12">
      <c r="A395" s="22">
        <v>394</v>
      </c>
      <c r="B395" t="str">
        <f>+'LISTADO GENERAL '!B407</f>
        <v>011740318</v>
      </c>
      <c r="C395" t="str">
        <f>+'LISTADO GENERAL '!E407</f>
        <v>BETADUO JERINGA PRELLENADA 6.43 mg - 2.63 mg / 1 mL X 1</v>
      </c>
      <c r="D395">
        <f>+'LISTADO GENERAL '!F407</f>
        <v>0</v>
      </c>
      <c r="E395" t="str">
        <f>+'LISTADO GENERAL '!I407</f>
        <v>VIVAX</v>
      </c>
      <c r="F395" s="20">
        <f>+'LISTADO GENERAL '!S407</f>
        <v>46266</v>
      </c>
      <c r="G395">
        <f>+'LISTADO GENERAL '!T407</f>
        <v>0</v>
      </c>
      <c r="H395" s="21">
        <f>+'LISTADO GENERAL '!O407</f>
        <v>12.313572879262336</v>
      </c>
      <c r="I395">
        <f t="shared" si="12"/>
        <v>0</v>
      </c>
      <c r="J395">
        <f>IF('LISTADO GENERAL '!K407="EXENTO",'REF1'!I395,I395*1.16)</f>
        <v>0</v>
      </c>
      <c r="K395" t="b">
        <f t="shared" si="13"/>
        <v>0</v>
      </c>
      <c r="L395">
        <f>'LISTADO GENERAL '!A407</f>
        <v>0</v>
      </c>
    </row>
    <row r="396" spans="1:12">
      <c r="A396" s="22">
        <v>395</v>
      </c>
      <c r="B396" t="str">
        <f>+'LISTADO GENERAL '!B408</f>
        <v>021740088</v>
      </c>
      <c r="C396" t="str">
        <f>+'LISTADO GENERAL '!E408</f>
        <v>BETADUO SUSPENCION INYECTABLE 1 X 1ml</v>
      </c>
      <c r="D396">
        <f>+'LISTADO GENERAL '!F408</f>
        <v>0</v>
      </c>
      <c r="E396" t="str">
        <f>+'LISTADO GENERAL '!I408</f>
        <v>VIVAX</v>
      </c>
      <c r="F396" s="20">
        <f>+'LISTADO GENERAL '!S408</f>
        <v>46143</v>
      </c>
      <c r="G396">
        <f>+'LISTADO GENERAL '!T408</f>
        <v>0</v>
      </c>
      <c r="H396" s="21">
        <f>+'LISTADO GENERAL '!O408</f>
        <v>7.3761655438220775</v>
      </c>
      <c r="I396">
        <f t="shared" si="12"/>
        <v>0</v>
      </c>
      <c r="J396">
        <f>IF('LISTADO GENERAL '!K408="EXENTO",'REF1'!I396,I396*1.16)</f>
        <v>0</v>
      </c>
      <c r="K396" t="b">
        <f t="shared" si="13"/>
        <v>0</v>
      </c>
      <c r="L396" t="str">
        <f>'LISTADO GENERAL '!A408</f>
        <v>PRODUCTOS TOP</v>
      </c>
    </row>
    <row r="397" spans="1:12">
      <c r="A397" s="22">
        <v>396</v>
      </c>
      <c r="B397" t="str">
        <f>+'LISTADO GENERAL '!B409</f>
        <v>010190024</v>
      </c>
      <c r="C397" t="str">
        <f>+'LISTADO GENERAL '!E409</f>
        <v>BETAGEN 4mg/ml AMP</v>
      </c>
      <c r="D397">
        <f>+'LISTADO GENERAL '!F409</f>
        <v>0</v>
      </c>
      <c r="E397" t="str">
        <f>+'LISTADO GENERAL '!I409</f>
        <v>BIOTECH</v>
      </c>
      <c r="F397" s="20">
        <f>+'LISTADO GENERAL '!S409</f>
        <v>46235</v>
      </c>
      <c r="G397">
        <f>+'LISTADO GENERAL '!T409</f>
        <v>0</v>
      </c>
      <c r="H397" s="21">
        <f>+'LISTADO GENERAL '!O409</f>
        <v>3.4441558441558446</v>
      </c>
      <c r="I397">
        <f t="shared" si="12"/>
        <v>0</v>
      </c>
      <c r="J397">
        <f>IF('LISTADO GENERAL '!K409="EXENTO",'REF1'!I397,I397*1.16)</f>
        <v>0</v>
      </c>
      <c r="K397" t="b">
        <f t="shared" si="13"/>
        <v>0</v>
      </c>
      <c r="L397">
        <f>'LISTADO GENERAL '!A409</f>
        <v>0</v>
      </c>
    </row>
    <row r="398" spans="1:12">
      <c r="A398" s="22">
        <v>397</v>
      </c>
      <c r="B398" t="str">
        <f>+'LISTADO GENERAL '!B410</f>
        <v>010190315</v>
      </c>
      <c r="C398" t="str">
        <f>+'LISTADO GENERAL '!E410</f>
        <v>BETAGEN SOLSPEN X 1 AMP INY 1ML</v>
      </c>
      <c r="D398">
        <f>+'LISTADO GENERAL '!F410</f>
        <v>0</v>
      </c>
      <c r="E398" t="str">
        <f>+'LISTADO GENERAL '!I410</f>
        <v>BIOTECH</v>
      </c>
      <c r="F398" s="20">
        <f>+'LISTADO GENERAL '!S410</f>
        <v>46082</v>
      </c>
      <c r="G398">
        <f>+'LISTADO GENERAL '!T410</f>
        <v>0</v>
      </c>
      <c r="H398" s="21">
        <f>+'LISTADO GENERAL '!O410</f>
        <v>5.8506493506493502</v>
      </c>
      <c r="I398">
        <f t="shared" si="12"/>
        <v>0</v>
      </c>
      <c r="J398">
        <f>IF('LISTADO GENERAL '!K410="EXENTO",'REF1'!I398,I398*1.16)</f>
        <v>0</v>
      </c>
      <c r="K398" t="b">
        <f t="shared" si="13"/>
        <v>0</v>
      </c>
      <c r="L398">
        <f>'LISTADO GENERAL '!A410</f>
        <v>0</v>
      </c>
    </row>
    <row r="399" spans="1:12">
      <c r="A399" s="22">
        <v>398</v>
      </c>
      <c r="B399" t="str">
        <f>+'LISTADO GENERAL '!B411</f>
        <v>022850086</v>
      </c>
      <c r="C399" t="str">
        <f>+'LISTADO GENERAL '!E411</f>
        <v xml:space="preserve">BETAHISTINA  DICLOHIDRATO 16 MG BLISTER X 10 TAB </v>
      </c>
      <c r="D399">
        <f>+'LISTADO GENERAL '!F411</f>
        <v>0</v>
      </c>
      <c r="E399" t="str">
        <f>+'LISTADO GENERAL '!I411</f>
        <v>BRIXMEDIC</v>
      </c>
      <c r="F399" s="20">
        <f>+'LISTADO GENERAL '!S411</f>
        <v>46296</v>
      </c>
      <c r="G399">
        <f>+'LISTADO GENERAL '!T411</f>
        <v>0</v>
      </c>
      <c r="H399" s="21">
        <f>+'LISTADO GENERAL '!O411</f>
        <v>0.54545454545454541</v>
      </c>
      <c r="I399">
        <f t="shared" si="12"/>
        <v>0</v>
      </c>
      <c r="J399">
        <f>IF('LISTADO GENERAL '!K411="EXENTO",'REF1'!I399,I399*1.16)</f>
        <v>0</v>
      </c>
      <c r="K399" t="b">
        <f t="shared" si="13"/>
        <v>0</v>
      </c>
      <c r="L399" t="str">
        <f>'LISTADO GENERAL '!A411</f>
        <v>PRODUCTOS TOP</v>
      </c>
    </row>
    <row r="400" spans="1:12">
      <c r="A400" s="22">
        <v>399</v>
      </c>
      <c r="B400" t="str">
        <f>+'LISTADO GENERAL '!B412</f>
        <v>033180008</v>
      </c>
      <c r="C400" t="str">
        <f>+'LISTADO GENERAL '!E412</f>
        <v>BETAHISTINA 16 mg X 10 TAB</v>
      </c>
      <c r="D400">
        <f>+'LISTADO GENERAL '!F412</f>
        <v>0</v>
      </c>
      <c r="E400" t="str">
        <f>+'LISTADO GENERAL '!I412</f>
        <v>ARTE + MEDICO</v>
      </c>
      <c r="F400" s="20">
        <f>+'LISTADO GENERAL '!S412</f>
        <v>46023</v>
      </c>
      <c r="G400">
        <f>+'LISTADO GENERAL '!T412</f>
        <v>0</v>
      </c>
      <c r="H400" s="21">
        <f>+'LISTADO GENERAL '!O412</f>
        <v>1.1532467532467532</v>
      </c>
      <c r="I400">
        <f t="shared" si="12"/>
        <v>0</v>
      </c>
      <c r="J400">
        <f>IF('LISTADO GENERAL '!K412="EXENTO",'REF1'!I400,I400*1.16)</f>
        <v>0</v>
      </c>
      <c r="K400" t="b">
        <f t="shared" si="13"/>
        <v>0</v>
      </c>
      <c r="L400" t="str">
        <f>'LISTADO GENERAL '!A412</f>
        <v>PRODUCTOS TOP</v>
      </c>
    </row>
    <row r="401" spans="1:12">
      <c r="A401" s="22">
        <v>400</v>
      </c>
      <c r="B401" t="str">
        <f>+'LISTADO GENERAL '!B413</f>
        <v>033180009</v>
      </c>
      <c r="C401" t="str">
        <f>+'LISTADO GENERAL '!E413</f>
        <v>BETAMETASONA + CLOTRIMAZOL + NEOMICINA CREMA 15 GR</v>
      </c>
      <c r="D401">
        <f>+'LISTADO GENERAL '!F413</f>
        <v>0</v>
      </c>
      <c r="E401" t="str">
        <f>+'LISTADO GENERAL '!I413</f>
        <v>ARTE + MEDICO</v>
      </c>
      <c r="F401" s="20">
        <f>+'LISTADO GENERAL '!S413</f>
        <v>46631</v>
      </c>
      <c r="G401">
        <f>+'LISTADO GENERAL '!T413</f>
        <v>0</v>
      </c>
      <c r="H401" s="21">
        <f>+'LISTADO GENERAL '!O413</f>
        <v>2.2207792207792205</v>
      </c>
      <c r="I401">
        <f t="shared" si="12"/>
        <v>0</v>
      </c>
      <c r="J401">
        <f>IF('LISTADO GENERAL '!K413="EXENTO",'REF1'!I401,I401*1.16)</f>
        <v>0</v>
      </c>
      <c r="K401" t="b">
        <f t="shared" si="13"/>
        <v>0</v>
      </c>
      <c r="L401">
        <f>'LISTADO GENERAL '!A413</f>
        <v>0</v>
      </c>
    </row>
    <row r="402" spans="1:12">
      <c r="A402" s="22">
        <v>401</v>
      </c>
      <c r="B402" t="str">
        <f>+'LISTADO GENERAL '!B414</f>
        <v>000765</v>
      </c>
      <c r="C402" t="str">
        <f>+'LISTADO GENERAL '!E414</f>
        <v>BETAMETASONA 0.05% X 40 GR</v>
      </c>
      <c r="D402">
        <f>+'LISTADO GENERAL '!F414</f>
        <v>0</v>
      </c>
      <c r="E402" t="str">
        <f>+'LISTADO GENERAL '!I414</f>
        <v>LAPROFF</v>
      </c>
      <c r="F402" s="20">
        <f>+'LISTADO GENERAL '!S414</f>
        <v>46296</v>
      </c>
      <c r="G402">
        <f>+'LISTADO GENERAL '!T414</f>
        <v>0</v>
      </c>
      <c r="H402" s="21">
        <f>+'LISTADO GENERAL '!O414</f>
        <v>2.3506493506493507</v>
      </c>
      <c r="I402">
        <f t="shared" si="12"/>
        <v>0</v>
      </c>
      <c r="J402">
        <f>IF('LISTADO GENERAL '!K414="EXENTO",'REF1'!I402,I402*1.16)</f>
        <v>0</v>
      </c>
      <c r="K402" t="b">
        <f t="shared" si="13"/>
        <v>0</v>
      </c>
      <c r="L402" t="str">
        <f>'LISTADO GENERAL '!A414</f>
        <v>PRODUCTOS TOP</v>
      </c>
    </row>
    <row r="403" spans="1:12">
      <c r="A403" s="22">
        <v>402</v>
      </c>
      <c r="B403" t="str">
        <f>+'LISTADO GENERAL '!B415</f>
        <v>000755</v>
      </c>
      <c r="C403" t="str">
        <f>+'LISTADO GENERAL '!E415</f>
        <v>BETAMETASONA 0.1% X 40 GR</v>
      </c>
      <c r="D403">
        <f>+'LISTADO GENERAL '!F415</f>
        <v>0</v>
      </c>
      <c r="E403" t="str">
        <f>+'LISTADO GENERAL '!I415</f>
        <v>LAPROFF</v>
      </c>
      <c r="F403" s="20">
        <f>+'LISTADO GENERAL '!S415</f>
        <v>46296</v>
      </c>
      <c r="G403">
        <f>+'LISTADO GENERAL '!T415</f>
        <v>0</v>
      </c>
      <c r="H403" s="21">
        <f>+'LISTADO GENERAL '!O415</f>
        <v>2.7012987012987013</v>
      </c>
      <c r="I403">
        <f t="shared" si="12"/>
        <v>0</v>
      </c>
      <c r="J403">
        <f>IF('LISTADO GENERAL '!K415="EXENTO",'REF1'!I403,I403*1.16)</f>
        <v>0</v>
      </c>
      <c r="K403" t="b">
        <f t="shared" si="13"/>
        <v>0</v>
      </c>
      <c r="L403" t="str">
        <f>'LISTADO GENERAL '!A415</f>
        <v>PRODUCTOS TOP</v>
      </c>
    </row>
    <row r="404" spans="1:12">
      <c r="A404" s="22">
        <v>403</v>
      </c>
      <c r="B404" t="str">
        <f>+'LISTADO GENERAL '!B416</f>
        <v>010180025</v>
      </c>
      <c r="C404" t="str">
        <f>+'LISTADO GENERAL '!E416</f>
        <v>BETAMETASONA 4mg AMP</v>
      </c>
      <c r="D404">
        <f>+'LISTADO GENERAL '!F416</f>
        <v>0</v>
      </c>
      <c r="E404" t="str">
        <f>+'LISTADO GENERAL '!I416</f>
        <v>BIOSANO</v>
      </c>
      <c r="F404" s="20">
        <f>+'LISTADO GENERAL '!S416</f>
        <v>46082</v>
      </c>
      <c r="G404">
        <f>+'LISTADO GENERAL '!T416</f>
        <v>0</v>
      </c>
      <c r="H404" s="21">
        <f>+'LISTADO GENERAL '!O416</f>
        <v>1.2142857142857142</v>
      </c>
      <c r="I404">
        <f t="shared" si="12"/>
        <v>0</v>
      </c>
      <c r="J404">
        <f>IF('LISTADO GENERAL '!K416="EXENTO",'REF1'!I404,I404*1.16)</f>
        <v>0</v>
      </c>
      <c r="K404" t="b">
        <f t="shared" si="13"/>
        <v>0</v>
      </c>
      <c r="L404" t="str">
        <f>'LISTADO GENERAL '!A416</f>
        <v>PRODUCTOS TOP</v>
      </c>
    </row>
    <row r="405" spans="1:12">
      <c r="A405" s="22">
        <v>404</v>
      </c>
      <c r="B405" t="str">
        <f>+'LISTADO GENERAL '!B417</f>
        <v>011730380</v>
      </c>
      <c r="C405" t="str">
        <f>+'LISTADO GENERAL '!E417</f>
        <v>BETAMETILDIGOXINA 0.2/  2 ML</v>
      </c>
      <c r="D405">
        <f>+'LISTADO GENERAL '!F417</f>
        <v>0</v>
      </c>
      <c r="E405" t="str">
        <f>+'LISTADO GENERAL '!I417</f>
        <v>VITALIS</v>
      </c>
      <c r="F405" s="20">
        <f>+'LISTADO GENERAL '!S417</f>
        <v>45717</v>
      </c>
      <c r="G405">
        <f>+'LISTADO GENERAL '!T417</f>
        <v>0</v>
      </c>
      <c r="H405" s="21">
        <f>+'LISTADO GENERAL '!O417</f>
        <v>1.75</v>
      </c>
      <c r="I405">
        <f t="shared" si="12"/>
        <v>0</v>
      </c>
      <c r="J405">
        <f>IF('LISTADO GENERAL '!K417="EXENTO",'REF1'!I405,I405*1.16)</f>
        <v>0</v>
      </c>
      <c r="K405" t="b">
        <f t="shared" si="13"/>
        <v>0</v>
      </c>
      <c r="L405" t="str">
        <f>'LISTADO GENERAL '!A417</f>
        <v>PRODUCTOS TOP</v>
      </c>
    </row>
    <row r="406" spans="1:12">
      <c r="A406" s="22">
        <v>405</v>
      </c>
      <c r="B406" t="str">
        <f>+'LISTADO GENERAL '!B418</f>
        <v>032680003</v>
      </c>
      <c r="C406" t="str">
        <f>+'LISTADO GENERAL '!E418</f>
        <v>BETAPLUSS 0.05% (BETAMETASONA) CREMA X 20g</v>
      </c>
      <c r="D406">
        <f>+'LISTADO GENERAL '!F418</f>
        <v>0</v>
      </c>
      <c r="E406" t="str">
        <f>+'LISTADO GENERAL '!I418</f>
        <v>PORTUGAL</v>
      </c>
      <c r="F406" s="20">
        <f>+'LISTADO GENERAL '!S418</f>
        <v>46753</v>
      </c>
      <c r="G406">
        <f>+'LISTADO GENERAL '!T418</f>
        <v>0</v>
      </c>
      <c r="H406" s="21">
        <f>+'LISTADO GENERAL '!O418</f>
        <v>3.1898734177215187</v>
      </c>
      <c r="I406">
        <f t="shared" si="12"/>
        <v>0</v>
      </c>
      <c r="J406">
        <f>IF('LISTADO GENERAL '!K418="EXENTO",'REF1'!I406,I406*1.16)</f>
        <v>0</v>
      </c>
      <c r="K406" t="b">
        <f t="shared" si="13"/>
        <v>0</v>
      </c>
      <c r="L406">
        <f>'LISTADO GENERAL '!A418</f>
        <v>0</v>
      </c>
    </row>
    <row r="407" spans="1:12">
      <c r="A407" s="22">
        <v>406</v>
      </c>
      <c r="B407" t="str">
        <f>+'LISTADO GENERAL '!B419</f>
        <v>022010973</v>
      </c>
      <c r="C407" t="str">
        <f>+'LISTADO GENERAL '!E419</f>
        <v>BETARRENTIN 0,05% CREMA X 30GR</v>
      </c>
      <c r="D407">
        <f>+'LISTADO GENERAL '!F419</f>
        <v>0</v>
      </c>
      <c r="E407" t="str">
        <f>+'LISTADO GENERAL '!I419</f>
        <v>MEDIHEALTH</v>
      </c>
      <c r="F407" s="20">
        <f>+'LISTADO GENERAL '!S419</f>
        <v>46935</v>
      </c>
      <c r="G407">
        <f>+'LISTADO GENERAL '!T419</f>
        <v>0</v>
      </c>
      <c r="H407" s="21">
        <f>+'LISTADO GENERAL '!O419</f>
        <v>11.878481012658225</v>
      </c>
      <c r="I407">
        <f t="shared" si="12"/>
        <v>0</v>
      </c>
      <c r="J407">
        <f>IF('LISTADO GENERAL '!K419="EXENTO",'REF1'!I407,I407*1.16)</f>
        <v>0</v>
      </c>
      <c r="K407" t="b">
        <f t="shared" si="13"/>
        <v>0</v>
      </c>
      <c r="L407">
        <f>'LISTADO GENERAL '!A419</f>
        <v>0</v>
      </c>
    </row>
    <row r="408" spans="1:12">
      <c r="A408" s="22">
        <v>407</v>
      </c>
      <c r="B408" t="str">
        <f>+'LISTADO GENERAL '!B420</f>
        <v>022010974</v>
      </c>
      <c r="C408" t="str">
        <f>+'LISTADO GENERAL '!E420</f>
        <v>BETARRETIN 0.025% X 30 GEL</v>
      </c>
      <c r="D408">
        <f>+'LISTADO GENERAL '!F420</f>
        <v>0</v>
      </c>
      <c r="E408" t="str">
        <f>+'LISTADO GENERAL '!I420</f>
        <v>MEDIHEALTH</v>
      </c>
      <c r="F408" s="20">
        <f>+'LISTADO GENERAL '!S420</f>
        <v>46235</v>
      </c>
      <c r="G408">
        <f>+'LISTADO GENERAL '!T420</f>
        <v>0</v>
      </c>
      <c r="H408" s="21">
        <f>+'LISTADO GENERAL '!O420</f>
        <v>11.307848101265822</v>
      </c>
      <c r="I408">
        <f t="shared" si="12"/>
        <v>0</v>
      </c>
      <c r="J408">
        <f>IF('LISTADO GENERAL '!K420="EXENTO",'REF1'!I408,I408*1.16)</f>
        <v>0</v>
      </c>
      <c r="K408" t="b">
        <f t="shared" si="13"/>
        <v>0</v>
      </c>
      <c r="L408">
        <f>'LISTADO GENERAL '!A420</f>
        <v>0</v>
      </c>
    </row>
    <row r="409" spans="1:12">
      <c r="A409" s="22">
        <v>408</v>
      </c>
      <c r="B409" t="str">
        <f>+'LISTADO GENERAL '!B421</f>
        <v>011990281</v>
      </c>
      <c r="C409" t="str">
        <f>+'LISTADO GENERAL '!E421</f>
        <v>BETNOWELL-4  4MG/ML AMP</v>
      </c>
      <c r="D409">
        <f>+'LISTADO GENERAL '!F421</f>
        <v>0</v>
      </c>
      <c r="E409" t="str">
        <f>+'LISTADO GENERAL '!I421</f>
        <v>WELLONA PHARMA</v>
      </c>
      <c r="F409" s="20">
        <f>+'LISTADO GENERAL '!S421</f>
        <v>46204</v>
      </c>
      <c r="G409">
        <f>+'LISTADO GENERAL '!T421</f>
        <v>0</v>
      </c>
      <c r="H409" s="21">
        <f>+'LISTADO GENERAL '!O421</f>
        <v>0.35064935064935066</v>
      </c>
      <c r="I409">
        <f t="shared" si="12"/>
        <v>0</v>
      </c>
      <c r="J409">
        <f>IF('LISTADO GENERAL '!K421="EXENTO",'REF1'!I409,I409*1.16)</f>
        <v>0</v>
      </c>
      <c r="K409" t="b">
        <f t="shared" si="13"/>
        <v>0</v>
      </c>
      <c r="L409">
        <f>'LISTADO GENERAL '!A421</f>
        <v>0</v>
      </c>
    </row>
    <row r="410" spans="1:12">
      <c r="A410" s="22">
        <v>409</v>
      </c>
      <c r="B410" t="str">
        <f>+'LISTADO GENERAL '!B422</f>
        <v>02172463</v>
      </c>
      <c r="C410" t="str">
        <f>+'LISTADO GENERAL '!E422</f>
        <v>BEVINDAZOL 400MG/10ML SUSP X 10ML</v>
      </c>
      <c r="D410">
        <f>+'LISTADO GENERAL '!F422</f>
        <v>0</v>
      </c>
      <c r="E410" t="str">
        <f>+'LISTADO GENERAL '!I422</f>
        <v>VINCENTI</v>
      </c>
      <c r="F410" s="20">
        <f>+'LISTADO GENERAL '!S422</f>
        <v>46054</v>
      </c>
      <c r="G410">
        <f>+'LISTADO GENERAL '!T422</f>
        <v>0</v>
      </c>
      <c r="H410" s="21">
        <f>+'LISTADO GENERAL '!O422</f>
        <v>3.4936708860759489</v>
      </c>
      <c r="I410">
        <f t="shared" si="12"/>
        <v>0</v>
      </c>
      <c r="J410">
        <f>IF('LISTADO GENERAL '!K422="EXENTO",'REF1'!I410,I410*1.16)</f>
        <v>0</v>
      </c>
      <c r="K410" t="b">
        <f t="shared" si="13"/>
        <v>0</v>
      </c>
      <c r="L410">
        <f>'LISTADO GENERAL '!A422</f>
        <v>0</v>
      </c>
    </row>
    <row r="411" spans="1:12">
      <c r="A411" s="22">
        <v>410</v>
      </c>
      <c r="B411" t="str">
        <f>+'LISTADO GENERAL '!B423</f>
        <v>022680041</v>
      </c>
      <c r="C411" t="str">
        <f>+'LISTADO GENERAL '!E423</f>
        <v>BEXADERM CREMA X 20 GRAMOS</v>
      </c>
      <c r="D411">
        <f>+'LISTADO GENERAL '!F423</f>
        <v>0</v>
      </c>
      <c r="E411" t="str">
        <f>+'LISTADO GENERAL '!I423</f>
        <v>PORTUGAL</v>
      </c>
      <c r="F411" s="20">
        <f>+'LISTADO GENERAL '!S423</f>
        <v>46357</v>
      </c>
      <c r="G411">
        <f>+'LISTADO GENERAL '!T423</f>
        <v>0</v>
      </c>
      <c r="H411" s="21">
        <f>+'LISTADO GENERAL '!O423</f>
        <v>3.2911392405063289</v>
      </c>
      <c r="I411">
        <f t="shared" si="12"/>
        <v>0</v>
      </c>
      <c r="J411">
        <f>IF('LISTADO GENERAL '!K423="EXENTO",'REF1'!I411,I411*1.16)</f>
        <v>0</v>
      </c>
      <c r="K411" t="b">
        <f t="shared" si="13"/>
        <v>0</v>
      </c>
      <c r="L411">
        <f>'LISTADO GENERAL '!A423</f>
        <v>0</v>
      </c>
    </row>
    <row r="412" spans="1:12">
      <c r="A412" s="22">
        <v>411</v>
      </c>
      <c r="B412" t="str">
        <f>+'LISTADO GENERAL '!B424</f>
        <v>021260983</v>
      </c>
      <c r="C412" t="str">
        <f>+'LISTADO GENERAL '!E424</f>
        <v>BEXILON 4MG/5ML JARABE X 120ML</v>
      </c>
      <c r="D412">
        <f>+'LISTADO GENERAL '!F424</f>
        <v>0</v>
      </c>
      <c r="E412" t="str">
        <f>+'LISTADO GENERAL '!I424</f>
        <v>PLUS ANDES</v>
      </c>
      <c r="F412" s="20">
        <f>+'LISTADO GENERAL '!S424</f>
        <v>45931</v>
      </c>
      <c r="G412">
        <f>+'LISTADO GENERAL '!T424</f>
        <v>0</v>
      </c>
      <c r="H412" s="21">
        <f>+'LISTADO GENERAL '!O424</f>
        <v>1.9547048343744764</v>
      </c>
      <c r="I412">
        <f t="shared" si="12"/>
        <v>0</v>
      </c>
      <c r="J412">
        <f>IF('LISTADO GENERAL '!K424="EXENTO",'REF1'!I412,I412*1.16)</f>
        <v>0</v>
      </c>
      <c r="K412" t="b">
        <f t="shared" si="13"/>
        <v>0</v>
      </c>
      <c r="L412">
        <f>'LISTADO GENERAL '!A424</f>
        <v>0</v>
      </c>
    </row>
    <row r="413" spans="1:12">
      <c r="A413" s="22">
        <v>412</v>
      </c>
      <c r="B413" t="str">
        <f>+'LISTADO GENERAL '!B425</f>
        <v>010140291</v>
      </c>
      <c r="C413" t="str">
        <f>+'LISTADO GENERAL '!E425</f>
        <v>BICARBONATO DE SODIO 5% SOL FCO 100 ML</v>
      </c>
      <c r="D413">
        <f>+'LISTADO GENERAL '!F425</f>
        <v>0</v>
      </c>
      <c r="E413" t="str">
        <f>+'LISTADO GENERAL '!I425</f>
        <v>BEHRENS</v>
      </c>
      <c r="F413" s="20">
        <f>+'LISTADO GENERAL '!S425</f>
        <v>47270</v>
      </c>
      <c r="G413">
        <f>+'LISTADO GENERAL '!T425</f>
        <v>0</v>
      </c>
      <c r="H413" s="21">
        <f>+'LISTADO GENERAL '!O425</f>
        <v>5.2206818181818182</v>
      </c>
      <c r="I413">
        <f t="shared" si="12"/>
        <v>0</v>
      </c>
      <c r="J413">
        <f>IF('LISTADO GENERAL '!K425="EXENTO",'REF1'!I413,I413*1.16)</f>
        <v>0</v>
      </c>
      <c r="K413" t="b">
        <f t="shared" si="13"/>
        <v>0</v>
      </c>
      <c r="L413" t="str">
        <f>'LISTADO GENERAL '!A425</f>
        <v>PRODUCTOS TOP</v>
      </c>
    </row>
    <row r="414" spans="1:12">
      <c r="A414" s="22">
        <v>413</v>
      </c>
      <c r="B414" t="str">
        <f>+'LISTADO GENERAL '!B426</f>
        <v>021091149</v>
      </c>
      <c r="C414" t="str">
        <f>+'LISTADO GENERAL '!E426</f>
        <v>BICOL 80MG/12.5MG X 14 TBL</v>
      </c>
      <c r="D414">
        <f>+'LISTADO GENERAL '!F426</f>
        <v>0</v>
      </c>
      <c r="E414" t="str">
        <f>+'LISTADO GENERAL '!I426</f>
        <v>MEYER</v>
      </c>
      <c r="F414" s="20">
        <f>+'LISTADO GENERAL '!S426</f>
        <v>46447</v>
      </c>
      <c r="G414">
        <f>+'LISTADO GENERAL '!T426</f>
        <v>0</v>
      </c>
      <c r="H414" s="21">
        <f>+'LISTADO GENERAL '!O426</f>
        <v>5.9485999999999999</v>
      </c>
      <c r="I414">
        <f t="shared" si="12"/>
        <v>0</v>
      </c>
      <c r="J414">
        <f>IF('LISTADO GENERAL '!K426="EXENTO",'REF1'!I414,I414*1.16)</f>
        <v>0</v>
      </c>
      <c r="K414" t="b">
        <f t="shared" si="13"/>
        <v>0</v>
      </c>
      <c r="L414" t="str">
        <f>'LISTADO GENERAL '!A426</f>
        <v>BROCHE DE ORO</v>
      </c>
    </row>
    <row r="415" spans="1:12">
      <c r="A415" s="22">
        <v>414</v>
      </c>
      <c r="B415" t="str">
        <f>+'LISTADO GENERAL '!B427</f>
        <v>033730021</v>
      </c>
      <c r="C415" t="str">
        <f>+'LISTADO GENERAL '!E427</f>
        <v>BIMOLET GOTAS OFT 5 ML</v>
      </c>
      <c r="D415">
        <f>+'LISTADO GENERAL '!F427</f>
        <v>0</v>
      </c>
      <c r="E415" t="str">
        <f>+'LISTADO GENERAL '!I427</f>
        <v>CAPSUVEN</v>
      </c>
      <c r="F415" s="20">
        <f>+'LISTADO GENERAL '!S427</f>
        <v>45962</v>
      </c>
      <c r="G415">
        <f>+'LISTADO GENERAL '!T427</f>
        <v>0</v>
      </c>
      <c r="H415" s="21">
        <f>+'LISTADO GENERAL '!O427</f>
        <v>3.3766233766233764</v>
      </c>
      <c r="I415">
        <f t="shared" si="12"/>
        <v>0</v>
      </c>
      <c r="J415">
        <f>IF('LISTADO GENERAL '!K427="EXENTO",'REF1'!I415,I415*1.16)</f>
        <v>0</v>
      </c>
      <c r="K415" t="b">
        <f t="shared" si="13"/>
        <v>0</v>
      </c>
      <c r="L415" t="str">
        <f>'LISTADO GENERAL '!A427</f>
        <v>MORADO DE BIENESTAR</v>
      </c>
    </row>
    <row r="416" spans="1:12">
      <c r="A416" s="22">
        <v>415</v>
      </c>
      <c r="B416" t="str">
        <f>+'LISTADO GENERAL '!B428</f>
        <v>023760042</v>
      </c>
      <c r="C416" t="str">
        <f>+'LISTADO GENERAL '!E428</f>
        <v>BIOBET ( DORZOLAMIDA 2%+ TIMOLOL 0.5%) X 5ML</v>
      </c>
      <c r="D416">
        <f>+'LISTADO GENERAL '!F428</f>
        <v>0</v>
      </c>
      <c r="E416" t="str">
        <f>+'LISTADO GENERAL '!I428</f>
        <v>BIOGLASS</v>
      </c>
      <c r="F416" s="20">
        <f>+'LISTADO GENERAL '!S428</f>
        <v>46327</v>
      </c>
      <c r="G416">
        <f>+'LISTADO GENERAL '!T428</f>
        <v>0</v>
      </c>
      <c r="H416" s="21">
        <f>+'LISTADO GENERAL '!O428</f>
        <v>4.4378571428571423</v>
      </c>
      <c r="I416">
        <f t="shared" si="12"/>
        <v>0</v>
      </c>
      <c r="J416">
        <f>IF('LISTADO GENERAL '!K428="EXENTO",'REF1'!I416,I416*1.16)</f>
        <v>0</v>
      </c>
      <c r="K416" t="b">
        <f t="shared" si="13"/>
        <v>0</v>
      </c>
      <c r="L416" t="str">
        <f>'LISTADO GENERAL '!A428</f>
        <v xml:space="preserve">BROCHE DE ORO </v>
      </c>
    </row>
    <row r="417" spans="1:12">
      <c r="A417" s="22">
        <v>416</v>
      </c>
      <c r="B417" t="str">
        <f>+'LISTADO GENERAL '!B429</f>
        <v>023760033</v>
      </c>
      <c r="C417" t="str">
        <f>+'LISTADO GENERAL '!E429</f>
        <v>BIOCLORFEN (CLORFENAMINA) 10MG/1ML X 10 AMP</v>
      </c>
      <c r="D417">
        <f>+'LISTADO GENERAL '!F429</f>
        <v>0</v>
      </c>
      <c r="E417" t="str">
        <f>+'LISTADO GENERAL '!I429</f>
        <v>BIOGLASS</v>
      </c>
      <c r="F417" s="20">
        <f>+'LISTADO GENERAL '!S429</f>
        <v>46082</v>
      </c>
      <c r="G417">
        <f>+'LISTADO GENERAL '!T429</f>
        <v>0</v>
      </c>
      <c r="H417" s="21">
        <f>+'LISTADO GENERAL '!O429</f>
        <v>3.0818452380952381</v>
      </c>
      <c r="I417">
        <f t="shared" si="12"/>
        <v>0</v>
      </c>
      <c r="J417">
        <f>IF('LISTADO GENERAL '!K429="EXENTO",'REF1'!I417,I417*1.16)</f>
        <v>0</v>
      </c>
      <c r="K417" t="b">
        <f t="shared" si="13"/>
        <v>0</v>
      </c>
      <c r="L417" t="str">
        <f>'LISTADO GENERAL '!A429</f>
        <v xml:space="preserve">BROCHE DE ORO </v>
      </c>
    </row>
    <row r="418" spans="1:12">
      <c r="A418" s="22">
        <v>417</v>
      </c>
      <c r="B418" t="str">
        <f>+'LISTADO GENERAL '!B430</f>
        <v>021020498</v>
      </c>
      <c r="C418" t="str">
        <f>+'LISTADO GENERAL '!E430</f>
        <v>BIOCOR (OLMESARTAN) 40mg x30 TAB</v>
      </c>
      <c r="D418">
        <f>+'LISTADO GENERAL '!F430</f>
        <v>0</v>
      </c>
      <c r="E418" t="str">
        <f>+'LISTADO GENERAL '!I430</f>
        <v>MCK</v>
      </c>
      <c r="F418" s="20">
        <f>+'LISTADO GENERAL '!S430</f>
        <v>46143</v>
      </c>
      <c r="G418">
        <f>+'LISTADO GENERAL '!T430</f>
        <v>0</v>
      </c>
      <c r="H418" s="21">
        <f>+'LISTADO GENERAL '!O430</f>
        <v>11.588545496867779</v>
      </c>
      <c r="I418">
        <f t="shared" si="12"/>
        <v>0</v>
      </c>
      <c r="J418">
        <f>IF('LISTADO GENERAL '!K430="EXENTO",'REF1'!I418,I418*1.16)</f>
        <v>0</v>
      </c>
      <c r="K418" t="b">
        <f t="shared" si="13"/>
        <v>0</v>
      </c>
      <c r="L418">
        <f>'LISTADO GENERAL '!A430</f>
        <v>0</v>
      </c>
    </row>
    <row r="419" spans="1:12">
      <c r="A419" s="22">
        <v>418</v>
      </c>
      <c r="B419" t="str">
        <f>+'LISTADO GENERAL '!B431</f>
        <v>021021082</v>
      </c>
      <c r="C419" t="str">
        <f>+'LISTADO GENERAL '!E431</f>
        <v>BIOCOR + HCT 20MG /12,5MG X 10 TAB</v>
      </c>
      <c r="D419">
        <f>+'LISTADO GENERAL '!F431</f>
        <v>0</v>
      </c>
      <c r="E419" t="str">
        <f>+'LISTADO GENERAL '!I431</f>
        <v>MCK</v>
      </c>
      <c r="F419" s="20">
        <f>+'LISTADO GENERAL '!S431</f>
        <v>46204</v>
      </c>
      <c r="G419">
        <f>+'LISTADO GENERAL '!T431</f>
        <v>0</v>
      </c>
      <c r="H419" s="21">
        <f>+'LISTADO GENERAL '!O431</f>
        <v>3.3878571428571429</v>
      </c>
      <c r="I419">
        <f t="shared" si="12"/>
        <v>0</v>
      </c>
      <c r="J419">
        <f>IF('LISTADO GENERAL '!K431="EXENTO",'REF1'!I419,I419*1.16)</f>
        <v>0</v>
      </c>
      <c r="K419" t="b">
        <f t="shared" si="13"/>
        <v>0</v>
      </c>
      <c r="L419" t="str">
        <f>'LISTADO GENERAL '!A431</f>
        <v>PRODUCTOS TOP</v>
      </c>
    </row>
    <row r="420" spans="1:12">
      <c r="A420" s="22">
        <v>419</v>
      </c>
      <c r="B420" t="str">
        <f>+'LISTADO GENERAL '!B432</f>
        <v>021020847</v>
      </c>
      <c r="C420" t="str">
        <f>+'LISTADO GENERAL '!E432</f>
        <v>BIOCOR + HCT 40MG/12,5MG X 30 TAB*</v>
      </c>
      <c r="D420">
        <f>+'LISTADO GENERAL '!F432</f>
        <v>0</v>
      </c>
      <c r="E420" t="str">
        <f>+'LISTADO GENERAL '!I432</f>
        <v>MCK</v>
      </c>
      <c r="F420" s="20">
        <f>+'LISTADO GENERAL '!S432</f>
        <v>46174</v>
      </c>
      <c r="G420">
        <f>+'LISTADO GENERAL '!T432</f>
        <v>0</v>
      </c>
      <c r="H420" s="21">
        <f>+'LISTADO GENERAL '!O432</f>
        <v>15.766233766233766</v>
      </c>
      <c r="I420">
        <f t="shared" si="12"/>
        <v>0</v>
      </c>
      <c r="J420">
        <f>IF('LISTADO GENERAL '!K432="EXENTO",'REF1'!I420,I420*1.16)</f>
        <v>0</v>
      </c>
      <c r="K420" t="b">
        <f t="shared" si="13"/>
        <v>0</v>
      </c>
      <c r="L420">
        <f>'LISTADO GENERAL '!A432</f>
        <v>0</v>
      </c>
    </row>
    <row r="421" spans="1:12">
      <c r="A421" s="22">
        <v>420</v>
      </c>
      <c r="B421" t="str">
        <f>+'LISTADO GENERAL '!B433</f>
        <v>021021081</v>
      </c>
      <c r="C421" t="str">
        <f>+'LISTADO GENERAL '!E433</f>
        <v>BIOCOR 20MG X 10 TAB</v>
      </c>
      <c r="D421">
        <f>+'LISTADO GENERAL '!F433</f>
        <v>0</v>
      </c>
      <c r="E421" t="str">
        <f>+'LISTADO GENERAL '!I433</f>
        <v>MCK</v>
      </c>
      <c r="F421" s="20">
        <f>+'LISTADO GENERAL '!S433</f>
        <v>46447</v>
      </c>
      <c r="G421">
        <f>+'LISTADO GENERAL '!T433</f>
        <v>0</v>
      </c>
      <c r="H421" s="21">
        <f>+'LISTADO GENERAL '!O433</f>
        <v>3.1139240506329111</v>
      </c>
      <c r="I421">
        <f t="shared" si="12"/>
        <v>0</v>
      </c>
      <c r="J421">
        <f>IF('LISTADO GENERAL '!K433="EXENTO",'REF1'!I421,I421*1.16)</f>
        <v>0</v>
      </c>
      <c r="K421" t="b">
        <f t="shared" si="13"/>
        <v>0</v>
      </c>
      <c r="L421">
        <f>'LISTADO GENERAL '!A433</f>
        <v>0</v>
      </c>
    </row>
    <row r="422" spans="1:12">
      <c r="A422" s="22">
        <v>421</v>
      </c>
      <c r="B422" t="str">
        <f>+'LISTADO GENERAL '!B434</f>
        <v>021021068</v>
      </c>
      <c r="C422" t="str">
        <f>+'LISTADO GENERAL '!E434</f>
        <v>BIOCOR 40MG X 10 TAB</v>
      </c>
      <c r="D422">
        <f>+'LISTADO GENERAL '!F434</f>
        <v>0</v>
      </c>
      <c r="E422" t="str">
        <f>+'LISTADO GENERAL '!I434</f>
        <v>MCK</v>
      </c>
      <c r="F422" s="20">
        <f>+'LISTADO GENERAL '!S434</f>
        <v>46143</v>
      </c>
      <c r="G422">
        <f>+'LISTADO GENERAL '!T434</f>
        <v>0</v>
      </c>
      <c r="H422" s="21">
        <f>+'LISTADO GENERAL '!O434</f>
        <v>5.5696202531645573</v>
      </c>
      <c r="I422">
        <f t="shared" si="12"/>
        <v>0</v>
      </c>
      <c r="J422">
        <f>IF('LISTADO GENERAL '!K434="EXENTO",'REF1'!I422,I422*1.16)</f>
        <v>0</v>
      </c>
      <c r="K422" t="b">
        <f t="shared" si="13"/>
        <v>0</v>
      </c>
      <c r="L422">
        <f>'LISTADO GENERAL '!A434</f>
        <v>0</v>
      </c>
    </row>
    <row r="423" spans="1:12">
      <c r="A423" s="22">
        <v>422</v>
      </c>
      <c r="B423" t="str">
        <f>+'LISTADO GENERAL '!B435</f>
        <v>021021086</v>
      </c>
      <c r="C423" t="str">
        <f>+'LISTADO GENERAL '!E435</f>
        <v>BIOCOR AMLO 20MG-5MG X 10 TAB</v>
      </c>
      <c r="D423">
        <f>+'LISTADO GENERAL '!F435</f>
        <v>0</v>
      </c>
      <c r="E423" t="str">
        <f>+'LISTADO GENERAL '!I435</f>
        <v>MCK</v>
      </c>
      <c r="F423" s="20">
        <f>+'LISTADO GENERAL '!S435</f>
        <v>46054</v>
      </c>
      <c r="G423">
        <f>+'LISTADO GENERAL '!T435</f>
        <v>0</v>
      </c>
      <c r="H423" s="21">
        <f>+'LISTADO GENERAL '!O435</f>
        <v>3.7583333333333337</v>
      </c>
      <c r="I423">
        <f t="shared" si="12"/>
        <v>0</v>
      </c>
      <c r="J423">
        <f>IF('LISTADO GENERAL '!K435="EXENTO",'REF1'!I423,I423*1.16)</f>
        <v>0</v>
      </c>
      <c r="K423" t="b">
        <f t="shared" si="13"/>
        <v>0</v>
      </c>
      <c r="L423">
        <f>'LISTADO GENERAL '!A435</f>
        <v>0</v>
      </c>
    </row>
    <row r="424" spans="1:12">
      <c r="A424" s="22">
        <v>423</v>
      </c>
      <c r="B424" t="str">
        <f>+'LISTADO GENERAL '!B436</f>
        <v>021020841</v>
      </c>
      <c r="C424" t="str">
        <f>+'LISTADO GENERAL '!E436</f>
        <v>BIOCOR HCT 20mg-12.5 X30 TABLS</v>
      </c>
      <c r="D424">
        <f>+'LISTADO GENERAL '!F436</f>
        <v>0</v>
      </c>
      <c r="E424" t="str">
        <f>+'LISTADO GENERAL '!I436</f>
        <v>MCK</v>
      </c>
      <c r="F424" s="20">
        <f>+'LISTADO GENERAL '!S436</f>
        <v>46054</v>
      </c>
      <c r="G424">
        <f>+'LISTADO GENERAL '!T436</f>
        <v>0</v>
      </c>
      <c r="H424" s="21">
        <f>+'LISTADO GENERAL '!O436</f>
        <v>10.382135633382834</v>
      </c>
      <c r="I424">
        <f t="shared" si="12"/>
        <v>0</v>
      </c>
      <c r="J424">
        <f>IF('LISTADO GENERAL '!K436="EXENTO",'REF1'!I424,I424*1.16)</f>
        <v>0</v>
      </c>
      <c r="K424" t="b">
        <f t="shared" si="13"/>
        <v>0</v>
      </c>
      <c r="L424">
        <f>'LISTADO GENERAL '!A436</f>
        <v>0</v>
      </c>
    </row>
    <row r="425" spans="1:12">
      <c r="A425" s="22">
        <v>424</v>
      </c>
      <c r="B425" t="str">
        <f>+'LISTADO GENERAL '!B437</f>
        <v>021021076</v>
      </c>
      <c r="C425" t="str">
        <f>+'LISTADO GENERAL '!E437</f>
        <v>BIOCOR HCT 40mg/12.5 X10 TABLS</v>
      </c>
      <c r="D425">
        <f>+'LISTADO GENERAL '!F437</f>
        <v>0</v>
      </c>
      <c r="E425" t="str">
        <f>+'LISTADO GENERAL '!I437</f>
        <v>MCK</v>
      </c>
      <c r="F425" s="20">
        <f>+'LISTADO GENERAL '!S437</f>
        <v>46235</v>
      </c>
      <c r="G425">
        <f>+'LISTADO GENERAL '!T437</f>
        <v>0</v>
      </c>
      <c r="H425" s="21">
        <f>+'LISTADO GENERAL '!O437</f>
        <v>5.0875000000000004</v>
      </c>
      <c r="I425">
        <f t="shared" si="12"/>
        <v>0</v>
      </c>
      <c r="J425">
        <f>IF('LISTADO GENERAL '!K437="EXENTO",'REF1'!I425,I425*1.16)</f>
        <v>0</v>
      </c>
      <c r="K425" t="b">
        <f t="shared" si="13"/>
        <v>0</v>
      </c>
      <c r="L425">
        <f>'LISTADO GENERAL '!A437</f>
        <v>0</v>
      </c>
    </row>
    <row r="426" spans="1:12">
      <c r="A426" s="22">
        <v>425</v>
      </c>
      <c r="B426" t="str">
        <f>+'LISTADO GENERAL '!B438</f>
        <v>023760008</v>
      </c>
      <c r="C426" t="str">
        <f>+'LISTADO GENERAL '!E438</f>
        <v>BIODEX (TOBRAMICINA 0.3%-DEXAMETASONA 0.1%) SOL OFT X 5mL</v>
      </c>
      <c r="D426">
        <f>+'LISTADO GENERAL '!F438</f>
        <v>0</v>
      </c>
      <c r="E426" t="str">
        <f>+'LISTADO GENERAL '!I438</f>
        <v>BIOGLASS</v>
      </c>
      <c r="F426" s="20">
        <f>+'LISTADO GENERAL '!S438</f>
        <v>46327</v>
      </c>
      <c r="G426">
        <f>+'LISTADO GENERAL '!T438</f>
        <v>0</v>
      </c>
      <c r="H426" s="21">
        <f>+'LISTADO GENERAL '!O438</f>
        <v>2.1645569620253164</v>
      </c>
      <c r="I426">
        <f t="shared" si="12"/>
        <v>0</v>
      </c>
      <c r="J426">
        <f>IF('LISTADO GENERAL '!K438="EXENTO",'REF1'!I426,I426*1.16)</f>
        <v>0</v>
      </c>
      <c r="K426" t="b">
        <f t="shared" si="13"/>
        <v>0</v>
      </c>
      <c r="L426" t="str">
        <f>'LISTADO GENERAL '!A438</f>
        <v xml:space="preserve">BROCHE DE ORO </v>
      </c>
    </row>
    <row r="427" spans="1:12">
      <c r="A427" s="22">
        <v>426</v>
      </c>
      <c r="B427" t="str">
        <f>+'LISTADO GENERAL '!B439</f>
        <v>023760037</v>
      </c>
      <c r="C427" t="str">
        <f>+'LISTADO GENERAL '!E439</f>
        <v>BIOFENAP (DICLOFENAC POTASICO) 75MG/3ML X 10 AMP</v>
      </c>
      <c r="D427">
        <f>+'LISTADO GENERAL '!F439</f>
        <v>0</v>
      </c>
      <c r="E427" t="str">
        <f>+'LISTADO GENERAL '!I439</f>
        <v>BIOGLASS</v>
      </c>
      <c r="F427" s="20">
        <f>+'LISTADO GENERAL '!S439</f>
        <v>46266</v>
      </c>
      <c r="G427">
        <f>+'LISTADO GENERAL '!T439</f>
        <v>0</v>
      </c>
      <c r="H427" s="21">
        <f>+'LISTADO GENERAL '!O439</f>
        <v>8.4177215189873404</v>
      </c>
      <c r="I427">
        <f t="shared" si="12"/>
        <v>0</v>
      </c>
      <c r="J427">
        <f>IF('LISTADO GENERAL '!K439="EXENTO",'REF1'!I427,I427*1.16)</f>
        <v>0</v>
      </c>
      <c r="K427" t="b">
        <f t="shared" si="13"/>
        <v>0</v>
      </c>
      <c r="L427" t="str">
        <f>'LISTADO GENERAL '!A439</f>
        <v xml:space="preserve">BROCHE DE ORO </v>
      </c>
    </row>
    <row r="428" spans="1:12">
      <c r="A428" s="22">
        <v>427</v>
      </c>
      <c r="B428" t="str">
        <f>+'LISTADO GENERAL '!B440</f>
        <v>023760034</v>
      </c>
      <c r="C428" t="str">
        <f>+'LISTADO GENERAL '!E440</f>
        <v>BIOFENIT (FENITOINA SODICA) 250MG/5ML X 10 AMP</v>
      </c>
      <c r="D428">
        <f>+'LISTADO GENERAL '!F440</f>
        <v>0</v>
      </c>
      <c r="E428" t="str">
        <f>+'LISTADO GENERAL '!I440</f>
        <v>BIOGLASS</v>
      </c>
      <c r="F428" s="20">
        <f>+'LISTADO GENERAL '!S440</f>
        <v>46082</v>
      </c>
      <c r="G428">
        <f>+'LISTADO GENERAL '!T440</f>
        <v>0</v>
      </c>
      <c r="H428" s="21">
        <f>+'LISTADO GENERAL '!O440</f>
        <v>9.6233766233766218</v>
      </c>
      <c r="I428">
        <f t="shared" si="12"/>
        <v>0</v>
      </c>
      <c r="J428">
        <f>IF('LISTADO GENERAL '!K440="EXENTO",'REF1'!I428,I428*1.16)</f>
        <v>0</v>
      </c>
      <c r="K428" t="b">
        <f t="shared" si="13"/>
        <v>0</v>
      </c>
      <c r="L428" t="str">
        <f>'LISTADO GENERAL '!A440</f>
        <v xml:space="preserve">BROCHE DE ORO </v>
      </c>
    </row>
    <row r="429" spans="1:12">
      <c r="A429" s="22">
        <v>428</v>
      </c>
      <c r="B429" t="str">
        <f>+'LISTADO GENERAL '!B441</f>
        <v>033140013</v>
      </c>
      <c r="C429" t="str">
        <f>+'LISTADO GENERAL '!E441</f>
        <v>BIOFLAZACORT 30mg X 30 TAB</v>
      </c>
      <c r="D429">
        <f>+'LISTADO GENERAL '!F441</f>
        <v>0</v>
      </c>
      <c r="E429" t="str">
        <f>+'LISTADO GENERAL '!I441</f>
        <v>BIO - MERCY</v>
      </c>
      <c r="F429" s="20">
        <f>+'LISTADO GENERAL '!S441</f>
        <v>46204</v>
      </c>
      <c r="G429">
        <f>+'LISTADO GENERAL '!T441</f>
        <v>0</v>
      </c>
      <c r="H429" s="21">
        <f>+'LISTADO GENERAL '!O441</f>
        <v>10.244155844155843</v>
      </c>
      <c r="I429">
        <f t="shared" si="12"/>
        <v>0</v>
      </c>
      <c r="J429">
        <f>IF('LISTADO GENERAL '!K441="EXENTO",'REF1'!I429,I429*1.16)</f>
        <v>0</v>
      </c>
      <c r="K429" t="b">
        <f t="shared" si="13"/>
        <v>0</v>
      </c>
      <c r="L429">
        <f>'LISTADO GENERAL '!A441</f>
        <v>0</v>
      </c>
    </row>
    <row r="430" spans="1:12">
      <c r="A430" s="22">
        <v>429</v>
      </c>
      <c r="B430" t="str">
        <f>+'LISTADO GENERAL '!B442</f>
        <v>033140014</v>
      </c>
      <c r="C430" t="str">
        <f>+'LISTADO GENERAL '!E442</f>
        <v>BIOFLAZACORT 6mg X 30 TAB</v>
      </c>
      <c r="D430">
        <f>+'LISTADO GENERAL '!F442</f>
        <v>0</v>
      </c>
      <c r="E430" t="str">
        <f>+'LISTADO GENERAL '!I442</f>
        <v>BIO - MERCY</v>
      </c>
      <c r="F430" s="20">
        <f>+'LISTADO GENERAL '!S442</f>
        <v>46143</v>
      </c>
      <c r="G430">
        <f>+'LISTADO GENERAL '!T442</f>
        <v>0</v>
      </c>
      <c r="H430" s="21">
        <f>+'LISTADO GENERAL '!O442</f>
        <v>6.6493506493506507</v>
      </c>
      <c r="I430">
        <f t="shared" si="12"/>
        <v>0</v>
      </c>
      <c r="J430">
        <f>IF('LISTADO GENERAL '!K442="EXENTO",'REF1'!I430,I430*1.16)</f>
        <v>0</v>
      </c>
      <c r="K430" t="b">
        <f t="shared" si="13"/>
        <v>0</v>
      </c>
      <c r="L430">
        <f>'LISTADO GENERAL '!A442</f>
        <v>0</v>
      </c>
    </row>
    <row r="431" spans="1:12">
      <c r="A431" s="22">
        <v>430</v>
      </c>
      <c r="B431" t="str">
        <f>+'LISTADO GENERAL '!B443</f>
        <v>033140015</v>
      </c>
      <c r="C431" t="str">
        <f>+'LISTADO GENERAL '!E443</f>
        <v>BIOGAVALINA 150mg X 30 CAP</v>
      </c>
      <c r="D431">
        <f>+'LISTADO GENERAL '!F443</f>
        <v>0</v>
      </c>
      <c r="E431" t="str">
        <f>+'LISTADO GENERAL '!I443</f>
        <v>BIO - MERCY</v>
      </c>
      <c r="F431" s="20">
        <f>+'LISTADO GENERAL '!S443</f>
        <v>46539</v>
      </c>
      <c r="G431">
        <f>+'LISTADO GENERAL '!T443</f>
        <v>0</v>
      </c>
      <c r="H431" s="21">
        <f>+'LISTADO GENERAL '!O443</f>
        <v>2.9714285714285715</v>
      </c>
      <c r="I431">
        <f t="shared" si="12"/>
        <v>0</v>
      </c>
      <c r="J431">
        <f>IF('LISTADO GENERAL '!K443="EXENTO",'REF1'!I431,I431*1.16)</f>
        <v>0</v>
      </c>
      <c r="K431" t="b">
        <f t="shared" si="13"/>
        <v>0</v>
      </c>
      <c r="L431">
        <f>'LISTADO GENERAL '!A443</f>
        <v>0</v>
      </c>
    </row>
    <row r="432" spans="1:12">
      <c r="A432" s="22">
        <v>431</v>
      </c>
      <c r="B432" t="str">
        <f>+'LISTADO GENERAL '!B444</f>
        <v>033140016</v>
      </c>
      <c r="C432" t="str">
        <f>+'LISTADO GENERAL '!E444</f>
        <v>BIOGAVALINA 75mg X 30 CAP</v>
      </c>
      <c r="D432">
        <f>+'LISTADO GENERAL '!F444</f>
        <v>0</v>
      </c>
      <c r="E432" t="str">
        <f>+'LISTADO GENERAL '!I444</f>
        <v>BIO - MERCY</v>
      </c>
      <c r="F432" s="20">
        <f>+'LISTADO GENERAL '!S444</f>
        <v>46174</v>
      </c>
      <c r="G432">
        <f>+'LISTADO GENERAL '!T444</f>
        <v>0</v>
      </c>
      <c r="H432" s="21">
        <f>+'LISTADO GENERAL '!O444</f>
        <v>2.9090909090909092</v>
      </c>
      <c r="I432">
        <f t="shared" si="12"/>
        <v>0</v>
      </c>
      <c r="J432">
        <f>IF('LISTADO GENERAL '!K444="EXENTO",'REF1'!I432,I432*1.16)</f>
        <v>0</v>
      </c>
      <c r="K432" t="b">
        <f t="shared" si="13"/>
        <v>0</v>
      </c>
      <c r="L432">
        <f>'LISTADO GENERAL '!A444</f>
        <v>0</v>
      </c>
    </row>
    <row r="433" spans="1:12">
      <c r="A433" s="22">
        <v>432</v>
      </c>
      <c r="B433" t="str">
        <f>+'LISTADO GENERAL '!B445</f>
        <v>023760002</v>
      </c>
      <c r="C433" t="str">
        <f>+'LISTADO GENERAL '!E445</f>
        <v>BIOGLYCOL (POLIETILENGLICOL 0.4%-PROPILENGLICOL 0.3) SOL OFT X 15mL</v>
      </c>
      <c r="D433">
        <f>+'LISTADO GENERAL '!F445</f>
        <v>0</v>
      </c>
      <c r="E433" t="str">
        <f>+'LISTADO GENERAL '!I445</f>
        <v>BIOGLASS</v>
      </c>
      <c r="F433" s="20">
        <f>+'LISTADO GENERAL '!S445</f>
        <v>46327</v>
      </c>
      <c r="G433">
        <f>+'LISTADO GENERAL '!T445</f>
        <v>0</v>
      </c>
      <c r="H433" s="21">
        <f>+'LISTADO GENERAL '!O445</f>
        <v>3.6396103896103895</v>
      </c>
      <c r="I433">
        <f t="shared" si="12"/>
        <v>0</v>
      </c>
      <c r="J433">
        <f>IF('LISTADO GENERAL '!K445="EXENTO",'REF1'!I433,I433*1.16)</f>
        <v>0</v>
      </c>
      <c r="K433" t="b">
        <f t="shared" si="13"/>
        <v>0</v>
      </c>
      <c r="L433" t="str">
        <f>'LISTADO GENERAL '!A445</f>
        <v xml:space="preserve">BROCHE DE ORO </v>
      </c>
    </row>
    <row r="434" spans="1:12">
      <c r="A434" s="22">
        <v>433</v>
      </c>
      <c r="B434" t="str">
        <f>+'LISTADO GENERAL '!B446</f>
        <v>023760035</v>
      </c>
      <c r="C434" t="str">
        <f>+'LISTADO GENERAL '!E446</f>
        <v>BIOKACIN (AMIKACINA ) 500MG/2ML</v>
      </c>
      <c r="D434">
        <f>+'LISTADO GENERAL '!F446</f>
        <v>0</v>
      </c>
      <c r="E434" t="str">
        <f>+'LISTADO GENERAL '!I446</f>
        <v>BIOGLASS</v>
      </c>
      <c r="F434" s="20">
        <f>+'LISTADO GENERAL '!S446</f>
        <v>45901</v>
      </c>
      <c r="G434">
        <f>+'LISTADO GENERAL '!T446</f>
        <v>0</v>
      </c>
      <c r="H434" s="21">
        <f>+'LISTADO GENERAL '!O446</f>
        <v>7.896103896103897</v>
      </c>
      <c r="I434">
        <f t="shared" si="12"/>
        <v>0</v>
      </c>
      <c r="J434">
        <f>IF('LISTADO GENERAL '!K446="EXENTO",'REF1'!I434,I434*1.16)</f>
        <v>0</v>
      </c>
      <c r="K434" t="b">
        <f t="shared" si="13"/>
        <v>0</v>
      </c>
      <c r="L434" t="str">
        <f>'LISTADO GENERAL '!A446</f>
        <v xml:space="preserve">BROCHE DE ORO </v>
      </c>
    </row>
    <row r="435" spans="1:12">
      <c r="A435" s="22">
        <v>434</v>
      </c>
      <c r="B435" t="str">
        <f>+'LISTADO GENERAL '!B447</f>
        <v>023760010</v>
      </c>
      <c r="C435" t="str">
        <f>+'LISTADO GENERAL '!E447</f>
        <v>BIOLFEN (DICLOFENAC SODICO) 0.1% GOTAS OCULARES X 10mL</v>
      </c>
      <c r="D435">
        <f>+'LISTADO GENERAL '!F447</f>
        <v>0</v>
      </c>
      <c r="E435" t="str">
        <f>+'LISTADO GENERAL '!I447</f>
        <v>BIOGLASS</v>
      </c>
      <c r="F435" s="20">
        <f>+'LISTADO GENERAL '!S447</f>
        <v>46082</v>
      </c>
      <c r="G435">
        <f>+'LISTADO GENERAL '!T447</f>
        <v>0</v>
      </c>
      <c r="H435" s="21">
        <f>+'LISTADO GENERAL '!O447</f>
        <v>3.2448051948051946</v>
      </c>
      <c r="I435">
        <f t="shared" si="12"/>
        <v>0</v>
      </c>
      <c r="J435">
        <f>IF('LISTADO GENERAL '!K447="EXENTO",'REF1'!I435,I435*1.16)</f>
        <v>0</v>
      </c>
      <c r="K435" t="b">
        <f t="shared" si="13"/>
        <v>0</v>
      </c>
      <c r="L435" t="str">
        <f>'LISTADO GENERAL '!A447</f>
        <v xml:space="preserve">BROCHE DE ORO </v>
      </c>
    </row>
    <row r="436" spans="1:12">
      <c r="A436" s="22">
        <v>435</v>
      </c>
      <c r="B436" t="str">
        <f>+'LISTADO GENERAL '!B448</f>
        <v>023760011</v>
      </c>
      <c r="C436" t="str">
        <f>+'LISTADO GENERAL '!E448</f>
        <v>BIOMETHIL (CARBOXIMETILCELULOSA SODICA) 1% SOL OFT X 10mL</v>
      </c>
      <c r="D436">
        <f>+'LISTADO GENERAL '!F448</f>
        <v>0</v>
      </c>
      <c r="E436" t="str">
        <f>+'LISTADO GENERAL '!I448</f>
        <v>BIOGLASS</v>
      </c>
      <c r="F436" s="20">
        <f>+'LISTADO GENERAL '!S448</f>
        <v>46113</v>
      </c>
      <c r="G436">
        <f>+'LISTADO GENERAL '!T448</f>
        <v>0</v>
      </c>
      <c r="H436" s="21">
        <f>+'LISTADO GENERAL '!O448</f>
        <v>2.6816455696202528</v>
      </c>
      <c r="I436">
        <f t="shared" si="12"/>
        <v>0</v>
      </c>
      <c r="J436">
        <f>IF('LISTADO GENERAL '!K448="EXENTO",'REF1'!I436,I436*1.16)</f>
        <v>0</v>
      </c>
      <c r="K436" t="b">
        <f t="shared" si="13"/>
        <v>0</v>
      </c>
      <c r="L436" t="str">
        <f>'LISTADO GENERAL '!A448</f>
        <v xml:space="preserve">BROCHE DE ORO </v>
      </c>
    </row>
    <row r="437" spans="1:12">
      <c r="A437" s="22">
        <v>436</v>
      </c>
      <c r="B437" t="str">
        <f>+'LISTADO GENERAL '!B449</f>
        <v>023760003</v>
      </c>
      <c r="C437" t="str">
        <f>+'LISTADO GENERAL '!E449</f>
        <v>BIOMYCIN (TOBRAMICINA 3mg/ml) SOL OFT X 5mL</v>
      </c>
      <c r="D437">
        <f>+'LISTADO GENERAL '!F449</f>
        <v>0</v>
      </c>
      <c r="E437" t="str">
        <f>+'LISTADO GENERAL '!I449</f>
        <v>BIOGLASS</v>
      </c>
      <c r="F437" s="20">
        <f>+'LISTADO GENERAL '!S449</f>
        <v>46327</v>
      </c>
      <c r="G437">
        <f>+'LISTADO GENERAL '!T449</f>
        <v>0</v>
      </c>
      <c r="H437" s="21">
        <f>+'LISTADO GENERAL '!O449</f>
        <v>1.9477261904761904</v>
      </c>
      <c r="I437">
        <f t="shared" si="12"/>
        <v>0</v>
      </c>
      <c r="J437">
        <f>IF('LISTADO GENERAL '!K449="EXENTO",'REF1'!I437,I437*1.16)</f>
        <v>0</v>
      </c>
      <c r="K437" t="b">
        <f t="shared" si="13"/>
        <v>0</v>
      </c>
      <c r="L437" t="str">
        <f>'LISTADO GENERAL '!A449</f>
        <v xml:space="preserve">BROCHE DE ORO </v>
      </c>
    </row>
    <row r="438" spans="1:12">
      <c r="A438" s="22">
        <v>437</v>
      </c>
      <c r="B438" t="str">
        <f>+'LISTADO GENERAL '!B450</f>
        <v>023760012</v>
      </c>
      <c r="C438" t="str">
        <f>+'LISTADO GENERAL '!E450</f>
        <v>BIOPAT (OLOPATADINA CLOHIDRATO) 0.2% FRASCO X 5mL</v>
      </c>
      <c r="D438">
        <f>+'LISTADO GENERAL '!F450</f>
        <v>0</v>
      </c>
      <c r="E438" t="str">
        <f>+'LISTADO GENERAL '!I450</f>
        <v>BIOGLASS</v>
      </c>
      <c r="F438" s="20">
        <f>+'LISTADO GENERAL '!S450</f>
        <v>46082</v>
      </c>
      <c r="G438">
        <f>+'LISTADO GENERAL '!T450</f>
        <v>0</v>
      </c>
      <c r="H438" s="21">
        <f>+'LISTADO GENERAL '!O450</f>
        <v>2.208441558441558</v>
      </c>
      <c r="I438">
        <f t="shared" si="12"/>
        <v>0</v>
      </c>
      <c r="J438">
        <f>IF('LISTADO GENERAL '!K450="EXENTO",'REF1'!I438,I438*1.16)</f>
        <v>0</v>
      </c>
      <c r="K438" t="b">
        <f t="shared" si="13"/>
        <v>0</v>
      </c>
      <c r="L438" t="str">
        <f>'LISTADO GENERAL '!A450</f>
        <v xml:space="preserve">BROCHE DE ORO </v>
      </c>
    </row>
    <row r="439" spans="1:12">
      <c r="A439" s="22">
        <v>438</v>
      </c>
      <c r="B439" t="str">
        <f>+'LISTADO GENERAL '!B451</f>
        <v>023760013</v>
      </c>
      <c r="C439" t="str">
        <f>+'LISTADO GENERAL '!E451</f>
        <v>BIOPRED (PREDNISOLONA ACETATO) 1% FRASCO X 5mL</v>
      </c>
      <c r="D439">
        <f>+'LISTADO GENERAL '!F451</f>
        <v>0</v>
      </c>
      <c r="E439" t="str">
        <f>+'LISTADO GENERAL '!I451</f>
        <v>BIOGLASS</v>
      </c>
      <c r="F439" s="20">
        <f>+'LISTADO GENERAL '!S451</f>
        <v>46174</v>
      </c>
      <c r="G439">
        <f>+'LISTADO GENERAL '!T451</f>
        <v>0</v>
      </c>
      <c r="H439" s="21">
        <f>+'LISTADO GENERAL '!O451</f>
        <v>2.3564935064935062</v>
      </c>
      <c r="I439">
        <f t="shared" si="12"/>
        <v>0</v>
      </c>
      <c r="J439">
        <f>IF('LISTADO GENERAL '!K451="EXENTO",'REF1'!I439,I439*1.16)</f>
        <v>0</v>
      </c>
      <c r="K439" t="b">
        <f t="shared" si="13"/>
        <v>0</v>
      </c>
      <c r="L439" t="str">
        <f>'LISTADO GENERAL '!A451</f>
        <v xml:space="preserve">BROCHE DE ORO </v>
      </c>
    </row>
    <row r="440" spans="1:12">
      <c r="A440" s="22">
        <v>439</v>
      </c>
      <c r="B440" t="str">
        <f>+'LISTADO GENERAL '!B452</f>
        <v>023760004</v>
      </c>
      <c r="C440" t="str">
        <f>+'LISTADO GENERAL '!E452</f>
        <v>BIOPROSMOL (LATANOSPROST 0.005%-TIMOLOL 0.5%) SOL OFT 2.5mL</v>
      </c>
      <c r="D440">
        <f>+'LISTADO GENERAL '!F452</f>
        <v>0</v>
      </c>
      <c r="E440" t="str">
        <f>+'LISTADO GENERAL '!I452</f>
        <v>BIOGLASS</v>
      </c>
      <c r="F440" s="20">
        <f>+'LISTADO GENERAL '!S452</f>
        <v>46327</v>
      </c>
      <c r="G440">
        <f>+'LISTADO GENERAL '!T452</f>
        <v>0</v>
      </c>
      <c r="H440" s="21">
        <f>+'LISTADO GENERAL '!O452</f>
        <v>6.1811688311688302</v>
      </c>
      <c r="I440">
        <f t="shared" si="12"/>
        <v>0</v>
      </c>
      <c r="J440">
        <f>IF('LISTADO GENERAL '!K452="EXENTO",'REF1'!I440,I440*1.16)</f>
        <v>0</v>
      </c>
      <c r="K440" t="b">
        <f t="shared" si="13"/>
        <v>0</v>
      </c>
      <c r="L440" t="str">
        <f>'LISTADO GENERAL '!A452</f>
        <v xml:space="preserve">BROCHE DE ORO </v>
      </c>
    </row>
    <row r="441" spans="1:12">
      <c r="A441" s="22">
        <v>440</v>
      </c>
      <c r="B441" t="str">
        <f>+'LISTADO GENERAL '!B453</f>
        <v>033140017</v>
      </c>
      <c r="C441" t="str">
        <f>+'LISTADO GENERAL '!E453</f>
        <v>BIOPROXINA 500mg X 10 TAB</v>
      </c>
      <c r="D441">
        <f>+'LISTADO GENERAL '!F453</f>
        <v>0</v>
      </c>
      <c r="E441" t="str">
        <f>+'LISTADO GENERAL '!I453</f>
        <v>BIO - MERCY</v>
      </c>
      <c r="F441" s="20">
        <f>+'LISTADO GENERAL '!S453</f>
        <v>46204</v>
      </c>
      <c r="G441">
        <f>+'LISTADO GENERAL '!T453</f>
        <v>0</v>
      </c>
      <c r="H441" s="21">
        <f>+'LISTADO GENERAL '!O453</f>
        <v>1.0077922077922077</v>
      </c>
      <c r="I441">
        <f t="shared" si="12"/>
        <v>0</v>
      </c>
      <c r="J441">
        <f>IF('LISTADO GENERAL '!K453="EXENTO",'REF1'!I441,I441*1.16)</f>
        <v>0</v>
      </c>
      <c r="K441" t="b">
        <f t="shared" si="13"/>
        <v>0</v>
      </c>
      <c r="L441">
        <f>'LISTADO GENERAL '!A453</f>
        <v>0</v>
      </c>
    </row>
    <row r="442" spans="1:12">
      <c r="A442" s="22">
        <v>441</v>
      </c>
      <c r="B442" t="str">
        <f>+'LISTADO GENERAL '!B454</f>
        <v>023760006</v>
      </c>
      <c r="C442" t="str">
        <f>+'LISTADO GENERAL '!E454</f>
        <v>BIORZORLAM (DORZOLAMIDA 2%) SOL OFT X 5mL</v>
      </c>
      <c r="D442">
        <f>+'LISTADO GENERAL '!F454</f>
        <v>0</v>
      </c>
      <c r="E442" t="str">
        <f>+'LISTADO GENERAL '!I454</f>
        <v>BIOGLASS</v>
      </c>
      <c r="F442" s="20">
        <f>+'LISTADO GENERAL '!S454</f>
        <v>46327</v>
      </c>
      <c r="G442">
        <f>+'LISTADO GENERAL '!T454</f>
        <v>0</v>
      </c>
      <c r="H442" s="21">
        <f>+'LISTADO GENERAL '!O454</f>
        <v>5.1528452380952379</v>
      </c>
      <c r="I442">
        <f t="shared" si="12"/>
        <v>0</v>
      </c>
      <c r="J442">
        <f>IF('LISTADO GENERAL '!K454="EXENTO",'REF1'!I442,I442*1.16)</f>
        <v>0</v>
      </c>
      <c r="K442" t="b">
        <f t="shared" si="13"/>
        <v>0</v>
      </c>
      <c r="L442" t="str">
        <f>'LISTADO GENERAL '!A454</f>
        <v xml:space="preserve">BROCHE DE ORO </v>
      </c>
    </row>
    <row r="443" spans="1:12">
      <c r="A443" s="22">
        <v>442</v>
      </c>
      <c r="B443" t="str">
        <f>+'LISTADO GENERAL '!B455</f>
        <v>020981182</v>
      </c>
      <c r="C443" t="str">
        <f>+'LISTADO GENERAL '!E455</f>
        <v>BIOTALOL 1,25mg X30 TBLS</v>
      </c>
      <c r="D443">
        <f>+'LISTADO GENERAL '!F455</f>
        <v>0</v>
      </c>
      <c r="E443" t="str">
        <f>+'LISTADO GENERAL '!I455</f>
        <v>LETI-GENVEN</v>
      </c>
      <c r="F443" s="20">
        <f>+'LISTADO GENERAL '!S455</f>
        <v>46266</v>
      </c>
      <c r="G443">
        <f>+'LISTADO GENERAL '!T455</f>
        <v>0</v>
      </c>
      <c r="H443" s="21">
        <f>+'LISTADO GENERAL '!O455</f>
        <v>4.6778481012658224</v>
      </c>
      <c r="I443">
        <f t="shared" si="12"/>
        <v>0</v>
      </c>
      <c r="J443">
        <f>IF('LISTADO GENERAL '!K455="EXENTO",'REF1'!I443,I443*1.16)</f>
        <v>0</v>
      </c>
      <c r="K443" t="b">
        <f t="shared" si="13"/>
        <v>0</v>
      </c>
      <c r="L443" t="str">
        <f>'LISTADO GENERAL '!A455</f>
        <v xml:space="preserve">BROCHE DE ORO </v>
      </c>
    </row>
    <row r="444" spans="1:12">
      <c r="A444" s="22">
        <v>443</v>
      </c>
      <c r="B444" t="str">
        <f>+'LISTADO GENERAL '!B456</f>
        <v>020980828</v>
      </c>
      <c r="C444" t="str">
        <f>+'LISTADO GENERAL '!E456</f>
        <v>BIOTALOL 10mg X30 TBLS</v>
      </c>
      <c r="D444">
        <f>+'LISTADO GENERAL '!F456</f>
        <v>0</v>
      </c>
      <c r="E444" t="str">
        <f>+'LISTADO GENERAL '!I456</f>
        <v>LETI-GENVEN</v>
      </c>
      <c r="F444" s="20">
        <f>+'LISTADO GENERAL '!S456</f>
        <v>46266</v>
      </c>
      <c r="G444">
        <f>+'LISTADO GENERAL '!T456</f>
        <v>0</v>
      </c>
      <c r="H444" s="21">
        <f>+'LISTADO GENERAL '!O456</f>
        <v>9.0670886075949362</v>
      </c>
      <c r="I444">
        <f t="shared" si="12"/>
        <v>0</v>
      </c>
      <c r="J444">
        <f>IF('LISTADO GENERAL '!K456="EXENTO",'REF1'!I444,I444*1.16)</f>
        <v>0</v>
      </c>
      <c r="K444" t="b">
        <f t="shared" si="13"/>
        <v>0</v>
      </c>
      <c r="L444" t="str">
        <f>'LISTADO GENERAL '!A456</f>
        <v xml:space="preserve">BROCHE DE ORO </v>
      </c>
    </row>
    <row r="445" spans="1:12">
      <c r="A445" s="22">
        <v>444</v>
      </c>
      <c r="B445" t="str">
        <f>+'LISTADO GENERAL '!B457</f>
        <v>020980958</v>
      </c>
      <c r="C445" t="str">
        <f>+'LISTADO GENERAL '!E457</f>
        <v>BIOTALOL 2,5MG X 30 COMP</v>
      </c>
      <c r="D445">
        <f>+'LISTADO GENERAL '!F457</f>
        <v>0</v>
      </c>
      <c r="E445" t="str">
        <f>+'LISTADO GENERAL '!I457</f>
        <v>LETI-GENVEN</v>
      </c>
      <c r="F445" s="20">
        <f>+'LISTADO GENERAL '!S457</f>
        <v>45931</v>
      </c>
      <c r="G445">
        <f>+'LISTADO GENERAL '!T457</f>
        <v>0</v>
      </c>
      <c r="H445" s="21">
        <f>+'LISTADO GENERAL '!O457</f>
        <v>5.6383116883116884</v>
      </c>
      <c r="I445">
        <f t="shared" si="12"/>
        <v>0</v>
      </c>
      <c r="J445">
        <f>IF('LISTADO GENERAL '!K457="EXENTO",'REF1'!I445,I445*1.16)</f>
        <v>0</v>
      </c>
      <c r="K445" t="b">
        <f t="shared" si="13"/>
        <v>0</v>
      </c>
      <c r="L445" t="str">
        <f>'LISTADO GENERAL '!A457</f>
        <v xml:space="preserve">BROCHE DE ORO </v>
      </c>
    </row>
    <row r="446" spans="1:12">
      <c r="A446" s="22">
        <v>445</v>
      </c>
      <c r="B446" t="str">
        <f>+'LISTADO GENERAL '!B458</f>
        <v>020981171</v>
      </c>
      <c r="C446" t="str">
        <f>+'LISTADO GENERAL '!E458</f>
        <v>BIOTALOL 5MG X 10 COMP</v>
      </c>
      <c r="D446">
        <f>+'LISTADO GENERAL '!F458</f>
        <v>0</v>
      </c>
      <c r="E446" t="str">
        <f>+'LISTADO GENERAL '!I458</f>
        <v>LETI-GENVEN</v>
      </c>
      <c r="F446" s="20">
        <f>+'LISTADO GENERAL '!S458</f>
        <v>46082</v>
      </c>
      <c r="G446">
        <f>+'LISTADO GENERAL '!T458</f>
        <v>0</v>
      </c>
      <c r="H446" s="21">
        <f>+'LISTADO GENERAL '!O458</f>
        <v>2.0179683544303795</v>
      </c>
      <c r="I446">
        <f t="shared" si="12"/>
        <v>0</v>
      </c>
      <c r="J446">
        <f>IF('LISTADO GENERAL '!K458="EXENTO",'REF1'!I446,I446*1.16)</f>
        <v>0</v>
      </c>
      <c r="K446" t="b">
        <f t="shared" si="13"/>
        <v>0</v>
      </c>
      <c r="L446" t="str">
        <f>'LISTADO GENERAL '!A458</f>
        <v xml:space="preserve">BROCHE DE ORO </v>
      </c>
    </row>
    <row r="447" spans="1:12">
      <c r="A447" s="22">
        <v>446</v>
      </c>
      <c r="B447" t="str">
        <f>+'LISTADO GENERAL '!B459</f>
        <v>020981117</v>
      </c>
      <c r="C447" t="str">
        <f>+'LISTADO GENERAL '!E459</f>
        <v>BIOTALOL 5MG X 30 COMP</v>
      </c>
      <c r="D447">
        <f>+'LISTADO GENERAL '!F459</f>
        <v>0</v>
      </c>
      <c r="E447" t="str">
        <f>+'LISTADO GENERAL '!I459</f>
        <v>LETI-GENVEN</v>
      </c>
      <c r="F447" s="20">
        <f>+'LISTADO GENERAL '!S459</f>
        <v>46388</v>
      </c>
      <c r="G447">
        <f>+'LISTADO GENERAL '!T459</f>
        <v>0</v>
      </c>
      <c r="H447" s="21">
        <f>+'LISTADO GENERAL '!O459</f>
        <v>6.6993506493506487</v>
      </c>
      <c r="I447">
        <f t="shared" si="12"/>
        <v>0</v>
      </c>
      <c r="J447">
        <f>IF('LISTADO GENERAL '!K459="EXENTO",'REF1'!I447,I447*1.16)</f>
        <v>0</v>
      </c>
      <c r="K447" t="b">
        <f t="shared" si="13"/>
        <v>0</v>
      </c>
      <c r="L447" t="str">
        <f>'LISTADO GENERAL '!A459</f>
        <v xml:space="preserve">BROCHE DE ORO </v>
      </c>
    </row>
    <row r="448" spans="1:12">
      <c r="A448" s="22">
        <v>447</v>
      </c>
      <c r="B448" t="str">
        <f>+'LISTADO GENERAL '!B460</f>
        <v>31332</v>
      </c>
      <c r="C448" t="str">
        <f>+'LISTADO GENERAL '!E460</f>
        <v>BIOTALOL HCT 10 MG - 6.25 MG X 30 COMP</v>
      </c>
      <c r="D448">
        <f>+'LISTADO GENERAL '!F460</f>
        <v>0</v>
      </c>
      <c r="E448" t="str">
        <f>+'LISTADO GENERAL '!I460</f>
        <v>LETI-GENVEN</v>
      </c>
      <c r="F448" s="20">
        <f>+'LISTADO GENERAL '!S460</f>
        <v>46296</v>
      </c>
      <c r="G448">
        <f>+'LISTADO GENERAL '!T460</f>
        <v>0</v>
      </c>
      <c r="H448" s="21">
        <f>+'LISTADO GENERAL '!O460</f>
        <v>7.8220779220779217</v>
      </c>
      <c r="I448">
        <f t="shared" si="12"/>
        <v>0</v>
      </c>
      <c r="J448">
        <f>IF('LISTADO GENERAL '!K460="EXENTO",'REF1'!I448,I448*1.16)</f>
        <v>0</v>
      </c>
      <c r="K448" t="b">
        <f t="shared" si="13"/>
        <v>0</v>
      </c>
      <c r="L448" t="str">
        <f>'LISTADO GENERAL '!A460</f>
        <v xml:space="preserve">BROCHE DE ORO </v>
      </c>
    </row>
    <row r="449" spans="1:12">
      <c r="A449" s="22">
        <v>448</v>
      </c>
      <c r="B449" t="str">
        <f>+'LISTADO GENERAL '!B461</f>
        <v>31331</v>
      </c>
      <c r="C449" t="str">
        <f>+'LISTADO GENERAL '!E461</f>
        <v xml:space="preserve">BIOTALOL HCT 5 mg - 6.25 mg X 30 COMP </v>
      </c>
      <c r="D449">
        <f>+'LISTADO GENERAL '!F461</f>
        <v>0</v>
      </c>
      <c r="E449" t="str">
        <f>+'LISTADO GENERAL '!I461</f>
        <v>LETI-GENVEN</v>
      </c>
      <c r="F449" s="20">
        <f>+'LISTADO GENERAL '!S461</f>
        <v>46296</v>
      </c>
      <c r="G449">
        <f>+'LISTADO GENERAL '!T461</f>
        <v>0</v>
      </c>
      <c r="H449" s="21">
        <f>+'LISTADO GENERAL '!O461</f>
        <v>8.8214285714285712</v>
      </c>
      <c r="I449">
        <f t="shared" si="12"/>
        <v>0</v>
      </c>
      <c r="J449">
        <f>IF('LISTADO GENERAL '!K461="EXENTO",'REF1'!I449,I449*1.16)</f>
        <v>0</v>
      </c>
      <c r="K449" t="b">
        <f t="shared" si="13"/>
        <v>0</v>
      </c>
      <c r="L449" t="str">
        <f>'LISTADO GENERAL '!A461</f>
        <v xml:space="preserve">BROCHE DE ORO </v>
      </c>
    </row>
    <row r="450" spans="1:12">
      <c r="A450" s="22">
        <v>449</v>
      </c>
      <c r="B450" t="str">
        <f>+'LISTADO GENERAL '!B462</f>
        <v>033140018</v>
      </c>
      <c r="C450" t="str">
        <f>+'LISTADO GENERAL '!E462</f>
        <v>BIOTAMSUL 0.4mg X 30 TAB</v>
      </c>
      <c r="D450">
        <f>+'LISTADO GENERAL '!F462</f>
        <v>0</v>
      </c>
      <c r="E450" t="str">
        <f>+'LISTADO GENERAL '!I462</f>
        <v>BIO - MERCY</v>
      </c>
      <c r="F450" s="20">
        <f>+'LISTADO GENERAL '!S462</f>
        <v>46508</v>
      </c>
      <c r="G450">
        <f>+'LISTADO GENERAL '!T462</f>
        <v>0</v>
      </c>
      <c r="H450" s="21">
        <f>+'LISTADO GENERAL '!O462</f>
        <v>1.8493506493506495</v>
      </c>
      <c r="I450">
        <f t="shared" ref="I450:I513" si="14">+H450*G450</f>
        <v>0</v>
      </c>
      <c r="J450">
        <f>IF('LISTADO GENERAL '!K462="EXENTO",'REF1'!I450,I450*1.16)</f>
        <v>0</v>
      </c>
      <c r="K450" t="b">
        <f t="shared" si="13"/>
        <v>0</v>
      </c>
      <c r="L450">
        <f>'LISTADO GENERAL '!A462</f>
        <v>0</v>
      </c>
    </row>
    <row r="451" spans="1:12">
      <c r="A451" s="22">
        <v>450</v>
      </c>
      <c r="B451" t="str">
        <f>+'LISTADO GENERAL '!B463</f>
        <v>023760028</v>
      </c>
      <c r="C451" t="str">
        <f>+'LISTADO GENERAL '!E463</f>
        <v>BIOVIT K (FITOMENADIONA) 10MG/1ML  SOL INYEC</v>
      </c>
      <c r="D451">
        <f>+'LISTADO GENERAL '!F463</f>
        <v>0</v>
      </c>
      <c r="E451" t="str">
        <f>+'LISTADO GENERAL '!I463</f>
        <v>BIOGLASS</v>
      </c>
      <c r="F451" s="20">
        <f>+'LISTADO GENERAL '!S463</f>
        <v>46357</v>
      </c>
      <c r="G451">
        <f>+'LISTADO GENERAL '!T463</f>
        <v>0</v>
      </c>
      <c r="H451" s="21">
        <f>+'LISTADO GENERAL '!O463</f>
        <v>4.5125000000000002</v>
      </c>
      <c r="I451">
        <f t="shared" si="14"/>
        <v>0</v>
      </c>
      <c r="J451">
        <f>IF('LISTADO GENERAL '!K463="EXENTO",'REF1'!I451,I451*1.16)</f>
        <v>0</v>
      </c>
      <c r="K451" t="b">
        <f t="shared" ref="K451:K514" si="15">IF(AND(G451&gt;0,AND(L451&lt;&gt;$L$1,L451&lt;&gt;$M$1)),ROW())</f>
        <v>0</v>
      </c>
      <c r="L451" t="str">
        <f>'LISTADO GENERAL '!A463</f>
        <v xml:space="preserve">BROCHE DE ORO </v>
      </c>
    </row>
    <row r="452" spans="1:12">
      <c r="A452" s="22">
        <v>451</v>
      </c>
      <c r="B452" t="str">
        <f>+'LISTADO GENERAL '!B464</f>
        <v>023760043</v>
      </c>
      <c r="C452" t="str">
        <f>+'LISTADO GENERAL '!E464</f>
        <v>BIOXACIN (MOXIFLOXACINA) 5ML SOL OFTAL</v>
      </c>
      <c r="D452">
        <f>+'LISTADO GENERAL '!F464</f>
        <v>0</v>
      </c>
      <c r="E452" t="str">
        <f>+'LISTADO GENERAL '!I464</f>
        <v>BIOGLASS</v>
      </c>
      <c r="F452" s="20">
        <f>+'LISTADO GENERAL '!S464</f>
        <v>46327</v>
      </c>
      <c r="G452">
        <f>+'LISTADO GENERAL '!T464</f>
        <v>0</v>
      </c>
      <c r="H452" s="21">
        <f>+'LISTADO GENERAL '!O464</f>
        <v>4.9679345238095243</v>
      </c>
      <c r="I452">
        <f t="shared" si="14"/>
        <v>0</v>
      </c>
      <c r="J452">
        <f>IF('LISTADO GENERAL '!K464="EXENTO",'REF1'!I452,I452*1.16)</f>
        <v>0</v>
      </c>
      <c r="K452" t="b">
        <f t="shared" si="15"/>
        <v>0</v>
      </c>
      <c r="L452" t="str">
        <f>'LISTADO GENERAL '!A464</f>
        <v xml:space="preserve">BROCHE DE ORO </v>
      </c>
    </row>
    <row r="453" spans="1:12">
      <c r="A453" s="22">
        <v>452</v>
      </c>
      <c r="B453" t="str">
        <f>+'LISTADO GENERAL '!B465</f>
        <v>023760015</v>
      </c>
      <c r="C453" t="str">
        <f>+'LISTADO GENERAL '!E465</f>
        <v>BIOXIDEX (MOXIFLOXACINA 0.5%+DEXAMETASONA 1%) SOL OFT X 5mL</v>
      </c>
      <c r="D453">
        <f>+'LISTADO GENERAL '!F465</f>
        <v>0</v>
      </c>
      <c r="E453" t="str">
        <f>+'LISTADO GENERAL '!I465</f>
        <v>BIOGLASS</v>
      </c>
      <c r="F453" s="20">
        <f>+'LISTADO GENERAL '!S465</f>
        <v>46082</v>
      </c>
      <c r="G453">
        <f>+'LISTADO GENERAL '!T465</f>
        <v>0</v>
      </c>
      <c r="H453" s="21">
        <f>+'LISTADO GENERAL '!O465</f>
        <v>4.5857857142857146</v>
      </c>
      <c r="I453">
        <f t="shared" si="14"/>
        <v>0</v>
      </c>
      <c r="J453">
        <f>IF('LISTADO GENERAL '!K465="EXENTO",'REF1'!I453,I453*1.16)</f>
        <v>0</v>
      </c>
      <c r="K453" t="b">
        <f t="shared" si="15"/>
        <v>0</v>
      </c>
      <c r="L453" t="str">
        <f>'LISTADO GENERAL '!A465</f>
        <v xml:space="preserve">BROCHE DE ORO </v>
      </c>
    </row>
    <row r="454" spans="1:12">
      <c r="A454" s="22">
        <v>453</v>
      </c>
      <c r="B454" t="str">
        <f>+'LISTADO GENERAL '!B466</f>
        <v>021740488</v>
      </c>
      <c r="C454" t="str">
        <f>+'LISTADO GENERAL '!E466</f>
        <v>BIPRIN 300mg X 10 CAPS</v>
      </c>
      <c r="D454">
        <f>+'LISTADO GENERAL '!F466</f>
        <v>0</v>
      </c>
      <c r="E454" t="str">
        <f>+'LISTADO GENERAL '!I466</f>
        <v>VIVAX</v>
      </c>
      <c r="F454" s="20">
        <f>+'LISTADO GENERAL '!S466</f>
        <v>46447</v>
      </c>
      <c r="G454">
        <f>+'LISTADO GENERAL '!T466</f>
        <v>0</v>
      </c>
      <c r="H454" s="21">
        <f>+'LISTADO GENERAL '!O466</f>
        <v>4.7532467532467537</v>
      </c>
      <c r="I454">
        <f t="shared" si="14"/>
        <v>0</v>
      </c>
      <c r="J454">
        <f>IF('LISTADO GENERAL '!K466="EXENTO",'REF1'!I454,I454*1.16)</f>
        <v>0</v>
      </c>
      <c r="K454" t="b">
        <f t="shared" si="15"/>
        <v>0</v>
      </c>
      <c r="L454">
        <f>'LISTADO GENERAL '!A466</f>
        <v>0</v>
      </c>
    </row>
    <row r="455" spans="1:12">
      <c r="A455" s="22">
        <v>454</v>
      </c>
      <c r="B455" t="str">
        <f>+'LISTADO GENERAL '!B467</f>
        <v>021701035</v>
      </c>
      <c r="C455" t="str">
        <f>+'LISTADO GENERAL '!E467</f>
        <v>BIPROLIL  2,5MG X  30  COMP</v>
      </c>
      <c r="D455">
        <f>+'LISTADO GENERAL '!F467</f>
        <v>0</v>
      </c>
      <c r="E455" t="str">
        <f>+'LISTADO GENERAL '!I467</f>
        <v>VARGAS</v>
      </c>
      <c r="F455" s="20">
        <f>+'LISTADO GENERAL '!S467</f>
        <v>46143</v>
      </c>
      <c r="G455">
        <f>+'LISTADO GENERAL '!T467</f>
        <v>0</v>
      </c>
      <c r="H455" s="21">
        <f>+'LISTADO GENERAL '!O467</f>
        <v>4.4782278481012652</v>
      </c>
      <c r="I455">
        <f t="shared" si="14"/>
        <v>0</v>
      </c>
      <c r="J455">
        <f>IF('LISTADO GENERAL '!K467="EXENTO",'REF1'!I455,I455*1.16)</f>
        <v>0</v>
      </c>
      <c r="K455" t="b">
        <f t="shared" si="15"/>
        <v>0</v>
      </c>
      <c r="L455" t="str">
        <f>'LISTADO GENERAL '!A467</f>
        <v>PRODUCTOS TOP</v>
      </c>
    </row>
    <row r="456" spans="1:12">
      <c r="A456" s="22">
        <v>455</v>
      </c>
      <c r="B456" t="str">
        <f>+'LISTADO GENERAL '!B468</f>
        <v>021700935</v>
      </c>
      <c r="C456" t="str">
        <f>+'LISTADO GENERAL '!E468</f>
        <v>BIPROLIL 2,5MG X 15 COMP</v>
      </c>
      <c r="D456">
        <f>+'LISTADO GENERAL '!F468</f>
        <v>0</v>
      </c>
      <c r="E456" t="str">
        <f>+'LISTADO GENERAL '!I468</f>
        <v>VARGAS</v>
      </c>
      <c r="F456" s="20">
        <f>+'LISTADO GENERAL '!S468</f>
        <v>46204.665185185186</v>
      </c>
      <c r="G456">
        <f>+'LISTADO GENERAL '!T468</f>
        <v>0</v>
      </c>
      <c r="H456" s="21">
        <f>+'LISTADO GENERAL '!O468</f>
        <v>2.8771760402371469</v>
      </c>
      <c r="I456">
        <f t="shared" si="14"/>
        <v>0</v>
      </c>
      <c r="J456">
        <f>IF('LISTADO GENERAL '!K468="EXENTO",'REF1'!I456,I456*1.16)</f>
        <v>0</v>
      </c>
      <c r="K456" t="b">
        <f t="shared" si="15"/>
        <v>0</v>
      </c>
      <c r="L456">
        <f>'LISTADO GENERAL '!A468</f>
        <v>0</v>
      </c>
    </row>
    <row r="457" spans="1:12">
      <c r="A457" s="22">
        <v>456</v>
      </c>
      <c r="B457" t="str">
        <f>+'LISTADO GENERAL '!B469</f>
        <v>021700936</v>
      </c>
      <c r="C457" t="str">
        <f>+'LISTADO GENERAL '!E469</f>
        <v>BIPROLIL 5MG X 15 COMP</v>
      </c>
      <c r="D457">
        <f>+'LISTADO GENERAL '!F469</f>
        <v>0</v>
      </c>
      <c r="E457" t="str">
        <f>+'LISTADO GENERAL '!I469</f>
        <v>VARGAS</v>
      </c>
      <c r="F457" s="20">
        <f>+'LISTADO GENERAL '!S469</f>
        <v>45931</v>
      </c>
      <c r="G457">
        <f>+'LISTADO GENERAL '!T469</f>
        <v>0</v>
      </c>
      <c r="H457" s="21">
        <f>+'LISTADO GENERAL '!O469</f>
        <v>3.9072833333333334</v>
      </c>
      <c r="I457">
        <f t="shared" si="14"/>
        <v>0</v>
      </c>
      <c r="J457">
        <f>IF('LISTADO GENERAL '!K469="EXENTO",'REF1'!I457,I457*1.16)</f>
        <v>0</v>
      </c>
      <c r="K457" t="b">
        <f t="shared" si="15"/>
        <v>0</v>
      </c>
      <c r="L457" t="str">
        <f>'LISTADO GENERAL '!A469</f>
        <v>PRODUCTOS TOP</v>
      </c>
    </row>
    <row r="458" spans="1:12">
      <c r="A458" s="22">
        <v>457</v>
      </c>
      <c r="B458" t="str">
        <f>+'LISTADO GENERAL '!B470</f>
        <v>PT-00229</v>
      </c>
      <c r="C458" t="str">
        <f>+'LISTADO GENERAL '!E470</f>
        <v>BIPROLIL HCT 2.5 MG - 6.25 MG X 30 COMP REC</v>
      </c>
      <c r="D458">
        <f>+'LISTADO GENERAL '!F470</f>
        <v>0</v>
      </c>
      <c r="E458" t="str">
        <f>+'LISTADO GENERAL '!I470</f>
        <v>VARGAS</v>
      </c>
      <c r="F458" s="20">
        <f>+'LISTADO GENERAL '!S470</f>
        <v>46296</v>
      </c>
      <c r="G458">
        <f>+'LISTADO GENERAL '!T470</f>
        <v>0</v>
      </c>
      <c r="H458" s="21">
        <f>+'LISTADO GENERAL '!O470</f>
        <v>4.2766233766233768</v>
      </c>
      <c r="I458">
        <f t="shared" si="14"/>
        <v>0</v>
      </c>
      <c r="J458">
        <f>IF('LISTADO GENERAL '!K470="EXENTO",'REF1'!I458,I458*1.16)</f>
        <v>0</v>
      </c>
      <c r="K458" t="b">
        <f t="shared" si="15"/>
        <v>0</v>
      </c>
      <c r="L458">
        <f>'LISTADO GENERAL '!A470</f>
        <v>0</v>
      </c>
    </row>
    <row r="459" spans="1:12">
      <c r="A459" s="22">
        <v>458</v>
      </c>
      <c r="B459" t="str">
        <f>+'LISTADO GENERAL '!B471</f>
        <v>023690012</v>
      </c>
      <c r="C459" t="str">
        <f>+'LISTADO GENERAL '!E471</f>
        <v>BIRGIT 100 mg X 10 COMP REC</v>
      </c>
      <c r="D459">
        <f>+'LISTADO GENERAL '!F471</f>
        <v>0</v>
      </c>
      <c r="E459" t="str">
        <f>+'LISTADO GENERAL '!I471</f>
        <v>MEGALABS</v>
      </c>
      <c r="F459" s="20">
        <f>+'LISTADO GENERAL '!S471</f>
        <v>46235</v>
      </c>
      <c r="G459">
        <f>+'LISTADO GENERAL '!T471</f>
        <v>0</v>
      </c>
      <c r="H459" s="21">
        <f>+'LISTADO GENERAL '!O471</f>
        <v>5.6036363636363644</v>
      </c>
      <c r="I459">
        <f t="shared" si="14"/>
        <v>0</v>
      </c>
      <c r="J459">
        <f>IF('LISTADO GENERAL '!K471="EXENTO",'REF1'!I459,I459*1.16)</f>
        <v>0</v>
      </c>
      <c r="K459" t="b">
        <f t="shared" si="15"/>
        <v>0</v>
      </c>
      <c r="L459">
        <f>'LISTADO GENERAL '!A471</f>
        <v>0</v>
      </c>
    </row>
    <row r="460" spans="1:12">
      <c r="A460" s="22">
        <v>459</v>
      </c>
      <c r="B460" t="str">
        <f>+'LISTADO GENERAL '!B472</f>
        <v>023690013</v>
      </c>
      <c r="C460" t="str">
        <f>+'LISTADO GENERAL '!E472</f>
        <v>BIRGIT 100 mg X 30 COMP REC</v>
      </c>
      <c r="D460">
        <f>+'LISTADO GENERAL '!F472</f>
        <v>0</v>
      </c>
      <c r="E460" t="str">
        <f>+'LISTADO GENERAL '!I472</f>
        <v>MEGALABS</v>
      </c>
      <c r="F460" s="20">
        <f>+'LISTADO GENERAL '!S472</f>
        <v>46235</v>
      </c>
      <c r="G460">
        <f>+'LISTADO GENERAL '!T472</f>
        <v>0</v>
      </c>
      <c r="H460" s="21">
        <f>+'LISTADO GENERAL '!O472</f>
        <v>15.150129870129872</v>
      </c>
      <c r="I460">
        <f t="shared" si="14"/>
        <v>0</v>
      </c>
      <c r="J460">
        <f>IF('LISTADO GENERAL '!K472="EXENTO",'REF1'!I460,I460*1.16)</f>
        <v>0</v>
      </c>
      <c r="K460" t="b">
        <f t="shared" si="15"/>
        <v>0</v>
      </c>
      <c r="L460">
        <f>'LISTADO GENERAL '!A472</f>
        <v>0</v>
      </c>
    </row>
    <row r="461" spans="1:12">
      <c r="A461" s="22">
        <v>460</v>
      </c>
      <c r="B461" t="str">
        <f>+'LISTADO GENERAL '!B473</f>
        <v>023690014</v>
      </c>
      <c r="C461" t="str">
        <f>+'LISTADO GENERAL '!E473</f>
        <v>BIRGIT PLUS 50 mg - 500 mg X 30 COMP REC</v>
      </c>
      <c r="D461">
        <f>+'LISTADO GENERAL '!F473</f>
        <v>0</v>
      </c>
      <c r="E461" t="str">
        <f>+'LISTADO GENERAL '!I473</f>
        <v>MEGALABS</v>
      </c>
      <c r="F461" s="20">
        <f>+'LISTADO GENERAL '!S473</f>
        <v>46204</v>
      </c>
      <c r="G461">
        <f>+'LISTADO GENERAL '!T473</f>
        <v>0</v>
      </c>
      <c r="H461" s="21">
        <f>+'LISTADO GENERAL '!O473</f>
        <v>21.900779220779217</v>
      </c>
      <c r="I461">
        <f t="shared" si="14"/>
        <v>0</v>
      </c>
      <c r="J461">
        <f>IF('LISTADO GENERAL '!K473="EXENTO",'REF1'!I461,I461*1.16)</f>
        <v>0</v>
      </c>
      <c r="K461" t="b">
        <f t="shared" si="15"/>
        <v>0</v>
      </c>
      <c r="L461">
        <f>'LISTADO GENERAL '!A473</f>
        <v>0</v>
      </c>
    </row>
    <row r="462" spans="1:12">
      <c r="A462" s="22">
        <v>461</v>
      </c>
      <c r="B462" t="str">
        <f>+'LISTADO GENERAL '!B474</f>
        <v>033180010</v>
      </c>
      <c r="C462" t="str">
        <f>+'LISTADO GENERAL '!E474</f>
        <v>BISACODYL 5 mg X 10 TBL</v>
      </c>
      <c r="D462">
        <f>+'LISTADO GENERAL '!F474</f>
        <v>0</v>
      </c>
      <c r="E462" t="str">
        <f>+'LISTADO GENERAL '!I474</f>
        <v>ARTE + MEDICO</v>
      </c>
      <c r="F462" s="20">
        <f>+'LISTADO GENERAL '!S474</f>
        <v>46631</v>
      </c>
      <c r="G462">
        <f>+'LISTADO GENERAL '!T474</f>
        <v>0</v>
      </c>
      <c r="H462" s="21">
        <f>+'LISTADO GENERAL '!O474</f>
        <v>2.051948051948052</v>
      </c>
      <c r="I462">
        <f t="shared" si="14"/>
        <v>0</v>
      </c>
      <c r="J462">
        <f>IF('LISTADO GENERAL '!K474="EXENTO",'REF1'!I462,I462*1.16)</f>
        <v>0</v>
      </c>
      <c r="K462" t="b">
        <f t="shared" si="15"/>
        <v>0</v>
      </c>
      <c r="L462">
        <f>'LISTADO GENERAL '!A474</f>
        <v>0</v>
      </c>
    </row>
    <row r="463" spans="1:12">
      <c r="A463" s="22">
        <v>462</v>
      </c>
      <c r="B463" t="str">
        <f>+'LISTADO GENERAL '!B475</f>
        <v>030470015</v>
      </c>
      <c r="C463" t="str">
        <f>+'LISTADO GENERAL '!E475</f>
        <v>BISOBLOC (BISOPROLOL FUMARATO+ HIDROCLOROTIAZIDA) 10MG  X 30 TBL</v>
      </c>
      <c r="D463">
        <f>+'LISTADO GENERAL '!F475</f>
        <v>0</v>
      </c>
      <c r="E463" t="str">
        <f>+'LISTADO GENERAL '!I475</f>
        <v xml:space="preserve">GLOBAL FARMA </v>
      </c>
      <c r="F463" s="20">
        <f>+'LISTADO GENERAL '!S475</f>
        <v>45689</v>
      </c>
      <c r="G463">
        <f>+'LISTADO GENERAL '!T475</f>
        <v>0</v>
      </c>
      <c r="H463" s="21">
        <f>+'LISTADO GENERAL '!O475</f>
        <v>6.9404761904761898</v>
      </c>
      <c r="I463">
        <f t="shared" si="14"/>
        <v>0</v>
      </c>
      <c r="J463">
        <f>IF('LISTADO GENERAL '!K475="EXENTO",'REF1'!I463,I463*1.16)</f>
        <v>0</v>
      </c>
      <c r="K463" t="b">
        <f t="shared" si="15"/>
        <v>0</v>
      </c>
      <c r="L463">
        <f>'LISTADO GENERAL '!A475</f>
        <v>0</v>
      </c>
    </row>
    <row r="464" spans="1:12">
      <c r="A464" s="22">
        <v>463</v>
      </c>
      <c r="B464" t="str">
        <f>+'LISTADO GENERAL '!B476</f>
        <v>020261128</v>
      </c>
      <c r="C464" t="str">
        <f>+'LISTADO GENERAL '!E476</f>
        <v>BISOPROLOL 1,25 X 30 TAB</v>
      </c>
      <c r="D464">
        <f>+'LISTADO GENERAL '!F476</f>
        <v>0</v>
      </c>
      <c r="E464" t="str">
        <f>+'LISTADO GENERAL '!I476</f>
        <v>CALOX</v>
      </c>
      <c r="F464" s="20">
        <f>+'LISTADO GENERAL '!S476</f>
        <v>46692</v>
      </c>
      <c r="G464">
        <f>+'LISTADO GENERAL '!T476</f>
        <v>0</v>
      </c>
      <c r="H464" s="21">
        <f>+'LISTADO GENERAL '!O476</f>
        <v>3.8961038961038961</v>
      </c>
      <c r="I464">
        <f t="shared" si="14"/>
        <v>0</v>
      </c>
      <c r="J464">
        <f>IF('LISTADO GENERAL '!K476="EXENTO",'REF1'!I464,I464*1.16)</f>
        <v>0</v>
      </c>
      <c r="K464" t="b">
        <f t="shared" si="15"/>
        <v>0</v>
      </c>
      <c r="L464">
        <f>'LISTADO GENERAL '!A476</f>
        <v>0</v>
      </c>
    </row>
    <row r="465" spans="1:12">
      <c r="A465" s="22">
        <v>464</v>
      </c>
      <c r="B465" t="str">
        <f>+'LISTADO GENERAL '!B477</f>
        <v>023760020</v>
      </c>
      <c r="C465" t="str">
        <f>+'LISTADO GENERAL '!E477</f>
        <v>BISOPROLOL 1.25MG X 30 TAB</v>
      </c>
      <c r="D465">
        <f>+'LISTADO GENERAL '!F477</f>
        <v>0</v>
      </c>
      <c r="E465" t="str">
        <f>+'LISTADO GENERAL '!I477</f>
        <v>BIOGLASS</v>
      </c>
      <c r="F465" s="20">
        <f>+'LISTADO GENERAL '!S477</f>
        <v>46113</v>
      </c>
      <c r="G465">
        <f>+'LISTADO GENERAL '!T477</f>
        <v>0</v>
      </c>
      <c r="H465" s="21">
        <f>+'LISTADO GENERAL '!O477</f>
        <v>3.0227272727272729</v>
      </c>
      <c r="I465">
        <f t="shared" si="14"/>
        <v>0</v>
      </c>
      <c r="J465">
        <f>IF('LISTADO GENERAL '!K477="EXENTO",'REF1'!I465,I465*1.16)</f>
        <v>0</v>
      </c>
      <c r="K465" t="b">
        <f t="shared" si="15"/>
        <v>0</v>
      </c>
      <c r="L465" t="str">
        <f>'LISTADO GENERAL '!A477</f>
        <v xml:space="preserve">BROCHE DE ORO </v>
      </c>
    </row>
    <row r="466" spans="1:12">
      <c r="A466" s="22">
        <v>465</v>
      </c>
      <c r="B466" t="str">
        <f>+'LISTADO GENERAL '!B478</f>
        <v>0339000006</v>
      </c>
      <c r="C466" t="str">
        <f>+'LISTADO GENERAL '!E478</f>
        <v>BISOPROLOL 2.5 mg X 10 TAB</v>
      </c>
      <c r="D466">
        <f>+'LISTADO GENERAL '!F478</f>
        <v>0</v>
      </c>
      <c r="E466" t="str">
        <f>+'LISTADO GENERAL '!I478</f>
        <v xml:space="preserve">KMPLUS </v>
      </c>
      <c r="F466" s="20">
        <f>+'LISTADO GENERAL '!S478</f>
        <v>46357</v>
      </c>
      <c r="G466">
        <f>+'LISTADO GENERAL '!T478</f>
        <v>0</v>
      </c>
      <c r="H466" s="21">
        <f>+'LISTADO GENERAL '!O478</f>
        <v>0.67792207792207781</v>
      </c>
      <c r="I466">
        <f t="shared" si="14"/>
        <v>0</v>
      </c>
      <c r="J466">
        <f>IF('LISTADO GENERAL '!K478="EXENTO",'REF1'!I466,I466*1.16)</f>
        <v>0</v>
      </c>
      <c r="K466" t="b">
        <f t="shared" si="15"/>
        <v>0</v>
      </c>
      <c r="L466">
        <f>'LISTADO GENERAL '!A478</f>
        <v>0</v>
      </c>
    </row>
    <row r="467" spans="1:12">
      <c r="A467" s="22">
        <v>466</v>
      </c>
      <c r="B467" t="str">
        <f>+'LISTADO GENERAL '!B479</f>
        <v>020981111</v>
      </c>
      <c r="C467" t="str">
        <f>+'LISTADO GENERAL '!E479</f>
        <v>BISOPROLOL FUMARATO 2,5 MG X 20 TAB</v>
      </c>
      <c r="D467">
        <f>+'LISTADO GENERAL '!F479</f>
        <v>0</v>
      </c>
      <c r="E467" t="str">
        <f>+'LISTADO GENERAL '!I479</f>
        <v>LETI-GENVEN</v>
      </c>
      <c r="F467" s="20">
        <f>+'LISTADO GENERAL '!S479</f>
        <v>46204</v>
      </c>
      <c r="G467">
        <f>+'LISTADO GENERAL '!T479</f>
        <v>0</v>
      </c>
      <c r="H467" s="21">
        <f>+'LISTADO GENERAL '!O479</f>
        <v>3.2694805194805192</v>
      </c>
      <c r="I467">
        <f t="shared" si="14"/>
        <v>0</v>
      </c>
      <c r="J467">
        <f>IF('LISTADO GENERAL '!K479="EXENTO",'REF1'!I467,I467*1.16)</f>
        <v>0</v>
      </c>
      <c r="K467" t="b">
        <f t="shared" si="15"/>
        <v>0</v>
      </c>
      <c r="L467" t="str">
        <f>'LISTADO GENERAL '!A479</f>
        <v xml:space="preserve">BROCHE DE ORO </v>
      </c>
    </row>
    <row r="468" spans="1:12">
      <c r="A468" s="22">
        <v>467</v>
      </c>
      <c r="B468" t="str">
        <f>+'LISTADO GENERAL '!B480</f>
        <v>020981110</v>
      </c>
      <c r="C468" t="str">
        <f>+'LISTADO GENERAL '!E480</f>
        <v>BISOPROLOL FUMARATO 5MG X 20 TAB</v>
      </c>
      <c r="D468">
        <f>+'LISTADO GENERAL '!F480</f>
        <v>0</v>
      </c>
      <c r="E468" t="str">
        <f>+'LISTADO GENERAL '!I480</f>
        <v>LETI-GENVEN</v>
      </c>
      <c r="F468" s="20">
        <f>+'LISTADO GENERAL '!S480</f>
        <v>46204</v>
      </c>
      <c r="G468">
        <f>+'LISTADO GENERAL '!T480</f>
        <v>0</v>
      </c>
      <c r="H468" s="21">
        <f>+'LISTADO GENERAL '!O480</f>
        <v>3.6519480519480516</v>
      </c>
      <c r="I468">
        <f t="shared" si="14"/>
        <v>0</v>
      </c>
      <c r="J468">
        <f>IF('LISTADO GENERAL '!K480="EXENTO",'REF1'!I468,I468*1.16)</f>
        <v>0</v>
      </c>
      <c r="K468" t="b">
        <f t="shared" si="15"/>
        <v>0</v>
      </c>
      <c r="L468" t="str">
        <f>'LISTADO GENERAL '!A480</f>
        <v xml:space="preserve">BROCHE DE ORO </v>
      </c>
    </row>
    <row r="469" spans="1:12">
      <c r="A469" s="22">
        <v>468</v>
      </c>
      <c r="B469" t="str">
        <f>+'LISTADO GENERAL '!B481</f>
        <v>033820014</v>
      </c>
      <c r="C469" t="str">
        <f>+'LISTADO GENERAL '!E481</f>
        <v>BISOPROLOL FUMARATO 5MG X 20 TAB</v>
      </c>
      <c r="D469">
        <f>+'LISTADO GENERAL '!F481</f>
        <v>0</v>
      </c>
      <c r="E469" t="str">
        <f>+'LISTADO GENERAL '!I481</f>
        <v>LETI-GENVEN</v>
      </c>
      <c r="F469" s="20">
        <f>+'LISTADO GENERAL '!S481</f>
        <v>46204</v>
      </c>
      <c r="G469">
        <f>+'LISTADO GENERAL '!T481</f>
        <v>0</v>
      </c>
      <c r="H469" s="21">
        <f>+'LISTADO GENERAL '!O481</f>
        <v>3.6519480519480516</v>
      </c>
      <c r="I469">
        <f t="shared" si="14"/>
        <v>0</v>
      </c>
      <c r="J469">
        <f>IF('LISTADO GENERAL '!K481="EXENTO",'REF1'!I469,I469*1.16)</f>
        <v>0</v>
      </c>
      <c r="K469" t="b">
        <f t="shared" si="15"/>
        <v>0</v>
      </c>
      <c r="L469" t="str">
        <f>'LISTADO GENERAL '!A481</f>
        <v xml:space="preserve">BROCHE DE ORO </v>
      </c>
    </row>
    <row r="470" spans="1:12">
      <c r="A470" s="22">
        <v>469</v>
      </c>
      <c r="B470" t="str">
        <f>+'LISTADO GENERAL '!B482</f>
        <v>17716</v>
      </c>
      <c r="C470" t="str">
        <f>+'LISTADO GENERAL '!E482</f>
        <v>BISOPROLOL FUMARATO 5MG X 30 TAB</v>
      </c>
      <c r="D470">
        <f>+'LISTADO GENERAL '!F482</f>
        <v>0</v>
      </c>
      <c r="E470" t="str">
        <f>+'LISTADO GENERAL '!I482</f>
        <v>FELIRNI</v>
      </c>
      <c r="F470" s="20">
        <f>+'LISTADO GENERAL '!S482</f>
        <v>46327</v>
      </c>
      <c r="G470">
        <f>+'LISTADO GENERAL '!T482</f>
        <v>0</v>
      </c>
      <c r="H470" s="21">
        <f>+'LISTADO GENERAL '!O482</f>
        <v>5.337662337662338</v>
      </c>
      <c r="I470">
        <f t="shared" si="14"/>
        <v>0</v>
      </c>
      <c r="J470">
        <f>IF('LISTADO GENERAL '!K482="EXENTO",'REF1'!I470,I470*1.16)</f>
        <v>0</v>
      </c>
      <c r="K470" t="b">
        <f t="shared" si="15"/>
        <v>0</v>
      </c>
      <c r="L470">
        <f>'LISTADO GENERAL '!A482</f>
        <v>0</v>
      </c>
    </row>
    <row r="471" spans="1:12">
      <c r="A471" s="22">
        <v>470</v>
      </c>
      <c r="B471" t="str">
        <f>+'LISTADO GENERAL '!B483</f>
        <v>020191105</v>
      </c>
      <c r="C471" t="str">
        <f>+'LISTADO GENERAL '!E483</f>
        <v>BLOCAX (CANDESARTAN) 8mg X 10 TAB</v>
      </c>
      <c r="D471">
        <f>+'LISTADO GENERAL '!F483</f>
        <v>0</v>
      </c>
      <c r="E471" t="str">
        <f>+'LISTADO GENERAL '!I483</f>
        <v>BIOTECH</v>
      </c>
      <c r="F471" s="20">
        <f>+'LISTADO GENERAL '!S483</f>
        <v>46235</v>
      </c>
      <c r="G471">
        <f>+'LISTADO GENERAL '!T483</f>
        <v>0</v>
      </c>
      <c r="H471" s="21">
        <f>+'LISTADO GENERAL '!O483</f>
        <v>2.5833333333333335</v>
      </c>
      <c r="I471">
        <f t="shared" si="14"/>
        <v>0</v>
      </c>
      <c r="J471">
        <f>IF('LISTADO GENERAL '!K483="EXENTO",'REF1'!I471,I471*1.16)</f>
        <v>0</v>
      </c>
      <c r="K471" t="b">
        <f t="shared" si="15"/>
        <v>0</v>
      </c>
      <c r="L471">
        <f>'LISTADO GENERAL '!A483</f>
        <v>0</v>
      </c>
    </row>
    <row r="472" spans="1:12">
      <c r="A472" s="22">
        <v>471</v>
      </c>
      <c r="B472" t="str">
        <f>+'LISTADO GENERAL '!B484</f>
        <v>020980842</v>
      </c>
      <c r="C472" t="str">
        <f>+'LISTADO GENERAL '!E484</f>
        <v>BLOKIUM 100MG X 30 COMP</v>
      </c>
      <c r="D472">
        <f>+'LISTADO GENERAL '!F484</f>
        <v>0</v>
      </c>
      <c r="E472" t="str">
        <f>+'LISTADO GENERAL '!I484</f>
        <v>LETI-GENVEN</v>
      </c>
      <c r="F472" s="20">
        <f>+'LISTADO GENERAL '!S484</f>
        <v>46023</v>
      </c>
      <c r="G472">
        <f>+'LISTADO GENERAL '!T484</f>
        <v>0</v>
      </c>
      <c r="H472" s="21">
        <f>+'LISTADO GENERAL '!O484</f>
        <v>7.7504166666666681</v>
      </c>
      <c r="I472">
        <f t="shared" si="14"/>
        <v>0</v>
      </c>
      <c r="J472">
        <f>IF('LISTADO GENERAL '!K484="EXENTO",'REF1'!I472,I472*1.16)</f>
        <v>0</v>
      </c>
      <c r="K472" t="b">
        <f t="shared" si="15"/>
        <v>0</v>
      </c>
      <c r="L472" t="str">
        <f>'LISTADO GENERAL '!A484</f>
        <v xml:space="preserve">BROCHE DE ORO </v>
      </c>
    </row>
    <row r="473" spans="1:12">
      <c r="A473" s="22">
        <v>472</v>
      </c>
      <c r="B473" t="str">
        <f>+'LISTADO GENERAL '!B485</f>
        <v>021021083</v>
      </c>
      <c r="C473" t="str">
        <f>+'LISTADO GENERAL '!E485</f>
        <v>BLOKXA (RIVAROXABAN) 10 MG X 14 TAB</v>
      </c>
      <c r="D473">
        <f>+'LISTADO GENERAL '!F485</f>
        <v>0</v>
      </c>
      <c r="E473" t="str">
        <f>+'LISTADO GENERAL '!I485</f>
        <v>CALOX</v>
      </c>
      <c r="F473" s="20">
        <f>+'LISTADO GENERAL '!S485</f>
        <v>46143</v>
      </c>
      <c r="G473">
        <f>+'LISTADO GENERAL '!T485</f>
        <v>0</v>
      </c>
      <c r="H473" s="21">
        <f>+'LISTADO GENERAL '!O485</f>
        <v>4.988095238095239</v>
      </c>
      <c r="I473">
        <f t="shared" si="14"/>
        <v>0</v>
      </c>
      <c r="J473">
        <f>IF('LISTADO GENERAL '!K485="EXENTO",'REF1'!I473,I473*1.16)</f>
        <v>0</v>
      </c>
      <c r="K473" t="b">
        <f t="shared" si="15"/>
        <v>0</v>
      </c>
      <c r="L473" t="str">
        <f>'LISTADO GENERAL '!A485</f>
        <v>PRODUCTOS TOP</v>
      </c>
    </row>
    <row r="474" spans="1:12">
      <c r="A474" s="22">
        <v>473</v>
      </c>
      <c r="B474" t="str">
        <f>+'LISTADO GENERAL '!B486</f>
        <v>021021078</v>
      </c>
      <c r="C474" t="str">
        <f>+'LISTADO GENERAL '!E486</f>
        <v>BLOKXA (RIVAROXABAN) 15 MG X 14 TAB</v>
      </c>
      <c r="D474">
        <f>+'LISTADO GENERAL '!F486</f>
        <v>0</v>
      </c>
      <c r="E474" t="str">
        <f>+'LISTADO GENERAL '!I486</f>
        <v>MCK</v>
      </c>
      <c r="F474" s="20">
        <f>+'LISTADO GENERAL '!S486</f>
        <v>46143</v>
      </c>
      <c r="G474">
        <f>+'LISTADO GENERAL '!T486</f>
        <v>0</v>
      </c>
      <c r="H474" s="21">
        <f>+'LISTADO GENERAL '!O486</f>
        <v>6.8276190476190477</v>
      </c>
      <c r="I474">
        <f t="shared" si="14"/>
        <v>0</v>
      </c>
      <c r="J474">
        <f>IF('LISTADO GENERAL '!K486="EXENTO",'REF1'!I474,I474*1.16)</f>
        <v>0</v>
      </c>
      <c r="K474" t="b">
        <f t="shared" si="15"/>
        <v>0</v>
      </c>
      <c r="L474">
        <f>'LISTADO GENERAL '!A486</f>
        <v>0</v>
      </c>
    </row>
    <row r="475" spans="1:12">
      <c r="A475" s="22">
        <v>474</v>
      </c>
      <c r="B475" t="str">
        <f>+'LISTADO GENERAL '!B487</f>
        <v>021021084</v>
      </c>
      <c r="C475" t="str">
        <f>+'LISTADO GENERAL '!E487</f>
        <v>BLOKXA (RIVAROXABAN) 20 MG X 14 TAB</v>
      </c>
      <c r="D475">
        <f>+'LISTADO GENERAL '!F487</f>
        <v>0</v>
      </c>
      <c r="E475" t="str">
        <f>+'LISTADO GENERAL '!I487</f>
        <v>MCK</v>
      </c>
      <c r="F475" s="20">
        <f>+'LISTADO GENERAL '!S487</f>
        <v>46174</v>
      </c>
      <c r="G475">
        <f>+'LISTADO GENERAL '!T487</f>
        <v>0</v>
      </c>
      <c r="H475" s="21">
        <f>+'LISTADO GENERAL '!O487</f>
        <v>8.2250000000000014</v>
      </c>
      <c r="I475">
        <f t="shared" si="14"/>
        <v>0</v>
      </c>
      <c r="J475">
        <f>IF('LISTADO GENERAL '!K487="EXENTO",'REF1'!I475,I475*1.16)</f>
        <v>0</v>
      </c>
      <c r="K475" t="b">
        <f t="shared" si="15"/>
        <v>0</v>
      </c>
      <c r="L475">
        <f>'LISTADO GENERAL '!A487</f>
        <v>0</v>
      </c>
    </row>
    <row r="476" spans="1:12">
      <c r="A476" s="22">
        <v>475</v>
      </c>
      <c r="B476" t="str">
        <f>+'LISTADO GENERAL '!B488</f>
        <v>021431101</v>
      </c>
      <c r="C476" t="str">
        <f>+'LISTADO GENERAL '!E488</f>
        <v>BOLARIA (BETAHISTINA DICLORHIDRATO) 16mg X 20 Comp</v>
      </c>
      <c r="D476">
        <f>+'LISTADO GENERAL '!F488</f>
        <v>0</v>
      </c>
      <c r="E476" t="str">
        <f>+'LISTADO GENERAL '!I488</f>
        <v>MEGALABS</v>
      </c>
      <c r="F476" s="20">
        <f>+'LISTADO GENERAL '!S488</f>
        <v>45962</v>
      </c>
      <c r="G476">
        <f>+'LISTADO GENERAL '!T488</f>
        <v>0</v>
      </c>
      <c r="H476" s="21">
        <f>+'LISTADO GENERAL '!O488</f>
        <v>7.8313904761904753</v>
      </c>
      <c r="I476">
        <f t="shared" si="14"/>
        <v>0</v>
      </c>
      <c r="J476">
        <f>IF('LISTADO GENERAL '!K488="EXENTO",'REF1'!I476,I476*1.16)</f>
        <v>0</v>
      </c>
      <c r="K476" t="b">
        <f t="shared" si="15"/>
        <v>0</v>
      </c>
      <c r="L476" t="str">
        <f>'LISTADO GENERAL '!A488</f>
        <v>PRODUCTOS TOP</v>
      </c>
    </row>
    <row r="477" spans="1:12">
      <c r="A477" s="22">
        <v>476</v>
      </c>
      <c r="B477" t="str">
        <f>+'LISTADO GENERAL '!B489</f>
        <v>049990332</v>
      </c>
      <c r="C477" t="str">
        <f>+'LISTADO GENERAL '!E489</f>
        <v>BOLSA DE BASURA PARA USO HOSPITALARIOS 40 KG NEGRA</v>
      </c>
      <c r="D477">
        <f>+'LISTADO GENERAL '!F489</f>
        <v>0</v>
      </c>
      <c r="E477" t="str">
        <f>+'LISTADO GENERAL '!I489</f>
        <v xml:space="preserve"> -</v>
      </c>
      <c r="F477" s="20" t="str">
        <f>+'LISTADO GENERAL '!S489</f>
        <v>N/A</v>
      </c>
      <c r="G477">
        <f>+'LISTADO GENERAL '!T489</f>
        <v>0</v>
      </c>
      <c r="H477" s="21">
        <f>+'LISTADO GENERAL '!O489</f>
        <v>0.39999999999999997</v>
      </c>
      <c r="I477">
        <f t="shared" si="14"/>
        <v>0</v>
      </c>
      <c r="J477">
        <f>IF('LISTADO GENERAL '!K489="EXENTO",'REF1'!I477,I477*1.16)</f>
        <v>0</v>
      </c>
      <c r="K477" t="b">
        <f t="shared" si="15"/>
        <v>0</v>
      </c>
      <c r="L477">
        <f>'LISTADO GENERAL '!A489</f>
        <v>0</v>
      </c>
    </row>
    <row r="478" spans="1:12">
      <c r="A478" s="22">
        <v>477</v>
      </c>
      <c r="B478" t="str">
        <f>+'LISTADO GENERAL '!B490</f>
        <v>049990264</v>
      </c>
      <c r="C478" t="str">
        <f>+'LISTADO GENERAL '!E490</f>
        <v>BOLSA ROJA PARA DESECHOS BIOLOGICOS 20KG</v>
      </c>
      <c r="D478">
        <f>+'LISTADO GENERAL '!F490</f>
        <v>0</v>
      </c>
      <c r="E478" t="str">
        <f>+'LISTADO GENERAL '!I490</f>
        <v xml:space="preserve"> -</v>
      </c>
      <c r="F478" s="20" t="str">
        <f>+'LISTADO GENERAL '!S490</f>
        <v>-</v>
      </c>
      <c r="G478">
        <f>+'LISTADO GENERAL '!T490</f>
        <v>0</v>
      </c>
      <c r="H478" s="21">
        <f>+'LISTADO GENERAL '!O490</f>
        <v>0.7</v>
      </c>
      <c r="I478">
        <f t="shared" si="14"/>
        <v>0</v>
      </c>
      <c r="J478">
        <f>IF('LISTADO GENERAL '!K490="EXENTO",'REF1'!I478,I478*1.16)</f>
        <v>0</v>
      </c>
      <c r="K478" t="b">
        <f t="shared" si="15"/>
        <v>0</v>
      </c>
      <c r="L478">
        <f>'LISTADO GENERAL '!A490</f>
        <v>0</v>
      </c>
    </row>
    <row r="479" spans="1:12">
      <c r="A479" s="22">
        <v>478</v>
      </c>
      <c r="B479" t="str">
        <f>+'LISTADO GENERAL '!B491</f>
        <v>020550098</v>
      </c>
      <c r="C479" t="str">
        <f>+'LISTADO GENERAL '!E491</f>
        <v>BONAMES 150MG X 1 TAB</v>
      </c>
      <c r="D479">
        <f>+'LISTADO GENERAL '!F491</f>
        <v>0</v>
      </c>
      <c r="E479" t="str">
        <f>+'LISTADO GENERAL '!I491</f>
        <v>FARMA</v>
      </c>
      <c r="F479" s="20">
        <f>+'LISTADO GENERAL '!S491</f>
        <v>47058</v>
      </c>
      <c r="G479">
        <f>+'LISTADO GENERAL '!T491</f>
        <v>0</v>
      </c>
      <c r="H479" s="21">
        <f>+'LISTADO GENERAL '!O491</f>
        <v>5.61</v>
      </c>
      <c r="I479">
        <f t="shared" si="14"/>
        <v>0</v>
      </c>
      <c r="J479">
        <f>IF('LISTADO GENERAL '!K491="EXENTO",'REF1'!I479,I479*1.16)</f>
        <v>0</v>
      </c>
      <c r="K479" t="b">
        <f t="shared" si="15"/>
        <v>0</v>
      </c>
      <c r="L479">
        <f>'LISTADO GENERAL '!A491</f>
        <v>0</v>
      </c>
    </row>
    <row r="480" spans="1:12">
      <c r="A480" s="22">
        <v>479</v>
      </c>
      <c r="B480" t="str">
        <f>+'LISTADO GENERAL '!B492</f>
        <v>020351012</v>
      </c>
      <c r="C480" t="str">
        <f>+'LISTADO GENERAL '!E492</f>
        <v>BONITROP 100mg x 20 TAB</v>
      </c>
      <c r="D480">
        <f>+'LISTADO GENERAL '!F492</f>
        <v>0</v>
      </c>
      <c r="E480" t="str">
        <f>+'LISTADO GENERAL '!I492</f>
        <v>COFASA</v>
      </c>
      <c r="F480" s="20">
        <f>+'LISTADO GENERAL '!S492</f>
        <v>46266</v>
      </c>
      <c r="G480">
        <f>+'LISTADO GENERAL '!T492</f>
        <v>0</v>
      </c>
      <c r="H480" s="21">
        <f>+'LISTADO GENERAL '!O492</f>
        <v>3.2637974683544306</v>
      </c>
      <c r="I480">
        <f t="shared" si="14"/>
        <v>0</v>
      </c>
      <c r="J480">
        <f>IF('LISTADO GENERAL '!K492="EXENTO",'REF1'!I480,I480*1.16)</f>
        <v>0</v>
      </c>
      <c r="K480" t="b">
        <f t="shared" si="15"/>
        <v>0</v>
      </c>
      <c r="L480" t="str">
        <f>'LISTADO GENERAL '!A492</f>
        <v>PRODUCTOS TOP</v>
      </c>
    </row>
    <row r="481" spans="1:12">
      <c r="A481" s="22">
        <v>480</v>
      </c>
      <c r="B481" t="str">
        <f>+'LISTADO GENERAL '!B493</f>
        <v>020550099</v>
      </c>
      <c r="C481" t="str">
        <f>+'LISTADO GENERAL '!E493</f>
        <v xml:space="preserve">BRASARTAN 80MG X 10 TAB </v>
      </c>
      <c r="D481">
        <f>+'LISTADO GENERAL '!F493</f>
        <v>0</v>
      </c>
      <c r="E481" t="str">
        <f>+'LISTADO GENERAL '!I493</f>
        <v>FARMA</v>
      </c>
      <c r="F481" s="20">
        <f>+'LISTADO GENERAL '!S493</f>
        <v>46327</v>
      </c>
      <c r="G481">
        <f>+'LISTADO GENERAL '!T493</f>
        <v>0</v>
      </c>
      <c r="H481" s="21">
        <f>+'LISTADO GENERAL '!O493</f>
        <v>5.6785714285714279</v>
      </c>
      <c r="I481">
        <f t="shared" si="14"/>
        <v>0</v>
      </c>
      <c r="J481">
        <f>IF('LISTADO GENERAL '!K493="EXENTO",'REF1'!I481,I481*1.16)</f>
        <v>0</v>
      </c>
      <c r="K481" t="b">
        <f t="shared" si="15"/>
        <v>0</v>
      </c>
      <c r="L481">
        <f>'LISTADO GENERAL '!A493</f>
        <v>0</v>
      </c>
    </row>
    <row r="482" spans="1:12">
      <c r="A482" s="22">
        <v>481</v>
      </c>
      <c r="B482" t="str">
        <f>+'LISTADO GENERAL '!B494</f>
        <v>049990320</v>
      </c>
      <c r="C482" t="str">
        <f>+'LISTADO GENERAL '!E494</f>
        <v xml:space="preserve">BRAZALETE INFANTE REF REUSE -08 </v>
      </c>
      <c r="D482">
        <f>+'LISTADO GENERAL '!F494</f>
        <v>0</v>
      </c>
      <c r="E482" t="str">
        <f>+'LISTADO GENERAL '!I494</f>
        <v xml:space="preserve"> -</v>
      </c>
      <c r="F482" s="20">
        <f>+'LISTADO GENERAL '!S494</f>
        <v>47818</v>
      </c>
      <c r="G482">
        <f>+'LISTADO GENERAL '!T494</f>
        <v>0</v>
      </c>
      <c r="H482" s="21">
        <f>+'LISTADO GENERAL '!O494</f>
        <v>10.944444444444445</v>
      </c>
      <c r="I482">
        <f t="shared" si="14"/>
        <v>0</v>
      </c>
      <c r="J482">
        <f>IF('LISTADO GENERAL '!K494="EXENTO",'REF1'!I482,I482*1.16)</f>
        <v>0</v>
      </c>
      <c r="K482" t="b">
        <f t="shared" si="15"/>
        <v>0</v>
      </c>
      <c r="L482">
        <f>'LISTADO GENERAL '!A494</f>
        <v>0</v>
      </c>
    </row>
    <row r="483" spans="1:12">
      <c r="A483" s="22">
        <v>482</v>
      </c>
      <c r="B483" t="str">
        <f>+'LISTADO GENERAL '!B495</f>
        <v>049990318</v>
      </c>
      <c r="C483" t="str">
        <f>+'LISTADO GENERAL '!E495</f>
        <v>BRAZALETE NEONATAL REF 5082-101-2</v>
      </c>
      <c r="D483">
        <f>+'LISTADO GENERAL '!F495</f>
        <v>0</v>
      </c>
      <c r="E483" t="str">
        <f>+'LISTADO GENERAL '!I495</f>
        <v xml:space="preserve"> -</v>
      </c>
      <c r="F483" s="20" t="str">
        <f>+'LISTADO GENERAL '!S495</f>
        <v>N/A</v>
      </c>
      <c r="G483">
        <f>+'LISTADO GENERAL '!T495</f>
        <v>0</v>
      </c>
      <c r="H483" s="21">
        <f>+'LISTADO GENERAL '!O495</f>
        <v>11.726190476190476</v>
      </c>
      <c r="I483">
        <f t="shared" si="14"/>
        <v>0</v>
      </c>
      <c r="J483">
        <f>IF('LISTADO GENERAL '!K495="EXENTO",'REF1'!I483,I483*1.16)</f>
        <v>0</v>
      </c>
      <c r="K483" t="b">
        <f t="shared" si="15"/>
        <v>0</v>
      </c>
      <c r="L483">
        <f>'LISTADO GENERAL '!A495</f>
        <v>0</v>
      </c>
    </row>
    <row r="484" spans="1:12">
      <c r="A484" s="22">
        <v>483</v>
      </c>
      <c r="B484" t="str">
        <f>+'LISTADO GENERAL '!B496</f>
        <v>020550725</v>
      </c>
      <c r="C484" t="str">
        <f>+'LISTADO GENERAL '!E496</f>
        <v>BREINOX 800 MG X 30 TAB</v>
      </c>
      <c r="D484">
        <f>+'LISTADO GENERAL '!F496</f>
        <v>0</v>
      </c>
      <c r="E484" t="str">
        <f>+'LISTADO GENERAL '!I496</f>
        <v>FARMA</v>
      </c>
      <c r="F484" s="20">
        <f>+'LISTADO GENERAL '!S496</f>
        <v>47423</v>
      </c>
      <c r="G484">
        <f>+'LISTADO GENERAL '!T496</f>
        <v>0</v>
      </c>
      <c r="H484" s="21">
        <f>+'LISTADO GENERAL '!O496</f>
        <v>13.324675324675324</v>
      </c>
      <c r="I484">
        <f t="shared" si="14"/>
        <v>0</v>
      </c>
      <c r="J484">
        <f>IF('LISTADO GENERAL '!K496="EXENTO",'REF1'!I484,I484*1.16)</f>
        <v>0</v>
      </c>
      <c r="K484" t="b">
        <f t="shared" si="15"/>
        <v>0</v>
      </c>
      <c r="L484">
        <f>'LISTADO GENERAL '!A496</f>
        <v>0</v>
      </c>
    </row>
    <row r="485" spans="1:12">
      <c r="A485" s="22">
        <v>484</v>
      </c>
      <c r="B485" t="str">
        <f>+'LISTADO GENERAL '!B497</f>
        <v>020350991</v>
      </c>
      <c r="C485" t="str">
        <f>+'LISTADO GENERAL '!E497</f>
        <v>BREXIN 100MG / ML SOL ORAL GOTAS X 15 ML</v>
      </c>
      <c r="D485">
        <f>+'LISTADO GENERAL '!F497</f>
        <v>0</v>
      </c>
      <c r="E485" t="str">
        <f>+'LISTADO GENERAL '!I497</f>
        <v>COFASA</v>
      </c>
      <c r="F485" s="20">
        <f>+'LISTADO GENERAL '!S497</f>
        <v>46569</v>
      </c>
      <c r="G485">
        <f>+'LISTADO GENERAL '!T497</f>
        <v>0</v>
      </c>
      <c r="H485" s="21">
        <f>+'LISTADO GENERAL '!O497</f>
        <v>2.7459837619906367</v>
      </c>
      <c r="I485">
        <f t="shared" si="14"/>
        <v>0</v>
      </c>
      <c r="J485">
        <f>IF('LISTADO GENERAL '!K497="EXENTO",'REF1'!I485,I485*1.16)</f>
        <v>0</v>
      </c>
      <c r="K485" t="b">
        <f t="shared" si="15"/>
        <v>0</v>
      </c>
      <c r="L485" t="str">
        <f>'LISTADO GENERAL '!A497</f>
        <v>PRODUCTOS TOP</v>
      </c>
    </row>
    <row r="486" spans="1:12">
      <c r="A486" s="22">
        <v>485</v>
      </c>
      <c r="B486" t="str">
        <f>+'LISTADO GENERAL '!B498</f>
        <v>020350996</v>
      </c>
      <c r="C486" t="str">
        <f>+'LISTADO GENERAL '!E498</f>
        <v>BREXIN 180 MG / 5ML FRASCO X 120 ML</v>
      </c>
      <c r="D486">
        <f>+'LISTADO GENERAL '!F498</f>
        <v>0</v>
      </c>
      <c r="E486" t="str">
        <f>+'LISTADO GENERAL '!I498</f>
        <v>COFASA</v>
      </c>
      <c r="F486" s="20">
        <f>+'LISTADO GENERAL '!S498</f>
        <v>46174</v>
      </c>
      <c r="G486">
        <f>+'LISTADO GENERAL '!T498</f>
        <v>0</v>
      </c>
      <c r="H486" s="21">
        <f>+'LISTADO GENERAL '!O498</f>
        <v>3.0729113924050635</v>
      </c>
      <c r="I486">
        <f t="shared" si="14"/>
        <v>0</v>
      </c>
      <c r="J486">
        <f>IF('LISTADO GENERAL '!K498="EXENTO",'REF1'!I486,I486*1.16)</f>
        <v>0</v>
      </c>
      <c r="K486" t="b">
        <f t="shared" si="15"/>
        <v>0</v>
      </c>
      <c r="L486">
        <f>'LISTADO GENERAL '!A498</f>
        <v>0</v>
      </c>
    </row>
    <row r="487" spans="1:12">
      <c r="A487" s="22">
        <v>486</v>
      </c>
      <c r="B487" t="str">
        <f>+'LISTADO GENERAL '!B499</f>
        <v>020350939</v>
      </c>
      <c r="C487" t="str">
        <f>+'LISTADO GENERAL '!E499</f>
        <v>BREXIN FORTE 650MG X 10 TAB</v>
      </c>
      <c r="D487">
        <f>+'LISTADO GENERAL '!F499</f>
        <v>0</v>
      </c>
      <c r="E487" t="str">
        <f>+'LISTADO GENERAL '!I499</f>
        <v>COFASA</v>
      </c>
      <c r="F487" s="20">
        <f>+'LISTADO GENERAL '!S499</f>
        <v>46266</v>
      </c>
      <c r="G487">
        <f>+'LISTADO GENERAL '!T499</f>
        <v>0</v>
      </c>
      <c r="H487" s="21">
        <f>+'LISTADO GENERAL '!O499</f>
        <v>3.0729883206070272</v>
      </c>
      <c r="I487">
        <f t="shared" si="14"/>
        <v>0</v>
      </c>
      <c r="J487">
        <f>IF('LISTADO GENERAL '!K499="EXENTO",'REF1'!I487,I487*1.16)</f>
        <v>0</v>
      </c>
      <c r="K487" t="b">
        <f t="shared" si="15"/>
        <v>0</v>
      </c>
      <c r="L487">
        <f>'LISTADO GENERAL '!A499</f>
        <v>0</v>
      </c>
    </row>
    <row r="488" spans="1:12">
      <c r="A488" s="22">
        <v>487</v>
      </c>
      <c r="B488" t="str">
        <f>+'LISTADO GENERAL '!B500</f>
        <v>020351013</v>
      </c>
      <c r="C488" t="str">
        <f>+'LISTADO GENERAL '!E500</f>
        <v>BREXIN PLUS X 10 TAB</v>
      </c>
      <c r="D488">
        <f>+'LISTADO GENERAL '!F500</f>
        <v>0</v>
      </c>
      <c r="E488" t="str">
        <f>+'LISTADO GENERAL '!I500</f>
        <v>COFASA</v>
      </c>
      <c r="F488" s="20">
        <f>+'LISTADO GENERAL '!S500</f>
        <v>46143</v>
      </c>
      <c r="G488">
        <f>+'LISTADO GENERAL '!T500</f>
        <v>0</v>
      </c>
      <c r="H488" s="21">
        <f>+'LISTADO GENERAL '!O500</f>
        <v>4.93</v>
      </c>
      <c r="I488">
        <f t="shared" si="14"/>
        <v>0</v>
      </c>
      <c r="J488">
        <f>IF('LISTADO GENERAL '!K500="EXENTO",'REF1'!I488,I488*1.16)</f>
        <v>0</v>
      </c>
      <c r="K488" t="b">
        <f t="shared" si="15"/>
        <v>0</v>
      </c>
      <c r="L488">
        <f>'LISTADO GENERAL '!A500</f>
        <v>0</v>
      </c>
    </row>
    <row r="489" spans="1:12">
      <c r="A489" s="22">
        <v>488</v>
      </c>
      <c r="B489" t="str">
        <f>+'LISTADO GENERAL '!B501</f>
        <v>020351030</v>
      </c>
      <c r="C489" t="str">
        <f>+'LISTADO GENERAL '!E501</f>
        <v>BREXIN PLUS X 20 TAB</v>
      </c>
      <c r="D489">
        <f>+'LISTADO GENERAL '!F501</f>
        <v>0</v>
      </c>
      <c r="E489" t="str">
        <f>+'LISTADO GENERAL '!I501</f>
        <v>COFASA</v>
      </c>
      <c r="F489" s="20">
        <f>+'LISTADO GENERAL '!S501</f>
        <v>46478</v>
      </c>
      <c r="G489">
        <f>+'LISTADO GENERAL '!T501</f>
        <v>0</v>
      </c>
      <c r="H489" s="21">
        <f>+'LISTADO GENERAL '!O501</f>
        <v>4.8544967173992752</v>
      </c>
      <c r="I489">
        <f t="shared" si="14"/>
        <v>0</v>
      </c>
      <c r="J489">
        <f>IF('LISTADO GENERAL '!K501="EXENTO",'REF1'!I489,I489*1.16)</f>
        <v>0</v>
      </c>
      <c r="K489" t="b">
        <f t="shared" si="15"/>
        <v>0</v>
      </c>
      <c r="L489" t="str">
        <f>'LISTADO GENERAL '!A501</f>
        <v>PRODUCTOS TOP</v>
      </c>
    </row>
    <row r="490" spans="1:12">
      <c r="A490" s="22">
        <v>489</v>
      </c>
      <c r="B490" t="str">
        <f>+'LISTADO GENERAL '!B502</f>
        <v>032820013</v>
      </c>
      <c r="C490" t="str">
        <f>+'LISTADO GENERAL '!E502</f>
        <v>BRIMOTIN 0.2% - 0.5% SOL OFT X 5 mL</v>
      </c>
      <c r="D490">
        <f>+'LISTADO GENERAL '!F502</f>
        <v>0</v>
      </c>
      <c r="E490" t="str">
        <f>+'LISTADO GENERAL '!I502</f>
        <v>JMW</v>
      </c>
      <c r="F490" s="20">
        <f>+'LISTADO GENERAL '!S502</f>
        <v>45901</v>
      </c>
      <c r="G490">
        <f>+'LISTADO GENERAL '!T502</f>
        <v>0</v>
      </c>
      <c r="H490" s="21">
        <f>+'LISTADO GENERAL '!O502</f>
        <v>6.883116883116883</v>
      </c>
      <c r="I490">
        <f t="shared" si="14"/>
        <v>0</v>
      </c>
      <c r="J490">
        <f>IF('LISTADO GENERAL '!K502="EXENTO",'REF1'!I490,I490*1.16)</f>
        <v>0</v>
      </c>
      <c r="K490" t="b">
        <f t="shared" si="15"/>
        <v>0</v>
      </c>
      <c r="L490">
        <f>'LISTADO GENERAL '!A502</f>
        <v>0</v>
      </c>
    </row>
    <row r="491" spans="1:12">
      <c r="A491" s="22">
        <v>490</v>
      </c>
      <c r="B491" t="str">
        <f>+'LISTADO GENERAL '!B503</f>
        <v>022850068</v>
      </c>
      <c r="C491" t="str">
        <f>+'LISTADO GENERAL '!E503</f>
        <v>BRIXFLU (ACETAMINOFEN/CLORFENIRAMINA) X 120 ml JRB</v>
      </c>
      <c r="D491">
        <f>+'LISTADO GENERAL '!F503</f>
        <v>0</v>
      </c>
      <c r="E491" t="str">
        <f>+'LISTADO GENERAL '!I503</f>
        <v>BRIXMEDIC</v>
      </c>
      <c r="F491" s="20">
        <f>+'LISTADO GENERAL '!S503</f>
        <v>45809</v>
      </c>
      <c r="G491">
        <f>+'LISTADO GENERAL '!T503</f>
        <v>0</v>
      </c>
      <c r="H491" s="21">
        <f>+'LISTADO GENERAL '!O503</f>
        <v>4.2333333333333334</v>
      </c>
      <c r="I491">
        <f t="shared" si="14"/>
        <v>0</v>
      </c>
      <c r="J491">
        <f>IF('LISTADO GENERAL '!K503="EXENTO",'REF1'!I491,I491*1.16)</f>
        <v>0</v>
      </c>
      <c r="K491" t="b">
        <f t="shared" si="15"/>
        <v>0</v>
      </c>
      <c r="L491">
        <f>'LISTADO GENERAL '!A503</f>
        <v>0</v>
      </c>
    </row>
    <row r="492" spans="1:12">
      <c r="A492" s="22">
        <v>491</v>
      </c>
      <c r="B492" t="str">
        <f>+'LISTADO GENERAL '!B504</f>
        <v>020921101</v>
      </c>
      <c r="C492" t="str">
        <f>+'LISTADO GENERAL '!E504</f>
        <v>BRIXIA (AZELASTINA HCI) 0.05% SOL X 6mL</v>
      </c>
      <c r="D492">
        <f>+'LISTADO GENERAL '!F504</f>
        <v>0</v>
      </c>
      <c r="E492" t="str">
        <f>+'LISTADO GENERAL '!I504</f>
        <v>POEN</v>
      </c>
      <c r="F492" s="20">
        <f>+'LISTADO GENERAL '!S504</f>
        <v>46388</v>
      </c>
      <c r="G492">
        <f>+'LISTADO GENERAL '!T504</f>
        <v>0</v>
      </c>
      <c r="H492" s="21">
        <f>+'LISTADO GENERAL '!O504</f>
        <v>8.9373511904761891</v>
      </c>
      <c r="I492">
        <f t="shared" si="14"/>
        <v>0</v>
      </c>
      <c r="J492">
        <f>IF('LISTADO GENERAL '!K504="EXENTO",'REF1'!I492,I492*1.16)</f>
        <v>0</v>
      </c>
      <c r="K492" t="b">
        <f t="shared" si="15"/>
        <v>0</v>
      </c>
      <c r="L492" t="str">
        <f>'LISTADO GENERAL '!A504</f>
        <v>PRODUCTOS TOP</v>
      </c>
    </row>
    <row r="493" spans="1:12">
      <c r="A493" s="22">
        <v>492</v>
      </c>
      <c r="B493" t="str">
        <f>+'LISTADO GENERAL '!B505</f>
        <v>030720012</v>
      </c>
      <c r="C493" t="str">
        <f>+'LISTADO GENERAL '!E505</f>
        <v>BROCINA (BUTIL BROMURO DE HIOSCINA) 10MG X 20 TAB</v>
      </c>
      <c r="D493">
        <f>+'LISTADO GENERAL '!F505</f>
        <v>0</v>
      </c>
      <c r="E493" t="str">
        <f>+'LISTADO GENERAL '!I505</f>
        <v>DISKAM</v>
      </c>
      <c r="F493" s="20">
        <f>+'LISTADO GENERAL '!S505</f>
        <v>45962</v>
      </c>
      <c r="G493">
        <f>+'LISTADO GENERAL '!T505</f>
        <v>0</v>
      </c>
      <c r="H493" s="21">
        <f>+'LISTADO GENERAL '!O505</f>
        <v>6.3636363636363642</v>
      </c>
      <c r="I493">
        <f t="shared" si="14"/>
        <v>0</v>
      </c>
      <c r="J493">
        <f>IF('LISTADO GENERAL '!K505="EXENTO",'REF1'!I493,I493*1.16)</f>
        <v>0</v>
      </c>
      <c r="K493" t="b">
        <f t="shared" si="15"/>
        <v>0</v>
      </c>
      <c r="L493">
        <f>'LISTADO GENERAL '!A505</f>
        <v>0</v>
      </c>
    </row>
    <row r="494" spans="1:12">
      <c r="A494" s="22">
        <v>493</v>
      </c>
      <c r="B494" t="str">
        <f>+'LISTADO GENERAL '!B506</f>
        <v>021890529</v>
      </c>
      <c r="C494" t="str">
        <f>+'LISTADO GENERAL '!E506</f>
        <v>BRODILIN 0,005MG/5ML JARABE PEDIATRICO X 120ML</v>
      </c>
      <c r="D494">
        <f>+'LISTADO GENERAL '!F506</f>
        <v>0</v>
      </c>
      <c r="E494" t="str">
        <f>+'LISTADO GENERAL '!I506</f>
        <v>ZUOZ PHARMA</v>
      </c>
      <c r="F494" s="20">
        <f>+'LISTADO GENERAL '!S506</f>
        <v>45931</v>
      </c>
      <c r="G494">
        <f>+'LISTADO GENERAL '!T506</f>
        <v>0</v>
      </c>
      <c r="H494" s="21">
        <f>+'LISTADO GENERAL '!O506</f>
        <v>4.5125000000000002</v>
      </c>
      <c r="I494">
        <f t="shared" si="14"/>
        <v>0</v>
      </c>
      <c r="J494">
        <f>IF('LISTADO GENERAL '!K506="EXENTO",'REF1'!I494,I494*1.16)</f>
        <v>0</v>
      </c>
      <c r="K494" t="b">
        <f t="shared" si="15"/>
        <v>0</v>
      </c>
      <c r="L494" t="str">
        <f>'LISTADO GENERAL '!A506</f>
        <v>PRODUCTOS TOP</v>
      </c>
    </row>
    <row r="495" spans="1:12">
      <c r="A495" s="22">
        <v>494</v>
      </c>
      <c r="B495" t="str">
        <f>+'LISTADO GENERAL '!B507</f>
        <v>021090103</v>
      </c>
      <c r="C495" t="str">
        <f>+'LISTADO GENERAL '!E507</f>
        <v>BROLAT 5MG/30MG/5ML SOL ORAL X 60ML</v>
      </c>
      <c r="D495">
        <f>+'LISTADO GENERAL '!F507</f>
        <v>0</v>
      </c>
      <c r="E495" t="str">
        <f>+'LISTADO GENERAL '!I507</f>
        <v>MEYER</v>
      </c>
      <c r="F495" s="20">
        <f>+'LISTADO GENERAL '!S507</f>
        <v>46235</v>
      </c>
      <c r="G495">
        <f>+'LISTADO GENERAL '!T507</f>
        <v>0</v>
      </c>
      <c r="H495" s="21">
        <f>+'LISTADO GENERAL '!O507</f>
        <v>3.3418000000000001</v>
      </c>
      <c r="I495">
        <f t="shared" si="14"/>
        <v>0</v>
      </c>
      <c r="J495">
        <f>IF('LISTADO GENERAL '!K507="EXENTO",'REF1'!I495,I495*1.16)</f>
        <v>0</v>
      </c>
      <c r="K495" t="b">
        <f t="shared" si="15"/>
        <v>0</v>
      </c>
      <c r="L495" t="str">
        <f>'LISTADO GENERAL '!A507</f>
        <v>BROCHE DE ORO</v>
      </c>
    </row>
    <row r="496" spans="1:12">
      <c r="A496" s="22">
        <v>495</v>
      </c>
      <c r="B496" t="str">
        <f>+'LISTADO GENERAL '!B508</f>
        <v>020350851</v>
      </c>
      <c r="C496" t="str">
        <f>+'LISTADO GENERAL '!E508</f>
        <v>BROMEXINA CLORHIDRATO 4MG/5ML JARABE X 100ML</v>
      </c>
      <c r="D496">
        <f>+'LISTADO GENERAL '!F508</f>
        <v>0</v>
      </c>
      <c r="E496" t="str">
        <f>+'LISTADO GENERAL '!I508</f>
        <v>COFASA</v>
      </c>
      <c r="F496" s="20">
        <f>+'LISTADO GENERAL '!S508</f>
        <v>45901</v>
      </c>
      <c r="G496">
        <f>+'LISTADO GENERAL '!T508</f>
        <v>0</v>
      </c>
      <c r="H496" s="21">
        <f>+'LISTADO GENERAL '!O508</f>
        <v>2.9975696202531648</v>
      </c>
      <c r="I496">
        <f t="shared" si="14"/>
        <v>0</v>
      </c>
      <c r="J496">
        <f>IF('LISTADO GENERAL '!K508="EXENTO",'REF1'!I496,I496*1.16)</f>
        <v>0</v>
      </c>
      <c r="K496" t="b">
        <f t="shared" si="15"/>
        <v>0</v>
      </c>
      <c r="L496" t="str">
        <f>'LISTADO GENERAL '!A508</f>
        <v>PRODUCTOS TOP</v>
      </c>
    </row>
    <row r="497" spans="1:12">
      <c r="A497" s="22">
        <v>496</v>
      </c>
      <c r="B497" t="str">
        <f>+'LISTADO GENERAL '!B509</f>
        <v>023910002</v>
      </c>
      <c r="C497" t="str">
        <f>+'LISTADO GENERAL '!E509</f>
        <v>BROMHEXINA 4 mg / 5 mL X 120 mL PED</v>
      </c>
      <c r="D497">
        <f>+'LISTADO GENERAL '!F509</f>
        <v>0</v>
      </c>
      <c r="E497" t="str">
        <f>+'LISTADO GENERAL '!I509</f>
        <v>LISTER FENIX</v>
      </c>
      <c r="F497" s="20">
        <f>+'LISTADO GENERAL '!S509</f>
        <v>46113</v>
      </c>
      <c r="G497">
        <f>+'LISTADO GENERAL '!T509</f>
        <v>0</v>
      </c>
      <c r="H497" s="21">
        <f>+'LISTADO GENERAL '!O509</f>
        <v>2.1818181818181817</v>
      </c>
      <c r="I497">
        <f t="shared" si="14"/>
        <v>0</v>
      </c>
      <c r="J497">
        <f>IF('LISTADO GENERAL '!K509="EXENTO",'REF1'!I497,I497*1.16)</f>
        <v>0</v>
      </c>
      <c r="K497" t="b">
        <f t="shared" si="15"/>
        <v>0</v>
      </c>
      <c r="L497">
        <f>'LISTADO GENERAL '!A509</f>
        <v>0</v>
      </c>
    </row>
    <row r="498" spans="1:12">
      <c r="A498" s="22">
        <v>497</v>
      </c>
      <c r="B498" t="str">
        <f>+'LISTADO GENERAL '!B510</f>
        <v>020931082</v>
      </c>
      <c r="C498" t="str">
        <f>+'LISTADO GENERAL '!E510</f>
        <v xml:space="preserve">BROMHEXINA 4MG /5ML SOL PEDIATRICA  X 120 ML </v>
      </c>
      <c r="D498">
        <f>+'LISTADO GENERAL '!F510</f>
        <v>0</v>
      </c>
      <c r="E498" t="str">
        <f>+'LISTADO GENERAL '!I510</f>
        <v>LA SANTE</v>
      </c>
      <c r="F498" s="20">
        <f>+'LISTADO GENERAL '!S510</f>
        <v>46054</v>
      </c>
      <c r="G498">
        <f>+'LISTADO GENERAL '!T510</f>
        <v>0</v>
      </c>
      <c r="H498" s="21">
        <f>+'LISTADO GENERAL '!O510</f>
        <v>2.6362000000000001</v>
      </c>
      <c r="I498">
        <f t="shared" si="14"/>
        <v>0</v>
      </c>
      <c r="J498">
        <f>IF('LISTADO GENERAL '!K510="EXENTO",'REF1'!I498,I498*1.16)</f>
        <v>0</v>
      </c>
      <c r="K498" t="b">
        <f t="shared" si="15"/>
        <v>0</v>
      </c>
      <c r="L498" t="str">
        <f>'LISTADO GENERAL '!A510</f>
        <v>BROCHE DE ORO</v>
      </c>
    </row>
    <row r="499" spans="1:12">
      <c r="A499" s="22">
        <v>498</v>
      </c>
      <c r="B499" t="str">
        <f>+'LISTADO GENERAL '!B511</f>
        <v>033820002</v>
      </c>
      <c r="C499" t="str">
        <f>+'LISTADO GENERAL '!E511</f>
        <v>BROMHEXINA 4MG/5ML X 120 SOL PED</v>
      </c>
      <c r="D499">
        <f>+'LISTADO GENERAL '!F511</f>
        <v>0</v>
      </c>
      <c r="E499" t="str">
        <f>+'LISTADO GENERAL '!I511</f>
        <v>FELIRNI</v>
      </c>
      <c r="F499" s="20">
        <f>+'LISTADO GENERAL '!S511</f>
        <v>46235</v>
      </c>
      <c r="G499">
        <f>+'LISTADO GENERAL '!T511</f>
        <v>0</v>
      </c>
      <c r="H499" s="21">
        <f>+'LISTADO GENERAL '!O511</f>
        <v>0.96103896103896103</v>
      </c>
      <c r="I499">
        <f t="shared" si="14"/>
        <v>0</v>
      </c>
      <c r="J499">
        <f>IF('LISTADO GENERAL '!K511="EXENTO",'REF1'!I499,I499*1.16)</f>
        <v>0</v>
      </c>
      <c r="K499" t="b">
        <f t="shared" si="15"/>
        <v>0</v>
      </c>
      <c r="L499">
        <f>'LISTADO GENERAL '!A511</f>
        <v>0</v>
      </c>
    </row>
    <row r="500" spans="1:12">
      <c r="A500" s="22">
        <v>499</v>
      </c>
      <c r="B500" t="str">
        <f>+'LISTADO GENERAL '!B512</f>
        <v>023910003</v>
      </c>
      <c r="C500" t="str">
        <f>+'LISTADO GENERAL '!E512</f>
        <v>BROMHEXINA 8 mg / 5 mL X 120 mL ADULTO</v>
      </c>
      <c r="D500">
        <f>+'LISTADO GENERAL '!F512</f>
        <v>0</v>
      </c>
      <c r="E500" t="str">
        <f>+'LISTADO GENERAL '!I512</f>
        <v>LISTER FENIX</v>
      </c>
      <c r="F500" s="20">
        <f>+'LISTADO GENERAL '!S512</f>
        <v>46113</v>
      </c>
      <c r="G500">
        <f>+'LISTADO GENERAL '!T512</f>
        <v>0</v>
      </c>
      <c r="H500" s="21">
        <f>+'LISTADO GENERAL '!O512</f>
        <v>2.4025974025974026</v>
      </c>
      <c r="I500">
        <f t="shared" si="14"/>
        <v>0</v>
      </c>
      <c r="J500">
        <f>IF('LISTADO GENERAL '!K512="EXENTO",'REF1'!I500,I500*1.16)</f>
        <v>0</v>
      </c>
      <c r="K500" t="b">
        <f t="shared" si="15"/>
        <v>0</v>
      </c>
      <c r="L500">
        <f>'LISTADO GENERAL '!A512</f>
        <v>0</v>
      </c>
    </row>
    <row r="501" spans="1:12">
      <c r="A501" s="22">
        <v>500</v>
      </c>
      <c r="B501" t="str">
        <f>+'LISTADO GENERAL '!B513</f>
        <v>0339000015</v>
      </c>
      <c r="C501" t="str">
        <f>+'LISTADO GENERAL '!E513</f>
        <v>BROMURO DE IPATROPIO INHALADOR 20 mcg X 200 DOSIS</v>
      </c>
      <c r="D501">
        <f>+'LISTADO GENERAL '!F513</f>
        <v>0</v>
      </c>
      <c r="E501" t="str">
        <f>+'LISTADO GENERAL '!I513</f>
        <v xml:space="preserve">KMPLUS </v>
      </c>
      <c r="F501" s="20">
        <f>+'LISTADO GENERAL '!S513</f>
        <v>46357</v>
      </c>
      <c r="G501">
        <f>+'LISTADO GENERAL '!T513</f>
        <v>0</v>
      </c>
      <c r="H501" s="21">
        <f>+'LISTADO GENERAL '!O513</f>
        <v>12.179220779220779</v>
      </c>
      <c r="I501">
        <f t="shared" si="14"/>
        <v>0</v>
      </c>
      <c r="J501">
        <f>IF('LISTADO GENERAL '!K513="EXENTO",'REF1'!I501,I501*1.16)</f>
        <v>0</v>
      </c>
      <c r="K501" t="b">
        <f t="shared" si="15"/>
        <v>0</v>
      </c>
      <c r="L501" t="str">
        <f>'LISTADO GENERAL '!A513</f>
        <v>PRODUCTOS TOP</v>
      </c>
    </row>
    <row r="502" spans="1:12">
      <c r="A502" s="22">
        <v>501</v>
      </c>
      <c r="B502" t="str">
        <f>+'LISTADO GENERAL '!B514</f>
        <v>032720017</v>
      </c>
      <c r="C502" t="str">
        <f>+'LISTADO GENERAL '!E514</f>
        <v>BROMUTRAY (BROMURO DE IPRATROPIO) SOL 20mL</v>
      </c>
      <c r="D502">
        <f>+'LISTADO GENERAL '!F514</f>
        <v>0</v>
      </c>
      <c r="E502" t="str">
        <f>+'LISTADO GENERAL '!I514</f>
        <v>FAHD</v>
      </c>
      <c r="F502" s="20">
        <f>+'LISTADO GENERAL '!S514</f>
        <v>46447</v>
      </c>
      <c r="G502">
        <f>+'LISTADO GENERAL '!T514</f>
        <v>0</v>
      </c>
      <c r="H502" s="21">
        <f>+'LISTADO GENERAL '!O514</f>
        <v>6.7662337662337659</v>
      </c>
      <c r="I502">
        <f t="shared" si="14"/>
        <v>0</v>
      </c>
      <c r="J502">
        <f>IF('LISTADO GENERAL '!K514="EXENTO",'REF1'!I502,I502*1.16)</f>
        <v>0</v>
      </c>
      <c r="K502" t="b">
        <f t="shared" si="15"/>
        <v>0</v>
      </c>
      <c r="L502">
        <f>'LISTADO GENERAL '!A514</f>
        <v>0</v>
      </c>
    </row>
    <row r="503" spans="1:12">
      <c r="A503" s="22">
        <v>502</v>
      </c>
      <c r="B503" t="str">
        <f>+'LISTADO GENERAL '!B515</f>
        <v>020930601</v>
      </c>
      <c r="C503" t="str">
        <f>+'LISTADO GENERAL '!E515</f>
        <v>BROXOL 50MG/5ML JARABE PEDIATRICO X 120ML</v>
      </c>
      <c r="D503">
        <f>+'LISTADO GENERAL '!F515</f>
        <v>0</v>
      </c>
      <c r="E503" t="str">
        <f>+'LISTADO GENERAL '!I515</f>
        <v>LA SANTE</v>
      </c>
      <c r="F503" s="20">
        <f>+'LISTADO GENERAL '!S515</f>
        <v>46113</v>
      </c>
      <c r="G503">
        <f>+'LISTADO GENERAL '!T515</f>
        <v>0</v>
      </c>
      <c r="H503" s="21">
        <f>+'LISTADO GENERAL '!O515</f>
        <v>2.9727272727272722</v>
      </c>
      <c r="I503">
        <f t="shared" si="14"/>
        <v>0</v>
      </c>
      <c r="J503">
        <f>IF('LISTADO GENERAL '!K515="EXENTO",'REF1'!I503,I503*1.16)</f>
        <v>0</v>
      </c>
      <c r="K503" t="b">
        <f t="shared" si="15"/>
        <v>0</v>
      </c>
      <c r="L503" t="str">
        <f>'LISTADO GENERAL '!A515</f>
        <v>BROCHE DE ORO</v>
      </c>
    </row>
    <row r="504" spans="1:12">
      <c r="A504" s="22">
        <v>503</v>
      </c>
      <c r="B504" t="str">
        <f>+'LISTADO GENERAL '!B516</f>
        <v>020930603</v>
      </c>
      <c r="C504" t="str">
        <f>+'LISTADO GENERAL '!E516</f>
        <v>BROXOL FLEM 100MG/5ML X 120ML JARABE PEDIATRICO</v>
      </c>
      <c r="D504">
        <f>+'LISTADO GENERAL '!F516</f>
        <v>0</v>
      </c>
      <c r="E504" t="str">
        <f>+'LISTADO GENERAL '!I516</f>
        <v>LA SANTE</v>
      </c>
      <c r="F504" s="20">
        <f>+'LISTADO GENERAL '!S516</f>
        <v>46054</v>
      </c>
      <c r="G504">
        <f>+'LISTADO GENERAL '!T516</f>
        <v>0</v>
      </c>
      <c r="H504" s="21">
        <f>+'LISTADO GENERAL '!O516</f>
        <v>4.5373999999999999</v>
      </c>
      <c r="I504">
        <f t="shared" si="14"/>
        <v>0</v>
      </c>
      <c r="J504">
        <f>IF('LISTADO GENERAL '!K516="EXENTO",'REF1'!I504,I504*1.16)</f>
        <v>0</v>
      </c>
      <c r="K504" t="b">
        <f t="shared" si="15"/>
        <v>0</v>
      </c>
      <c r="L504" t="str">
        <f>'LISTADO GENERAL '!A516</f>
        <v>BROCHE DE ORO</v>
      </c>
    </row>
    <row r="505" spans="1:12">
      <c r="A505" s="22">
        <v>504</v>
      </c>
      <c r="B505" t="str">
        <f>+'LISTADO GENERAL '!B517</f>
        <v>020930604</v>
      </c>
      <c r="C505" t="str">
        <f>+'LISTADO GENERAL '!E517</f>
        <v>BROXOL FLEM 750MG/15ML X 120ML JARABE ADULTO</v>
      </c>
      <c r="D505">
        <f>+'LISTADO GENERAL '!F517</f>
        <v>0</v>
      </c>
      <c r="E505" t="str">
        <f>+'LISTADO GENERAL '!I517</f>
        <v>LA SANTE</v>
      </c>
      <c r="F505" s="20">
        <f>+'LISTADO GENERAL '!S517</f>
        <v>46054</v>
      </c>
      <c r="G505">
        <f>+'LISTADO GENERAL '!T517</f>
        <v>0</v>
      </c>
      <c r="H505" s="21">
        <f>+'LISTADO GENERAL '!O517</f>
        <v>4.8902000000000001</v>
      </c>
      <c r="I505">
        <f t="shared" si="14"/>
        <v>0</v>
      </c>
      <c r="J505">
        <f>IF('LISTADO GENERAL '!K517="EXENTO",'REF1'!I505,I505*1.16)</f>
        <v>0</v>
      </c>
      <c r="K505" t="b">
        <f t="shared" si="15"/>
        <v>0</v>
      </c>
      <c r="L505" t="str">
        <f>'LISTADO GENERAL '!A517</f>
        <v>BROCHE DE ORO</v>
      </c>
    </row>
    <row r="506" spans="1:12">
      <c r="A506" s="22">
        <v>505</v>
      </c>
      <c r="B506" t="str">
        <f>+'LISTADO GENERAL '!B518</f>
        <v>020930605</v>
      </c>
      <c r="C506" t="str">
        <f>+'LISTADO GENERAL '!E518</f>
        <v>BROXOL FLEM GOTAS x30mL</v>
      </c>
      <c r="D506">
        <f>+'LISTADO GENERAL '!F518</f>
        <v>0</v>
      </c>
      <c r="E506" t="str">
        <f>+'LISTADO GENERAL '!I518</f>
        <v>LA SANTE</v>
      </c>
      <c r="F506" s="20">
        <f>+'LISTADO GENERAL '!S518</f>
        <v>46143</v>
      </c>
      <c r="G506">
        <f>+'LISTADO GENERAL '!T518</f>
        <v>0</v>
      </c>
      <c r="H506" s="21">
        <f>+'LISTADO GENERAL '!O518</f>
        <v>4.1454000000000004</v>
      </c>
      <c r="I506">
        <f t="shared" si="14"/>
        <v>0</v>
      </c>
      <c r="J506">
        <f>IF('LISTADO GENERAL '!K518="EXENTO",'REF1'!I506,I506*1.16)</f>
        <v>0</v>
      </c>
      <c r="K506" t="b">
        <f t="shared" si="15"/>
        <v>0</v>
      </c>
      <c r="L506" t="str">
        <f>'LISTADO GENERAL '!A518</f>
        <v>BROCHE DE ORO</v>
      </c>
    </row>
    <row r="507" spans="1:12">
      <c r="A507" s="22">
        <v>506</v>
      </c>
      <c r="B507" t="str">
        <f>+'LISTADO GENERAL '!B519</f>
        <v>020930606</v>
      </c>
      <c r="C507" t="str">
        <f>+'LISTADO GENERAL '!E519</f>
        <v>BROXOL GRIP 125MG-1MG X 120ML USO PEDIATRICO</v>
      </c>
      <c r="D507">
        <f>+'LISTADO GENERAL '!F519</f>
        <v>0</v>
      </c>
      <c r="E507" t="str">
        <f>+'LISTADO GENERAL '!I519</f>
        <v>LA SANTE</v>
      </c>
      <c r="F507" s="20">
        <f>+'LISTADO GENERAL '!S519</f>
        <v>46113</v>
      </c>
      <c r="G507">
        <f>+'LISTADO GENERAL '!T519</f>
        <v>0</v>
      </c>
      <c r="H507" s="21">
        <f>+'LISTADO GENERAL '!O519</f>
        <v>3.2633999999999999</v>
      </c>
      <c r="I507">
        <f t="shared" si="14"/>
        <v>0</v>
      </c>
      <c r="J507">
        <f>IF('LISTADO GENERAL '!K519="EXENTO",'REF1'!I507,I507*1.16)</f>
        <v>0</v>
      </c>
      <c r="K507" t="b">
        <f t="shared" si="15"/>
        <v>0</v>
      </c>
      <c r="L507" t="str">
        <f>'LISTADO GENERAL '!A519</f>
        <v>BROCHE DE ORO</v>
      </c>
    </row>
    <row r="508" spans="1:12">
      <c r="A508" s="22">
        <v>507</v>
      </c>
      <c r="B508" t="str">
        <f>+'LISTADO GENERAL '!B520</f>
        <v>020930607</v>
      </c>
      <c r="C508" t="str">
        <f>+'LISTADO GENERAL '!E520</f>
        <v>BROXOL GRIP 80MG-0,5MG SOL ORAL GOTAS PEDIATRICAS</v>
      </c>
      <c r="D508">
        <f>+'LISTADO GENERAL '!F520</f>
        <v>0</v>
      </c>
      <c r="E508" t="str">
        <f>+'LISTADO GENERAL '!I520</f>
        <v>LA SANTE</v>
      </c>
      <c r="F508" s="20">
        <f>+'LISTADO GENERAL '!S520</f>
        <v>46113</v>
      </c>
      <c r="G508">
        <f>+'LISTADO GENERAL '!T520</f>
        <v>0</v>
      </c>
      <c r="H508" s="21">
        <f>+'LISTADO GENERAL '!O520</f>
        <v>2.9693999999999998</v>
      </c>
      <c r="I508">
        <f t="shared" si="14"/>
        <v>0</v>
      </c>
      <c r="J508">
        <f>IF('LISTADO GENERAL '!K520="EXENTO",'REF1'!I508,I508*1.16)</f>
        <v>0</v>
      </c>
      <c r="K508" t="b">
        <f t="shared" si="15"/>
        <v>0</v>
      </c>
      <c r="L508" t="str">
        <f>'LISTADO GENERAL '!A520</f>
        <v>BROCHE DE ORO</v>
      </c>
    </row>
    <row r="509" spans="1:12">
      <c r="A509" s="22">
        <v>508</v>
      </c>
      <c r="B509" t="str">
        <f>+'LISTADO GENERAL '!B521</f>
        <v>020931201</v>
      </c>
      <c r="C509" t="str">
        <f>+'LISTADO GENERAL '!E521</f>
        <v>BROXOL S/AZUCAR - S/ALCOHOL   X 120ML  PEDIATRICO</v>
      </c>
      <c r="D509">
        <f>+'LISTADO GENERAL '!F521</f>
        <v>0</v>
      </c>
      <c r="E509" t="str">
        <f>+'LISTADO GENERAL '!I521</f>
        <v>LA SANTE</v>
      </c>
      <c r="F509" s="20">
        <f>+'LISTADO GENERAL '!S521</f>
        <v>46235</v>
      </c>
      <c r="G509">
        <f>+'LISTADO GENERAL '!T521</f>
        <v>0</v>
      </c>
      <c r="H509" s="21">
        <f>+'LISTADO GENERAL '!O521</f>
        <v>3.8024</v>
      </c>
      <c r="I509">
        <f t="shared" si="14"/>
        <v>0</v>
      </c>
      <c r="J509">
        <f>IF('LISTADO GENERAL '!K521="EXENTO",'REF1'!I509,I509*1.16)</f>
        <v>0</v>
      </c>
      <c r="K509" t="b">
        <f t="shared" si="15"/>
        <v>0</v>
      </c>
      <c r="L509" t="str">
        <f>'LISTADO GENERAL '!A521</f>
        <v>BROCHE DE ORO</v>
      </c>
    </row>
    <row r="510" spans="1:12">
      <c r="A510" s="22">
        <v>509</v>
      </c>
      <c r="B510" t="str">
        <f>+'LISTADO GENERAL '!B522</f>
        <v>020931167</v>
      </c>
      <c r="C510" t="str">
        <f>+'LISTADO GENERAL '!E522</f>
        <v>BROXOL S/AZUCAR - S/ALCOHOL (OXOLAMINA)  X 120ML ADULTO</v>
      </c>
      <c r="D510">
        <f>+'LISTADO GENERAL '!F522</f>
        <v>0</v>
      </c>
      <c r="E510" t="str">
        <f>+'LISTADO GENERAL '!I522</f>
        <v>LA SANTE</v>
      </c>
      <c r="F510" s="20">
        <f>+'LISTADO GENERAL '!S522</f>
        <v>46235</v>
      </c>
      <c r="G510">
        <f>+'LISTADO GENERAL '!T522</f>
        <v>0</v>
      </c>
      <c r="H510" s="21">
        <f>+'LISTADO GENERAL '!O522</f>
        <v>3.8415999999999997</v>
      </c>
      <c r="I510">
        <f t="shared" si="14"/>
        <v>0</v>
      </c>
      <c r="J510">
        <f>IF('LISTADO GENERAL '!K522="EXENTO",'REF1'!I510,I510*1.16)</f>
        <v>0</v>
      </c>
      <c r="K510" t="b">
        <f t="shared" si="15"/>
        <v>0</v>
      </c>
      <c r="L510" t="str">
        <f>'LISTADO GENERAL '!A522</f>
        <v>BROCHE DE ORO</v>
      </c>
    </row>
    <row r="511" spans="1:12">
      <c r="A511" s="22">
        <v>510</v>
      </c>
      <c r="B511" t="str">
        <f>+'LISTADO GENERAL '!B523</f>
        <v>020360007</v>
      </c>
      <c r="C511" t="str">
        <f>+'LISTADO GENERAL '!E523</f>
        <v>BRUDOL 200MG -65 MG X 20 TAB</v>
      </c>
      <c r="D511">
        <f>+'LISTADO GENERAL '!F523</f>
        <v>0</v>
      </c>
      <c r="E511" t="str">
        <f>+'LISTADO GENERAL '!I523</f>
        <v>ELMOR</v>
      </c>
      <c r="F511" s="20">
        <f>+'LISTADO GENERAL '!S523</f>
        <v>46692</v>
      </c>
      <c r="G511">
        <f>+'LISTADO GENERAL '!T523</f>
        <v>0</v>
      </c>
      <c r="H511" s="21">
        <f>+'LISTADO GENERAL '!O523</f>
        <v>2.8288095238095239</v>
      </c>
      <c r="I511">
        <f t="shared" si="14"/>
        <v>0</v>
      </c>
      <c r="J511">
        <f>IF('LISTADO GENERAL '!K523="EXENTO",'REF1'!I511,I511*1.16)</f>
        <v>0</v>
      </c>
      <c r="K511" t="b">
        <f t="shared" si="15"/>
        <v>0</v>
      </c>
      <c r="L511">
        <f>'LISTADO GENERAL '!A523</f>
        <v>0</v>
      </c>
    </row>
    <row r="512" spans="1:12">
      <c r="A512" s="22">
        <v>511</v>
      </c>
      <c r="B512" t="str">
        <f>+'LISTADO GENERAL '!B524</f>
        <v>020360021</v>
      </c>
      <c r="C512" t="str">
        <f>+'LISTADO GENERAL '!E524</f>
        <v>BRUDOL 400MG -65 MG X 20 TAB</v>
      </c>
      <c r="D512">
        <f>+'LISTADO GENERAL '!F524</f>
        <v>0</v>
      </c>
      <c r="E512" t="str">
        <f>+'LISTADO GENERAL '!I524</f>
        <v>ELMOR</v>
      </c>
      <c r="F512" s="20">
        <f>+'LISTADO GENERAL '!S524</f>
        <v>46631</v>
      </c>
      <c r="G512">
        <f>+'LISTADO GENERAL '!T524</f>
        <v>0</v>
      </c>
      <c r="H512" s="21">
        <f>+'LISTADO GENERAL '!O524</f>
        <v>3.416666666666667</v>
      </c>
      <c r="I512">
        <f t="shared" si="14"/>
        <v>0</v>
      </c>
      <c r="J512">
        <f>IF('LISTADO GENERAL '!K524="EXENTO",'REF1'!I512,I512*1.16)</f>
        <v>0</v>
      </c>
      <c r="K512" t="b">
        <f t="shared" si="15"/>
        <v>0</v>
      </c>
      <c r="L512">
        <f>'LISTADO GENERAL '!A524</f>
        <v>0</v>
      </c>
    </row>
    <row r="513" spans="1:12">
      <c r="A513" s="22">
        <v>512</v>
      </c>
      <c r="B513" t="str">
        <f>+'LISTADO GENERAL '!B525</f>
        <v>020360001</v>
      </c>
      <c r="C513" t="str">
        <f>+'LISTADO GENERAL '!E525</f>
        <v>BRUGESIC 200 mg (IBUPROFENO) X 10 COMP</v>
      </c>
      <c r="D513">
        <f>+'LISTADO GENERAL '!F525</f>
        <v>0</v>
      </c>
      <c r="E513" t="str">
        <f>+'LISTADO GENERAL '!I525</f>
        <v>ELMOR</v>
      </c>
      <c r="F513" s="20">
        <f>+'LISTADO GENERAL '!S525</f>
        <v>46327</v>
      </c>
      <c r="G513">
        <f>+'LISTADO GENERAL '!T525</f>
        <v>0</v>
      </c>
      <c r="H513" s="21">
        <f>+'LISTADO GENERAL '!O525</f>
        <v>1.6177215189873417</v>
      </c>
      <c r="I513">
        <f t="shared" si="14"/>
        <v>0</v>
      </c>
      <c r="J513">
        <f>IF('LISTADO GENERAL '!K525="EXENTO",'REF1'!I513,I513*1.16)</f>
        <v>0</v>
      </c>
      <c r="K513" t="b">
        <f t="shared" si="15"/>
        <v>0</v>
      </c>
      <c r="L513">
        <f>'LISTADO GENERAL '!A525</f>
        <v>0</v>
      </c>
    </row>
    <row r="514" spans="1:12">
      <c r="A514" s="22">
        <v>513</v>
      </c>
      <c r="B514" t="str">
        <f>+'LISTADO GENERAL '!B526</f>
        <v>020360000</v>
      </c>
      <c r="C514" t="str">
        <f>+'LISTADO GENERAL '!E526</f>
        <v>BRUGESIC 600 MG X 10 TAB</v>
      </c>
      <c r="D514">
        <f>+'LISTADO GENERAL '!F526</f>
        <v>0</v>
      </c>
      <c r="E514" t="str">
        <f>+'LISTADO GENERAL '!I526</f>
        <v>ELMOR</v>
      </c>
      <c r="F514" s="20">
        <f>+'LISTADO GENERAL '!S526</f>
        <v>46539</v>
      </c>
      <c r="G514">
        <f>+'LISTADO GENERAL '!T526</f>
        <v>0</v>
      </c>
      <c r="H514" s="21">
        <f>+'LISTADO GENERAL '!O526</f>
        <v>3.0253164556962027</v>
      </c>
      <c r="I514">
        <f t="shared" ref="I514:I577" si="16">+H514*G514</f>
        <v>0</v>
      </c>
      <c r="J514">
        <f>IF('LISTADO GENERAL '!K526="EXENTO",'REF1'!I514,I514*1.16)</f>
        <v>0</v>
      </c>
      <c r="K514" t="b">
        <f t="shared" si="15"/>
        <v>0</v>
      </c>
      <c r="L514">
        <f>'LISTADO GENERAL '!A526</f>
        <v>0</v>
      </c>
    </row>
    <row r="515" spans="1:12">
      <c r="A515" s="22">
        <v>514</v>
      </c>
      <c r="B515" t="str">
        <f>+'LISTADO GENERAL '!B527</f>
        <v>020360022</v>
      </c>
      <c r="C515" t="str">
        <f>+'LISTADO GENERAL '!E527</f>
        <v xml:space="preserve">BRUGESIC FORTE  200MG X 5 ML X 60 ML </v>
      </c>
      <c r="D515">
        <f>+'LISTADO GENERAL '!F527</f>
        <v>0</v>
      </c>
      <c r="E515" t="str">
        <f>+'LISTADO GENERAL '!I527</f>
        <v>ELMOR</v>
      </c>
      <c r="F515" s="20">
        <f>+'LISTADO GENERAL '!S527</f>
        <v>46569</v>
      </c>
      <c r="G515">
        <f>+'LISTADO GENERAL '!T527</f>
        <v>0</v>
      </c>
      <c r="H515" s="21">
        <f>+'LISTADO GENERAL '!O527</f>
        <v>3.2531645569620249</v>
      </c>
      <c r="I515">
        <f t="shared" si="16"/>
        <v>0</v>
      </c>
      <c r="J515">
        <f>IF('LISTADO GENERAL '!K527="EXENTO",'REF1'!I515,I515*1.16)</f>
        <v>0</v>
      </c>
      <c r="K515" t="b">
        <f t="shared" ref="K515:K578" si="17">IF(AND(G515&gt;0,AND(L515&lt;&gt;$L$1,L515&lt;&gt;$M$1)),ROW())</f>
        <v>0</v>
      </c>
      <c r="L515">
        <f>'LISTADO GENERAL '!A527</f>
        <v>0</v>
      </c>
    </row>
    <row r="516" spans="1:12">
      <c r="A516" s="22">
        <v>515</v>
      </c>
      <c r="B516" t="str">
        <f>+'LISTADO GENERAL '!B528</f>
        <v>020360036</v>
      </c>
      <c r="C516" t="str">
        <f>+'LISTADO GENERAL '!E528</f>
        <v>BRUGESIC FORTE 800 mg (IBUPROFENO) X 10 COMP</v>
      </c>
      <c r="D516">
        <f>+'LISTADO GENERAL '!F528</f>
        <v>0</v>
      </c>
      <c r="E516" t="str">
        <f>+'LISTADO GENERAL '!I528</f>
        <v>ELMOR</v>
      </c>
      <c r="F516" s="20">
        <f>+'LISTADO GENERAL '!S528</f>
        <v>46569</v>
      </c>
      <c r="G516">
        <f>+'LISTADO GENERAL '!T528</f>
        <v>0</v>
      </c>
      <c r="H516" s="21">
        <f>+'LISTADO GENERAL '!O528</f>
        <v>5.9367088607594942</v>
      </c>
      <c r="I516">
        <f t="shared" si="16"/>
        <v>0</v>
      </c>
      <c r="J516">
        <f>IF('LISTADO GENERAL '!K528="EXENTO",'REF1'!I516,I516*1.16)</f>
        <v>0</v>
      </c>
      <c r="K516" t="b">
        <f t="shared" si="17"/>
        <v>0</v>
      </c>
      <c r="L516">
        <f>'LISTADO GENERAL '!A528</f>
        <v>0</v>
      </c>
    </row>
    <row r="517" spans="1:12">
      <c r="A517" s="22">
        <v>516</v>
      </c>
      <c r="B517" t="str">
        <f>+'LISTADO GENERAL '!B529</f>
        <v>020360003</v>
      </c>
      <c r="C517" t="str">
        <f>+'LISTADO GENERAL '!E529</f>
        <v>BRUGESINA 300MG /10 MG X 10 TAB</v>
      </c>
      <c r="D517">
        <f>+'LISTADO GENERAL '!F529</f>
        <v>0</v>
      </c>
      <c r="E517" t="str">
        <f>+'LISTADO GENERAL '!I529</f>
        <v>ELMOR</v>
      </c>
      <c r="F517" s="20">
        <f>+'LISTADO GENERAL '!S529</f>
        <v>46113</v>
      </c>
      <c r="G517">
        <f>+'LISTADO GENERAL '!T529</f>
        <v>0</v>
      </c>
      <c r="H517" s="21">
        <f>+'LISTADO GENERAL '!O529</f>
        <v>4.0368928571428571</v>
      </c>
      <c r="I517">
        <f t="shared" si="16"/>
        <v>0</v>
      </c>
      <c r="J517">
        <f>IF('LISTADO GENERAL '!K529="EXENTO",'REF1'!I517,I517*1.16)</f>
        <v>0</v>
      </c>
      <c r="K517" t="b">
        <f t="shared" si="17"/>
        <v>0</v>
      </c>
      <c r="L517">
        <f>'LISTADO GENERAL '!A529</f>
        <v>0</v>
      </c>
    </row>
    <row r="518" spans="1:12">
      <c r="A518" s="22">
        <v>517</v>
      </c>
      <c r="B518" t="str">
        <f>+'LISTADO GENERAL '!B530</f>
        <v>020930866</v>
      </c>
      <c r="C518" t="str">
        <f>+'LISTADO GENERAL '!E530</f>
        <v>BUCOXOLGAR 0,15 - 0,25% FRUTOS ROJOS SOL TOPICA ORAL X 120ML</v>
      </c>
      <c r="D518">
        <f>+'LISTADO GENERAL '!F530</f>
        <v>0</v>
      </c>
      <c r="E518" t="str">
        <f>+'LISTADO GENERAL '!I530</f>
        <v>LA SANTE</v>
      </c>
      <c r="F518" s="20">
        <f>+'LISTADO GENERAL '!S530</f>
        <v>46143</v>
      </c>
      <c r="G518">
        <f>+'LISTADO GENERAL '!T530</f>
        <v>0</v>
      </c>
      <c r="H518" s="21">
        <f>+'LISTADO GENERAL '!O530</f>
        <v>3.0771999999999999</v>
      </c>
      <c r="I518">
        <f t="shared" si="16"/>
        <v>0</v>
      </c>
      <c r="J518">
        <f>IF('LISTADO GENERAL '!K530="EXENTO",'REF1'!I518,I518*1.16)</f>
        <v>0</v>
      </c>
      <c r="K518" t="b">
        <f t="shared" si="17"/>
        <v>0</v>
      </c>
      <c r="L518" t="str">
        <f>'LISTADO GENERAL '!A530</f>
        <v>BROCHE DE ORO</v>
      </c>
    </row>
    <row r="519" spans="1:12">
      <c r="A519" s="22">
        <v>518</v>
      </c>
      <c r="B519" t="str">
        <f>+'LISTADO GENERAL '!B531</f>
        <v>020930737</v>
      </c>
      <c r="C519" t="str">
        <f>+'LISTADO GENERAL '!E531</f>
        <v>BUCOXOLGAR 0,15 - 0,25% MENTA SOL TOPICA ORAL X 120ML*</v>
      </c>
      <c r="D519">
        <f>+'LISTADO GENERAL '!F531</f>
        <v>0</v>
      </c>
      <c r="E519" t="str">
        <f>+'LISTADO GENERAL '!I531</f>
        <v>LA SANTE</v>
      </c>
      <c r="F519" s="20">
        <f>+'LISTADO GENERAL '!S531</f>
        <v>46174</v>
      </c>
      <c r="G519">
        <f>+'LISTADO GENERAL '!T531</f>
        <v>0</v>
      </c>
      <c r="H519" s="21">
        <f>+'LISTADO GENERAL '!O531</f>
        <v>3.5868000000000002</v>
      </c>
      <c r="I519">
        <f t="shared" si="16"/>
        <v>0</v>
      </c>
      <c r="J519">
        <f>IF('LISTADO GENERAL '!K531="EXENTO",'REF1'!I519,I519*1.16)</f>
        <v>0</v>
      </c>
      <c r="K519" t="b">
        <f t="shared" si="17"/>
        <v>0</v>
      </c>
      <c r="L519" t="str">
        <f>'LISTADO GENERAL '!A531</f>
        <v>BROCHE DE ORO</v>
      </c>
    </row>
    <row r="520" spans="1:12">
      <c r="A520" s="22">
        <v>519</v>
      </c>
      <c r="B520" t="str">
        <f>+'LISTADO GENERAL '!B532</f>
        <v>021181107</v>
      </c>
      <c r="C520" t="str">
        <f>+'LISTADO GENERAL '!E532</f>
        <v>BUDECORT 1MG/ML SUSP AEROSOL PARA INHALAR  X 100 DOCIS</v>
      </c>
      <c r="D520">
        <f>+'LISTADO GENERAL '!F532</f>
        <v>0</v>
      </c>
      <c r="E520" t="str">
        <f>+'LISTADO GENERAL '!I532</f>
        <v>OFTALMI</v>
      </c>
      <c r="F520" s="20">
        <f>+'LISTADO GENERAL '!S532</f>
        <v>46419</v>
      </c>
      <c r="G520">
        <f>+'LISTADO GENERAL '!T532</f>
        <v>0</v>
      </c>
      <c r="H520" s="21">
        <f>+'LISTADO GENERAL '!O532</f>
        <v>7.44636075949367</v>
      </c>
      <c r="I520">
        <f t="shared" si="16"/>
        <v>0</v>
      </c>
      <c r="J520">
        <f>IF('LISTADO GENERAL '!K532="EXENTO",'REF1'!I520,I520*1.16)</f>
        <v>0</v>
      </c>
      <c r="K520" t="b">
        <f t="shared" si="17"/>
        <v>0</v>
      </c>
      <c r="L520" t="str">
        <f>'LISTADO GENERAL '!A532</f>
        <v xml:space="preserve">NUEVAS ENTRADAS </v>
      </c>
    </row>
    <row r="521" spans="1:12">
      <c r="A521" s="22">
        <v>520</v>
      </c>
      <c r="B521" t="str">
        <f>+'LISTADO GENERAL '!B533</f>
        <v>021181116</v>
      </c>
      <c r="C521" t="str">
        <f>+'LISTADO GENERAL '!E533</f>
        <v>BUDECORT 1mg/ml X SUSP/INHALAR X 15mL</v>
      </c>
      <c r="D521">
        <f>+'LISTADO GENERAL '!F533</f>
        <v>0</v>
      </c>
      <c r="E521" t="str">
        <f>+'LISTADO GENERAL '!I533</f>
        <v>OFTALMI</v>
      </c>
      <c r="F521" s="20">
        <f>+'LISTADO GENERAL '!S533</f>
        <v>46174</v>
      </c>
      <c r="G521">
        <f>+'LISTADO GENERAL '!T533</f>
        <v>0</v>
      </c>
      <c r="H521" s="21">
        <f>+'LISTADO GENERAL '!O533</f>
        <v>7.2519999999999998</v>
      </c>
      <c r="I521">
        <f t="shared" si="16"/>
        <v>0</v>
      </c>
      <c r="J521">
        <f>IF('LISTADO GENERAL '!K533="EXENTO",'REF1'!I521,I521*1.16)</f>
        <v>0</v>
      </c>
      <c r="K521" t="b">
        <f t="shared" si="17"/>
        <v>0</v>
      </c>
      <c r="L521" t="str">
        <f>'LISTADO GENERAL '!A533</f>
        <v>BROCHE DE ORO</v>
      </c>
    </row>
    <row r="522" spans="1:12">
      <c r="A522" s="22">
        <v>521</v>
      </c>
      <c r="B522" t="str">
        <f>+'LISTADO GENERAL '!B534</f>
        <v>021181086</v>
      </c>
      <c r="C522" t="str">
        <f>+'LISTADO GENERAL '!E534</f>
        <v>BUDENAS 200 DOSIS SUSP. NASAL 100MCG/DOSIS</v>
      </c>
      <c r="D522">
        <f>+'LISTADO GENERAL '!F534</f>
        <v>0</v>
      </c>
      <c r="E522" t="str">
        <f>+'LISTADO GENERAL '!I534</f>
        <v>OFTALMI</v>
      </c>
      <c r="F522" s="20">
        <f>+'LISTADO GENERAL '!S534</f>
        <v>46327</v>
      </c>
      <c r="G522">
        <f>+'LISTADO GENERAL '!T534</f>
        <v>0</v>
      </c>
      <c r="H522" s="21">
        <f>+'LISTADO GENERAL '!O534</f>
        <v>6.3797999999999995</v>
      </c>
      <c r="I522">
        <f t="shared" si="16"/>
        <v>0</v>
      </c>
      <c r="J522">
        <f>IF('LISTADO GENERAL '!K534="EXENTO",'REF1'!I522,I522*1.16)</f>
        <v>0</v>
      </c>
      <c r="K522" t="b">
        <f t="shared" si="17"/>
        <v>0</v>
      </c>
      <c r="L522" t="str">
        <f>'LISTADO GENERAL '!A534</f>
        <v>BROCHE DE ORO</v>
      </c>
    </row>
    <row r="523" spans="1:12">
      <c r="A523" s="22">
        <v>522</v>
      </c>
      <c r="B523" t="str">
        <f>+'LISTADO GENERAL '!B535</f>
        <v>021181063</v>
      </c>
      <c r="C523" t="str">
        <f>+'LISTADO GENERAL '!E535</f>
        <v>BUDENAS SUSP NASAL GOTAS X 15ML</v>
      </c>
      <c r="D523">
        <f>+'LISTADO GENERAL '!F535</f>
        <v>0</v>
      </c>
      <c r="E523" t="str">
        <f>+'LISTADO GENERAL '!I535</f>
        <v>OFTALMI</v>
      </c>
      <c r="F523" s="20">
        <f>+'LISTADO GENERAL '!S535</f>
        <v>46235</v>
      </c>
      <c r="G523">
        <f>+'LISTADO GENERAL '!T535</f>
        <v>0</v>
      </c>
      <c r="H523" s="21">
        <f>+'LISTADO GENERAL '!O535</f>
        <v>7.0070000000000006</v>
      </c>
      <c r="I523">
        <f t="shared" si="16"/>
        <v>0</v>
      </c>
      <c r="J523">
        <f>IF('LISTADO GENERAL '!K535="EXENTO",'REF1'!I523,I523*1.16)</f>
        <v>0</v>
      </c>
      <c r="K523" t="b">
        <f t="shared" si="17"/>
        <v>0</v>
      </c>
      <c r="L523" t="str">
        <f>'LISTADO GENERAL '!A535</f>
        <v>BROCHE DE ORO</v>
      </c>
    </row>
    <row r="524" spans="1:12">
      <c r="A524" s="22">
        <v>523</v>
      </c>
      <c r="B524" t="str">
        <f>+'LISTADO GENERAL '!B536</f>
        <v>022300201</v>
      </c>
      <c r="C524" t="str">
        <f>+'LISTADO GENERAL '!E536</f>
        <v>BUDESONIDA INHALADOR 200MCG X 200 DOSIS</v>
      </c>
      <c r="D524">
        <f>+'LISTADO GENERAL '!F536</f>
        <v>0</v>
      </c>
      <c r="E524" t="str">
        <f>+'LISTADO GENERAL '!I536</f>
        <v>DISTRILAB</v>
      </c>
      <c r="F524" s="20">
        <f>+'LISTADO GENERAL '!S536</f>
        <v>46357</v>
      </c>
      <c r="G524">
        <f>+'LISTADO GENERAL '!T536</f>
        <v>0</v>
      </c>
      <c r="H524" s="21">
        <f>+'LISTADO GENERAL '!O536</f>
        <v>11.038961038961039</v>
      </c>
      <c r="I524">
        <f t="shared" si="16"/>
        <v>0</v>
      </c>
      <c r="J524">
        <f>IF('LISTADO GENERAL '!K536="EXENTO",'REF1'!I524,I524*1.16)</f>
        <v>0</v>
      </c>
      <c r="K524" t="b">
        <f t="shared" si="17"/>
        <v>0</v>
      </c>
      <c r="L524">
        <f>'LISTADO GENERAL '!A536</f>
        <v>0</v>
      </c>
    </row>
    <row r="525" spans="1:12">
      <c r="A525" s="22">
        <v>524</v>
      </c>
      <c r="B525" t="str">
        <f>+'LISTADO GENERAL '!B537</f>
        <v>021490843</v>
      </c>
      <c r="C525" t="str">
        <f>+'LISTADO GENERAL '!E537</f>
        <v>BUMELEX 1mg X16 CAMP</v>
      </c>
      <c r="D525">
        <f>+'LISTADO GENERAL '!F537</f>
        <v>0</v>
      </c>
      <c r="E525" t="str">
        <f>+'LISTADO GENERAL '!I537</f>
        <v>ROWE</v>
      </c>
      <c r="F525" s="20">
        <f>+'LISTADO GENERAL '!S537</f>
        <v>46844</v>
      </c>
      <c r="G525">
        <f>+'LISTADO GENERAL '!T537</f>
        <v>0</v>
      </c>
      <c r="H525" s="21">
        <f>+'LISTADO GENERAL '!O537</f>
        <v>8.7458227848101266</v>
      </c>
      <c r="I525">
        <f t="shared" si="16"/>
        <v>0</v>
      </c>
      <c r="J525">
        <f>IF('LISTADO GENERAL '!K537="EXENTO",'REF1'!I525,I525*1.16)</f>
        <v>0</v>
      </c>
      <c r="K525" t="b">
        <f t="shared" si="17"/>
        <v>0</v>
      </c>
      <c r="L525">
        <f>'LISTADO GENERAL '!A537</f>
        <v>0</v>
      </c>
    </row>
    <row r="526" spans="1:12">
      <c r="A526" s="22">
        <v>525</v>
      </c>
      <c r="B526" t="str">
        <f>+'LISTADO GENERAL '!B538</f>
        <v>021491102</v>
      </c>
      <c r="C526" t="str">
        <f>+'LISTADO GENERAL '!E538</f>
        <v>BUMELEX 1mg X30 CAMP</v>
      </c>
      <c r="D526">
        <f>+'LISTADO GENERAL '!F538</f>
        <v>0</v>
      </c>
      <c r="E526" t="str">
        <f>+'LISTADO GENERAL '!I538</f>
        <v>ROWE</v>
      </c>
      <c r="F526" s="20">
        <f>+'LISTADO GENERAL '!S538</f>
        <v>46997</v>
      </c>
      <c r="G526">
        <f>+'LISTADO GENERAL '!T538</f>
        <v>0</v>
      </c>
      <c r="H526" s="21">
        <f>+'LISTADO GENERAL '!O538</f>
        <v>17.145454545454548</v>
      </c>
      <c r="I526">
        <f t="shared" si="16"/>
        <v>0</v>
      </c>
      <c r="J526">
        <f>IF('LISTADO GENERAL '!K538="EXENTO",'REF1'!I526,I526*1.16)</f>
        <v>0</v>
      </c>
      <c r="K526" t="b">
        <f t="shared" si="17"/>
        <v>0</v>
      </c>
      <c r="L526">
        <f>'LISTADO GENERAL '!A538</f>
        <v>0</v>
      </c>
    </row>
    <row r="527" spans="1:12">
      <c r="A527" s="22">
        <v>526</v>
      </c>
      <c r="B527" t="str">
        <f>+'LISTADO GENERAL '!B539</f>
        <v>020930649</v>
      </c>
      <c r="C527" t="str">
        <f>+'LISTADO GENERAL '!E539</f>
        <v>BUMETIN RETARD 300MG X 20 TAB</v>
      </c>
      <c r="D527">
        <f>+'LISTADO GENERAL '!F539</f>
        <v>0</v>
      </c>
      <c r="E527" t="str">
        <f>+'LISTADO GENERAL '!I539</f>
        <v>LA SANTE</v>
      </c>
      <c r="F527" s="20">
        <f>+'LISTADO GENERAL '!S539</f>
        <v>46174</v>
      </c>
      <c r="G527">
        <f>+'LISTADO GENERAL '!T539</f>
        <v>0</v>
      </c>
      <c r="H527" s="21">
        <f>+'LISTADO GENERAL '!O539</f>
        <v>9.947000000000001</v>
      </c>
      <c r="I527">
        <f t="shared" si="16"/>
        <v>0</v>
      </c>
      <c r="J527">
        <f>IF('LISTADO GENERAL '!K539="EXENTO",'REF1'!I527,I527*1.16)</f>
        <v>0</v>
      </c>
      <c r="K527" t="b">
        <f t="shared" si="17"/>
        <v>0</v>
      </c>
      <c r="L527" t="str">
        <f>'LISTADO GENERAL '!A539</f>
        <v>BROCHE DE ORO</v>
      </c>
    </row>
    <row r="528" spans="1:12">
      <c r="A528" s="22">
        <v>527</v>
      </c>
      <c r="B528" t="str">
        <f>+'LISTADO GENERAL '!B540</f>
        <v>023760039</v>
      </c>
      <c r="C528" t="str">
        <f>+'LISTADO GENERAL '!E540</f>
        <v>BUPIGLASS HIPERBARA 240MG / 3ML  X 10 AMP</v>
      </c>
      <c r="D528">
        <f>+'LISTADO GENERAL '!F540</f>
        <v>0</v>
      </c>
      <c r="E528" t="str">
        <f>+'LISTADO GENERAL '!I540</f>
        <v>BIOGLASS</v>
      </c>
      <c r="F528" s="20">
        <f>+'LISTADO GENERAL '!S540</f>
        <v>46113</v>
      </c>
      <c r="G528">
        <f>+'LISTADO GENERAL '!T540</f>
        <v>0</v>
      </c>
      <c r="H528" s="21">
        <f>+'LISTADO GENERAL '!O540</f>
        <v>32.090259740259739</v>
      </c>
      <c r="I528">
        <f t="shared" si="16"/>
        <v>0</v>
      </c>
      <c r="J528">
        <f>IF('LISTADO GENERAL '!K540="EXENTO",'REF1'!I528,I528*1.16)</f>
        <v>0</v>
      </c>
      <c r="K528" t="b">
        <f t="shared" si="17"/>
        <v>0</v>
      </c>
      <c r="L528" t="str">
        <f>'LISTADO GENERAL '!A540</f>
        <v xml:space="preserve">BROCHE DE ORO </v>
      </c>
    </row>
    <row r="529" spans="1:12">
      <c r="A529" s="22">
        <v>528</v>
      </c>
      <c r="B529" t="str">
        <f>+'LISTADO GENERAL '!B541</f>
        <v>010180033</v>
      </c>
      <c r="C529" t="str">
        <f>+'LISTADO GENERAL '!E541</f>
        <v>BUPIVACAINA HIPERBARICA 0,75%/2ML AMP *</v>
      </c>
      <c r="D529">
        <f>+'LISTADO GENERAL '!F541</f>
        <v>0</v>
      </c>
      <c r="E529" t="str">
        <f>+'LISTADO GENERAL '!I541</f>
        <v>BIOSANO</v>
      </c>
      <c r="F529" s="20">
        <f>+'LISTADO GENERAL '!S541</f>
        <v>46204</v>
      </c>
      <c r="G529">
        <f>+'LISTADO GENERAL '!T541</f>
        <v>0</v>
      </c>
      <c r="H529" s="21">
        <f>+'LISTADO GENERAL '!O541</f>
        <v>2.0111111111111111</v>
      </c>
      <c r="I529">
        <f t="shared" si="16"/>
        <v>0</v>
      </c>
      <c r="J529">
        <f>IF('LISTADO GENERAL '!K541="EXENTO",'REF1'!I529,I529*1.16)</f>
        <v>0</v>
      </c>
      <c r="K529" t="b">
        <f t="shared" si="17"/>
        <v>0</v>
      </c>
      <c r="L529">
        <f>'LISTADO GENERAL '!A541</f>
        <v>0</v>
      </c>
    </row>
    <row r="530" spans="1:12">
      <c r="A530" s="22">
        <v>529</v>
      </c>
      <c r="B530" t="str">
        <f>+'LISTADO GENERAL '!B542</f>
        <v>043140002</v>
      </c>
      <c r="C530" t="str">
        <f>+'LISTADO GENERAL '!E542</f>
        <v>BURETA INFUSION 150ml 60 DROPS</v>
      </c>
      <c r="D530">
        <f>+'LISTADO GENERAL '!F542</f>
        <v>0</v>
      </c>
      <c r="E530" t="str">
        <f>+'LISTADO GENERAL '!I542</f>
        <v>BIO - MERCY</v>
      </c>
      <c r="F530" s="20">
        <f>+'LISTADO GENERAL '!S542</f>
        <v>46997</v>
      </c>
      <c r="G530">
        <f>+'LISTADO GENERAL '!T542</f>
        <v>0</v>
      </c>
      <c r="H530" s="21">
        <f>+'LISTADO GENERAL '!O542</f>
        <v>0.96623376623376633</v>
      </c>
      <c r="I530">
        <f t="shared" si="16"/>
        <v>0</v>
      </c>
      <c r="J530">
        <f>IF('LISTADO GENERAL '!K542="EXENTO",'REF1'!I530,I530*1.16)</f>
        <v>0</v>
      </c>
      <c r="K530" t="b">
        <f t="shared" si="17"/>
        <v>0</v>
      </c>
      <c r="L530" t="str">
        <f>'LISTADO GENERAL '!A542</f>
        <v>PRODUCTOS TOP</v>
      </c>
    </row>
    <row r="531" spans="1:12">
      <c r="A531" s="22">
        <v>530</v>
      </c>
      <c r="B531" t="str">
        <f>+'LISTADO GENERAL '!B543</f>
        <v>022680049</v>
      </c>
      <c r="C531" t="str">
        <f>+'LISTADO GENERAL '!E543</f>
        <v>BUSDOL COMPOSITUM 10 MG7/500 MG X 10 TAB (BLISTER)</v>
      </c>
      <c r="D531">
        <f>+'LISTADO GENERAL '!F543</f>
        <v>0</v>
      </c>
      <c r="E531" t="str">
        <f>+'LISTADO GENERAL '!I543</f>
        <v>PORTUGAL</v>
      </c>
      <c r="F531" s="20">
        <f>+'LISTADO GENERAL '!S543</f>
        <v>46357</v>
      </c>
      <c r="G531">
        <f>+'LISTADO GENERAL '!T543</f>
        <v>0</v>
      </c>
      <c r="H531" s="21">
        <f>+'LISTADO GENERAL '!O543</f>
        <v>2.7250000000000001</v>
      </c>
      <c r="I531">
        <f t="shared" si="16"/>
        <v>0</v>
      </c>
      <c r="J531">
        <f>IF('LISTADO GENERAL '!K543="EXENTO",'REF1'!I531,I531*1.16)</f>
        <v>0</v>
      </c>
      <c r="K531" t="b">
        <f t="shared" si="17"/>
        <v>0</v>
      </c>
      <c r="L531" t="str">
        <f>'LISTADO GENERAL '!A543</f>
        <v>PRODUCTOS TOP</v>
      </c>
    </row>
    <row r="532" spans="1:12">
      <c r="A532" s="22">
        <v>531</v>
      </c>
      <c r="B532" t="str">
        <f>+'LISTADO GENERAL '!B544</f>
        <v>021091144</v>
      </c>
      <c r="C532" t="str">
        <f>+'LISTADO GENERAL '!E544</f>
        <v>BUTAL (BETAHISTINA-DICLORHIDRATO) 16mg X 10 TAB</v>
      </c>
      <c r="D532">
        <f>+'LISTADO GENERAL '!F544</f>
        <v>0</v>
      </c>
      <c r="E532" t="str">
        <f>+'LISTADO GENERAL '!I544</f>
        <v>MEYER</v>
      </c>
      <c r="F532" s="20">
        <f>+'LISTADO GENERAL '!S544</f>
        <v>46204</v>
      </c>
      <c r="G532">
        <f>+'LISTADO GENERAL '!T544</f>
        <v>0</v>
      </c>
      <c r="H532" s="21">
        <f>+'LISTADO GENERAL '!O544</f>
        <v>3.3222</v>
      </c>
      <c r="I532">
        <f t="shared" si="16"/>
        <v>0</v>
      </c>
      <c r="J532">
        <f>IF('LISTADO GENERAL '!K544="EXENTO",'REF1'!I532,I532*1.16)</f>
        <v>0</v>
      </c>
      <c r="K532" t="b">
        <f t="shared" si="17"/>
        <v>0</v>
      </c>
      <c r="L532" t="str">
        <f>'LISTADO GENERAL '!A544</f>
        <v>BROCHE DE ORO</v>
      </c>
    </row>
    <row r="533" spans="1:12">
      <c r="A533" s="22">
        <v>532</v>
      </c>
      <c r="B533" t="str">
        <f>+'LISTADO GENERAL '!B545</f>
        <v>021261000</v>
      </c>
      <c r="C533" t="str">
        <f>+'LISTADO GENERAL '!E545</f>
        <v>BUTILAMINA COMPUESTA 10 MG /250MG X 20 TAB</v>
      </c>
      <c r="D533">
        <f>+'LISTADO GENERAL '!F545</f>
        <v>0</v>
      </c>
      <c r="E533" t="str">
        <f>+'LISTADO GENERAL '!I545</f>
        <v>PLUS ANDES</v>
      </c>
      <c r="F533" s="20">
        <f>+'LISTADO GENERAL '!S545</f>
        <v>46539</v>
      </c>
      <c r="G533">
        <f>+'LISTADO GENERAL '!T545</f>
        <v>0</v>
      </c>
      <c r="H533" s="21">
        <f>+'LISTADO GENERAL '!O545</f>
        <v>4.8534017460385979</v>
      </c>
      <c r="I533">
        <f t="shared" si="16"/>
        <v>0</v>
      </c>
      <c r="J533">
        <f>IF('LISTADO GENERAL '!K545="EXENTO",'REF1'!I533,I533*1.16)</f>
        <v>0</v>
      </c>
      <c r="K533" t="b">
        <f t="shared" si="17"/>
        <v>0</v>
      </c>
      <c r="L533">
        <f>'LISTADO GENERAL '!A545</f>
        <v>0</v>
      </c>
    </row>
    <row r="534" spans="1:12">
      <c r="A534" s="22">
        <v>533</v>
      </c>
      <c r="B534" t="str">
        <f>+'LISTADO GENERAL '!B546</f>
        <v>022300266</v>
      </c>
      <c r="C534" t="str">
        <f>+'LISTADO GENERAL '!E546</f>
        <v>BUTILBROMURO HIOSCINA  10 mg X10 TBLS</v>
      </c>
      <c r="D534">
        <f>+'LISTADO GENERAL '!F546</f>
        <v>0</v>
      </c>
      <c r="E534" t="str">
        <f>+'LISTADO GENERAL '!I546</f>
        <v>DISTRILAB</v>
      </c>
      <c r="F534" s="20">
        <f>+'LISTADO GENERAL '!S546</f>
        <v>46631</v>
      </c>
      <c r="G534">
        <f>+'LISTADO GENERAL '!T546</f>
        <v>0</v>
      </c>
      <c r="H534" s="21">
        <f>+'LISTADO GENERAL '!O546</f>
        <v>2.5189873417721516</v>
      </c>
      <c r="I534">
        <f t="shared" si="16"/>
        <v>0</v>
      </c>
      <c r="J534">
        <f>IF('LISTADO GENERAL '!K546="EXENTO",'REF1'!I534,I534*1.16)</f>
        <v>0</v>
      </c>
      <c r="K534" t="b">
        <f t="shared" si="17"/>
        <v>0</v>
      </c>
      <c r="L534" t="str">
        <f>'LISTADO GENERAL '!A546</f>
        <v>PRODUCTOS TOP</v>
      </c>
    </row>
    <row r="535" spans="1:12">
      <c r="A535" s="22">
        <v>534</v>
      </c>
      <c r="B535" t="str">
        <f>+'LISTADO GENERAL '!B547</f>
        <v>023760045</v>
      </c>
      <c r="C535" t="str">
        <f>+'LISTADO GENERAL '!E547</f>
        <v>CABERGOLINA 0,5 MG X 4 TAB</v>
      </c>
      <c r="D535">
        <f>+'LISTADO GENERAL '!F547</f>
        <v>0</v>
      </c>
      <c r="E535" t="str">
        <f>+'LISTADO GENERAL '!I547</f>
        <v>BIOGLASS</v>
      </c>
      <c r="F535" s="20">
        <f>+'LISTADO GENERAL '!S547</f>
        <v>46327</v>
      </c>
      <c r="G535">
        <f>+'LISTADO GENERAL '!T547</f>
        <v>0</v>
      </c>
      <c r="H535" s="21">
        <f>+'LISTADO GENERAL '!O547</f>
        <v>5.3298701298701294</v>
      </c>
      <c r="I535">
        <f t="shared" si="16"/>
        <v>0</v>
      </c>
      <c r="J535">
        <f>IF('LISTADO GENERAL '!K547="EXENTO",'REF1'!I535,I535*1.16)</f>
        <v>0</v>
      </c>
      <c r="K535" t="b">
        <f t="shared" si="17"/>
        <v>0</v>
      </c>
      <c r="L535" t="str">
        <f>'LISTADO GENERAL '!A547</f>
        <v xml:space="preserve">BROCHE DE ORO </v>
      </c>
    </row>
    <row r="536" spans="1:12">
      <c r="A536" s="22">
        <v>535</v>
      </c>
      <c r="B536" t="str">
        <f>+'LISTADO GENERAL '!B548</f>
        <v>020550109</v>
      </c>
      <c r="C536" t="str">
        <f>+'LISTADO GENERAL '!E548</f>
        <v>CALCIBON NATAL FORTE X 30 TAB</v>
      </c>
      <c r="D536">
        <f>+'LISTADO GENERAL '!F548</f>
        <v>0</v>
      </c>
      <c r="E536" t="str">
        <f>+'LISTADO GENERAL '!I548</f>
        <v>FARMA</v>
      </c>
      <c r="F536" s="20">
        <f>+'LISTADO GENERAL '!S548</f>
        <v>46266</v>
      </c>
      <c r="G536">
        <f>+'LISTADO GENERAL '!T548</f>
        <v>0</v>
      </c>
      <c r="H536" s="21">
        <f>+'LISTADO GENERAL '!O548</f>
        <v>10.032151898734176</v>
      </c>
      <c r="I536">
        <f t="shared" si="16"/>
        <v>0</v>
      </c>
      <c r="J536">
        <f>IF('LISTADO GENERAL '!K548="EXENTO",'REF1'!I536,I536*1.16)</f>
        <v>0</v>
      </c>
      <c r="K536" t="b">
        <f t="shared" si="17"/>
        <v>0</v>
      </c>
      <c r="L536">
        <f>'LISTADO GENERAL '!A548</f>
        <v>0</v>
      </c>
    </row>
    <row r="537" spans="1:12">
      <c r="A537" s="22">
        <v>536</v>
      </c>
      <c r="B537" t="str">
        <f>+'LISTADO GENERAL '!B549</f>
        <v>023090004</v>
      </c>
      <c r="C537" t="str">
        <f>+'LISTADO GENERAL '!E549</f>
        <v>CALCIFOR PRENATAL  X 30 TAB</v>
      </c>
      <c r="D537">
        <f>+'LISTADO GENERAL '!F549</f>
        <v>0</v>
      </c>
      <c r="E537" t="str">
        <f>+'LISTADO GENERAL '!I549</f>
        <v>PHARMATECH</v>
      </c>
      <c r="F537" s="20">
        <f>+'LISTADO GENERAL '!S549</f>
        <v>46539</v>
      </c>
      <c r="G537">
        <f>+'LISTADO GENERAL '!T549</f>
        <v>0</v>
      </c>
      <c r="H537" s="21">
        <f>+'LISTADO GENERAL '!O549</f>
        <v>8.1654761904761894</v>
      </c>
      <c r="I537">
        <f t="shared" si="16"/>
        <v>0</v>
      </c>
      <c r="J537">
        <f>IF('LISTADO GENERAL '!K549="EXENTO",'REF1'!I537,I537*1.16)</f>
        <v>0</v>
      </c>
      <c r="K537" t="b">
        <f t="shared" si="17"/>
        <v>0</v>
      </c>
      <c r="L537" t="str">
        <f>'LISTADO GENERAL '!A549</f>
        <v xml:space="preserve">NUEVAS ENTRADAS </v>
      </c>
    </row>
    <row r="538" spans="1:12">
      <c r="A538" s="22">
        <v>537</v>
      </c>
      <c r="B538" t="str">
        <f>+'LISTADO GENERAL '!B550</f>
        <v>021181125</v>
      </c>
      <c r="C538" t="str">
        <f>+'LISTADO GENERAL '!E550</f>
        <v>CALCITREX D3 950MG X 30 TAB</v>
      </c>
      <c r="D538">
        <f>+'LISTADO GENERAL '!F550</f>
        <v>0</v>
      </c>
      <c r="E538" t="str">
        <f>+'LISTADO GENERAL '!I550</f>
        <v>OFTALMI</v>
      </c>
      <c r="F538" s="20">
        <f>+'LISTADO GENERAL '!S550</f>
        <v>46174</v>
      </c>
      <c r="G538">
        <f>+'LISTADO GENERAL '!T550</f>
        <v>0</v>
      </c>
      <c r="H538" s="21">
        <f>+'LISTADO GENERAL '!O550</f>
        <v>9.7902000000000005</v>
      </c>
      <c r="I538">
        <f t="shared" si="16"/>
        <v>0</v>
      </c>
      <c r="J538">
        <f>IF('LISTADO GENERAL '!K550="EXENTO",'REF1'!I538,I538*1.16)</f>
        <v>0</v>
      </c>
      <c r="K538" t="b">
        <f t="shared" si="17"/>
        <v>0</v>
      </c>
      <c r="L538" t="str">
        <f>'LISTADO GENERAL '!A550</f>
        <v>BROCHE DE ORO</v>
      </c>
    </row>
    <row r="539" spans="1:12">
      <c r="A539" s="22">
        <v>538</v>
      </c>
      <c r="B539" t="str">
        <f>+'LISTADO GENERAL '!B551</f>
        <v>023000004</v>
      </c>
      <c r="C539" t="str">
        <f>+'LISTADO GENERAL '!E551</f>
        <v>CALCIUM CITRATE 100 TAB</v>
      </c>
      <c r="D539">
        <f>+'LISTADO GENERAL '!F551</f>
        <v>0</v>
      </c>
      <c r="E539" t="str">
        <f>+'LISTADO GENERAL '!I551</f>
        <v>NOW</v>
      </c>
      <c r="F539" s="20">
        <f>+'LISTADO GENERAL '!S551</f>
        <v>46753</v>
      </c>
      <c r="G539">
        <f>+'LISTADO GENERAL '!T551</f>
        <v>0</v>
      </c>
      <c r="H539" s="21">
        <f>+'LISTADO GENERAL '!O551</f>
        <v>20.125</v>
      </c>
      <c r="I539">
        <f t="shared" si="16"/>
        <v>0</v>
      </c>
      <c r="J539">
        <f>IF('LISTADO GENERAL '!K551="EXENTO",'REF1'!I539,I539*1.16)</f>
        <v>0</v>
      </c>
      <c r="K539" t="b">
        <f t="shared" si="17"/>
        <v>0</v>
      </c>
      <c r="L539" t="str">
        <f>'LISTADO GENERAL '!A551</f>
        <v>PRODUCTOS TOP</v>
      </c>
    </row>
    <row r="540" spans="1:12">
      <c r="A540" s="22">
        <v>539</v>
      </c>
      <c r="B540" t="str">
        <f>+'LISTADO GENERAL '!B552</f>
        <v>021091148</v>
      </c>
      <c r="C540" t="str">
        <f>+'LISTADO GENERAL '!E552</f>
        <v>CALMOX (MELOXICAM) 15mg x20TAB</v>
      </c>
      <c r="D540">
        <f>+'LISTADO GENERAL '!F552</f>
        <v>0</v>
      </c>
      <c r="E540" t="str">
        <f>+'LISTADO GENERAL '!I552</f>
        <v>MEYER</v>
      </c>
      <c r="F540" s="20">
        <f>+'LISTADO GENERAL '!S552</f>
        <v>46235</v>
      </c>
      <c r="G540">
        <f>+'LISTADO GENERAL '!T552</f>
        <v>0</v>
      </c>
      <c r="H540" s="21">
        <f>+'LISTADO GENERAL '!O552</f>
        <v>5.7231999999999994</v>
      </c>
      <c r="I540">
        <f t="shared" si="16"/>
        <v>0</v>
      </c>
      <c r="J540">
        <f>IF('LISTADO GENERAL '!K552="EXENTO",'REF1'!I540,I540*1.16)</f>
        <v>0</v>
      </c>
      <c r="K540" t="b">
        <f t="shared" si="17"/>
        <v>0</v>
      </c>
      <c r="L540" t="str">
        <f>'LISTADO GENERAL '!A552</f>
        <v>BROCHE DE ORO</v>
      </c>
    </row>
    <row r="541" spans="1:12">
      <c r="A541" s="22">
        <v>540</v>
      </c>
      <c r="B541" t="str">
        <f>+'LISTADO GENERAL '!B553</f>
        <v>021090559</v>
      </c>
      <c r="C541" t="str">
        <f>+'LISTADO GENERAL '!E553</f>
        <v xml:space="preserve">CALMOX 15MG X 10 TAB </v>
      </c>
      <c r="D541">
        <f>+'LISTADO GENERAL '!F553</f>
        <v>0</v>
      </c>
      <c r="E541" t="str">
        <f>+'LISTADO GENERAL '!I553</f>
        <v>MEYER</v>
      </c>
      <c r="F541" s="20">
        <f>+'LISTADO GENERAL '!S553</f>
        <v>46235</v>
      </c>
      <c r="G541">
        <f>+'LISTADO GENERAL '!T553</f>
        <v>0</v>
      </c>
      <c r="H541" s="21">
        <f>+'LISTADO GENERAL '!O553</f>
        <v>4.2336</v>
      </c>
      <c r="I541">
        <f t="shared" si="16"/>
        <v>0</v>
      </c>
      <c r="J541">
        <f>IF('LISTADO GENERAL '!K553="EXENTO",'REF1'!I541,I541*1.16)</f>
        <v>0</v>
      </c>
      <c r="K541" t="b">
        <f t="shared" si="17"/>
        <v>0</v>
      </c>
      <c r="L541" t="str">
        <f>'LISTADO GENERAL '!A553</f>
        <v>BROCHE DE ORO</v>
      </c>
    </row>
    <row r="542" spans="1:12">
      <c r="A542" s="22">
        <v>541</v>
      </c>
      <c r="B542" t="str">
        <f>+'LISTADO GENERAL '!B554</f>
        <v>021090111</v>
      </c>
      <c r="C542" t="str">
        <f>+'LISTADO GENERAL '!E554</f>
        <v xml:space="preserve">CALMOX 7,5MG X 10 TAB </v>
      </c>
      <c r="D542">
        <f>+'LISTADO GENERAL '!F554</f>
        <v>0</v>
      </c>
      <c r="E542" t="str">
        <f>+'LISTADO GENERAL '!I554</f>
        <v>MEYER</v>
      </c>
      <c r="F542" s="20">
        <f>+'LISTADO GENERAL '!S554</f>
        <v>45931</v>
      </c>
      <c r="G542">
        <f>+'LISTADO GENERAL '!T554</f>
        <v>0</v>
      </c>
      <c r="H542" s="21">
        <f>+'LISTADO GENERAL '!O554</f>
        <v>3.1752000000000002</v>
      </c>
      <c r="I542">
        <f t="shared" si="16"/>
        <v>0</v>
      </c>
      <c r="J542">
        <f>IF('LISTADO GENERAL '!K554="EXENTO",'REF1'!I542,I542*1.16)</f>
        <v>0</v>
      </c>
      <c r="K542" t="b">
        <f t="shared" si="17"/>
        <v>0</v>
      </c>
      <c r="L542" t="str">
        <f>'LISTADO GENERAL '!A554</f>
        <v>BROCHE DE ORO</v>
      </c>
    </row>
    <row r="543" spans="1:12">
      <c r="A543" s="22">
        <v>542</v>
      </c>
      <c r="B543" t="str">
        <f>+'LISTADO GENERAL '!B555</f>
        <v>020261110</v>
      </c>
      <c r="C543" t="str">
        <f>+'LISTADO GENERAL '!E555</f>
        <v>CALOXPIRINA 81MG X 100 TAB</v>
      </c>
      <c r="D543">
        <f>+'LISTADO GENERAL '!F555</f>
        <v>0</v>
      </c>
      <c r="E543" t="str">
        <f>+'LISTADO GENERAL '!I555</f>
        <v>CALOX</v>
      </c>
      <c r="F543" s="20">
        <f>+'LISTADO GENERAL '!S555</f>
        <v>46508</v>
      </c>
      <c r="G543">
        <f>+'LISTADO GENERAL '!T555</f>
        <v>0</v>
      </c>
      <c r="H543" s="21">
        <f>+'LISTADO GENERAL '!O555</f>
        <v>7.2109090909090909</v>
      </c>
      <c r="I543">
        <f t="shared" si="16"/>
        <v>0</v>
      </c>
      <c r="J543">
        <f>IF('LISTADO GENERAL '!K555="EXENTO",'REF1'!I543,I543*1.16)</f>
        <v>0</v>
      </c>
      <c r="K543" t="b">
        <f t="shared" si="17"/>
        <v>0</v>
      </c>
      <c r="L543">
        <f>'LISTADO GENERAL '!A555</f>
        <v>0</v>
      </c>
    </row>
    <row r="544" spans="1:12">
      <c r="A544" s="22">
        <v>543</v>
      </c>
      <c r="B544" t="str">
        <f>+'LISTADO GENERAL '!B556</f>
        <v>020260495</v>
      </c>
      <c r="C544" t="str">
        <f>+'LISTADO GENERAL '!E556</f>
        <v>CALOXPIRINA 81mg x30 TAB</v>
      </c>
      <c r="D544">
        <f>+'LISTADO GENERAL '!F556</f>
        <v>0</v>
      </c>
      <c r="E544" t="str">
        <f>+'LISTADO GENERAL '!I556</f>
        <v>CALOX</v>
      </c>
      <c r="F544" s="20">
        <f>+'LISTADO GENERAL '!S556</f>
        <v>46692</v>
      </c>
      <c r="G544">
        <f>+'LISTADO GENERAL '!T556</f>
        <v>0</v>
      </c>
      <c r="H544" s="21">
        <f>+'LISTADO GENERAL '!O556</f>
        <v>2.9103896103896107</v>
      </c>
      <c r="I544">
        <f t="shared" si="16"/>
        <v>0</v>
      </c>
      <c r="J544">
        <f>IF('LISTADO GENERAL '!K556="EXENTO",'REF1'!I544,I544*1.16)</f>
        <v>0</v>
      </c>
      <c r="K544" t="b">
        <f t="shared" si="17"/>
        <v>0</v>
      </c>
      <c r="L544">
        <f>'LISTADO GENERAL '!A556</f>
        <v>0</v>
      </c>
    </row>
    <row r="545" spans="1:12">
      <c r="A545" s="22">
        <v>544</v>
      </c>
      <c r="B545" t="str">
        <f>+'LISTADO GENERAL '!B557</f>
        <v>020191090</v>
      </c>
      <c r="C545" t="str">
        <f>+'LISTADO GENERAL '!E557</f>
        <v>CALPAL D NATAL X  30 TAB</v>
      </c>
      <c r="D545">
        <f>+'LISTADO GENERAL '!F557</f>
        <v>0</v>
      </c>
      <c r="E545" t="str">
        <f>+'LISTADO GENERAL '!I557</f>
        <v>BIOTECH</v>
      </c>
      <c r="F545" s="20">
        <f>+'LISTADO GENERAL '!S557</f>
        <v>46204</v>
      </c>
      <c r="G545">
        <f>+'LISTADO GENERAL '!T557</f>
        <v>0</v>
      </c>
      <c r="H545" s="21">
        <f>+'LISTADO GENERAL '!O557</f>
        <v>8.9443670886075957</v>
      </c>
      <c r="I545">
        <f t="shared" si="16"/>
        <v>0</v>
      </c>
      <c r="J545">
        <f>IF('LISTADO GENERAL '!K557="EXENTO",'REF1'!I545,I545*1.16)</f>
        <v>0</v>
      </c>
      <c r="K545" t="b">
        <f t="shared" si="17"/>
        <v>0</v>
      </c>
      <c r="L545">
        <f>'LISTADO GENERAL '!A557</f>
        <v>0</v>
      </c>
    </row>
    <row r="546" spans="1:12">
      <c r="A546" s="22">
        <v>545</v>
      </c>
      <c r="B546" t="str">
        <f>+'LISTADO GENERAL '!B558</f>
        <v>022310917</v>
      </c>
      <c r="C546" t="str">
        <f>+'LISTADO GENERAL '!E558</f>
        <v>CALRESAN 300 MG X 90 CAP</v>
      </c>
      <c r="D546">
        <f>+'LISTADO GENERAL '!F558</f>
        <v>0</v>
      </c>
      <c r="E546" t="str">
        <f>+'LISTADO GENERAL '!I558</f>
        <v>ARCOIRIS</v>
      </c>
      <c r="F546" s="20">
        <f>+'LISTADO GENERAL '!S558</f>
        <v>45689</v>
      </c>
      <c r="G546">
        <f>+'LISTADO GENERAL '!T558</f>
        <v>0</v>
      </c>
      <c r="H546" s="21">
        <f>+'LISTADO GENERAL '!O558</f>
        <v>4.5555555555555554</v>
      </c>
      <c r="I546">
        <f t="shared" si="16"/>
        <v>0</v>
      </c>
      <c r="J546">
        <f>IF('LISTADO GENERAL '!K558="EXENTO",'REF1'!I546,I546*1.16)</f>
        <v>0</v>
      </c>
      <c r="K546" t="b">
        <f t="shared" si="17"/>
        <v>0</v>
      </c>
      <c r="L546" t="str">
        <f>'LISTADO GENERAL '!A558</f>
        <v>PRODUCTOS TOP</v>
      </c>
    </row>
    <row r="547" spans="1:12">
      <c r="A547" s="22">
        <v>546</v>
      </c>
      <c r="B547" t="str">
        <f>+'LISTADO GENERAL '!B559</f>
        <v>021181132</v>
      </c>
      <c r="C547" t="str">
        <f>+'LISTADO GENERAL '!E559</f>
        <v>CAMOLYN PLUS SOL OFT (NAFAZOLINA) 0.012% X 15mL</v>
      </c>
      <c r="D547">
        <f>+'LISTADO GENERAL '!F559</f>
        <v>0</v>
      </c>
      <c r="E547" t="str">
        <f>+'LISTADO GENERAL '!I559</f>
        <v>OFTALMI</v>
      </c>
      <c r="F547" s="20">
        <f>+'LISTADO GENERAL '!S559</f>
        <v>46508</v>
      </c>
      <c r="G547">
        <f>+'LISTADO GENERAL '!T559</f>
        <v>0</v>
      </c>
      <c r="H547" s="21">
        <f>+'LISTADO GENERAL '!O559</f>
        <v>1.9992000000000001</v>
      </c>
      <c r="I547">
        <f t="shared" si="16"/>
        <v>0</v>
      </c>
      <c r="J547">
        <f>IF('LISTADO GENERAL '!K559="EXENTO",'REF1'!I547,I547*1.16)</f>
        <v>0</v>
      </c>
      <c r="K547" t="b">
        <f t="shared" si="17"/>
        <v>0</v>
      </c>
      <c r="L547" t="str">
        <f>'LISTADO GENERAL '!A559</f>
        <v>BROCHE DE ORO</v>
      </c>
    </row>
    <row r="548" spans="1:12">
      <c r="A548" s="22">
        <v>547</v>
      </c>
      <c r="B548" t="str">
        <f>+'LISTADO GENERAL '!B560</f>
        <v>021090112</v>
      </c>
      <c r="C548" t="str">
        <f>+'LISTADO GENERAL '!E560</f>
        <v xml:space="preserve">CAMPAL 1% CREMA X 20GR </v>
      </c>
      <c r="D548">
        <f>+'LISTADO GENERAL '!F560</f>
        <v>0</v>
      </c>
      <c r="E548" t="str">
        <f>+'LISTADO GENERAL '!I560</f>
        <v>MEYER</v>
      </c>
      <c r="F548" s="20">
        <f>+'LISTADO GENERAL '!S560</f>
        <v>46447</v>
      </c>
      <c r="G548">
        <f>+'LISTADO GENERAL '!T560</f>
        <v>0</v>
      </c>
      <c r="H548" s="21">
        <f>+'LISTADO GENERAL '!O560</f>
        <v>4.0179999999999998</v>
      </c>
      <c r="I548">
        <f t="shared" si="16"/>
        <v>0</v>
      </c>
      <c r="J548">
        <f>IF('LISTADO GENERAL '!K560="EXENTO",'REF1'!I548,I548*1.16)</f>
        <v>0</v>
      </c>
      <c r="K548" t="b">
        <f t="shared" si="17"/>
        <v>0</v>
      </c>
      <c r="L548" t="str">
        <f>'LISTADO GENERAL '!A560</f>
        <v>BROCHE DE ORO</v>
      </c>
    </row>
    <row r="549" spans="1:12">
      <c r="A549" s="22">
        <v>548</v>
      </c>
      <c r="B549" t="str">
        <f>+'LISTADO GENERAL '!B561</f>
        <v>021091075</v>
      </c>
      <c r="C549" t="str">
        <f>+'LISTADO GENERAL '!E561</f>
        <v xml:space="preserve">CAMPAL 1% CREMA X 50GR </v>
      </c>
      <c r="D549">
        <f>+'LISTADO GENERAL '!F561</f>
        <v>0</v>
      </c>
      <c r="E549" t="str">
        <f>+'LISTADO GENERAL '!I561</f>
        <v>MEYER</v>
      </c>
      <c r="F549" s="20">
        <f>+'LISTADO GENERAL '!S561</f>
        <v>46722</v>
      </c>
      <c r="G549">
        <f>+'LISTADO GENERAL '!T561</f>
        <v>0</v>
      </c>
      <c r="H549" s="21">
        <f>+'LISTADO GENERAL '!O561</f>
        <v>6.3405999999999993</v>
      </c>
      <c r="I549">
        <f t="shared" si="16"/>
        <v>0</v>
      </c>
      <c r="J549">
        <f>IF('LISTADO GENERAL '!K561="EXENTO",'REF1'!I549,I549*1.16)</f>
        <v>0</v>
      </c>
      <c r="K549" t="b">
        <f t="shared" si="17"/>
        <v>0</v>
      </c>
      <c r="L549" t="str">
        <f>'LISTADO GENERAL '!A561</f>
        <v>BROCHE DE ORO</v>
      </c>
    </row>
    <row r="550" spans="1:12">
      <c r="A550" s="22">
        <v>549</v>
      </c>
      <c r="B550" t="str">
        <f>+'LISTADO GENERAL '!B562</f>
        <v>0337300027</v>
      </c>
      <c r="C550" t="str">
        <f>+'LISTADO GENERAL '!E562</f>
        <v>CANAZOLE 200 mg X 10 TAB</v>
      </c>
      <c r="D550">
        <f>+'LISTADO GENERAL '!F562</f>
        <v>0</v>
      </c>
      <c r="E550" t="str">
        <f>+'LISTADO GENERAL '!I562</f>
        <v>CAPSUVEN</v>
      </c>
      <c r="F550" s="20">
        <f>+'LISTADO GENERAL '!S562</f>
        <v>45992</v>
      </c>
      <c r="G550">
        <f>+'LISTADO GENERAL '!T562</f>
        <v>0</v>
      </c>
      <c r="H550" s="21">
        <f>+'LISTADO GENERAL '!O562</f>
        <v>2.1361017600000003</v>
      </c>
      <c r="I550">
        <f t="shared" si="16"/>
        <v>0</v>
      </c>
      <c r="J550">
        <f>IF('LISTADO GENERAL '!K562="EXENTO",'REF1'!I550,I550*1.16)</f>
        <v>0</v>
      </c>
      <c r="K550" t="b">
        <f t="shared" si="17"/>
        <v>0</v>
      </c>
      <c r="L550" t="str">
        <f>'LISTADO GENERAL '!A562</f>
        <v>MORADO DE BIENESTAR</v>
      </c>
    </row>
    <row r="551" spans="1:12">
      <c r="A551" s="22">
        <v>550</v>
      </c>
      <c r="B551" t="str">
        <f>+'LISTADO GENERAL '!B563</f>
        <v>021691096</v>
      </c>
      <c r="C551" t="str">
        <f>+'LISTADO GENERAL '!E563</f>
        <v>CANDER  32 MG X  15 TAB</v>
      </c>
      <c r="D551">
        <f>+'LISTADO GENERAL '!F563</f>
        <v>0</v>
      </c>
      <c r="E551" t="str">
        <f>+'LISTADO GENERAL '!I563</f>
        <v>VALMOR</v>
      </c>
      <c r="F551" s="20">
        <f>+'LISTADO GENERAL '!S563</f>
        <v>46296</v>
      </c>
      <c r="G551">
        <f>+'LISTADO GENERAL '!T563</f>
        <v>0</v>
      </c>
      <c r="H551" s="21">
        <f>+'LISTADO GENERAL '!O563</f>
        <v>7.518987341772152</v>
      </c>
      <c r="I551">
        <f t="shared" si="16"/>
        <v>0</v>
      </c>
      <c r="J551">
        <f>IF('LISTADO GENERAL '!K563="EXENTO",'REF1'!I551,I551*1.16)</f>
        <v>0</v>
      </c>
      <c r="K551" t="b">
        <f t="shared" si="17"/>
        <v>0</v>
      </c>
      <c r="L551">
        <f>'LISTADO GENERAL '!A563</f>
        <v>0</v>
      </c>
    </row>
    <row r="552" spans="1:12">
      <c r="A552" s="22">
        <v>551</v>
      </c>
      <c r="B552" t="str">
        <f>+'LISTADO GENERAL '!B564</f>
        <v>021691092</v>
      </c>
      <c r="C552" t="str">
        <f>+'LISTADO GENERAL '!E564</f>
        <v>CANDER 16MG X 10 TAB</v>
      </c>
      <c r="D552">
        <f>+'LISTADO GENERAL '!F564</f>
        <v>0</v>
      </c>
      <c r="E552" t="str">
        <f>+'LISTADO GENERAL '!I564</f>
        <v>VALMOR</v>
      </c>
      <c r="F552" s="20">
        <f>+'LISTADO GENERAL '!S564</f>
        <v>47300</v>
      </c>
      <c r="G552">
        <f>+'LISTADO GENERAL '!T564</f>
        <v>0</v>
      </c>
      <c r="H552" s="21">
        <f>+'LISTADO GENERAL '!O564</f>
        <v>3.8224615331478482</v>
      </c>
      <c r="I552">
        <f t="shared" si="16"/>
        <v>0</v>
      </c>
      <c r="J552">
        <f>IF('LISTADO GENERAL '!K564="EXENTO",'REF1'!I552,I552*1.16)</f>
        <v>0</v>
      </c>
      <c r="K552" t="b">
        <f t="shared" si="17"/>
        <v>0</v>
      </c>
      <c r="L552">
        <f>'LISTADO GENERAL '!A564</f>
        <v>0</v>
      </c>
    </row>
    <row r="553" spans="1:12">
      <c r="A553" s="22">
        <v>552</v>
      </c>
      <c r="B553" t="str">
        <f>+'LISTADO GENERAL '!B565</f>
        <v>021691110</v>
      </c>
      <c r="C553" t="str">
        <f>+'LISTADO GENERAL '!E565</f>
        <v>CANDER 32mg X 30TAB</v>
      </c>
      <c r="D553">
        <f>+'LISTADO GENERAL '!F565</f>
        <v>0</v>
      </c>
      <c r="E553" t="str">
        <f>+'LISTADO GENERAL '!I565</f>
        <v>VALMOR</v>
      </c>
      <c r="F553" s="20">
        <f>+'LISTADO GENERAL '!S565</f>
        <v>46296</v>
      </c>
      <c r="G553">
        <f>+'LISTADO GENERAL '!T565</f>
        <v>0</v>
      </c>
      <c r="H553" s="21">
        <f>+'LISTADO GENERAL '!O565</f>
        <v>16.506493506493506</v>
      </c>
      <c r="I553">
        <f t="shared" si="16"/>
        <v>0</v>
      </c>
      <c r="J553">
        <f>IF('LISTADO GENERAL '!K565="EXENTO",'REF1'!I553,I553*1.16)</f>
        <v>0</v>
      </c>
      <c r="K553" t="b">
        <f t="shared" si="17"/>
        <v>0</v>
      </c>
      <c r="L553">
        <f>'LISTADO GENERAL '!A565</f>
        <v>0</v>
      </c>
    </row>
    <row r="554" spans="1:12">
      <c r="A554" s="22">
        <v>553</v>
      </c>
      <c r="B554" t="str">
        <f>+'LISTADO GENERAL '!B566</f>
        <v>021691093</v>
      </c>
      <c r="C554" t="str">
        <f>+'LISTADO GENERAL '!E566</f>
        <v>CANDER 8MG X 10 TAB</v>
      </c>
      <c r="D554">
        <f>+'LISTADO GENERAL '!F566</f>
        <v>0</v>
      </c>
      <c r="E554" t="str">
        <f>+'LISTADO GENERAL '!I566</f>
        <v>VALMOR</v>
      </c>
      <c r="F554" s="20">
        <f>+'LISTADO GENERAL '!S566</f>
        <v>46935</v>
      </c>
      <c r="G554">
        <f>+'LISTADO GENERAL '!T566</f>
        <v>0</v>
      </c>
      <c r="H554" s="21">
        <f>+'LISTADO GENERAL '!O566</f>
        <v>2.9610389610389607</v>
      </c>
      <c r="I554">
        <f t="shared" si="16"/>
        <v>0</v>
      </c>
      <c r="J554">
        <f>IF('LISTADO GENERAL '!K566="EXENTO",'REF1'!I554,I554*1.16)</f>
        <v>0</v>
      </c>
      <c r="K554" t="b">
        <f t="shared" si="17"/>
        <v>0</v>
      </c>
      <c r="L554">
        <f>'LISTADO GENERAL '!A566</f>
        <v>0</v>
      </c>
    </row>
    <row r="555" spans="1:12">
      <c r="A555" s="22">
        <v>554</v>
      </c>
      <c r="B555" t="str">
        <f>+'LISTADO GENERAL '!B567</f>
        <v>021690769</v>
      </c>
      <c r="C555" t="str">
        <f>+'LISTADO GENERAL '!E567</f>
        <v>CANDER 8MG X 30 TAB</v>
      </c>
      <c r="D555">
        <f>+'LISTADO GENERAL '!F567</f>
        <v>0</v>
      </c>
      <c r="E555" t="str">
        <f>+'LISTADO GENERAL '!I567</f>
        <v>VALMOR</v>
      </c>
      <c r="F555" s="20">
        <f>+'LISTADO GENERAL '!S567</f>
        <v>46935</v>
      </c>
      <c r="G555">
        <f>+'LISTADO GENERAL '!T567</f>
        <v>0</v>
      </c>
      <c r="H555" s="21">
        <f>+'LISTADO GENERAL '!O567</f>
        <v>7.2344497607655498</v>
      </c>
      <c r="I555">
        <f t="shared" si="16"/>
        <v>0</v>
      </c>
      <c r="J555">
        <f>IF('LISTADO GENERAL '!K567="EXENTO",'REF1'!I555,I555*1.16)</f>
        <v>0</v>
      </c>
      <c r="K555" t="b">
        <f t="shared" si="17"/>
        <v>0</v>
      </c>
      <c r="L555" t="str">
        <f>'LISTADO GENERAL '!A567</f>
        <v>PRODUCTOS TOP</v>
      </c>
    </row>
    <row r="556" spans="1:12">
      <c r="A556" s="22">
        <v>555</v>
      </c>
      <c r="B556" t="str">
        <f>+'LISTADO GENERAL '!B568</f>
        <v>021690114</v>
      </c>
      <c r="C556" t="str">
        <f>+'LISTADO GENERAL '!E568</f>
        <v>CANDER-HCT 8MG-12,5MG X 30 TAB</v>
      </c>
      <c r="D556">
        <f>+'LISTADO GENERAL '!F568</f>
        <v>0</v>
      </c>
      <c r="E556" t="str">
        <f>+'LISTADO GENERAL '!I568</f>
        <v>VALMOR</v>
      </c>
      <c r="F556" s="20">
        <f>+'LISTADO GENERAL '!S568</f>
        <v>47331</v>
      </c>
      <c r="G556">
        <f>+'LISTADO GENERAL '!T568</f>
        <v>0</v>
      </c>
      <c r="H556" s="21">
        <f>+'LISTADO GENERAL '!O568</f>
        <v>9.0129870129870131</v>
      </c>
      <c r="I556">
        <f t="shared" si="16"/>
        <v>0</v>
      </c>
      <c r="J556">
        <f>IF('LISTADO GENERAL '!K568="EXENTO",'REF1'!I556,I556*1.16)</f>
        <v>0</v>
      </c>
      <c r="K556" t="b">
        <f t="shared" si="17"/>
        <v>0</v>
      </c>
      <c r="L556" t="str">
        <f>'LISTADO GENERAL '!A568</f>
        <v>PRODUCTOS TOP</v>
      </c>
    </row>
    <row r="557" spans="1:12">
      <c r="A557" s="22">
        <v>556</v>
      </c>
      <c r="B557" t="str">
        <f>+'LISTADO GENERAL '!B569</f>
        <v>020261115</v>
      </c>
      <c r="C557" t="str">
        <f>+'LISTADO GENERAL '!E569</f>
        <v>CANDESARTAN 16 MG X30 TAB</v>
      </c>
      <c r="D557">
        <f>+'LISTADO GENERAL '!F569</f>
        <v>0</v>
      </c>
      <c r="E557" t="str">
        <f>+'LISTADO GENERAL '!I569</f>
        <v>CALOX</v>
      </c>
      <c r="F557" s="20">
        <f>+'LISTADO GENERAL '!S569</f>
        <v>46539</v>
      </c>
      <c r="G557">
        <f>+'LISTADO GENERAL '!T569</f>
        <v>0</v>
      </c>
      <c r="H557" s="21">
        <f>+'LISTADO GENERAL '!O569</f>
        <v>10.683544303797467</v>
      </c>
      <c r="I557">
        <f t="shared" si="16"/>
        <v>0</v>
      </c>
      <c r="J557">
        <f>IF('LISTADO GENERAL '!K569="EXENTO",'REF1'!I557,I557*1.16)</f>
        <v>0</v>
      </c>
      <c r="K557" t="b">
        <f t="shared" si="17"/>
        <v>0</v>
      </c>
      <c r="L557">
        <f>'LISTADO GENERAL '!A569</f>
        <v>0</v>
      </c>
    </row>
    <row r="558" spans="1:12">
      <c r="A558" s="22">
        <v>557</v>
      </c>
      <c r="B558" t="str">
        <f>+'LISTADO GENERAL '!B570</f>
        <v>020930567</v>
      </c>
      <c r="C558" t="str">
        <f>+'LISTADO GENERAL '!E570</f>
        <v>CANDESARTAN 16MG X 10 TAB</v>
      </c>
      <c r="D558">
        <f>+'LISTADO GENERAL '!F570</f>
        <v>0</v>
      </c>
      <c r="E558" t="str">
        <f>+'LISTADO GENERAL '!I570</f>
        <v>LA SANTE</v>
      </c>
      <c r="F558" s="20">
        <f>+'LISTADO GENERAL '!S570</f>
        <v>46204</v>
      </c>
      <c r="G558">
        <f>+'LISTADO GENERAL '!T570</f>
        <v>0</v>
      </c>
      <c r="H558" s="21">
        <f>+'LISTADO GENERAL '!O570</f>
        <v>3.4202000000000004</v>
      </c>
      <c r="I558">
        <f t="shared" si="16"/>
        <v>0</v>
      </c>
      <c r="J558">
        <f>IF('LISTADO GENERAL '!K570="EXENTO",'REF1'!I558,I558*1.16)</f>
        <v>0</v>
      </c>
      <c r="K558" t="b">
        <f t="shared" si="17"/>
        <v>0</v>
      </c>
      <c r="L558" t="str">
        <f>'LISTADO GENERAL '!A570</f>
        <v>BROCHE DE ORO</v>
      </c>
    </row>
    <row r="559" spans="1:12">
      <c r="A559" s="22">
        <v>558</v>
      </c>
      <c r="B559" t="str">
        <f>+'LISTADO GENERAL '!B571</f>
        <v>033820009</v>
      </c>
      <c r="C559" t="str">
        <f>+'LISTADO GENERAL '!E571</f>
        <v>CANDESARTAN 16MG X 30 TAB</v>
      </c>
      <c r="D559">
        <f>+'LISTADO GENERAL '!F571</f>
        <v>0</v>
      </c>
      <c r="E559" t="str">
        <f>+'LISTADO GENERAL '!I571</f>
        <v>FELIRNI</v>
      </c>
      <c r="F559" s="20">
        <f>+'LISTADO GENERAL '!S571</f>
        <v>46296</v>
      </c>
      <c r="G559">
        <f>+'LISTADO GENERAL '!T571</f>
        <v>0</v>
      </c>
      <c r="H559" s="21">
        <f>+'LISTADO GENERAL '!O571</f>
        <v>2.7272727272727275</v>
      </c>
      <c r="I559">
        <f t="shared" si="16"/>
        <v>0</v>
      </c>
      <c r="J559">
        <f>IF('LISTADO GENERAL '!K571="EXENTO",'REF1'!I559,I559*1.16)</f>
        <v>0</v>
      </c>
      <c r="K559" t="b">
        <f t="shared" si="17"/>
        <v>0</v>
      </c>
      <c r="L559">
        <f>'LISTADO GENERAL '!A571</f>
        <v>0</v>
      </c>
    </row>
    <row r="560" spans="1:12">
      <c r="A560" s="22">
        <v>559</v>
      </c>
      <c r="B560" t="str">
        <f>+'LISTADO GENERAL '!B572</f>
        <v>27650</v>
      </c>
      <c r="C560" t="str">
        <f>+'LISTADO GENERAL '!E572</f>
        <v>CANDESARTAN 8 MG X 10 COMP</v>
      </c>
      <c r="D560">
        <f>+'LISTADO GENERAL '!F572</f>
        <v>0</v>
      </c>
      <c r="E560" t="str">
        <f>+'LISTADO GENERAL '!I572</f>
        <v>LETI-GENVEN</v>
      </c>
      <c r="F560" s="20">
        <f>+'LISTADO GENERAL '!S572</f>
        <v>46327</v>
      </c>
      <c r="G560">
        <f>+'LISTADO GENERAL '!T572</f>
        <v>0</v>
      </c>
      <c r="H560" s="21">
        <f>+'LISTADO GENERAL '!O572</f>
        <v>2.2577922077922081</v>
      </c>
      <c r="I560">
        <f t="shared" si="16"/>
        <v>0</v>
      </c>
      <c r="J560">
        <f>IF('LISTADO GENERAL '!K572="EXENTO",'REF1'!I560,I560*1.16)</f>
        <v>0</v>
      </c>
      <c r="K560" t="b">
        <f t="shared" si="17"/>
        <v>0</v>
      </c>
      <c r="L560" t="str">
        <f>'LISTADO GENERAL '!A572</f>
        <v xml:space="preserve">BROCHE DE ORO </v>
      </c>
    </row>
    <row r="561" spans="1:12">
      <c r="A561" s="22">
        <v>560</v>
      </c>
      <c r="B561" t="str">
        <f>+'LISTADO GENERAL '!B573</f>
        <v>37650</v>
      </c>
      <c r="C561" t="str">
        <f>+'LISTADO GENERAL '!E573</f>
        <v>CANDESARTAN 8 mg X 30 COMP</v>
      </c>
      <c r="D561">
        <f>+'LISTADO GENERAL '!F573</f>
        <v>0</v>
      </c>
      <c r="E561" t="str">
        <f>+'LISTADO GENERAL '!I573</f>
        <v>LETI-GENVEN</v>
      </c>
      <c r="F561" s="20">
        <f>+'LISTADO GENERAL '!S573</f>
        <v>46327</v>
      </c>
      <c r="G561">
        <f>+'LISTADO GENERAL '!T573</f>
        <v>0</v>
      </c>
      <c r="H561" s="21">
        <f>+'LISTADO GENERAL '!O573</f>
        <v>5.959090909090909</v>
      </c>
      <c r="I561">
        <f t="shared" si="16"/>
        <v>0</v>
      </c>
      <c r="J561">
        <f>IF('LISTADO GENERAL '!K573="EXENTO",'REF1'!I561,I561*1.16)</f>
        <v>0</v>
      </c>
      <c r="K561" t="b">
        <f t="shared" si="17"/>
        <v>0</v>
      </c>
      <c r="L561" t="str">
        <f>'LISTADO GENERAL '!A573</f>
        <v xml:space="preserve">BROCHE DE ORO </v>
      </c>
    </row>
    <row r="562" spans="1:12">
      <c r="A562" s="22">
        <v>561</v>
      </c>
      <c r="B562" t="str">
        <f>+'LISTADO GENERAL '!B574</f>
        <v>020261116</v>
      </c>
      <c r="C562" t="str">
        <f>+'LISTADO GENERAL '!E574</f>
        <v>CANDESARTAN 8 MG X30 TAB</v>
      </c>
      <c r="D562">
        <f>+'LISTADO GENERAL '!F574</f>
        <v>0</v>
      </c>
      <c r="E562" t="str">
        <f>+'LISTADO GENERAL '!I574</f>
        <v>CALOX</v>
      </c>
      <c r="F562" s="20">
        <f>+'LISTADO GENERAL '!S574</f>
        <v>46478</v>
      </c>
      <c r="G562">
        <f>+'LISTADO GENERAL '!T574</f>
        <v>0</v>
      </c>
      <c r="H562" s="21">
        <f>+'LISTADO GENERAL '!O574</f>
        <v>6.4284366974457301</v>
      </c>
      <c r="I562">
        <f t="shared" si="16"/>
        <v>0</v>
      </c>
      <c r="J562">
        <f>IF('LISTADO GENERAL '!K574="EXENTO",'REF1'!I562,I562*1.16)</f>
        <v>0</v>
      </c>
      <c r="K562" t="b">
        <f t="shared" si="17"/>
        <v>0</v>
      </c>
      <c r="L562">
        <f>'LISTADO GENERAL '!A574</f>
        <v>0</v>
      </c>
    </row>
    <row r="563" spans="1:12">
      <c r="A563" s="22">
        <v>562</v>
      </c>
      <c r="B563" t="str">
        <f>+'LISTADO GENERAL '!B575</f>
        <v>020931094</v>
      </c>
      <c r="C563" t="str">
        <f>+'LISTADO GENERAL '!E575</f>
        <v>CANDESARTAN 8MG X30 TAB</v>
      </c>
      <c r="D563">
        <f>+'LISTADO GENERAL '!F575</f>
        <v>0</v>
      </c>
      <c r="E563" t="str">
        <f>+'LISTADO GENERAL '!I575</f>
        <v>LA SANTE</v>
      </c>
      <c r="F563" s="20">
        <f>+'LISTADO GENERAL '!S575</f>
        <v>46204</v>
      </c>
      <c r="G563">
        <f>+'LISTADO GENERAL '!T575</f>
        <v>0</v>
      </c>
      <c r="H563" s="21">
        <f>+'LISTADO GENERAL '!O575</f>
        <v>5.3115999999999994</v>
      </c>
      <c r="I563">
        <f t="shared" si="16"/>
        <v>0</v>
      </c>
      <c r="J563">
        <f>IF('LISTADO GENERAL '!K575="EXENTO",'REF1'!I563,I563*1.16)</f>
        <v>0</v>
      </c>
      <c r="K563" t="b">
        <f t="shared" si="17"/>
        <v>0</v>
      </c>
      <c r="L563" t="str">
        <f>'LISTADO GENERAL '!A575</f>
        <v>BROCHE DE ORO</v>
      </c>
    </row>
    <row r="564" spans="1:12">
      <c r="A564" s="22">
        <v>563</v>
      </c>
      <c r="B564" t="str">
        <f>+'LISTADO GENERAL '!B576</f>
        <v>033510019</v>
      </c>
      <c r="C564" t="str">
        <f>+'LISTADO GENERAL '!E576</f>
        <v>CANDESARTAN BLUEPHARMA 16MG X 56 COMP</v>
      </c>
      <c r="D564">
        <f>+'LISTADO GENERAL '!F576</f>
        <v>0</v>
      </c>
      <c r="E564" t="str">
        <f>+'LISTADO GENERAL '!I576</f>
        <v xml:space="preserve">DOROPHARMA </v>
      </c>
      <c r="F564" s="20">
        <f>+'LISTADO GENERAL '!S576</f>
        <v>46204</v>
      </c>
      <c r="G564">
        <f>+'LISTADO GENERAL '!T576</f>
        <v>0</v>
      </c>
      <c r="H564" s="21">
        <f>+'LISTADO GENERAL '!O576</f>
        <v>18.896103896103895</v>
      </c>
      <c r="I564">
        <f t="shared" si="16"/>
        <v>0</v>
      </c>
      <c r="J564">
        <f>IF('LISTADO GENERAL '!K576="EXENTO",'REF1'!I564,I564*1.16)</f>
        <v>0</v>
      </c>
      <c r="K564" t="b">
        <f t="shared" si="17"/>
        <v>0</v>
      </c>
      <c r="L564">
        <f>'LISTADO GENERAL '!A576</f>
        <v>0</v>
      </c>
    </row>
    <row r="565" spans="1:12">
      <c r="A565" s="22">
        <v>564</v>
      </c>
      <c r="B565" t="str">
        <f>+'LISTADO GENERAL '!B577</f>
        <v>020581006</v>
      </c>
      <c r="C565" t="str">
        <f>+'LISTADO GENERAL '!E577</f>
        <v>CANDETIP (CANDESARTAN) 8MG X 30 COMP</v>
      </c>
      <c r="D565">
        <f>+'LISTADO GENERAL '!F577</f>
        <v>0</v>
      </c>
      <c r="E565" t="str">
        <f>+'LISTADO GENERAL '!I577</f>
        <v>FC PHARMA</v>
      </c>
      <c r="F565" s="20">
        <f>+'LISTADO GENERAL '!S577</f>
        <v>46174</v>
      </c>
      <c r="G565">
        <f>+'LISTADO GENERAL '!T577</f>
        <v>0</v>
      </c>
      <c r="H565" s="21">
        <f>+'LISTADO GENERAL '!O577</f>
        <v>5.384050632911392</v>
      </c>
      <c r="I565">
        <f t="shared" si="16"/>
        <v>0</v>
      </c>
      <c r="J565">
        <f>IF('LISTADO GENERAL '!K577="EXENTO",'REF1'!I565,I565*1.16)</f>
        <v>0</v>
      </c>
      <c r="K565" t="b">
        <f t="shared" si="17"/>
        <v>0</v>
      </c>
      <c r="L565" t="str">
        <f>'LISTADO GENERAL '!A577</f>
        <v>PRODUCTOS TOP</v>
      </c>
    </row>
    <row r="566" spans="1:12">
      <c r="A566" s="22">
        <v>565</v>
      </c>
      <c r="B566" t="str">
        <f>+'LISTADO GENERAL '!B578</f>
        <v>PT043406030</v>
      </c>
      <c r="C566" t="str">
        <f>+'LISTADO GENERAL '!E578</f>
        <v>CANDETIP 16 MG x 30 COMP</v>
      </c>
      <c r="D566">
        <f>+'LISTADO GENERAL '!F578</f>
        <v>0</v>
      </c>
      <c r="E566" t="str">
        <f>+'LISTADO GENERAL '!I578</f>
        <v>FC PHARMA</v>
      </c>
      <c r="F566" s="20">
        <f>+'LISTADO GENERAL '!S578</f>
        <v>46174</v>
      </c>
      <c r="G566">
        <f>+'LISTADO GENERAL '!T578</f>
        <v>0</v>
      </c>
      <c r="H566" s="21">
        <f>+'LISTADO GENERAL '!O578</f>
        <v>7.4844155844155846</v>
      </c>
      <c r="I566">
        <f t="shared" si="16"/>
        <v>0</v>
      </c>
      <c r="J566">
        <f>IF('LISTADO GENERAL '!K578="EXENTO",'REF1'!I566,I566*1.16)</f>
        <v>0</v>
      </c>
      <c r="K566" t="b">
        <f t="shared" si="17"/>
        <v>0</v>
      </c>
      <c r="L566" t="str">
        <f>'LISTADO GENERAL '!A578</f>
        <v>PRODUCTOS TOP</v>
      </c>
    </row>
    <row r="567" spans="1:12">
      <c r="A567" s="22">
        <v>566</v>
      </c>
      <c r="B567" t="str">
        <f>+'LISTADO GENERAL '!B579</f>
        <v>020980116</v>
      </c>
      <c r="C567" t="str">
        <f>+'LISTADO GENERAL '!E579</f>
        <v>CANFIR LP 500MG X 30 COMP</v>
      </c>
      <c r="D567">
        <f>+'LISTADO GENERAL '!F579</f>
        <v>0</v>
      </c>
      <c r="E567" t="str">
        <f>+'LISTADO GENERAL '!I579</f>
        <v>LETI-GENVEN</v>
      </c>
      <c r="F567" s="20">
        <f>+'LISTADO GENERAL '!S579</f>
        <v>46266</v>
      </c>
      <c r="G567">
        <f>+'LISTADO GENERAL '!T579</f>
        <v>0</v>
      </c>
      <c r="H567" s="21">
        <f>+'LISTADO GENERAL '!O579</f>
        <v>13.386363636363635</v>
      </c>
      <c r="I567">
        <f t="shared" si="16"/>
        <v>0</v>
      </c>
      <c r="J567">
        <f>IF('LISTADO GENERAL '!K579="EXENTO",'REF1'!I567,I567*1.16)</f>
        <v>0</v>
      </c>
      <c r="K567" t="b">
        <f t="shared" si="17"/>
        <v>0</v>
      </c>
      <c r="L567" t="str">
        <f>'LISTADO GENERAL '!A579</f>
        <v xml:space="preserve">BROCHE DE ORO </v>
      </c>
    </row>
    <row r="568" spans="1:12">
      <c r="A568" s="22">
        <v>567</v>
      </c>
      <c r="B568" t="str">
        <f>+'LISTADO GENERAL '!B580</f>
        <v>020981126</v>
      </c>
      <c r="C568" t="str">
        <f>+'LISTADO GENERAL '!E580</f>
        <v>CANFIR LP 750MG X 30 COMP</v>
      </c>
      <c r="D568">
        <f>+'LISTADO GENERAL '!F580</f>
        <v>0</v>
      </c>
      <c r="E568" t="str">
        <f>+'LISTADO GENERAL '!I580</f>
        <v>LETI-GENVEN</v>
      </c>
      <c r="F568" s="20">
        <f>+'LISTADO GENERAL '!S580</f>
        <v>46235</v>
      </c>
      <c r="G568">
        <f>+'LISTADO GENERAL '!T580</f>
        <v>0</v>
      </c>
      <c r="H568" s="21">
        <f>+'LISTADO GENERAL '!O580</f>
        <v>14.718831168831167</v>
      </c>
      <c r="I568">
        <f t="shared" si="16"/>
        <v>0</v>
      </c>
      <c r="J568">
        <f>IF('LISTADO GENERAL '!K580="EXENTO",'REF1'!I568,I568*1.16)</f>
        <v>0</v>
      </c>
      <c r="K568" t="b">
        <f t="shared" si="17"/>
        <v>0</v>
      </c>
      <c r="L568" t="str">
        <f>'LISTADO GENERAL '!A580</f>
        <v xml:space="preserve">BROCHE DE ORO </v>
      </c>
    </row>
    <row r="569" spans="1:12">
      <c r="A569" s="22">
        <v>568</v>
      </c>
      <c r="B569" t="str">
        <f>+'LISTADO GENERAL '!B581</f>
        <v>020261095</v>
      </c>
      <c r="C569" t="str">
        <f>+'LISTADO GENERAL '!E581</f>
        <v>CAPTOPRIL 25 MG X 30 CAP</v>
      </c>
      <c r="D569">
        <f>+'LISTADO GENERAL '!F581</f>
        <v>0</v>
      </c>
      <c r="E569" t="str">
        <f>+'LISTADO GENERAL '!I581</f>
        <v>CALOX</v>
      </c>
      <c r="F569" s="20">
        <f>+'LISTADO GENERAL '!S581</f>
        <v>46569</v>
      </c>
      <c r="G569">
        <f>+'LISTADO GENERAL '!T581</f>
        <v>0</v>
      </c>
      <c r="H569" s="21">
        <f>+'LISTADO GENERAL '!O581</f>
        <v>2.7341772151898733</v>
      </c>
      <c r="I569">
        <f t="shared" si="16"/>
        <v>0</v>
      </c>
      <c r="J569">
        <f>IF('LISTADO GENERAL '!K581="EXENTO",'REF1'!I569,I569*1.16)</f>
        <v>0</v>
      </c>
      <c r="K569" t="b">
        <f t="shared" si="17"/>
        <v>0</v>
      </c>
      <c r="L569">
        <f>'LISTADO GENERAL '!A581</f>
        <v>0</v>
      </c>
    </row>
    <row r="570" spans="1:12">
      <c r="A570" s="22">
        <v>569</v>
      </c>
      <c r="B570" t="str">
        <f>+'LISTADO GENERAL '!B582</f>
        <v>022680037</v>
      </c>
      <c r="C570" t="str">
        <f>+'LISTADO GENERAL '!E582</f>
        <v>CAPTOPRIL 25mg X 10 TAB (BLISTER)</v>
      </c>
      <c r="D570">
        <f>+'LISTADO GENERAL '!F582</f>
        <v>0</v>
      </c>
      <c r="E570" t="str">
        <f>+'LISTADO GENERAL '!I582</f>
        <v>PORTUGAL</v>
      </c>
      <c r="F570" s="20">
        <f>+'LISTADO GENERAL '!S582</f>
        <v>46235</v>
      </c>
      <c r="G570">
        <f>+'LISTADO GENERAL '!T582</f>
        <v>0</v>
      </c>
      <c r="H570" s="21">
        <f>+'LISTADO GENERAL '!O582</f>
        <v>0.55952380952380953</v>
      </c>
      <c r="I570">
        <f t="shared" si="16"/>
        <v>0</v>
      </c>
      <c r="J570">
        <f>IF('LISTADO GENERAL '!K582="EXENTO",'REF1'!I570,I570*1.16)</f>
        <v>0</v>
      </c>
      <c r="K570" t="b">
        <f t="shared" si="17"/>
        <v>0</v>
      </c>
      <c r="L570">
        <f>'LISTADO GENERAL '!A582</f>
        <v>0</v>
      </c>
    </row>
    <row r="571" spans="1:12">
      <c r="A571" s="22">
        <v>570</v>
      </c>
      <c r="B571" t="str">
        <f>+'LISTADO GENERAL '!B583</f>
        <v>020930117</v>
      </c>
      <c r="C571" t="str">
        <f>+'LISTADO GENERAL '!E583</f>
        <v>CAPTOPRIL 25MG X 20 COMP</v>
      </c>
      <c r="D571">
        <f>+'LISTADO GENERAL '!F583</f>
        <v>0</v>
      </c>
      <c r="E571" t="str">
        <f>+'LISTADO GENERAL '!I583</f>
        <v>LA SANTE</v>
      </c>
      <c r="F571" s="20">
        <f>+'LISTADO GENERAL '!S583</f>
        <v>46539</v>
      </c>
      <c r="G571">
        <f>+'LISTADO GENERAL '!T583</f>
        <v>0</v>
      </c>
      <c r="H571" s="21">
        <f>+'LISTADO GENERAL '!O583</f>
        <v>1.9403999999999999</v>
      </c>
      <c r="I571">
        <f t="shared" si="16"/>
        <v>0</v>
      </c>
      <c r="J571">
        <f>IF('LISTADO GENERAL '!K583="EXENTO",'REF1'!I571,I571*1.16)</f>
        <v>0</v>
      </c>
      <c r="K571" t="b">
        <f t="shared" si="17"/>
        <v>0</v>
      </c>
      <c r="L571" t="str">
        <f>'LISTADO GENERAL '!A583</f>
        <v>BROCHE DE ORO</v>
      </c>
    </row>
    <row r="572" spans="1:12">
      <c r="A572" s="22">
        <v>571</v>
      </c>
      <c r="B572" t="str">
        <f>+'LISTADO GENERAL '!B584</f>
        <v>020980470</v>
      </c>
      <c r="C572" t="str">
        <f>+'LISTADO GENERAL '!E584</f>
        <v>CAPTOPRIL 25MG X 30 COMP</v>
      </c>
      <c r="D572">
        <f>+'LISTADO GENERAL '!F584</f>
        <v>0</v>
      </c>
      <c r="E572" t="str">
        <f>+'LISTADO GENERAL '!I584</f>
        <v>LETI-GENVEN</v>
      </c>
      <c r="F572" s="20">
        <f>+'LISTADO GENERAL '!S584</f>
        <v>46784</v>
      </c>
      <c r="G572">
        <f>+'LISTADO GENERAL '!T584</f>
        <v>0</v>
      </c>
      <c r="H572" s="21">
        <f>+'LISTADO GENERAL '!O584</f>
        <v>2.4551948051948052</v>
      </c>
      <c r="I572">
        <f t="shared" si="16"/>
        <v>0</v>
      </c>
      <c r="J572">
        <f>IF('LISTADO GENERAL '!K584="EXENTO",'REF1'!I572,I572*1.16)</f>
        <v>0</v>
      </c>
      <c r="K572" t="b">
        <f t="shared" si="17"/>
        <v>0</v>
      </c>
      <c r="L572" t="str">
        <f>'LISTADO GENERAL '!A584</f>
        <v xml:space="preserve">BROCHE DE ORO </v>
      </c>
    </row>
    <row r="573" spans="1:12">
      <c r="A573" s="22">
        <v>572</v>
      </c>
      <c r="B573" t="str">
        <f>+'LISTADO GENERAL '!B585</f>
        <v>020261096</v>
      </c>
      <c r="C573" t="str">
        <f>+'LISTADO GENERAL '!E585</f>
        <v>CAPTOPRIL 50MG X 10 TAB</v>
      </c>
      <c r="D573">
        <f>+'LISTADO GENERAL '!F585</f>
        <v>0</v>
      </c>
      <c r="E573" t="str">
        <f>+'LISTADO GENERAL '!I585</f>
        <v>CALOX</v>
      </c>
      <c r="F573" s="20">
        <f>+'LISTADO GENERAL '!S585</f>
        <v>46447</v>
      </c>
      <c r="G573">
        <f>+'LISTADO GENERAL '!T585</f>
        <v>0</v>
      </c>
      <c r="H573" s="21">
        <f>+'LISTADO GENERAL '!O585</f>
        <v>1.4938292522231678</v>
      </c>
      <c r="I573">
        <f t="shared" si="16"/>
        <v>0</v>
      </c>
      <c r="J573">
        <f>IF('LISTADO GENERAL '!K585="EXENTO",'REF1'!I573,I573*1.16)</f>
        <v>0</v>
      </c>
      <c r="K573" t="b">
        <f t="shared" si="17"/>
        <v>0</v>
      </c>
      <c r="L573">
        <f>'LISTADO GENERAL '!A585</f>
        <v>0</v>
      </c>
    </row>
    <row r="574" spans="1:12">
      <c r="A574" s="22">
        <v>573</v>
      </c>
      <c r="B574" t="str">
        <f>+'LISTADO GENERAL '!B586</f>
        <v>020260864</v>
      </c>
      <c r="C574" t="str">
        <f>+'LISTADO GENERAL '!E586</f>
        <v>CAPTOPRIL 50MG X 30 TAB</v>
      </c>
      <c r="D574">
        <f>+'LISTADO GENERAL '!F586</f>
        <v>0</v>
      </c>
      <c r="E574" t="str">
        <f>+'LISTADO GENERAL '!I586</f>
        <v>CALOX</v>
      </c>
      <c r="F574" s="20">
        <f>+'LISTADO GENERAL '!S586</f>
        <v>46388</v>
      </c>
      <c r="G574">
        <f>+'LISTADO GENERAL '!T586</f>
        <v>0</v>
      </c>
      <c r="H574" s="21">
        <f>+'LISTADO GENERAL '!O586</f>
        <v>3.7285714285714282</v>
      </c>
      <c r="I574">
        <f t="shared" si="16"/>
        <v>0</v>
      </c>
      <c r="J574">
        <f>IF('LISTADO GENERAL '!K586="EXENTO",'REF1'!I574,I574*1.16)</f>
        <v>0</v>
      </c>
      <c r="K574" t="b">
        <f t="shared" si="17"/>
        <v>0</v>
      </c>
      <c r="L574">
        <f>'LISTADO GENERAL '!A586</f>
        <v>0</v>
      </c>
    </row>
    <row r="575" spans="1:12">
      <c r="A575" s="22">
        <v>574</v>
      </c>
      <c r="B575" t="str">
        <f>+'LISTADO GENERAL '!B587</f>
        <v>020931163</v>
      </c>
      <c r="C575" t="str">
        <f>+'LISTADO GENERAL '!E587</f>
        <v>CAPTOPRIL 50mg X 30 TAB</v>
      </c>
      <c r="D575">
        <f>+'LISTADO GENERAL '!F587</f>
        <v>0</v>
      </c>
      <c r="E575" t="str">
        <f>+'LISTADO GENERAL '!I587</f>
        <v>LA SANTE</v>
      </c>
      <c r="F575" s="20">
        <f>+'LISTADO GENERAL '!S587</f>
        <v>46174</v>
      </c>
      <c r="G575">
        <f>+'LISTADO GENERAL '!T587</f>
        <v>0</v>
      </c>
      <c r="H575" s="21">
        <f>+'LISTADO GENERAL '!O587</f>
        <v>2.3422000000000001</v>
      </c>
      <c r="I575">
        <f t="shared" si="16"/>
        <v>0</v>
      </c>
      <c r="J575">
        <f>IF('LISTADO GENERAL '!K587="EXENTO",'REF1'!I575,I575*1.16)</f>
        <v>0</v>
      </c>
      <c r="K575" t="b">
        <f t="shared" si="17"/>
        <v>0</v>
      </c>
      <c r="L575" t="str">
        <f>'LISTADO GENERAL '!A587</f>
        <v>BROCHE DE ORO</v>
      </c>
    </row>
    <row r="576" spans="1:12">
      <c r="A576" s="22">
        <v>575</v>
      </c>
      <c r="B576" t="str">
        <f>+'LISTADO GENERAL '!B588</f>
        <v>033180011</v>
      </c>
      <c r="C576" t="str">
        <f>+'LISTADO GENERAL '!E588</f>
        <v>CARBAMAZEPINA 200 mg X 10 TBL</v>
      </c>
      <c r="D576">
        <f>+'LISTADO GENERAL '!F588</f>
        <v>0</v>
      </c>
      <c r="E576" t="str">
        <f>+'LISTADO GENERAL '!I588</f>
        <v>ARTE + MEDICO</v>
      </c>
      <c r="F576" s="20">
        <f>+'LISTADO GENERAL '!S588</f>
        <v>46266</v>
      </c>
      <c r="G576">
        <f>+'LISTADO GENERAL '!T588</f>
        <v>0</v>
      </c>
      <c r="H576" s="21">
        <f>+'LISTADO GENERAL '!O588</f>
        <v>2.3690476190476191</v>
      </c>
      <c r="I576">
        <f t="shared" si="16"/>
        <v>0</v>
      </c>
      <c r="J576">
        <f>IF('LISTADO GENERAL '!K588="EXENTO",'REF1'!I576,I576*1.16)</f>
        <v>0</v>
      </c>
      <c r="K576" t="b">
        <f t="shared" si="17"/>
        <v>0</v>
      </c>
      <c r="L576">
        <f>'LISTADO GENERAL '!A588</f>
        <v>0</v>
      </c>
    </row>
    <row r="577" spans="1:12">
      <c r="A577" s="22">
        <v>576</v>
      </c>
      <c r="B577" t="str">
        <f>+'LISTADO GENERAL '!B589</f>
        <v>020980870</v>
      </c>
      <c r="C577" t="str">
        <f>+'LISTADO GENERAL '!E589</f>
        <v>CARBAMAZEPINA 200MG X 30 COMP</v>
      </c>
      <c r="D577">
        <f>+'LISTADO GENERAL '!F589</f>
        <v>0</v>
      </c>
      <c r="E577" t="str">
        <f>+'LISTADO GENERAL '!I589</f>
        <v>LETI-GENVEN</v>
      </c>
      <c r="F577" s="20">
        <f>+'LISTADO GENERAL '!S589</f>
        <v>47392</v>
      </c>
      <c r="G577">
        <f>+'LISTADO GENERAL '!T589</f>
        <v>0</v>
      </c>
      <c r="H577" s="21">
        <f>+'LISTADO GENERAL '!O589</f>
        <v>7.1928571428571422</v>
      </c>
      <c r="I577">
        <f t="shared" si="16"/>
        <v>0</v>
      </c>
      <c r="J577">
        <f>IF('LISTADO GENERAL '!K589="EXENTO",'REF1'!I577,I577*1.16)</f>
        <v>0</v>
      </c>
      <c r="K577" t="b">
        <f t="shared" si="17"/>
        <v>0</v>
      </c>
      <c r="L577" t="str">
        <f>'LISTADO GENERAL '!A589</f>
        <v xml:space="preserve">BROCHE DE ORO </v>
      </c>
    </row>
    <row r="578" spans="1:12">
      <c r="A578" s="22">
        <v>577</v>
      </c>
      <c r="B578" t="str">
        <f>+'LISTADO GENERAL '!B590</f>
        <v>020190471</v>
      </c>
      <c r="C578" t="str">
        <f>+'LISTADO GENERAL '!E590</f>
        <v>CARBATIL 12,5 mg X 10 TAB EST</v>
      </c>
      <c r="D578">
        <f>+'LISTADO GENERAL '!F590</f>
        <v>0</v>
      </c>
      <c r="E578" t="str">
        <f>+'LISTADO GENERAL '!I590</f>
        <v>BIOTECH</v>
      </c>
      <c r="F578" s="20">
        <f>+'LISTADO GENERAL '!S590</f>
        <v>46174</v>
      </c>
      <c r="G578">
        <f>+'LISTADO GENERAL '!T590</f>
        <v>0</v>
      </c>
      <c r="H578" s="21">
        <f>+'LISTADO GENERAL '!O590</f>
        <v>2.3292207792207793</v>
      </c>
      <c r="I578">
        <f t="shared" ref="I578:I641" si="18">+H578*G578</f>
        <v>0</v>
      </c>
      <c r="J578">
        <f>IF('LISTADO GENERAL '!K590="EXENTO",'REF1'!I578,I578*1.16)</f>
        <v>0</v>
      </c>
      <c r="K578" t="b">
        <f t="shared" si="17"/>
        <v>0</v>
      </c>
      <c r="L578" t="str">
        <f>'LISTADO GENERAL '!A590</f>
        <v>PRODUCTOS TOP</v>
      </c>
    </row>
    <row r="579" spans="1:12">
      <c r="A579" s="22">
        <v>578</v>
      </c>
      <c r="B579" t="str">
        <f>+'LISTADO GENERAL '!B591</f>
        <v>020190921</v>
      </c>
      <c r="C579" t="str">
        <f>+'LISTADO GENERAL '!E591</f>
        <v>CARBATIL 12,5MG X 30 TAB</v>
      </c>
      <c r="D579">
        <f>+'LISTADO GENERAL '!F591</f>
        <v>0</v>
      </c>
      <c r="E579" t="str">
        <f>+'LISTADO GENERAL '!I591</f>
        <v>BIOTECH</v>
      </c>
      <c r="F579" s="20">
        <f>+'LISTADO GENERAL '!S591</f>
        <v>46266</v>
      </c>
      <c r="G579">
        <f>+'LISTADO GENERAL '!T591</f>
        <v>0</v>
      </c>
      <c r="H579" s="21">
        <f>+'LISTADO GENERAL '!O591</f>
        <v>6.8772727272727279</v>
      </c>
      <c r="I579">
        <f t="shared" si="18"/>
        <v>0</v>
      </c>
      <c r="J579">
        <f>IF('LISTADO GENERAL '!K591="EXENTO",'REF1'!I579,I579*1.16)</f>
        <v>0</v>
      </c>
      <c r="K579" t="b">
        <f t="shared" ref="K579:K642" si="19">IF(AND(G579&gt;0,AND(L579&lt;&gt;$L$1,L579&lt;&gt;$M$1)),ROW())</f>
        <v>0</v>
      </c>
      <c r="L579">
        <f>'LISTADO GENERAL '!A591</f>
        <v>0</v>
      </c>
    </row>
    <row r="580" spans="1:12">
      <c r="A580" s="22">
        <v>579</v>
      </c>
      <c r="B580" t="str">
        <f>+'LISTADO GENERAL '!B592</f>
        <v>020191082</v>
      </c>
      <c r="C580" t="str">
        <f>+'LISTADO GENERAL '!E592</f>
        <v>CARBATIL 6,25 MG X 30 TAB</v>
      </c>
      <c r="D580">
        <f>+'LISTADO GENERAL '!F592</f>
        <v>0</v>
      </c>
      <c r="E580" t="str">
        <f>+'LISTADO GENERAL '!I592</f>
        <v>BIOTECH</v>
      </c>
      <c r="F580" s="20">
        <f>+'LISTADO GENERAL '!S592</f>
        <v>46082</v>
      </c>
      <c r="G580">
        <f>+'LISTADO GENERAL '!T592</f>
        <v>0</v>
      </c>
      <c r="H580" s="21">
        <f>+'LISTADO GENERAL '!O592</f>
        <v>5.1537974683544299</v>
      </c>
      <c r="I580">
        <f t="shared" si="18"/>
        <v>0</v>
      </c>
      <c r="J580">
        <f>IF('LISTADO GENERAL '!K592="EXENTO",'REF1'!I580,I580*1.16)</f>
        <v>0</v>
      </c>
      <c r="K580" t="b">
        <f t="shared" si="19"/>
        <v>0</v>
      </c>
      <c r="L580" t="str">
        <f>'LISTADO GENERAL '!A592</f>
        <v>PRODUCTOS TOP</v>
      </c>
    </row>
    <row r="581" spans="1:12">
      <c r="A581" s="22">
        <v>580</v>
      </c>
      <c r="B581" t="str">
        <f>+'LISTADO GENERAL '!B593</f>
        <v>020191117</v>
      </c>
      <c r="C581" t="str">
        <f>+'LISTADO GENERAL '!E593</f>
        <v>CARBATIL 6.25 X  10 TBLS</v>
      </c>
      <c r="D581">
        <f>+'LISTADO GENERAL '!F593</f>
        <v>0</v>
      </c>
      <c r="E581" t="str">
        <f>+'LISTADO GENERAL '!I593</f>
        <v>BIOTECH</v>
      </c>
      <c r="F581" s="20">
        <f>+'LISTADO GENERAL '!S593</f>
        <v>46235</v>
      </c>
      <c r="G581">
        <f>+'LISTADO GENERAL '!T593</f>
        <v>0</v>
      </c>
      <c r="H581" s="21">
        <f>+'LISTADO GENERAL '!O593</f>
        <v>2.6363636363636362</v>
      </c>
      <c r="I581">
        <f t="shared" si="18"/>
        <v>0</v>
      </c>
      <c r="J581">
        <f>IF('LISTADO GENERAL '!K593="EXENTO",'REF1'!I581,I581*1.16)</f>
        <v>0</v>
      </c>
      <c r="K581" t="b">
        <f t="shared" si="19"/>
        <v>0</v>
      </c>
      <c r="L581">
        <f>'LISTADO GENERAL '!A593</f>
        <v>0</v>
      </c>
    </row>
    <row r="582" spans="1:12">
      <c r="A582" s="22">
        <v>581</v>
      </c>
      <c r="B582" t="str">
        <f>+'LISTADO GENERAL '!B594</f>
        <v>033140019</v>
      </c>
      <c r="C582" t="str">
        <f>+'LISTADO GENERAL '!E594</f>
        <v>CARBIOLOL 6.25mg X 30 TAB</v>
      </c>
      <c r="D582">
        <f>+'LISTADO GENERAL '!F594</f>
        <v>0</v>
      </c>
      <c r="E582" t="str">
        <f>+'LISTADO GENERAL '!I594</f>
        <v>BIO - MERCY</v>
      </c>
      <c r="F582" s="20">
        <f>+'LISTADO GENERAL '!S594</f>
        <v>46539</v>
      </c>
      <c r="G582">
        <f>+'LISTADO GENERAL '!T594</f>
        <v>0</v>
      </c>
      <c r="H582" s="21">
        <f>+'LISTADO GENERAL '!O594</f>
        <v>1.5896103896103897</v>
      </c>
      <c r="I582">
        <f t="shared" si="18"/>
        <v>0</v>
      </c>
      <c r="J582">
        <f>IF('LISTADO GENERAL '!K594="EXENTO",'REF1'!I582,I582*1.16)</f>
        <v>0</v>
      </c>
      <c r="K582" t="b">
        <f t="shared" si="19"/>
        <v>0</v>
      </c>
      <c r="L582">
        <f>'LISTADO GENERAL '!A594</f>
        <v>0</v>
      </c>
    </row>
    <row r="583" spans="1:12">
      <c r="A583" s="22">
        <v>582</v>
      </c>
      <c r="B583" t="str">
        <f>+'LISTADO GENERAL '!B595</f>
        <v>0339000024</v>
      </c>
      <c r="C583" t="str">
        <f>+'LISTADO GENERAL '!E595</f>
        <v>CARBOCISTEINA 250 mg / 5 mL X 100 mL JBE</v>
      </c>
      <c r="D583">
        <f>+'LISTADO GENERAL '!F595</f>
        <v>0</v>
      </c>
      <c r="E583" t="str">
        <f>+'LISTADO GENERAL '!I595</f>
        <v xml:space="preserve">KMPLUS </v>
      </c>
      <c r="F583" s="20">
        <f>+'LISTADO GENERAL '!S595</f>
        <v>46204</v>
      </c>
      <c r="G583">
        <f>+'LISTADO GENERAL '!T595</f>
        <v>0</v>
      </c>
      <c r="H583" s="21">
        <f>+'LISTADO GENERAL '!O595</f>
        <v>2.5363636363636362</v>
      </c>
      <c r="I583">
        <f t="shared" si="18"/>
        <v>0</v>
      </c>
      <c r="J583">
        <f>IF('LISTADO GENERAL '!K595="EXENTO",'REF1'!I583,I583*1.16)</f>
        <v>0</v>
      </c>
      <c r="K583" t="b">
        <f t="shared" si="19"/>
        <v>0</v>
      </c>
      <c r="L583" t="str">
        <f>'LISTADO GENERAL '!A595</f>
        <v>PRODUCTOS TOP</v>
      </c>
    </row>
    <row r="584" spans="1:12">
      <c r="A584" s="22">
        <v>583</v>
      </c>
      <c r="B584" t="str">
        <f>+'LISTADO GENERAL '!B596</f>
        <v>021700121</v>
      </c>
      <c r="C584" t="str">
        <f>+'LISTADO GENERAL '!E596</f>
        <v>CARDIPIRINA 80MG X 30 CAP</v>
      </c>
      <c r="D584">
        <f>+'LISTADO GENERAL '!F596</f>
        <v>0</v>
      </c>
      <c r="E584" t="str">
        <f>+'LISTADO GENERAL '!I596</f>
        <v>VARGAS</v>
      </c>
      <c r="F584" s="20">
        <f>+'LISTADO GENERAL '!S596</f>
        <v>46327</v>
      </c>
      <c r="G584">
        <f>+'LISTADO GENERAL '!T596</f>
        <v>0</v>
      </c>
      <c r="H584" s="21">
        <f>+'LISTADO GENERAL '!O596</f>
        <v>3.2645164556962021</v>
      </c>
      <c r="I584">
        <f t="shared" si="18"/>
        <v>0</v>
      </c>
      <c r="J584">
        <f>IF('LISTADO GENERAL '!K596="EXENTO",'REF1'!I584,I584*1.16)</f>
        <v>0</v>
      </c>
      <c r="K584" t="b">
        <f t="shared" si="19"/>
        <v>0</v>
      </c>
      <c r="L584">
        <f>'LISTADO GENERAL '!A596</f>
        <v>0</v>
      </c>
    </row>
    <row r="585" spans="1:12">
      <c r="A585" s="22">
        <v>584</v>
      </c>
      <c r="B585" t="str">
        <f>+'LISTADO GENERAL '!B597</f>
        <v>020980122</v>
      </c>
      <c r="C585" t="str">
        <f>+'LISTADO GENERAL '!E597</f>
        <v>CARIBAN 10MG-10MG X 30 TAB</v>
      </c>
      <c r="D585">
        <f>+'LISTADO GENERAL '!F597</f>
        <v>0</v>
      </c>
      <c r="E585" t="str">
        <f>+'LISTADO GENERAL '!I597</f>
        <v>LETI-GENVEN</v>
      </c>
      <c r="F585" s="20">
        <f>+'LISTADO GENERAL '!S597</f>
        <v>46539</v>
      </c>
      <c r="G585">
        <f>+'LISTADO GENERAL '!T597</f>
        <v>0</v>
      </c>
      <c r="H585" s="21">
        <f>+'LISTADO GENERAL '!O597</f>
        <v>6.2531645569620249</v>
      </c>
      <c r="I585">
        <f t="shared" si="18"/>
        <v>0</v>
      </c>
      <c r="J585">
        <f>IF('LISTADO GENERAL '!K597="EXENTO",'REF1'!I585,I585*1.16)</f>
        <v>0</v>
      </c>
      <c r="K585" t="b">
        <f t="shared" si="19"/>
        <v>0</v>
      </c>
      <c r="L585" t="str">
        <f>'LISTADO GENERAL '!A597</f>
        <v xml:space="preserve">BROCHE DE ORO </v>
      </c>
    </row>
    <row r="586" spans="1:12">
      <c r="A586" s="22">
        <v>585</v>
      </c>
      <c r="B586" t="str">
        <f>+'LISTADO GENERAL '!B598</f>
        <v>020981151</v>
      </c>
      <c r="C586" t="str">
        <f>+'LISTADO GENERAL '!E598</f>
        <v>CARICEL (CLORMADINONA-ETINILESTRADIOL)</v>
      </c>
      <c r="D586">
        <f>+'LISTADO GENERAL '!F598</f>
        <v>0</v>
      </c>
      <c r="E586" t="str">
        <f>+'LISTADO GENERAL '!I598</f>
        <v>LETI-GENVEN</v>
      </c>
      <c r="F586" s="20">
        <f>+'LISTADO GENERAL '!S598</f>
        <v>45839</v>
      </c>
      <c r="G586">
        <f>+'LISTADO GENERAL '!T598</f>
        <v>0</v>
      </c>
      <c r="H586" s="21">
        <f>+'LISTADO GENERAL '!O598</f>
        <v>13.178196428571429</v>
      </c>
      <c r="I586">
        <f t="shared" si="18"/>
        <v>0</v>
      </c>
      <c r="J586">
        <f>IF('LISTADO GENERAL '!K598="EXENTO",'REF1'!I586,I586*1.16)</f>
        <v>0</v>
      </c>
      <c r="K586" t="b">
        <f t="shared" si="19"/>
        <v>0</v>
      </c>
      <c r="L586" t="str">
        <f>'LISTADO GENERAL '!A598</f>
        <v xml:space="preserve">BROCHE DE ORO </v>
      </c>
    </row>
    <row r="587" spans="1:12">
      <c r="A587" s="22">
        <v>586</v>
      </c>
      <c r="B587" t="str">
        <f>+'LISTADO GENERAL '!B599</f>
        <v>020981184</v>
      </c>
      <c r="C587" t="str">
        <f>+'LISTADO GENERAL '!E599</f>
        <v>CARNISIN 1G/10ML SOLUCION ORAL SIN AZUCAR X 120ML</v>
      </c>
      <c r="D587">
        <f>+'LISTADO GENERAL '!F599</f>
        <v>0</v>
      </c>
      <c r="E587" t="str">
        <f>+'LISTADO GENERAL '!I599</f>
        <v>LETI-GENVEN</v>
      </c>
      <c r="F587" s="20">
        <f>+'LISTADO GENERAL '!S599</f>
        <v>46905</v>
      </c>
      <c r="G587">
        <f>+'LISTADO GENERAL '!T599</f>
        <v>0</v>
      </c>
      <c r="H587" s="21">
        <f>+'LISTADO GENERAL '!O599</f>
        <v>6.4512385938990784</v>
      </c>
      <c r="I587">
        <f t="shared" si="18"/>
        <v>0</v>
      </c>
      <c r="J587">
        <f>IF('LISTADO GENERAL '!K599="EXENTO",'REF1'!I587,I587*1.16)</f>
        <v>0</v>
      </c>
      <c r="K587" t="b">
        <f t="shared" si="19"/>
        <v>0</v>
      </c>
      <c r="L587" t="str">
        <f>'LISTADO GENERAL '!A599</f>
        <v xml:space="preserve">BROCHE DE ORO </v>
      </c>
    </row>
    <row r="588" spans="1:12">
      <c r="A588" s="22">
        <v>587</v>
      </c>
      <c r="B588" t="str">
        <f>+'LISTADO GENERAL '!B600</f>
        <v>020140001</v>
      </c>
      <c r="C588" t="str">
        <f>+'LISTADO GENERAL '!E600</f>
        <v>CARVEDIL 12,5mg (CARVEDILOL) X 30 TAB</v>
      </c>
      <c r="D588">
        <f>+'LISTADO GENERAL '!F600</f>
        <v>0</v>
      </c>
      <c r="E588" t="str">
        <f>+'LISTADO GENERAL '!I600</f>
        <v>BEHRENS</v>
      </c>
      <c r="F588" s="20">
        <f>+'LISTADO GENERAL '!S600</f>
        <v>45992</v>
      </c>
      <c r="G588">
        <f>+'LISTADO GENERAL '!T600</f>
        <v>0</v>
      </c>
      <c r="H588" s="21">
        <f>+'LISTADO GENERAL '!O600</f>
        <v>6.5470845481049569</v>
      </c>
      <c r="I588">
        <f t="shared" si="18"/>
        <v>0</v>
      </c>
      <c r="J588">
        <f>IF('LISTADO GENERAL '!K600="EXENTO",'REF1'!I588,I588*1.16)</f>
        <v>0</v>
      </c>
      <c r="K588" t="b">
        <f t="shared" si="19"/>
        <v>0</v>
      </c>
      <c r="L588">
        <f>'LISTADO GENERAL '!A600</f>
        <v>0</v>
      </c>
    </row>
    <row r="589" spans="1:12">
      <c r="A589" s="22">
        <v>588</v>
      </c>
      <c r="B589" t="str">
        <f>+'LISTADO GENERAL '!B601</f>
        <v>020260533</v>
      </c>
      <c r="C589" t="str">
        <f>+'LISTADO GENERAL '!E601</f>
        <v xml:space="preserve">CARVEDILOL 12,5 MG X 14 TAB </v>
      </c>
      <c r="D589">
        <f>+'LISTADO GENERAL '!F601</f>
        <v>0</v>
      </c>
      <c r="E589" t="str">
        <f>+'LISTADO GENERAL '!I601</f>
        <v>CALOX</v>
      </c>
      <c r="F589" s="20">
        <f>+'LISTADO GENERAL '!S601</f>
        <v>46143</v>
      </c>
      <c r="G589">
        <f>+'LISTADO GENERAL '!T601</f>
        <v>0</v>
      </c>
      <c r="H589" s="21">
        <f>+'LISTADO GENERAL '!O601</f>
        <v>2.4705518039834624</v>
      </c>
      <c r="I589">
        <f t="shared" si="18"/>
        <v>0</v>
      </c>
      <c r="J589">
        <f>IF('LISTADO GENERAL '!K601="EXENTO",'REF1'!I589,I589*1.16)</f>
        <v>0</v>
      </c>
      <c r="K589" t="b">
        <f t="shared" si="19"/>
        <v>0</v>
      </c>
      <c r="L589" t="str">
        <f>'LISTADO GENERAL '!A601</f>
        <v>PRODUCTOS TOP</v>
      </c>
    </row>
    <row r="590" spans="1:12">
      <c r="A590" s="22">
        <v>589</v>
      </c>
      <c r="B590" t="str">
        <f>+'LISTADO GENERAL '!B602</f>
        <v>020261130</v>
      </c>
      <c r="C590" t="str">
        <f>+'LISTADO GENERAL '!E602</f>
        <v xml:space="preserve">CARVEDILOL 12,5 MG X 28 TAB </v>
      </c>
      <c r="D590">
        <f>+'LISTADO GENERAL '!F602</f>
        <v>0</v>
      </c>
      <c r="E590" t="str">
        <f>+'LISTADO GENERAL '!I602</f>
        <v>CALOX</v>
      </c>
      <c r="F590" s="20">
        <f>+'LISTADO GENERAL '!S602</f>
        <v>46235</v>
      </c>
      <c r="G590">
        <f>+'LISTADO GENERAL '!T602</f>
        <v>0</v>
      </c>
      <c r="H590" s="21">
        <f>+'LISTADO GENERAL '!O602</f>
        <v>4.7402597402597397</v>
      </c>
      <c r="I590">
        <f t="shared" si="18"/>
        <v>0</v>
      </c>
      <c r="J590">
        <f>IF('LISTADO GENERAL '!K602="EXENTO",'REF1'!I590,I590*1.16)</f>
        <v>0</v>
      </c>
      <c r="K590" t="b">
        <f t="shared" si="19"/>
        <v>0</v>
      </c>
      <c r="L590">
        <f>'LISTADO GENERAL '!A602</f>
        <v>0</v>
      </c>
    </row>
    <row r="591" spans="1:12">
      <c r="A591" s="22">
        <v>590</v>
      </c>
      <c r="B591" t="str">
        <f>+'LISTADO GENERAL '!B603</f>
        <v>020981102</v>
      </c>
      <c r="C591" t="str">
        <f>+'LISTADO GENERAL '!E603</f>
        <v xml:space="preserve">CARVEDILOL 12,5MG X 15 TAB </v>
      </c>
      <c r="D591">
        <f>+'LISTADO GENERAL '!F603</f>
        <v>0</v>
      </c>
      <c r="E591" t="str">
        <f>+'LISTADO GENERAL '!I603</f>
        <v>LETI-GENVEN</v>
      </c>
      <c r="F591" s="20">
        <f>+'LISTADO GENERAL '!S603</f>
        <v>46143</v>
      </c>
      <c r="G591">
        <f>+'LISTADO GENERAL '!T603</f>
        <v>0</v>
      </c>
      <c r="H591" s="21">
        <f>+'LISTADO GENERAL '!O603</f>
        <v>2.5785714285714283</v>
      </c>
      <c r="I591">
        <f t="shared" si="18"/>
        <v>0</v>
      </c>
      <c r="J591">
        <f>IF('LISTADO GENERAL '!K603="EXENTO",'REF1'!I591,I591*1.16)</f>
        <v>0</v>
      </c>
      <c r="K591" t="b">
        <f t="shared" si="19"/>
        <v>0</v>
      </c>
      <c r="L591" t="str">
        <f>'LISTADO GENERAL '!A603</f>
        <v xml:space="preserve">BROCHE DE ORO </v>
      </c>
    </row>
    <row r="592" spans="1:12">
      <c r="A592" s="22">
        <v>591</v>
      </c>
      <c r="B592" t="str">
        <f>+'LISTADO GENERAL '!B604</f>
        <v>0339000025</v>
      </c>
      <c r="C592" t="str">
        <f>+'LISTADO GENERAL '!E604</f>
        <v>CARVEDILOL 12.5 mg X 10 TAB</v>
      </c>
      <c r="D592">
        <f>+'LISTADO GENERAL '!F604</f>
        <v>0</v>
      </c>
      <c r="E592" t="str">
        <f>+'LISTADO GENERAL '!I604</f>
        <v xml:space="preserve">KMPLUS </v>
      </c>
      <c r="F592" s="20">
        <f>+'LISTADO GENERAL '!S604</f>
        <v>46174</v>
      </c>
      <c r="G592">
        <f>+'LISTADO GENERAL '!T604</f>
        <v>0</v>
      </c>
      <c r="H592" s="21">
        <f>+'LISTADO GENERAL '!O604</f>
        <v>0.81818181818181812</v>
      </c>
      <c r="I592">
        <f t="shared" si="18"/>
        <v>0</v>
      </c>
      <c r="J592">
        <f>IF('LISTADO GENERAL '!K604="EXENTO",'REF1'!I592,I592*1.16)</f>
        <v>0</v>
      </c>
      <c r="K592" t="b">
        <f t="shared" si="19"/>
        <v>0</v>
      </c>
      <c r="L592">
        <f>'LISTADO GENERAL '!A604</f>
        <v>0</v>
      </c>
    </row>
    <row r="593" spans="1:12">
      <c r="A593" s="22">
        <v>592</v>
      </c>
      <c r="B593" t="str">
        <f>+'LISTADO GENERAL '!B605</f>
        <v>020981101</v>
      </c>
      <c r="C593" t="str">
        <f>+'LISTADO GENERAL '!E605</f>
        <v>CARVEDILOL 12.5mg X 30 TBLS</v>
      </c>
      <c r="D593">
        <f>+'LISTADO GENERAL '!F605</f>
        <v>0</v>
      </c>
      <c r="E593" t="str">
        <f>+'LISTADO GENERAL '!I605</f>
        <v>LETI-GENVEN</v>
      </c>
      <c r="F593" s="20">
        <f>+'LISTADO GENERAL '!S605</f>
        <v>46143</v>
      </c>
      <c r="G593">
        <f>+'LISTADO GENERAL '!T605</f>
        <v>0</v>
      </c>
      <c r="H593" s="21">
        <f>+'LISTADO GENERAL '!O605</f>
        <v>4.6355064935064938</v>
      </c>
      <c r="I593">
        <f t="shared" si="18"/>
        <v>0</v>
      </c>
      <c r="J593">
        <f>IF('LISTADO GENERAL '!K605="EXENTO",'REF1'!I593,I593*1.16)</f>
        <v>0</v>
      </c>
      <c r="K593" t="b">
        <f t="shared" si="19"/>
        <v>0</v>
      </c>
      <c r="L593" t="str">
        <f>'LISTADO GENERAL '!A605</f>
        <v xml:space="preserve">BROCHE DE ORO </v>
      </c>
    </row>
    <row r="594" spans="1:12">
      <c r="A594" s="22">
        <v>593</v>
      </c>
      <c r="B594" t="str">
        <f>+'LISTADO GENERAL '!B606</f>
        <v>020260538</v>
      </c>
      <c r="C594" t="str">
        <f>+'LISTADO GENERAL '!E606</f>
        <v xml:space="preserve">CARVEDILOL 25MG X 14 TAB </v>
      </c>
      <c r="D594">
        <f>+'LISTADO GENERAL '!F606</f>
        <v>0</v>
      </c>
      <c r="E594" t="str">
        <f>+'LISTADO GENERAL '!I606</f>
        <v>CALOX</v>
      </c>
      <c r="F594" s="20">
        <f>+'LISTADO GENERAL '!S606</f>
        <v>46235</v>
      </c>
      <c r="G594">
        <f>+'LISTADO GENERAL '!T606</f>
        <v>0</v>
      </c>
      <c r="H594" s="21">
        <f>+'LISTADO GENERAL '!O606</f>
        <v>5.0886075949367084</v>
      </c>
      <c r="I594">
        <f t="shared" si="18"/>
        <v>0</v>
      </c>
      <c r="J594">
        <f>IF('LISTADO GENERAL '!K606="EXENTO",'REF1'!I594,I594*1.16)</f>
        <v>0</v>
      </c>
      <c r="K594" t="b">
        <f t="shared" si="19"/>
        <v>0</v>
      </c>
      <c r="L594">
        <f>'LISTADO GENERAL '!A606</f>
        <v>0</v>
      </c>
    </row>
    <row r="595" spans="1:12">
      <c r="A595" s="22">
        <v>594</v>
      </c>
      <c r="B595" t="str">
        <f>+'LISTADO GENERAL '!B607</f>
        <v>021261021</v>
      </c>
      <c r="C595" t="str">
        <f>+'LISTADO GENERAL '!E607</f>
        <v>CARVEDILOL 6,25 X 30 TAB RECUBIERTAS</v>
      </c>
      <c r="D595">
        <f>+'LISTADO GENERAL '!F607</f>
        <v>0</v>
      </c>
      <c r="E595" t="str">
        <f>+'LISTADO GENERAL '!I607</f>
        <v>PLUS ANDES</v>
      </c>
      <c r="F595" s="20">
        <f>+'LISTADO GENERAL '!S607</f>
        <v>46508</v>
      </c>
      <c r="G595">
        <f>+'LISTADO GENERAL '!T607</f>
        <v>0</v>
      </c>
      <c r="H595" s="21">
        <f>+'LISTADO GENERAL '!O607</f>
        <v>3.5064935064935066</v>
      </c>
      <c r="I595">
        <f t="shared" si="18"/>
        <v>0</v>
      </c>
      <c r="J595">
        <f>IF('LISTADO GENERAL '!K607="EXENTO",'REF1'!I595,I595*1.16)</f>
        <v>0</v>
      </c>
      <c r="K595" t="b">
        <f t="shared" si="19"/>
        <v>0</v>
      </c>
      <c r="L595">
        <f>'LISTADO GENERAL '!A607</f>
        <v>0</v>
      </c>
    </row>
    <row r="596" spans="1:12">
      <c r="A596" s="22">
        <v>595</v>
      </c>
      <c r="B596" t="str">
        <f>+'LISTADO GENERAL '!B608</f>
        <v>020260124</v>
      </c>
      <c r="C596" t="str">
        <f>+'LISTADO GENERAL '!E608</f>
        <v xml:space="preserve">CARVEDILOL 6,25MG X 14 TAB </v>
      </c>
      <c r="D596">
        <f>+'LISTADO GENERAL '!F608</f>
        <v>0</v>
      </c>
      <c r="E596" t="str">
        <f>+'LISTADO GENERAL '!I608</f>
        <v>CALOX</v>
      </c>
      <c r="F596" s="20">
        <f>+'LISTADO GENERAL '!S608</f>
        <v>46113</v>
      </c>
      <c r="G596">
        <f>+'LISTADO GENERAL '!T608</f>
        <v>0</v>
      </c>
      <c r="H596" s="21">
        <f>+'LISTADO GENERAL '!O608</f>
        <v>2.1392405063291138</v>
      </c>
      <c r="I596">
        <f t="shared" si="18"/>
        <v>0</v>
      </c>
      <c r="J596">
        <f>IF('LISTADO GENERAL '!K608="EXENTO",'REF1'!I596,I596*1.16)</f>
        <v>0</v>
      </c>
      <c r="K596" t="b">
        <f t="shared" si="19"/>
        <v>0</v>
      </c>
      <c r="L596" t="str">
        <f>'LISTADO GENERAL '!A608</f>
        <v>PRODUCTOS TOP</v>
      </c>
    </row>
    <row r="597" spans="1:12">
      <c r="A597" s="22">
        <v>596</v>
      </c>
      <c r="B597" t="str">
        <f>+'LISTADO GENERAL '!B609</f>
        <v>020981121</v>
      </c>
      <c r="C597" t="str">
        <f>+'LISTADO GENERAL '!E609</f>
        <v>CARVEDILOL 6.25 mg X 15 COMPR</v>
      </c>
      <c r="D597">
        <f>+'LISTADO GENERAL '!F609</f>
        <v>0</v>
      </c>
      <c r="E597" t="str">
        <f>+'LISTADO GENERAL '!I609</f>
        <v>LETI-GENVEN</v>
      </c>
      <c r="F597" s="20">
        <f>+'LISTADO GENERAL '!S609</f>
        <v>46082</v>
      </c>
      <c r="G597">
        <f>+'LISTADO GENERAL '!T609</f>
        <v>0</v>
      </c>
      <c r="H597" s="21">
        <f>+'LISTADO GENERAL '!O609</f>
        <v>2.3441558441558437</v>
      </c>
      <c r="I597">
        <f t="shared" si="18"/>
        <v>0</v>
      </c>
      <c r="J597">
        <f>IF('LISTADO GENERAL '!K609="EXENTO",'REF1'!I597,I597*1.16)</f>
        <v>0</v>
      </c>
      <c r="K597" t="b">
        <f t="shared" si="19"/>
        <v>0</v>
      </c>
      <c r="L597" t="str">
        <f>'LISTADO GENERAL '!A609</f>
        <v xml:space="preserve">BROCHE DE ORO </v>
      </c>
    </row>
    <row r="598" spans="1:12">
      <c r="A598" s="22">
        <v>597</v>
      </c>
      <c r="B598" t="str">
        <f>+'LISTADO GENERAL '!B610</f>
        <v>020981222</v>
      </c>
      <c r="C598" t="str">
        <f>+'LISTADO GENERAL '!E610</f>
        <v>CARVEDILOL 6.25 mg X 30 COMPR</v>
      </c>
      <c r="D598">
        <f>+'LISTADO GENERAL '!F610</f>
        <v>0</v>
      </c>
      <c r="E598" t="str">
        <f>+'LISTADO GENERAL '!I610</f>
        <v>LETI-GENVEN</v>
      </c>
      <c r="F598" s="20">
        <f>+'LISTADO GENERAL '!S610</f>
        <v>46266</v>
      </c>
      <c r="G598">
        <f>+'LISTADO GENERAL '!T610</f>
        <v>0</v>
      </c>
      <c r="H598" s="21">
        <f>+'LISTADO GENERAL '!O610</f>
        <v>4.4373417721518988</v>
      </c>
      <c r="I598">
        <f t="shared" si="18"/>
        <v>0</v>
      </c>
      <c r="J598">
        <f>IF('LISTADO GENERAL '!K610="EXENTO",'REF1'!I598,I598*1.16)</f>
        <v>0</v>
      </c>
      <c r="K598" t="b">
        <f t="shared" si="19"/>
        <v>0</v>
      </c>
      <c r="L598" t="str">
        <f>'LISTADO GENERAL '!A610</f>
        <v xml:space="preserve">BROCHE DE ORO </v>
      </c>
    </row>
    <row r="599" spans="1:12">
      <c r="A599" s="22">
        <v>598</v>
      </c>
      <c r="B599" t="str">
        <f>+'LISTADO GENERAL '!B611</f>
        <v>PT042906030</v>
      </c>
      <c r="C599" t="str">
        <f>+'LISTADO GENERAL '!E611</f>
        <v>CARVETOP 12.5 MG x 30 COMP</v>
      </c>
      <c r="D599">
        <f>+'LISTADO GENERAL '!F611</f>
        <v>0</v>
      </c>
      <c r="E599" t="str">
        <f>+'LISTADO GENERAL '!I611</f>
        <v>FC PHARMA</v>
      </c>
      <c r="F599" s="20">
        <f>+'LISTADO GENERAL '!S611</f>
        <v>46266</v>
      </c>
      <c r="G599">
        <f>+'LISTADO GENERAL '!T611</f>
        <v>0</v>
      </c>
      <c r="H599" s="21">
        <f>+'LISTADO GENERAL '!O611</f>
        <v>4.6233766233766236</v>
      </c>
      <c r="I599">
        <f t="shared" si="18"/>
        <v>0</v>
      </c>
      <c r="J599">
        <f>IF('LISTADO GENERAL '!K611="EXENTO",'REF1'!I599,I599*1.16)</f>
        <v>0</v>
      </c>
      <c r="K599" t="b">
        <f t="shared" si="19"/>
        <v>0</v>
      </c>
      <c r="L599" t="str">
        <f>'LISTADO GENERAL '!A611</f>
        <v>PRODUCTOS TOP</v>
      </c>
    </row>
    <row r="600" spans="1:12">
      <c r="A600" s="22">
        <v>599</v>
      </c>
      <c r="B600" t="str">
        <f>+'LISTADO GENERAL '!B612</f>
        <v>021740457</v>
      </c>
      <c r="C600" t="str">
        <f>+'LISTADO GENERAL '!E612</f>
        <v>CARVIX X 30 CAP</v>
      </c>
      <c r="D600">
        <f>+'LISTADO GENERAL '!F612</f>
        <v>0</v>
      </c>
      <c r="E600" t="str">
        <f>+'LISTADO GENERAL '!I612</f>
        <v>VIVAX</v>
      </c>
      <c r="F600" s="20">
        <f>+'LISTADO GENERAL '!S612</f>
        <v>46143</v>
      </c>
      <c r="G600">
        <f>+'LISTADO GENERAL '!T612</f>
        <v>0</v>
      </c>
      <c r="H600" s="21">
        <f>+'LISTADO GENERAL '!O612</f>
        <v>5.5844155844155843</v>
      </c>
      <c r="I600">
        <f t="shared" si="18"/>
        <v>0</v>
      </c>
      <c r="J600">
        <f>IF('LISTADO GENERAL '!K612="EXENTO",'REF1'!I600,I600*1.16)</f>
        <v>0</v>
      </c>
      <c r="K600" t="b">
        <f t="shared" si="19"/>
        <v>0</v>
      </c>
      <c r="L600">
        <f>'LISTADO GENERAL '!A612</f>
        <v>0</v>
      </c>
    </row>
    <row r="601" spans="1:12">
      <c r="A601" s="22">
        <v>600</v>
      </c>
      <c r="B601" t="str">
        <f>+'LISTADO GENERAL '!B613</f>
        <v>020930697</v>
      </c>
      <c r="C601" t="str">
        <f>+'LISTADO GENERAL '!E613</f>
        <v>CEFADROXILO 250MG/5ML JARABE X 60ML USO PEDIATRICO*</v>
      </c>
      <c r="D601">
        <f>+'LISTADO GENERAL '!F613</f>
        <v>0</v>
      </c>
      <c r="E601" t="str">
        <f>+'LISTADO GENERAL '!I613</f>
        <v>LA SANTE</v>
      </c>
      <c r="F601" s="20">
        <f>+'LISTADO GENERAL '!S613</f>
        <v>46174</v>
      </c>
      <c r="G601">
        <f>+'LISTADO GENERAL '!T613</f>
        <v>0</v>
      </c>
      <c r="H601" s="21">
        <f>+'LISTADO GENERAL '!O613</f>
        <v>6.1392405063291129</v>
      </c>
      <c r="I601">
        <f t="shared" si="18"/>
        <v>0</v>
      </c>
      <c r="J601">
        <f>IF('LISTADO GENERAL '!K613="EXENTO",'REF1'!I601,I601*1.16)</f>
        <v>0</v>
      </c>
      <c r="K601" t="b">
        <f t="shared" si="19"/>
        <v>0</v>
      </c>
      <c r="L601" t="str">
        <f>'LISTADO GENERAL '!A613</f>
        <v>BROCHE DE ORO</v>
      </c>
    </row>
    <row r="602" spans="1:12">
      <c r="A602" s="22">
        <v>601</v>
      </c>
      <c r="B602" t="str">
        <f>+'LISTADO GENERAL '!B614</f>
        <v>020260961</v>
      </c>
      <c r="C602" t="str">
        <f>+'LISTADO GENERAL '!E614</f>
        <v>CEFADROXILO 250MG/5ML POLVO PARA SUSPENSION X 60ML</v>
      </c>
      <c r="D602">
        <f>+'LISTADO GENERAL '!F614</f>
        <v>0</v>
      </c>
      <c r="E602" t="str">
        <f>+'LISTADO GENERAL '!I614</f>
        <v>CALOX</v>
      </c>
      <c r="F602" s="20">
        <f>+'LISTADO GENERAL '!S614</f>
        <v>46143</v>
      </c>
      <c r="G602">
        <f>+'LISTADO GENERAL '!T614</f>
        <v>0</v>
      </c>
      <c r="H602" s="21">
        <f>+'LISTADO GENERAL '!O614</f>
        <v>5.2025316455696204</v>
      </c>
      <c r="I602">
        <f t="shared" si="18"/>
        <v>0</v>
      </c>
      <c r="J602">
        <f>IF('LISTADO GENERAL '!K614="EXENTO",'REF1'!I602,I602*1.16)</f>
        <v>0</v>
      </c>
      <c r="K602" t="b">
        <f t="shared" si="19"/>
        <v>0</v>
      </c>
      <c r="L602">
        <f>'LISTADO GENERAL '!A614</f>
        <v>0</v>
      </c>
    </row>
    <row r="603" spans="1:12">
      <c r="A603" s="22">
        <v>602</v>
      </c>
      <c r="B603" t="str">
        <f>+'LISTADO GENERAL '!B615</f>
        <v>023760021</v>
      </c>
      <c r="C603" t="str">
        <f>+'LISTADO GENERAL '!E615</f>
        <v>CEFADROXILO 250MG/5ML SUS ORAL X 75ML</v>
      </c>
      <c r="D603">
        <f>+'LISTADO GENERAL '!F615</f>
        <v>0</v>
      </c>
      <c r="E603" t="str">
        <f>+'LISTADO GENERAL '!I615</f>
        <v>BIOGLASS</v>
      </c>
      <c r="F603" s="20">
        <f>+'LISTADO GENERAL '!S615</f>
        <v>46054</v>
      </c>
      <c r="G603">
        <f>+'LISTADO GENERAL '!T615</f>
        <v>0</v>
      </c>
      <c r="H603" s="21">
        <f>+'LISTADO GENERAL '!O615</f>
        <v>3.2077922077922079</v>
      </c>
      <c r="I603">
        <f t="shared" si="18"/>
        <v>0</v>
      </c>
      <c r="J603">
        <f>IF('LISTADO GENERAL '!K615="EXENTO",'REF1'!I603,I603*1.16)</f>
        <v>0</v>
      </c>
      <c r="K603" t="b">
        <f t="shared" si="19"/>
        <v>0</v>
      </c>
      <c r="L603" t="str">
        <f>'LISTADO GENERAL '!A615</f>
        <v xml:space="preserve">BROCHE DE ORO </v>
      </c>
    </row>
    <row r="604" spans="1:12">
      <c r="A604" s="22">
        <v>603</v>
      </c>
      <c r="B604" t="str">
        <f>+'LISTADO GENERAL '!B616</f>
        <v>020980127</v>
      </c>
      <c r="C604" t="str">
        <f>+'LISTADO GENERAL '!E616</f>
        <v>CEFADROXILO 250MG/5ML X 75ML</v>
      </c>
      <c r="D604">
        <f>+'LISTADO GENERAL '!F616</f>
        <v>0</v>
      </c>
      <c r="E604" t="str">
        <f>+'LISTADO GENERAL '!I616</f>
        <v>LETI-GENVEN</v>
      </c>
      <c r="F604" s="20">
        <f>+'LISTADO GENERAL '!S616</f>
        <v>46447</v>
      </c>
      <c r="G604">
        <f>+'LISTADO GENERAL '!T616</f>
        <v>0</v>
      </c>
      <c r="H604" s="21">
        <f>+'LISTADO GENERAL '!O616</f>
        <v>6.6746753246753245</v>
      </c>
      <c r="I604">
        <f t="shared" si="18"/>
        <v>0</v>
      </c>
      <c r="J604">
        <f>IF('LISTADO GENERAL '!K616="EXENTO",'REF1'!I604,I604*1.16)</f>
        <v>0</v>
      </c>
      <c r="K604" t="b">
        <f t="shared" si="19"/>
        <v>0</v>
      </c>
      <c r="L604" t="str">
        <f>'LISTADO GENERAL '!A616</f>
        <v xml:space="preserve">BROCHE DE ORO </v>
      </c>
    </row>
    <row r="605" spans="1:12">
      <c r="A605" s="22">
        <v>604</v>
      </c>
      <c r="B605" t="str">
        <f>+'LISTADO GENERAL '!B617</f>
        <v>BKCEFDRO05000000</v>
      </c>
      <c r="C605" t="str">
        <f>+'LISTADO GENERAL '!E617</f>
        <v>CEFADROXILO 500 MG X 10 CAP</v>
      </c>
      <c r="D605">
        <f>+'LISTADO GENERAL '!F617</f>
        <v>0</v>
      </c>
      <c r="E605" t="str">
        <f>+'LISTADO GENERAL '!I617</f>
        <v>BUKA</v>
      </c>
      <c r="F605" s="20">
        <f>+'LISTADO GENERAL '!S617</f>
        <v>46569</v>
      </c>
      <c r="G605">
        <f>+'LISTADO GENERAL '!T617</f>
        <v>0</v>
      </c>
      <c r="H605" s="21">
        <f>+'LISTADO GENERAL '!O617</f>
        <v>3.2727272727272725</v>
      </c>
      <c r="I605">
        <f t="shared" si="18"/>
        <v>0</v>
      </c>
      <c r="J605">
        <f>IF('LISTADO GENERAL '!K617="EXENTO",'REF1'!I605,I605*1.16)</f>
        <v>0</v>
      </c>
      <c r="K605" t="b">
        <f t="shared" si="19"/>
        <v>0</v>
      </c>
      <c r="L605">
        <f>'LISTADO GENERAL '!A617</f>
        <v>0</v>
      </c>
    </row>
    <row r="606" spans="1:12">
      <c r="A606" s="22">
        <v>605</v>
      </c>
      <c r="B606" t="str">
        <f>+'LISTADO GENERAL '!B618</f>
        <v>020981119</v>
      </c>
      <c r="C606" t="str">
        <f>+'LISTADO GENERAL '!E618</f>
        <v>CEFADROXILO 500 mg X 10 CAP</v>
      </c>
      <c r="D606">
        <f>+'LISTADO GENERAL '!F618</f>
        <v>0</v>
      </c>
      <c r="E606" t="str">
        <f>+'LISTADO GENERAL '!I618</f>
        <v>LETI-GENVEN</v>
      </c>
      <c r="F606" s="20">
        <f>+'LISTADO GENERAL '!S618</f>
        <v>46631</v>
      </c>
      <c r="G606">
        <f>+'LISTADO GENERAL '!T618</f>
        <v>0</v>
      </c>
      <c r="H606" s="21">
        <f>+'LISTADO GENERAL '!O618</f>
        <v>6.1234285714285708</v>
      </c>
      <c r="I606">
        <f t="shared" si="18"/>
        <v>0</v>
      </c>
      <c r="J606">
        <f>IF('LISTADO GENERAL '!K618="EXENTO",'REF1'!I606,I606*1.16)</f>
        <v>0</v>
      </c>
      <c r="K606" t="b">
        <f t="shared" si="19"/>
        <v>0</v>
      </c>
      <c r="L606" t="str">
        <f>'LISTADO GENERAL '!A618</f>
        <v xml:space="preserve">BROCHE DE ORO </v>
      </c>
    </row>
    <row r="607" spans="1:12">
      <c r="A607" s="22">
        <v>606</v>
      </c>
      <c r="B607" t="str">
        <f>+'LISTADO GENERAL '!B619</f>
        <v>020930698</v>
      </c>
      <c r="C607" t="str">
        <f>+'LISTADO GENERAL '!E619</f>
        <v>CEFADROXILO 500 mg X12 CAP</v>
      </c>
      <c r="D607">
        <f>+'LISTADO GENERAL '!F619</f>
        <v>0</v>
      </c>
      <c r="E607" t="str">
        <f>+'LISTADO GENERAL '!I619</f>
        <v>LA SANTE</v>
      </c>
      <c r="F607" s="20">
        <f>+'LISTADO GENERAL '!S619</f>
        <v>46143</v>
      </c>
      <c r="G607">
        <f>+'LISTADO GENERAL '!T619</f>
        <v>0</v>
      </c>
      <c r="H607" s="21">
        <f>+'LISTADO GENERAL '!O619</f>
        <v>7.399</v>
      </c>
      <c r="I607">
        <f t="shared" si="18"/>
        <v>0</v>
      </c>
      <c r="J607">
        <f>IF('LISTADO GENERAL '!K619="EXENTO",'REF1'!I607,I607*1.16)</f>
        <v>0</v>
      </c>
      <c r="K607" t="b">
        <f t="shared" si="19"/>
        <v>0</v>
      </c>
      <c r="L607" t="str">
        <f>'LISTADO GENERAL '!A619</f>
        <v>BROCHE DE ORO</v>
      </c>
    </row>
    <row r="608" spans="1:12">
      <c r="A608" s="22">
        <v>607</v>
      </c>
      <c r="B608" t="str">
        <f>+'LISTADO GENERAL '!B620</f>
        <v>032300002</v>
      </c>
      <c r="C608" t="str">
        <f>+'LISTADO GENERAL '!E620</f>
        <v>CEFADROXILO 500mg X 10 CAP</v>
      </c>
      <c r="D608">
        <f>+'LISTADO GENERAL '!F620</f>
        <v>0</v>
      </c>
      <c r="E608" t="str">
        <f>+'LISTADO GENERAL '!I620</f>
        <v>DISTRILAB</v>
      </c>
      <c r="F608" s="20">
        <f>+'LISTADO GENERAL '!S620</f>
        <v>46447</v>
      </c>
      <c r="G608">
        <f>+'LISTADO GENERAL '!T620</f>
        <v>0</v>
      </c>
      <c r="H608" s="21">
        <f>+'LISTADO GENERAL '!O620</f>
        <v>3.1981714285714289</v>
      </c>
      <c r="I608">
        <f t="shared" si="18"/>
        <v>0</v>
      </c>
      <c r="J608">
        <f>IF('LISTADO GENERAL '!K620="EXENTO",'REF1'!I608,I608*1.16)</f>
        <v>0</v>
      </c>
      <c r="K608" t="b">
        <f t="shared" si="19"/>
        <v>0</v>
      </c>
      <c r="L608" t="str">
        <f>'LISTADO GENERAL '!A620</f>
        <v>PRODUCTOS TOP</v>
      </c>
    </row>
    <row r="609" spans="1:12">
      <c r="A609" s="22">
        <v>608</v>
      </c>
      <c r="B609" t="str">
        <f>+'LISTADO GENERAL '!B621</f>
        <v>020260916</v>
      </c>
      <c r="C609" t="str">
        <f>+'LISTADO GENERAL '!E621</f>
        <v>CEFADROXILO 500MG X 12 CAP</v>
      </c>
      <c r="D609">
        <f>+'LISTADO GENERAL '!F621</f>
        <v>0</v>
      </c>
      <c r="E609" t="str">
        <f>+'LISTADO GENERAL '!I621</f>
        <v>CALOX</v>
      </c>
      <c r="F609" s="20">
        <f>+'LISTADO GENERAL '!S621</f>
        <v>46296</v>
      </c>
      <c r="G609">
        <f>+'LISTADO GENERAL '!T621</f>
        <v>0</v>
      </c>
      <c r="H609" s="21">
        <f>+'LISTADO GENERAL '!O621</f>
        <v>7.518987341772152</v>
      </c>
      <c r="I609">
        <f t="shared" si="18"/>
        <v>0</v>
      </c>
      <c r="J609">
        <f>IF('LISTADO GENERAL '!K621="EXENTO",'REF1'!I609,I609*1.16)</f>
        <v>0</v>
      </c>
      <c r="K609" t="b">
        <f t="shared" si="19"/>
        <v>0</v>
      </c>
      <c r="L609">
        <f>'LISTADO GENERAL '!A621</f>
        <v>0</v>
      </c>
    </row>
    <row r="610" spans="1:12">
      <c r="A610" s="22">
        <v>609</v>
      </c>
      <c r="B610" t="str">
        <f>+'LISTADO GENERAL '!B622</f>
        <v>022300241</v>
      </c>
      <c r="C610" t="str">
        <f>+'LISTADO GENERAL '!E622</f>
        <v>CEFADROXILO SUSP 250 MG / 5ML /100ML</v>
      </c>
      <c r="D610">
        <f>+'LISTADO GENERAL '!F622</f>
        <v>0</v>
      </c>
      <c r="E610" t="str">
        <f>+'LISTADO GENERAL '!I622</f>
        <v>DISTRILAB</v>
      </c>
      <c r="F610" s="20">
        <f>+'LISTADO GENERAL '!S622</f>
        <v>46082</v>
      </c>
      <c r="G610">
        <f>+'LISTADO GENERAL '!T622</f>
        <v>0</v>
      </c>
      <c r="H610" s="21">
        <f>+'LISTADO GENERAL '!O622</f>
        <v>4</v>
      </c>
      <c r="I610">
        <f t="shared" si="18"/>
        <v>0</v>
      </c>
      <c r="J610">
        <f>IF('LISTADO GENERAL '!K622="EXENTO",'REF1'!I610,I610*1.16)</f>
        <v>0</v>
      </c>
      <c r="K610" t="b">
        <f t="shared" si="19"/>
        <v>0</v>
      </c>
      <c r="L610" t="str">
        <f>'LISTADO GENERAL '!A622</f>
        <v>PRODUCTOS TOP</v>
      </c>
    </row>
    <row r="611" spans="1:12">
      <c r="A611" s="22">
        <v>610</v>
      </c>
      <c r="B611" t="str">
        <f>+'LISTADO GENERAL '!B623</f>
        <v>BKCEFALE05000000</v>
      </c>
      <c r="C611" t="str">
        <f>+'LISTADO GENERAL '!E623</f>
        <v>CEFALEXINA 500 MG X 10 TAB</v>
      </c>
      <c r="D611">
        <f>+'LISTADO GENERAL '!F623</f>
        <v>0</v>
      </c>
      <c r="E611" t="str">
        <f>+'LISTADO GENERAL '!I623</f>
        <v>BUKA</v>
      </c>
      <c r="F611" s="20">
        <f>+'LISTADO GENERAL '!S623</f>
        <v>46204</v>
      </c>
      <c r="G611">
        <f>+'LISTADO GENERAL '!T623</f>
        <v>0</v>
      </c>
      <c r="H611" s="21">
        <f>+'LISTADO GENERAL '!O623</f>
        <v>3.7272727272727275</v>
      </c>
      <c r="I611">
        <f t="shared" si="18"/>
        <v>0</v>
      </c>
      <c r="J611">
        <f>IF('LISTADO GENERAL '!K623="EXENTO",'REF1'!I611,I611*1.16)</f>
        <v>0</v>
      </c>
      <c r="K611" t="b">
        <f t="shared" si="19"/>
        <v>0</v>
      </c>
      <c r="L611">
        <f>'LISTADO GENERAL '!A623</f>
        <v>0</v>
      </c>
    </row>
    <row r="612" spans="1:12">
      <c r="A612" s="22">
        <v>611</v>
      </c>
      <c r="B612" t="str">
        <f>+'LISTADO GENERAL '!B624</f>
        <v>010060201</v>
      </c>
      <c r="C612" t="str">
        <f>+'LISTADO GENERAL '!E624</f>
        <v xml:space="preserve">CEFALOTINA SODICA 1 GR INY I.V/ I.M  </v>
      </c>
      <c r="D612">
        <f>+'LISTADO GENERAL '!F624</f>
        <v>0</v>
      </c>
      <c r="E612" t="str">
        <f>+'LISTADO GENERAL '!I624</f>
        <v>ALFA FARMACEUTICAL</v>
      </c>
      <c r="F612" s="20">
        <f>+'LISTADO GENERAL '!S624</f>
        <v>46327</v>
      </c>
      <c r="G612">
        <f>+'LISTADO GENERAL '!T624</f>
        <v>0</v>
      </c>
      <c r="H612" s="21">
        <f>+'LISTADO GENERAL '!O624</f>
        <v>1.177518987341772</v>
      </c>
      <c r="I612">
        <f t="shared" si="18"/>
        <v>0</v>
      </c>
      <c r="J612">
        <f>IF('LISTADO GENERAL '!K624="EXENTO",'REF1'!I612,I612*1.16)</f>
        <v>0</v>
      </c>
      <c r="K612" t="b">
        <f t="shared" si="19"/>
        <v>0</v>
      </c>
      <c r="L612" t="str">
        <f>'LISTADO GENERAL '!A624</f>
        <v>PRODUCTOS TOP</v>
      </c>
    </row>
    <row r="613" spans="1:12">
      <c r="A613" s="22">
        <v>612</v>
      </c>
      <c r="B613" t="str">
        <f>+'LISTADO GENERAL '!B625</f>
        <v>012070793</v>
      </c>
      <c r="C613" t="str">
        <f>+'LISTADO GENERAL '!E625</f>
        <v xml:space="preserve">CEFAZOLINA SODICA 1 GR POLVO INY I.V/ I.M  </v>
      </c>
      <c r="D613">
        <f>+'LISTADO GENERAL '!F625</f>
        <v>0</v>
      </c>
      <c r="E613" t="str">
        <f>+'LISTADO GENERAL '!I625</f>
        <v>HB HUMAN</v>
      </c>
      <c r="F613" s="20">
        <f>+'LISTADO GENERAL '!S625</f>
        <v>46296</v>
      </c>
      <c r="G613">
        <f>+'LISTADO GENERAL '!T625</f>
        <v>0</v>
      </c>
      <c r="H613" s="21">
        <f>+'LISTADO GENERAL '!O625</f>
        <v>1.1898734177215189</v>
      </c>
      <c r="I613">
        <f t="shared" si="18"/>
        <v>0</v>
      </c>
      <c r="J613">
        <f>IF('LISTADO GENERAL '!K625="EXENTO",'REF1'!I613,I613*1.16)</f>
        <v>0</v>
      </c>
      <c r="K613" t="b">
        <f t="shared" si="19"/>
        <v>0</v>
      </c>
      <c r="L613">
        <f>'LISTADO GENERAL '!A625</f>
        <v>0</v>
      </c>
    </row>
    <row r="614" spans="1:12">
      <c r="A614" s="22">
        <v>613</v>
      </c>
      <c r="B614" t="str">
        <f>+'LISTADO GENERAL '!B626</f>
        <v>010060202</v>
      </c>
      <c r="C614" t="str">
        <f>+'LISTADO GENERAL '!E626</f>
        <v xml:space="preserve">CEFAZOLINA SODICA 1 GR POLVO INY I.V/ I.M  </v>
      </c>
      <c r="D614">
        <f>+'LISTADO GENERAL '!F626</f>
        <v>0</v>
      </c>
      <c r="E614" t="str">
        <f>+'LISTADO GENERAL '!I626</f>
        <v>ALFA FARMACEUTICAL</v>
      </c>
      <c r="F614" s="20">
        <f>+'LISTADO GENERAL '!S626</f>
        <v>46327</v>
      </c>
      <c r="G614">
        <f>+'LISTADO GENERAL '!T626</f>
        <v>0</v>
      </c>
      <c r="H614" s="21">
        <f>+'LISTADO GENERAL '!O626</f>
        <v>0.7017721518987341</v>
      </c>
      <c r="I614">
        <f t="shared" si="18"/>
        <v>0</v>
      </c>
      <c r="J614">
        <f>IF('LISTADO GENERAL '!K626="EXENTO",'REF1'!I614,I614*1.16)</f>
        <v>0</v>
      </c>
      <c r="K614" t="b">
        <f t="shared" si="19"/>
        <v>0</v>
      </c>
      <c r="L614" t="str">
        <f>'LISTADO GENERAL '!A626</f>
        <v>PRODUCTOS TOP</v>
      </c>
    </row>
    <row r="615" spans="1:12">
      <c r="A615" s="22">
        <v>614</v>
      </c>
      <c r="B615" t="str">
        <f>+'LISTADO GENERAL '!B627</f>
        <v>013320000</v>
      </c>
      <c r="C615" t="str">
        <f>+'LISTADO GENERAL '!E627</f>
        <v>CEFAZOMED (CEFAZOLINA SODICA) VIAL INY 1G</v>
      </c>
      <c r="D615">
        <f>+'LISTADO GENERAL '!F627</f>
        <v>0</v>
      </c>
      <c r="E615" t="str">
        <f>+'LISTADO GENERAL '!I627</f>
        <v>IPS</v>
      </c>
      <c r="F615" s="20">
        <f>+'LISTADO GENERAL '!S627</f>
        <v>46204</v>
      </c>
      <c r="G615">
        <f>+'LISTADO GENERAL '!T627</f>
        <v>0</v>
      </c>
      <c r="H615" s="21">
        <f>+'LISTADO GENERAL '!O627</f>
        <v>1.3636363636363635</v>
      </c>
      <c r="I615">
        <f t="shared" si="18"/>
        <v>0</v>
      </c>
      <c r="J615">
        <f>IF('LISTADO GENERAL '!K627="EXENTO",'REF1'!I615,I615*1.16)</f>
        <v>0</v>
      </c>
      <c r="K615" t="b">
        <f t="shared" si="19"/>
        <v>0</v>
      </c>
      <c r="L615">
        <f>'LISTADO GENERAL '!A627</f>
        <v>0</v>
      </c>
    </row>
    <row r="616" spans="1:12">
      <c r="A616" s="22">
        <v>615</v>
      </c>
      <c r="B616" t="str">
        <f>+'LISTADO GENERAL '!B628</f>
        <v>010060189</v>
      </c>
      <c r="C616" t="str">
        <f>+'LISTADO GENERAL '!E628</f>
        <v xml:space="preserve">CEFEPIMA CLORHIDRATO 1 GR INY  I.M / I.V  </v>
      </c>
      <c r="D616">
        <f>+'LISTADO GENERAL '!F628</f>
        <v>0</v>
      </c>
      <c r="E616" t="str">
        <f>+'LISTADO GENERAL '!I628</f>
        <v>ALFA FARMACEUTICAL</v>
      </c>
      <c r="F616" s="20">
        <f>+'LISTADO GENERAL '!S628</f>
        <v>45992</v>
      </c>
      <c r="G616">
        <f>+'LISTADO GENERAL '!T628</f>
        <v>0</v>
      </c>
      <c r="H616" s="21">
        <f>+'LISTADO GENERAL '!O628</f>
        <v>1.6228571428571428</v>
      </c>
      <c r="I616">
        <f t="shared" si="18"/>
        <v>0</v>
      </c>
      <c r="J616">
        <f>IF('LISTADO GENERAL '!K628="EXENTO",'REF1'!I616,I616*1.16)</f>
        <v>0</v>
      </c>
      <c r="K616" t="b">
        <f t="shared" si="19"/>
        <v>0</v>
      </c>
      <c r="L616">
        <f>'LISTADO GENERAL '!A628</f>
        <v>0</v>
      </c>
    </row>
    <row r="617" spans="1:12">
      <c r="A617" s="22">
        <v>616</v>
      </c>
      <c r="B617" t="str">
        <f>+'LISTADO GENERAL '!B629</f>
        <v>022870000</v>
      </c>
      <c r="C617" t="str">
        <f>+'LISTADO GENERAL '!E629</f>
        <v>CEFEXIMA 400MG X 5 TAB</v>
      </c>
      <c r="D617">
        <f>+'LISTADO GENERAL '!F629</f>
        <v>0</v>
      </c>
      <c r="E617" t="str">
        <f>+'LISTADO GENERAL '!I629</f>
        <v>MEDRIKHA</v>
      </c>
      <c r="F617" s="20">
        <f>+'LISTADO GENERAL '!S629</f>
        <v>46419</v>
      </c>
      <c r="G617">
        <f>+'LISTADO GENERAL '!T629</f>
        <v>0</v>
      </c>
      <c r="H617" s="21">
        <f>+'LISTADO GENERAL '!O629</f>
        <v>5.0632911392405058</v>
      </c>
      <c r="I617">
        <f t="shared" si="18"/>
        <v>0</v>
      </c>
      <c r="J617">
        <f>IF('LISTADO GENERAL '!K629="EXENTO",'REF1'!I617,I617*1.16)</f>
        <v>0</v>
      </c>
      <c r="K617" t="b">
        <f t="shared" si="19"/>
        <v>0</v>
      </c>
      <c r="L617">
        <f>'LISTADO GENERAL '!A629</f>
        <v>0</v>
      </c>
    </row>
    <row r="618" spans="1:12">
      <c r="A618" s="22">
        <v>617</v>
      </c>
      <c r="B618" t="str">
        <f>+'LISTADO GENERAL '!B630</f>
        <v>0221110886</v>
      </c>
      <c r="C618" t="str">
        <f>+'LISTADO GENERAL '!E630</f>
        <v>CEFIPLUS 15%-4% CREMA VAGINAL X 40g</v>
      </c>
      <c r="D618">
        <f>+'LISTADO GENERAL '!F630</f>
        <v>0</v>
      </c>
      <c r="E618" t="str">
        <f>+'LISTADO GENERAL '!I630</f>
        <v>DOLLDER</v>
      </c>
      <c r="F618" s="20">
        <f>+'LISTADO GENERAL '!S630</f>
        <v>46113</v>
      </c>
      <c r="G618">
        <f>+'LISTADO GENERAL '!T630</f>
        <v>0</v>
      </c>
      <c r="H618" s="21">
        <f>+'LISTADO GENERAL '!O630</f>
        <v>8.7974683544303804</v>
      </c>
      <c r="I618">
        <f t="shared" si="18"/>
        <v>0</v>
      </c>
      <c r="J618">
        <f>IF('LISTADO GENERAL '!K630="EXENTO",'REF1'!I618,I618*1.16)</f>
        <v>0</v>
      </c>
      <c r="K618" t="b">
        <f t="shared" si="19"/>
        <v>0</v>
      </c>
      <c r="L618" t="str">
        <f>'LISTADO GENERAL '!A630</f>
        <v>PRODUCTOS TOP</v>
      </c>
    </row>
    <row r="619" spans="1:12">
      <c r="A619" s="22">
        <v>618</v>
      </c>
      <c r="B619" t="str">
        <f>+'LISTADO GENERAL '!B631</f>
        <v>010060205</v>
      </c>
      <c r="C619" t="str">
        <f>+'LISTADO GENERAL '!E631</f>
        <v>CEFIXIMA 100 mg /5 mL x 60 mL POLVO</v>
      </c>
      <c r="D619">
        <f>+'LISTADO GENERAL '!F631</f>
        <v>0</v>
      </c>
      <c r="E619" t="str">
        <f>+'LISTADO GENERAL '!I631</f>
        <v>ALFA FARMACEUTICAL</v>
      </c>
      <c r="F619" s="20">
        <f>+'LISTADO GENERAL '!S631</f>
        <v>46113</v>
      </c>
      <c r="G619">
        <f>+'LISTADO GENERAL '!T631</f>
        <v>0</v>
      </c>
      <c r="H619" s="21">
        <f>+'LISTADO GENERAL '!O631</f>
        <v>3.5714285714285712</v>
      </c>
      <c r="I619">
        <f t="shared" si="18"/>
        <v>0</v>
      </c>
      <c r="J619">
        <f>IF('LISTADO GENERAL '!K631="EXENTO",'REF1'!I619,I619*1.16)</f>
        <v>0</v>
      </c>
      <c r="K619" t="b">
        <f t="shared" si="19"/>
        <v>0</v>
      </c>
      <c r="L619" t="str">
        <f>'LISTADO GENERAL '!A631</f>
        <v>PRODUCTOS TOP</v>
      </c>
    </row>
    <row r="620" spans="1:12">
      <c r="A620" s="22">
        <v>619</v>
      </c>
      <c r="B620" t="str">
        <f>+'LISTADO GENERAL '!B632</f>
        <v>020981195</v>
      </c>
      <c r="C620" t="str">
        <f>+'LISTADO GENERAL '!E632</f>
        <v>CEFIXIMA 1000mg/5ml X 60ML</v>
      </c>
      <c r="D620">
        <f>+'LISTADO GENERAL '!F632</f>
        <v>0</v>
      </c>
      <c r="E620" t="str">
        <f>+'LISTADO GENERAL '!I632</f>
        <v>LETI-GENVEN</v>
      </c>
      <c r="F620" s="20">
        <f>+'LISTADO GENERAL '!S632</f>
        <v>46631</v>
      </c>
      <c r="G620">
        <f>+'LISTADO GENERAL '!T632</f>
        <v>0</v>
      </c>
      <c r="H620" s="21">
        <f>+'LISTADO GENERAL '!O632</f>
        <v>13.227848101265822</v>
      </c>
      <c r="I620">
        <f t="shared" si="18"/>
        <v>0</v>
      </c>
      <c r="J620">
        <f>IF('LISTADO GENERAL '!K632="EXENTO",'REF1'!I620,I620*1.16)</f>
        <v>0</v>
      </c>
      <c r="K620" t="b">
        <f t="shared" si="19"/>
        <v>0</v>
      </c>
      <c r="L620" t="str">
        <f>'LISTADO GENERAL '!A632</f>
        <v xml:space="preserve">BROCHE DE ORO </v>
      </c>
    </row>
    <row r="621" spans="1:12">
      <c r="A621" s="22">
        <v>620</v>
      </c>
      <c r="B621" t="str">
        <f>+'LISTADO GENERAL '!B633</f>
        <v>012300340</v>
      </c>
      <c r="C621" t="str">
        <f>+'LISTADO GENERAL '!E633</f>
        <v>CEFIXIMA 100MG/5ML SUSP FRASCO X 60ML</v>
      </c>
      <c r="D621">
        <f>+'LISTADO GENERAL '!F633</f>
        <v>0</v>
      </c>
      <c r="E621" t="str">
        <f>+'LISTADO GENERAL '!I633</f>
        <v>DISTRILAB</v>
      </c>
      <c r="F621" s="20">
        <f>+'LISTADO GENERAL '!S633</f>
        <v>46082</v>
      </c>
      <c r="G621">
        <f>+'LISTADO GENERAL '!T633</f>
        <v>0</v>
      </c>
      <c r="H621" s="21">
        <f>+'LISTADO GENERAL '!O633</f>
        <v>5.5626582278481003</v>
      </c>
      <c r="I621">
        <f t="shared" si="18"/>
        <v>0</v>
      </c>
      <c r="J621">
        <f>IF('LISTADO GENERAL '!K633="EXENTO",'REF1'!I621,I621*1.16)</f>
        <v>0</v>
      </c>
      <c r="K621" t="b">
        <f t="shared" si="19"/>
        <v>0</v>
      </c>
      <c r="L621">
        <f>'LISTADO GENERAL '!A633</f>
        <v>0</v>
      </c>
    </row>
    <row r="622" spans="1:12">
      <c r="A622" s="22">
        <v>621</v>
      </c>
      <c r="B622" t="str">
        <f>+'LISTADO GENERAL '!B634</f>
        <v>023760022</v>
      </c>
      <c r="C622" t="str">
        <f>+'LISTADO GENERAL '!E634</f>
        <v>CEFIXIMA 100MG/5ML X60 ML SUS ORAL</v>
      </c>
      <c r="D622">
        <f>+'LISTADO GENERAL '!F634</f>
        <v>0</v>
      </c>
      <c r="E622" t="str">
        <f>+'LISTADO GENERAL '!I634</f>
        <v>BIOGLASS</v>
      </c>
      <c r="F622" s="20">
        <f>+'LISTADO GENERAL '!S634</f>
        <v>46113</v>
      </c>
      <c r="G622">
        <f>+'LISTADO GENERAL '!T634</f>
        <v>0</v>
      </c>
      <c r="H622" s="21">
        <f>+'LISTADO GENERAL '!O634</f>
        <v>1.7766233766233765</v>
      </c>
      <c r="I622">
        <f t="shared" si="18"/>
        <v>0</v>
      </c>
      <c r="J622">
        <f>IF('LISTADO GENERAL '!K634="EXENTO",'REF1'!I622,I622*1.16)</f>
        <v>0</v>
      </c>
      <c r="K622" t="b">
        <f t="shared" si="19"/>
        <v>0</v>
      </c>
      <c r="L622" t="str">
        <f>'LISTADO GENERAL '!A634</f>
        <v xml:space="preserve">BROCHE DE ORO </v>
      </c>
    </row>
    <row r="623" spans="1:12">
      <c r="A623" s="22">
        <v>622</v>
      </c>
      <c r="B623" t="str">
        <f>+'LISTADO GENERAL '!B635</f>
        <v>020261132</v>
      </c>
      <c r="C623" t="str">
        <f>+'LISTADO GENERAL '!E635</f>
        <v>CEFiXIMA 400 MG X 5 TAB</v>
      </c>
      <c r="D623">
        <f>+'LISTADO GENERAL '!F635</f>
        <v>0</v>
      </c>
      <c r="E623" t="str">
        <f>+'LISTADO GENERAL '!I635</f>
        <v>CALOX</v>
      </c>
      <c r="F623" s="20">
        <f>+'LISTADO GENERAL '!S635</f>
        <v>46174</v>
      </c>
      <c r="G623">
        <f>+'LISTADO GENERAL '!T635</f>
        <v>0</v>
      </c>
      <c r="H623" s="21">
        <f>+'LISTADO GENERAL '!O635</f>
        <v>16.506493506493506</v>
      </c>
      <c r="I623">
        <f t="shared" si="18"/>
        <v>0</v>
      </c>
      <c r="J623">
        <f>IF('LISTADO GENERAL '!K635="EXENTO",'REF1'!I623,I623*1.16)</f>
        <v>0</v>
      </c>
      <c r="K623" t="b">
        <f t="shared" si="19"/>
        <v>0</v>
      </c>
      <c r="L623">
        <f>'LISTADO GENERAL '!A635</f>
        <v>0</v>
      </c>
    </row>
    <row r="624" spans="1:12">
      <c r="A624" s="22">
        <v>623</v>
      </c>
      <c r="B624" t="str">
        <f>+'LISTADO GENERAL '!B636</f>
        <v>020981147</v>
      </c>
      <c r="C624" t="str">
        <f>+'LISTADO GENERAL '!E636</f>
        <v>CEFIXIMA 400mg X 5 CAP</v>
      </c>
      <c r="D624">
        <f>+'LISTADO GENERAL '!F636</f>
        <v>0</v>
      </c>
      <c r="E624" t="str">
        <f>+'LISTADO GENERAL '!I636</f>
        <v>LETI-GENVEN</v>
      </c>
      <c r="F624" s="20">
        <f>+'LISTADO GENERAL '!S636</f>
        <v>46235</v>
      </c>
      <c r="G624">
        <f>+'LISTADO GENERAL '!T636</f>
        <v>0</v>
      </c>
      <c r="H624" s="21">
        <f>+'LISTADO GENERAL '!O636</f>
        <v>16.779220779220779</v>
      </c>
      <c r="I624">
        <f t="shared" si="18"/>
        <v>0</v>
      </c>
      <c r="J624">
        <f>IF('LISTADO GENERAL '!K636="EXENTO",'REF1'!I624,I624*1.16)</f>
        <v>0</v>
      </c>
      <c r="K624" t="b">
        <f t="shared" si="19"/>
        <v>0</v>
      </c>
      <c r="L624" t="str">
        <f>'LISTADO GENERAL '!A636</f>
        <v xml:space="preserve">BROCHE DE ORO </v>
      </c>
    </row>
    <row r="625" spans="1:12">
      <c r="A625" s="22">
        <v>624</v>
      </c>
      <c r="B625" t="str">
        <f>+'LISTADO GENERAL '!B637</f>
        <v>013320013</v>
      </c>
      <c r="C625" t="str">
        <f>+'LISTADO GENERAL '!E637</f>
        <v>CEFOMEDC (CEFOTAXIMA SODICA) VIAL INY 1G</v>
      </c>
      <c r="D625">
        <f>+'LISTADO GENERAL '!F637</f>
        <v>0</v>
      </c>
      <c r="E625" t="str">
        <f>+'LISTADO GENERAL '!I637</f>
        <v>IPS</v>
      </c>
      <c r="F625" s="20">
        <f>+'LISTADO GENERAL '!S637</f>
        <v>46204</v>
      </c>
      <c r="G625">
        <f>+'LISTADO GENERAL '!T637</f>
        <v>0</v>
      </c>
      <c r="H625" s="21">
        <f>+'LISTADO GENERAL '!O637</f>
        <v>1.3636363636363635</v>
      </c>
      <c r="I625">
        <f t="shared" si="18"/>
        <v>0</v>
      </c>
      <c r="J625">
        <f>IF('LISTADO GENERAL '!K637="EXENTO",'REF1'!I625,I625*1.16)</f>
        <v>0</v>
      </c>
      <c r="K625" t="b">
        <f t="shared" si="19"/>
        <v>0</v>
      </c>
      <c r="L625">
        <f>'LISTADO GENERAL '!A637</f>
        <v>0</v>
      </c>
    </row>
    <row r="626" spans="1:12">
      <c r="A626" s="22">
        <v>625</v>
      </c>
      <c r="B626" t="str">
        <f>+'LISTADO GENERAL '!B638</f>
        <v>020360037</v>
      </c>
      <c r="C626" t="str">
        <f>+'LISTADO GENERAL '!E638</f>
        <v>CEFONAX (CEFADROXILO) 500mg X 16 CAP</v>
      </c>
      <c r="D626">
        <f>+'LISTADO GENERAL '!F638</f>
        <v>0</v>
      </c>
      <c r="E626" t="str">
        <f>+'LISTADO GENERAL '!I638</f>
        <v>ELMOR</v>
      </c>
      <c r="F626" s="20">
        <f>+'LISTADO GENERAL '!S638</f>
        <v>46266</v>
      </c>
      <c r="G626">
        <f>+'LISTADO GENERAL '!T638</f>
        <v>0</v>
      </c>
      <c r="H626" s="21">
        <f>+'LISTADO GENERAL '!O638</f>
        <v>7.3078481012658232</v>
      </c>
      <c r="I626">
        <f t="shared" si="18"/>
        <v>0</v>
      </c>
      <c r="J626">
        <f>IF('LISTADO GENERAL '!K638="EXENTO",'REF1'!I626,I626*1.16)</f>
        <v>0</v>
      </c>
      <c r="K626" t="b">
        <f t="shared" si="19"/>
        <v>0</v>
      </c>
      <c r="L626">
        <f>'LISTADO GENERAL '!A638</f>
        <v>0</v>
      </c>
    </row>
    <row r="627" spans="1:12">
      <c r="A627" s="22">
        <v>626</v>
      </c>
      <c r="B627" t="str">
        <f>+'LISTADO GENERAL '!B639</f>
        <v>012070780</v>
      </c>
      <c r="C627" t="str">
        <f>+'LISTADO GENERAL '!E639</f>
        <v>CEFOPERAZONA + SULBACTAM 1,5GR AMP</v>
      </c>
      <c r="D627">
        <f>+'LISTADO GENERAL '!F639</f>
        <v>0</v>
      </c>
      <c r="E627" t="str">
        <f>+'LISTADO GENERAL '!I639</f>
        <v>HB HUMAN</v>
      </c>
      <c r="F627" s="20">
        <f>+'LISTADO GENERAL '!S639</f>
        <v>46296</v>
      </c>
      <c r="G627">
        <f>+'LISTADO GENERAL '!T639</f>
        <v>0</v>
      </c>
      <c r="H627" s="21">
        <f>+'LISTADO GENERAL '!O639</f>
        <v>1.7468354430379744</v>
      </c>
      <c r="I627">
        <f t="shared" si="18"/>
        <v>0</v>
      </c>
      <c r="J627">
        <f>IF('LISTADO GENERAL '!K639="EXENTO",'REF1'!I627,I627*1.16)</f>
        <v>0</v>
      </c>
      <c r="K627" t="b">
        <f t="shared" si="19"/>
        <v>0</v>
      </c>
      <c r="L627" t="str">
        <f>'LISTADO GENERAL '!A639</f>
        <v>PRODUCTOS TOP</v>
      </c>
    </row>
    <row r="628" spans="1:12">
      <c r="A628" s="22">
        <v>627</v>
      </c>
      <c r="B628" t="str">
        <f>+'LISTADO GENERAL '!B640</f>
        <v>021431102</v>
      </c>
      <c r="C628" t="str">
        <f>+'LISTADO GENERAL '!E640</f>
        <v>CEFOTAS (CEFADROXILO) 250mg/5ml X 100ml SUSP</v>
      </c>
      <c r="D628">
        <f>+'LISTADO GENERAL '!F640</f>
        <v>0</v>
      </c>
      <c r="E628" t="str">
        <f>+'LISTADO GENERAL '!I640</f>
        <v>MEGALABS</v>
      </c>
      <c r="F628" s="20">
        <f>+'LISTADO GENERAL '!S640</f>
        <v>46266</v>
      </c>
      <c r="G628">
        <f>+'LISTADO GENERAL '!T640</f>
        <v>0</v>
      </c>
      <c r="H628" s="21">
        <f>+'LISTADO GENERAL '!O640</f>
        <v>5.8543749999999992</v>
      </c>
      <c r="I628">
        <f t="shared" si="18"/>
        <v>0</v>
      </c>
      <c r="J628">
        <f>IF('LISTADO GENERAL '!K640="EXENTO",'REF1'!I628,I628*1.16)</f>
        <v>0</v>
      </c>
      <c r="K628" t="b">
        <f t="shared" si="19"/>
        <v>0</v>
      </c>
      <c r="L628" t="str">
        <f>'LISTADO GENERAL '!A640</f>
        <v>PRODUCTOS TOP</v>
      </c>
    </row>
    <row r="629" spans="1:12">
      <c r="A629" s="22">
        <v>628</v>
      </c>
      <c r="B629" t="str">
        <f>+'LISTADO GENERAL '!B641</f>
        <v>012070791</v>
      </c>
      <c r="C629" t="str">
        <f>+'LISTADO GENERAL '!E641</f>
        <v>CEFOTAXIMA 1,0 GR POLVO PARA SOLUCION  AMP</v>
      </c>
      <c r="D629">
        <f>+'LISTADO GENERAL '!F641</f>
        <v>0</v>
      </c>
      <c r="E629" t="str">
        <f>+'LISTADO GENERAL '!I641</f>
        <v>HB HUMAN</v>
      </c>
      <c r="F629" s="20">
        <f>+'LISTADO GENERAL '!S641</f>
        <v>46296</v>
      </c>
      <c r="G629">
        <f>+'LISTADO GENERAL '!T641</f>
        <v>0</v>
      </c>
      <c r="H629" s="21">
        <f>+'LISTADO GENERAL '!O641</f>
        <v>0.9285714285714286</v>
      </c>
      <c r="I629">
        <f t="shared" si="18"/>
        <v>0</v>
      </c>
      <c r="J629">
        <f>IF('LISTADO GENERAL '!K641="EXENTO",'REF1'!I629,I629*1.16)</f>
        <v>0</v>
      </c>
      <c r="K629" t="b">
        <f t="shared" si="19"/>
        <v>0</v>
      </c>
      <c r="L629">
        <f>'LISTADO GENERAL '!A641</f>
        <v>0</v>
      </c>
    </row>
    <row r="630" spans="1:12">
      <c r="A630" s="22">
        <v>629</v>
      </c>
      <c r="B630" t="str">
        <f>+'LISTADO GENERAL '!B642</f>
        <v>012300350</v>
      </c>
      <c r="C630" t="str">
        <f>+'LISTADO GENERAL '!E642</f>
        <v xml:space="preserve">CEFOTAXIMA 1G POLVO PARA SUSP </v>
      </c>
      <c r="D630">
        <f>+'LISTADO GENERAL '!F642</f>
        <v>0</v>
      </c>
      <c r="E630" t="str">
        <f>+'LISTADO GENERAL '!I642</f>
        <v>DISTRILAB</v>
      </c>
      <c r="F630" s="20">
        <f>+'LISTADO GENERAL '!S642</f>
        <v>45748</v>
      </c>
      <c r="G630">
        <f>+'LISTADO GENERAL '!T642</f>
        <v>0</v>
      </c>
      <c r="H630" s="21">
        <f>+'LISTADO GENERAL '!O642</f>
        <v>0.88095238095238093</v>
      </c>
      <c r="I630">
        <f t="shared" si="18"/>
        <v>0</v>
      </c>
      <c r="J630">
        <f>IF('LISTADO GENERAL '!K642="EXENTO",'REF1'!I630,I630*1.16)</f>
        <v>0</v>
      </c>
      <c r="K630" t="b">
        <f t="shared" si="19"/>
        <v>0</v>
      </c>
      <c r="L630" t="str">
        <f>'LISTADO GENERAL '!A642</f>
        <v>PRODUCTOS TOP</v>
      </c>
    </row>
    <row r="631" spans="1:12">
      <c r="A631" s="22">
        <v>630</v>
      </c>
      <c r="B631" t="str">
        <f>+'LISTADO GENERAL '!B643</f>
        <v>031720008</v>
      </c>
      <c r="C631" t="str">
        <f>+'LISTADO GENERAL '!E643</f>
        <v xml:space="preserve">CEFOTAXIMA SODICA  1G POLVO </v>
      </c>
      <c r="D631">
        <f>+'LISTADO GENERAL '!F643</f>
        <v>0</v>
      </c>
      <c r="E631" t="str">
        <f>+'LISTADO GENERAL '!I643</f>
        <v>VINCENTI</v>
      </c>
      <c r="F631" s="20">
        <f>+'LISTADO GENERAL '!S643</f>
        <v>46296</v>
      </c>
      <c r="G631">
        <f>+'LISTADO GENERAL '!T643</f>
        <v>0</v>
      </c>
      <c r="H631" s="21">
        <f>+'LISTADO GENERAL '!O643</f>
        <v>2.0154238312895583</v>
      </c>
      <c r="I631">
        <f t="shared" si="18"/>
        <v>0</v>
      </c>
      <c r="J631">
        <f>IF('LISTADO GENERAL '!K643="EXENTO",'REF1'!I631,I631*1.16)</f>
        <v>0</v>
      </c>
      <c r="K631" t="b">
        <f t="shared" si="19"/>
        <v>0</v>
      </c>
      <c r="L631">
        <f>'LISTADO GENERAL '!A643</f>
        <v>0</v>
      </c>
    </row>
    <row r="632" spans="1:12">
      <c r="A632" s="22">
        <v>631</v>
      </c>
      <c r="B632" t="str">
        <f>+'LISTADO GENERAL '!B644</f>
        <v>010060190</v>
      </c>
      <c r="C632" t="str">
        <f>+'LISTADO GENERAL '!E644</f>
        <v xml:space="preserve">CEFOTAXIMA SODICA  1G POLVO INY I.M / I.V  </v>
      </c>
      <c r="D632">
        <f>+'LISTADO GENERAL '!F644</f>
        <v>0</v>
      </c>
      <c r="E632" t="str">
        <f>+'LISTADO GENERAL '!I644</f>
        <v>ALFA FARMACEUTICAL</v>
      </c>
      <c r="F632" s="20">
        <f>+'LISTADO GENERAL '!S644</f>
        <v>45992</v>
      </c>
      <c r="G632">
        <f>+'LISTADO GENERAL '!T644</f>
        <v>0</v>
      </c>
      <c r="H632" s="21">
        <f>+'LISTADO GENERAL '!O644</f>
        <v>0.55970886075949366</v>
      </c>
      <c r="I632">
        <f t="shared" si="18"/>
        <v>0</v>
      </c>
      <c r="J632">
        <f>IF('LISTADO GENERAL '!K644="EXENTO",'REF1'!I632,I632*1.16)</f>
        <v>0</v>
      </c>
      <c r="K632" t="b">
        <f t="shared" si="19"/>
        <v>0</v>
      </c>
      <c r="L632" t="str">
        <f>'LISTADO GENERAL '!A644</f>
        <v>PRODUCTOS TOP</v>
      </c>
    </row>
    <row r="633" spans="1:12">
      <c r="A633" s="22">
        <v>632</v>
      </c>
      <c r="B633" t="str">
        <f>+'LISTADO GENERAL '!B645</f>
        <v>031720011</v>
      </c>
      <c r="C633" t="str">
        <f>+'LISTADO GENERAL '!E645</f>
        <v>CEFTAZIDIMA 1 G PARA SOLUCION</v>
      </c>
      <c r="D633">
        <f>+'LISTADO GENERAL '!F645</f>
        <v>0</v>
      </c>
      <c r="E633" t="str">
        <f>+'LISTADO GENERAL '!I645</f>
        <v>VINCENTI</v>
      </c>
      <c r="F633" s="20">
        <f>+'LISTADO GENERAL '!S645</f>
        <v>46357</v>
      </c>
      <c r="G633">
        <f>+'LISTADO GENERAL '!T645</f>
        <v>0</v>
      </c>
      <c r="H633" s="21">
        <f>+'LISTADO GENERAL '!O645</f>
        <v>3.3246753246753245</v>
      </c>
      <c r="I633">
        <f t="shared" si="18"/>
        <v>0</v>
      </c>
      <c r="J633">
        <f>IF('LISTADO GENERAL '!K645="EXENTO",'REF1'!I633,I633*1.16)</f>
        <v>0</v>
      </c>
      <c r="K633" t="b">
        <f t="shared" si="19"/>
        <v>0</v>
      </c>
      <c r="L633">
        <f>'LISTADO GENERAL '!A645</f>
        <v>0</v>
      </c>
    </row>
    <row r="634" spans="1:12">
      <c r="A634" s="22">
        <v>633</v>
      </c>
      <c r="B634" t="str">
        <f>+'LISTADO GENERAL '!B646</f>
        <v>010060191</v>
      </c>
      <c r="C634" t="str">
        <f>+'LISTADO GENERAL '!E646</f>
        <v xml:space="preserve">CEFTAZIDIMA 1 GR INY/  I.M/ I.V  VIAL </v>
      </c>
      <c r="D634">
        <f>+'LISTADO GENERAL '!F646</f>
        <v>0</v>
      </c>
      <c r="E634" t="str">
        <f>+'LISTADO GENERAL '!I646</f>
        <v>ALFA FARMACEUTICAL</v>
      </c>
      <c r="F634" s="20">
        <f>+'LISTADO GENERAL '!S646</f>
        <v>45992</v>
      </c>
      <c r="G634">
        <f>+'LISTADO GENERAL '!T646</f>
        <v>0</v>
      </c>
      <c r="H634" s="21">
        <f>+'LISTADO GENERAL '!O646</f>
        <v>1.1523417721518987</v>
      </c>
      <c r="I634">
        <f t="shared" si="18"/>
        <v>0</v>
      </c>
      <c r="J634">
        <f>IF('LISTADO GENERAL '!K646="EXENTO",'REF1'!I634,I634*1.16)</f>
        <v>0</v>
      </c>
      <c r="K634" t="b">
        <f t="shared" si="19"/>
        <v>0</v>
      </c>
      <c r="L634">
        <f>'LISTADO GENERAL '!A646</f>
        <v>0</v>
      </c>
    </row>
    <row r="635" spans="1:12">
      <c r="A635" s="22">
        <v>634</v>
      </c>
      <c r="B635" t="str">
        <f>+'LISTADO GENERAL '!B647</f>
        <v>033180066</v>
      </c>
      <c r="C635" t="str">
        <f>+'LISTADO GENERAL '!E647</f>
        <v>CEGUM GOMITAS DE VITAMINA C SABOR NARANJA X 30</v>
      </c>
      <c r="D635">
        <f>+'LISTADO GENERAL '!F647</f>
        <v>0</v>
      </c>
      <c r="E635" t="str">
        <f>+'LISTADO GENERAL '!I647</f>
        <v>ARTE + MEDICO</v>
      </c>
      <c r="F635" s="20">
        <f>+'LISTADO GENERAL '!S647</f>
        <v>45931</v>
      </c>
      <c r="G635">
        <f>+'LISTADO GENERAL '!T647</f>
        <v>0</v>
      </c>
      <c r="H635" s="21">
        <f>+'LISTADO GENERAL '!O647</f>
        <v>4.5912911392405054</v>
      </c>
      <c r="I635">
        <f t="shared" si="18"/>
        <v>0</v>
      </c>
      <c r="J635">
        <f>IF('LISTADO GENERAL '!K647="EXENTO",'REF1'!I635,I635*1.16)</f>
        <v>0</v>
      </c>
      <c r="K635" t="b">
        <f t="shared" si="19"/>
        <v>0</v>
      </c>
      <c r="L635" t="str">
        <f>'LISTADO GENERAL '!A647</f>
        <v>PRODUCTOS TOP</v>
      </c>
    </row>
    <row r="636" spans="1:12">
      <c r="A636" s="22">
        <v>635</v>
      </c>
      <c r="B636" t="str">
        <f>+'LISTADO GENERAL '!B648</f>
        <v>020350889</v>
      </c>
      <c r="C636" t="str">
        <f>+'LISTADO GENERAL '!E648</f>
        <v>CELAY 10MG X 10 TAB</v>
      </c>
      <c r="D636">
        <f>+'LISTADO GENERAL '!F648</f>
        <v>0</v>
      </c>
      <c r="E636" t="str">
        <f>+'LISTADO GENERAL '!I648</f>
        <v>COFASA</v>
      </c>
      <c r="F636" s="20">
        <f>+'LISTADO GENERAL '!S648</f>
        <v>46143</v>
      </c>
      <c r="G636">
        <f>+'LISTADO GENERAL '!T648</f>
        <v>0</v>
      </c>
      <c r="H636" s="21">
        <f>+'LISTADO GENERAL '!O648</f>
        <v>2.129933412059152</v>
      </c>
      <c r="I636">
        <f t="shared" si="18"/>
        <v>0</v>
      </c>
      <c r="J636">
        <f>IF('LISTADO GENERAL '!K648="EXENTO",'REF1'!I636,I636*1.16)</f>
        <v>0</v>
      </c>
      <c r="K636" t="b">
        <f t="shared" si="19"/>
        <v>0</v>
      </c>
      <c r="L636">
        <f>'LISTADO GENERAL '!A648</f>
        <v>0</v>
      </c>
    </row>
    <row r="637" spans="1:12">
      <c r="A637" s="22">
        <v>636</v>
      </c>
      <c r="B637" t="str">
        <f>+'LISTADO GENERAL '!B649</f>
        <v>020350984</v>
      </c>
      <c r="C637" t="str">
        <f>+'LISTADO GENERAL '!E649</f>
        <v>CELAY 10MG/15ML SOLUCION ORAL X 15ML</v>
      </c>
      <c r="D637">
        <f>+'LISTADO GENERAL '!F649</f>
        <v>0</v>
      </c>
      <c r="E637" t="str">
        <f>+'LISTADO GENERAL '!I649</f>
        <v>COFASA</v>
      </c>
      <c r="F637" s="20">
        <f>+'LISTADO GENERAL '!S649</f>
        <v>46143</v>
      </c>
      <c r="G637">
        <f>+'LISTADO GENERAL '!T649</f>
        <v>0</v>
      </c>
      <c r="H637" s="21">
        <f>+'LISTADO GENERAL '!O649</f>
        <v>2.1660911043282911</v>
      </c>
      <c r="I637">
        <f t="shared" si="18"/>
        <v>0</v>
      </c>
      <c r="J637">
        <f>IF('LISTADO GENERAL '!K649="EXENTO",'REF1'!I637,I637*1.16)</f>
        <v>0</v>
      </c>
      <c r="K637" t="b">
        <f t="shared" si="19"/>
        <v>0</v>
      </c>
      <c r="L637">
        <f>'LISTADO GENERAL '!A649</f>
        <v>0</v>
      </c>
    </row>
    <row r="638" spans="1:12">
      <c r="A638" s="22">
        <v>637</v>
      </c>
      <c r="B638" t="str">
        <f>+'LISTADO GENERAL '!B650</f>
        <v>020350985</v>
      </c>
      <c r="C638" t="str">
        <f>+'LISTADO GENERAL '!E650</f>
        <v>CELAY 5MG/5ML SOLUCION ORAL X 100ML</v>
      </c>
      <c r="D638">
        <f>+'LISTADO GENERAL '!F650</f>
        <v>0</v>
      </c>
      <c r="E638" t="str">
        <f>+'LISTADO GENERAL '!I650</f>
        <v>COFASA</v>
      </c>
      <c r="F638" s="20">
        <f>+'LISTADO GENERAL '!S650</f>
        <v>46174</v>
      </c>
      <c r="G638">
        <f>+'LISTADO GENERAL '!T650</f>
        <v>0</v>
      </c>
      <c r="H638" s="21">
        <f>+'LISTADO GENERAL '!O650</f>
        <v>2.9169462662193912</v>
      </c>
      <c r="I638">
        <f t="shared" si="18"/>
        <v>0</v>
      </c>
      <c r="J638">
        <f>IF('LISTADO GENERAL '!K650="EXENTO",'REF1'!I638,I638*1.16)</f>
        <v>0</v>
      </c>
      <c r="K638" t="b">
        <f t="shared" si="19"/>
        <v>0</v>
      </c>
      <c r="L638" t="str">
        <f>'LISTADO GENERAL '!A650</f>
        <v>PRODUCTOS TOP</v>
      </c>
    </row>
    <row r="639" spans="1:12">
      <c r="A639" s="22">
        <v>638</v>
      </c>
      <c r="B639" t="str">
        <f>+'LISTADO GENERAL '!B651</f>
        <v>0217208255</v>
      </c>
      <c r="C639" t="str">
        <f>+'LISTADO GENERAL '!E651</f>
        <v>CELECOXIB 200 MG X 10 CAP</v>
      </c>
      <c r="D639">
        <f>+'LISTADO GENERAL '!F651</f>
        <v>0</v>
      </c>
      <c r="E639" t="str">
        <f>+'LISTADO GENERAL '!I651</f>
        <v>VINCENTI</v>
      </c>
      <c r="F639" s="20">
        <f>+'LISTADO GENERAL '!S651</f>
        <v>46419</v>
      </c>
      <c r="G639">
        <f>+'LISTADO GENERAL '!T651</f>
        <v>0</v>
      </c>
      <c r="H639" s="21">
        <f>+'LISTADO GENERAL '!O651</f>
        <v>6.4606840628897215</v>
      </c>
      <c r="I639">
        <f t="shared" si="18"/>
        <v>0</v>
      </c>
      <c r="J639">
        <f>IF('LISTADO GENERAL '!K651="EXENTO",'REF1'!I639,I639*1.16)</f>
        <v>0</v>
      </c>
      <c r="K639" t="b">
        <f t="shared" si="19"/>
        <v>0</v>
      </c>
      <c r="L639">
        <f>'LISTADO GENERAL '!A651</f>
        <v>0</v>
      </c>
    </row>
    <row r="640" spans="1:12">
      <c r="A640" s="22">
        <v>639</v>
      </c>
      <c r="B640" t="str">
        <f>+'LISTADO GENERAL '!B652</f>
        <v>033590027</v>
      </c>
      <c r="C640" t="str">
        <f>+'LISTADO GENERAL '!E652</f>
        <v>CELESTREL (DESOGESTREL) 0.075mg X 28 TAB</v>
      </c>
      <c r="D640">
        <f>+'LISTADO GENERAL '!F652</f>
        <v>0</v>
      </c>
      <c r="E640" t="str">
        <f>+'LISTADO GENERAL '!I652</f>
        <v>TIARES</v>
      </c>
      <c r="F640" s="20">
        <f>+'LISTADO GENERAL '!S652</f>
        <v>46357</v>
      </c>
      <c r="G640">
        <f>+'LISTADO GENERAL '!T652</f>
        <v>0</v>
      </c>
      <c r="H640" s="21">
        <f>+'LISTADO GENERAL '!O652</f>
        <v>3.9377215189873418</v>
      </c>
      <c r="I640">
        <f t="shared" si="18"/>
        <v>0</v>
      </c>
      <c r="J640">
        <f>IF('LISTADO GENERAL '!K652="EXENTO",'REF1'!I640,I640*1.16)</f>
        <v>0</v>
      </c>
      <c r="K640" t="b">
        <f t="shared" si="19"/>
        <v>0</v>
      </c>
      <c r="L640">
        <f>'LISTADO GENERAL '!A652</f>
        <v>0</v>
      </c>
    </row>
    <row r="641" spans="1:12">
      <c r="A641" s="22">
        <v>640</v>
      </c>
      <c r="B641" t="str">
        <f>+'LISTADO GENERAL '!B653</f>
        <v>020581009</v>
      </c>
      <c r="C641" t="str">
        <f>+'LISTADO GENERAL '!E653</f>
        <v>CELISTIA 100MG/5ML POLVO SUSP X 60 ML</v>
      </c>
      <c r="D641">
        <f>+'LISTADO GENERAL '!F653</f>
        <v>0</v>
      </c>
      <c r="E641" t="str">
        <f>+'LISTADO GENERAL '!I653</f>
        <v>FC PHARMA</v>
      </c>
      <c r="F641" s="20">
        <f>+'LISTADO GENERAL '!S653</f>
        <v>45778</v>
      </c>
      <c r="G641">
        <f>+'LISTADO GENERAL '!T653</f>
        <v>0</v>
      </c>
      <c r="H641" s="21">
        <f>+'LISTADO GENERAL '!O653</f>
        <v>10.054285714285715</v>
      </c>
      <c r="I641">
        <f t="shared" si="18"/>
        <v>0</v>
      </c>
      <c r="J641">
        <f>IF('LISTADO GENERAL '!K653="EXENTO",'REF1'!I641,I641*1.16)</f>
        <v>0</v>
      </c>
      <c r="K641" t="b">
        <f t="shared" si="19"/>
        <v>0</v>
      </c>
      <c r="L641">
        <f>'LISTADO GENERAL '!A653</f>
        <v>0</v>
      </c>
    </row>
    <row r="642" spans="1:12">
      <c r="A642" s="22">
        <v>641</v>
      </c>
      <c r="B642" t="str">
        <f>+'LISTADO GENERAL '!B654</f>
        <v>033090000</v>
      </c>
      <c r="C642" t="str">
        <f>+'LISTADO GENERAL '!E654</f>
        <v>CENTAB - BETA X 30 CAP</v>
      </c>
      <c r="D642">
        <f>+'LISTADO GENERAL '!F654</f>
        <v>0</v>
      </c>
      <c r="E642" t="str">
        <f>+'LISTADO GENERAL '!I654</f>
        <v>PHARMATECH</v>
      </c>
      <c r="F642" s="20">
        <f>+'LISTADO GENERAL '!S654</f>
        <v>46357</v>
      </c>
      <c r="G642">
        <f>+'LISTADO GENERAL '!T654</f>
        <v>0</v>
      </c>
      <c r="H642" s="21">
        <f>+'LISTADO GENERAL '!O654</f>
        <v>7.6178571428571438</v>
      </c>
      <c r="I642">
        <f t="shared" ref="I642:I705" si="20">+H642*G642</f>
        <v>0</v>
      </c>
      <c r="J642">
        <f>IF('LISTADO GENERAL '!K654="EXENTO",'REF1'!I642,I642*1.16)</f>
        <v>0</v>
      </c>
      <c r="K642" t="b">
        <f t="shared" si="19"/>
        <v>0</v>
      </c>
      <c r="L642" t="str">
        <f>'LISTADO GENERAL '!A654</f>
        <v xml:space="preserve">NUEVAS ENTRADAS </v>
      </c>
    </row>
    <row r="643" spans="1:12">
      <c r="A643" s="22">
        <v>642</v>
      </c>
      <c r="B643" t="str">
        <f>+'LISTADO GENERAL '!B655</f>
        <v>021740132</v>
      </c>
      <c r="C643" t="str">
        <f>+'LISTADO GENERAL '!E655</f>
        <v>CETIRIVAX 10MG X 10 CAP</v>
      </c>
      <c r="D643">
        <f>+'LISTADO GENERAL '!F655</f>
        <v>0</v>
      </c>
      <c r="E643" t="str">
        <f>+'LISTADO GENERAL '!I655</f>
        <v>VIVAX</v>
      </c>
      <c r="F643" s="20">
        <f>+'LISTADO GENERAL '!S655</f>
        <v>46388</v>
      </c>
      <c r="G643">
        <f>+'LISTADO GENERAL '!T655</f>
        <v>0</v>
      </c>
      <c r="H643" s="21">
        <f>+'LISTADO GENERAL '!O655</f>
        <v>2.7372151898734178</v>
      </c>
      <c r="I643">
        <f t="shared" si="20"/>
        <v>0</v>
      </c>
      <c r="J643">
        <f>IF('LISTADO GENERAL '!K655="EXENTO",'REF1'!I643,I643*1.16)</f>
        <v>0</v>
      </c>
      <c r="K643" t="b">
        <f t="shared" ref="K643:K706" si="21">IF(AND(G643&gt;0,AND(L643&lt;&gt;$L$1,L643&lt;&gt;$M$1)),ROW())</f>
        <v>0</v>
      </c>
      <c r="L643">
        <f>'LISTADO GENERAL '!A655</f>
        <v>0</v>
      </c>
    </row>
    <row r="644" spans="1:12">
      <c r="A644" s="22">
        <v>643</v>
      </c>
      <c r="B644" t="str">
        <f>+'LISTADO GENERAL '!B656</f>
        <v>033200000</v>
      </c>
      <c r="C644" t="str">
        <f>+'LISTADO GENERAL '!E656</f>
        <v>CETIRIZINA 10 MG X 10 TAB</v>
      </c>
      <c r="D644">
        <f>+'LISTADO GENERAL '!F656</f>
        <v>0</v>
      </c>
      <c r="E644" t="str">
        <f>+'LISTADO GENERAL '!I656</f>
        <v>HB HUMAN</v>
      </c>
      <c r="F644" s="20">
        <f>+'LISTADO GENERAL '!S656</f>
        <v>46357</v>
      </c>
      <c r="G644">
        <f>+'LISTADO GENERAL '!T656</f>
        <v>0</v>
      </c>
      <c r="H644" s="21">
        <f>+'LISTADO GENERAL '!O656</f>
        <v>1.2571428571428571</v>
      </c>
      <c r="I644">
        <f t="shared" si="20"/>
        <v>0</v>
      </c>
      <c r="J644">
        <f>IF('LISTADO GENERAL '!K656="EXENTO",'REF1'!I644,I644*1.16)</f>
        <v>0</v>
      </c>
      <c r="K644" t="b">
        <f t="shared" si="21"/>
        <v>0</v>
      </c>
      <c r="L644">
        <f>'LISTADO GENERAL '!A656</f>
        <v>0</v>
      </c>
    </row>
    <row r="645" spans="1:12">
      <c r="A645" s="22">
        <v>644</v>
      </c>
      <c r="B645" t="str">
        <f>+'LISTADO GENERAL '!B657</f>
        <v>022680040</v>
      </c>
      <c r="C645" t="str">
        <f>+'LISTADO GENERAL '!E657</f>
        <v>CETIRIZINA 10mg 10 TAB</v>
      </c>
      <c r="D645">
        <f>+'LISTADO GENERAL '!F657</f>
        <v>0</v>
      </c>
      <c r="E645" t="str">
        <f>+'LISTADO GENERAL '!I657</f>
        <v>PORTUGAL</v>
      </c>
      <c r="F645" s="20">
        <f>+'LISTADO GENERAL '!S657</f>
        <v>46357</v>
      </c>
      <c r="G645">
        <f>+'LISTADO GENERAL '!T657</f>
        <v>0</v>
      </c>
      <c r="H645" s="21">
        <f>+'LISTADO GENERAL '!O657</f>
        <v>1.6625000000000001</v>
      </c>
      <c r="I645">
        <f t="shared" si="20"/>
        <v>0</v>
      </c>
      <c r="J645">
        <f>IF('LISTADO GENERAL '!K657="EXENTO",'REF1'!I645,I645*1.16)</f>
        <v>0</v>
      </c>
      <c r="K645" t="b">
        <f t="shared" si="21"/>
        <v>0</v>
      </c>
      <c r="L645">
        <f>'LISTADO GENERAL '!A657</f>
        <v>0</v>
      </c>
    </row>
    <row r="646" spans="1:12">
      <c r="A646" s="22">
        <v>645</v>
      </c>
      <c r="B646" t="str">
        <f>+'LISTADO GENERAL '!B658</f>
        <v>020930568</v>
      </c>
      <c r="C646" t="str">
        <f>+'LISTADO GENERAL '!E658</f>
        <v>CETIRIZINA 10MG X 10 TAB</v>
      </c>
      <c r="D646">
        <f>+'LISTADO GENERAL '!F658</f>
        <v>0</v>
      </c>
      <c r="E646" t="str">
        <f>+'LISTADO GENERAL '!I658</f>
        <v>LA SANTE</v>
      </c>
      <c r="F646" s="20">
        <f>+'LISTADO GENERAL '!S658</f>
        <v>46174</v>
      </c>
      <c r="G646">
        <f>+'LISTADO GENERAL '!T658</f>
        <v>0</v>
      </c>
      <c r="H646" s="21">
        <f>+'LISTADO GENERAL '!O658</f>
        <v>0.9506</v>
      </c>
      <c r="I646">
        <f t="shared" si="20"/>
        <v>0</v>
      </c>
      <c r="J646">
        <f>IF('LISTADO GENERAL '!K658="EXENTO",'REF1'!I646,I646*1.16)</f>
        <v>0</v>
      </c>
      <c r="K646" t="b">
        <f t="shared" si="21"/>
        <v>0</v>
      </c>
      <c r="L646" t="str">
        <f>'LISTADO GENERAL '!A658</f>
        <v>BROCHE DE ORO</v>
      </c>
    </row>
    <row r="647" spans="1:12">
      <c r="A647" s="22">
        <v>646</v>
      </c>
      <c r="B647" t="str">
        <f>+'LISTADO GENERAL '!B659</f>
        <v>020981096</v>
      </c>
      <c r="C647" t="str">
        <f>+'LISTADO GENERAL '!E659</f>
        <v>CETIRIZINA 10mg X 10 TBLS</v>
      </c>
      <c r="D647">
        <f>+'LISTADO GENERAL '!F659</f>
        <v>0</v>
      </c>
      <c r="E647" t="str">
        <f>+'LISTADO GENERAL '!I659</f>
        <v>LETI-GENVEN</v>
      </c>
      <c r="F647" s="20">
        <f>+'LISTADO GENERAL '!S659</f>
        <v>46508</v>
      </c>
      <c r="G647">
        <f>+'LISTADO GENERAL '!T659</f>
        <v>0</v>
      </c>
      <c r="H647" s="21">
        <f>+'LISTADO GENERAL '!O659</f>
        <v>1.505194805194805</v>
      </c>
      <c r="I647">
        <f t="shared" si="20"/>
        <v>0</v>
      </c>
      <c r="J647">
        <f>IF('LISTADO GENERAL '!K659="EXENTO",'REF1'!I647,I647*1.16)</f>
        <v>0</v>
      </c>
      <c r="K647" t="b">
        <f t="shared" si="21"/>
        <v>0</v>
      </c>
      <c r="L647" t="str">
        <f>'LISTADO GENERAL '!A659</f>
        <v xml:space="preserve">BROCHE DE ORO </v>
      </c>
    </row>
    <row r="648" spans="1:12">
      <c r="A648" s="22">
        <v>647</v>
      </c>
      <c r="B648" t="str">
        <f>+'LISTADO GENERAL '!B660</f>
        <v>020980136</v>
      </c>
      <c r="C648" t="str">
        <f>+'LISTADO GENERAL '!E660</f>
        <v>CETIRIZINA 1MG/5ML X 60ML</v>
      </c>
      <c r="D648">
        <f>+'LISTADO GENERAL '!F660</f>
        <v>0</v>
      </c>
      <c r="E648" t="str">
        <f>+'LISTADO GENERAL '!I660</f>
        <v>LETI-GENVEN</v>
      </c>
      <c r="F648" s="20">
        <f>+'LISTADO GENERAL '!S660</f>
        <v>46143</v>
      </c>
      <c r="G648">
        <f>+'LISTADO GENERAL '!T660</f>
        <v>0</v>
      </c>
      <c r="H648" s="21">
        <f>+'LISTADO GENERAL '!O660</f>
        <v>2.0967857142857143</v>
      </c>
      <c r="I648">
        <f t="shared" si="20"/>
        <v>0</v>
      </c>
      <c r="J648">
        <f>IF('LISTADO GENERAL '!K660="EXENTO",'REF1'!I648,I648*1.16)</f>
        <v>0</v>
      </c>
      <c r="K648" t="b">
        <f t="shared" si="21"/>
        <v>0</v>
      </c>
      <c r="L648" t="str">
        <f>'LISTADO GENERAL '!A660</f>
        <v xml:space="preserve">BROCHE DE ORO </v>
      </c>
    </row>
    <row r="649" spans="1:12">
      <c r="A649" s="22">
        <v>648</v>
      </c>
      <c r="B649" t="str">
        <f>+'LISTADO GENERAL '!B661</f>
        <v>020191115</v>
      </c>
      <c r="C649" t="str">
        <f>+'LISTADO GENERAL '!E661</f>
        <v xml:space="preserve">CETIRIZINA CLORHIDRATO 10 MG X 10 TAB </v>
      </c>
      <c r="D649">
        <f>+'LISTADO GENERAL '!F661</f>
        <v>0</v>
      </c>
      <c r="E649" t="str">
        <f>+'LISTADO GENERAL '!I661</f>
        <v>BIOTECH</v>
      </c>
      <c r="F649" s="20">
        <f>+'LISTADO GENERAL '!S661</f>
        <v>46143</v>
      </c>
      <c r="G649">
        <f>+'LISTADO GENERAL '!T661</f>
        <v>0</v>
      </c>
      <c r="H649" s="21">
        <f>+'LISTADO GENERAL '!O661</f>
        <v>1.7096130952380952</v>
      </c>
      <c r="I649">
        <f t="shared" si="20"/>
        <v>0</v>
      </c>
      <c r="J649">
        <f>IF('LISTADO GENERAL '!K661="EXENTO",'REF1'!I649,I649*1.16)</f>
        <v>0</v>
      </c>
      <c r="K649" t="b">
        <f t="shared" si="21"/>
        <v>0</v>
      </c>
      <c r="L649" t="str">
        <f>'LISTADO GENERAL '!A661</f>
        <v>PRODUCTOS TOP</v>
      </c>
    </row>
    <row r="650" spans="1:12">
      <c r="A650" s="22">
        <v>649</v>
      </c>
      <c r="B650" t="str">
        <f>+'LISTADO GENERAL '!B662</f>
        <v>030960088</v>
      </c>
      <c r="C650" t="str">
        <f>+'LISTADO GENERAL '!E662</f>
        <v>CETIRIZINA CLORHIDRATO 10mg x10 TAB</v>
      </c>
      <c r="D650">
        <f>+'LISTADO GENERAL '!F662</f>
        <v>0</v>
      </c>
      <c r="E650" t="str">
        <f>+'LISTADO GENERAL '!I662</f>
        <v>LAPROFF</v>
      </c>
      <c r="F650" s="20">
        <f>+'LISTADO GENERAL '!S662</f>
        <v>46204</v>
      </c>
      <c r="G650">
        <f>+'LISTADO GENERAL '!T662</f>
        <v>0</v>
      </c>
      <c r="H650" s="21">
        <f>+'LISTADO GENERAL '!O662</f>
        <v>0.62337662337662336</v>
      </c>
      <c r="I650">
        <f t="shared" si="20"/>
        <v>0</v>
      </c>
      <c r="J650">
        <f>IF('LISTADO GENERAL '!K662="EXENTO",'REF1'!I650,I650*1.16)</f>
        <v>0</v>
      </c>
      <c r="K650" t="b">
        <f t="shared" si="21"/>
        <v>0</v>
      </c>
      <c r="L650">
        <f>'LISTADO GENERAL '!A662</f>
        <v>0</v>
      </c>
    </row>
    <row r="651" spans="1:12">
      <c r="A651" s="22">
        <v>650</v>
      </c>
      <c r="B651" t="str">
        <f>+'LISTADO GENERAL '!B663</f>
        <v>022680027</v>
      </c>
      <c r="C651" t="str">
        <f>+'LISTADO GENERAL '!E663</f>
        <v xml:space="preserve">CETIRIZINA JBE 5 MG / 5 ML X 60 ML </v>
      </c>
      <c r="D651">
        <f>+'LISTADO GENERAL '!F663</f>
        <v>0</v>
      </c>
      <c r="E651" t="str">
        <f>+'LISTADO GENERAL '!I663</f>
        <v>PORTUGAL</v>
      </c>
      <c r="F651" s="20">
        <f>+'LISTADO GENERAL '!S663</f>
        <v>46054</v>
      </c>
      <c r="G651">
        <f>+'LISTADO GENERAL '!T663</f>
        <v>0</v>
      </c>
      <c r="H651" s="21">
        <f>+'LISTADO GENERAL '!O663</f>
        <v>2.5189873417721516</v>
      </c>
      <c r="I651">
        <f t="shared" si="20"/>
        <v>0</v>
      </c>
      <c r="J651">
        <f>IF('LISTADO GENERAL '!K663="EXENTO",'REF1'!I651,I651*1.16)</f>
        <v>0</v>
      </c>
      <c r="K651" t="b">
        <f t="shared" si="21"/>
        <v>0</v>
      </c>
      <c r="L651" t="str">
        <f>'LISTADO GENERAL '!A663</f>
        <v>PRODUCTOS TOP</v>
      </c>
    </row>
    <row r="652" spans="1:12">
      <c r="A652" s="22">
        <v>651</v>
      </c>
      <c r="B652" t="str">
        <f>+'LISTADO GENERAL '!B664</f>
        <v>000587</v>
      </c>
      <c r="C652" t="str">
        <f>+'LISTADO GENERAL '!E664</f>
        <v xml:space="preserve">CETOCONAZOL 20 MG X 30 GR CREMA </v>
      </c>
      <c r="D652">
        <f>+'LISTADO GENERAL '!F664</f>
        <v>0</v>
      </c>
      <c r="E652" t="str">
        <f>+'LISTADO GENERAL '!I664</f>
        <v>RJR</v>
      </c>
      <c r="F652" s="20">
        <f>+'LISTADO GENERAL '!S664</f>
        <v>46296</v>
      </c>
      <c r="G652">
        <f>+'LISTADO GENERAL '!T664</f>
        <v>0</v>
      </c>
      <c r="H652" s="21">
        <f>+'LISTADO GENERAL '!O664</f>
        <v>2.5584415584415585</v>
      </c>
      <c r="I652">
        <f t="shared" si="20"/>
        <v>0</v>
      </c>
      <c r="J652">
        <f>IF('LISTADO GENERAL '!K664="EXENTO",'REF1'!I652,I652*1.16)</f>
        <v>0</v>
      </c>
      <c r="K652" t="b">
        <f t="shared" si="21"/>
        <v>0</v>
      </c>
      <c r="L652">
        <f>'LISTADO GENERAL '!A664</f>
        <v>0</v>
      </c>
    </row>
    <row r="653" spans="1:12">
      <c r="A653" s="22">
        <v>652</v>
      </c>
      <c r="B653" t="str">
        <f>+'LISTADO GENERAL '!B665</f>
        <v>021090137</v>
      </c>
      <c r="C653" t="str">
        <f>+'LISTADO GENERAL '!E665</f>
        <v>CETRAL 10mg TAB X 10</v>
      </c>
      <c r="D653">
        <f>+'LISTADO GENERAL '!F665</f>
        <v>0</v>
      </c>
      <c r="E653" t="str">
        <f>+'LISTADO GENERAL '!I665</f>
        <v>MEYER</v>
      </c>
      <c r="F653" s="20">
        <f>+'LISTADO GENERAL '!S665</f>
        <v>46235</v>
      </c>
      <c r="G653">
        <f>+'LISTADO GENERAL '!T665</f>
        <v>0</v>
      </c>
      <c r="H653" s="21">
        <f>+'LISTADO GENERAL '!O665</f>
        <v>1.0682</v>
      </c>
      <c r="I653">
        <f t="shared" si="20"/>
        <v>0</v>
      </c>
      <c r="J653">
        <f>IF('LISTADO GENERAL '!K665="EXENTO",'REF1'!I653,I653*1.16)</f>
        <v>0</v>
      </c>
      <c r="K653" t="b">
        <f t="shared" si="21"/>
        <v>0</v>
      </c>
      <c r="L653" t="str">
        <f>'LISTADO GENERAL '!A665</f>
        <v>BROCHE DE ORO</v>
      </c>
    </row>
    <row r="654" spans="1:12">
      <c r="A654" s="22">
        <v>653</v>
      </c>
      <c r="B654" t="str">
        <f>+'LISTADO GENERAL '!B666</f>
        <v>021090138</v>
      </c>
      <c r="C654" t="str">
        <f>+'LISTADO GENERAL '!E666</f>
        <v xml:space="preserve">CETRAL 10MG/ML SOL GOTAS X 10ML </v>
      </c>
      <c r="D654">
        <f>+'LISTADO GENERAL '!F666</f>
        <v>0</v>
      </c>
      <c r="E654" t="str">
        <f>+'LISTADO GENERAL '!I666</f>
        <v>MEYER</v>
      </c>
      <c r="F654" s="20">
        <f>+'LISTADO GENERAL '!S666</f>
        <v>45748</v>
      </c>
      <c r="G654">
        <f>+'LISTADO GENERAL '!T666</f>
        <v>0</v>
      </c>
      <c r="H654" s="21">
        <f>+'LISTADO GENERAL '!O666</f>
        <v>1.9796</v>
      </c>
      <c r="I654">
        <f t="shared" si="20"/>
        <v>0</v>
      </c>
      <c r="J654">
        <f>IF('LISTADO GENERAL '!K666="EXENTO",'REF1'!I654,I654*1.16)</f>
        <v>0</v>
      </c>
      <c r="K654" t="b">
        <f t="shared" si="21"/>
        <v>0</v>
      </c>
      <c r="L654" t="str">
        <f>'LISTADO GENERAL '!A666</f>
        <v>BROCHE DE ORO</v>
      </c>
    </row>
    <row r="655" spans="1:12">
      <c r="A655" s="22">
        <v>654</v>
      </c>
      <c r="B655" t="str">
        <f>+'LISTADO GENERAL '!B667</f>
        <v>021090139</v>
      </c>
      <c r="C655" t="str">
        <f>+'LISTADO GENERAL '!E667</f>
        <v xml:space="preserve">CETRAL 5MG/5ML SOL ORAL X 60ML </v>
      </c>
      <c r="D655">
        <f>+'LISTADO GENERAL '!F667</f>
        <v>0</v>
      </c>
      <c r="E655" t="str">
        <f>+'LISTADO GENERAL '!I667</f>
        <v>MEYER</v>
      </c>
      <c r="F655" s="20">
        <f>+'LISTADO GENERAL '!S667</f>
        <v>46266</v>
      </c>
      <c r="G655">
        <f>+'LISTADO GENERAL '!T667</f>
        <v>0</v>
      </c>
      <c r="H655" s="21">
        <f>+'LISTADO GENERAL '!O667</f>
        <v>2.7831999999999999</v>
      </c>
      <c r="I655">
        <f t="shared" si="20"/>
        <v>0</v>
      </c>
      <c r="J655">
        <f>IF('LISTADO GENERAL '!K667="EXENTO",'REF1'!I655,I655*1.16)</f>
        <v>0</v>
      </c>
      <c r="K655" t="b">
        <f t="shared" si="21"/>
        <v>0</v>
      </c>
      <c r="L655" t="str">
        <f>'LISTADO GENERAL '!A667</f>
        <v>BROCHE DE ORO</v>
      </c>
    </row>
    <row r="656" spans="1:12">
      <c r="A656" s="22">
        <v>655</v>
      </c>
      <c r="B656" t="str">
        <f>+'LISTADO GENERAL '!B668</f>
        <v>021430969</v>
      </c>
      <c r="C656" t="str">
        <f>+'LISTADO GENERAL '!E668</f>
        <v>CEUMID 1000 MG X 30 COMP</v>
      </c>
      <c r="D656">
        <f>+'LISTADO GENERAL '!F668</f>
        <v>0</v>
      </c>
      <c r="E656" t="str">
        <f>+'LISTADO GENERAL '!I668</f>
        <v>MEGALABS</v>
      </c>
      <c r="F656" s="20">
        <f>+'LISTADO GENERAL '!S668</f>
        <v>46508</v>
      </c>
      <c r="G656">
        <f>+'LISTADO GENERAL '!T668</f>
        <v>0</v>
      </c>
      <c r="H656" s="21">
        <f>+'LISTADO GENERAL '!O668</f>
        <v>27.214974683544302</v>
      </c>
      <c r="I656">
        <f t="shared" si="20"/>
        <v>0</v>
      </c>
      <c r="J656">
        <f>IF('LISTADO GENERAL '!K668="EXENTO",'REF1'!I656,I656*1.16)</f>
        <v>0</v>
      </c>
      <c r="K656" t="b">
        <f t="shared" si="21"/>
        <v>0</v>
      </c>
      <c r="L656" t="str">
        <f>'LISTADO GENERAL '!A668</f>
        <v>PRODUCTOS TOP</v>
      </c>
    </row>
    <row r="657" spans="1:12">
      <c r="A657" s="22">
        <v>656</v>
      </c>
      <c r="B657" t="str">
        <f>+'LISTADO GENERAL '!B669</f>
        <v>021740484</v>
      </c>
      <c r="C657" t="str">
        <f>+'LISTADO GENERAL '!E669</f>
        <v>CEVAX 500mg X 15 CAP</v>
      </c>
      <c r="D657">
        <f>+'LISTADO GENERAL '!F669</f>
        <v>0</v>
      </c>
      <c r="E657" t="str">
        <f>+'LISTADO GENERAL '!I669</f>
        <v>VIVAX</v>
      </c>
      <c r="F657" s="20">
        <f>+'LISTADO GENERAL '!S669</f>
        <v>46082</v>
      </c>
      <c r="G657">
        <f>+'LISTADO GENERAL '!T669</f>
        <v>0</v>
      </c>
      <c r="H657" s="21">
        <f>+'LISTADO GENERAL '!O669</f>
        <v>3.962025316455696</v>
      </c>
      <c r="I657">
        <f t="shared" si="20"/>
        <v>0</v>
      </c>
      <c r="J657">
        <f>IF('LISTADO GENERAL '!K669="EXENTO",'REF1'!I657,I657*1.16)</f>
        <v>0</v>
      </c>
      <c r="K657" t="b">
        <f t="shared" si="21"/>
        <v>0</v>
      </c>
      <c r="L657">
        <f>'LISTADO GENERAL '!A669</f>
        <v>0</v>
      </c>
    </row>
    <row r="658" spans="1:12">
      <c r="A658" s="22">
        <v>657</v>
      </c>
      <c r="B658" t="str">
        <f>+'LISTADO GENERAL '!B670</f>
        <v>021740852</v>
      </c>
      <c r="C658" t="str">
        <f>+'LISTADO GENERAL '!E670</f>
        <v>CEVAX 500MG X 30 CAP</v>
      </c>
      <c r="D658">
        <f>+'LISTADO GENERAL '!F670</f>
        <v>0</v>
      </c>
      <c r="E658" t="str">
        <f>+'LISTADO GENERAL '!I670</f>
        <v>VIVAX</v>
      </c>
      <c r="F658" s="20">
        <f>+'LISTADO GENERAL '!S670</f>
        <v>46054</v>
      </c>
      <c r="G658">
        <f>+'LISTADO GENERAL '!T670</f>
        <v>0</v>
      </c>
      <c r="H658" s="21">
        <f>+'LISTADO GENERAL '!O670</f>
        <v>6.8540733294817002</v>
      </c>
      <c r="I658">
        <f t="shared" si="20"/>
        <v>0</v>
      </c>
      <c r="J658">
        <f>IF('LISTADO GENERAL '!K670="EXENTO",'REF1'!I658,I658*1.16)</f>
        <v>0</v>
      </c>
      <c r="K658" t="b">
        <f t="shared" si="21"/>
        <v>0</v>
      </c>
      <c r="L658" t="str">
        <f>'LISTADO GENERAL '!A670</f>
        <v>PRODUCTOS TOP</v>
      </c>
    </row>
    <row r="659" spans="1:12">
      <c r="A659" s="22">
        <v>658</v>
      </c>
      <c r="B659" t="str">
        <f>+'LISTADO GENERAL '!B671</f>
        <v>0217409007</v>
      </c>
      <c r="C659" t="str">
        <f>+'LISTADO GENERAL '!E671</f>
        <v>CEVAX ZINC 500mg-7.5 X 15 CAP</v>
      </c>
      <c r="D659">
        <f>+'LISTADO GENERAL '!F671</f>
        <v>0</v>
      </c>
      <c r="E659" t="str">
        <f>+'LISTADO GENERAL '!I671</f>
        <v>VIVAX</v>
      </c>
      <c r="F659" s="20">
        <f>+'LISTADO GENERAL '!S671</f>
        <v>46447</v>
      </c>
      <c r="G659">
        <f>+'LISTADO GENERAL '!T671</f>
        <v>0</v>
      </c>
      <c r="H659" s="21">
        <f>+'LISTADO GENERAL '!O671</f>
        <v>4.8734177215189876</v>
      </c>
      <c r="I659">
        <f t="shared" si="20"/>
        <v>0</v>
      </c>
      <c r="J659">
        <f>IF('LISTADO GENERAL '!K671="EXENTO",'REF1'!I659,I659*1.16)</f>
        <v>0</v>
      </c>
      <c r="K659" t="b">
        <f t="shared" si="21"/>
        <v>0</v>
      </c>
      <c r="L659">
        <f>'LISTADO GENERAL '!A671</f>
        <v>0</v>
      </c>
    </row>
    <row r="660" spans="1:12">
      <c r="A660" s="22">
        <v>659</v>
      </c>
      <c r="B660" t="str">
        <f>+'LISTADO GENERAL '!B672</f>
        <v>0217409026</v>
      </c>
      <c r="C660" t="str">
        <f>+'LISTADO GENERAL '!E672</f>
        <v>CEVAX ZINC 500mg-7.5 X 30 CAP</v>
      </c>
      <c r="D660">
        <f>+'LISTADO GENERAL '!F672</f>
        <v>0</v>
      </c>
      <c r="E660" t="str">
        <f>+'LISTADO GENERAL '!I672</f>
        <v>VIVAX</v>
      </c>
      <c r="F660" s="20">
        <f>+'LISTADO GENERAL '!S672</f>
        <v>46539</v>
      </c>
      <c r="G660">
        <f>+'LISTADO GENERAL '!T672</f>
        <v>0</v>
      </c>
      <c r="H660" s="21">
        <f>+'LISTADO GENERAL '!O672</f>
        <v>8.7922077922077921</v>
      </c>
      <c r="I660">
        <f t="shared" si="20"/>
        <v>0</v>
      </c>
      <c r="J660">
        <f>IF('LISTADO GENERAL '!K672="EXENTO",'REF1'!I660,I660*1.16)</f>
        <v>0</v>
      </c>
      <c r="K660" t="b">
        <f t="shared" si="21"/>
        <v>0</v>
      </c>
      <c r="L660">
        <f>'LISTADO GENERAL '!A672</f>
        <v>0</v>
      </c>
    </row>
    <row r="661" spans="1:12">
      <c r="A661" s="22">
        <v>660</v>
      </c>
      <c r="B661" t="str">
        <f>+'LISTADO GENERAL '!B673</f>
        <v>033730022</v>
      </c>
      <c r="C661" t="str">
        <f>+'LISTADO GENERAL '!E673</f>
        <v>CHEAR 50 MG X 10 TAB</v>
      </c>
      <c r="D661">
        <f>+'LISTADO GENERAL '!F673</f>
        <v>0</v>
      </c>
      <c r="E661" t="str">
        <f>+'LISTADO GENERAL '!I673</f>
        <v>CAPSUVEN</v>
      </c>
      <c r="F661" s="20">
        <f>+'LISTADO GENERAL '!S673</f>
        <v>46174</v>
      </c>
      <c r="G661">
        <f>+'LISTADO GENERAL '!T673</f>
        <v>0</v>
      </c>
      <c r="H661" s="21">
        <f>+'LISTADO GENERAL '!O673</f>
        <v>1.4285714285714286</v>
      </c>
      <c r="I661">
        <f t="shared" si="20"/>
        <v>0</v>
      </c>
      <c r="J661">
        <f>IF('LISTADO GENERAL '!K673="EXENTO",'REF1'!I661,I661*1.16)</f>
        <v>0</v>
      </c>
      <c r="K661" t="b">
        <f t="shared" si="21"/>
        <v>0</v>
      </c>
      <c r="L661" t="str">
        <f>'LISTADO GENERAL '!A673</f>
        <v>MORADO DE BIENESTAR</v>
      </c>
    </row>
    <row r="662" spans="1:12">
      <c r="A662" s="22">
        <v>661</v>
      </c>
      <c r="B662" t="str">
        <f>+'LISTADO GENERAL '!B674</f>
        <v>011090002</v>
      </c>
      <c r="C662" t="str">
        <f>+'LISTADO GENERAL '!E674</f>
        <v>CIATAL (CITICOLINA) 500mg/2ml X 1 AMP</v>
      </c>
      <c r="D662">
        <f>+'LISTADO GENERAL '!F674</f>
        <v>0</v>
      </c>
      <c r="E662" t="str">
        <f>+'LISTADO GENERAL '!I674</f>
        <v>MEYER</v>
      </c>
      <c r="F662" s="20">
        <f>+'LISTADO GENERAL '!S674</f>
        <v>46082</v>
      </c>
      <c r="G662">
        <f>+'LISTADO GENERAL '!T674</f>
        <v>0</v>
      </c>
      <c r="H662" s="21">
        <f>+'LISTADO GENERAL '!O674</f>
        <v>2.4793999999999996</v>
      </c>
      <c r="I662">
        <f t="shared" si="20"/>
        <v>0</v>
      </c>
      <c r="J662">
        <f>IF('LISTADO GENERAL '!K674="EXENTO",'REF1'!I662,I662*1.16)</f>
        <v>0</v>
      </c>
      <c r="K662" t="b">
        <f t="shared" si="21"/>
        <v>0</v>
      </c>
      <c r="L662" t="str">
        <f>'LISTADO GENERAL '!A674</f>
        <v>BROCHE DE ORO</v>
      </c>
    </row>
    <row r="663" spans="1:12">
      <c r="A663" s="22">
        <v>662</v>
      </c>
      <c r="B663" t="str">
        <f>+'LISTADO GENERAL '!B675</f>
        <v>011090001</v>
      </c>
      <c r="C663" t="str">
        <f>+'LISTADO GENERAL '!E675</f>
        <v>CIATAL (CITICOLINA) 500mg/2ml X 9 AMP</v>
      </c>
      <c r="D663">
        <f>+'LISTADO GENERAL '!F675</f>
        <v>0</v>
      </c>
      <c r="E663" t="str">
        <f>+'LISTADO GENERAL '!I675</f>
        <v>MEYER</v>
      </c>
      <c r="F663" s="20">
        <f>+'LISTADO GENERAL '!S675</f>
        <v>46082</v>
      </c>
      <c r="G663">
        <f>+'LISTADO GENERAL '!T675</f>
        <v>0</v>
      </c>
      <c r="H663" s="21">
        <f>+'LISTADO GENERAL '!O675</f>
        <v>19.1982</v>
      </c>
      <c r="I663">
        <f t="shared" si="20"/>
        <v>0</v>
      </c>
      <c r="J663">
        <f>IF('LISTADO GENERAL '!K675="EXENTO",'REF1'!I663,I663*1.16)</f>
        <v>0</v>
      </c>
      <c r="K663" t="b">
        <f t="shared" si="21"/>
        <v>0</v>
      </c>
      <c r="L663" t="str">
        <f>'LISTADO GENERAL '!A675</f>
        <v>BROCHE DE ORO</v>
      </c>
    </row>
    <row r="664" spans="1:12">
      <c r="A664" s="22">
        <v>663</v>
      </c>
      <c r="B664" t="str">
        <f>+'LISTADO GENERAL '!B676</f>
        <v>033590002</v>
      </c>
      <c r="C664" t="str">
        <f>+'LISTADO GENERAL '!E676</f>
        <v>CICLOGYNON (LEVONORGESTREL 0.15mg-ETINILESTRADIOL 0.03mg) X 21 TBL</v>
      </c>
      <c r="D664">
        <f>+'LISTADO GENERAL '!F676</f>
        <v>0</v>
      </c>
      <c r="E664" t="str">
        <f>+'LISTADO GENERAL '!I676</f>
        <v>TIARES</v>
      </c>
      <c r="F664" s="20">
        <f>+'LISTADO GENERAL '!S676</f>
        <v>46508</v>
      </c>
      <c r="G664">
        <f>+'LISTADO GENERAL '!T676</f>
        <v>0</v>
      </c>
      <c r="H664" s="21">
        <f>+'LISTADO GENERAL '!O676</f>
        <v>4.3875740259740255</v>
      </c>
      <c r="I664">
        <f t="shared" si="20"/>
        <v>0</v>
      </c>
      <c r="J664">
        <f>IF('LISTADO GENERAL '!K676="EXENTO",'REF1'!I664,I664*1.16)</f>
        <v>0</v>
      </c>
      <c r="K664" t="b">
        <f t="shared" si="21"/>
        <v>0</v>
      </c>
      <c r="L664">
        <f>'LISTADO GENERAL '!A676</f>
        <v>0</v>
      </c>
    </row>
    <row r="665" spans="1:12">
      <c r="A665" s="22">
        <v>664</v>
      </c>
      <c r="B665" t="str">
        <f>+'LISTADO GENERAL '!B677</f>
        <v>010140327</v>
      </c>
      <c r="C665" t="str">
        <f>+'LISTADO GENERAL '!E677</f>
        <v>CIFARCAINA 1% SOL X 100ML</v>
      </c>
      <c r="D665">
        <f>+'LISTADO GENERAL '!F677</f>
        <v>0</v>
      </c>
      <c r="E665" t="str">
        <f>+'LISTADO GENERAL '!I677</f>
        <v>BEHRENS</v>
      </c>
      <c r="F665" s="20">
        <f>+'LISTADO GENERAL '!S677</f>
        <v>46935</v>
      </c>
      <c r="G665">
        <f>+'LISTADO GENERAL '!T677</f>
        <v>0</v>
      </c>
      <c r="H665" s="21">
        <f>+'LISTADO GENERAL '!O677</f>
        <v>6.1699493670886065</v>
      </c>
      <c r="I665">
        <f t="shared" si="20"/>
        <v>0</v>
      </c>
      <c r="J665">
        <f>IF('LISTADO GENERAL '!K677="EXENTO",'REF1'!I665,I665*1.16)</f>
        <v>0</v>
      </c>
      <c r="K665" t="b">
        <f t="shared" si="21"/>
        <v>0</v>
      </c>
      <c r="L665" t="str">
        <f>'LISTADO GENERAL '!A677</f>
        <v>PRODUCTOS TOP</v>
      </c>
    </row>
    <row r="666" spans="1:12">
      <c r="A666" s="22">
        <v>665</v>
      </c>
      <c r="B666" t="str">
        <f>+'LISTADO GENERAL '!B678</f>
        <v>010140326</v>
      </c>
      <c r="C666" t="str">
        <f>+'LISTADO GENERAL '!E678</f>
        <v>CIFARCAINA HIPERBARA 5% SOL AMP X 2ML</v>
      </c>
      <c r="D666">
        <f>+'LISTADO GENERAL '!F678</f>
        <v>0</v>
      </c>
      <c r="E666" t="str">
        <f>+'LISTADO GENERAL '!I678</f>
        <v>BEHRENS</v>
      </c>
      <c r="F666" s="20">
        <f>+'LISTADO GENERAL '!S678</f>
        <v>46266</v>
      </c>
      <c r="G666">
        <f>+'LISTADO GENERAL '!T678</f>
        <v>0</v>
      </c>
      <c r="H666" s="21">
        <f>+'LISTADO GENERAL '!O678</f>
        <v>5.1436708860759497</v>
      </c>
      <c r="I666">
        <f t="shared" si="20"/>
        <v>0</v>
      </c>
      <c r="J666">
        <f>IF('LISTADO GENERAL '!K678="EXENTO",'REF1'!I666,I666*1.16)</f>
        <v>0</v>
      </c>
      <c r="K666" t="b">
        <f t="shared" si="21"/>
        <v>0</v>
      </c>
      <c r="L666" t="str">
        <f>'LISTADO GENERAL '!A678</f>
        <v>PRODUCTOS TOP</v>
      </c>
    </row>
    <row r="667" spans="1:12">
      <c r="A667" s="22">
        <v>666</v>
      </c>
      <c r="B667" t="str">
        <f>+'LISTADO GENERAL '!B679</f>
        <v>023690015</v>
      </c>
      <c r="C667" t="str">
        <f>+'LISTADO GENERAL '!E679</f>
        <v>CIFLOX  750 mg X 7 COMP</v>
      </c>
      <c r="D667">
        <f>+'LISTADO GENERAL '!F679</f>
        <v>0</v>
      </c>
      <c r="E667" t="str">
        <f>+'LISTADO GENERAL '!I679</f>
        <v>MEGALABS</v>
      </c>
      <c r="F667" s="20">
        <f>+'LISTADO GENERAL '!S679</f>
        <v>46266</v>
      </c>
      <c r="G667">
        <f>+'LISTADO GENERAL '!T679</f>
        <v>0</v>
      </c>
      <c r="H667" s="21">
        <f>+'LISTADO GENERAL '!O679</f>
        <v>5.424415584415585</v>
      </c>
      <c r="I667">
        <f t="shared" si="20"/>
        <v>0</v>
      </c>
      <c r="J667">
        <f>IF('LISTADO GENERAL '!K679="EXENTO",'REF1'!I667,I667*1.16)</f>
        <v>0</v>
      </c>
      <c r="K667" t="b">
        <f t="shared" si="21"/>
        <v>0</v>
      </c>
      <c r="L667">
        <f>'LISTADO GENERAL '!A679</f>
        <v>0</v>
      </c>
    </row>
    <row r="668" spans="1:12">
      <c r="A668" s="22">
        <v>667</v>
      </c>
      <c r="B668" t="str">
        <f>+'LISTADO GENERAL '!B680</f>
        <v>023690006</v>
      </c>
      <c r="C668" t="str">
        <f>+'LISTADO GENERAL '!E680</f>
        <v>CIFLOX 500 MG X 14 COMP</v>
      </c>
      <c r="D668">
        <f>+'LISTADO GENERAL '!F680</f>
        <v>0</v>
      </c>
      <c r="E668" t="str">
        <f>+'LISTADO GENERAL '!I680</f>
        <v>MEGALABS</v>
      </c>
      <c r="F668" s="20">
        <f>+'LISTADO GENERAL '!S680</f>
        <v>46569</v>
      </c>
      <c r="G668">
        <f>+'LISTADO GENERAL '!T680</f>
        <v>0</v>
      </c>
      <c r="H668" s="21">
        <f>+'LISTADO GENERAL '!O680</f>
        <v>6.5594805194805197</v>
      </c>
      <c r="I668">
        <f t="shared" si="20"/>
        <v>0</v>
      </c>
      <c r="J668">
        <f>IF('LISTADO GENERAL '!K680="EXENTO",'REF1'!I668,I668*1.16)</f>
        <v>0</v>
      </c>
      <c r="K668" t="b">
        <f t="shared" si="21"/>
        <v>0</v>
      </c>
      <c r="L668">
        <f>'LISTADO GENERAL '!A680</f>
        <v>0</v>
      </c>
    </row>
    <row r="669" spans="1:12">
      <c r="A669" s="22">
        <v>668</v>
      </c>
      <c r="B669" t="str">
        <f>+'LISTADO GENERAL '!B681</f>
        <v>0221110891</v>
      </c>
      <c r="C669" t="str">
        <f>+'LISTADO GENERAL '!E681</f>
        <v>CINAREN 25mg X30 COMP</v>
      </c>
      <c r="D669">
        <f>+'LISTADO GENERAL '!F681</f>
        <v>0</v>
      </c>
      <c r="E669" t="str">
        <f>+'LISTADO GENERAL '!I681</f>
        <v>DOLLDER</v>
      </c>
      <c r="F669" s="20">
        <f>+'LISTADO GENERAL '!S681</f>
        <v>46905</v>
      </c>
      <c r="G669">
        <f>+'LISTADO GENERAL '!T681</f>
        <v>0</v>
      </c>
      <c r="H669" s="21">
        <f>+'LISTADO GENERAL '!O681</f>
        <v>3.8987341772151898</v>
      </c>
      <c r="I669">
        <f t="shared" si="20"/>
        <v>0</v>
      </c>
      <c r="J669">
        <f>IF('LISTADO GENERAL '!K681="EXENTO",'REF1'!I669,I669*1.16)</f>
        <v>0</v>
      </c>
      <c r="K669" t="b">
        <f t="shared" si="21"/>
        <v>0</v>
      </c>
      <c r="L669">
        <f>'LISTADO GENERAL '!A681</f>
        <v>0</v>
      </c>
    </row>
    <row r="670" spans="1:12">
      <c r="A670" s="22">
        <v>669</v>
      </c>
      <c r="B670" t="str">
        <f>+'LISTADO GENERAL '!B682</f>
        <v>022110756</v>
      </c>
      <c r="C670" t="str">
        <f>+'LISTADO GENERAL '!E682</f>
        <v>CINAREN 75MG X 20 COMP</v>
      </c>
      <c r="D670">
        <f>+'LISTADO GENERAL '!F682</f>
        <v>0</v>
      </c>
      <c r="E670" t="str">
        <f>+'LISTADO GENERAL '!I682</f>
        <v>DOLLDER</v>
      </c>
      <c r="F670" s="20">
        <f>+'LISTADO GENERAL '!S682</f>
        <v>46600</v>
      </c>
      <c r="G670">
        <f>+'LISTADO GENERAL '!T682</f>
        <v>0</v>
      </c>
      <c r="H670" s="21">
        <f>+'LISTADO GENERAL '!O682</f>
        <v>4.0632911392405058</v>
      </c>
      <c r="I670">
        <f t="shared" si="20"/>
        <v>0</v>
      </c>
      <c r="J670">
        <f>IF('LISTADO GENERAL '!K682="EXENTO",'REF1'!I670,I670*1.16)</f>
        <v>0</v>
      </c>
      <c r="K670" t="b">
        <f t="shared" si="21"/>
        <v>0</v>
      </c>
      <c r="L670">
        <f>'LISTADO GENERAL '!A682</f>
        <v>0</v>
      </c>
    </row>
    <row r="671" spans="1:12">
      <c r="A671" s="22">
        <v>670</v>
      </c>
      <c r="B671" t="str">
        <f>+'LISTADO GENERAL '!B683</f>
        <v>020261070</v>
      </c>
      <c r="C671" t="str">
        <f>+'LISTADO GENERAL '!E683</f>
        <v>CINNARIZINA 75 MG X 10 COMP</v>
      </c>
      <c r="D671">
        <f>+'LISTADO GENERAL '!F683</f>
        <v>0</v>
      </c>
      <c r="E671" t="str">
        <f>+'LISTADO GENERAL '!I683</f>
        <v>CALOX</v>
      </c>
      <c r="F671" s="20">
        <f>+'LISTADO GENERAL '!S683</f>
        <v>46023</v>
      </c>
      <c r="G671">
        <f>+'LISTADO GENERAL '!T683</f>
        <v>0</v>
      </c>
      <c r="H671" s="21">
        <f>+'LISTADO GENERAL '!O683</f>
        <v>1.5414244328033615</v>
      </c>
      <c r="I671">
        <f t="shared" si="20"/>
        <v>0</v>
      </c>
      <c r="J671">
        <f>IF('LISTADO GENERAL '!K683="EXENTO",'REF1'!I671,I671*1.16)</f>
        <v>0</v>
      </c>
      <c r="K671" t="b">
        <f t="shared" si="21"/>
        <v>0</v>
      </c>
      <c r="L671" t="str">
        <f>'LISTADO GENERAL '!A683</f>
        <v>PRODUCTOS TOP</v>
      </c>
    </row>
    <row r="672" spans="1:12">
      <c r="A672" s="22">
        <v>671</v>
      </c>
      <c r="B672" t="str">
        <f>+'LISTADO GENERAL '!B684</f>
        <v>042830026</v>
      </c>
      <c r="C672" t="str">
        <f>+'LISTADO GENERAL '!E684</f>
        <v>CINTA DE OXIDO DE ZINC BLANCO 1.25CM X 5 YARDAS X12 ROLLOS</v>
      </c>
      <c r="D672">
        <f>+'LISTADO GENERAL '!F684</f>
        <v>0</v>
      </c>
      <c r="E672" t="str">
        <f>+'LISTADO GENERAL '!I684</f>
        <v>GIDAGUS</v>
      </c>
      <c r="F672" s="20">
        <f>+'LISTADO GENERAL '!S684</f>
        <v>46508</v>
      </c>
      <c r="G672">
        <f>+'LISTADO GENERAL '!T684</f>
        <v>0</v>
      </c>
      <c r="H672" s="21">
        <f>+'LISTADO GENERAL '!O684</f>
        <v>9.8571428571428559</v>
      </c>
      <c r="I672">
        <f t="shared" si="20"/>
        <v>0</v>
      </c>
      <c r="J672">
        <f>IF('LISTADO GENERAL '!K684="EXENTO",'REF1'!I672,I672*1.16)</f>
        <v>0</v>
      </c>
      <c r="K672" t="b">
        <f t="shared" si="21"/>
        <v>0</v>
      </c>
      <c r="L672" t="str">
        <f>'LISTADO GENERAL '!A684</f>
        <v>PRODUCTOS TOP</v>
      </c>
    </row>
    <row r="673" spans="1:12">
      <c r="A673" s="22">
        <v>672</v>
      </c>
      <c r="B673" t="str">
        <f>+'LISTADO GENERAL '!B685</f>
        <v>042830029</v>
      </c>
      <c r="C673" t="str">
        <f>+'LISTADO GENERAL '!E685</f>
        <v>CINTA DE OXIDO DE ZINC PIEL 1.25CM X 5 YARDAS X 12 ROLLOS</v>
      </c>
      <c r="D673">
        <f>+'LISTADO GENERAL '!F685</f>
        <v>0</v>
      </c>
      <c r="E673" t="str">
        <f>+'LISTADO GENERAL '!I685</f>
        <v>GIDAGUS</v>
      </c>
      <c r="F673" s="20">
        <f>+'LISTADO GENERAL '!S685</f>
        <v>46508</v>
      </c>
      <c r="G673">
        <f>+'LISTADO GENERAL '!T685</f>
        <v>0</v>
      </c>
      <c r="H673" s="21">
        <f>+'LISTADO GENERAL '!O685</f>
        <v>10.166666666666666</v>
      </c>
      <c r="I673">
        <f t="shared" si="20"/>
        <v>0</v>
      </c>
      <c r="J673">
        <f>IF('LISTADO GENERAL '!K685="EXENTO",'REF1'!I673,I673*1.16)</f>
        <v>0</v>
      </c>
      <c r="K673" t="b">
        <f t="shared" si="21"/>
        <v>0</v>
      </c>
      <c r="L673">
        <f>'LISTADO GENERAL '!A685</f>
        <v>0</v>
      </c>
    </row>
    <row r="674" spans="1:12">
      <c r="A674" s="22">
        <v>673</v>
      </c>
      <c r="B674" t="str">
        <f>+'LISTADO GENERAL '!B686</f>
        <v>042830031</v>
      </c>
      <c r="C674" t="str">
        <f>+'LISTADO GENERAL '!E686</f>
        <v>CINTA DE OXIDO DE ZINC PIEL 5CM X 5 YARDAS X 6 ROLLOS</v>
      </c>
      <c r="D674">
        <f>+'LISTADO GENERAL '!F686</f>
        <v>0</v>
      </c>
      <c r="E674" t="str">
        <f>+'LISTADO GENERAL '!I686</f>
        <v>GIDAGUS</v>
      </c>
      <c r="F674" s="20">
        <f>+'LISTADO GENERAL '!S686</f>
        <v>46508</v>
      </c>
      <c r="G674">
        <f>+'LISTADO GENERAL '!T686</f>
        <v>0</v>
      </c>
      <c r="H674" s="21">
        <f>+'LISTADO GENERAL '!O686</f>
        <v>14.940476190476192</v>
      </c>
      <c r="I674">
        <f t="shared" si="20"/>
        <v>0</v>
      </c>
      <c r="J674">
        <f>IF('LISTADO GENERAL '!K686="EXENTO",'REF1'!I674,I674*1.16)</f>
        <v>0</v>
      </c>
      <c r="K674" t="b">
        <f t="shared" si="21"/>
        <v>0</v>
      </c>
      <c r="L674">
        <f>'LISTADO GENERAL '!A686</f>
        <v>0</v>
      </c>
    </row>
    <row r="675" spans="1:12">
      <c r="A675" s="22">
        <v>674</v>
      </c>
      <c r="B675" t="str">
        <f>+'LISTADO GENERAL '!B687</f>
        <v>020930966</v>
      </c>
      <c r="C675" t="str">
        <f>+'LISTADO GENERAL '!E687</f>
        <v>CIPROFIBRATO 100MG X 30 TAB</v>
      </c>
      <c r="D675">
        <f>+'LISTADO GENERAL '!F687</f>
        <v>0</v>
      </c>
      <c r="E675" t="str">
        <f>+'LISTADO GENERAL '!I687</f>
        <v>LA SANTE</v>
      </c>
      <c r="F675" s="20">
        <f>+'LISTADO GENERAL '!S687</f>
        <v>46204</v>
      </c>
      <c r="G675">
        <f>+'LISTADO GENERAL '!T687</f>
        <v>0</v>
      </c>
      <c r="H675" s="21">
        <f>+'LISTADO GENERAL '!O687</f>
        <v>13.719999999999999</v>
      </c>
      <c r="I675">
        <f t="shared" si="20"/>
        <v>0</v>
      </c>
      <c r="J675">
        <f>IF('LISTADO GENERAL '!K687="EXENTO",'REF1'!I675,I675*1.16)</f>
        <v>0</v>
      </c>
      <c r="K675" t="b">
        <f t="shared" si="21"/>
        <v>0</v>
      </c>
      <c r="L675" t="str">
        <f>'LISTADO GENERAL '!A687</f>
        <v>BROCHE DE ORO</v>
      </c>
    </row>
    <row r="676" spans="1:12">
      <c r="A676" s="22">
        <v>675</v>
      </c>
      <c r="B676" t="str">
        <f>+'LISTADO GENERAL '!B688</f>
        <v>020360047</v>
      </c>
      <c r="C676" t="str">
        <f>+'LISTADO GENERAL '!E688</f>
        <v>CIPROFLOX (CIPROFLOXACINA) 500 MG X12 TAB</v>
      </c>
      <c r="D676">
        <f>+'LISTADO GENERAL '!F688</f>
        <v>0</v>
      </c>
      <c r="E676" t="str">
        <f>+'LISTADO GENERAL '!I688</f>
        <v>ELMOR</v>
      </c>
      <c r="F676" s="20">
        <f>+'LISTADO GENERAL '!S688</f>
        <v>46478</v>
      </c>
      <c r="G676">
        <f>+'LISTADO GENERAL '!T688</f>
        <v>0</v>
      </c>
      <c r="H676" s="21">
        <f>+'LISTADO GENERAL '!O688</f>
        <v>4.7402597402597397</v>
      </c>
      <c r="I676">
        <f t="shared" si="20"/>
        <v>0</v>
      </c>
      <c r="J676">
        <f>IF('LISTADO GENERAL '!K688="EXENTO",'REF1'!I676,I676*1.16)</f>
        <v>0</v>
      </c>
      <c r="K676" t="b">
        <f t="shared" si="21"/>
        <v>0</v>
      </c>
      <c r="L676">
        <f>'LISTADO GENERAL '!A688</f>
        <v>0</v>
      </c>
    </row>
    <row r="677" spans="1:12">
      <c r="A677" s="22">
        <v>676</v>
      </c>
      <c r="B677" t="str">
        <f>+'LISTADO GENERAL '!B689</f>
        <v>032820012</v>
      </c>
      <c r="C677" t="str">
        <f>+'LISTADO GENERAL '!E689</f>
        <v>CIPROFLOXACINA 0.3 % X 10 mL  SOL OFTALMICA</v>
      </c>
      <c r="D677">
        <f>+'LISTADO GENERAL '!F689</f>
        <v>0</v>
      </c>
      <c r="E677" t="str">
        <f>+'LISTADO GENERAL '!I689</f>
        <v>JMW</v>
      </c>
      <c r="F677" s="20">
        <f>+'LISTADO GENERAL '!S689</f>
        <v>45931</v>
      </c>
      <c r="G677">
        <f>+'LISTADO GENERAL '!T689</f>
        <v>0</v>
      </c>
      <c r="H677" s="21">
        <f>+'LISTADO GENERAL '!O689</f>
        <v>9.3506493506493502</v>
      </c>
      <c r="I677">
        <f t="shared" si="20"/>
        <v>0</v>
      </c>
      <c r="J677">
        <f>IF('LISTADO GENERAL '!K689="EXENTO",'REF1'!I677,I677*1.16)</f>
        <v>0</v>
      </c>
      <c r="K677" t="b">
        <f t="shared" si="21"/>
        <v>0</v>
      </c>
      <c r="L677">
        <f>'LISTADO GENERAL '!A689</f>
        <v>0</v>
      </c>
    </row>
    <row r="678" spans="1:12">
      <c r="A678" s="22">
        <v>677</v>
      </c>
      <c r="B678" t="str">
        <f>+'LISTADO GENERAL '!B690</f>
        <v>013320003</v>
      </c>
      <c r="C678" t="str">
        <f>+'LISTADO GENERAL '!E690</f>
        <v>CIPROFLOXACINA 200 MG / 100 ML X 1 AMP</v>
      </c>
      <c r="D678">
        <f>+'LISTADO GENERAL '!F690</f>
        <v>0</v>
      </c>
      <c r="E678" t="str">
        <f>+'LISTADO GENERAL '!I690</f>
        <v>VENEQUIMEX</v>
      </c>
      <c r="F678" s="20">
        <f>+'LISTADO GENERAL '!S690</f>
        <v>46447</v>
      </c>
      <c r="G678">
        <f>+'LISTADO GENERAL '!T690</f>
        <v>0</v>
      </c>
      <c r="H678" s="21">
        <f>+'LISTADO GENERAL '!O690</f>
        <v>1.0129870129870131</v>
      </c>
      <c r="I678">
        <f t="shared" si="20"/>
        <v>0</v>
      </c>
      <c r="J678">
        <f>IF('LISTADO GENERAL '!K690="EXENTO",'REF1'!I678,I678*1.16)</f>
        <v>0</v>
      </c>
      <c r="K678" t="b">
        <f t="shared" si="21"/>
        <v>0</v>
      </c>
      <c r="L678">
        <f>'LISTADO GENERAL '!A690</f>
        <v>0</v>
      </c>
    </row>
    <row r="679" spans="1:12">
      <c r="A679" s="22">
        <v>678</v>
      </c>
      <c r="B679" t="str">
        <f>+'LISTADO GENERAL '!B691</f>
        <v>010060180</v>
      </c>
      <c r="C679" t="str">
        <f>+'LISTADO GENERAL '!E691</f>
        <v>CIPROFLOXACINA 200mg/100ML</v>
      </c>
      <c r="D679">
        <f>+'LISTADO GENERAL '!F691</f>
        <v>0</v>
      </c>
      <c r="E679" t="str">
        <f>+'LISTADO GENERAL '!I691</f>
        <v>ALFA</v>
      </c>
      <c r="F679" s="20">
        <f>+'LISTADO GENERAL '!S691</f>
        <v>46508</v>
      </c>
      <c r="G679">
        <f>+'LISTADO GENERAL '!T691</f>
        <v>0</v>
      </c>
      <c r="H679" s="21">
        <f>+'LISTADO GENERAL '!O691</f>
        <v>1.9464285714285716</v>
      </c>
      <c r="I679">
        <f t="shared" si="20"/>
        <v>0</v>
      </c>
      <c r="J679">
        <f>IF('LISTADO GENERAL '!K691="EXENTO",'REF1'!I679,I679*1.16)</f>
        <v>0</v>
      </c>
      <c r="K679" t="b">
        <f t="shared" si="21"/>
        <v>0</v>
      </c>
      <c r="L679">
        <f>'LISTADO GENERAL '!A691</f>
        <v>0</v>
      </c>
    </row>
    <row r="680" spans="1:12">
      <c r="A680" s="22">
        <v>679</v>
      </c>
      <c r="B680" t="str">
        <f>+'LISTADO GENERAL '!B692</f>
        <v>012300347</v>
      </c>
      <c r="C680" t="str">
        <f>+'LISTADO GENERAL '!E692</f>
        <v>CIPROFLOXACINA 200MG/100ML SOL INY</v>
      </c>
      <c r="D680">
        <f>+'LISTADO GENERAL '!F692</f>
        <v>0</v>
      </c>
      <c r="E680" t="str">
        <f>+'LISTADO GENERAL '!I692</f>
        <v>DISTRILAB</v>
      </c>
      <c r="F680" s="20">
        <f>+'LISTADO GENERAL '!S692</f>
        <v>46174</v>
      </c>
      <c r="G680">
        <f>+'LISTADO GENERAL '!T692</f>
        <v>0</v>
      </c>
      <c r="H680" s="21">
        <f>+'LISTADO GENERAL '!O692</f>
        <v>1.0883450806562167</v>
      </c>
      <c r="I680">
        <f t="shared" si="20"/>
        <v>0</v>
      </c>
      <c r="J680">
        <f>IF('LISTADO GENERAL '!K692="EXENTO",'REF1'!I680,I680*1.16)</f>
        <v>0</v>
      </c>
      <c r="K680" t="b">
        <f t="shared" si="21"/>
        <v>0</v>
      </c>
      <c r="L680" t="str">
        <f>'LISTADO GENERAL '!A692</f>
        <v>PRODUCTOS TOP</v>
      </c>
    </row>
    <row r="681" spans="1:12">
      <c r="A681" s="22">
        <v>680</v>
      </c>
      <c r="B681" t="str">
        <f>+'LISTADO GENERAL '!B693</f>
        <v>033180055</v>
      </c>
      <c r="C681" t="str">
        <f>+'LISTADO GENERAL '!E693</f>
        <v>CIPROFLOXACINA 500 MG X 10 TAB</v>
      </c>
      <c r="D681">
        <f>+'LISTADO GENERAL '!F693</f>
        <v>0</v>
      </c>
      <c r="E681" t="str">
        <f>+'LISTADO GENERAL '!I693</f>
        <v>ARTE + MEDICO</v>
      </c>
      <c r="F681" s="20">
        <f>+'LISTADO GENERAL '!S693</f>
        <v>46600</v>
      </c>
      <c r="G681">
        <f>+'LISTADO GENERAL '!T693</f>
        <v>0</v>
      </c>
      <c r="H681" s="21">
        <f>+'LISTADO GENERAL '!O693</f>
        <v>2.2531645569620253</v>
      </c>
      <c r="I681">
        <f t="shared" si="20"/>
        <v>0</v>
      </c>
      <c r="J681">
        <f>IF('LISTADO GENERAL '!K693="EXENTO",'REF1'!I681,I681*1.16)</f>
        <v>0</v>
      </c>
      <c r="K681" t="b">
        <f t="shared" si="21"/>
        <v>0</v>
      </c>
      <c r="L681">
        <f>'LISTADO GENERAL '!A693</f>
        <v>0</v>
      </c>
    </row>
    <row r="682" spans="1:12">
      <c r="A682" s="22">
        <v>681</v>
      </c>
      <c r="B682" t="str">
        <f>+'LISTADO GENERAL '!B694</f>
        <v>023910006</v>
      </c>
      <c r="C682" t="str">
        <f>+'LISTADO GENERAL '!E694</f>
        <v>CIPROFLOXACINA 500 mg X 10 TAB</v>
      </c>
      <c r="D682">
        <f>+'LISTADO GENERAL '!F694</f>
        <v>0</v>
      </c>
      <c r="E682" t="str">
        <f>+'LISTADO GENERAL '!I694</f>
        <v>LISTER FENIX</v>
      </c>
      <c r="F682" s="20">
        <f>+'LISTADO GENERAL '!S694</f>
        <v>46661</v>
      </c>
      <c r="G682">
        <f>+'LISTADO GENERAL '!T694</f>
        <v>0</v>
      </c>
      <c r="H682" s="21">
        <f>+'LISTADO GENERAL '!O694</f>
        <v>3.1038961038961039</v>
      </c>
      <c r="I682">
        <f t="shared" si="20"/>
        <v>0</v>
      </c>
      <c r="J682">
        <f>IF('LISTADO GENERAL '!K694="EXENTO",'REF1'!I682,I682*1.16)</f>
        <v>0</v>
      </c>
      <c r="K682" t="b">
        <f t="shared" si="21"/>
        <v>0</v>
      </c>
      <c r="L682">
        <f>'LISTADO GENERAL '!A694</f>
        <v>0</v>
      </c>
    </row>
    <row r="683" spans="1:12">
      <c r="A683" s="22">
        <v>682</v>
      </c>
      <c r="B683" t="str">
        <f>+'LISTADO GENERAL '!B695</f>
        <v>022720040</v>
      </c>
      <c r="C683" t="str">
        <f>+'LISTADO GENERAL '!E695</f>
        <v>CIPROFLOXACINA 500 MG X 10 TAB (BLISTER)</v>
      </c>
      <c r="D683">
        <f>+'LISTADO GENERAL '!F695</f>
        <v>0</v>
      </c>
      <c r="E683" t="str">
        <f>+'LISTADO GENERAL '!I695</f>
        <v>FAHD</v>
      </c>
      <c r="F683" s="20">
        <f>+'LISTADO GENERAL '!S695</f>
        <v>45717</v>
      </c>
      <c r="G683">
        <f>+'LISTADO GENERAL '!T695</f>
        <v>0</v>
      </c>
      <c r="H683" s="21">
        <f>+'LISTADO GENERAL '!O695</f>
        <v>2.2738095238095237</v>
      </c>
      <c r="I683">
        <f t="shared" si="20"/>
        <v>0</v>
      </c>
      <c r="J683">
        <f>IF('LISTADO GENERAL '!K695="EXENTO",'REF1'!I683,I683*1.16)</f>
        <v>0</v>
      </c>
      <c r="K683" t="b">
        <f t="shared" si="21"/>
        <v>0</v>
      </c>
      <c r="L683">
        <f>'LISTADO GENERAL '!A695</f>
        <v>0</v>
      </c>
    </row>
    <row r="684" spans="1:12">
      <c r="A684" s="22">
        <v>683</v>
      </c>
      <c r="B684" t="str">
        <f>+'LISTADO GENERAL '!B696</f>
        <v>022300269</v>
      </c>
      <c r="C684" t="str">
        <f>+'LISTADO GENERAL '!E696</f>
        <v>CIPROFLOXACINA 500MG X 10</v>
      </c>
      <c r="D684">
        <f>+'LISTADO GENERAL '!F696</f>
        <v>0</v>
      </c>
      <c r="E684" t="str">
        <f>+'LISTADO GENERAL '!I696</f>
        <v>DISTRILAB</v>
      </c>
      <c r="F684" s="20">
        <f>+'LISTADO GENERAL '!S696</f>
        <v>46631</v>
      </c>
      <c r="G684">
        <f>+'LISTADO GENERAL '!T696</f>
        <v>0</v>
      </c>
      <c r="H684" s="21">
        <f>+'LISTADO GENERAL '!O696</f>
        <v>1.7974683544303796</v>
      </c>
      <c r="I684">
        <f t="shared" si="20"/>
        <v>0</v>
      </c>
      <c r="J684">
        <f>IF('LISTADO GENERAL '!K696="EXENTO",'REF1'!I684,I684*1.16)</f>
        <v>0</v>
      </c>
      <c r="K684" t="b">
        <f t="shared" si="21"/>
        <v>0</v>
      </c>
      <c r="L684" t="str">
        <f>'LISTADO GENERAL '!A696</f>
        <v>PRODUCTOS TOP</v>
      </c>
    </row>
    <row r="685" spans="1:12">
      <c r="A685" s="22">
        <v>684</v>
      </c>
      <c r="B685" t="str">
        <f>+'LISTADO GENERAL '!B697</f>
        <v>020980140</v>
      </c>
      <c r="C685" t="str">
        <f>+'LISTADO GENERAL '!E697</f>
        <v>CIPROFLOXACINA 500MG X 10 TAB</v>
      </c>
      <c r="D685">
        <f>+'LISTADO GENERAL '!F697</f>
        <v>0</v>
      </c>
      <c r="E685" t="str">
        <f>+'LISTADO GENERAL '!I697</f>
        <v>LETI-GENVEN</v>
      </c>
      <c r="F685" s="20">
        <f>+'LISTADO GENERAL '!S697</f>
        <v>46266</v>
      </c>
      <c r="G685">
        <f>+'LISTADO GENERAL '!T697</f>
        <v>0</v>
      </c>
      <c r="H685" s="21">
        <f>+'LISTADO GENERAL '!O697</f>
        <v>4.3551948051948051</v>
      </c>
      <c r="I685">
        <f t="shared" si="20"/>
        <v>0</v>
      </c>
      <c r="J685">
        <f>IF('LISTADO GENERAL '!K697="EXENTO",'REF1'!I685,I685*1.16)</f>
        <v>0</v>
      </c>
      <c r="K685" t="b">
        <f t="shared" si="21"/>
        <v>0</v>
      </c>
      <c r="L685" t="str">
        <f>'LISTADO GENERAL '!A697</f>
        <v xml:space="preserve">BROCHE DE ORO </v>
      </c>
    </row>
    <row r="686" spans="1:12">
      <c r="A686" s="22">
        <v>685</v>
      </c>
      <c r="B686" t="str">
        <f>+'LISTADO GENERAL '!B698</f>
        <v>020261076</v>
      </c>
      <c r="C686" t="str">
        <f>+'LISTADO GENERAL '!E698</f>
        <v>CIPROFLOXACINA 500MG X 14 TAB</v>
      </c>
      <c r="D686">
        <f>+'LISTADO GENERAL '!F698</f>
        <v>0</v>
      </c>
      <c r="E686" t="str">
        <f>+'LISTADO GENERAL '!I698</f>
        <v>CALOX</v>
      </c>
      <c r="F686" s="20">
        <f>+'LISTADO GENERAL '!S698</f>
        <v>46327</v>
      </c>
      <c r="G686">
        <f>+'LISTADO GENERAL '!T698</f>
        <v>0</v>
      </c>
      <c r="H686" s="21">
        <f>+'LISTADO GENERAL '!O698</f>
        <v>4.9595844155844153</v>
      </c>
      <c r="I686">
        <f t="shared" si="20"/>
        <v>0</v>
      </c>
      <c r="J686">
        <f>IF('LISTADO GENERAL '!K698="EXENTO",'REF1'!I686,I686*1.16)</f>
        <v>0</v>
      </c>
      <c r="K686" t="b">
        <f t="shared" si="21"/>
        <v>0</v>
      </c>
      <c r="L686">
        <f>'LISTADO GENERAL '!A698</f>
        <v>0</v>
      </c>
    </row>
    <row r="687" spans="1:12">
      <c r="A687" s="22">
        <v>686</v>
      </c>
      <c r="B687" t="str">
        <f>+'LISTADO GENERAL '!B699</f>
        <v>020930646</v>
      </c>
      <c r="C687" t="str">
        <f>+'LISTADO GENERAL '!E699</f>
        <v>CIPROFLOXACINA 500MG X 6 TAB</v>
      </c>
      <c r="D687">
        <f>+'LISTADO GENERAL '!F699</f>
        <v>0</v>
      </c>
      <c r="E687" t="str">
        <f>+'LISTADO GENERAL '!I699</f>
        <v>LA SANTE</v>
      </c>
      <c r="F687" s="20">
        <f>+'LISTADO GENERAL '!S699</f>
        <v>46113</v>
      </c>
      <c r="G687">
        <f>+'LISTADO GENERAL '!T699</f>
        <v>0</v>
      </c>
      <c r="H687" s="21">
        <f>+'LISTADO GENERAL '!O699</f>
        <v>2.9029154983597421</v>
      </c>
      <c r="I687">
        <f t="shared" si="20"/>
        <v>0</v>
      </c>
      <c r="J687">
        <f>IF('LISTADO GENERAL '!K699="EXENTO",'REF1'!I687,I687*1.16)</f>
        <v>0</v>
      </c>
      <c r="K687" t="b">
        <f t="shared" si="21"/>
        <v>0</v>
      </c>
      <c r="L687" t="str">
        <f>'LISTADO GENERAL '!A699</f>
        <v>BROCHE DE ORO</v>
      </c>
    </row>
    <row r="688" spans="1:12">
      <c r="A688" s="22">
        <v>687</v>
      </c>
      <c r="B688" t="str">
        <f>+'LISTADO GENERAL '!B700</f>
        <v>013320003</v>
      </c>
      <c r="C688" t="str">
        <f>+'LISTADO GENERAL '!E700</f>
        <v>CIPROFLOXACINA SOL INY 200mg X 100mL</v>
      </c>
      <c r="D688">
        <f>+'LISTADO GENERAL '!F700</f>
        <v>0</v>
      </c>
      <c r="E688" t="str">
        <f>+'LISTADO GENERAL '!I700</f>
        <v>IPS</v>
      </c>
      <c r="F688" s="20">
        <f>+'LISTADO GENERAL '!S700</f>
        <v>46419</v>
      </c>
      <c r="G688">
        <f>+'LISTADO GENERAL '!T700</f>
        <v>0</v>
      </c>
      <c r="H688" s="21">
        <f>+'LISTADO GENERAL '!O700</f>
        <v>1.1727272727272726</v>
      </c>
      <c r="I688">
        <f t="shared" si="20"/>
        <v>0</v>
      </c>
      <c r="J688">
        <f>IF('LISTADO GENERAL '!K700="EXENTO",'REF1'!I688,I688*1.16)</f>
        <v>0</v>
      </c>
      <c r="K688" t="b">
        <f t="shared" si="21"/>
        <v>0</v>
      </c>
      <c r="L688">
        <f>'LISTADO GENERAL '!A700</f>
        <v>0</v>
      </c>
    </row>
    <row r="689" spans="1:12">
      <c r="A689" s="22">
        <v>688</v>
      </c>
      <c r="B689" t="str">
        <f>+'LISTADO GENERAL '!B701</f>
        <v>010140329</v>
      </c>
      <c r="C689" t="str">
        <f>+'LISTADO GENERAL '!E701</f>
        <v>CIPROQUIN 200MG/100ML FRASCO</v>
      </c>
      <c r="D689">
        <f>+'LISTADO GENERAL '!F701</f>
        <v>0</v>
      </c>
      <c r="E689" t="str">
        <f>+'LISTADO GENERAL '!I701</f>
        <v>BEHRENS</v>
      </c>
      <c r="F689" s="20">
        <f>+'LISTADO GENERAL '!S701</f>
        <v>46113</v>
      </c>
      <c r="G689">
        <f>+'LISTADO GENERAL '!T701</f>
        <v>0</v>
      </c>
      <c r="H689" s="21">
        <f>+'LISTADO GENERAL '!O701</f>
        <v>4.3214285714285712</v>
      </c>
      <c r="I689">
        <f t="shared" si="20"/>
        <v>0</v>
      </c>
      <c r="J689">
        <f>IF('LISTADO GENERAL '!K701="EXENTO",'REF1'!I689,I689*1.16)</f>
        <v>0</v>
      </c>
      <c r="K689" t="b">
        <f t="shared" si="21"/>
        <v>0</v>
      </c>
      <c r="L689">
        <f>'LISTADO GENERAL '!A701</f>
        <v>0</v>
      </c>
    </row>
    <row r="690" spans="1:12">
      <c r="A690" s="22">
        <v>689</v>
      </c>
      <c r="B690" t="str">
        <f>+'LISTADO GENERAL '!B702</f>
        <v>010140307</v>
      </c>
      <c r="C690" t="str">
        <f>+'LISTADO GENERAL '!E702</f>
        <v>CIPROQUIN 400MG/200ML FRASCO*</v>
      </c>
      <c r="D690">
        <f>+'LISTADO GENERAL '!F702</f>
        <v>0</v>
      </c>
      <c r="E690" t="str">
        <f>+'LISTADO GENERAL '!I702</f>
        <v>BEHRENS</v>
      </c>
      <c r="F690" s="20">
        <f>+'LISTADO GENERAL '!S702</f>
        <v>46054</v>
      </c>
      <c r="G690">
        <f>+'LISTADO GENERAL '!T702</f>
        <v>0</v>
      </c>
      <c r="H690" s="21">
        <f>+'LISTADO GENERAL '!O702</f>
        <v>7.6883116883116882</v>
      </c>
      <c r="I690">
        <f t="shared" si="20"/>
        <v>0</v>
      </c>
      <c r="J690">
        <f>IF('LISTADO GENERAL '!K702="EXENTO",'REF1'!I690,I690*1.16)</f>
        <v>0</v>
      </c>
      <c r="K690" t="b">
        <f t="shared" si="21"/>
        <v>0</v>
      </c>
      <c r="L690" t="str">
        <f>'LISTADO GENERAL '!A702</f>
        <v>PRODUCTOS TOP</v>
      </c>
    </row>
    <row r="691" spans="1:12">
      <c r="A691" s="22">
        <v>690</v>
      </c>
      <c r="B691" t="str">
        <f>+'LISTADO GENERAL '!B703</f>
        <v>033730023</v>
      </c>
      <c r="C691" t="str">
        <f>+'LISTADO GENERAL '!E703</f>
        <v>CITALAM 10 MG X 30 TAB</v>
      </c>
      <c r="D691">
        <f>+'LISTADO GENERAL '!F703</f>
        <v>0</v>
      </c>
      <c r="E691" t="str">
        <f>+'LISTADO GENERAL '!I703</f>
        <v>CAPSUVEN</v>
      </c>
      <c r="F691" s="20">
        <f>+'LISTADO GENERAL '!S703</f>
        <v>45839</v>
      </c>
      <c r="G691">
        <f>+'LISTADO GENERAL '!T703</f>
        <v>0</v>
      </c>
      <c r="H691" s="21">
        <f>+'LISTADO GENERAL '!O703</f>
        <v>3.1708860759493667</v>
      </c>
      <c r="I691">
        <f t="shared" si="20"/>
        <v>0</v>
      </c>
      <c r="J691">
        <f>IF('LISTADO GENERAL '!K703="EXENTO",'REF1'!I691,I691*1.16)</f>
        <v>0</v>
      </c>
      <c r="K691" t="b">
        <f t="shared" si="21"/>
        <v>0</v>
      </c>
      <c r="L691" t="str">
        <f>'LISTADO GENERAL '!A703</f>
        <v>MORADO DE BIENESTAR</v>
      </c>
    </row>
    <row r="692" spans="1:12">
      <c r="A692" s="22">
        <v>691</v>
      </c>
      <c r="B692" t="str">
        <f>+'LISTADO GENERAL '!B704</f>
        <v>022720069</v>
      </c>
      <c r="C692" t="str">
        <f>+'LISTADO GENERAL '!E704</f>
        <v>CITICOLINA 500 mg X 10 TBL</v>
      </c>
      <c r="D692">
        <f>+'LISTADO GENERAL '!F704</f>
        <v>0</v>
      </c>
      <c r="E692" t="str">
        <f>+'LISTADO GENERAL '!I704</f>
        <v>FAHD</v>
      </c>
      <c r="F692" s="20">
        <f>+'LISTADO GENERAL '!S704</f>
        <v>46447</v>
      </c>
      <c r="G692">
        <f>+'LISTADO GENERAL '!T704</f>
        <v>0</v>
      </c>
      <c r="H692" s="21">
        <f>+'LISTADO GENERAL '!O704</f>
        <v>8.9285714285714288</v>
      </c>
      <c r="I692">
        <f t="shared" si="20"/>
        <v>0</v>
      </c>
      <c r="J692">
        <f>IF('LISTADO GENERAL '!K704="EXENTO",'REF1'!I692,I692*1.16)</f>
        <v>0</v>
      </c>
      <c r="K692" t="b">
        <f t="shared" si="21"/>
        <v>0</v>
      </c>
      <c r="L692">
        <f>'LISTADO GENERAL '!A704</f>
        <v>0</v>
      </c>
    </row>
    <row r="693" spans="1:12">
      <c r="A693" s="22">
        <v>692</v>
      </c>
      <c r="B693" t="str">
        <f>+'LISTADO GENERAL '!B705</f>
        <v>020261108</v>
      </c>
      <c r="C693" t="str">
        <f>+'LISTADO GENERAL '!E705</f>
        <v>CITICOLINA 500MG X 10 TAB</v>
      </c>
      <c r="D693">
        <f>+'LISTADO GENERAL '!F705</f>
        <v>0</v>
      </c>
      <c r="E693" t="str">
        <f>+'LISTADO GENERAL '!I705</f>
        <v>CALOX</v>
      </c>
      <c r="F693" s="20">
        <f>+'LISTADO GENERAL '!S705</f>
        <v>46753</v>
      </c>
      <c r="G693">
        <f>+'LISTADO GENERAL '!T705</f>
        <v>0</v>
      </c>
      <c r="H693" s="21">
        <f>+'LISTADO GENERAL '!O705</f>
        <v>11.966582278481011</v>
      </c>
      <c r="I693">
        <f t="shared" si="20"/>
        <v>0</v>
      </c>
      <c r="J693">
        <f>IF('LISTADO GENERAL '!K705="EXENTO",'REF1'!I693,I693*1.16)</f>
        <v>0</v>
      </c>
      <c r="K693" t="b">
        <f t="shared" si="21"/>
        <v>0</v>
      </c>
      <c r="L693">
        <f>'LISTADO GENERAL '!A705</f>
        <v>0</v>
      </c>
    </row>
    <row r="694" spans="1:12">
      <c r="A694" s="22">
        <v>693</v>
      </c>
      <c r="B694" t="str">
        <f>+'LISTADO GENERAL '!B706</f>
        <v>020261071</v>
      </c>
      <c r="C694" t="str">
        <f>+'LISTADO GENERAL '!E706</f>
        <v>CITICOLINA 500MG X 30 TAB</v>
      </c>
      <c r="D694">
        <f>+'LISTADO GENERAL '!F706</f>
        <v>0</v>
      </c>
      <c r="E694" t="str">
        <f>+'LISTADO GENERAL '!I706</f>
        <v>CALOX</v>
      </c>
      <c r="F694" s="20">
        <f>+'LISTADO GENERAL '!S706</f>
        <v>46692</v>
      </c>
      <c r="G694">
        <f>+'LISTADO GENERAL '!T706</f>
        <v>0</v>
      </c>
      <c r="H694" s="21">
        <f>+'LISTADO GENERAL '!O706</f>
        <v>27.860759493670887</v>
      </c>
      <c r="I694">
        <f t="shared" si="20"/>
        <v>0</v>
      </c>
      <c r="J694">
        <f>IF('LISTADO GENERAL '!K706="EXENTO",'REF1'!I694,I694*1.16)</f>
        <v>0</v>
      </c>
      <c r="K694" t="b">
        <f t="shared" si="21"/>
        <v>0</v>
      </c>
      <c r="L694">
        <f>'LISTADO GENERAL '!A706</f>
        <v>0</v>
      </c>
    </row>
    <row r="695" spans="1:12">
      <c r="A695" s="22">
        <v>694</v>
      </c>
      <c r="B695" t="str">
        <f>+'LISTADO GENERAL '!B707</f>
        <v>032820014</v>
      </c>
      <c r="C695" t="str">
        <f>+'LISTADO GENERAL '!E707</f>
        <v>CITOL - DEXA - TOBRA NF 0.1 % - 0.3% SUSP OFT X 10 mL</v>
      </c>
      <c r="D695">
        <f>+'LISTADO GENERAL '!F707</f>
        <v>0</v>
      </c>
      <c r="E695" t="str">
        <f>+'LISTADO GENERAL '!I707</f>
        <v>JMW</v>
      </c>
      <c r="F695" s="20">
        <f>+'LISTADO GENERAL '!S707</f>
        <v>45870</v>
      </c>
      <c r="G695">
        <f>+'LISTADO GENERAL '!T707</f>
        <v>0</v>
      </c>
      <c r="H695" s="21">
        <f>+'LISTADO GENERAL '!O707</f>
        <v>6.0389610389610393</v>
      </c>
      <c r="I695">
        <f t="shared" si="20"/>
        <v>0</v>
      </c>
      <c r="J695">
        <f>IF('LISTADO GENERAL '!K707="EXENTO",'REF1'!I695,I695*1.16)</f>
        <v>0</v>
      </c>
      <c r="K695" t="b">
        <f t="shared" si="21"/>
        <v>0</v>
      </c>
      <c r="L695">
        <f>'LISTADO GENERAL '!A707</f>
        <v>0</v>
      </c>
    </row>
    <row r="696" spans="1:12">
      <c r="A696" s="22">
        <v>695</v>
      </c>
      <c r="B696" t="str">
        <f>+'LISTADO GENERAL '!B708</f>
        <v>023770004</v>
      </c>
      <c r="C696" t="str">
        <f>+'LISTADO GENERAL '!E708</f>
        <v>CITRATO DE MAGNESIO  350 MG X 70 CAP</v>
      </c>
      <c r="D696">
        <f>+'LISTADO GENERAL '!F708</f>
        <v>0</v>
      </c>
      <c r="E696" t="str">
        <f>+'LISTADO GENERAL '!I708</f>
        <v>ABEJITA</v>
      </c>
      <c r="F696" s="20">
        <f>+'LISTADO GENERAL '!S708</f>
        <v>46235</v>
      </c>
      <c r="G696">
        <f>+'LISTADO GENERAL '!T708</f>
        <v>0</v>
      </c>
      <c r="H696" s="21">
        <f>+'LISTADO GENERAL '!O708</f>
        <v>7.3116883116883118</v>
      </c>
      <c r="I696">
        <f t="shared" si="20"/>
        <v>0</v>
      </c>
      <c r="J696">
        <f>IF('LISTADO GENERAL '!K708="EXENTO",'REF1'!I696,I696*1.16)</f>
        <v>0</v>
      </c>
      <c r="K696" t="b">
        <f t="shared" si="21"/>
        <v>0</v>
      </c>
      <c r="L696" t="str">
        <f>'LISTADO GENERAL '!A708</f>
        <v>PRODUCTOS TOP</v>
      </c>
    </row>
    <row r="697" spans="1:12">
      <c r="A697" s="22">
        <v>696</v>
      </c>
      <c r="B697" t="str">
        <f>+'LISTADO GENERAL '!B709</f>
        <v>0337800000</v>
      </c>
      <c r="C697" t="str">
        <f>+'LISTADO GENERAL '!E709</f>
        <v>CITRATO DE MAGNESIO 516 MG  X 120 CAPS</v>
      </c>
      <c r="D697">
        <f>+'LISTADO GENERAL '!F709</f>
        <v>0</v>
      </c>
      <c r="E697" t="str">
        <f>+'LISTADO GENERAL '!I709</f>
        <v>COLL VITAL</v>
      </c>
      <c r="F697" s="20">
        <f>+'LISTADO GENERAL '!S709</f>
        <v>46082</v>
      </c>
      <c r="G697">
        <f>+'LISTADO GENERAL '!T709</f>
        <v>0</v>
      </c>
      <c r="H697" s="21">
        <f>+'LISTADO GENERAL '!O709</f>
        <v>17.545454545454543</v>
      </c>
      <c r="I697">
        <f t="shared" si="20"/>
        <v>0</v>
      </c>
      <c r="J697">
        <f>IF('LISTADO GENERAL '!K709="EXENTO",'REF1'!I697,I697*1.16)</f>
        <v>0</v>
      </c>
      <c r="K697" t="b">
        <f t="shared" si="21"/>
        <v>0</v>
      </c>
      <c r="L697" t="str">
        <f>'LISTADO GENERAL '!A709</f>
        <v>PRODUCTOS TOP</v>
      </c>
    </row>
    <row r="698" spans="1:12">
      <c r="A698" s="22">
        <v>697</v>
      </c>
      <c r="B698" t="str">
        <f>+'LISTADO GENERAL '!B710</f>
        <v>020551074</v>
      </c>
      <c r="C698" t="str">
        <f>+'LISTADO GENERAL '!E710</f>
        <v>CLADINE CLORHIDATO DE NAFAZOLINA 0,12 MG / ML SOL OFTALMICA</v>
      </c>
      <c r="D698">
        <f>+'LISTADO GENERAL '!F710</f>
        <v>0</v>
      </c>
      <c r="E698" t="str">
        <f>+'LISTADO GENERAL '!I710</f>
        <v>FARMA</v>
      </c>
      <c r="F698" s="20">
        <f>+'LISTADO GENERAL '!S710</f>
        <v>46113</v>
      </c>
      <c r="G698">
        <f>+'LISTADO GENERAL '!T710</f>
        <v>0</v>
      </c>
      <c r="H698" s="21">
        <f>+'LISTADO GENERAL '!O710</f>
        <v>2.2967857142857144</v>
      </c>
      <c r="I698">
        <f t="shared" si="20"/>
        <v>0</v>
      </c>
      <c r="J698">
        <f>IF('LISTADO GENERAL '!K710="EXENTO",'REF1'!I698,I698*1.16)</f>
        <v>0</v>
      </c>
      <c r="K698" t="b">
        <f t="shared" si="21"/>
        <v>0</v>
      </c>
      <c r="L698">
        <f>'LISTADO GENERAL '!A710</f>
        <v>0</v>
      </c>
    </row>
    <row r="699" spans="1:12">
      <c r="A699" s="22">
        <v>698</v>
      </c>
      <c r="B699" t="str">
        <f>+'LISTADO GENERAL '!B711</f>
        <v>021180145</v>
      </c>
      <c r="C699" t="str">
        <f>+'LISTADO GENERAL '!E711</f>
        <v>CLARASOL 15ml GOTAS</v>
      </c>
      <c r="D699">
        <f>+'LISTADO GENERAL '!F711</f>
        <v>0</v>
      </c>
      <c r="E699" t="str">
        <f>+'LISTADO GENERAL '!I711</f>
        <v>OFTALMI</v>
      </c>
      <c r="F699" s="20">
        <f>+'LISTADO GENERAL '!S711</f>
        <v>46663</v>
      </c>
      <c r="G699">
        <f>+'LISTADO GENERAL '!T711</f>
        <v>0</v>
      </c>
      <c r="H699" s="21">
        <f>+'LISTADO GENERAL '!O711</f>
        <v>1.274</v>
      </c>
      <c r="I699">
        <f t="shared" si="20"/>
        <v>0</v>
      </c>
      <c r="J699">
        <f>IF('LISTADO GENERAL '!K711="EXENTO",'REF1'!I699,I699*1.16)</f>
        <v>0</v>
      </c>
      <c r="K699" t="b">
        <f t="shared" si="21"/>
        <v>0</v>
      </c>
      <c r="L699" t="str">
        <f>'LISTADO GENERAL '!A711</f>
        <v>BROCHE DE ORO</v>
      </c>
    </row>
    <row r="700" spans="1:12">
      <c r="A700" s="22">
        <v>699</v>
      </c>
      <c r="B700" t="str">
        <f>+'LISTADO GENERAL '!B712</f>
        <v>032720004</v>
      </c>
      <c r="C700" t="str">
        <f>+'LISTADO GENERAL '!E712</f>
        <v xml:space="preserve">CLARITIC ( CLARITROMICINA ) 250 MG /5 ML X 60 ML PEDIATRICO </v>
      </c>
      <c r="D700">
        <f>+'LISTADO GENERAL '!F712</f>
        <v>0</v>
      </c>
      <c r="E700" t="str">
        <f>+'LISTADO GENERAL '!I712</f>
        <v>FAHD</v>
      </c>
      <c r="F700" s="20">
        <f>+'LISTADO GENERAL '!S712</f>
        <v>45717</v>
      </c>
      <c r="G700">
        <f>+'LISTADO GENERAL '!T712</f>
        <v>0</v>
      </c>
      <c r="H700" s="21">
        <f>+'LISTADO GENERAL '!O712</f>
        <v>5.518987341772152</v>
      </c>
      <c r="I700">
        <f t="shared" si="20"/>
        <v>0</v>
      </c>
      <c r="J700">
        <f>IF('LISTADO GENERAL '!K712="EXENTO",'REF1'!I700,I700*1.16)</f>
        <v>0</v>
      </c>
      <c r="K700" t="b">
        <f t="shared" si="21"/>
        <v>0</v>
      </c>
      <c r="L700">
        <f>'LISTADO GENERAL '!A712</f>
        <v>0</v>
      </c>
    </row>
    <row r="701" spans="1:12">
      <c r="A701" s="22">
        <v>700</v>
      </c>
      <c r="B701" t="str">
        <f>+'LISTADO GENERAL '!B713</f>
        <v>033200001</v>
      </c>
      <c r="C701" t="str">
        <f>+'LISTADO GENERAL '!E713</f>
        <v>CLARITROMICINA 250 MG / 5 ML POLVO PARA SUSP</v>
      </c>
      <c r="D701">
        <f>+'LISTADO GENERAL '!F713</f>
        <v>0</v>
      </c>
      <c r="E701" t="str">
        <f>+'LISTADO GENERAL '!I713</f>
        <v>WEST-COAST</v>
      </c>
      <c r="F701" s="20">
        <f>+'LISTADO GENERAL '!S713</f>
        <v>46357</v>
      </c>
      <c r="G701">
        <f>+'LISTADO GENERAL '!T713</f>
        <v>0</v>
      </c>
      <c r="H701" s="21">
        <f>+'LISTADO GENERAL '!O713</f>
        <v>7.5696202531645573</v>
      </c>
      <c r="I701">
        <f t="shared" si="20"/>
        <v>0</v>
      </c>
      <c r="J701">
        <f>IF('LISTADO GENERAL '!K713="EXENTO",'REF1'!I701,I701*1.16)</f>
        <v>0</v>
      </c>
      <c r="K701" t="b">
        <f t="shared" si="21"/>
        <v>0</v>
      </c>
      <c r="L701" t="str">
        <f>'LISTADO GENERAL '!A713</f>
        <v>PRODUCTOS TOP</v>
      </c>
    </row>
    <row r="702" spans="1:12">
      <c r="A702" s="22">
        <v>701</v>
      </c>
      <c r="B702" t="str">
        <f>+'LISTADO GENERAL '!B714</f>
        <v>011730343</v>
      </c>
      <c r="C702" t="str">
        <f>+'LISTADO GENERAL '!E714</f>
        <v>CLARITROMICINA 500MG AMP</v>
      </c>
      <c r="D702">
        <f>+'LISTADO GENERAL '!F714</f>
        <v>0</v>
      </c>
      <c r="E702" t="str">
        <f>+'LISTADO GENERAL '!I714</f>
        <v>VITALIS</v>
      </c>
      <c r="F702" s="20">
        <f>+'LISTADO GENERAL '!S714</f>
        <v>45870</v>
      </c>
      <c r="G702">
        <f>+'LISTADO GENERAL '!T714</f>
        <v>0</v>
      </c>
      <c r="H702" s="21">
        <f>+'LISTADO GENERAL '!O714</f>
        <v>11.738095238095237</v>
      </c>
      <c r="I702">
        <f t="shared" si="20"/>
        <v>0</v>
      </c>
      <c r="J702">
        <f>IF('LISTADO GENERAL '!K714="EXENTO",'REF1'!I702,I702*1.16)</f>
        <v>0</v>
      </c>
      <c r="K702" t="b">
        <f t="shared" si="21"/>
        <v>0</v>
      </c>
      <c r="L702" t="str">
        <f>'LISTADO GENERAL '!A714</f>
        <v>PRODUCTOS TOP</v>
      </c>
    </row>
    <row r="703" spans="1:12">
      <c r="A703" s="22">
        <v>702</v>
      </c>
      <c r="B703" t="str">
        <f>+'LISTADO GENERAL '!B715</f>
        <v>021740146</v>
      </c>
      <c r="C703" t="str">
        <f>+'LISTADO GENERAL '!E715</f>
        <v>CLARITROMICINA 500MG X 10 TAB</v>
      </c>
      <c r="D703">
        <f>+'LISTADO GENERAL '!F715</f>
        <v>0</v>
      </c>
      <c r="E703" t="str">
        <f>+'LISTADO GENERAL '!I715</f>
        <v>VIVAX</v>
      </c>
      <c r="F703" s="20">
        <f>+'LISTADO GENERAL '!S715</f>
        <v>46296</v>
      </c>
      <c r="G703">
        <f>+'LISTADO GENERAL '!T715</f>
        <v>0</v>
      </c>
      <c r="H703" s="21">
        <f>+'LISTADO GENERAL '!O715</f>
        <v>8.2762025316455698</v>
      </c>
      <c r="I703">
        <f t="shared" si="20"/>
        <v>0</v>
      </c>
      <c r="J703">
        <f>IF('LISTADO GENERAL '!K715="EXENTO",'REF1'!I703,I703*1.16)</f>
        <v>0</v>
      </c>
      <c r="K703" t="b">
        <f t="shared" si="21"/>
        <v>0</v>
      </c>
      <c r="L703">
        <f>'LISTADO GENERAL '!A715</f>
        <v>0</v>
      </c>
    </row>
    <row r="704" spans="1:12">
      <c r="A704" s="22">
        <v>703</v>
      </c>
      <c r="B704" t="str">
        <f>+'LISTADO GENERAL '!B716</f>
        <v>033200002</v>
      </c>
      <c r="C704" t="str">
        <f>+'LISTADO GENERAL '!E716</f>
        <v>CLARITROMICINA 500MG X 10 TAB</v>
      </c>
      <c r="D704">
        <f>+'LISTADO GENERAL '!F716</f>
        <v>0</v>
      </c>
      <c r="E704" t="str">
        <f>+'LISTADO GENERAL '!I716</f>
        <v>WEST-COAST</v>
      </c>
      <c r="F704" s="20">
        <f>+'LISTADO GENERAL '!S716</f>
        <v>45901</v>
      </c>
      <c r="G704">
        <f>+'LISTADO GENERAL '!T716</f>
        <v>0</v>
      </c>
      <c r="H704" s="21">
        <f>+'LISTADO GENERAL '!O716</f>
        <v>7.962025316455696</v>
      </c>
      <c r="I704">
        <f t="shared" si="20"/>
        <v>0</v>
      </c>
      <c r="J704">
        <f>IF('LISTADO GENERAL '!K716="EXENTO",'REF1'!I704,I704*1.16)</f>
        <v>0</v>
      </c>
      <c r="K704" t="b">
        <f t="shared" si="21"/>
        <v>0</v>
      </c>
      <c r="L704" t="str">
        <f>'LISTADO GENERAL '!A716</f>
        <v>PRODUCTOS TOP</v>
      </c>
    </row>
    <row r="705" spans="1:12">
      <c r="A705" s="22">
        <v>704</v>
      </c>
      <c r="B705" t="str">
        <f>+'LISTADO GENERAL '!B717</f>
        <v>020930593</v>
      </c>
      <c r="C705" t="str">
        <f>+'LISTADO GENERAL '!E717</f>
        <v>CLARITROMICINA 500MG X 10 TAB</v>
      </c>
      <c r="D705">
        <f>+'LISTADO GENERAL '!F717</f>
        <v>0</v>
      </c>
      <c r="E705" t="str">
        <f>+'LISTADO GENERAL '!I717</f>
        <v>LA SANTE</v>
      </c>
      <c r="F705" s="20">
        <f>+'LISTADO GENERAL '!S717</f>
        <v>46266</v>
      </c>
      <c r="G705">
        <f>+'LISTADO GENERAL '!T717</f>
        <v>0</v>
      </c>
      <c r="H705" s="21">
        <f>+'LISTADO GENERAL '!O717</f>
        <v>5.9878</v>
      </c>
      <c r="I705">
        <f t="shared" si="20"/>
        <v>0</v>
      </c>
      <c r="J705">
        <f>IF('LISTADO GENERAL '!K717="EXENTO",'REF1'!I705,I705*1.16)</f>
        <v>0</v>
      </c>
      <c r="K705" t="b">
        <f t="shared" si="21"/>
        <v>0</v>
      </c>
      <c r="L705" t="str">
        <f>'LISTADO GENERAL '!A717</f>
        <v>BROCHE DE ORO</v>
      </c>
    </row>
    <row r="706" spans="1:12">
      <c r="A706" s="22">
        <v>705</v>
      </c>
      <c r="B706" t="str">
        <f>+'LISTADO GENERAL '!B718</f>
        <v>020261119</v>
      </c>
      <c r="C706" t="str">
        <f>+'LISTADO GENERAL '!E718</f>
        <v>CLARITROMICINA 500MG X 10 TABL</v>
      </c>
      <c r="D706">
        <f>+'LISTADO GENERAL '!F718</f>
        <v>0</v>
      </c>
      <c r="E706" t="str">
        <f>+'LISTADO GENERAL '!I718</f>
        <v>CALOX</v>
      </c>
      <c r="F706" s="20">
        <f>+'LISTADO GENERAL '!S718</f>
        <v>46661</v>
      </c>
      <c r="G706">
        <f>+'LISTADO GENERAL '!T718</f>
        <v>0</v>
      </c>
      <c r="H706" s="21">
        <f>+'LISTADO GENERAL '!O718</f>
        <v>7.0496202531645569</v>
      </c>
      <c r="I706">
        <f t="shared" ref="I706:I769" si="22">+H706*G706</f>
        <v>0</v>
      </c>
      <c r="J706">
        <f>IF('LISTADO GENERAL '!K718="EXENTO",'REF1'!I706,I706*1.16)</f>
        <v>0</v>
      </c>
      <c r="K706" t="b">
        <f t="shared" si="21"/>
        <v>0</v>
      </c>
      <c r="L706">
        <f>'LISTADO GENERAL '!A718</f>
        <v>0</v>
      </c>
    </row>
    <row r="707" spans="1:12">
      <c r="A707" s="22">
        <v>706</v>
      </c>
      <c r="B707" t="str">
        <f>+'LISTADO GENERAL '!B719</f>
        <v>021181076</v>
      </c>
      <c r="C707" t="str">
        <f>+'LISTADO GENERAL '!E719</f>
        <v>CLARIX 0,025% SOLUCION NASAL PEDIATRICA X 15ML</v>
      </c>
      <c r="D707">
        <f>+'LISTADO GENERAL '!F719</f>
        <v>0</v>
      </c>
      <c r="E707" t="str">
        <f>+'LISTADO GENERAL '!I719</f>
        <v>OFTALMI</v>
      </c>
      <c r="F707" s="20">
        <f>+'LISTADO GENERAL '!S719</f>
        <v>46508</v>
      </c>
      <c r="G707">
        <f>+'LISTADO GENERAL '!T719</f>
        <v>0</v>
      </c>
      <c r="H707" s="21">
        <f>+'LISTADO GENERAL '!O719</f>
        <v>3.7239999999999998</v>
      </c>
      <c r="I707">
        <f t="shared" si="22"/>
        <v>0</v>
      </c>
      <c r="J707">
        <f>IF('LISTADO GENERAL '!K719="EXENTO",'REF1'!I707,I707*1.16)</f>
        <v>0</v>
      </c>
      <c r="K707" t="b">
        <f t="shared" ref="K707:K770" si="23">IF(AND(G707&gt;0,AND(L707&lt;&gt;$L$1,L707&lt;&gt;$M$1)),ROW())</f>
        <v>0</v>
      </c>
      <c r="L707" t="str">
        <f>'LISTADO GENERAL '!A719</f>
        <v>BROCHE DE ORO</v>
      </c>
    </row>
    <row r="708" spans="1:12">
      <c r="A708" s="22">
        <v>707</v>
      </c>
      <c r="B708" t="str">
        <f>+'LISTADO GENERAL '!B720</f>
        <v>021181092</v>
      </c>
      <c r="C708" t="str">
        <f>+'LISTADO GENERAL '!E720</f>
        <v>CLARIX 0.255 MG X 15 ML SOL OFTALMICA</v>
      </c>
      <c r="D708">
        <f>+'LISTADO GENERAL '!F720</f>
        <v>0</v>
      </c>
      <c r="E708" t="str">
        <f>+'LISTADO GENERAL '!I720</f>
        <v>OFTALMI</v>
      </c>
      <c r="F708" s="20">
        <f>+'LISTADO GENERAL '!S720</f>
        <v>46661</v>
      </c>
      <c r="G708">
        <f>+'LISTADO GENERAL '!T720</f>
        <v>0</v>
      </c>
      <c r="H708" s="21">
        <f>+'LISTADO GENERAL '!O720</f>
        <v>2.0129870129870131</v>
      </c>
      <c r="I708">
        <f t="shared" si="22"/>
        <v>0</v>
      </c>
      <c r="J708">
        <f>IF('LISTADO GENERAL '!K720="EXENTO",'REF1'!I708,I708*1.16)</f>
        <v>0</v>
      </c>
      <c r="K708" t="b">
        <f t="shared" si="23"/>
        <v>0</v>
      </c>
      <c r="L708" t="str">
        <f>'LISTADO GENERAL '!A720</f>
        <v xml:space="preserve">NUEVAS ENTRADAS </v>
      </c>
    </row>
    <row r="709" spans="1:12">
      <c r="A709" s="22">
        <v>708</v>
      </c>
      <c r="B709" t="str">
        <f>+'LISTADO GENERAL '!B721</f>
        <v>021181088</v>
      </c>
      <c r="C709" t="str">
        <f>+'LISTADO GENERAL '!E721</f>
        <v>CLARIX SOLUCION NASAL 0.05% X 15 ML  SPRAY</v>
      </c>
      <c r="D709">
        <f>+'LISTADO GENERAL '!F721</f>
        <v>0</v>
      </c>
      <c r="E709" t="str">
        <f>+'LISTADO GENERAL '!I721</f>
        <v>OFTALMI</v>
      </c>
      <c r="F709" s="20">
        <f>+'LISTADO GENERAL '!S721</f>
        <v>46478</v>
      </c>
      <c r="G709">
        <f>+'LISTADO GENERAL '!T721</f>
        <v>0</v>
      </c>
      <c r="H709" s="21">
        <f>+'LISTADO GENERAL '!O721</f>
        <v>4.3805999999999994</v>
      </c>
      <c r="I709">
        <f t="shared" si="22"/>
        <v>0</v>
      </c>
      <c r="J709">
        <f>IF('LISTADO GENERAL '!K721="EXENTO",'REF1'!I709,I709*1.16)</f>
        <v>0</v>
      </c>
      <c r="K709" t="b">
        <f t="shared" si="23"/>
        <v>0</v>
      </c>
      <c r="L709" t="str">
        <f>'LISTADO GENERAL '!A721</f>
        <v>BROCHE DE ORO</v>
      </c>
    </row>
    <row r="710" spans="1:12">
      <c r="A710" s="22">
        <v>709</v>
      </c>
      <c r="B710" t="str">
        <f>+'LISTADO GENERAL '!B722</f>
        <v>033830002</v>
      </c>
      <c r="C710" t="str">
        <f>+'LISTADO GENERAL '!E722</f>
        <v>CLAVOXILIN250MG-62.5MG/5ML X 120 ML</v>
      </c>
      <c r="D710">
        <f>+'LISTADO GENERAL '!F722</f>
        <v>0</v>
      </c>
      <c r="E710" t="str">
        <f>+'LISTADO GENERAL '!I722</f>
        <v xml:space="preserve">DOROPHARMA </v>
      </c>
      <c r="F710" s="20">
        <f>+'LISTADO GENERAL '!S722</f>
        <v>46143</v>
      </c>
      <c r="G710">
        <f>+'LISTADO GENERAL '!T722</f>
        <v>0</v>
      </c>
      <c r="H710" s="21">
        <f>+'LISTADO GENERAL '!O722</f>
        <v>7.0649350649350655</v>
      </c>
      <c r="I710">
        <f t="shared" si="22"/>
        <v>0</v>
      </c>
      <c r="J710">
        <f>IF('LISTADO GENERAL '!K722="EXENTO",'REF1'!I710,I710*1.16)</f>
        <v>0</v>
      </c>
      <c r="K710" t="b">
        <f t="shared" si="23"/>
        <v>0</v>
      </c>
      <c r="L710">
        <f>'LISTADO GENERAL '!A722</f>
        <v>0</v>
      </c>
    </row>
    <row r="711" spans="1:12">
      <c r="A711" s="22">
        <v>710</v>
      </c>
      <c r="B711" t="str">
        <f>+'LISTADO GENERAL '!B723</f>
        <v>0694AMXX250MG/5ML</v>
      </c>
      <c r="C711" t="str">
        <f>+'LISTADO GENERAL '!E723</f>
        <v>CLAVUMEDC ( AMOXICILINA ) 250 MG / 5ML POLVO X 100 ML</v>
      </c>
      <c r="D711">
        <f>+'LISTADO GENERAL '!F723</f>
        <v>0</v>
      </c>
      <c r="E711" t="str">
        <f>+'LISTADO GENERAL '!I723</f>
        <v>IPS</v>
      </c>
      <c r="F711" s="20">
        <f>+'LISTADO GENERAL '!S723</f>
        <v>46569</v>
      </c>
      <c r="G711">
        <f>+'LISTADO GENERAL '!T723</f>
        <v>0</v>
      </c>
      <c r="H711" s="21">
        <f>+'LISTADO GENERAL '!O723</f>
        <v>4</v>
      </c>
      <c r="I711">
        <f t="shared" si="22"/>
        <v>0</v>
      </c>
      <c r="J711">
        <f>IF('LISTADO GENERAL '!K723="EXENTO",'REF1'!I711,I711*1.16)</f>
        <v>0</v>
      </c>
      <c r="K711" t="b">
        <f t="shared" si="23"/>
        <v>0</v>
      </c>
      <c r="L711">
        <f>'LISTADO GENERAL '!A723</f>
        <v>0</v>
      </c>
    </row>
    <row r="712" spans="1:12">
      <c r="A712" s="22">
        <v>711</v>
      </c>
      <c r="B712" t="str">
        <f>+'LISTADO GENERAL '!B724</f>
        <v>00700CLAV600MG/42.9MG</v>
      </c>
      <c r="C712" t="str">
        <f>+'LISTADO GENERAL '!E724</f>
        <v xml:space="preserve">CLAVUMEDC ( AMOXICILINA + ACIDO CLAVULANICO ) 600 MG X 60 ML </v>
      </c>
      <c r="D712">
        <f>+'LISTADO GENERAL '!F724</f>
        <v>0</v>
      </c>
      <c r="E712" t="str">
        <f>+'LISTADO GENERAL '!I724</f>
        <v>IPS</v>
      </c>
      <c r="F712" s="20">
        <f>+'LISTADO GENERAL '!S724</f>
        <v>46082</v>
      </c>
      <c r="G712">
        <f>+'LISTADO GENERAL '!T724</f>
        <v>0</v>
      </c>
      <c r="H712" s="21">
        <f>+'LISTADO GENERAL '!O724</f>
        <v>6.4285714285714288</v>
      </c>
      <c r="I712">
        <f t="shared" si="22"/>
        <v>0</v>
      </c>
      <c r="J712">
        <f>IF('LISTADO GENERAL '!K724="EXENTO",'REF1'!I712,I712*1.16)</f>
        <v>0</v>
      </c>
      <c r="K712" t="b">
        <f t="shared" si="23"/>
        <v>0</v>
      </c>
      <c r="L712">
        <f>'LISTADO GENERAL '!A724</f>
        <v>0</v>
      </c>
    </row>
    <row r="713" spans="1:12">
      <c r="A713" s="22">
        <v>712</v>
      </c>
      <c r="B713" t="str">
        <f>+'LISTADO GENERAL '!B725</f>
        <v>033320000</v>
      </c>
      <c r="C713" t="str">
        <f>+'LISTADO GENERAL '!E725</f>
        <v>CLAVUMEDC (AMOXICILINA+ACIDO CLAVULANICO) 500mg/125mg X 10 TAB</v>
      </c>
      <c r="D713">
        <f>+'LISTADO GENERAL '!F725</f>
        <v>0</v>
      </c>
      <c r="E713" t="str">
        <f>+'LISTADO GENERAL '!I725</f>
        <v>IPS</v>
      </c>
      <c r="F713" s="20">
        <f>+'LISTADO GENERAL '!S725</f>
        <v>46478</v>
      </c>
      <c r="G713">
        <f>+'LISTADO GENERAL '!T725</f>
        <v>0</v>
      </c>
      <c r="H713" s="21">
        <f>+'LISTADO GENERAL '!O725</f>
        <v>5.9350649350649354</v>
      </c>
      <c r="I713">
        <f t="shared" si="22"/>
        <v>0</v>
      </c>
      <c r="J713">
        <f>IF('LISTADO GENERAL '!K725="EXENTO",'REF1'!I713,I713*1.16)</f>
        <v>0</v>
      </c>
      <c r="K713" t="b">
        <f t="shared" si="23"/>
        <v>0</v>
      </c>
      <c r="L713">
        <f>'LISTADO GENERAL '!A725</f>
        <v>0</v>
      </c>
    </row>
    <row r="714" spans="1:12">
      <c r="A714" s="22">
        <v>713</v>
      </c>
      <c r="B714" t="str">
        <f>+'LISTADO GENERAL '!B726</f>
        <v>033320001</v>
      </c>
      <c r="C714" t="str">
        <f>+'LISTADO GENERAL '!E726</f>
        <v>CLAVUMEDC (AMOXICILINA+ACIDO CLAVULANICO) 875mg/125mg X 10 TAB</v>
      </c>
      <c r="D714">
        <f>+'LISTADO GENERAL '!F726</f>
        <v>0</v>
      </c>
      <c r="E714" t="str">
        <f>+'LISTADO GENERAL '!I726</f>
        <v>IPS</v>
      </c>
      <c r="F714" s="20">
        <f>+'LISTADO GENERAL '!S726</f>
        <v>46204</v>
      </c>
      <c r="G714">
        <f>+'LISTADO GENERAL '!T726</f>
        <v>0</v>
      </c>
      <c r="H714" s="21">
        <f>+'LISTADO GENERAL '!O726</f>
        <v>7.0129870129870131</v>
      </c>
      <c r="I714">
        <f t="shared" si="22"/>
        <v>0</v>
      </c>
      <c r="J714">
        <f>IF('LISTADO GENERAL '!K726="EXENTO",'REF1'!I714,I714*1.16)</f>
        <v>0</v>
      </c>
      <c r="K714" t="b">
        <f t="shared" si="23"/>
        <v>0</v>
      </c>
      <c r="L714">
        <f>'LISTADO GENERAL '!A726</f>
        <v>0</v>
      </c>
    </row>
    <row r="715" spans="1:12">
      <c r="A715" s="22">
        <v>714</v>
      </c>
      <c r="B715" t="str">
        <f>+'LISTADO GENERAL '!B727</f>
        <v>023690017</v>
      </c>
      <c r="C715" t="str">
        <f>+'LISTADO GENERAL '!E727</f>
        <v>CLAVUMOX PLUS 875 mg X 16 COMP REC</v>
      </c>
      <c r="D715">
        <f>+'LISTADO GENERAL '!F727</f>
        <v>0</v>
      </c>
      <c r="E715" t="str">
        <f>+'LISTADO GENERAL '!I727</f>
        <v>MEGALABS</v>
      </c>
      <c r="F715" s="20">
        <f>+'LISTADO GENERAL '!S727</f>
        <v>46113</v>
      </c>
      <c r="G715">
        <f>+'LISTADO GENERAL '!T727</f>
        <v>0</v>
      </c>
      <c r="H715" s="21">
        <f>+'LISTADO GENERAL '!O727</f>
        <v>15.83116883116883</v>
      </c>
      <c r="I715">
        <f t="shared" si="22"/>
        <v>0</v>
      </c>
      <c r="J715">
        <f>IF('LISTADO GENERAL '!K727="EXENTO",'REF1'!I715,I715*1.16)</f>
        <v>0</v>
      </c>
      <c r="K715" t="b">
        <f t="shared" si="23"/>
        <v>0</v>
      </c>
      <c r="L715">
        <f>'LISTADO GENERAL '!A727</f>
        <v>0</v>
      </c>
    </row>
    <row r="716" spans="1:12">
      <c r="A716" s="22">
        <v>715</v>
      </c>
      <c r="B716" t="str">
        <f>+'LISTADO GENERAL '!B728</f>
        <v>022680005</v>
      </c>
      <c r="C716" t="str">
        <f>+'LISTADO GENERAL '!E728</f>
        <v>CLAVUTRIM CL (AMOXICILINA+ACIDO CLAVULANICO) X10 TAB</v>
      </c>
      <c r="D716">
        <f>+'LISTADO GENERAL '!F728</f>
        <v>0</v>
      </c>
      <c r="E716" t="str">
        <f>+'LISTADO GENERAL '!I728</f>
        <v>PORTUGAL</v>
      </c>
      <c r="F716" s="20">
        <f>+'LISTADO GENERAL '!S728</f>
        <v>46143</v>
      </c>
      <c r="G716">
        <f>+'LISTADO GENERAL '!T728</f>
        <v>0</v>
      </c>
      <c r="H716" s="21">
        <f>+'LISTADO GENERAL '!O728</f>
        <v>10.514285714285714</v>
      </c>
      <c r="I716">
        <f t="shared" si="22"/>
        <v>0</v>
      </c>
      <c r="J716">
        <f>IF('LISTADO GENERAL '!K728="EXENTO",'REF1'!I716,I716*1.16)</f>
        <v>0</v>
      </c>
      <c r="K716" t="b">
        <f t="shared" si="23"/>
        <v>0</v>
      </c>
      <c r="L716" t="str">
        <f>'LISTADO GENERAL '!A728</f>
        <v>PRODUCTOS TOP</v>
      </c>
    </row>
    <row r="717" spans="1:12">
      <c r="A717" s="22">
        <v>716</v>
      </c>
      <c r="B717" t="str">
        <f>+'LISTADO GENERAL '!B729</f>
        <v>020230000</v>
      </c>
      <c r="C717" t="str">
        <f>+'LISTADO GENERAL '!E729</f>
        <v>CLEAR EYES REDNESS</v>
      </c>
      <c r="D717">
        <f>+'LISTADO GENERAL '!F729</f>
        <v>0</v>
      </c>
      <c r="E717" t="str">
        <f>+'LISTADO GENERAL '!I729</f>
        <v>BRIUTCARE</v>
      </c>
      <c r="F717" s="20">
        <f>+'LISTADO GENERAL '!S729</f>
        <v>46113</v>
      </c>
      <c r="G717">
        <f>+'LISTADO GENERAL '!T729</f>
        <v>0</v>
      </c>
      <c r="H717" s="21">
        <f>+'LISTADO GENERAL '!O729</f>
        <v>4.1727272727272728</v>
      </c>
      <c r="I717">
        <f t="shared" si="22"/>
        <v>0</v>
      </c>
      <c r="J717">
        <f>IF('LISTADO GENERAL '!K729="EXENTO",'REF1'!I717,I717*1.16)</f>
        <v>0</v>
      </c>
      <c r="K717" t="b">
        <f t="shared" si="23"/>
        <v>0</v>
      </c>
      <c r="L717" t="str">
        <f>'LISTADO GENERAL '!A729</f>
        <v>PRODUCTOS TOP</v>
      </c>
    </row>
    <row r="718" spans="1:12">
      <c r="A718" s="22">
        <v>717</v>
      </c>
      <c r="B718" t="str">
        <f>+'LISTADO GENERAL '!B730</f>
        <v>021490781</v>
      </c>
      <c r="C718" t="str">
        <f>+'LISTADO GENERAL '!E730</f>
        <v>CLENBUNAL GOTAS X 15ML</v>
      </c>
      <c r="D718">
        <f>+'LISTADO GENERAL '!F730</f>
        <v>0</v>
      </c>
      <c r="E718" t="str">
        <f>+'LISTADO GENERAL '!I730</f>
        <v>ROWE</v>
      </c>
      <c r="F718" s="20">
        <f>+'LISTADO GENERAL '!S730</f>
        <v>46143</v>
      </c>
      <c r="G718">
        <f>+'LISTADO GENERAL '!T730</f>
        <v>0</v>
      </c>
      <c r="H718" s="21">
        <f>+'LISTADO GENERAL '!O730</f>
        <v>4.4900126582278475</v>
      </c>
      <c r="I718">
        <f t="shared" si="22"/>
        <v>0</v>
      </c>
      <c r="J718">
        <f>IF('LISTADO GENERAL '!K730="EXENTO",'REF1'!I718,I718*1.16)</f>
        <v>0</v>
      </c>
      <c r="K718" t="b">
        <f t="shared" si="23"/>
        <v>0</v>
      </c>
      <c r="L718" t="str">
        <f>'LISTADO GENERAL '!A730</f>
        <v>PRODUCTOS TOP</v>
      </c>
    </row>
    <row r="719" spans="1:12">
      <c r="A719" s="22">
        <v>718</v>
      </c>
      <c r="B719" t="str">
        <f>+'LISTADO GENERAL '!B731</f>
        <v>021490782</v>
      </c>
      <c r="C719" t="str">
        <f>+'LISTADO GENERAL '!E731</f>
        <v>CLENBUNAL JARABE ADULTO X 120ML</v>
      </c>
      <c r="D719">
        <f>+'LISTADO GENERAL '!F731</f>
        <v>0</v>
      </c>
      <c r="E719" t="str">
        <f>+'LISTADO GENERAL '!I731</f>
        <v>ROWE</v>
      </c>
      <c r="F719" s="20">
        <f>+'LISTADO GENERAL '!S731</f>
        <v>46023</v>
      </c>
      <c r="G719">
        <f>+'LISTADO GENERAL '!T731</f>
        <v>0</v>
      </c>
      <c r="H719" s="21">
        <f>+'LISTADO GENERAL '!O731</f>
        <v>5.9625316455696202</v>
      </c>
      <c r="I719">
        <f t="shared" si="22"/>
        <v>0</v>
      </c>
      <c r="J719">
        <f>IF('LISTADO GENERAL '!K731="EXENTO",'REF1'!I719,I719*1.16)</f>
        <v>0</v>
      </c>
      <c r="K719" t="b">
        <f t="shared" si="23"/>
        <v>0</v>
      </c>
      <c r="L719">
        <f>'LISTADO GENERAL '!A731</f>
        <v>0</v>
      </c>
    </row>
    <row r="720" spans="1:12">
      <c r="A720" s="22">
        <v>719</v>
      </c>
      <c r="B720" t="str">
        <f>+'LISTADO GENERAL '!B732</f>
        <v>021490783</v>
      </c>
      <c r="C720" t="str">
        <f>+'LISTADO GENERAL '!E732</f>
        <v>CLENBUNAL JARABE PEDIATRICO X 120ML</v>
      </c>
      <c r="D720">
        <f>+'LISTADO GENERAL '!F732</f>
        <v>0</v>
      </c>
      <c r="E720" t="str">
        <f>+'LISTADO GENERAL '!I732</f>
        <v>ROWE</v>
      </c>
      <c r="F720" s="20">
        <f>+'LISTADO GENERAL '!S732</f>
        <v>46023</v>
      </c>
      <c r="G720">
        <f>+'LISTADO GENERAL '!T732</f>
        <v>0</v>
      </c>
      <c r="H720" s="21">
        <f>+'LISTADO GENERAL '!O732</f>
        <v>5.6830379746835442</v>
      </c>
      <c r="I720">
        <f t="shared" si="22"/>
        <v>0</v>
      </c>
      <c r="J720">
        <f>IF('LISTADO GENERAL '!K732="EXENTO",'REF1'!I720,I720*1.16)</f>
        <v>0</v>
      </c>
      <c r="K720" t="b">
        <f t="shared" si="23"/>
        <v>0</v>
      </c>
      <c r="L720" t="str">
        <f>'LISTADO GENERAL '!A732</f>
        <v>PRODUCTOS TOP</v>
      </c>
    </row>
    <row r="721" spans="1:12">
      <c r="A721" s="22">
        <v>720</v>
      </c>
      <c r="B721" t="str">
        <f>+'LISTADO GENERAL '!B733</f>
        <v>021490969</v>
      </c>
      <c r="C721" t="str">
        <f>+'LISTADO GENERAL '!E733</f>
        <v>CLENBUXOL GOTAS X 20ML</v>
      </c>
      <c r="D721">
        <f>+'LISTADO GENERAL '!F733</f>
        <v>0</v>
      </c>
      <c r="E721" t="str">
        <f>+'LISTADO GENERAL '!I733</f>
        <v>ROWE</v>
      </c>
      <c r="F721" s="20">
        <f>+'LISTADO GENERAL '!S733</f>
        <v>46174</v>
      </c>
      <c r="G721">
        <f>+'LISTADO GENERAL '!T733</f>
        <v>0</v>
      </c>
      <c r="H721" s="21">
        <f>+'LISTADO GENERAL '!O733</f>
        <v>4.4455714285714292</v>
      </c>
      <c r="I721">
        <f t="shared" si="22"/>
        <v>0</v>
      </c>
      <c r="J721">
        <f>IF('LISTADO GENERAL '!K733="EXENTO",'REF1'!I721,I721*1.16)</f>
        <v>0</v>
      </c>
      <c r="K721" t="b">
        <f t="shared" si="23"/>
        <v>0</v>
      </c>
      <c r="L721" t="str">
        <f>'LISTADO GENERAL '!A733</f>
        <v>PRODUCTOS TOP</v>
      </c>
    </row>
    <row r="722" spans="1:12">
      <c r="A722" s="22">
        <v>721</v>
      </c>
      <c r="B722" t="str">
        <f>+'LISTADO GENERAL '!B734</f>
        <v>021490970</v>
      </c>
      <c r="C722" t="str">
        <f>+'LISTADO GENERAL '!E734</f>
        <v>CLENBUXOL JARABE ADULTO X 120ML</v>
      </c>
      <c r="D722">
        <f>+'LISTADO GENERAL '!F734</f>
        <v>0</v>
      </c>
      <c r="E722" t="str">
        <f>+'LISTADO GENERAL '!I734</f>
        <v>ROWE</v>
      </c>
      <c r="F722" s="20">
        <f>+'LISTADO GENERAL '!S734</f>
        <v>46023</v>
      </c>
      <c r="G722">
        <f>+'LISTADO GENERAL '!T734</f>
        <v>0</v>
      </c>
      <c r="H722" s="21">
        <f>+'LISTADO GENERAL '!O734</f>
        <v>6.7588556962025326</v>
      </c>
      <c r="I722">
        <f t="shared" si="22"/>
        <v>0</v>
      </c>
      <c r="J722">
        <f>IF('LISTADO GENERAL '!K734="EXENTO",'REF1'!I722,I722*1.16)</f>
        <v>0</v>
      </c>
      <c r="K722" t="b">
        <f t="shared" si="23"/>
        <v>0</v>
      </c>
      <c r="L722">
        <f>'LISTADO GENERAL '!A734</f>
        <v>0</v>
      </c>
    </row>
    <row r="723" spans="1:12">
      <c r="A723" s="22">
        <v>722</v>
      </c>
      <c r="B723" t="str">
        <f>+'LISTADO GENERAL '!B735</f>
        <v>021490971</v>
      </c>
      <c r="C723" t="str">
        <f>+'LISTADO GENERAL '!E735</f>
        <v>CLENBUXOL JARABE PEDIATRICO X 120ML</v>
      </c>
      <c r="D723">
        <f>+'LISTADO GENERAL '!F735</f>
        <v>0</v>
      </c>
      <c r="E723" t="str">
        <f>+'LISTADO GENERAL '!I735</f>
        <v>ROWE</v>
      </c>
      <c r="F723" s="20">
        <f>+'LISTADO GENERAL '!S735</f>
        <v>46023</v>
      </c>
      <c r="G723">
        <f>+'LISTADO GENERAL '!T735</f>
        <v>0</v>
      </c>
      <c r="H723" s="21">
        <f>+'LISTADO GENERAL '!O735</f>
        <v>6.6519493670886076</v>
      </c>
      <c r="I723">
        <f t="shared" si="22"/>
        <v>0</v>
      </c>
      <c r="J723">
        <f>IF('LISTADO GENERAL '!K735="EXENTO",'REF1'!I723,I723*1.16)</f>
        <v>0</v>
      </c>
      <c r="K723" t="b">
        <f t="shared" si="23"/>
        <v>0</v>
      </c>
      <c r="L723">
        <f>'LISTADO GENERAL '!A735</f>
        <v>0</v>
      </c>
    </row>
    <row r="724" spans="1:12">
      <c r="A724" s="22">
        <v>723</v>
      </c>
      <c r="B724" t="str">
        <f>+'LISTADO GENERAL '!B736</f>
        <v>020981116</v>
      </c>
      <c r="C724" t="str">
        <f>+'LISTADO GENERAL '!E736</f>
        <v>CLENOSAN 90 MG X 20 COMP</v>
      </c>
      <c r="D724">
        <f>+'LISTADO GENERAL '!F736</f>
        <v>0</v>
      </c>
      <c r="E724" t="str">
        <f>+'LISTADO GENERAL '!I736</f>
        <v>LETI-GENVEN</v>
      </c>
      <c r="F724" s="20">
        <f>+'LISTADO GENERAL '!S736</f>
        <v>46082</v>
      </c>
      <c r="G724">
        <f>+'LISTADO GENERAL '!T736</f>
        <v>0</v>
      </c>
      <c r="H724" s="21">
        <f>+'LISTADO GENERAL '!O736</f>
        <v>17.06392405063291</v>
      </c>
      <c r="I724">
        <f t="shared" si="22"/>
        <v>0</v>
      </c>
      <c r="J724">
        <f>IF('LISTADO GENERAL '!K736="EXENTO",'REF1'!I724,I724*1.16)</f>
        <v>0</v>
      </c>
      <c r="K724" t="b">
        <f t="shared" si="23"/>
        <v>0</v>
      </c>
      <c r="L724" t="str">
        <f>'LISTADO GENERAL '!A736</f>
        <v xml:space="preserve">BROCHE DE ORO </v>
      </c>
    </row>
    <row r="725" spans="1:12">
      <c r="A725" s="22">
        <v>724</v>
      </c>
      <c r="B725" t="str">
        <f>+'LISTADO GENERAL '!B737</f>
        <v>032720019</v>
      </c>
      <c r="C725" t="str">
        <f>+'LISTADO GENERAL '!E737</f>
        <v>CLIN 100 mg X 5 OVULOS</v>
      </c>
      <c r="D725">
        <f>+'LISTADO GENERAL '!F737</f>
        <v>0</v>
      </c>
      <c r="E725" t="str">
        <f>+'LISTADO GENERAL '!I737</f>
        <v>FAHD</v>
      </c>
      <c r="F725" s="20">
        <f>+'LISTADO GENERAL '!S737</f>
        <v>46569</v>
      </c>
      <c r="G725">
        <f>+'LISTADO GENERAL '!T737</f>
        <v>0</v>
      </c>
      <c r="H725" s="21">
        <f>+'LISTADO GENERAL '!O737</f>
        <v>4.3246753246753249</v>
      </c>
      <c r="I725">
        <f t="shared" si="22"/>
        <v>0</v>
      </c>
      <c r="J725">
        <f>IF('LISTADO GENERAL '!K737="EXENTO",'REF1'!I725,I725*1.16)</f>
        <v>0</v>
      </c>
      <c r="K725" t="b">
        <f t="shared" si="23"/>
        <v>0</v>
      </c>
      <c r="L725" t="str">
        <f>'LISTADO GENERAL '!A737</f>
        <v>PRODUCTOS TOP</v>
      </c>
    </row>
    <row r="726" spans="1:12">
      <c r="A726" s="22">
        <v>725</v>
      </c>
      <c r="B726" t="str">
        <f>+'LISTADO GENERAL '!B738</f>
        <v>020930647</v>
      </c>
      <c r="C726" t="str">
        <f>+'LISTADO GENERAL '!E738</f>
        <v>CLINDAMICINA 300 MG X 16 CAP</v>
      </c>
      <c r="D726">
        <f>+'LISTADO GENERAL '!F738</f>
        <v>0</v>
      </c>
      <c r="E726" t="str">
        <f>+'LISTADO GENERAL '!I738</f>
        <v>LA SANTE</v>
      </c>
      <c r="F726" s="20">
        <f>+'LISTADO GENERAL '!S738</f>
        <v>46143</v>
      </c>
      <c r="G726">
        <f>+'LISTADO GENERAL '!T738</f>
        <v>0</v>
      </c>
      <c r="H726" s="21">
        <f>+'LISTADO GENERAL '!O738</f>
        <v>8.0261999999999993</v>
      </c>
      <c r="I726">
        <f t="shared" si="22"/>
        <v>0</v>
      </c>
      <c r="J726">
        <f>IF('LISTADO GENERAL '!K738="EXENTO",'REF1'!I726,I726*1.16)</f>
        <v>0</v>
      </c>
      <c r="K726" t="b">
        <f t="shared" si="23"/>
        <v>0</v>
      </c>
      <c r="L726" t="str">
        <f>'LISTADO GENERAL '!A738</f>
        <v>BROCHE DE ORO</v>
      </c>
    </row>
    <row r="727" spans="1:12">
      <c r="A727" s="22">
        <v>726</v>
      </c>
      <c r="B727" t="str">
        <f>+'LISTADO GENERAL '!B739</f>
        <v>020981189</v>
      </c>
      <c r="C727" t="str">
        <f>+'LISTADO GENERAL '!E739</f>
        <v>CLINDAMICINA 300 MG X 16 CAP</v>
      </c>
      <c r="D727">
        <f>+'LISTADO GENERAL '!F739</f>
        <v>0</v>
      </c>
      <c r="E727" t="str">
        <f>+'LISTADO GENERAL '!I739</f>
        <v>LETI-GENVEN</v>
      </c>
      <c r="F727" s="20">
        <f>+'LISTADO GENERAL '!S739</f>
        <v>46174</v>
      </c>
      <c r="G727">
        <f>+'LISTADO GENERAL '!T739</f>
        <v>0</v>
      </c>
      <c r="H727" s="21">
        <f>+'LISTADO GENERAL '!O739</f>
        <v>9.2369610389610379</v>
      </c>
      <c r="I727">
        <f t="shared" si="22"/>
        <v>0</v>
      </c>
      <c r="J727">
        <f>IF('LISTADO GENERAL '!K739="EXENTO",'REF1'!I727,I727*1.16)</f>
        <v>0</v>
      </c>
      <c r="K727" t="b">
        <f t="shared" si="23"/>
        <v>0</v>
      </c>
      <c r="L727" t="str">
        <f>'LISTADO GENERAL '!A739</f>
        <v xml:space="preserve">BROCHE DE ORO </v>
      </c>
    </row>
    <row r="728" spans="1:12">
      <c r="A728" s="22">
        <v>727</v>
      </c>
      <c r="B728" t="str">
        <f>+'LISTADO GENERAL '!B740</f>
        <v>032680006</v>
      </c>
      <c r="C728" t="str">
        <f>+'LISTADO GENERAL '!E740</f>
        <v>CLINDAMICINA 300MG  X 10 TAB</v>
      </c>
      <c r="D728">
        <f>+'LISTADO GENERAL '!F740</f>
        <v>0</v>
      </c>
      <c r="E728" t="str">
        <f>+'LISTADO GENERAL '!I740</f>
        <v xml:space="preserve"> PORTUGAL</v>
      </c>
      <c r="F728" s="20">
        <f>+'LISTADO GENERAL '!S740</f>
        <v>46174</v>
      </c>
      <c r="G728">
        <f>+'LISTADO GENERAL '!T740</f>
        <v>0</v>
      </c>
      <c r="H728" s="21">
        <f>+'LISTADO GENERAL '!O740</f>
        <v>4.4155844155844157</v>
      </c>
      <c r="I728">
        <f t="shared" si="22"/>
        <v>0</v>
      </c>
      <c r="J728">
        <f>IF('LISTADO GENERAL '!K740="EXENTO",'REF1'!I728,I728*1.16)</f>
        <v>0</v>
      </c>
      <c r="K728" t="b">
        <f t="shared" si="23"/>
        <v>0</v>
      </c>
      <c r="L728">
        <f>'LISTADO GENERAL '!A740</f>
        <v>0</v>
      </c>
    </row>
    <row r="729" spans="1:12">
      <c r="A729" s="22">
        <v>728</v>
      </c>
      <c r="B729" t="str">
        <f>+'LISTADO GENERAL '!B741</f>
        <v>010980065</v>
      </c>
      <c r="C729" t="str">
        <f>+'LISTADO GENERAL '!E741</f>
        <v>CLINDAMICINA 600MG/4ML AMP</v>
      </c>
      <c r="D729">
        <f>+'LISTADO GENERAL '!F741</f>
        <v>0</v>
      </c>
      <c r="E729" t="str">
        <f>+'LISTADO GENERAL '!I741</f>
        <v>LETI-GENVEN</v>
      </c>
      <c r="F729" s="20">
        <f>+'LISTADO GENERAL '!S741</f>
        <v>46327</v>
      </c>
      <c r="G729">
        <f>+'LISTADO GENERAL '!T741</f>
        <v>0</v>
      </c>
      <c r="H729" s="21">
        <f>+'LISTADO GENERAL '!O741</f>
        <v>7.9355844155844162</v>
      </c>
      <c r="I729">
        <f t="shared" si="22"/>
        <v>0</v>
      </c>
      <c r="J729">
        <f>IF('LISTADO GENERAL '!K741="EXENTO",'REF1'!I729,I729*1.16)</f>
        <v>0</v>
      </c>
      <c r="K729" t="b">
        <f t="shared" si="23"/>
        <v>0</v>
      </c>
      <c r="L729" t="str">
        <f>'LISTADO GENERAL '!A741</f>
        <v xml:space="preserve">BROCHE DE ORO </v>
      </c>
    </row>
    <row r="730" spans="1:12">
      <c r="A730" s="22">
        <v>729</v>
      </c>
      <c r="B730" t="str">
        <f>+'LISTADO GENERAL '!B742</f>
        <v>033590021</v>
      </c>
      <c r="C730" t="str">
        <f>+'LISTADO GENERAL '!E742</f>
        <v>CLINDASKIN  (CLINDAMICINA) GEL TOPICO 1% X 25g</v>
      </c>
      <c r="D730">
        <f>+'LISTADO GENERAL '!F742</f>
        <v>0</v>
      </c>
      <c r="E730" t="str">
        <f>+'LISTADO GENERAL '!I742</f>
        <v>TIARES</v>
      </c>
      <c r="F730" s="20">
        <f>+'LISTADO GENERAL '!S742</f>
        <v>46327</v>
      </c>
      <c r="G730">
        <f>+'LISTADO GENERAL '!T742</f>
        <v>0</v>
      </c>
      <c r="H730" s="21">
        <f>+'LISTADO GENERAL '!O742</f>
        <v>5.0632911392405067</v>
      </c>
      <c r="I730">
        <f t="shared" si="22"/>
        <v>0</v>
      </c>
      <c r="J730">
        <f>IF('LISTADO GENERAL '!K742="EXENTO",'REF1'!I730,I730*1.16)</f>
        <v>0</v>
      </c>
      <c r="K730" t="b">
        <f t="shared" si="23"/>
        <v>0</v>
      </c>
      <c r="L730" t="str">
        <f>'LISTADO GENERAL '!A742</f>
        <v>PRODUCTOS TOP</v>
      </c>
    </row>
    <row r="731" spans="1:12">
      <c r="A731" s="22">
        <v>730</v>
      </c>
      <c r="B731" t="str">
        <f>+'LISTADO GENERAL '!B743</f>
        <v>011990271</v>
      </c>
      <c r="C731" t="str">
        <f>+'LISTADO GENERAL '!E743</f>
        <v xml:space="preserve">CLINDAWELL-600  600MG/4ML AMP </v>
      </c>
      <c r="D731">
        <f>+'LISTADO GENERAL '!F743</f>
        <v>0</v>
      </c>
      <c r="E731" t="str">
        <f>+'LISTADO GENERAL '!I743</f>
        <v>WELLONA PHARMA</v>
      </c>
      <c r="F731" s="20">
        <f>+'LISTADO GENERAL '!S743</f>
        <v>46266</v>
      </c>
      <c r="G731">
        <f>+'LISTADO GENERAL '!T743</f>
        <v>0</v>
      </c>
      <c r="H731" s="21">
        <f>+'LISTADO GENERAL '!O743</f>
        <v>3.5412658227848102</v>
      </c>
      <c r="I731">
        <f t="shared" si="22"/>
        <v>0</v>
      </c>
      <c r="J731">
        <f>IF('LISTADO GENERAL '!K743="EXENTO",'REF1'!I731,I731*1.16)</f>
        <v>0</v>
      </c>
      <c r="K731" t="b">
        <f t="shared" si="23"/>
        <v>0</v>
      </c>
      <c r="L731">
        <f>'LISTADO GENERAL '!A743</f>
        <v>0</v>
      </c>
    </row>
    <row r="732" spans="1:12">
      <c r="A732" s="22">
        <v>731</v>
      </c>
      <c r="B732" t="str">
        <f>+'LISTADO GENERAL '!B744</f>
        <v>010140000</v>
      </c>
      <c r="C732" t="str">
        <f>+'LISTADO GENERAL '!E744</f>
        <v>CLINDOX -D (CLINDAMICINA)  600mg  SOLUCION INTRAVENOSA X 50ML</v>
      </c>
      <c r="D732">
        <f>+'LISTADO GENERAL '!F744</f>
        <v>0</v>
      </c>
      <c r="E732" t="str">
        <f>+'LISTADO GENERAL '!I744</f>
        <v>BEHRENS</v>
      </c>
      <c r="F732" s="20">
        <f>+'LISTADO GENERAL '!S744</f>
        <v>46235</v>
      </c>
      <c r="G732">
        <f>+'LISTADO GENERAL '!T744</f>
        <v>0</v>
      </c>
      <c r="H732" s="21">
        <f>+'LISTADO GENERAL '!O744</f>
        <v>5.1818181818181825</v>
      </c>
      <c r="I732">
        <f t="shared" si="22"/>
        <v>0</v>
      </c>
      <c r="J732">
        <f>IF('LISTADO GENERAL '!K744="EXENTO",'REF1'!I732,I732*1.16)</f>
        <v>0</v>
      </c>
      <c r="K732" t="b">
        <f t="shared" si="23"/>
        <v>0</v>
      </c>
      <c r="L732" t="str">
        <f>'LISTADO GENERAL '!A744</f>
        <v>PRODUCTOS TOP</v>
      </c>
    </row>
    <row r="733" spans="1:12">
      <c r="A733" s="22">
        <v>732</v>
      </c>
      <c r="B733" t="str">
        <f>+'LISTADO GENERAL '!B745</f>
        <v>3000077</v>
      </c>
      <c r="C733" t="str">
        <f>+'LISTADO GENERAL '!E745</f>
        <v>CLINDOX-D 12 mg / mL INF FB X 1</v>
      </c>
      <c r="D733">
        <f>+'LISTADO GENERAL '!F745</f>
        <v>0</v>
      </c>
      <c r="E733" t="str">
        <f>+'LISTADO GENERAL '!I745</f>
        <v>BEHRENS</v>
      </c>
      <c r="F733" s="20">
        <f>+'LISTADO GENERAL '!S745</f>
        <v>46235</v>
      </c>
      <c r="G733">
        <f>+'LISTADO GENERAL '!T745</f>
        <v>0</v>
      </c>
      <c r="H733" s="21">
        <f>+'LISTADO GENERAL '!O745</f>
        <v>5.0263636363636364</v>
      </c>
      <c r="I733">
        <f t="shared" si="22"/>
        <v>0</v>
      </c>
      <c r="J733">
        <f>IF('LISTADO GENERAL '!K745="EXENTO",'REF1'!I733,I733*1.16)</f>
        <v>0</v>
      </c>
      <c r="K733" t="b">
        <f t="shared" si="23"/>
        <v>0</v>
      </c>
      <c r="L733">
        <f>'LISTADO GENERAL '!A745</f>
        <v>0</v>
      </c>
    </row>
    <row r="734" spans="1:12">
      <c r="A734" s="22">
        <v>733</v>
      </c>
      <c r="B734" t="str">
        <f>+'LISTADO GENERAL '!B746</f>
        <v>033180013</v>
      </c>
      <c r="C734" t="str">
        <f>+'LISTADO GENERAL '!E746</f>
        <v>CLOBETASOL CREMA 25GR</v>
      </c>
      <c r="D734">
        <f>+'LISTADO GENERAL '!F746</f>
        <v>0</v>
      </c>
      <c r="E734" t="str">
        <f>+'LISTADO GENERAL '!I746</f>
        <v>ARTE + MEDICO</v>
      </c>
      <c r="F734" s="20">
        <f>+'LISTADO GENERAL '!S746</f>
        <v>46419</v>
      </c>
      <c r="G734">
        <f>+'LISTADO GENERAL '!T746</f>
        <v>0</v>
      </c>
      <c r="H734" s="21">
        <f>+'LISTADO GENERAL '!O746</f>
        <v>3.6493506493506493</v>
      </c>
      <c r="I734">
        <f t="shared" si="22"/>
        <v>0</v>
      </c>
      <c r="J734">
        <f>IF('LISTADO GENERAL '!K746="EXENTO",'REF1'!I734,I734*1.16)</f>
        <v>0</v>
      </c>
      <c r="K734" t="b">
        <f t="shared" si="23"/>
        <v>0</v>
      </c>
      <c r="L734">
        <f>'LISTADO GENERAL '!A746</f>
        <v>0</v>
      </c>
    </row>
    <row r="735" spans="1:12">
      <c r="A735" s="22">
        <v>734</v>
      </c>
      <c r="B735" t="str">
        <f>+'LISTADO GENERAL '!B747</f>
        <v>021260147</v>
      </c>
      <c r="C735" t="str">
        <f>+'LISTADO GENERAL '!E747</f>
        <v>CLODOXIN 10mg X 20 COMP</v>
      </c>
      <c r="D735">
        <f>+'LISTADO GENERAL '!F747</f>
        <v>0</v>
      </c>
      <c r="E735" t="str">
        <f>+'LISTADO GENERAL '!I747</f>
        <v>PLUS ANDES</v>
      </c>
      <c r="F735" s="20">
        <f>+'LISTADO GENERAL '!S747</f>
        <v>46204</v>
      </c>
      <c r="G735">
        <f>+'LISTADO GENERAL '!T747</f>
        <v>0</v>
      </c>
      <c r="H735" s="21">
        <f>+'LISTADO GENERAL '!O747</f>
        <v>2.5595238095238093</v>
      </c>
      <c r="I735">
        <f t="shared" si="22"/>
        <v>0</v>
      </c>
      <c r="J735">
        <f>IF('LISTADO GENERAL '!K747="EXENTO",'REF1'!I735,I735*1.16)</f>
        <v>0</v>
      </c>
      <c r="K735" t="b">
        <f t="shared" si="23"/>
        <v>0</v>
      </c>
      <c r="L735">
        <f>'LISTADO GENERAL '!A747</f>
        <v>0</v>
      </c>
    </row>
    <row r="736" spans="1:12">
      <c r="A736" s="22">
        <v>735</v>
      </c>
      <c r="B736" t="str">
        <f>+'LISTADO GENERAL '!B748</f>
        <v>021260149</v>
      </c>
      <c r="C736" t="str">
        <f>+'LISTADO GENERAL '!E748</f>
        <v>CLODOXIN 10mg/ml X 30ml SOLUCION GOTAS</v>
      </c>
      <c r="D736">
        <f>+'LISTADO GENERAL '!F748</f>
        <v>0</v>
      </c>
      <c r="E736" t="str">
        <f>+'LISTADO GENERAL '!I748</f>
        <v>PLUS ANDES</v>
      </c>
      <c r="F736" s="20">
        <f>+'LISTADO GENERAL '!S748</f>
        <v>46054</v>
      </c>
      <c r="G736">
        <f>+'LISTADO GENERAL '!T748</f>
        <v>0</v>
      </c>
      <c r="H736" s="21">
        <f>+'LISTADO GENERAL '!O748</f>
        <v>2.039018497066587</v>
      </c>
      <c r="I736">
        <f t="shared" si="22"/>
        <v>0</v>
      </c>
      <c r="J736">
        <f>IF('LISTADO GENERAL '!K748="EXENTO",'REF1'!I736,I736*1.16)</f>
        <v>0</v>
      </c>
      <c r="K736" t="b">
        <f t="shared" si="23"/>
        <v>0</v>
      </c>
      <c r="L736">
        <f>'LISTADO GENERAL '!A748</f>
        <v>0</v>
      </c>
    </row>
    <row r="737" spans="1:12">
      <c r="A737" s="22">
        <v>736</v>
      </c>
      <c r="B737" t="str">
        <f>+'LISTADO GENERAL '!B749</f>
        <v>021260976</v>
      </c>
      <c r="C737" t="str">
        <f>+'LISTADO GENERAL '!E749</f>
        <v>CLODOXIN 5mg/5ml X 120 ml</v>
      </c>
      <c r="D737">
        <f>+'LISTADO GENERAL '!F749</f>
        <v>0</v>
      </c>
      <c r="E737" t="str">
        <f>+'LISTADO GENERAL '!I749</f>
        <v>PLUS ANDES</v>
      </c>
      <c r="F737" s="20">
        <f>+'LISTADO GENERAL '!S749</f>
        <v>46569</v>
      </c>
      <c r="G737">
        <f>+'LISTADO GENERAL '!T749</f>
        <v>0</v>
      </c>
      <c r="H737" s="21">
        <f>+'LISTADO GENERAL '!O749</f>
        <v>2.9433960324735455</v>
      </c>
      <c r="I737">
        <f t="shared" si="22"/>
        <v>0</v>
      </c>
      <c r="J737">
        <f>IF('LISTADO GENERAL '!K749="EXENTO",'REF1'!I737,I737*1.16)</f>
        <v>0</v>
      </c>
      <c r="K737" t="b">
        <f t="shared" si="23"/>
        <v>0</v>
      </c>
      <c r="L737">
        <f>'LISTADO GENERAL '!A749</f>
        <v>0</v>
      </c>
    </row>
    <row r="738" spans="1:12">
      <c r="A738" s="22">
        <v>737</v>
      </c>
      <c r="B738" t="str">
        <f>+'LISTADO GENERAL '!B750</f>
        <v>022110752</v>
      </c>
      <c r="C738" t="str">
        <f>+'LISTADO GENERAL '!E750</f>
        <v>CLOFEN 1,8MG/ML SUSPENSIÓN ORAL X 60ML</v>
      </c>
      <c r="D738">
        <f>+'LISTADO GENERAL '!F750</f>
        <v>0</v>
      </c>
      <c r="E738" t="str">
        <f>+'LISTADO GENERAL '!I750</f>
        <v>DOLLDER</v>
      </c>
      <c r="F738" s="20">
        <f>+'LISTADO GENERAL '!S750</f>
        <v>46143</v>
      </c>
      <c r="G738">
        <f>+'LISTADO GENERAL '!T750</f>
        <v>0</v>
      </c>
      <c r="H738" s="21">
        <f>+'LISTADO GENERAL '!O750</f>
        <v>4.9474025974025961</v>
      </c>
      <c r="I738">
        <f t="shared" si="22"/>
        <v>0</v>
      </c>
      <c r="J738">
        <f>IF('LISTADO GENERAL '!K750="EXENTO",'REF1'!I738,I738*1.16)</f>
        <v>0</v>
      </c>
      <c r="K738" t="b">
        <f t="shared" si="23"/>
        <v>0</v>
      </c>
      <c r="L738" t="str">
        <f>'LISTADO GENERAL '!A750</f>
        <v xml:space="preserve">BROCHE DE ORO </v>
      </c>
    </row>
    <row r="739" spans="1:12">
      <c r="A739" s="22">
        <v>738</v>
      </c>
      <c r="B739" t="str">
        <f>+'LISTADO GENERAL '!B751</f>
        <v>022110856</v>
      </c>
      <c r="C739" t="str">
        <f>+'LISTADO GENERAL '!E751</f>
        <v>CLOFEN 15MG/ML SOLUCION GOTAS X 15ML</v>
      </c>
      <c r="D739">
        <f>+'LISTADO GENERAL '!F751</f>
        <v>0</v>
      </c>
      <c r="E739" t="str">
        <f>+'LISTADO GENERAL '!I751</f>
        <v>DOLLDER</v>
      </c>
      <c r="F739" s="20">
        <f>+'LISTADO GENERAL '!S751</f>
        <v>46569</v>
      </c>
      <c r="G739">
        <f>+'LISTADO GENERAL '!T751</f>
        <v>0</v>
      </c>
      <c r="H739" s="21">
        <f>+'LISTADO GENERAL '!O751</f>
        <v>2.3651898734177217</v>
      </c>
      <c r="I739">
        <f t="shared" si="22"/>
        <v>0</v>
      </c>
      <c r="J739">
        <f>IF('LISTADO GENERAL '!K751="EXENTO",'REF1'!I739,I739*1.16)</f>
        <v>0</v>
      </c>
      <c r="K739" t="b">
        <f t="shared" si="23"/>
        <v>0</v>
      </c>
      <c r="L739" t="str">
        <f>'LISTADO GENERAL '!A751</f>
        <v>PRODUCTOS TOP</v>
      </c>
    </row>
    <row r="740" spans="1:12">
      <c r="A740" s="22">
        <v>739</v>
      </c>
      <c r="B740" t="str">
        <f>+'LISTADO GENERAL '!B752</f>
        <v>0221110887</v>
      </c>
      <c r="C740" t="str">
        <f>+'LISTADO GENERAL '!E752</f>
        <v>CLOFEN 50MG X 30 COMP</v>
      </c>
      <c r="D740">
        <f>+'LISTADO GENERAL '!F752</f>
        <v>0</v>
      </c>
      <c r="E740" t="str">
        <f>+'LISTADO GENERAL '!I752</f>
        <v>DOLLDER</v>
      </c>
      <c r="F740" s="20">
        <f>+'LISTADO GENERAL '!S752</f>
        <v>46266</v>
      </c>
      <c r="G740">
        <f>+'LISTADO GENERAL '!T752</f>
        <v>0</v>
      </c>
      <c r="H740" s="21">
        <f>+'LISTADO GENERAL '!O752</f>
        <v>3.0253164556962027</v>
      </c>
      <c r="I740">
        <f t="shared" si="22"/>
        <v>0</v>
      </c>
      <c r="J740">
        <f>IF('LISTADO GENERAL '!K752="EXENTO",'REF1'!I740,I740*1.16)</f>
        <v>0</v>
      </c>
      <c r="K740" t="b">
        <f t="shared" si="23"/>
        <v>0</v>
      </c>
      <c r="L740">
        <f>'LISTADO GENERAL '!A752</f>
        <v>0</v>
      </c>
    </row>
    <row r="741" spans="1:12">
      <c r="A741" s="22">
        <v>740</v>
      </c>
      <c r="B741" t="str">
        <f>+'LISTADO GENERAL '!B753</f>
        <v>033590009</v>
      </c>
      <c r="C741" t="str">
        <f>+'LISTADO GENERAL '!E753</f>
        <v>CLOMIFEM (CLOMIFENO) 50MG X 30TBL</v>
      </c>
      <c r="D741">
        <f>+'LISTADO GENERAL '!F753</f>
        <v>0</v>
      </c>
      <c r="E741" t="str">
        <f>+'LISTADO GENERAL '!I753</f>
        <v>TIARES</v>
      </c>
      <c r="F741" s="20">
        <f>+'LISTADO GENERAL '!S753</f>
        <v>46174</v>
      </c>
      <c r="G741">
        <f>+'LISTADO GENERAL '!T753</f>
        <v>0</v>
      </c>
      <c r="H741" s="21">
        <f>+'LISTADO GENERAL '!O753</f>
        <v>4.3410714285714285</v>
      </c>
      <c r="I741">
        <f t="shared" si="22"/>
        <v>0</v>
      </c>
      <c r="J741">
        <f>IF('LISTADO GENERAL '!K753="EXENTO",'REF1'!I741,I741*1.16)</f>
        <v>0</v>
      </c>
      <c r="K741" t="b">
        <f t="shared" si="23"/>
        <v>0</v>
      </c>
      <c r="L741">
        <f>'LISTADO GENERAL '!A753</f>
        <v>0</v>
      </c>
    </row>
    <row r="742" spans="1:12">
      <c r="A742" s="22">
        <v>741</v>
      </c>
      <c r="B742" t="str">
        <f>+'LISTADO GENERAL '!B754</f>
        <v>010920287</v>
      </c>
      <c r="C742" t="str">
        <f>+'LISTADO GENERAL '!E754</f>
        <v>CLONIPRES 0,150MG/ML X 3 AMP</v>
      </c>
      <c r="D742">
        <f>+'LISTADO GENERAL '!F754</f>
        <v>0</v>
      </c>
      <c r="E742" t="str">
        <f>+'LISTADO GENERAL '!I754</f>
        <v>KLINOS</v>
      </c>
      <c r="F742" s="20">
        <f>+'LISTADO GENERAL '!S754</f>
        <v>46905</v>
      </c>
      <c r="G742">
        <f>+'LISTADO GENERAL '!T754</f>
        <v>0</v>
      </c>
      <c r="H742" s="21">
        <f>+'LISTADO GENERAL '!O754</f>
        <v>6.1771428571428579</v>
      </c>
      <c r="I742">
        <f t="shared" si="22"/>
        <v>0</v>
      </c>
      <c r="J742">
        <f>IF('LISTADO GENERAL '!K754="EXENTO",'REF1'!I742,I742*1.16)</f>
        <v>0</v>
      </c>
      <c r="K742" t="b">
        <f t="shared" si="23"/>
        <v>0</v>
      </c>
      <c r="L742">
        <f>'LISTADO GENERAL '!A754</f>
        <v>0</v>
      </c>
    </row>
    <row r="743" spans="1:12">
      <c r="A743" s="22">
        <v>742</v>
      </c>
      <c r="B743" t="str">
        <f>+'LISTADO GENERAL '!B755</f>
        <v>010180331</v>
      </c>
      <c r="C743" t="str">
        <f>+'LISTADO GENERAL '!E755</f>
        <v>CLONIXINATO DE LISINA 100MG/2ML AMP</v>
      </c>
      <c r="D743">
        <f>+'LISTADO GENERAL '!F755</f>
        <v>0</v>
      </c>
      <c r="E743" t="str">
        <f>+'LISTADO GENERAL '!I755</f>
        <v>BIOSANO</v>
      </c>
      <c r="F743" s="20">
        <f>+'LISTADO GENERAL '!S755</f>
        <v>45689</v>
      </c>
      <c r="G743">
        <f>+'LISTADO GENERAL '!T755</f>
        <v>0</v>
      </c>
      <c r="H743" s="21">
        <f>+'LISTADO GENERAL '!O755</f>
        <v>0.38888888888888884</v>
      </c>
      <c r="I743">
        <f t="shared" si="22"/>
        <v>0</v>
      </c>
      <c r="J743">
        <f>IF('LISTADO GENERAL '!K755="EXENTO",'REF1'!I743,I743*1.16)</f>
        <v>0</v>
      </c>
      <c r="K743" t="b">
        <f t="shared" si="23"/>
        <v>0</v>
      </c>
      <c r="L743">
        <f>'LISTADO GENERAL '!A755</f>
        <v>0</v>
      </c>
    </row>
    <row r="744" spans="1:12">
      <c r="A744" s="22">
        <v>743</v>
      </c>
      <c r="B744" t="str">
        <f>+'LISTADO GENERAL '!B756</f>
        <v>BKCLOPID00750000</v>
      </c>
      <c r="C744" t="str">
        <f>+'LISTADO GENERAL '!E756</f>
        <v>CLOPIDOGREL 75 MG X 30 TAB</v>
      </c>
      <c r="D744">
        <f>+'LISTADO GENERAL '!F756</f>
        <v>0</v>
      </c>
      <c r="E744" t="str">
        <f>+'LISTADO GENERAL '!I756</f>
        <v>BUKA</v>
      </c>
      <c r="F744" s="20">
        <f>+'LISTADO GENERAL '!S756</f>
        <v>46569</v>
      </c>
      <c r="G744">
        <f>+'LISTADO GENERAL '!T756</f>
        <v>0</v>
      </c>
      <c r="H744" s="21">
        <f>+'LISTADO GENERAL '!O756</f>
        <v>2.9740259740259738</v>
      </c>
      <c r="I744">
        <f t="shared" si="22"/>
        <v>0</v>
      </c>
      <c r="J744">
        <f>IF('LISTADO GENERAL '!K756="EXENTO",'REF1'!I744,I744*1.16)</f>
        <v>0</v>
      </c>
      <c r="K744" t="b">
        <f t="shared" si="23"/>
        <v>0</v>
      </c>
      <c r="L744">
        <f>'LISTADO GENERAL '!A756</f>
        <v>0</v>
      </c>
    </row>
    <row r="745" spans="1:12">
      <c r="A745" s="22">
        <v>744</v>
      </c>
      <c r="B745" t="str">
        <f>+'LISTADO GENERAL '!B757</f>
        <v>033180014</v>
      </c>
      <c r="C745" t="str">
        <f>+'LISTADO GENERAL '!E757</f>
        <v>CLOPIDROGREL 75 MG X 10 TAB</v>
      </c>
      <c r="D745">
        <f>+'LISTADO GENERAL '!F757</f>
        <v>0</v>
      </c>
      <c r="E745" t="str">
        <f>+'LISTADO GENERAL '!I757</f>
        <v>ARTE + MEDICO</v>
      </c>
      <c r="F745" s="20">
        <f>+'LISTADO GENERAL '!S757</f>
        <v>45870</v>
      </c>
      <c r="G745">
        <f>+'LISTADO GENERAL '!T757</f>
        <v>0</v>
      </c>
      <c r="H745" s="21">
        <f>+'LISTADO GENERAL '!O757</f>
        <v>1.0476190476190477</v>
      </c>
      <c r="I745">
        <f t="shared" si="22"/>
        <v>0</v>
      </c>
      <c r="J745">
        <f>IF('LISTADO GENERAL '!K757="EXENTO",'REF1'!I745,I745*1.16)</f>
        <v>0</v>
      </c>
      <c r="K745" t="b">
        <f t="shared" si="23"/>
        <v>0</v>
      </c>
      <c r="L745">
        <f>'LISTADO GENERAL '!A757</f>
        <v>0</v>
      </c>
    </row>
    <row r="746" spans="1:12">
      <c r="A746" s="22">
        <v>745</v>
      </c>
      <c r="B746" t="str">
        <f>+'LISTADO GENERAL '!B758</f>
        <v>020350874</v>
      </c>
      <c r="C746" t="str">
        <f>+'LISTADO GENERAL '!E758</f>
        <v>CLORACE 125-0,5MG/5ML JARABE X 120ML</v>
      </c>
      <c r="D746">
        <f>+'LISTADO GENERAL '!F758</f>
        <v>0</v>
      </c>
      <c r="E746" t="str">
        <f>+'LISTADO GENERAL '!I758</f>
        <v>COFASA</v>
      </c>
      <c r="F746" s="20">
        <f>+'LISTADO GENERAL '!S758</f>
        <v>46935</v>
      </c>
      <c r="G746">
        <f>+'LISTADO GENERAL '!T758</f>
        <v>0</v>
      </c>
      <c r="H746" s="21">
        <f>+'LISTADO GENERAL '!O758</f>
        <v>3.4516474297243049</v>
      </c>
      <c r="I746">
        <f t="shared" si="22"/>
        <v>0</v>
      </c>
      <c r="J746">
        <f>IF('LISTADO GENERAL '!K758="EXENTO",'REF1'!I746,I746*1.16)</f>
        <v>0</v>
      </c>
      <c r="K746" t="b">
        <f t="shared" si="23"/>
        <v>0</v>
      </c>
      <c r="L746">
        <f>'LISTADO GENERAL '!A758</f>
        <v>0</v>
      </c>
    </row>
    <row r="747" spans="1:12">
      <c r="A747" s="22">
        <v>746</v>
      </c>
      <c r="B747" t="str">
        <f>+'LISTADO GENERAL '!B759</f>
        <v>020351032</v>
      </c>
      <c r="C747" t="str">
        <f>+'LISTADO GENERAL '!E759</f>
        <v>CLORACE 500 MG- 4MG TABLETAS DISP X 25  BLISTER</v>
      </c>
      <c r="D747">
        <f>+'LISTADO GENERAL '!F759</f>
        <v>0</v>
      </c>
      <c r="E747" t="str">
        <f>+'LISTADO GENERAL '!I759</f>
        <v>COFASA</v>
      </c>
      <c r="F747" s="20">
        <f>+'LISTADO GENERAL '!S759</f>
        <v>46508</v>
      </c>
      <c r="G747">
        <f>+'LISTADO GENERAL '!T759</f>
        <v>0</v>
      </c>
      <c r="H747" s="21">
        <f>+'LISTADO GENERAL '!O759</f>
        <v>16.450308124434304</v>
      </c>
      <c r="I747">
        <f t="shared" si="22"/>
        <v>0</v>
      </c>
      <c r="J747">
        <f>IF('LISTADO GENERAL '!K759="EXENTO",'REF1'!I747,I747*1.16)</f>
        <v>0</v>
      </c>
      <c r="K747" t="b">
        <f t="shared" si="23"/>
        <v>0</v>
      </c>
      <c r="L747" t="str">
        <f>'LISTADO GENERAL '!A759</f>
        <v>PRODUCTOS TOP</v>
      </c>
    </row>
    <row r="748" spans="1:12">
      <c r="A748" s="22">
        <v>747</v>
      </c>
      <c r="B748" t="str">
        <f>+'LISTADO GENERAL '!B760</f>
        <v>020350153</v>
      </c>
      <c r="C748" t="str">
        <f>+'LISTADO GENERAL '!E760</f>
        <v>CLORACE 500-4MG X 10 TAB</v>
      </c>
      <c r="D748">
        <f>+'LISTADO GENERAL '!F760</f>
        <v>0</v>
      </c>
      <c r="E748" t="str">
        <f>+'LISTADO GENERAL '!I760</f>
        <v>COFASA</v>
      </c>
      <c r="F748" s="20">
        <f>+'LISTADO GENERAL '!S760</f>
        <v>46508</v>
      </c>
      <c r="G748">
        <f>+'LISTADO GENERAL '!T760</f>
        <v>0</v>
      </c>
      <c r="H748" s="21">
        <f>+'LISTADO GENERAL '!O760</f>
        <v>1.6144787486750902</v>
      </c>
      <c r="I748">
        <f t="shared" si="22"/>
        <v>0</v>
      </c>
      <c r="J748">
        <f>IF('LISTADO GENERAL '!K760="EXENTO",'REF1'!I748,I748*1.16)</f>
        <v>0</v>
      </c>
      <c r="K748" t="b">
        <f t="shared" si="23"/>
        <v>0</v>
      </c>
      <c r="L748">
        <f>'LISTADO GENERAL '!A760</f>
        <v>0</v>
      </c>
    </row>
    <row r="749" spans="1:12">
      <c r="A749" s="22">
        <v>748</v>
      </c>
      <c r="B749" t="str">
        <f>+'LISTADO GENERAL '!B761</f>
        <v>020350847</v>
      </c>
      <c r="C749" t="str">
        <f>+'LISTADO GENERAL '!E761</f>
        <v>CLORACE 500-4MG X 20 TAB</v>
      </c>
      <c r="D749">
        <f>+'LISTADO GENERAL '!F761</f>
        <v>0</v>
      </c>
      <c r="E749" t="str">
        <f>+'LISTADO GENERAL '!I761</f>
        <v>COFASA</v>
      </c>
      <c r="F749" s="20">
        <f>+'LISTADO GENERAL '!S761</f>
        <v>46569</v>
      </c>
      <c r="G749">
        <f>+'LISTADO GENERAL '!T761</f>
        <v>0</v>
      </c>
      <c r="H749" s="21">
        <f>+'LISTADO GENERAL '!O761</f>
        <v>2.7046497074082878</v>
      </c>
      <c r="I749">
        <f t="shared" si="22"/>
        <v>0</v>
      </c>
      <c r="J749">
        <f>IF('LISTADO GENERAL '!K761="EXENTO",'REF1'!I749,I749*1.16)</f>
        <v>0</v>
      </c>
      <c r="K749" t="b">
        <f t="shared" si="23"/>
        <v>0</v>
      </c>
      <c r="L749">
        <f>'LISTADO GENERAL '!A761</f>
        <v>0</v>
      </c>
    </row>
    <row r="750" spans="1:12">
      <c r="A750" s="22">
        <v>749</v>
      </c>
      <c r="B750" t="str">
        <f>+'LISTADO GENERAL '!B762</f>
        <v>020351035</v>
      </c>
      <c r="C750" t="str">
        <f>+'LISTADO GENERAL '!E762</f>
        <v>CLORACI 1000mg SIN AZUCAR X 30 TAB</v>
      </c>
      <c r="D750">
        <f>+'LISTADO GENERAL '!F762</f>
        <v>0</v>
      </c>
      <c r="E750" t="str">
        <f>+'LISTADO GENERAL '!I762</f>
        <v>COFASA</v>
      </c>
      <c r="F750" s="20">
        <f>+'LISTADO GENERAL '!S762</f>
        <v>46539</v>
      </c>
      <c r="G750">
        <f>+'LISTADO GENERAL '!T762</f>
        <v>0</v>
      </c>
      <c r="H750" s="21">
        <f>+'LISTADO GENERAL '!O762</f>
        <v>5.8369499999999999</v>
      </c>
      <c r="I750">
        <f t="shared" si="22"/>
        <v>0</v>
      </c>
      <c r="J750">
        <f>IF('LISTADO GENERAL '!K762="EXENTO",'REF1'!I750,I750*1.16)</f>
        <v>0</v>
      </c>
      <c r="K750" t="b">
        <f t="shared" si="23"/>
        <v>0</v>
      </c>
      <c r="L750" t="str">
        <f>'LISTADO GENERAL '!A762</f>
        <v xml:space="preserve">NUEVAS ENTRADAS </v>
      </c>
    </row>
    <row r="751" spans="1:12">
      <c r="A751" s="22">
        <v>750</v>
      </c>
      <c r="B751" t="str">
        <f>+'LISTADO GENERAL '!B763</f>
        <v>020350989</v>
      </c>
      <c r="C751" t="str">
        <f>+'LISTADO GENERAL '!E763</f>
        <v>CLORACI PLUS  (VIT C+ ZING) X30 TAB</v>
      </c>
      <c r="D751">
        <f>+'LISTADO GENERAL '!F763</f>
        <v>0</v>
      </c>
      <c r="E751" t="str">
        <f>+'LISTADO GENERAL '!I763</f>
        <v>COFASA</v>
      </c>
      <c r="F751" s="20">
        <f>+'LISTADO GENERAL '!S763</f>
        <v>46508</v>
      </c>
      <c r="G751">
        <f>+'LISTADO GENERAL '!T763</f>
        <v>0</v>
      </c>
      <c r="H751" s="21">
        <f>+'LISTADO GENERAL '!O763</f>
        <v>6.1032023809523812</v>
      </c>
      <c r="I751">
        <f t="shared" si="22"/>
        <v>0</v>
      </c>
      <c r="J751">
        <f>IF('LISTADO GENERAL '!K763="EXENTO",'REF1'!I751,I751*1.16)</f>
        <v>0</v>
      </c>
      <c r="K751" t="b">
        <f t="shared" si="23"/>
        <v>0</v>
      </c>
      <c r="L751" t="str">
        <f>'LISTADO GENERAL '!A763</f>
        <v xml:space="preserve">NUEVAS ENTRADAS </v>
      </c>
    </row>
    <row r="752" spans="1:12">
      <c r="A752" s="22">
        <v>751</v>
      </c>
      <c r="B752" t="str">
        <f>+'LISTADO GENERAL '!B764</f>
        <v>020351038</v>
      </c>
      <c r="C752" t="str">
        <f>+'LISTADO GENERAL '!E764</f>
        <v>CLORALIV DIA 500 mg - 2 mg - 10 mg X 10 TAB</v>
      </c>
      <c r="D752">
        <f>+'LISTADO GENERAL '!F764</f>
        <v>0</v>
      </c>
      <c r="E752" t="str">
        <f>+'LISTADO GENERAL '!I764</f>
        <v>COFASA</v>
      </c>
      <c r="F752" s="20">
        <f>+'LISTADO GENERAL '!S764</f>
        <v>46204</v>
      </c>
      <c r="G752">
        <f>+'LISTADO GENERAL '!T764</f>
        <v>0</v>
      </c>
      <c r="H752" s="21">
        <f>+'LISTADO GENERAL '!O764</f>
        <v>2.059367088607595</v>
      </c>
      <c r="I752">
        <f t="shared" si="22"/>
        <v>0</v>
      </c>
      <c r="J752">
        <f>IF('LISTADO GENERAL '!K764="EXENTO",'REF1'!I752,I752*1.16)</f>
        <v>0</v>
      </c>
      <c r="K752" t="b">
        <f t="shared" si="23"/>
        <v>0</v>
      </c>
      <c r="L752" t="str">
        <f>'LISTADO GENERAL '!A764</f>
        <v xml:space="preserve">NUEVAS ENTRADAS </v>
      </c>
    </row>
    <row r="753" spans="1:12">
      <c r="A753" s="22">
        <v>752</v>
      </c>
      <c r="B753" t="str">
        <f>+'LISTADO GENERAL '!B765</f>
        <v>010060204</v>
      </c>
      <c r="C753" t="str">
        <f>+'LISTADO GENERAL '!E765</f>
        <v>CLORFENIRAMINA MALEATO 10 MG/ML AMP</v>
      </c>
      <c r="D753">
        <f>+'LISTADO GENERAL '!F765</f>
        <v>0</v>
      </c>
      <c r="E753" t="str">
        <f>+'LISTADO GENERAL '!I765</f>
        <v>ALFA FARMACEUTICAL</v>
      </c>
      <c r="F753" s="20">
        <f>+'LISTADO GENERAL '!S765</f>
        <v>46388</v>
      </c>
      <c r="G753">
        <f>+'LISTADO GENERAL '!T765</f>
        <v>0</v>
      </c>
      <c r="H753" s="21">
        <f>+'LISTADO GENERAL '!O765</f>
        <v>0.12846428571428573</v>
      </c>
      <c r="I753">
        <f t="shared" si="22"/>
        <v>0</v>
      </c>
      <c r="J753">
        <f>IF('LISTADO GENERAL '!K765="EXENTO",'REF1'!I753,I753*1.16)</f>
        <v>0</v>
      </c>
      <c r="K753" t="b">
        <f t="shared" si="23"/>
        <v>0</v>
      </c>
      <c r="L753" t="str">
        <f>'LISTADO GENERAL '!A765</f>
        <v>PRODUCTOS TOP</v>
      </c>
    </row>
    <row r="754" spans="1:12">
      <c r="A754" s="22">
        <v>753</v>
      </c>
      <c r="B754" t="str">
        <f>+'LISTADO GENERAL '!B766</f>
        <v>022720035</v>
      </c>
      <c r="C754" t="str">
        <f>+'LISTADO GENERAL '!E766</f>
        <v xml:space="preserve">CLORIDRATO DE TERBINAFINA AL 1% CREMA </v>
      </c>
      <c r="D754">
        <f>+'LISTADO GENERAL '!F766</f>
        <v>0</v>
      </c>
      <c r="E754" t="str">
        <f>+'LISTADO GENERAL '!I766</f>
        <v>FAHD</v>
      </c>
      <c r="F754" s="20">
        <f>+'LISTADO GENERAL '!S766</f>
        <v>46054</v>
      </c>
      <c r="G754">
        <f>+'LISTADO GENERAL '!T766</f>
        <v>0</v>
      </c>
      <c r="H754" s="21">
        <f>+'LISTADO GENERAL '!O766</f>
        <v>3.7721518987341769</v>
      </c>
      <c r="I754">
        <f t="shared" si="22"/>
        <v>0</v>
      </c>
      <c r="J754">
        <f>IF('LISTADO GENERAL '!K766="EXENTO",'REF1'!I754,I754*1.16)</f>
        <v>0</v>
      </c>
      <c r="K754" t="b">
        <f t="shared" si="23"/>
        <v>0</v>
      </c>
      <c r="L754" t="str">
        <f>'LISTADO GENERAL '!A766</f>
        <v>PRODUCTOS TOP</v>
      </c>
    </row>
    <row r="755" spans="1:12">
      <c r="A755" s="22">
        <v>754</v>
      </c>
      <c r="B755" t="str">
        <f>+'LISTADO GENERAL '!B767</f>
        <v>023850002</v>
      </c>
      <c r="C755" t="str">
        <f>+'LISTADO GENERAL '!E767</f>
        <v>CLORURO DE MAGNESIO X 1000 mL</v>
      </c>
      <c r="D755">
        <f>+'LISTADO GENERAL '!F767</f>
        <v>0</v>
      </c>
      <c r="E755" t="str">
        <f>+'LISTADO GENERAL '!I767</f>
        <v>BIOFARCO</v>
      </c>
      <c r="F755" s="20">
        <f>+'LISTADO GENERAL '!S767</f>
        <v>46419</v>
      </c>
      <c r="G755">
        <f>+'LISTADO GENERAL '!T767</f>
        <v>0</v>
      </c>
      <c r="H755" s="21">
        <f>+'LISTADO GENERAL '!O767</f>
        <v>7.1428571428571423</v>
      </c>
      <c r="I755">
        <f t="shared" si="22"/>
        <v>0</v>
      </c>
      <c r="J755">
        <f>IF('LISTADO GENERAL '!K767="EXENTO",'REF1'!I755,I755*1.16)</f>
        <v>0</v>
      </c>
      <c r="K755" t="b">
        <f t="shared" si="23"/>
        <v>0</v>
      </c>
      <c r="L755" t="str">
        <f>'LISTADO GENERAL '!A767</f>
        <v>PRODUCTOS TOP</v>
      </c>
    </row>
    <row r="756" spans="1:12">
      <c r="A756" s="22">
        <v>755</v>
      </c>
      <c r="B756" t="str">
        <f>+'LISTADO GENERAL '!B768</f>
        <v>023850003</v>
      </c>
      <c r="C756" t="str">
        <f>+'LISTADO GENERAL '!E768</f>
        <v>CLORURO DE MAGNESIO X 500 mL</v>
      </c>
      <c r="D756">
        <f>+'LISTADO GENERAL '!F768</f>
        <v>0</v>
      </c>
      <c r="E756" t="str">
        <f>+'LISTADO GENERAL '!I768</f>
        <v>BIOFARCO</v>
      </c>
      <c r="F756" s="20">
        <f>+'LISTADO GENERAL '!S768</f>
        <v>46296</v>
      </c>
      <c r="G756">
        <f>+'LISTADO GENERAL '!T768</f>
        <v>0</v>
      </c>
      <c r="H756" s="21">
        <f>+'LISTADO GENERAL '!O768</f>
        <v>5.337662337662338</v>
      </c>
      <c r="I756">
        <f t="shared" si="22"/>
        <v>0</v>
      </c>
      <c r="J756">
        <f>IF('LISTADO GENERAL '!K768="EXENTO",'REF1'!I756,I756*1.16)</f>
        <v>0</v>
      </c>
      <c r="K756" t="b">
        <f t="shared" si="23"/>
        <v>0</v>
      </c>
      <c r="L756" t="str">
        <f>'LISTADO GENERAL '!A768</f>
        <v>PRODUCTOS TOP</v>
      </c>
    </row>
    <row r="757" spans="1:12">
      <c r="A757" s="22">
        <v>756</v>
      </c>
      <c r="B757" t="str">
        <f>+'LISTADO GENERAL '!B769</f>
        <v>0137400003</v>
      </c>
      <c r="C757" t="str">
        <f>+'LISTADO GENERAL '!E769</f>
        <v>CLORURO DE SODIO - DEXTROSA 0,45% - 5% X 500 ML I.V</v>
      </c>
      <c r="D757">
        <f>+'LISTADO GENERAL '!F769</f>
        <v>0</v>
      </c>
      <c r="E757" t="str">
        <f>+'LISTADO GENERAL '!I769</f>
        <v>BALKER</v>
      </c>
      <c r="F757" s="20">
        <f>+'LISTADO GENERAL '!S769</f>
        <v>45931</v>
      </c>
      <c r="G757">
        <f>+'LISTADO GENERAL '!T769</f>
        <v>0</v>
      </c>
      <c r="H757" s="21">
        <f>+'LISTADO GENERAL '!O769</f>
        <v>1.6558441558441559</v>
      </c>
      <c r="I757">
        <f t="shared" si="22"/>
        <v>0</v>
      </c>
      <c r="J757">
        <f>IF('LISTADO GENERAL '!K769="EXENTO",'REF1'!I757,I757*1.16)</f>
        <v>0</v>
      </c>
      <c r="K757" t="b">
        <f t="shared" si="23"/>
        <v>0</v>
      </c>
      <c r="L757">
        <f>'LISTADO GENERAL '!A769</f>
        <v>0</v>
      </c>
    </row>
    <row r="758" spans="1:12">
      <c r="A758" s="22">
        <v>757</v>
      </c>
      <c r="B758" t="str">
        <f>+'LISTADO GENERAL '!B770</f>
        <v>0137400001</v>
      </c>
      <c r="C758" t="str">
        <f>+'LISTADO GENERAL '!E770</f>
        <v>CLORURO DE SODIO 0,9%  250  ML I.V</v>
      </c>
      <c r="D758">
        <f>+'LISTADO GENERAL '!F770</f>
        <v>0</v>
      </c>
      <c r="E758" t="str">
        <f>+'LISTADO GENERAL '!I770</f>
        <v>BALKER</v>
      </c>
      <c r="F758" s="20">
        <f>+'LISTADO GENERAL '!S770</f>
        <v>46327</v>
      </c>
      <c r="G758">
        <f>+'LISTADO GENERAL '!T770</f>
        <v>0</v>
      </c>
      <c r="H758" s="21">
        <f>+'LISTADO GENERAL '!O770</f>
        <v>1.1904761904761905</v>
      </c>
      <c r="I758">
        <f t="shared" si="22"/>
        <v>0</v>
      </c>
      <c r="J758">
        <f>IF('LISTADO GENERAL '!K770="EXENTO",'REF1'!I758,I758*1.16)</f>
        <v>0</v>
      </c>
      <c r="K758" t="b">
        <f t="shared" si="23"/>
        <v>0</v>
      </c>
      <c r="L758">
        <f>'LISTADO GENERAL '!A770</f>
        <v>0</v>
      </c>
    </row>
    <row r="759" spans="1:12">
      <c r="A759" s="22">
        <v>758</v>
      </c>
      <c r="B759" t="str">
        <f>+'LISTADO GENERAL '!B771</f>
        <v>013320010</v>
      </c>
      <c r="C759" t="str">
        <f>+'LISTADO GENERAL '!E771</f>
        <v>CLORURO DE SODIO 0.9% X 100mL SOL -IPS</v>
      </c>
      <c r="D759">
        <f>+'LISTADO GENERAL '!F771</f>
        <v>0</v>
      </c>
      <c r="E759" t="str">
        <f>+'LISTADO GENERAL '!I771</f>
        <v>IPS</v>
      </c>
      <c r="F759" s="20">
        <f>+'LISTADO GENERAL '!S771</f>
        <v>46447</v>
      </c>
      <c r="G759">
        <f>+'LISTADO GENERAL '!T771</f>
        <v>0</v>
      </c>
      <c r="H759" s="21">
        <f>+'LISTADO GENERAL '!O771</f>
        <v>1.149113924050633</v>
      </c>
      <c r="I759">
        <f t="shared" si="22"/>
        <v>0</v>
      </c>
      <c r="J759">
        <f>IF('LISTADO GENERAL '!K771="EXENTO",'REF1'!I759,I759*1.16)</f>
        <v>0</v>
      </c>
      <c r="K759" t="b">
        <f t="shared" si="23"/>
        <v>0</v>
      </c>
      <c r="L759">
        <f>'LISTADO GENERAL '!A771</f>
        <v>0</v>
      </c>
    </row>
    <row r="760" spans="1:12">
      <c r="A760" s="22">
        <v>759</v>
      </c>
      <c r="B760" t="str">
        <f>+'LISTADO GENERAL '!B772</f>
        <v>013320011</v>
      </c>
      <c r="C760" t="str">
        <f>+'LISTADO GENERAL '!E772</f>
        <v>CLORURO DE SODIO 0.9% X 500mL SOL -IPS</v>
      </c>
      <c r="D760">
        <f>+'LISTADO GENERAL '!F772</f>
        <v>0</v>
      </c>
      <c r="E760" t="str">
        <f>+'LISTADO GENERAL '!I772</f>
        <v>IPS</v>
      </c>
      <c r="F760" s="20">
        <f>+'LISTADO GENERAL '!S772</f>
        <v>46447</v>
      </c>
      <c r="G760">
        <f>+'LISTADO GENERAL '!T772</f>
        <v>0</v>
      </c>
      <c r="H760" s="21">
        <f>+'LISTADO GENERAL '!O772</f>
        <v>1.1620253164556962</v>
      </c>
      <c r="I760">
        <f t="shared" si="22"/>
        <v>0</v>
      </c>
      <c r="J760">
        <f>IF('LISTADO GENERAL '!K772="EXENTO",'REF1'!I760,I760*1.16)</f>
        <v>0</v>
      </c>
      <c r="K760" t="b">
        <f t="shared" si="23"/>
        <v>0</v>
      </c>
      <c r="L760">
        <f>'LISTADO GENERAL '!A772</f>
        <v>0</v>
      </c>
    </row>
    <row r="761" spans="1:12">
      <c r="A761" s="22">
        <v>760</v>
      </c>
      <c r="B761" t="str">
        <f>+'LISTADO GENERAL '!B773</f>
        <v>013700000</v>
      </c>
      <c r="C761" t="str">
        <f>+'LISTADO GENERAL '!E773</f>
        <v>CLORURO DE SODIO 0.9% X100 ml</v>
      </c>
      <c r="D761">
        <f>+'LISTADO GENERAL '!F773</f>
        <v>0</v>
      </c>
      <c r="E761" t="str">
        <f>+'LISTADO GENERAL '!I773</f>
        <v>TRADING MEDICAL</v>
      </c>
      <c r="F761" s="20">
        <f>+'LISTADO GENERAL '!S773</f>
        <v>46023</v>
      </c>
      <c r="G761">
        <f>+'LISTADO GENERAL '!T773</f>
        <v>0</v>
      </c>
      <c r="H761" s="21">
        <f>+'LISTADO GENERAL '!O773</f>
        <v>1.2272727272727273</v>
      </c>
      <c r="I761">
        <f t="shared" si="22"/>
        <v>0</v>
      </c>
      <c r="J761">
        <f>IF('LISTADO GENERAL '!K773="EXENTO",'REF1'!I761,I761*1.16)</f>
        <v>0</v>
      </c>
      <c r="K761" t="b">
        <f t="shared" si="23"/>
        <v>0</v>
      </c>
      <c r="L761">
        <f>'LISTADO GENERAL '!A773</f>
        <v>0</v>
      </c>
    </row>
    <row r="762" spans="1:12">
      <c r="A762" s="22">
        <v>761</v>
      </c>
      <c r="B762" t="str">
        <f>+'LISTADO GENERAL '!B774</f>
        <v>012860001</v>
      </c>
      <c r="C762" t="str">
        <f>+'LISTADO GENERAL '!E774</f>
        <v>CLORURO DE SODIO 500ml</v>
      </c>
      <c r="D762">
        <f>+'LISTADO GENERAL '!F774</f>
        <v>0</v>
      </c>
      <c r="E762" t="str">
        <f>+'LISTADO GENERAL '!I774</f>
        <v>DROVENPLUS</v>
      </c>
      <c r="F762" s="20">
        <f>+'LISTADO GENERAL '!S774</f>
        <v>46296</v>
      </c>
      <c r="G762">
        <f>+'LISTADO GENERAL '!T774</f>
        <v>0</v>
      </c>
      <c r="H762" s="21">
        <f>+'LISTADO GENERAL '!O774</f>
        <v>0.88607594936708856</v>
      </c>
      <c r="I762">
        <f t="shared" si="22"/>
        <v>0</v>
      </c>
      <c r="J762">
        <f>IF('LISTADO GENERAL '!K774="EXENTO",'REF1'!I762,I762*1.16)</f>
        <v>0</v>
      </c>
      <c r="K762" t="b">
        <f t="shared" si="23"/>
        <v>0</v>
      </c>
      <c r="L762">
        <f>'LISTADO GENERAL '!A774</f>
        <v>0</v>
      </c>
    </row>
    <row r="763" spans="1:12">
      <c r="A763" s="22">
        <v>762</v>
      </c>
      <c r="B763" t="str">
        <f>+'LISTADO GENERAL '!B775</f>
        <v>030960788</v>
      </c>
      <c r="C763" t="str">
        <f>+'LISTADO GENERAL '!E775</f>
        <v>CLOTRIMAZOL 1% CREMA 40GR</v>
      </c>
      <c r="D763">
        <f>+'LISTADO GENERAL '!F775</f>
        <v>0</v>
      </c>
      <c r="E763" t="str">
        <f>+'LISTADO GENERAL '!I775</f>
        <v>LAPROFF</v>
      </c>
      <c r="F763" s="20">
        <f>+'LISTADO GENERAL '!S775</f>
        <v>46204</v>
      </c>
      <c r="G763">
        <f>+'LISTADO GENERAL '!T775</f>
        <v>0</v>
      </c>
      <c r="H763" s="21">
        <f>+'LISTADO GENERAL '!O775</f>
        <v>2.051948051948052</v>
      </c>
      <c r="I763">
        <f t="shared" si="22"/>
        <v>0</v>
      </c>
      <c r="J763">
        <f>IF('LISTADO GENERAL '!K775="EXENTO",'REF1'!I763,I763*1.16)</f>
        <v>0</v>
      </c>
      <c r="K763" t="b">
        <f t="shared" si="23"/>
        <v>0</v>
      </c>
      <c r="L763" t="str">
        <f>'LISTADO GENERAL '!A775</f>
        <v>PRODUCTOS TOP</v>
      </c>
    </row>
    <row r="764" spans="1:12">
      <c r="A764" s="22">
        <v>763</v>
      </c>
      <c r="B764" t="str">
        <f>+'LISTADO GENERAL '!B776</f>
        <v>033590013</v>
      </c>
      <c r="C764" t="str">
        <f>+'LISTADO GENERAL '!E776</f>
        <v>CLOTRIMAZOL 1% CREMA VAGINAL 50g</v>
      </c>
      <c r="D764">
        <f>+'LISTADO GENERAL '!F776</f>
        <v>0</v>
      </c>
      <c r="E764" t="str">
        <f>+'LISTADO GENERAL '!I776</f>
        <v>TIARES</v>
      </c>
      <c r="F764" s="20">
        <f>+'LISTADO GENERAL '!S776</f>
        <v>46235</v>
      </c>
      <c r="G764">
        <f>+'LISTADO GENERAL '!T776</f>
        <v>0</v>
      </c>
      <c r="H764" s="21">
        <f>+'LISTADO GENERAL '!O776</f>
        <v>3.4675324675324677</v>
      </c>
      <c r="I764">
        <f t="shared" si="22"/>
        <v>0</v>
      </c>
      <c r="J764">
        <f>IF('LISTADO GENERAL '!K776="EXENTO",'REF1'!I764,I764*1.16)</f>
        <v>0</v>
      </c>
      <c r="K764" t="b">
        <f t="shared" si="23"/>
        <v>0</v>
      </c>
      <c r="L764">
        <f>'LISTADO GENERAL '!A776</f>
        <v>0</v>
      </c>
    </row>
    <row r="765" spans="1:12">
      <c r="A765" s="22">
        <v>764</v>
      </c>
      <c r="B765" t="str">
        <f>+'LISTADO GENERAL '!B777</f>
        <v>033180048</v>
      </c>
      <c r="C765" t="str">
        <f>+'LISTADO GENERAL '!E777</f>
        <v xml:space="preserve">CLOTRIMAZOL 1% CREMA VAGINAL X 30G </v>
      </c>
      <c r="D765">
        <f>+'LISTADO GENERAL '!F777</f>
        <v>0</v>
      </c>
      <c r="E765" t="str">
        <f>+'LISTADO GENERAL '!I777</f>
        <v>ARTE + MEDICO</v>
      </c>
      <c r="F765" s="20">
        <f>+'LISTADO GENERAL '!S777</f>
        <v>46478</v>
      </c>
      <c r="G765">
        <f>+'LISTADO GENERAL '!T777</f>
        <v>0</v>
      </c>
      <c r="H765" s="21">
        <f>+'LISTADO GENERAL '!O777</f>
        <v>4.9870129870129869</v>
      </c>
      <c r="I765">
        <f t="shared" si="22"/>
        <v>0</v>
      </c>
      <c r="J765">
        <f>IF('LISTADO GENERAL '!K777="EXENTO",'REF1'!I765,I765*1.16)</f>
        <v>0</v>
      </c>
      <c r="K765" t="b">
        <f t="shared" si="23"/>
        <v>0</v>
      </c>
      <c r="L765">
        <f>'LISTADO GENERAL '!A777</f>
        <v>0</v>
      </c>
    </row>
    <row r="766" spans="1:12">
      <c r="A766" s="22">
        <v>765</v>
      </c>
      <c r="B766" t="str">
        <f>+'LISTADO GENERAL '!B778</f>
        <v>020980869</v>
      </c>
      <c r="C766" t="str">
        <f>+'LISTADO GENERAL '!E778</f>
        <v>CLOTRIMAZOL 1% CREMA X 20GR</v>
      </c>
      <c r="D766">
        <f>+'LISTADO GENERAL '!F778</f>
        <v>0</v>
      </c>
      <c r="E766" t="str">
        <f>+'LISTADO GENERAL '!I778</f>
        <v>LETI-GENVEN</v>
      </c>
      <c r="F766" s="20">
        <f>+'LISTADO GENERAL '!S778</f>
        <v>46600</v>
      </c>
      <c r="G766">
        <f>+'LISTADO GENERAL '!T778</f>
        <v>0</v>
      </c>
      <c r="H766" s="21">
        <f>+'LISTADO GENERAL '!O778</f>
        <v>2.7352784810126582</v>
      </c>
      <c r="I766">
        <f t="shared" si="22"/>
        <v>0</v>
      </c>
      <c r="J766">
        <f>IF('LISTADO GENERAL '!K778="EXENTO",'REF1'!I766,I766*1.16)</f>
        <v>0</v>
      </c>
      <c r="K766" t="b">
        <f t="shared" si="23"/>
        <v>0</v>
      </c>
      <c r="L766" t="str">
        <f>'LISTADO GENERAL '!A778</f>
        <v xml:space="preserve">BROCHE DE ORO </v>
      </c>
    </row>
    <row r="767" spans="1:12">
      <c r="A767" s="22">
        <v>766</v>
      </c>
      <c r="B767" t="str">
        <f>+'LISTADO GENERAL '!B779</f>
        <v>033180065</v>
      </c>
      <c r="C767" t="str">
        <f>+'LISTADO GENERAL '!E779</f>
        <v>CLOTRIMAZOL 100 MG X 5 OVULOS VAGINALES</v>
      </c>
      <c r="D767">
        <f>+'LISTADO GENERAL '!F779</f>
        <v>0</v>
      </c>
      <c r="E767" t="str">
        <f>+'LISTADO GENERAL '!I779</f>
        <v>ARTE + MEDICO</v>
      </c>
      <c r="F767" s="20">
        <f>+'LISTADO GENERAL '!S779</f>
        <v>46844</v>
      </c>
      <c r="G767">
        <f>+'LISTADO GENERAL '!T779</f>
        <v>0</v>
      </c>
      <c r="H767" s="21">
        <f>+'LISTADO GENERAL '!O779</f>
        <v>3.8607594936708858</v>
      </c>
      <c r="I767">
        <f t="shared" si="22"/>
        <v>0</v>
      </c>
      <c r="J767">
        <f>IF('LISTADO GENERAL '!K779="EXENTO",'REF1'!I767,I767*1.16)</f>
        <v>0</v>
      </c>
      <c r="K767" t="b">
        <f t="shared" si="23"/>
        <v>0</v>
      </c>
      <c r="L767">
        <f>'LISTADO GENERAL '!A779</f>
        <v>0</v>
      </c>
    </row>
    <row r="768" spans="1:12">
      <c r="A768" s="22">
        <v>767</v>
      </c>
      <c r="B768" t="str">
        <f>+'LISTADO GENERAL '!B780</f>
        <v>033590000</v>
      </c>
      <c r="C768" t="str">
        <f>+'LISTADO GENERAL '!E780</f>
        <v>CLOTRIMAZOL 100mg X 6 OVULOS + APLICADOR</v>
      </c>
      <c r="D768">
        <f>+'LISTADO GENERAL '!F780</f>
        <v>0</v>
      </c>
      <c r="E768" t="str">
        <f>+'LISTADO GENERAL '!I780</f>
        <v>TIARES</v>
      </c>
      <c r="F768" s="20">
        <f>+'LISTADO GENERAL '!S780</f>
        <v>46478</v>
      </c>
      <c r="G768">
        <f>+'LISTADO GENERAL '!T780</f>
        <v>0</v>
      </c>
      <c r="H768" s="21">
        <f>+'LISTADO GENERAL '!O780</f>
        <v>1.9772727272727271</v>
      </c>
      <c r="I768">
        <f t="shared" si="22"/>
        <v>0</v>
      </c>
      <c r="J768">
        <f>IF('LISTADO GENERAL '!K780="EXENTO",'REF1'!I768,I768*1.16)</f>
        <v>0</v>
      </c>
      <c r="K768" t="b">
        <f t="shared" si="23"/>
        <v>0</v>
      </c>
      <c r="L768" t="str">
        <f>'LISTADO GENERAL '!A780</f>
        <v>PRODUCTOS TOP</v>
      </c>
    </row>
    <row r="769" spans="1:12">
      <c r="A769" s="22">
        <v>768</v>
      </c>
      <c r="B769" t="str">
        <f>+'LISTADO GENERAL '!B781</f>
        <v>033510001</v>
      </c>
      <c r="C769" t="str">
        <f>+'LISTADO GENERAL '!E781</f>
        <v>CLOTRIMAZOL 10mg X 50gr CREMA VAGINAL</v>
      </c>
      <c r="D769">
        <f>+'LISTADO GENERAL '!F781</f>
        <v>0</v>
      </c>
      <c r="E769" t="str">
        <f>+'LISTADO GENERAL '!I781</f>
        <v xml:space="preserve">DOROPHARMA </v>
      </c>
      <c r="F769" s="20">
        <f>+'LISTADO GENERAL '!S781</f>
        <v>46419</v>
      </c>
      <c r="G769">
        <f>+'LISTADO GENERAL '!T781</f>
        <v>0</v>
      </c>
      <c r="H769" s="21">
        <f>+'LISTADO GENERAL '!O781</f>
        <v>9.6883116883116873</v>
      </c>
      <c r="I769">
        <f t="shared" si="22"/>
        <v>0</v>
      </c>
      <c r="J769">
        <f>IF('LISTADO GENERAL '!K781="EXENTO",'REF1'!I769,I769*1.16)</f>
        <v>0</v>
      </c>
      <c r="K769" t="b">
        <f t="shared" si="23"/>
        <v>0</v>
      </c>
      <c r="L769">
        <f>'LISTADO GENERAL '!A781</f>
        <v>0</v>
      </c>
    </row>
    <row r="770" spans="1:12">
      <c r="A770" s="22">
        <v>769</v>
      </c>
      <c r="B770" t="str">
        <f>+'LISTADO GENERAL '!B782</f>
        <v>020981225</v>
      </c>
      <c r="C770" t="str">
        <f>+'LISTADO GENERAL '!E782</f>
        <v>CLOTRIMAZOL 2% - 3 CANULAS VAGINALES X 20g CREMA</v>
      </c>
      <c r="D770">
        <f>+'LISTADO GENERAL '!F782</f>
        <v>0</v>
      </c>
      <c r="E770" t="str">
        <f>+'LISTADO GENERAL '!I782</f>
        <v>LETI-GENVEN</v>
      </c>
      <c r="F770" s="20">
        <f>+'LISTADO GENERAL '!S782</f>
        <v>46631</v>
      </c>
      <c r="G770">
        <f>+'LISTADO GENERAL '!T782</f>
        <v>0</v>
      </c>
      <c r="H770" s="21">
        <f>+'LISTADO GENERAL '!O782</f>
        <v>3.4915584415584417</v>
      </c>
      <c r="I770">
        <f t="shared" ref="I770:I833" si="24">+H770*G770</f>
        <v>0</v>
      </c>
      <c r="J770">
        <f>IF('LISTADO GENERAL '!K782="EXENTO",'REF1'!I770,I770*1.16)</f>
        <v>0</v>
      </c>
      <c r="K770" t="b">
        <f t="shared" si="23"/>
        <v>0</v>
      </c>
      <c r="L770" t="str">
        <f>'LISTADO GENERAL '!A782</f>
        <v xml:space="preserve">BROCHE DE ORO </v>
      </c>
    </row>
    <row r="771" spans="1:12">
      <c r="A771" s="22">
        <v>770</v>
      </c>
      <c r="B771" t="str">
        <f>+'LISTADO GENERAL '!B783</f>
        <v>033590020</v>
      </c>
      <c r="C771" t="str">
        <f>+'LISTADO GENERAL '!E783</f>
        <v>CLOTRIMAZOL 2% CREMA VAGINAL 30g</v>
      </c>
      <c r="D771">
        <f>+'LISTADO GENERAL '!F783</f>
        <v>0</v>
      </c>
      <c r="E771" t="str">
        <f>+'LISTADO GENERAL '!I783</f>
        <v>TIARES</v>
      </c>
      <c r="F771" s="20">
        <f>+'LISTADO GENERAL '!S783</f>
        <v>46235</v>
      </c>
      <c r="G771">
        <f>+'LISTADO GENERAL '!T783</f>
        <v>0</v>
      </c>
      <c r="H771" s="21">
        <f>+'LISTADO GENERAL '!O783</f>
        <v>3.1792207792207789</v>
      </c>
      <c r="I771">
        <f t="shared" si="24"/>
        <v>0</v>
      </c>
      <c r="J771">
        <f>IF('LISTADO GENERAL '!K783="EXENTO",'REF1'!I771,I771*1.16)</f>
        <v>0</v>
      </c>
      <c r="K771" t="b">
        <f t="shared" ref="K771:K834" si="25">IF(AND(G771&gt;0,AND(L771&lt;&gt;$L$1,L771&lt;&gt;$M$1)),ROW())</f>
        <v>0</v>
      </c>
      <c r="L771" t="str">
        <f>'LISTADO GENERAL '!A783</f>
        <v>PRODUCTOS TOP</v>
      </c>
    </row>
    <row r="772" spans="1:12">
      <c r="A772" s="22">
        <v>771</v>
      </c>
      <c r="B772" t="str">
        <f>+'LISTADO GENERAL '!B784</f>
        <v>0217409044</v>
      </c>
      <c r="C772" t="str">
        <f>+'LISTADO GENERAL '!E784</f>
        <v>CLOTRIMAZOL 200 MG X 3 CAPSULAS</v>
      </c>
      <c r="D772">
        <f>+'LISTADO GENERAL '!F784</f>
        <v>0</v>
      </c>
      <c r="E772" t="str">
        <f>+'LISTADO GENERAL '!I784</f>
        <v>VIVAX</v>
      </c>
      <c r="F772" s="20">
        <f>+'LISTADO GENERAL '!S784</f>
        <v>46692</v>
      </c>
      <c r="G772">
        <f>+'LISTADO GENERAL '!T784</f>
        <v>0</v>
      </c>
      <c r="H772" s="21">
        <f>+'LISTADO GENERAL '!O784</f>
        <v>2.8677380952380953</v>
      </c>
      <c r="I772">
        <f t="shared" si="24"/>
        <v>0</v>
      </c>
      <c r="J772">
        <f>IF('LISTADO GENERAL '!K784="EXENTO",'REF1'!I772,I772*1.16)</f>
        <v>0</v>
      </c>
      <c r="K772" t="b">
        <f t="shared" si="25"/>
        <v>0</v>
      </c>
      <c r="L772">
        <f>'LISTADO GENERAL '!A784</f>
        <v>0</v>
      </c>
    </row>
    <row r="773" spans="1:12">
      <c r="A773" s="22">
        <v>772</v>
      </c>
      <c r="B773" t="str">
        <f>+'LISTADO GENERAL '!B785</f>
        <v>032680007</v>
      </c>
      <c r="C773" t="str">
        <f>+'LISTADO GENERAL '!E785</f>
        <v>CLOTRIMAZOL 500mg X 2 TBLS</v>
      </c>
      <c r="D773">
        <f>+'LISTADO GENERAL '!F785</f>
        <v>0</v>
      </c>
      <c r="E773" t="str">
        <f>+'LISTADO GENERAL '!I785</f>
        <v xml:space="preserve"> PORTUGAL</v>
      </c>
      <c r="F773" s="20">
        <f>+'LISTADO GENERAL '!S785</f>
        <v>46753</v>
      </c>
      <c r="G773">
        <f>+'LISTADO GENERAL '!T785</f>
        <v>0</v>
      </c>
      <c r="H773" s="21">
        <f>+'LISTADO GENERAL '!O785</f>
        <v>1.948051948051948</v>
      </c>
      <c r="I773">
        <f t="shared" si="24"/>
        <v>0</v>
      </c>
      <c r="J773">
        <f>IF('LISTADO GENERAL '!K785="EXENTO",'REF1'!I773,I773*1.16)</f>
        <v>0</v>
      </c>
      <c r="K773" t="b">
        <f t="shared" si="25"/>
        <v>0</v>
      </c>
      <c r="L773">
        <f>'LISTADO GENERAL '!A785</f>
        <v>0</v>
      </c>
    </row>
    <row r="774" spans="1:12">
      <c r="A774" s="22">
        <v>773</v>
      </c>
      <c r="B774" t="str">
        <f>+'LISTADO GENERAL '!B786</f>
        <v>021690640</v>
      </c>
      <c r="C774" t="str">
        <f>+'LISTADO GENERAL '!E786</f>
        <v>CO - SULTRIN 80 mg - 400 mg X 20 TAB</v>
      </c>
      <c r="D774">
        <f>+'LISTADO GENERAL '!F786</f>
        <v>0</v>
      </c>
      <c r="E774" t="str">
        <f>+'LISTADO GENERAL '!I786</f>
        <v>VALMOR</v>
      </c>
      <c r="F774" s="20">
        <f>+'LISTADO GENERAL '!S786</f>
        <v>47331</v>
      </c>
      <c r="G774">
        <f>+'LISTADO GENERAL '!T786</f>
        <v>0</v>
      </c>
      <c r="H774" s="21">
        <f>+'LISTADO GENERAL '!O786</f>
        <v>4.6883116883116882</v>
      </c>
      <c r="I774">
        <f t="shared" si="24"/>
        <v>0</v>
      </c>
      <c r="J774">
        <f>IF('LISTADO GENERAL '!K786="EXENTO",'REF1'!I774,I774*1.16)</f>
        <v>0</v>
      </c>
      <c r="K774" t="b">
        <f t="shared" si="25"/>
        <v>0</v>
      </c>
      <c r="L774" t="str">
        <f>'LISTADO GENERAL '!A786</f>
        <v>PRODUCTOS TOP</v>
      </c>
    </row>
    <row r="775" spans="1:12">
      <c r="A775" s="22">
        <v>774</v>
      </c>
      <c r="B775" t="str">
        <f>+'LISTADO GENERAL '!B787</f>
        <v>020261135</v>
      </c>
      <c r="C775" t="str">
        <f>+'LISTADO GENERAL '!E787</f>
        <v xml:space="preserve">CO- APROVEL 150 - 12,5 MG X 14 COMP </v>
      </c>
      <c r="D775">
        <f>+'LISTADO GENERAL '!F787</f>
        <v>0</v>
      </c>
      <c r="E775" t="str">
        <f>+'LISTADO GENERAL '!I787</f>
        <v>CALOX</v>
      </c>
      <c r="F775" s="20">
        <f>+'LISTADO GENERAL '!S787</f>
        <v>46143</v>
      </c>
      <c r="G775">
        <f>+'LISTADO GENERAL '!T787</f>
        <v>0</v>
      </c>
      <c r="H775" s="21">
        <f>+'LISTADO GENERAL '!O787</f>
        <v>13.506493506493507</v>
      </c>
      <c r="I775">
        <f t="shared" si="24"/>
        <v>0</v>
      </c>
      <c r="J775">
        <f>IF('LISTADO GENERAL '!K787="EXENTO",'REF1'!I775,I775*1.16)</f>
        <v>0</v>
      </c>
      <c r="K775" t="b">
        <f t="shared" si="25"/>
        <v>0</v>
      </c>
      <c r="L775">
        <f>'LISTADO GENERAL '!A787</f>
        <v>0</v>
      </c>
    </row>
    <row r="776" spans="1:12">
      <c r="A776" s="22">
        <v>775</v>
      </c>
      <c r="B776" t="str">
        <f>+'LISTADO GENERAL '!B788</f>
        <v>010140341</v>
      </c>
      <c r="C776" t="str">
        <f>+'LISTADO GENERAL '!E788</f>
        <v>COBALEX  1ML X 1 AMP</v>
      </c>
      <c r="D776">
        <f>+'LISTADO GENERAL '!F788</f>
        <v>0</v>
      </c>
      <c r="E776" t="str">
        <f>+'LISTADO GENERAL '!I788</f>
        <v>BEHRENS</v>
      </c>
      <c r="F776" s="20">
        <f>+'LISTADO GENERAL '!S788</f>
        <v>45839</v>
      </c>
      <c r="G776">
        <f>+'LISTADO GENERAL '!T788</f>
        <v>0</v>
      </c>
      <c r="H776" s="21">
        <f>+'LISTADO GENERAL '!O788</f>
        <v>2.5952380952380953</v>
      </c>
      <c r="I776">
        <f t="shared" si="24"/>
        <v>0</v>
      </c>
      <c r="J776">
        <f>IF('LISTADO GENERAL '!K788="EXENTO",'REF1'!I776,I776*1.16)</f>
        <v>0</v>
      </c>
      <c r="K776" t="b">
        <f t="shared" si="25"/>
        <v>0</v>
      </c>
      <c r="L776">
        <f>'LISTADO GENERAL '!A788</f>
        <v>0</v>
      </c>
    </row>
    <row r="777" spans="1:12">
      <c r="A777" s="22">
        <v>776</v>
      </c>
      <c r="B777" t="str">
        <f>+'LISTADO GENERAL '!B789</f>
        <v>010140348</v>
      </c>
      <c r="C777" t="str">
        <f>+'LISTADO GENERAL '!E789</f>
        <v>COBALEX 1000 MCG / ML X 3 AMP</v>
      </c>
      <c r="D777">
        <f>+'LISTADO GENERAL '!F789</f>
        <v>0</v>
      </c>
      <c r="E777" t="str">
        <f>+'LISTADO GENERAL '!I789</f>
        <v>BEHRENS</v>
      </c>
      <c r="F777" s="20">
        <f>+'LISTADO GENERAL '!S789</f>
        <v>45839</v>
      </c>
      <c r="G777">
        <f>+'LISTADO GENERAL '!T789</f>
        <v>0</v>
      </c>
      <c r="H777" s="21">
        <f>+'LISTADO GENERAL '!O789</f>
        <v>6.5</v>
      </c>
      <c r="I777">
        <f t="shared" si="24"/>
        <v>0</v>
      </c>
      <c r="J777">
        <f>IF('LISTADO GENERAL '!K789="EXENTO",'REF1'!I777,I777*1.16)</f>
        <v>0</v>
      </c>
      <c r="K777" t="b">
        <f t="shared" si="25"/>
        <v>0</v>
      </c>
      <c r="L777">
        <f>'LISTADO GENERAL '!A789</f>
        <v>0</v>
      </c>
    </row>
    <row r="778" spans="1:12">
      <c r="A778" s="22">
        <v>777</v>
      </c>
      <c r="B778" t="str">
        <f>+'LISTADO GENERAL '!B790</f>
        <v>020350974</v>
      </c>
      <c r="C778" t="str">
        <f>+'LISTADO GENERAL '!E790</f>
        <v>COFADOR X5ml SOLUC</v>
      </c>
      <c r="D778">
        <f>+'LISTADO GENERAL '!F790</f>
        <v>0</v>
      </c>
      <c r="E778" t="str">
        <f>+'LISTADO GENERAL '!I790</f>
        <v>COFASA</v>
      </c>
      <c r="F778" s="20">
        <f>+'LISTADO GENERAL '!S790</f>
        <v>46113</v>
      </c>
      <c r="G778">
        <f>+'LISTADO GENERAL '!T790</f>
        <v>0</v>
      </c>
      <c r="H778" s="21">
        <f>+'LISTADO GENERAL '!O790</f>
        <v>9.4398210563340665</v>
      </c>
      <c r="I778">
        <f t="shared" si="24"/>
        <v>0</v>
      </c>
      <c r="J778">
        <f>IF('LISTADO GENERAL '!K790="EXENTO",'REF1'!I778,I778*1.16)</f>
        <v>0</v>
      </c>
      <c r="K778" t="b">
        <f t="shared" si="25"/>
        <v>0</v>
      </c>
      <c r="L778">
        <f>'LISTADO GENERAL '!A790</f>
        <v>0</v>
      </c>
    </row>
    <row r="779" spans="1:12">
      <c r="A779" s="22">
        <v>778</v>
      </c>
      <c r="B779" t="str">
        <f>+'LISTADO GENERAL '!B791</f>
        <v>020350994</v>
      </c>
      <c r="C779" t="str">
        <f>+'LISTADO GENERAL '!E791</f>
        <v>COFADOR-T  X5ml SOLUC DORZOLAMIDA 2% + TIMOLOL 0.5%</v>
      </c>
      <c r="D779">
        <f>+'LISTADO GENERAL '!F791</f>
        <v>0</v>
      </c>
      <c r="E779" t="str">
        <f>+'LISTADO GENERAL '!I791</f>
        <v>COFASA</v>
      </c>
      <c r="F779" s="20">
        <f>+'LISTADO GENERAL '!S791</f>
        <v>46082</v>
      </c>
      <c r="G779">
        <f>+'LISTADO GENERAL '!T791</f>
        <v>0</v>
      </c>
      <c r="H779" s="21">
        <f>+'LISTADO GENERAL '!O791</f>
        <v>8.1782866430041121</v>
      </c>
      <c r="I779">
        <f t="shared" si="24"/>
        <v>0</v>
      </c>
      <c r="J779">
        <f>IF('LISTADO GENERAL '!K791="EXENTO",'REF1'!I779,I779*1.16)</f>
        <v>0</v>
      </c>
      <c r="K779" t="b">
        <f t="shared" si="25"/>
        <v>0</v>
      </c>
      <c r="L779">
        <f>'LISTADO GENERAL '!A791</f>
        <v>0</v>
      </c>
    </row>
    <row r="780" spans="1:12">
      <c r="A780" s="22">
        <v>779</v>
      </c>
      <c r="B780" t="str">
        <f>+'LISTADO GENERAL '!B792</f>
        <v>020351024</v>
      </c>
      <c r="C780" t="str">
        <f>+'LISTADO GENERAL '!E792</f>
        <v>COFADORYN (DICLOFENAC POTASICO) X 50mg X 10 TAB</v>
      </c>
      <c r="D780">
        <f>+'LISTADO GENERAL '!F792</f>
        <v>0</v>
      </c>
      <c r="E780" t="str">
        <f>+'LISTADO GENERAL '!I792</f>
        <v>COFASA</v>
      </c>
      <c r="F780" s="20">
        <f>+'LISTADO GENERAL '!S792</f>
        <v>46266</v>
      </c>
      <c r="G780">
        <f>+'LISTADO GENERAL '!T792</f>
        <v>0</v>
      </c>
      <c r="H780" s="21">
        <f>+'LISTADO GENERAL '!O792</f>
        <v>0.91705952380952382</v>
      </c>
      <c r="I780">
        <f t="shared" si="24"/>
        <v>0</v>
      </c>
      <c r="J780">
        <f>IF('LISTADO GENERAL '!K792="EXENTO",'REF1'!I780,I780*1.16)</f>
        <v>0</v>
      </c>
      <c r="K780" t="b">
        <f t="shared" si="25"/>
        <v>0</v>
      </c>
      <c r="L780">
        <f>'LISTADO GENERAL '!A792</f>
        <v>0</v>
      </c>
    </row>
    <row r="781" spans="1:12">
      <c r="A781" s="22">
        <v>780</v>
      </c>
      <c r="B781" t="str">
        <f>+'LISTADO GENERAL '!B793</f>
        <v>020350935</v>
      </c>
      <c r="C781" t="str">
        <f>+'LISTADO GENERAL '!E793</f>
        <v>COFASTANE SUSPENSION OFTALMICA X 15ML</v>
      </c>
      <c r="D781">
        <f>+'LISTADO GENERAL '!F793</f>
        <v>0</v>
      </c>
      <c r="E781" t="str">
        <f>+'LISTADO GENERAL '!I793</f>
        <v>COFASA</v>
      </c>
      <c r="F781" s="20">
        <f>+'LISTADO GENERAL '!S793</f>
        <v>46143</v>
      </c>
      <c r="G781">
        <f>+'LISTADO GENERAL '!T793</f>
        <v>0</v>
      </c>
      <c r="H781" s="21">
        <f>+'LISTADO GENERAL '!O793</f>
        <v>5.3977115935408078</v>
      </c>
      <c r="I781">
        <f t="shared" si="24"/>
        <v>0</v>
      </c>
      <c r="J781">
        <f>IF('LISTADO GENERAL '!K793="EXENTO",'REF1'!I781,I781*1.16)</f>
        <v>0</v>
      </c>
      <c r="K781" t="b">
        <f t="shared" si="25"/>
        <v>0</v>
      </c>
      <c r="L781" t="str">
        <f>'LISTADO GENERAL '!A793</f>
        <v>PRODUCTOS TOP</v>
      </c>
    </row>
    <row r="782" spans="1:12">
      <c r="A782" s="22">
        <v>781</v>
      </c>
      <c r="B782" t="str">
        <f>+'LISTADO GENERAL '!B794</f>
        <v>020350995</v>
      </c>
      <c r="C782" t="str">
        <f>+'LISTADO GENERAL '!E794</f>
        <v>COFASURE 80 MG X 30 TAB</v>
      </c>
      <c r="D782">
        <f>+'LISTADO GENERAL '!F794</f>
        <v>0</v>
      </c>
      <c r="E782" t="str">
        <f>+'LISTADO GENERAL '!I794</f>
        <v>COFASA</v>
      </c>
      <c r="F782" s="20">
        <f>+'LISTADO GENERAL '!S794</f>
        <v>46478</v>
      </c>
      <c r="G782">
        <f>+'LISTADO GENERAL '!T794</f>
        <v>0</v>
      </c>
      <c r="H782" s="21">
        <f>+'LISTADO GENERAL '!O794</f>
        <v>5.9693181818181813</v>
      </c>
      <c r="I782">
        <f t="shared" si="24"/>
        <v>0</v>
      </c>
      <c r="J782">
        <f>IF('LISTADO GENERAL '!K794="EXENTO",'REF1'!I782,I782*1.16)</f>
        <v>0</v>
      </c>
      <c r="K782" t="b">
        <f t="shared" si="25"/>
        <v>0</v>
      </c>
      <c r="L782" t="str">
        <f>'LISTADO GENERAL '!A794</f>
        <v xml:space="preserve">NUEVAS ENTRADAS </v>
      </c>
    </row>
    <row r="783" spans="1:12">
      <c r="A783" s="22">
        <v>782</v>
      </c>
      <c r="B783" t="str">
        <f>+'LISTADO GENERAL '!B795</f>
        <v>296TB6E10V</v>
      </c>
      <c r="C783" t="str">
        <f>+'LISTADO GENERAL '!E795</f>
        <v>COFATIC 500 MG X 30 CAP</v>
      </c>
      <c r="D783">
        <f>+'LISTADO GENERAL '!F795</f>
        <v>0</v>
      </c>
      <c r="E783" t="str">
        <f>+'LISTADO GENERAL '!I795</f>
        <v>COFASA</v>
      </c>
      <c r="F783" s="20">
        <f>+'LISTADO GENERAL '!S795</f>
        <v>46722</v>
      </c>
      <c r="G783">
        <f>+'LISTADO GENERAL '!T795</f>
        <v>0</v>
      </c>
      <c r="H783" s="21">
        <f>+'LISTADO GENERAL '!O795</f>
        <v>4.5233766233766239</v>
      </c>
      <c r="I783">
        <f t="shared" si="24"/>
        <v>0</v>
      </c>
      <c r="J783">
        <f>IF('LISTADO GENERAL '!K795="EXENTO",'REF1'!I783,I783*1.16)</f>
        <v>0</v>
      </c>
      <c r="K783" t="b">
        <f t="shared" si="25"/>
        <v>0</v>
      </c>
      <c r="L783" t="str">
        <f>'LISTADO GENERAL '!A795</f>
        <v xml:space="preserve">NUEVAS ENTRADAS </v>
      </c>
    </row>
    <row r="784" spans="1:12">
      <c r="A784" s="22">
        <v>783</v>
      </c>
      <c r="B784" t="str">
        <f>+'LISTADO GENERAL '!B796</f>
        <v>020350978</v>
      </c>
      <c r="C784" t="str">
        <f>+'LISTADO GENERAL '!E796</f>
        <v xml:space="preserve">COFATODEX SUSP. X 5 ML </v>
      </c>
      <c r="D784">
        <f>+'LISTADO GENERAL '!F796</f>
        <v>0</v>
      </c>
      <c r="E784" t="str">
        <f>+'LISTADO GENERAL '!I796</f>
        <v>COFASA</v>
      </c>
      <c r="F784" s="20">
        <f>+'LISTADO GENERAL '!S796</f>
        <v>46235</v>
      </c>
      <c r="G784">
        <f>+'LISTADO GENERAL '!T796</f>
        <v>0</v>
      </c>
      <c r="H784" s="21">
        <f>+'LISTADO GENERAL '!O796</f>
        <v>3.7240668542229951</v>
      </c>
      <c r="I784">
        <f t="shared" si="24"/>
        <v>0</v>
      </c>
      <c r="J784">
        <f>IF('LISTADO GENERAL '!K796="EXENTO",'REF1'!I784,I784*1.16)</f>
        <v>0</v>
      </c>
      <c r="K784" t="b">
        <f t="shared" si="25"/>
        <v>0</v>
      </c>
      <c r="L784">
        <f>'LISTADO GENERAL '!A796</f>
        <v>0</v>
      </c>
    </row>
    <row r="785" spans="1:12">
      <c r="A785" s="22">
        <v>784</v>
      </c>
      <c r="B785" t="str">
        <f>+'LISTADO GENERAL '!B797</f>
        <v>020351005</v>
      </c>
      <c r="C785" t="str">
        <f>+'LISTADO GENERAL '!E797</f>
        <v>COLAGENO HIDROLIZADO CON VITAMINA E Y C X 30 CAP</v>
      </c>
      <c r="D785">
        <f>+'LISTADO GENERAL '!F797</f>
        <v>0</v>
      </c>
      <c r="E785" t="str">
        <f>+'LISTADO GENERAL '!I797</f>
        <v>PHARMATECH</v>
      </c>
      <c r="F785" s="20">
        <f>+'LISTADO GENERAL '!S797</f>
        <v>46419</v>
      </c>
      <c r="G785">
        <f>+'LISTADO GENERAL '!T797</f>
        <v>0</v>
      </c>
      <c r="H785" s="21">
        <f>+'LISTADO GENERAL '!O797</f>
        <v>8.7326705572906498</v>
      </c>
      <c r="I785">
        <f t="shared" si="24"/>
        <v>0</v>
      </c>
      <c r="J785">
        <f>IF('LISTADO GENERAL '!K797="EXENTO",'REF1'!I785,I785*1.16)</f>
        <v>0</v>
      </c>
      <c r="K785" t="b">
        <f t="shared" si="25"/>
        <v>0</v>
      </c>
      <c r="L785">
        <f>'LISTADO GENERAL '!A797</f>
        <v>0</v>
      </c>
    </row>
    <row r="786" spans="1:12">
      <c r="A786" s="22">
        <v>785</v>
      </c>
      <c r="B786" t="str">
        <f>+'LISTADO GENERAL '!B798</f>
        <v>030960830</v>
      </c>
      <c r="C786" t="str">
        <f>+'LISTADO GENERAL '!E798</f>
        <v>COLCHICINA 0,5mg x 40 TAB</v>
      </c>
      <c r="D786">
        <f>+'LISTADO GENERAL '!F798</f>
        <v>0</v>
      </c>
      <c r="E786" t="str">
        <f>+'LISTADO GENERAL '!I798</f>
        <v>LAPROFF</v>
      </c>
      <c r="F786" s="20">
        <f>+'LISTADO GENERAL '!S798</f>
        <v>46235</v>
      </c>
      <c r="G786">
        <f>+'LISTADO GENERAL '!T798</f>
        <v>0</v>
      </c>
      <c r="H786" s="21">
        <f>+'LISTADO GENERAL '!O798</f>
        <v>3.3116883116883118</v>
      </c>
      <c r="I786">
        <f t="shared" si="24"/>
        <v>0</v>
      </c>
      <c r="J786">
        <f>IF('LISTADO GENERAL '!K798="EXENTO",'REF1'!I786,I786*1.16)</f>
        <v>0</v>
      </c>
      <c r="K786" t="b">
        <f t="shared" si="25"/>
        <v>0</v>
      </c>
      <c r="L786" t="str">
        <f>'LISTADO GENERAL '!A798</f>
        <v>PRODUCTOS TOP</v>
      </c>
    </row>
    <row r="787" spans="1:12">
      <c r="A787" s="22">
        <v>786</v>
      </c>
      <c r="B787" t="str">
        <f>+'LISTADO GENERAL '!B799</f>
        <v>0200602253</v>
      </c>
      <c r="C787" t="str">
        <f>+'LISTADO GENERAL '!E799</f>
        <v>COLCHON ANTIESCARAS</v>
      </c>
      <c r="D787">
        <f>+'LISTADO GENERAL '!F799</f>
        <v>0</v>
      </c>
      <c r="E787" t="str">
        <f>+'LISTADO GENERAL '!I799</f>
        <v>ALFA FARMACEUTICAL</v>
      </c>
      <c r="F787" s="20" t="str">
        <f>+'LISTADO GENERAL '!S799</f>
        <v>N/A</v>
      </c>
      <c r="G787">
        <f>+'LISTADO GENERAL '!T799</f>
        <v>0</v>
      </c>
      <c r="H787" s="21">
        <f>+'LISTADO GENERAL '!O799</f>
        <v>53.754285714285722</v>
      </c>
      <c r="I787">
        <f t="shared" si="24"/>
        <v>0</v>
      </c>
      <c r="J787">
        <f>IF('LISTADO GENERAL '!K799="EXENTO",'REF1'!I787,I787*1.16)</f>
        <v>0</v>
      </c>
      <c r="K787" t="b">
        <f t="shared" si="25"/>
        <v>0</v>
      </c>
      <c r="L787">
        <f>'LISTADO GENERAL '!A799</f>
        <v>0</v>
      </c>
    </row>
    <row r="788" spans="1:12">
      <c r="A788" s="22">
        <v>787</v>
      </c>
      <c r="B788" t="str">
        <f>+'LISTADO GENERAL '!B800</f>
        <v>031990818</v>
      </c>
      <c r="C788" t="str">
        <f>+'LISTADO GENERAL '!E800</f>
        <v xml:space="preserve">COLCIWELL 4MG AMP </v>
      </c>
      <c r="D788">
        <f>+'LISTADO GENERAL '!F800</f>
        <v>0</v>
      </c>
      <c r="E788" t="str">
        <f>+'LISTADO GENERAL '!I800</f>
        <v>WELLONA PHARMA</v>
      </c>
      <c r="F788" s="20">
        <f>+'LISTADO GENERAL '!S800</f>
        <v>46235</v>
      </c>
      <c r="G788">
        <f>+'LISTADO GENERAL '!T800</f>
        <v>0</v>
      </c>
      <c r="H788" s="21">
        <f>+'LISTADO GENERAL '!O800</f>
        <v>1.3376623376623378</v>
      </c>
      <c r="I788">
        <f t="shared" si="24"/>
        <v>0</v>
      </c>
      <c r="J788">
        <f>IF('LISTADO GENERAL '!K800="EXENTO",'REF1'!I788,I788*1.16)</f>
        <v>0</v>
      </c>
      <c r="K788" t="b">
        <f t="shared" si="25"/>
        <v>0</v>
      </c>
      <c r="L788">
        <f>'LISTADO GENERAL '!A800</f>
        <v>0</v>
      </c>
    </row>
    <row r="789" spans="1:12">
      <c r="A789" s="22">
        <v>788</v>
      </c>
      <c r="B789" t="str">
        <f>+'LISTADO GENERAL '!B801</f>
        <v>020351028</v>
      </c>
      <c r="C789" t="str">
        <f>+'LISTADO GENERAL '!E801</f>
        <v>COLESTRAX 10 MG X 35 COMP</v>
      </c>
      <c r="D789">
        <f>+'LISTADO GENERAL '!F801</f>
        <v>0</v>
      </c>
      <c r="E789" t="str">
        <f>+'LISTADO GENERAL '!I801</f>
        <v>COFASA</v>
      </c>
      <c r="F789" s="20">
        <f>+'LISTADO GENERAL '!S801</f>
        <v>45992</v>
      </c>
      <c r="G789">
        <f>+'LISTADO GENERAL '!T801</f>
        <v>0</v>
      </c>
      <c r="H789" s="21">
        <f>+'LISTADO GENERAL '!O801</f>
        <v>3.4938095238095239</v>
      </c>
      <c r="I789">
        <f t="shared" si="24"/>
        <v>0</v>
      </c>
      <c r="J789">
        <f>IF('LISTADO GENERAL '!K801="EXENTO",'REF1'!I789,I789*1.16)</f>
        <v>0</v>
      </c>
      <c r="K789" t="b">
        <f t="shared" si="25"/>
        <v>0</v>
      </c>
      <c r="L789" t="str">
        <f>'LISTADO GENERAL '!A801</f>
        <v xml:space="preserve">NUEVAS ENTRADAS </v>
      </c>
    </row>
    <row r="790" spans="1:12">
      <c r="A790" s="22">
        <v>789</v>
      </c>
      <c r="B790" t="str">
        <f>+'LISTADO GENERAL '!B802</f>
        <v>020351029</v>
      </c>
      <c r="C790" t="str">
        <f>+'LISTADO GENERAL '!E802</f>
        <v>COLESTRAX 20 MG X 35 COMP</v>
      </c>
      <c r="D790">
        <f>+'LISTADO GENERAL '!F802</f>
        <v>0</v>
      </c>
      <c r="E790" t="str">
        <f>+'LISTADO GENERAL '!I802</f>
        <v>COFASA</v>
      </c>
      <c r="F790" s="20">
        <f>+'LISTADO GENERAL '!S802</f>
        <v>45992</v>
      </c>
      <c r="G790">
        <f>+'LISTADO GENERAL '!T802</f>
        <v>0</v>
      </c>
      <c r="H790" s="21">
        <f>+'LISTADO GENERAL '!O802</f>
        <v>5.1947468354430377</v>
      </c>
      <c r="I790">
        <f t="shared" si="24"/>
        <v>0</v>
      </c>
      <c r="J790">
        <f>IF('LISTADO GENERAL '!K802="EXENTO",'REF1'!I790,I790*1.16)</f>
        <v>0</v>
      </c>
      <c r="K790" t="b">
        <f t="shared" si="25"/>
        <v>0</v>
      </c>
      <c r="L790" t="str">
        <f>'LISTADO GENERAL '!A802</f>
        <v xml:space="preserve">NUEVAS ENTRADAS </v>
      </c>
    </row>
    <row r="791" spans="1:12">
      <c r="A791" s="22">
        <v>790</v>
      </c>
      <c r="B791" t="str">
        <f>+'LISTADO GENERAL '!B803</f>
        <v>020360024</v>
      </c>
      <c r="C791" t="str">
        <f>+'LISTADO GENERAL '!E803</f>
        <v>COLFENE 600mg/4mg (IBUPROFENO/TIOCOLCHICOSIDO) X 15 COMP</v>
      </c>
      <c r="D791">
        <f>+'LISTADO GENERAL '!F803</f>
        <v>0</v>
      </c>
      <c r="E791" t="str">
        <f>+'LISTADO GENERAL '!I803</f>
        <v>ELMOR</v>
      </c>
      <c r="F791" s="20">
        <f>+'LISTADO GENERAL '!S803</f>
        <v>46327</v>
      </c>
      <c r="G791">
        <f>+'LISTADO GENERAL '!T803</f>
        <v>0</v>
      </c>
      <c r="H791" s="21">
        <f>+'LISTADO GENERAL '!O803</f>
        <v>6.0909493670886068</v>
      </c>
      <c r="I791">
        <f t="shared" si="24"/>
        <v>0</v>
      </c>
      <c r="J791">
        <f>IF('LISTADO GENERAL '!K803="EXENTO",'REF1'!I791,I791*1.16)</f>
        <v>0</v>
      </c>
      <c r="K791" t="b">
        <f t="shared" si="25"/>
        <v>0</v>
      </c>
      <c r="L791">
        <f>'LISTADO GENERAL '!A803</f>
        <v>0</v>
      </c>
    </row>
    <row r="792" spans="1:12">
      <c r="A792" s="22">
        <v>791</v>
      </c>
      <c r="B792" t="str">
        <f>+'LISTADO GENERAL '!B804</f>
        <v>11124</v>
      </c>
      <c r="C792" t="str">
        <f>+'LISTADO GENERAL '!E804</f>
        <v>COLOZIN 150 mg X 30 CAP</v>
      </c>
      <c r="D792">
        <f>+'LISTADO GENERAL '!F804</f>
        <v>0</v>
      </c>
      <c r="E792" t="str">
        <f>+'LISTADO GENERAL '!I804</f>
        <v>LETI-GENVEN</v>
      </c>
      <c r="F792" s="20">
        <f>+'LISTADO GENERAL '!S804</f>
        <v>46266</v>
      </c>
      <c r="G792">
        <f>+'LISTADO GENERAL '!T804</f>
        <v>0</v>
      </c>
      <c r="H792" s="21">
        <f>+'LISTADO GENERAL '!O804</f>
        <v>12.57207792207792</v>
      </c>
      <c r="I792">
        <f t="shared" si="24"/>
        <v>0</v>
      </c>
      <c r="J792">
        <f>IF('LISTADO GENERAL '!K804="EXENTO",'REF1'!I792,I792*1.16)</f>
        <v>0</v>
      </c>
      <c r="K792" t="b">
        <f t="shared" si="25"/>
        <v>0</v>
      </c>
      <c r="L792" t="str">
        <f>'LISTADO GENERAL '!A804</f>
        <v xml:space="preserve">BROCHE DE ORO </v>
      </c>
    </row>
    <row r="793" spans="1:12">
      <c r="A793" s="22">
        <v>792</v>
      </c>
      <c r="B793" t="str">
        <f>+'LISTADO GENERAL '!B805</f>
        <v>021461079</v>
      </c>
      <c r="C793" t="str">
        <f>+'LISTADO GENERAL '!E805</f>
        <v>COLPRIN FORTE 650MG X 10 COMP</v>
      </c>
      <c r="D793">
        <f>+'LISTADO GENERAL '!F805</f>
        <v>0</v>
      </c>
      <c r="E793" t="str">
        <f>+'LISTADO GENERAL '!I805</f>
        <v>RONAVA</v>
      </c>
      <c r="F793" s="20">
        <f>+'LISTADO GENERAL '!S805</f>
        <v>45870</v>
      </c>
      <c r="G793">
        <f>+'LISTADO GENERAL '!T805</f>
        <v>0</v>
      </c>
      <c r="H793" s="21">
        <f>+'LISTADO GENERAL '!O805</f>
        <v>1.8333333333333337</v>
      </c>
      <c r="I793">
        <f t="shared" si="24"/>
        <v>0</v>
      </c>
      <c r="J793">
        <f>IF('LISTADO GENERAL '!K805="EXENTO",'REF1'!I793,I793*1.16)</f>
        <v>0</v>
      </c>
      <c r="K793" t="b">
        <f t="shared" si="25"/>
        <v>0</v>
      </c>
      <c r="L793">
        <f>'LISTADO GENERAL '!A805</f>
        <v>0</v>
      </c>
    </row>
    <row r="794" spans="1:12">
      <c r="A794" s="22">
        <v>793</v>
      </c>
      <c r="B794" t="str">
        <f>+'LISTADO GENERAL '!B806</f>
        <v>020550157</v>
      </c>
      <c r="C794" t="str">
        <f>+'LISTADO GENERAL '!E806</f>
        <v>COLYPAN 200MG X 10 TAB</v>
      </c>
      <c r="D794">
        <f>+'LISTADO GENERAL '!F806</f>
        <v>0</v>
      </c>
      <c r="E794" t="str">
        <f>+'LISTADO GENERAL '!I806</f>
        <v>FARMA</v>
      </c>
      <c r="F794" s="20">
        <f>+'LISTADO GENERAL '!S806</f>
        <v>46692</v>
      </c>
      <c r="G794">
        <f>+'LISTADO GENERAL '!T806</f>
        <v>0</v>
      </c>
      <c r="H794" s="21">
        <f>+'LISTADO GENERAL '!O806</f>
        <v>4.8961038961038961</v>
      </c>
      <c r="I794">
        <f t="shared" si="24"/>
        <v>0</v>
      </c>
      <c r="J794">
        <f>IF('LISTADO GENERAL '!K806="EXENTO",'REF1'!I794,I794*1.16)</f>
        <v>0</v>
      </c>
      <c r="K794" t="b">
        <f t="shared" si="25"/>
        <v>0</v>
      </c>
      <c r="L794">
        <f>'LISTADO GENERAL '!A806</f>
        <v>0</v>
      </c>
    </row>
    <row r="795" spans="1:12">
      <c r="A795" s="22">
        <v>794</v>
      </c>
      <c r="B795" t="str">
        <f>+'LISTADO GENERAL '!B807</f>
        <v>020551052</v>
      </c>
      <c r="C795" t="str">
        <f>+'LISTADO GENERAL '!E807</f>
        <v>COLYPAN 300MG X 20 TAB</v>
      </c>
      <c r="D795">
        <f>+'LISTADO GENERAL '!F807</f>
        <v>0</v>
      </c>
      <c r="E795" t="str">
        <f>+'LISTADO GENERAL '!I807</f>
        <v>FARMA</v>
      </c>
      <c r="F795" s="20">
        <f>+'LISTADO GENERAL '!S807</f>
        <v>46661</v>
      </c>
      <c r="G795">
        <f>+'LISTADO GENERAL '!T807</f>
        <v>0</v>
      </c>
      <c r="H795" s="21">
        <f>+'LISTADO GENERAL '!O807</f>
        <v>14.493506493506493</v>
      </c>
      <c r="I795">
        <f t="shared" si="24"/>
        <v>0</v>
      </c>
      <c r="J795">
        <f>IF('LISTADO GENERAL '!K807="EXENTO",'REF1'!I795,I795*1.16)</f>
        <v>0</v>
      </c>
      <c r="K795" t="b">
        <f t="shared" si="25"/>
        <v>0</v>
      </c>
      <c r="L795">
        <f>'LISTADO GENERAL '!A807</f>
        <v>0</v>
      </c>
    </row>
    <row r="796" spans="1:12">
      <c r="A796" s="22">
        <v>795</v>
      </c>
      <c r="B796" t="str">
        <f>+'LISTADO GENERAL '!B808</f>
        <v>033730025</v>
      </c>
      <c r="C796" t="str">
        <f>+'LISTADO GENERAL '!E808</f>
        <v>COMBAIR HFA 100 MG / 20 MG X 200 DOSIS</v>
      </c>
      <c r="D796">
        <f>+'LISTADO GENERAL '!F808</f>
        <v>0</v>
      </c>
      <c r="E796" t="str">
        <f>+'LISTADO GENERAL '!I808</f>
        <v>CAPSUVEN</v>
      </c>
      <c r="F796" s="20">
        <f>+'LISTADO GENERAL '!S808</f>
        <v>46204</v>
      </c>
      <c r="G796">
        <f>+'LISTADO GENERAL '!T808</f>
        <v>0</v>
      </c>
      <c r="H796" s="21">
        <f>+'LISTADO GENERAL '!O808</f>
        <v>3.9740259740259738</v>
      </c>
      <c r="I796">
        <f t="shared" si="24"/>
        <v>0</v>
      </c>
      <c r="J796">
        <f>IF('LISTADO GENERAL '!K808="EXENTO",'REF1'!I796,I796*1.16)</f>
        <v>0</v>
      </c>
      <c r="K796" t="b">
        <f t="shared" si="25"/>
        <v>0</v>
      </c>
      <c r="L796" t="str">
        <f>'LISTADO GENERAL '!A808</f>
        <v>MORADO DE BIENESTAR</v>
      </c>
    </row>
    <row r="797" spans="1:12">
      <c r="A797" s="22">
        <v>796</v>
      </c>
      <c r="B797" t="str">
        <f>+'LISTADO GENERAL '!B809</f>
        <v>040336003</v>
      </c>
      <c r="C797" t="str">
        <f>+'LISTADO GENERAL '!E809</f>
        <v>COMBO GLUCOMETRO GLUCOQUICK VITAL +TIRAS+LANCETAS</v>
      </c>
      <c r="D797">
        <f>+'LISTADO GENERAL '!F809</f>
        <v>0</v>
      </c>
      <c r="E797" t="str">
        <f>+'LISTADO GENERAL '!I809</f>
        <v xml:space="preserve">DIABETRICS </v>
      </c>
      <c r="F797" s="20" t="str">
        <f>+'LISTADO GENERAL '!S809</f>
        <v>N/A</v>
      </c>
      <c r="G797">
        <f>+'LISTADO GENERAL '!T809</f>
        <v>0</v>
      </c>
      <c r="H797" s="21">
        <f>+'LISTADO GENERAL '!O809</f>
        <v>18.987341772151897</v>
      </c>
      <c r="I797">
        <f t="shared" si="24"/>
        <v>0</v>
      </c>
      <c r="J797">
        <f>IF('LISTADO GENERAL '!K809="EXENTO",'REF1'!I797,I797*1.16)</f>
        <v>0</v>
      </c>
      <c r="K797" t="b">
        <f t="shared" si="25"/>
        <v>0</v>
      </c>
      <c r="L797">
        <f>'LISTADO GENERAL '!A809</f>
        <v>0</v>
      </c>
    </row>
    <row r="798" spans="1:12">
      <c r="A798" s="22">
        <v>797</v>
      </c>
      <c r="B798" t="str">
        <f>+'LISTADO GENERAL '!B810</f>
        <v>010510305</v>
      </c>
      <c r="C798" t="str">
        <f>+'LISTADO GENERAL '!E810</f>
        <v>COMPLEJO B 3 mL  I.M AMP</v>
      </c>
      <c r="D798">
        <f>+'LISTADO GENERAL '!F810</f>
        <v>0</v>
      </c>
      <c r="E798" t="str">
        <f>+'LISTADO GENERAL '!I810</f>
        <v>EL MORRO</v>
      </c>
      <c r="F798" s="20">
        <f>+'LISTADO GENERAL '!S810</f>
        <v>46357</v>
      </c>
      <c r="G798">
        <f>+'LISTADO GENERAL '!T810</f>
        <v>0</v>
      </c>
      <c r="H798" s="21">
        <f>+'LISTADO GENERAL '!O810</f>
        <v>0.61038961038961037</v>
      </c>
      <c r="I798">
        <f t="shared" si="24"/>
        <v>0</v>
      </c>
      <c r="J798">
        <f>IF('LISTADO GENERAL '!K810="EXENTO",'REF1'!I798,I798*1.16)</f>
        <v>0</v>
      </c>
      <c r="K798" t="b">
        <f t="shared" si="25"/>
        <v>0</v>
      </c>
      <c r="L798" t="str">
        <f>'LISTADO GENERAL '!A810</f>
        <v>PRODUCTOS TOP</v>
      </c>
    </row>
    <row r="799" spans="1:12">
      <c r="A799" s="22">
        <v>798</v>
      </c>
      <c r="B799" t="str">
        <f>+'LISTADO GENERAL '!B811</f>
        <v>030960035</v>
      </c>
      <c r="C799" t="str">
        <f>+'LISTADO GENERAL '!E811</f>
        <v>COMPLEJO B X 10 TAB</v>
      </c>
      <c r="D799">
        <f>+'LISTADO GENERAL '!F811</f>
        <v>0</v>
      </c>
      <c r="E799" t="str">
        <f>+'LISTADO GENERAL '!I811</f>
        <v>LAPROFF</v>
      </c>
      <c r="F799" s="20">
        <f>+'LISTADO GENERAL '!S811</f>
        <v>46204</v>
      </c>
      <c r="G799">
        <f>+'LISTADO GENERAL '!T811</f>
        <v>0</v>
      </c>
      <c r="H799" s="21">
        <f>+'LISTADO GENERAL '!O811</f>
        <v>0.61038961038961037</v>
      </c>
      <c r="I799">
        <f t="shared" si="24"/>
        <v>0</v>
      </c>
      <c r="J799">
        <f>IF('LISTADO GENERAL '!K811="EXENTO",'REF1'!I799,I799*1.16)</f>
        <v>0</v>
      </c>
      <c r="K799" t="b">
        <f t="shared" si="25"/>
        <v>0</v>
      </c>
      <c r="L799" t="str">
        <f>'LISTADO GENERAL '!A811</f>
        <v>PRODUCTOS TOP</v>
      </c>
    </row>
    <row r="800" spans="1:12">
      <c r="A800" s="22">
        <v>799</v>
      </c>
      <c r="B800" t="str">
        <f>+'LISTADO GENERAL '!B812</f>
        <v>040230008</v>
      </c>
      <c r="C800" t="str">
        <f>+'LISTADO GENERAL '!E812</f>
        <v>COMPRESAS DE LAPAROTOMIA ESTERIL X 5 UNIDADES</v>
      </c>
      <c r="D800">
        <f>+'LISTADO GENERAL '!F812</f>
        <v>0</v>
      </c>
      <c r="E800" t="str">
        <f>+'LISTADO GENERAL '!I812</f>
        <v>BRIUTCARE</v>
      </c>
      <c r="F800" s="20">
        <f>+'LISTADO GENERAL '!S812</f>
        <v>46935</v>
      </c>
      <c r="G800">
        <f>+'LISTADO GENERAL '!T812</f>
        <v>0</v>
      </c>
      <c r="H800" s="21">
        <f>+'LISTADO GENERAL '!O812</f>
        <v>5.1558441558441563</v>
      </c>
      <c r="I800">
        <f t="shared" si="24"/>
        <v>0</v>
      </c>
      <c r="J800">
        <f>IF('LISTADO GENERAL '!K812="EXENTO",'REF1'!I800,I800*1.16)</f>
        <v>0</v>
      </c>
      <c r="K800" t="b">
        <f t="shared" si="25"/>
        <v>0</v>
      </c>
      <c r="L800">
        <f>'LISTADO GENERAL '!A812</f>
        <v>0</v>
      </c>
    </row>
    <row r="801" spans="1:12">
      <c r="A801" s="22">
        <v>800</v>
      </c>
      <c r="B801" t="str">
        <f>+'LISTADO GENERAL '!B813</f>
        <v>049990267</v>
      </c>
      <c r="C801" t="str">
        <f>+'LISTADO GENERAL '!E813</f>
        <v>CONCENTRADOR DE OXIGENO Y NEBULIZADOR 5 LITROS (INCLUYE: FILTRO DE ALGODÓN, CANULA NASAL, BOTELLA HUMIDIFICADORA, TUBO ATOMIZADOR, TASA ATOMIZADORA, CONECTOR, BOQUILLA Y TUBO CORRUGADO)</v>
      </c>
      <c r="D801">
        <f>+'LISTADO GENERAL '!F813</f>
        <v>0</v>
      </c>
      <c r="E801" t="str">
        <f>+'LISTADO GENERAL '!I813</f>
        <v xml:space="preserve"> -</v>
      </c>
      <c r="F801" s="20" t="str">
        <f>+'LISTADO GENERAL '!S813</f>
        <v>-</v>
      </c>
      <c r="G801">
        <f>+'LISTADO GENERAL '!T813</f>
        <v>0</v>
      </c>
      <c r="H801" s="21">
        <f>+'LISTADO GENERAL '!O813</f>
        <v>2111.1111111111109</v>
      </c>
      <c r="I801">
        <f t="shared" si="24"/>
        <v>0</v>
      </c>
      <c r="J801">
        <f>IF('LISTADO GENERAL '!K813="EXENTO",'REF1'!I801,I801*1.16)</f>
        <v>0</v>
      </c>
      <c r="K801" t="b">
        <f t="shared" si="25"/>
        <v>0</v>
      </c>
      <c r="L801">
        <f>'LISTADO GENERAL '!A813</f>
        <v>0</v>
      </c>
    </row>
    <row r="802" spans="1:12">
      <c r="A802" s="22">
        <v>801</v>
      </c>
      <c r="B802" t="str">
        <f>+'LISTADO GENERAL '!B814</f>
        <v>020350997</v>
      </c>
      <c r="C802" t="str">
        <f>+'LISTADO GENERAL '!E814</f>
        <v>CORATAB 81 MG X 30 TAB</v>
      </c>
      <c r="D802">
        <f>+'LISTADO GENERAL '!F814</f>
        <v>0</v>
      </c>
      <c r="E802" t="str">
        <f>+'LISTADO GENERAL '!I814</f>
        <v>COFASA</v>
      </c>
      <c r="F802" s="20">
        <f>+'LISTADO GENERAL '!S814</f>
        <v>46692</v>
      </c>
      <c r="G802">
        <f>+'LISTADO GENERAL '!T814</f>
        <v>0</v>
      </c>
      <c r="H802" s="21">
        <f>+'LISTADO GENERAL '!O814</f>
        <v>3.0974025974025974</v>
      </c>
      <c r="I802">
        <f t="shared" si="24"/>
        <v>0</v>
      </c>
      <c r="J802">
        <f>IF('LISTADO GENERAL '!K814="EXENTO",'REF1'!I802,I802*1.16)</f>
        <v>0</v>
      </c>
      <c r="K802" t="b">
        <f t="shared" si="25"/>
        <v>0</v>
      </c>
      <c r="L802" t="str">
        <f>'LISTADO GENERAL '!A814</f>
        <v xml:space="preserve">NUEVAS ENTRADAS </v>
      </c>
    </row>
    <row r="803" spans="1:12">
      <c r="A803" s="22">
        <v>802</v>
      </c>
      <c r="B803" t="str">
        <f>+'LISTADO GENERAL '!B815</f>
        <v>021091139</v>
      </c>
      <c r="C803" t="str">
        <f>+'LISTADO GENERAL '!E815</f>
        <v>CORBIS (BISOPROLOL) 2.5mg X 30 COMP</v>
      </c>
      <c r="D803">
        <f>+'LISTADO GENERAL '!F815</f>
        <v>0</v>
      </c>
      <c r="E803" t="str">
        <f>+'LISTADO GENERAL '!I815</f>
        <v>MEYER</v>
      </c>
      <c r="F803" s="20">
        <f>+'LISTADO GENERAL '!S815</f>
        <v>46266</v>
      </c>
      <c r="G803">
        <f>+'LISTADO GENERAL '!T815</f>
        <v>0</v>
      </c>
      <c r="H803" s="21">
        <f>+'LISTADO GENERAL '!O815</f>
        <v>4.3120000000000003</v>
      </c>
      <c r="I803">
        <f t="shared" si="24"/>
        <v>0</v>
      </c>
      <c r="J803">
        <f>IF('LISTADO GENERAL '!K815="EXENTO",'REF1'!I803,I803*1.16)</f>
        <v>0</v>
      </c>
      <c r="K803" t="b">
        <f t="shared" si="25"/>
        <v>0</v>
      </c>
      <c r="L803" t="str">
        <f>'LISTADO GENERAL '!A815</f>
        <v>BROCHE DE ORO</v>
      </c>
    </row>
    <row r="804" spans="1:12">
      <c r="A804" s="22">
        <v>803</v>
      </c>
      <c r="B804" t="str">
        <f>+'LISTADO GENERAL '!B816</f>
        <v>0339000031</v>
      </c>
      <c r="C804" t="str">
        <f>+'LISTADO GENERAL '!E816</f>
        <v>COREFLUX 250 ULS X 50 CAP</v>
      </c>
      <c r="D804">
        <f>+'LISTADO GENERAL '!F816</f>
        <v>0</v>
      </c>
      <c r="E804" t="str">
        <f>+'LISTADO GENERAL '!I816</f>
        <v xml:space="preserve">KMPLUS </v>
      </c>
      <c r="F804" s="20">
        <f>+'LISTADO GENERAL '!S816</f>
        <v>46753</v>
      </c>
      <c r="G804">
        <f>+'LISTADO GENERAL '!T816</f>
        <v>0</v>
      </c>
      <c r="H804" s="21">
        <f>+'LISTADO GENERAL '!O816</f>
        <v>64.285714285714292</v>
      </c>
      <c r="I804">
        <f t="shared" si="24"/>
        <v>0</v>
      </c>
      <c r="J804">
        <f>IF('LISTADO GENERAL '!K816="EXENTO",'REF1'!I804,I804*1.16)</f>
        <v>0</v>
      </c>
      <c r="K804" t="b">
        <f t="shared" si="25"/>
        <v>0</v>
      </c>
      <c r="L804">
        <f>'LISTADO GENERAL '!A816</f>
        <v>0</v>
      </c>
    </row>
    <row r="805" spans="1:12">
      <c r="A805" s="22">
        <v>804</v>
      </c>
      <c r="B805" t="str">
        <f>+'LISTADO GENERAL '!B817</f>
        <v>021431099</v>
      </c>
      <c r="C805" t="str">
        <f>+'LISTADO GENERAL '!E817</f>
        <v>CORENTEL 2.5mg X 10 COMP</v>
      </c>
      <c r="D805">
        <f>+'LISTADO GENERAL '!F817</f>
        <v>0</v>
      </c>
      <c r="E805" t="str">
        <f>+'LISTADO GENERAL '!I817</f>
        <v>ROEMMERS</v>
      </c>
      <c r="F805" s="20">
        <f>+'LISTADO GENERAL '!S817</f>
        <v>46539</v>
      </c>
      <c r="G805">
        <f>+'LISTADO GENERAL '!T817</f>
        <v>0</v>
      </c>
      <c r="H805" s="21">
        <f>+'LISTADO GENERAL '!O817</f>
        <v>2.2687898734177216</v>
      </c>
      <c r="I805">
        <f t="shared" si="24"/>
        <v>0</v>
      </c>
      <c r="J805">
        <f>IF('LISTADO GENERAL '!K817="EXENTO",'REF1'!I805,I805*1.16)</f>
        <v>0</v>
      </c>
      <c r="K805" t="b">
        <f t="shared" si="25"/>
        <v>0</v>
      </c>
      <c r="L805" t="str">
        <f>'LISTADO GENERAL '!A817</f>
        <v>PRODUCTOS TOP</v>
      </c>
    </row>
    <row r="806" spans="1:12">
      <c r="A806" s="22">
        <v>805</v>
      </c>
      <c r="B806" t="str">
        <f>+'LISTADO GENERAL '!B818</f>
        <v>021431077</v>
      </c>
      <c r="C806" t="str">
        <f>+'LISTADO GENERAL '!E818</f>
        <v>CORENTEL 2.5mg X 30 COMP</v>
      </c>
      <c r="D806">
        <f>+'LISTADO GENERAL '!F818</f>
        <v>0</v>
      </c>
      <c r="E806" t="str">
        <f>+'LISTADO GENERAL '!I818</f>
        <v>ROEMMERS</v>
      </c>
      <c r="F806" s="20">
        <f>+'LISTADO GENERAL '!S818</f>
        <v>46539</v>
      </c>
      <c r="G806">
        <f>+'LISTADO GENERAL '!T818</f>
        <v>0</v>
      </c>
      <c r="H806" s="21">
        <f>+'LISTADO GENERAL '!O818</f>
        <v>6.2420253164556962</v>
      </c>
      <c r="I806">
        <f t="shared" si="24"/>
        <v>0</v>
      </c>
      <c r="J806">
        <f>IF('LISTADO GENERAL '!K818="EXENTO",'REF1'!I806,I806*1.16)</f>
        <v>0</v>
      </c>
      <c r="K806" t="b">
        <f t="shared" si="25"/>
        <v>0</v>
      </c>
      <c r="L806" t="str">
        <f>'LISTADO GENERAL '!A818</f>
        <v>PRODUCTOS TOP</v>
      </c>
    </row>
    <row r="807" spans="1:12">
      <c r="A807" s="22">
        <v>806</v>
      </c>
      <c r="B807" t="str">
        <f>+'LISTADO GENERAL '!B819</f>
        <v>021431063</v>
      </c>
      <c r="C807" t="str">
        <f>+'LISTADO GENERAL '!E819</f>
        <v>CORENTEL 5MG X 10 COMP</v>
      </c>
      <c r="D807">
        <f>+'LISTADO GENERAL '!F819</f>
        <v>0</v>
      </c>
      <c r="E807" t="str">
        <f>+'LISTADO GENERAL '!I819</f>
        <v>ROEMMERS</v>
      </c>
      <c r="F807" s="20">
        <f>+'LISTADO GENERAL '!S819</f>
        <v>46266</v>
      </c>
      <c r="G807">
        <f>+'LISTADO GENERAL '!T819</f>
        <v>0</v>
      </c>
      <c r="H807" s="21">
        <f>+'LISTADO GENERAL '!O819</f>
        <v>3.0944857142857147</v>
      </c>
      <c r="I807">
        <f t="shared" si="24"/>
        <v>0</v>
      </c>
      <c r="J807">
        <f>IF('LISTADO GENERAL '!K819="EXENTO",'REF1'!I807,I807*1.16)</f>
        <v>0</v>
      </c>
      <c r="K807" t="b">
        <f t="shared" si="25"/>
        <v>0</v>
      </c>
      <c r="L807" t="str">
        <f>'LISTADO GENERAL '!A819</f>
        <v>PRODUCTOS TOP</v>
      </c>
    </row>
    <row r="808" spans="1:12">
      <c r="A808" s="22">
        <v>807</v>
      </c>
      <c r="B808" t="str">
        <f>+'LISTADO GENERAL '!B820</f>
        <v>021430681</v>
      </c>
      <c r="C808" t="str">
        <f>+'LISTADO GENERAL '!E820</f>
        <v>COROPRES 16 MG  X 30 COMPR</v>
      </c>
      <c r="D808">
        <f>+'LISTADO GENERAL '!F820</f>
        <v>0</v>
      </c>
      <c r="E808" t="str">
        <f>+'LISTADO GENERAL '!I820</f>
        <v>MEGALABS</v>
      </c>
      <c r="F808" s="20">
        <f>+'LISTADO GENERAL '!S820</f>
        <v>46600</v>
      </c>
      <c r="G808">
        <f>+'LISTADO GENERAL '!T820</f>
        <v>0</v>
      </c>
      <c r="H808" s="21">
        <f>+'LISTADO GENERAL '!O820</f>
        <v>10.634761904761906</v>
      </c>
      <c r="I808">
        <f t="shared" si="24"/>
        <v>0</v>
      </c>
      <c r="J808">
        <f>IF('LISTADO GENERAL '!K820="EXENTO",'REF1'!I808,I808*1.16)</f>
        <v>0</v>
      </c>
      <c r="K808" t="b">
        <f t="shared" si="25"/>
        <v>0</v>
      </c>
      <c r="L808" t="str">
        <f>'LISTADO GENERAL '!A820</f>
        <v>PRODUCTOS TOP</v>
      </c>
    </row>
    <row r="809" spans="1:12">
      <c r="A809" s="22">
        <v>808</v>
      </c>
      <c r="B809" t="str">
        <f>+'LISTADO GENERAL '!B821</f>
        <v>021431090</v>
      </c>
      <c r="C809" t="str">
        <f>+'LISTADO GENERAL '!E821</f>
        <v>COROPRES 8mg X 10 COMPR</v>
      </c>
      <c r="D809">
        <f>+'LISTADO GENERAL '!F821</f>
        <v>0</v>
      </c>
      <c r="E809" t="str">
        <f>+'LISTADO GENERAL '!I821</f>
        <v>ROEMMERS</v>
      </c>
      <c r="F809" s="20">
        <f>+'LISTADO GENERAL '!S821</f>
        <v>46447</v>
      </c>
      <c r="G809">
        <f>+'LISTADO GENERAL '!T821</f>
        <v>0</v>
      </c>
      <c r="H809" s="21">
        <f>+'LISTADO GENERAL '!O821</f>
        <v>2.5144936708860754</v>
      </c>
      <c r="I809">
        <f t="shared" si="24"/>
        <v>0</v>
      </c>
      <c r="J809">
        <f>IF('LISTADO GENERAL '!K821="EXENTO",'REF1'!I809,I809*1.16)</f>
        <v>0</v>
      </c>
      <c r="K809" t="b">
        <f t="shared" si="25"/>
        <v>0</v>
      </c>
      <c r="L809" t="str">
        <f>'LISTADO GENERAL '!A821</f>
        <v>PRODUCTOS TOP</v>
      </c>
    </row>
    <row r="810" spans="1:12">
      <c r="A810" s="22">
        <v>809</v>
      </c>
      <c r="B810" t="str">
        <f>+'LISTADO GENERAL '!B822</f>
        <v>021430771</v>
      </c>
      <c r="C810" t="str">
        <f>+'LISTADO GENERAL '!E822</f>
        <v>COROPRES 8MG X 30 COMP</v>
      </c>
      <c r="D810">
        <f>+'LISTADO GENERAL '!F822</f>
        <v>0</v>
      </c>
      <c r="E810" t="str">
        <f>+'LISTADO GENERAL '!I822</f>
        <v>ROEMMERS</v>
      </c>
      <c r="F810" s="20">
        <f>+'LISTADO GENERAL '!S822</f>
        <v>46631</v>
      </c>
      <c r="G810">
        <f>+'LISTADO GENERAL '!T822</f>
        <v>0</v>
      </c>
      <c r="H810" s="21">
        <f>+'LISTADO GENERAL '!O822</f>
        <v>8.57113924050633</v>
      </c>
      <c r="I810">
        <f t="shared" si="24"/>
        <v>0</v>
      </c>
      <c r="J810">
        <f>IF('LISTADO GENERAL '!K822="EXENTO",'REF1'!I810,I810*1.16)</f>
        <v>0</v>
      </c>
      <c r="K810" t="b">
        <f t="shared" si="25"/>
        <v>0</v>
      </c>
      <c r="L810" t="str">
        <f>'LISTADO GENERAL '!A822</f>
        <v>PRODUCTOS TOP</v>
      </c>
    </row>
    <row r="811" spans="1:12">
      <c r="A811" s="22">
        <v>810</v>
      </c>
      <c r="B811" t="str">
        <f>+'LISTADO GENERAL '!B823</f>
        <v>0217409038</v>
      </c>
      <c r="C811" t="str">
        <f>+'LISTADO GENERAL '!E823</f>
        <v>CORTIX 200mg X 3 OVULOS</v>
      </c>
      <c r="D811">
        <f>+'LISTADO GENERAL '!F823</f>
        <v>0</v>
      </c>
      <c r="E811" t="str">
        <f>+'LISTADO GENERAL '!I823</f>
        <v>VIVAX</v>
      </c>
      <c r="F811" s="20">
        <f>+'LISTADO GENERAL '!S823</f>
        <v>46113</v>
      </c>
      <c r="G811">
        <f>+'LISTADO GENERAL '!T823</f>
        <v>0</v>
      </c>
      <c r="H811" s="21">
        <f>+'LISTADO GENERAL '!O823</f>
        <v>3.129634711452467</v>
      </c>
      <c r="I811">
        <f t="shared" si="24"/>
        <v>0</v>
      </c>
      <c r="J811">
        <f>IF('LISTADO GENERAL '!K823="EXENTO",'REF1'!I811,I811*1.16)</f>
        <v>0</v>
      </c>
      <c r="K811" t="b">
        <f t="shared" si="25"/>
        <v>0</v>
      </c>
      <c r="L811">
        <f>'LISTADO GENERAL '!A823</f>
        <v>0</v>
      </c>
    </row>
    <row r="812" spans="1:12">
      <c r="A812" s="22">
        <v>811</v>
      </c>
      <c r="B812" t="str">
        <f>+'LISTADO GENERAL '!B824</f>
        <v>021181139</v>
      </c>
      <c r="C812" t="str">
        <f>+'LISTADO GENERAL '!E824</f>
        <v>CORTYNASE 0.05% X  80 DOSIS</v>
      </c>
      <c r="D812">
        <f>+'LISTADO GENERAL '!F824</f>
        <v>0</v>
      </c>
      <c r="E812" t="str">
        <f>+'LISTADO GENERAL '!I824</f>
        <v>OFTALMI</v>
      </c>
      <c r="F812" s="20">
        <f>+'LISTADO GENERAL '!S824</f>
        <v>46266</v>
      </c>
      <c r="G812">
        <f>+'LISTADO GENERAL '!T824</f>
        <v>0</v>
      </c>
      <c r="H812" s="21">
        <f>+'LISTADO GENERAL '!O824</f>
        <v>5.3410000000000002</v>
      </c>
      <c r="I812">
        <f t="shared" si="24"/>
        <v>0</v>
      </c>
      <c r="J812">
        <f>IF('LISTADO GENERAL '!K824="EXENTO",'REF1'!I812,I812*1.16)</f>
        <v>0</v>
      </c>
      <c r="K812" t="b">
        <f t="shared" si="25"/>
        <v>0</v>
      </c>
      <c r="L812" t="str">
        <f>'LISTADO GENERAL '!A824</f>
        <v>BROCHE DE ORO</v>
      </c>
    </row>
    <row r="813" spans="1:12">
      <c r="A813" s="22">
        <v>812</v>
      </c>
      <c r="B813" t="str">
        <f>+'LISTADO GENERAL '!B825</f>
        <v>021691007</v>
      </c>
      <c r="C813" t="str">
        <f>+'LISTADO GENERAL '!E825</f>
        <v>CO-SULTRIN X 100ML SUSP PEDIATRICA</v>
      </c>
      <c r="D813">
        <f>+'LISTADO GENERAL '!F825</f>
        <v>0</v>
      </c>
      <c r="E813" t="str">
        <f>+'LISTADO GENERAL '!I825</f>
        <v>VALMOR</v>
      </c>
      <c r="F813" s="20">
        <f>+'LISTADO GENERAL '!S825</f>
        <v>46447</v>
      </c>
      <c r="G813">
        <f>+'LISTADO GENERAL '!T825</f>
        <v>0</v>
      </c>
      <c r="H813" s="21">
        <f>+'LISTADO GENERAL '!O825</f>
        <v>3.4142015259139047</v>
      </c>
      <c r="I813">
        <f t="shared" si="24"/>
        <v>0</v>
      </c>
      <c r="J813">
        <f>IF('LISTADO GENERAL '!K825="EXENTO",'REF1'!I813,I813*1.16)</f>
        <v>0</v>
      </c>
      <c r="K813" t="b">
        <f t="shared" si="25"/>
        <v>0</v>
      </c>
      <c r="L813" t="str">
        <f>'LISTADO GENERAL '!A825</f>
        <v>PRODUCTOS TOP</v>
      </c>
    </row>
    <row r="814" spans="1:12">
      <c r="A814" s="22">
        <v>813</v>
      </c>
      <c r="B814" t="str">
        <f>+'LISTADO GENERAL '!B826</f>
        <v>020981207</v>
      </c>
      <c r="C814" t="str">
        <f>+'LISTADO GENERAL '!E826</f>
        <v>COVENTROL 12,5MG X 10 COMP</v>
      </c>
      <c r="D814">
        <f>+'LISTADO GENERAL '!F826</f>
        <v>0</v>
      </c>
      <c r="E814" t="str">
        <f>+'LISTADO GENERAL '!I826</f>
        <v>LETI-GENVEN</v>
      </c>
      <c r="F814" s="20">
        <f>+'LISTADO GENERAL '!S826</f>
        <v>46023</v>
      </c>
      <c r="G814">
        <f>+'LISTADO GENERAL '!T826</f>
        <v>0</v>
      </c>
      <c r="H814" s="21">
        <f>+'LISTADO GENERAL '!O826</f>
        <v>2.7821428571428575</v>
      </c>
      <c r="I814">
        <f t="shared" si="24"/>
        <v>0</v>
      </c>
      <c r="J814">
        <f>IF('LISTADO GENERAL '!K826="EXENTO",'REF1'!I814,I814*1.16)</f>
        <v>0</v>
      </c>
      <c r="K814" t="b">
        <f t="shared" si="25"/>
        <v>0</v>
      </c>
      <c r="L814" t="str">
        <f>'LISTADO GENERAL '!A826</f>
        <v xml:space="preserve">BROCHE DE ORO </v>
      </c>
    </row>
    <row r="815" spans="1:12">
      <c r="A815" s="22">
        <v>814</v>
      </c>
      <c r="B815" t="str">
        <f>+'LISTADO GENERAL '!B827</f>
        <v>020980827</v>
      </c>
      <c r="C815" t="str">
        <f>+'LISTADO GENERAL '!E827</f>
        <v>COVENTROL 12,5MG X 30 COMP</v>
      </c>
      <c r="D815">
        <f>+'LISTADO GENERAL '!F827</f>
        <v>0</v>
      </c>
      <c r="E815" t="str">
        <f>+'LISTADO GENERAL '!I827</f>
        <v>LETI-GENVEN</v>
      </c>
      <c r="F815" s="20">
        <f>+'LISTADO GENERAL '!S827</f>
        <v>46235</v>
      </c>
      <c r="G815">
        <f>+'LISTADO GENERAL '!T827</f>
        <v>0</v>
      </c>
      <c r="H815" s="21">
        <f>+'LISTADO GENERAL '!O827</f>
        <v>8.8337662337662319</v>
      </c>
      <c r="I815">
        <f t="shared" si="24"/>
        <v>0</v>
      </c>
      <c r="J815">
        <f>IF('LISTADO GENERAL '!K827="EXENTO",'REF1'!I815,I815*1.16)</f>
        <v>0</v>
      </c>
      <c r="K815" t="b">
        <f t="shared" si="25"/>
        <v>0</v>
      </c>
      <c r="L815" t="str">
        <f>'LISTADO GENERAL '!A827</f>
        <v xml:space="preserve">BROCHE DE ORO </v>
      </c>
    </row>
    <row r="816" spans="1:12">
      <c r="A816" s="22">
        <v>815</v>
      </c>
      <c r="B816" t="str">
        <f>+'LISTADO GENERAL '!B828</f>
        <v>020981108</v>
      </c>
      <c r="C816" t="str">
        <f>+'LISTADO GENERAL '!E828</f>
        <v>COVENTROL 25MG X 30 COMP</v>
      </c>
      <c r="D816">
        <f>+'LISTADO GENERAL '!F828</f>
        <v>0</v>
      </c>
      <c r="E816" t="str">
        <f>+'LISTADO GENERAL '!I828</f>
        <v>LETI-GENVEN</v>
      </c>
      <c r="F816" s="20">
        <f>+'LISTADO GENERAL '!S828</f>
        <v>46235</v>
      </c>
      <c r="G816">
        <f>+'LISTADO GENERAL '!T828</f>
        <v>0</v>
      </c>
      <c r="H816" s="21">
        <f>+'LISTADO GENERAL '!O828</f>
        <v>11.351898734177214</v>
      </c>
      <c r="I816">
        <f t="shared" si="24"/>
        <v>0</v>
      </c>
      <c r="J816">
        <f>IF('LISTADO GENERAL '!K828="EXENTO",'REF1'!I816,I816*1.16)</f>
        <v>0</v>
      </c>
      <c r="K816" t="b">
        <f t="shared" si="25"/>
        <v>0</v>
      </c>
      <c r="L816" t="str">
        <f>'LISTADO GENERAL '!A828</f>
        <v xml:space="preserve">BROCHE DE ORO </v>
      </c>
    </row>
    <row r="817" spans="1:12">
      <c r="A817" s="22">
        <v>816</v>
      </c>
      <c r="B817" t="str">
        <f>+'LISTADO GENERAL '!B829</f>
        <v>020981183</v>
      </c>
      <c r="C817" t="str">
        <f>+'LISTADO GENERAL '!E829</f>
        <v>COVENTROL 6,25MG X 10 COMP</v>
      </c>
      <c r="D817">
        <f>+'LISTADO GENERAL '!F829</f>
        <v>0</v>
      </c>
      <c r="E817" t="str">
        <f>+'LISTADO GENERAL '!I829</f>
        <v>LETI-GENVEN</v>
      </c>
      <c r="F817" s="20">
        <f>+'LISTADO GENERAL '!S829</f>
        <v>45962</v>
      </c>
      <c r="G817">
        <f>+'LISTADO GENERAL '!T829</f>
        <v>0</v>
      </c>
      <c r="H817" s="21">
        <f>+'LISTADO GENERAL '!O829</f>
        <v>2.2568863002831461</v>
      </c>
      <c r="I817">
        <f t="shared" si="24"/>
        <v>0</v>
      </c>
      <c r="J817">
        <f>IF('LISTADO GENERAL '!K829="EXENTO",'REF1'!I817,I817*1.16)</f>
        <v>0</v>
      </c>
      <c r="K817" t="b">
        <f t="shared" si="25"/>
        <v>0</v>
      </c>
      <c r="L817" t="str">
        <f>'LISTADO GENERAL '!A829</f>
        <v xml:space="preserve">BROCHE DE ORO </v>
      </c>
    </row>
    <row r="818" spans="1:12">
      <c r="A818" s="22">
        <v>817</v>
      </c>
      <c r="B818" t="str">
        <f>+'LISTADO GENERAL '!B830</f>
        <v>020980163</v>
      </c>
      <c r="C818" t="str">
        <f>+'LISTADO GENERAL '!E830</f>
        <v>COVENTROL 6,25MG X 30 COMP</v>
      </c>
      <c r="D818">
        <f>+'LISTADO GENERAL '!F830</f>
        <v>0</v>
      </c>
      <c r="E818" t="str">
        <f>+'LISTADO GENERAL '!I830</f>
        <v>LETI-GENVEN</v>
      </c>
      <c r="F818" s="20">
        <f>+'LISTADO GENERAL '!S830</f>
        <v>46204</v>
      </c>
      <c r="G818">
        <f>+'LISTADO GENERAL '!T830</f>
        <v>0</v>
      </c>
      <c r="H818" s="21">
        <f>+'LISTADO GENERAL '!O830</f>
        <v>6.4936708860759493</v>
      </c>
      <c r="I818">
        <f t="shared" si="24"/>
        <v>0</v>
      </c>
      <c r="J818">
        <f>IF('LISTADO GENERAL '!K830="EXENTO",'REF1'!I818,I818*1.16)</f>
        <v>0</v>
      </c>
      <c r="K818" t="b">
        <f t="shared" si="25"/>
        <v>0</v>
      </c>
      <c r="L818" t="str">
        <f>'LISTADO GENERAL '!A830</f>
        <v xml:space="preserve">BROCHE DE ORO </v>
      </c>
    </row>
    <row r="819" spans="1:12">
      <c r="A819" s="22">
        <v>818</v>
      </c>
      <c r="B819" t="str">
        <f>+'LISTADO GENERAL '!B831</f>
        <v>020550165</v>
      </c>
      <c r="C819" t="str">
        <f>+'LISTADO GENERAL '!E831</f>
        <v xml:space="preserve">CRISOMET 50MG/ 500MG X 10 TAB </v>
      </c>
      <c r="D819">
        <f>+'LISTADO GENERAL '!F831</f>
        <v>0</v>
      </c>
      <c r="E819" t="str">
        <f>+'LISTADO GENERAL '!I831</f>
        <v>FARMA</v>
      </c>
      <c r="F819" s="20">
        <f>+'LISTADO GENERAL '!S831</f>
        <v>46296</v>
      </c>
      <c r="G819">
        <f>+'LISTADO GENERAL '!T831</f>
        <v>0</v>
      </c>
      <c r="H819" s="21">
        <f>+'LISTADO GENERAL '!O831</f>
        <v>8.1950632911392418</v>
      </c>
      <c r="I819">
        <f t="shared" si="24"/>
        <v>0</v>
      </c>
      <c r="J819">
        <f>IF('LISTADO GENERAL '!K831="EXENTO",'REF1'!I819,I819*1.16)</f>
        <v>0</v>
      </c>
      <c r="K819" t="b">
        <f t="shared" si="25"/>
        <v>0</v>
      </c>
      <c r="L819">
        <f>'LISTADO GENERAL '!A831</f>
        <v>0</v>
      </c>
    </row>
    <row r="820" spans="1:12">
      <c r="A820" s="22">
        <v>819</v>
      </c>
      <c r="B820" t="str">
        <f>+'LISTADO GENERAL '!B832</f>
        <v>021890538</v>
      </c>
      <c r="C820" t="str">
        <f>+'LISTADO GENERAL '!E832</f>
        <v>CRISPLUS 120MG X 30 CAP</v>
      </c>
      <c r="D820">
        <f>+'LISTADO GENERAL '!F832</f>
        <v>0</v>
      </c>
      <c r="E820" t="str">
        <f>+'LISTADO GENERAL '!I832</f>
        <v>ZUOZ PHARMA</v>
      </c>
      <c r="F820" s="20">
        <f>+'LISTADO GENERAL '!S832</f>
        <v>45962</v>
      </c>
      <c r="G820">
        <f>+'LISTADO GENERAL '!T832</f>
        <v>0</v>
      </c>
      <c r="H820" s="21">
        <f>+'LISTADO GENERAL '!O832</f>
        <v>14.715119047619048</v>
      </c>
      <c r="I820">
        <f t="shared" si="24"/>
        <v>0</v>
      </c>
      <c r="J820">
        <f>IF('LISTADO GENERAL '!K832="EXENTO",'REF1'!I820,I820*1.16)</f>
        <v>0</v>
      </c>
      <c r="K820" t="b">
        <f t="shared" si="25"/>
        <v>0</v>
      </c>
      <c r="L820">
        <f>'LISTADO GENERAL '!A832</f>
        <v>0</v>
      </c>
    </row>
    <row r="821" spans="1:12">
      <c r="A821" s="22">
        <v>820</v>
      </c>
      <c r="B821" t="str">
        <f>+'LISTADO GENERAL '!B833</f>
        <v>021181020</v>
      </c>
      <c r="C821" t="str">
        <f>+'LISTADO GENERAL '!E833</f>
        <v>CROMOFTAL 4% SOL OFTALMICA X 10ML</v>
      </c>
      <c r="D821">
        <f>+'LISTADO GENERAL '!F833</f>
        <v>0</v>
      </c>
      <c r="E821" t="str">
        <f>+'LISTADO GENERAL '!I833</f>
        <v>OFTALMI</v>
      </c>
      <c r="F821" s="20">
        <f>+'LISTADO GENERAL '!S833</f>
        <v>45809</v>
      </c>
      <c r="G821">
        <f>+'LISTADO GENERAL '!T833</f>
        <v>0</v>
      </c>
      <c r="H821" s="21">
        <f>+'LISTADO GENERAL '!O833</f>
        <v>3.5181999999999998</v>
      </c>
      <c r="I821">
        <f t="shared" si="24"/>
        <v>0</v>
      </c>
      <c r="J821">
        <f>IF('LISTADO GENERAL '!K833="EXENTO",'REF1'!I821,I821*1.16)</f>
        <v>0</v>
      </c>
      <c r="K821" t="b">
        <f t="shared" si="25"/>
        <v>0</v>
      </c>
      <c r="L821" t="str">
        <f>'LISTADO GENERAL '!A833</f>
        <v>BROCHE DE ORO</v>
      </c>
    </row>
    <row r="822" spans="1:12">
      <c r="A822" s="22">
        <v>821</v>
      </c>
      <c r="B822" t="str">
        <f>+'LISTADO GENERAL '!B834</f>
        <v>0217409035</v>
      </c>
      <c r="C822" t="str">
        <f>+'LISTADO GENERAL '!E834</f>
        <v>CROMUS 0.1% (TACROLIMUS) UNGUENTO X 15g</v>
      </c>
      <c r="D822">
        <f>+'LISTADO GENERAL '!F834</f>
        <v>0</v>
      </c>
      <c r="E822" t="str">
        <f>+'LISTADO GENERAL '!I834</f>
        <v>VIVAX</v>
      </c>
      <c r="F822" s="20">
        <f>+'LISTADO GENERAL '!S834</f>
        <v>46357</v>
      </c>
      <c r="G822">
        <f>+'LISTADO GENERAL '!T834</f>
        <v>0</v>
      </c>
      <c r="H822" s="21">
        <f>+'LISTADO GENERAL '!O834</f>
        <v>24.785714285714288</v>
      </c>
      <c r="I822">
        <f t="shared" si="24"/>
        <v>0</v>
      </c>
      <c r="J822">
        <f>IF('LISTADO GENERAL '!K834="EXENTO",'REF1'!I822,I822*1.16)</f>
        <v>0</v>
      </c>
      <c r="K822" t="b">
        <f t="shared" si="25"/>
        <v>0</v>
      </c>
      <c r="L822" t="str">
        <f>'LISTADO GENERAL '!A834</f>
        <v>PRODUCTOS TOP</v>
      </c>
    </row>
    <row r="823" spans="1:12">
      <c r="A823" s="22">
        <v>822</v>
      </c>
      <c r="B823" t="str">
        <f>+'LISTADO GENERAL '!B835</f>
        <v>020580997</v>
      </c>
      <c r="C823" t="str">
        <f>+'LISTADO GENERAL '!E835</f>
        <v>CUMIFEM (CLOTRIMAZOL) 500 MG  X 3 CAP</v>
      </c>
      <c r="D823">
        <f>+'LISTADO GENERAL '!F835</f>
        <v>0</v>
      </c>
      <c r="E823" t="str">
        <f>+'LISTADO GENERAL '!I835</f>
        <v>FC PHARMA</v>
      </c>
      <c r="F823" s="20">
        <f>+'LISTADO GENERAL '!S835</f>
        <v>46174</v>
      </c>
      <c r="G823">
        <f>+'LISTADO GENERAL '!T835</f>
        <v>0</v>
      </c>
      <c r="H823" s="21">
        <f>+'LISTADO GENERAL '!O835</f>
        <v>4.2791111111111109</v>
      </c>
      <c r="I823">
        <f t="shared" si="24"/>
        <v>0</v>
      </c>
      <c r="J823">
        <f>IF('LISTADO GENERAL '!K835="EXENTO",'REF1'!I823,I823*1.16)</f>
        <v>0</v>
      </c>
      <c r="K823" t="b">
        <f t="shared" si="25"/>
        <v>0</v>
      </c>
      <c r="L823" t="str">
        <f>'LISTADO GENERAL '!A835</f>
        <v>PRODUCTOS TOP</v>
      </c>
    </row>
    <row r="824" spans="1:12">
      <c r="A824" s="22">
        <v>823</v>
      </c>
      <c r="B824" t="str">
        <f>+'LISTADO GENERAL '!B836</f>
        <v>043420011</v>
      </c>
      <c r="C824" t="str">
        <f>+'LISTADO GENERAL '!E836</f>
        <v>CURE AID EYE PAD PEDIATRICO X 20</v>
      </c>
      <c r="D824">
        <f>+'LISTADO GENERAL '!F836</f>
        <v>0</v>
      </c>
      <c r="E824" t="str">
        <f>+'LISTADO GENERAL '!I836</f>
        <v xml:space="preserve">GENIACARE </v>
      </c>
      <c r="F824" s="20">
        <f>+'LISTADO GENERAL '!S836</f>
        <v>47150</v>
      </c>
      <c r="G824">
        <f>+'LISTADO GENERAL '!T836</f>
        <v>0</v>
      </c>
      <c r="H824" s="21">
        <f>+'LISTADO GENERAL '!O836</f>
        <v>4.5324675324675328</v>
      </c>
      <c r="I824">
        <f t="shared" si="24"/>
        <v>0</v>
      </c>
      <c r="J824">
        <f>IF('LISTADO GENERAL '!K836="EXENTO",'REF1'!I824,I824*1.16)</f>
        <v>0</v>
      </c>
      <c r="K824" t="b">
        <f t="shared" si="25"/>
        <v>0</v>
      </c>
      <c r="L824" t="str">
        <f>'LISTADO GENERAL '!A836</f>
        <v>PRODUCTOS TOP</v>
      </c>
    </row>
    <row r="825" spans="1:12">
      <c r="A825" s="22">
        <v>824</v>
      </c>
      <c r="B825" t="str">
        <f>+'LISTADO GENERAL '!B837</f>
        <v>043420012</v>
      </c>
      <c r="C825" t="str">
        <f>+'LISTADO GENERAL '!E837</f>
        <v>CURE AID FOR KIDS X 20</v>
      </c>
      <c r="D825">
        <f>+'LISTADO GENERAL '!F837</f>
        <v>0</v>
      </c>
      <c r="E825" t="str">
        <f>+'LISTADO GENERAL '!I837</f>
        <v xml:space="preserve">GENIACARE </v>
      </c>
      <c r="F825" s="20">
        <f>+'LISTADO GENERAL '!S837</f>
        <v>47027</v>
      </c>
      <c r="G825">
        <f>+'LISTADO GENERAL '!T837</f>
        <v>0</v>
      </c>
      <c r="H825" s="21">
        <f>+'LISTADO GENERAL '!O837</f>
        <v>2.0129870129870131</v>
      </c>
      <c r="I825">
        <f t="shared" si="24"/>
        <v>0</v>
      </c>
      <c r="J825">
        <f>IF('LISTADO GENERAL '!K837="EXENTO",'REF1'!I825,I825*1.16)</f>
        <v>0</v>
      </c>
      <c r="K825" t="b">
        <f t="shared" si="25"/>
        <v>0</v>
      </c>
      <c r="L825" t="str">
        <f>'LISTADO GENERAL '!A837</f>
        <v>PRODUCTOS TOP</v>
      </c>
    </row>
    <row r="826" spans="1:12">
      <c r="A826" s="22">
        <v>825</v>
      </c>
      <c r="B826" t="str">
        <f>+'LISTADO GENERAL '!B838</f>
        <v>043420015</v>
      </c>
      <c r="C826" t="str">
        <f>+'LISTADO GENERAL '!E838</f>
        <v>CURE AID WASHPROOF  X 20</v>
      </c>
      <c r="D826">
        <f>+'LISTADO GENERAL '!F838</f>
        <v>0</v>
      </c>
      <c r="E826" t="str">
        <f>+'LISTADO GENERAL '!I838</f>
        <v xml:space="preserve">GENIACARE </v>
      </c>
      <c r="F826" s="20">
        <f>+'LISTADO GENERAL '!S838</f>
        <v>46478</v>
      </c>
      <c r="G826">
        <f>+'LISTADO GENERAL '!T838</f>
        <v>0</v>
      </c>
      <c r="H826" s="21">
        <f>+'LISTADO GENERAL '!O838</f>
        <v>2.2207792207792205</v>
      </c>
      <c r="I826">
        <f t="shared" si="24"/>
        <v>0</v>
      </c>
      <c r="J826">
        <f>IF('LISTADO GENERAL '!K838="EXENTO",'REF1'!I826,I826*1.16)</f>
        <v>0</v>
      </c>
      <c r="K826" t="b">
        <f t="shared" si="25"/>
        <v>0</v>
      </c>
      <c r="L826" t="str">
        <f>'LISTADO GENERAL '!A838</f>
        <v>PRODUCTOS TOP</v>
      </c>
    </row>
    <row r="827" spans="1:12">
      <c r="A827" s="22">
        <v>826</v>
      </c>
      <c r="B827" t="str">
        <f>+'LISTADO GENERAL '!B839</f>
        <v>021490944</v>
      </c>
      <c r="C827" t="str">
        <f>+'LISTADO GENERAL '!E839</f>
        <v>CURPINOL 12,5MG X 30 COM</v>
      </c>
      <c r="D827">
        <f>+'LISTADO GENERAL '!F839</f>
        <v>0</v>
      </c>
      <c r="E827" t="str">
        <f>+'LISTADO GENERAL '!I839</f>
        <v>ROWE</v>
      </c>
      <c r="F827" s="20">
        <f>+'LISTADO GENERAL '!S839</f>
        <v>46539</v>
      </c>
      <c r="G827">
        <f>+'LISTADO GENERAL '!T839</f>
        <v>0</v>
      </c>
      <c r="H827" s="21">
        <f>+'LISTADO GENERAL '!O839</f>
        <v>8.488311688311688</v>
      </c>
      <c r="I827">
        <f t="shared" si="24"/>
        <v>0</v>
      </c>
      <c r="J827">
        <f>IF('LISTADO GENERAL '!K839="EXENTO",'REF1'!I827,I827*1.16)</f>
        <v>0</v>
      </c>
      <c r="K827" t="b">
        <f t="shared" si="25"/>
        <v>0</v>
      </c>
      <c r="L827" t="str">
        <f>'LISTADO GENERAL '!A839</f>
        <v>PRODUCTOS TOP</v>
      </c>
    </row>
    <row r="828" spans="1:12">
      <c r="A828" s="22">
        <v>827</v>
      </c>
      <c r="B828" t="str">
        <f>+'LISTADO GENERAL '!B840</f>
        <v>021491090</v>
      </c>
      <c r="C828" t="str">
        <f>+'LISTADO GENERAL '!E840</f>
        <v>CURPINOL 25MG X 10 COM</v>
      </c>
      <c r="D828">
        <f>+'LISTADO GENERAL '!F840</f>
        <v>0</v>
      </c>
      <c r="E828" t="str">
        <f>+'LISTADO GENERAL '!I840</f>
        <v>ROWE</v>
      </c>
      <c r="F828" s="20">
        <f>+'LISTADO GENERAL '!S840</f>
        <v>45809</v>
      </c>
      <c r="G828">
        <f>+'LISTADO GENERAL '!T840</f>
        <v>0</v>
      </c>
      <c r="H828" s="21">
        <f>+'LISTADO GENERAL '!O840</f>
        <v>3.9760365201051222</v>
      </c>
      <c r="I828">
        <f t="shared" si="24"/>
        <v>0</v>
      </c>
      <c r="J828">
        <f>IF('LISTADO GENERAL '!K840="EXENTO",'REF1'!I828,I828*1.16)</f>
        <v>0</v>
      </c>
      <c r="K828" t="b">
        <f t="shared" si="25"/>
        <v>0</v>
      </c>
      <c r="L828">
        <f>'LISTADO GENERAL '!A840</f>
        <v>0</v>
      </c>
    </row>
    <row r="829" spans="1:12">
      <c r="A829" s="22">
        <v>828</v>
      </c>
      <c r="B829" t="str">
        <f>+'LISTADO GENERAL '!B841</f>
        <v>021491072</v>
      </c>
      <c r="C829" t="str">
        <f>+'LISTADO GENERAL '!E841</f>
        <v>CURPINOL 6,25MG X 30 COM</v>
      </c>
      <c r="D829">
        <f>+'LISTADO GENERAL '!F841</f>
        <v>0</v>
      </c>
      <c r="E829" t="str">
        <f>+'LISTADO GENERAL '!I841</f>
        <v>ROWE</v>
      </c>
      <c r="F829" s="20">
        <f>+'LISTADO GENERAL '!S841</f>
        <v>46266</v>
      </c>
      <c r="G829">
        <f>+'LISTADO GENERAL '!T841</f>
        <v>0</v>
      </c>
      <c r="H829" s="21">
        <f>+'LISTADO GENERAL '!O841</f>
        <v>7.4316455696202519</v>
      </c>
      <c r="I829">
        <f t="shared" si="24"/>
        <v>0</v>
      </c>
      <c r="J829">
        <f>IF('LISTADO GENERAL '!K841="EXENTO",'REF1'!I829,I829*1.16)</f>
        <v>0</v>
      </c>
      <c r="K829" t="b">
        <f t="shared" si="25"/>
        <v>0</v>
      </c>
      <c r="L829">
        <f>'LISTADO GENERAL '!A841</f>
        <v>0</v>
      </c>
    </row>
    <row r="830" spans="1:12">
      <c r="A830" s="22">
        <v>829</v>
      </c>
      <c r="B830" t="str">
        <f>+'LISTADO GENERAL '!B842</f>
        <v>021491109</v>
      </c>
      <c r="C830" t="str">
        <f>+'LISTADO GENERAL '!E842</f>
        <v>CURPINOL(CARVEDILOL) 12.5mg X 10COMPR</v>
      </c>
      <c r="D830">
        <f>+'LISTADO GENERAL '!F842</f>
        <v>0</v>
      </c>
      <c r="E830" t="str">
        <f>+'LISTADO GENERAL '!I842</f>
        <v>ROWE</v>
      </c>
      <c r="F830" s="20">
        <f>+'LISTADO GENERAL '!S842</f>
        <v>46569</v>
      </c>
      <c r="G830">
        <f>+'LISTADO GENERAL '!T842</f>
        <v>0</v>
      </c>
      <c r="H830" s="21">
        <f>+'LISTADO GENERAL '!O842</f>
        <v>2.6613095238095239</v>
      </c>
      <c r="I830">
        <f t="shared" si="24"/>
        <v>0</v>
      </c>
      <c r="J830">
        <f>IF('LISTADO GENERAL '!K842="EXENTO",'REF1'!I830,I830*1.16)</f>
        <v>0</v>
      </c>
      <c r="K830" t="b">
        <f t="shared" si="25"/>
        <v>0</v>
      </c>
      <c r="L830">
        <f>'LISTADO GENERAL '!A842</f>
        <v>0</v>
      </c>
    </row>
    <row r="831" spans="1:12">
      <c r="A831" s="22">
        <v>830</v>
      </c>
      <c r="B831" t="str">
        <f>+'LISTADO GENERAL '!B843</f>
        <v>021740490</v>
      </c>
      <c r="C831" t="str">
        <f>+'LISTADO GENERAL '!E843</f>
        <v>CUTICLIN 20MG X 30 CAP</v>
      </c>
      <c r="D831">
        <f>+'LISTADO GENERAL '!F843</f>
        <v>0</v>
      </c>
      <c r="E831" t="str">
        <f>+'LISTADO GENERAL '!I843</f>
        <v>VIVAX</v>
      </c>
      <c r="F831" s="20">
        <f>+'LISTADO GENERAL '!S843</f>
        <v>46631</v>
      </c>
      <c r="G831">
        <f>+'LISTADO GENERAL '!T843</f>
        <v>0</v>
      </c>
      <c r="H831" s="21">
        <f>+'LISTADO GENERAL '!O843</f>
        <v>23.662337662337659</v>
      </c>
      <c r="I831">
        <f t="shared" si="24"/>
        <v>0</v>
      </c>
      <c r="J831">
        <f>IF('LISTADO GENERAL '!K843="EXENTO",'REF1'!I831,I831*1.16)</f>
        <v>0</v>
      </c>
      <c r="K831" t="b">
        <f t="shared" si="25"/>
        <v>0</v>
      </c>
      <c r="L831">
        <f>'LISTADO GENERAL '!A843</f>
        <v>0</v>
      </c>
    </row>
    <row r="832" spans="1:12">
      <c r="A832" s="22">
        <v>831</v>
      </c>
      <c r="B832" t="str">
        <f>+'LISTADO GENERAL '!B844</f>
        <v>022110857</v>
      </c>
      <c r="C832" t="str">
        <f>+'LISTADO GENERAL '!E844</f>
        <v>CYNT 20MG X 20 COMP</v>
      </c>
      <c r="D832">
        <f>+'LISTADO GENERAL '!F844</f>
        <v>0</v>
      </c>
      <c r="E832" t="str">
        <f>+'LISTADO GENERAL '!I844</f>
        <v>DOLLDER</v>
      </c>
      <c r="F832" s="20">
        <f>+'LISTADO GENERAL '!S844</f>
        <v>46508</v>
      </c>
      <c r="G832">
        <f>+'LISTADO GENERAL '!T844</f>
        <v>0</v>
      </c>
      <c r="H832" s="21">
        <f>+'LISTADO GENERAL '!O844</f>
        <v>3.8607594936708858</v>
      </c>
      <c r="I832">
        <f t="shared" si="24"/>
        <v>0</v>
      </c>
      <c r="J832">
        <f>IF('LISTADO GENERAL '!K844="EXENTO",'REF1'!I832,I832*1.16)</f>
        <v>0</v>
      </c>
      <c r="K832" t="b">
        <f t="shared" si="25"/>
        <v>0</v>
      </c>
      <c r="L832">
        <f>'LISTADO GENERAL '!A844</f>
        <v>0</v>
      </c>
    </row>
    <row r="833" spans="1:12">
      <c r="A833" s="22">
        <v>832</v>
      </c>
      <c r="B833" t="str">
        <f>+'LISTADO GENERAL '!B845</f>
        <v>022110858</v>
      </c>
      <c r="C833" t="str">
        <f>+'LISTADO GENERAL '!E845</f>
        <v>CYNT 40MG X 10 COMP</v>
      </c>
      <c r="D833">
        <f>+'LISTADO GENERAL '!F845</f>
        <v>0</v>
      </c>
      <c r="E833" t="str">
        <f>+'LISTADO GENERAL '!I845</f>
        <v>DOLLDER</v>
      </c>
      <c r="F833" s="20">
        <f>+'LISTADO GENERAL '!S845</f>
        <v>46054</v>
      </c>
      <c r="G833">
        <f>+'LISTADO GENERAL '!T845</f>
        <v>0</v>
      </c>
      <c r="H833" s="21">
        <f>+'LISTADO GENERAL '!O845</f>
        <v>3.8101265822784804</v>
      </c>
      <c r="I833">
        <f t="shared" si="24"/>
        <v>0</v>
      </c>
      <c r="J833">
        <f>IF('LISTADO GENERAL '!K845="EXENTO",'REF1'!I833,I833*1.16)</f>
        <v>0</v>
      </c>
      <c r="K833" t="b">
        <f t="shared" si="25"/>
        <v>0</v>
      </c>
      <c r="L833">
        <f>'LISTADO GENERAL '!A845</f>
        <v>0</v>
      </c>
    </row>
    <row r="834" spans="1:12">
      <c r="A834" s="22">
        <v>833</v>
      </c>
      <c r="B834" t="str">
        <f>+'LISTADO GENERAL '!B846</f>
        <v>033340027</v>
      </c>
      <c r="C834" t="str">
        <f>+'LISTADO GENERAL '!E846</f>
        <v>DABIGATRAN 110 MG X 10 TAB REC</v>
      </c>
      <c r="D834">
        <f>+'LISTADO GENERAL '!F846</f>
        <v>0</v>
      </c>
      <c r="E834" t="str">
        <f>+'LISTADO GENERAL '!I846</f>
        <v>ANGELUS</v>
      </c>
      <c r="F834" s="20">
        <f>+'LISTADO GENERAL '!S846</f>
        <v>45839</v>
      </c>
      <c r="G834">
        <f>+'LISTADO GENERAL '!T846</f>
        <v>0</v>
      </c>
      <c r="H834" s="21">
        <f>+'LISTADO GENERAL '!O846</f>
        <v>6.5595238095238093</v>
      </c>
      <c r="I834">
        <f t="shared" ref="I834:I897" si="26">+H834*G834</f>
        <v>0</v>
      </c>
      <c r="J834">
        <f>IF('LISTADO GENERAL '!K846="EXENTO",'REF1'!I834,I834*1.16)</f>
        <v>0</v>
      </c>
      <c r="K834" t="b">
        <f t="shared" si="25"/>
        <v>0</v>
      </c>
      <c r="L834">
        <f>'LISTADO GENERAL '!A846</f>
        <v>0</v>
      </c>
    </row>
    <row r="835" spans="1:12">
      <c r="A835" s="22">
        <v>834</v>
      </c>
      <c r="B835" t="str">
        <f>+'LISTADO GENERAL '!B847</f>
        <v>033340026</v>
      </c>
      <c r="C835" t="str">
        <f>+'LISTADO GENERAL '!E847</f>
        <v>DABIGATRAN 75 MG X 10 TAB REC</v>
      </c>
      <c r="D835">
        <f>+'LISTADO GENERAL '!F847</f>
        <v>0</v>
      </c>
      <c r="E835" t="str">
        <f>+'LISTADO GENERAL '!I847</f>
        <v>ANGELUS</v>
      </c>
      <c r="F835" s="20">
        <f>+'LISTADO GENERAL '!S847</f>
        <v>45839</v>
      </c>
      <c r="G835">
        <f>+'LISTADO GENERAL '!T847</f>
        <v>0</v>
      </c>
      <c r="H835" s="21">
        <f>+'LISTADO GENERAL '!O847</f>
        <v>4.2444444444444445</v>
      </c>
      <c r="I835">
        <f t="shared" si="26"/>
        <v>0</v>
      </c>
      <c r="J835">
        <f>IF('LISTADO GENERAL '!K847="EXENTO",'REF1'!I835,I835*1.16)</f>
        <v>0</v>
      </c>
      <c r="K835" t="b">
        <f t="shared" ref="K835:K898" si="27">IF(AND(G835&gt;0,AND(L835&lt;&gt;$L$1,L835&lt;&gt;$M$1)),ROW())</f>
        <v>0</v>
      </c>
      <c r="L835">
        <f>'LISTADO GENERAL '!A847</f>
        <v>0</v>
      </c>
    </row>
    <row r="836" spans="1:12">
      <c r="A836" s="22">
        <v>835</v>
      </c>
      <c r="B836" t="str">
        <f>+'LISTADO GENERAL '!B848</f>
        <v>0217208282</v>
      </c>
      <c r="C836" t="str">
        <f>+'LISTADO GENERAL '!E848</f>
        <v>DABIGATRAN ETEXILATO 75 MG X 10 TAB</v>
      </c>
      <c r="D836">
        <f>+'LISTADO GENERAL '!F848</f>
        <v>0</v>
      </c>
      <c r="E836" t="str">
        <f>+'LISTADO GENERAL '!I848</f>
        <v>VINCENTI</v>
      </c>
      <c r="F836" s="20">
        <f>+'LISTADO GENERAL '!S848</f>
        <v>46082</v>
      </c>
      <c r="G836">
        <f>+'LISTADO GENERAL '!T848</f>
        <v>0</v>
      </c>
      <c r="H836" s="21">
        <f>+'LISTADO GENERAL '!O848</f>
        <v>8.2857142857142847</v>
      </c>
      <c r="I836">
        <f t="shared" si="26"/>
        <v>0</v>
      </c>
      <c r="J836">
        <f>IF('LISTADO GENERAL '!K848="EXENTO",'REF1'!I836,I836*1.16)</f>
        <v>0</v>
      </c>
      <c r="K836" t="b">
        <f t="shared" si="27"/>
        <v>0</v>
      </c>
      <c r="L836">
        <f>'LISTADO GENERAL '!A848</f>
        <v>0</v>
      </c>
    </row>
    <row r="837" spans="1:12">
      <c r="A837" s="22">
        <v>836</v>
      </c>
      <c r="B837" t="str">
        <f>+'LISTADO GENERAL '!B849</f>
        <v>020220001</v>
      </c>
      <c r="C837" t="str">
        <f>+'LISTADO GENERAL '!E849</f>
        <v>DACTEN 16MG X 30 COMP</v>
      </c>
      <c r="D837">
        <f>+'LISTADO GENERAL '!F849</f>
        <v>0</v>
      </c>
      <c r="E837" t="str">
        <f>+'LISTADO GENERAL '!I849</f>
        <v>COFASA</v>
      </c>
      <c r="F837" s="20">
        <f>+'LISTADO GENERAL '!S849</f>
        <v>46204</v>
      </c>
      <c r="G837">
        <f>+'LISTADO GENERAL '!T849</f>
        <v>0</v>
      </c>
      <c r="H837" s="21">
        <f>+'LISTADO GENERAL '!O849</f>
        <v>8.0389610389610393</v>
      </c>
      <c r="I837">
        <f t="shared" si="26"/>
        <v>0</v>
      </c>
      <c r="J837">
        <f>IF('LISTADO GENERAL '!K849="EXENTO",'REF1'!I837,I837*1.16)</f>
        <v>0</v>
      </c>
      <c r="K837" t="b">
        <f t="shared" si="27"/>
        <v>0</v>
      </c>
      <c r="L837">
        <f>'LISTADO GENERAL '!A849</f>
        <v>0</v>
      </c>
    </row>
    <row r="838" spans="1:12">
      <c r="A838" s="22">
        <v>837</v>
      </c>
      <c r="B838" t="str">
        <f>+'LISTADO GENERAL '!B850</f>
        <v>020220002</v>
      </c>
      <c r="C838" t="str">
        <f>+'LISTADO GENERAL '!E850</f>
        <v>DACTEN 8MG X 30 COMP</v>
      </c>
      <c r="D838">
        <f>+'LISTADO GENERAL '!F850</f>
        <v>0</v>
      </c>
      <c r="E838" t="str">
        <f>+'LISTADO GENERAL '!I850</f>
        <v>COFASA</v>
      </c>
      <c r="F838" s="20">
        <f>+'LISTADO GENERAL '!S850</f>
        <v>45839</v>
      </c>
      <c r="G838">
        <f>+'LISTADO GENERAL '!T850</f>
        <v>0</v>
      </c>
      <c r="H838" s="21">
        <f>+'LISTADO GENERAL '!O850</f>
        <v>5.6883116883116882</v>
      </c>
      <c r="I838">
        <f t="shared" si="26"/>
        <v>0</v>
      </c>
      <c r="J838">
        <f>IF('LISTADO GENERAL '!K850="EXENTO",'REF1'!I838,I838*1.16)</f>
        <v>0</v>
      </c>
      <c r="K838" t="b">
        <f t="shared" si="27"/>
        <v>0</v>
      </c>
      <c r="L838">
        <f>'LISTADO GENERAL '!A850</f>
        <v>0</v>
      </c>
    </row>
    <row r="839" spans="1:12">
      <c r="A839" s="22">
        <v>838</v>
      </c>
      <c r="B839" t="str">
        <f>+'LISTADO GENERAL '!B851</f>
        <v>020930581</v>
      </c>
      <c r="C839" t="str">
        <f>+'LISTADO GENERAL '!E851</f>
        <v>DAKSOL 500MG X 4 TAB</v>
      </c>
      <c r="D839">
        <f>+'LISTADO GENERAL '!F851</f>
        <v>0</v>
      </c>
      <c r="E839" t="str">
        <f>+'LISTADO GENERAL '!I851</f>
        <v>LA SANTE</v>
      </c>
      <c r="F839" s="20">
        <f>+'LISTADO GENERAL '!S851</f>
        <v>46327</v>
      </c>
      <c r="G839">
        <f>+'LISTADO GENERAL '!T851</f>
        <v>0</v>
      </c>
      <c r="H839" s="21">
        <f>+'LISTADO GENERAL '!O851</f>
        <v>2.4010000000000002</v>
      </c>
      <c r="I839">
        <f t="shared" si="26"/>
        <v>0</v>
      </c>
      <c r="J839">
        <f>IF('LISTADO GENERAL '!K851="EXENTO",'REF1'!I839,I839*1.16)</f>
        <v>0</v>
      </c>
      <c r="K839" t="b">
        <f t="shared" si="27"/>
        <v>0</v>
      </c>
      <c r="L839" t="str">
        <f>'LISTADO GENERAL '!A851</f>
        <v>BROCHE DE ORO</v>
      </c>
    </row>
    <row r="840" spans="1:12">
      <c r="A840" s="22">
        <v>839</v>
      </c>
      <c r="B840" t="str">
        <f>+'LISTADO GENERAL '!B852</f>
        <v>0221110888</v>
      </c>
      <c r="C840" t="str">
        <f>+'LISTADO GENERAL '!E852</f>
        <v>DALCITRIN 2% UNGUENTO X 15G</v>
      </c>
      <c r="D840">
        <f>+'LISTADO GENERAL '!F852</f>
        <v>0</v>
      </c>
      <c r="E840" t="str">
        <f>+'LISTADO GENERAL '!I852</f>
        <v>DOLLDER</v>
      </c>
      <c r="F840" s="20">
        <f>+'LISTADO GENERAL '!S852</f>
        <v>46082</v>
      </c>
      <c r="G840">
        <f>+'LISTADO GENERAL '!T852</f>
        <v>0</v>
      </c>
      <c r="H840" s="21">
        <f>+'LISTADO GENERAL '!O852</f>
        <v>7.0779220779220777</v>
      </c>
      <c r="I840">
        <f t="shared" si="26"/>
        <v>0</v>
      </c>
      <c r="J840">
        <f>IF('LISTADO GENERAL '!K852="EXENTO",'REF1'!I840,I840*1.16)</f>
        <v>0</v>
      </c>
      <c r="K840" t="b">
        <f t="shared" si="27"/>
        <v>0</v>
      </c>
      <c r="L840">
        <f>'LISTADO GENERAL '!A852</f>
        <v>0</v>
      </c>
    </row>
    <row r="841" spans="1:12">
      <c r="A841" s="22">
        <v>840</v>
      </c>
      <c r="B841" t="str">
        <f>+'LISTADO GENERAL '!B853</f>
        <v>020191044</v>
      </c>
      <c r="C841" t="str">
        <f>+'LISTADO GENERAL '!E853</f>
        <v>DALPAS 10mg X 30 TBLS</v>
      </c>
      <c r="D841">
        <f>+'LISTADO GENERAL '!F853</f>
        <v>0</v>
      </c>
      <c r="E841" t="str">
        <f>+'LISTADO GENERAL '!I853</f>
        <v>BIOTECH</v>
      </c>
      <c r="F841" s="20">
        <f>+'LISTADO GENERAL '!S853</f>
        <v>46204</v>
      </c>
      <c r="G841">
        <f>+'LISTADO GENERAL '!T853</f>
        <v>0</v>
      </c>
      <c r="H841" s="21">
        <f>+'LISTADO GENERAL '!O853</f>
        <v>6.1376623376623369</v>
      </c>
      <c r="I841">
        <f t="shared" si="26"/>
        <v>0</v>
      </c>
      <c r="J841">
        <f>IF('LISTADO GENERAL '!K853="EXENTO",'REF1'!I841,I841*1.16)</f>
        <v>0</v>
      </c>
      <c r="K841" t="b">
        <f t="shared" si="27"/>
        <v>0</v>
      </c>
      <c r="L841">
        <f>'LISTADO GENERAL '!A853</f>
        <v>0</v>
      </c>
    </row>
    <row r="842" spans="1:12">
      <c r="A842" s="22">
        <v>841</v>
      </c>
      <c r="B842" t="str">
        <f>+'LISTADO GENERAL '!B854</f>
        <v>020580169</v>
      </c>
      <c r="C842" t="str">
        <f>+'LISTADO GENERAL '!E854</f>
        <v>DARLIDE 1000 MUI X 30 CAP BLANDAS</v>
      </c>
      <c r="D842">
        <f>+'LISTADO GENERAL '!F854</f>
        <v>0</v>
      </c>
      <c r="E842" t="str">
        <f>+'LISTADO GENERAL '!I854</f>
        <v>FC PHARMA</v>
      </c>
      <c r="F842" s="20">
        <f>+'LISTADO GENERAL '!S854</f>
        <v>46054</v>
      </c>
      <c r="G842">
        <f>+'LISTADO GENERAL '!T854</f>
        <v>0</v>
      </c>
      <c r="H842" s="21">
        <f>+'LISTADO GENERAL '!O854</f>
        <v>4.7306493506493501</v>
      </c>
      <c r="I842">
        <f t="shared" si="26"/>
        <v>0</v>
      </c>
      <c r="J842">
        <f>IF('LISTADO GENERAL '!K854="EXENTO",'REF1'!I842,I842*1.16)</f>
        <v>0</v>
      </c>
      <c r="K842" t="b">
        <f t="shared" si="27"/>
        <v>0</v>
      </c>
      <c r="L842">
        <f>'LISTADO GENERAL '!A854</f>
        <v>0</v>
      </c>
    </row>
    <row r="843" spans="1:12">
      <c r="A843" s="22">
        <v>842</v>
      </c>
      <c r="B843" t="str">
        <f>+'LISTADO GENERAL '!B855</f>
        <v>020580981</v>
      </c>
      <c r="C843" t="str">
        <f>+'LISTADO GENERAL '!E855</f>
        <v>DARLIDE 1000 MUI X 60 CAP BLANDAS</v>
      </c>
      <c r="D843">
        <f>+'LISTADO GENERAL '!F855</f>
        <v>0</v>
      </c>
      <c r="E843" t="str">
        <f>+'LISTADO GENERAL '!I855</f>
        <v>FC PHARMA</v>
      </c>
      <c r="F843" s="20">
        <f>+'LISTADO GENERAL '!S855</f>
        <v>46054</v>
      </c>
      <c r="G843">
        <f>+'LISTADO GENERAL '!T855</f>
        <v>0</v>
      </c>
      <c r="H843" s="21">
        <f>+'LISTADO GENERAL '!O855</f>
        <v>8.3805194805194798</v>
      </c>
      <c r="I843">
        <f t="shared" si="26"/>
        <v>0</v>
      </c>
      <c r="J843">
        <f>IF('LISTADO GENERAL '!K855="EXENTO",'REF1'!I843,I843*1.16)</f>
        <v>0</v>
      </c>
      <c r="K843" t="b">
        <f t="shared" si="27"/>
        <v>0</v>
      </c>
      <c r="L843">
        <f>'LISTADO GENERAL '!A855</f>
        <v>0</v>
      </c>
    </row>
    <row r="844" spans="1:12">
      <c r="A844" s="22">
        <v>843</v>
      </c>
      <c r="B844" t="str">
        <f>+'LISTADO GENERAL '!B856</f>
        <v>023690018</v>
      </c>
      <c r="C844" t="str">
        <f>+'LISTADO GENERAL '!E856</f>
        <v>DAVINTEX 90 mg X 10 COMP REC</v>
      </c>
      <c r="D844">
        <f>+'LISTADO GENERAL '!F856</f>
        <v>0</v>
      </c>
      <c r="E844" t="str">
        <f>+'LISTADO GENERAL '!I856</f>
        <v>MEGALABS</v>
      </c>
      <c r="F844" s="20">
        <f>+'LISTADO GENERAL '!S856</f>
        <v>46539</v>
      </c>
      <c r="G844">
        <f>+'LISTADO GENERAL '!T856</f>
        <v>0</v>
      </c>
      <c r="H844" s="21">
        <f>+'LISTADO GENERAL '!O856</f>
        <v>6.3085714285714296</v>
      </c>
      <c r="I844">
        <f t="shared" si="26"/>
        <v>0</v>
      </c>
      <c r="J844">
        <f>IF('LISTADO GENERAL '!K856="EXENTO",'REF1'!I844,I844*1.16)</f>
        <v>0</v>
      </c>
      <c r="K844" t="b">
        <f t="shared" si="27"/>
        <v>0</v>
      </c>
      <c r="L844">
        <f>'LISTADO GENERAL '!A856</f>
        <v>0</v>
      </c>
    </row>
    <row r="845" spans="1:12">
      <c r="A845" s="22">
        <v>844</v>
      </c>
      <c r="B845" t="str">
        <f>+'LISTADO GENERAL '!B857</f>
        <v>021740485</v>
      </c>
      <c r="C845" t="str">
        <f>+'LISTADO GENERAL '!E857</f>
        <v>DAYFLU DIA 500MG-10MG-2MG X 10 CAP</v>
      </c>
      <c r="D845">
        <f>+'LISTADO GENERAL '!F857</f>
        <v>0</v>
      </c>
      <c r="E845" t="str">
        <f>+'LISTADO GENERAL '!I857</f>
        <v>VIVAX</v>
      </c>
      <c r="F845" s="20">
        <f>+'LISTADO GENERAL '!S857</f>
        <v>45901</v>
      </c>
      <c r="G845">
        <f>+'LISTADO GENERAL '!T857</f>
        <v>0</v>
      </c>
      <c r="H845" s="21">
        <f>+'LISTADO GENERAL '!O857</f>
        <v>4.6708860759493671</v>
      </c>
      <c r="I845">
        <f t="shared" si="26"/>
        <v>0</v>
      </c>
      <c r="J845">
        <f>IF('LISTADO GENERAL '!K857="EXENTO",'REF1'!I845,I845*1.16)</f>
        <v>0</v>
      </c>
      <c r="K845" t="b">
        <f t="shared" si="27"/>
        <v>0</v>
      </c>
      <c r="L845">
        <f>'LISTADO GENERAL '!A857</f>
        <v>0</v>
      </c>
    </row>
    <row r="846" spans="1:12">
      <c r="A846" s="22">
        <v>845</v>
      </c>
      <c r="B846" t="str">
        <f>+'LISTADO GENERAL '!B858</f>
        <v>021749009</v>
      </c>
      <c r="C846" t="str">
        <f>+'LISTADO GENERAL '!E858</f>
        <v>DAYFLU DIA/ NOCHE  500MG X 15 CAP</v>
      </c>
      <c r="D846">
        <f>+'LISTADO GENERAL '!F858</f>
        <v>0</v>
      </c>
      <c r="E846" t="str">
        <f>+'LISTADO GENERAL '!I858</f>
        <v>VIVAX</v>
      </c>
      <c r="F846" s="20">
        <f>+'LISTADO GENERAL '!S858</f>
        <v>45778</v>
      </c>
      <c r="G846">
        <f>+'LISTADO GENERAL '!T858</f>
        <v>0</v>
      </c>
      <c r="H846" s="21">
        <f>+'LISTADO GENERAL '!O858</f>
        <v>6.0506329113924053</v>
      </c>
      <c r="I846">
        <f t="shared" si="26"/>
        <v>0</v>
      </c>
      <c r="J846">
        <f>IF('LISTADO GENERAL '!K858="EXENTO",'REF1'!I846,I846*1.16)</f>
        <v>0</v>
      </c>
      <c r="K846" t="b">
        <f t="shared" si="27"/>
        <v>0</v>
      </c>
      <c r="L846" t="str">
        <f>'LISTADO GENERAL '!A858</f>
        <v>PRODUCTOS TOP</v>
      </c>
    </row>
    <row r="847" spans="1:12">
      <c r="A847" s="22">
        <v>846</v>
      </c>
      <c r="B847" t="str">
        <f>+'LISTADO GENERAL '!B859</f>
        <v>021740825</v>
      </c>
      <c r="C847" t="str">
        <f>+'LISTADO GENERAL '!E859</f>
        <v>DAYFLU NOCHE 500mg-10mg-2mg X 10 CAP</v>
      </c>
      <c r="D847">
        <f>+'LISTADO GENERAL '!F859</f>
        <v>0</v>
      </c>
      <c r="E847" t="str">
        <f>+'LISTADO GENERAL '!I859</f>
        <v>VIVAX</v>
      </c>
      <c r="F847" s="20">
        <f>+'LISTADO GENERAL '!S859</f>
        <v>45931</v>
      </c>
      <c r="G847">
        <f>+'LISTADO GENERAL '!T859</f>
        <v>0</v>
      </c>
      <c r="H847" s="21">
        <f>+'LISTADO GENERAL '!O859</f>
        <v>4.7929514504164556</v>
      </c>
      <c r="I847">
        <f t="shared" si="26"/>
        <v>0</v>
      </c>
      <c r="J847">
        <f>IF('LISTADO GENERAL '!K859="EXENTO",'REF1'!I847,I847*1.16)</f>
        <v>0</v>
      </c>
      <c r="K847" t="b">
        <f t="shared" si="27"/>
        <v>0</v>
      </c>
      <c r="L847">
        <f>'LISTADO GENERAL '!A859</f>
        <v>0</v>
      </c>
    </row>
    <row r="848" spans="1:12">
      <c r="A848" s="22">
        <v>847</v>
      </c>
      <c r="B848" t="str">
        <f>+'LISTADO GENERAL '!B860</f>
        <v>020981190</v>
      </c>
      <c r="C848" t="str">
        <f>+'LISTADO GENERAL '!E860</f>
        <v>DAYZOL (IBUPROFENO) 600mg-4mg X 10 TBLS</v>
      </c>
      <c r="D848">
        <f>+'LISTADO GENERAL '!F860</f>
        <v>0</v>
      </c>
      <c r="E848" t="str">
        <f>+'LISTADO GENERAL '!I860</f>
        <v>LETI-GENVEN</v>
      </c>
      <c r="F848" s="20">
        <f>+'LISTADO GENERAL '!S860</f>
        <v>46204</v>
      </c>
      <c r="G848">
        <f>+'LISTADO GENERAL '!T860</f>
        <v>0</v>
      </c>
      <c r="H848" s="21">
        <f>+'LISTADO GENERAL '!O860</f>
        <v>3.5878333333333332</v>
      </c>
      <c r="I848">
        <f t="shared" si="26"/>
        <v>0</v>
      </c>
      <c r="J848">
        <f>IF('LISTADO GENERAL '!K860="EXENTO",'REF1'!I848,I848*1.16)</f>
        <v>0</v>
      </c>
      <c r="K848" t="b">
        <f t="shared" si="27"/>
        <v>0</v>
      </c>
      <c r="L848" t="str">
        <f>'LISTADO GENERAL '!A860</f>
        <v xml:space="preserve">BROCHE DE ORO </v>
      </c>
    </row>
    <row r="849" spans="1:12">
      <c r="A849" s="22">
        <v>848</v>
      </c>
      <c r="B849" t="str">
        <f>+'LISTADO GENERAL '!B861</f>
        <v>020981076</v>
      </c>
      <c r="C849" t="str">
        <f>+'LISTADO GENERAL '!E861</f>
        <v>DAYZOL (IBUPROFENO) 600mg-4mg X 20 TBLS</v>
      </c>
      <c r="D849">
        <f>+'LISTADO GENERAL '!F861</f>
        <v>0</v>
      </c>
      <c r="E849" t="str">
        <f>+'LISTADO GENERAL '!I861</f>
        <v>LETI-GENVEN</v>
      </c>
      <c r="F849" s="20">
        <f>+'LISTADO GENERAL '!S861</f>
        <v>46204</v>
      </c>
      <c r="G849">
        <f>+'LISTADO GENERAL '!T861</f>
        <v>0</v>
      </c>
      <c r="H849" s="21">
        <f>+'LISTADO GENERAL '!O861</f>
        <v>7.7233766233766223</v>
      </c>
      <c r="I849">
        <f t="shared" si="26"/>
        <v>0</v>
      </c>
      <c r="J849">
        <f>IF('LISTADO GENERAL '!K861="EXENTO",'REF1'!I849,I849*1.16)</f>
        <v>0</v>
      </c>
      <c r="K849" t="b">
        <f t="shared" si="27"/>
        <v>0</v>
      </c>
      <c r="L849" t="str">
        <f>'LISTADO GENERAL '!A861</f>
        <v xml:space="preserve">BROCHE DE ORO </v>
      </c>
    </row>
    <row r="850" spans="1:12">
      <c r="A850" s="22">
        <v>849</v>
      </c>
      <c r="B850" t="str">
        <f>+'LISTADO GENERAL '!B862</f>
        <v>010190318</v>
      </c>
      <c r="C850" t="str">
        <f>+'LISTADO GENERAL '!E862</f>
        <v>DECALONA (FOSFATO DEXAMETASONA) 8mg/ml x 1 AMP 2ml</v>
      </c>
      <c r="D850">
        <f>+'LISTADO GENERAL '!F862</f>
        <v>0</v>
      </c>
      <c r="E850" t="str">
        <f>+'LISTADO GENERAL '!I862</f>
        <v>BIOTECH</v>
      </c>
      <c r="F850" s="20">
        <f>+'LISTADO GENERAL '!S862</f>
        <v>46082</v>
      </c>
      <c r="G850">
        <f>+'LISTADO GENERAL '!T862</f>
        <v>0</v>
      </c>
      <c r="H850" s="21">
        <f>+'LISTADO GENERAL '!O862</f>
        <v>2.9870129870129869</v>
      </c>
      <c r="I850">
        <f t="shared" si="26"/>
        <v>0</v>
      </c>
      <c r="J850">
        <f>IF('LISTADO GENERAL '!K862="EXENTO",'REF1'!I850,I850*1.16)</f>
        <v>0</v>
      </c>
      <c r="K850" t="b">
        <f t="shared" si="27"/>
        <v>0</v>
      </c>
      <c r="L850">
        <f>'LISTADO GENERAL '!A862</f>
        <v>0</v>
      </c>
    </row>
    <row r="851" spans="1:12">
      <c r="A851" s="22">
        <v>850</v>
      </c>
      <c r="B851" t="str">
        <f>+'LISTADO GENERAL '!B863</f>
        <v>020261087</v>
      </c>
      <c r="C851" t="str">
        <f>+'LISTADO GENERAL '!E863</f>
        <v>DEFLAZACORT 30MG X 10 TAB</v>
      </c>
      <c r="D851">
        <f>+'LISTADO GENERAL '!F863</f>
        <v>0</v>
      </c>
      <c r="E851" t="str">
        <f>+'LISTADO GENERAL '!I863</f>
        <v>CALOX</v>
      </c>
      <c r="F851" s="20">
        <f>+'LISTADO GENERAL '!S863</f>
        <v>46539</v>
      </c>
      <c r="G851">
        <f>+'LISTADO GENERAL '!T863</f>
        <v>0</v>
      </c>
      <c r="H851" s="21">
        <f>+'LISTADO GENERAL '!O863</f>
        <v>7.923163800598144</v>
      </c>
      <c r="I851">
        <f t="shared" si="26"/>
        <v>0</v>
      </c>
      <c r="J851">
        <f>IF('LISTADO GENERAL '!K863="EXENTO",'REF1'!I851,I851*1.16)</f>
        <v>0</v>
      </c>
      <c r="K851" t="b">
        <f t="shared" si="27"/>
        <v>0</v>
      </c>
      <c r="L851" t="str">
        <f>'LISTADO GENERAL '!A863</f>
        <v>PRODUCTOS TOP</v>
      </c>
    </row>
    <row r="852" spans="1:12">
      <c r="A852" s="22">
        <v>851</v>
      </c>
      <c r="B852" t="str">
        <f>+'LISTADO GENERAL '!B864</f>
        <v>020260865</v>
      </c>
      <c r="C852" t="str">
        <f>+'LISTADO GENERAL '!E864</f>
        <v>DEFLAZACORT 30MG X 30 TAB</v>
      </c>
      <c r="D852">
        <f>+'LISTADO GENERAL '!F864</f>
        <v>0</v>
      </c>
      <c r="E852" t="str">
        <f>+'LISTADO GENERAL '!I864</f>
        <v>CALOX</v>
      </c>
      <c r="F852" s="20">
        <f>+'LISTADO GENERAL '!S864</f>
        <v>46266</v>
      </c>
      <c r="G852">
        <f>+'LISTADO GENERAL '!T864</f>
        <v>0</v>
      </c>
      <c r="H852" s="21">
        <f>+'LISTADO GENERAL '!O864</f>
        <v>18.896103896103895</v>
      </c>
      <c r="I852">
        <f t="shared" si="26"/>
        <v>0</v>
      </c>
      <c r="J852">
        <f>IF('LISTADO GENERAL '!K864="EXENTO",'REF1'!I852,I852*1.16)</f>
        <v>0</v>
      </c>
      <c r="K852" t="b">
        <f t="shared" si="27"/>
        <v>0</v>
      </c>
      <c r="L852">
        <f>'LISTADO GENERAL '!A864</f>
        <v>0</v>
      </c>
    </row>
    <row r="853" spans="1:12">
      <c r="A853" s="22">
        <v>852</v>
      </c>
      <c r="B853" t="str">
        <f>+'LISTADO GENERAL '!B865</f>
        <v>020260499</v>
      </c>
      <c r="C853" t="str">
        <f>+'LISTADO GENERAL '!E865</f>
        <v>DEFLAZACORT 6MG X 10 TAB</v>
      </c>
      <c r="D853">
        <f>+'LISTADO GENERAL '!F865</f>
        <v>0</v>
      </c>
      <c r="E853" t="str">
        <f>+'LISTADO GENERAL '!I865</f>
        <v>CALOX</v>
      </c>
      <c r="F853" s="20">
        <f>+'LISTADO GENERAL '!S865</f>
        <v>46419</v>
      </c>
      <c r="G853">
        <f>+'LISTADO GENERAL '!T865</f>
        <v>0</v>
      </c>
      <c r="H853" s="21">
        <f>+'LISTADO GENERAL '!O865</f>
        <v>6.3896103896103895</v>
      </c>
      <c r="I853">
        <f t="shared" si="26"/>
        <v>0</v>
      </c>
      <c r="J853">
        <f>IF('LISTADO GENERAL '!K865="EXENTO",'REF1'!I853,I853*1.16)</f>
        <v>0</v>
      </c>
      <c r="K853" t="b">
        <f t="shared" si="27"/>
        <v>0</v>
      </c>
      <c r="L853">
        <f>'LISTADO GENERAL '!A865</f>
        <v>0</v>
      </c>
    </row>
    <row r="854" spans="1:12">
      <c r="A854" s="22">
        <v>853</v>
      </c>
      <c r="B854" t="str">
        <f>+'LISTADO GENERAL '!B866</f>
        <v>023750003</v>
      </c>
      <c r="C854" t="str">
        <f>+'LISTADO GENERAL '!E866</f>
        <v>DEFLAZANUV 6 mg X 10 TAB</v>
      </c>
      <c r="D854">
        <f>+'LISTADO GENERAL '!F866</f>
        <v>0</v>
      </c>
      <c r="E854" t="str">
        <f>+'LISTADO GENERAL '!I866</f>
        <v>NUVILLE</v>
      </c>
      <c r="F854" s="20">
        <f>+'LISTADO GENERAL '!S866</f>
        <v>46478</v>
      </c>
      <c r="G854">
        <f>+'LISTADO GENERAL '!T866</f>
        <v>0</v>
      </c>
      <c r="H854" s="21">
        <f>+'LISTADO GENERAL '!O866</f>
        <v>4.4155844155844157</v>
      </c>
      <c r="I854">
        <f t="shared" si="26"/>
        <v>0</v>
      </c>
      <c r="J854">
        <f>IF('LISTADO GENERAL '!K866="EXENTO",'REF1'!I854,I854*1.16)</f>
        <v>0</v>
      </c>
      <c r="K854" t="b">
        <f t="shared" si="27"/>
        <v>0</v>
      </c>
      <c r="L854">
        <f>'LISTADO GENERAL '!A866</f>
        <v>0</v>
      </c>
    </row>
    <row r="855" spans="1:12">
      <c r="A855" s="22">
        <v>854</v>
      </c>
      <c r="B855" t="str">
        <f>+'LISTADO GENERAL '!B867</f>
        <v>033500002</v>
      </c>
      <c r="C855" t="str">
        <f>+'LISTADO GENERAL '!E867</f>
        <v>DEKORT 4mg X 20 TBL (DEVA)</v>
      </c>
      <c r="D855">
        <f>+'LISTADO GENERAL '!F867</f>
        <v>0</v>
      </c>
      <c r="E855" t="str">
        <f>+'LISTADO GENERAL '!I867</f>
        <v xml:space="preserve">DOROPHARMA </v>
      </c>
      <c r="F855" s="20">
        <f>+'LISTADO GENERAL '!S867</f>
        <v>46419</v>
      </c>
      <c r="G855">
        <f>+'LISTADO GENERAL '!T867</f>
        <v>0</v>
      </c>
      <c r="H855" s="21">
        <f>+'LISTADO GENERAL '!O867</f>
        <v>5.6883116883116882</v>
      </c>
      <c r="I855">
        <f t="shared" si="26"/>
        <v>0</v>
      </c>
      <c r="J855">
        <f>IF('LISTADO GENERAL '!K867="EXENTO",'REF1'!I855,I855*1.16)</f>
        <v>0</v>
      </c>
      <c r="K855" t="b">
        <f t="shared" si="27"/>
        <v>0</v>
      </c>
      <c r="L855">
        <f>'LISTADO GENERAL '!A867</f>
        <v>0</v>
      </c>
    </row>
    <row r="856" spans="1:12">
      <c r="A856" s="22">
        <v>855</v>
      </c>
      <c r="B856" t="str">
        <f>+'LISTADO GENERAL '!B868</f>
        <v>020981115</v>
      </c>
      <c r="C856" t="str">
        <f>+'LISTADO GENERAL '!E868</f>
        <v>DERAIN 15% X 10 GASAS</v>
      </c>
      <c r="D856">
        <f>+'LISTADO GENERAL '!F868</f>
        <v>0</v>
      </c>
      <c r="E856" t="str">
        <f>+'LISTADO GENERAL '!I868</f>
        <v>LETI-GENVEN</v>
      </c>
      <c r="F856" s="20">
        <f>+'LISTADO GENERAL '!S868</f>
        <v>47239</v>
      </c>
      <c r="G856">
        <f>+'LISTADO GENERAL '!T868</f>
        <v>0</v>
      </c>
      <c r="H856" s="21">
        <f>+'LISTADO GENERAL '!O868</f>
        <v>22.884177215189872</v>
      </c>
      <c r="I856">
        <f t="shared" si="26"/>
        <v>0</v>
      </c>
      <c r="J856">
        <f>IF('LISTADO GENERAL '!K868="EXENTO",'REF1'!I856,I856*1.16)</f>
        <v>0</v>
      </c>
      <c r="K856" t="b">
        <f t="shared" si="27"/>
        <v>0</v>
      </c>
      <c r="L856" t="str">
        <f>'LISTADO GENERAL '!A868</f>
        <v xml:space="preserve">BROCHE DE ORO </v>
      </c>
    </row>
    <row r="857" spans="1:12">
      <c r="A857" s="22">
        <v>856</v>
      </c>
      <c r="B857" t="str">
        <f>+'LISTADO GENERAL '!B869</f>
        <v>020981085</v>
      </c>
      <c r="C857" t="str">
        <f>+'LISTADO GENERAL '!E869</f>
        <v>DERAIN 15% X 15 GR</v>
      </c>
      <c r="D857">
        <f>+'LISTADO GENERAL '!F869</f>
        <v>0</v>
      </c>
      <c r="E857" t="str">
        <f>+'LISTADO GENERAL '!I869</f>
        <v>LETI-GENVEN</v>
      </c>
      <c r="F857" s="20">
        <f>+'LISTADO GENERAL '!S869</f>
        <v>46296</v>
      </c>
      <c r="G857">
        <f>+'LISTADO GENERAL '!T869</f>
        <v>0</v>
      </c>
      <c r="H857" s="21">
        <f>+'LISTADO GENERAL '!O869</f>
        <v>12.282389610389609</v>
      </c>
      <c r="I857">
        <f t="shared" si="26"/>
        <v>0</v>
      </c>
      <c r="J857">
        <f>IF('LISTADO GENERAL '!K869="EXENTO",'REF1'!I857,I857*1.16)</f>
        <v>0</v>
      </c>
      <c r="K857" t="b">
        <f t="shared" si="27"/>
        <v>0</v>
      </c>
      <c r="L857" t="str">
        <f>'LISTADO GENERAL '!A869</f>
        <v xml:space="preserve">BROCHE DE ORO </v>
      </c>
    </row>
    <row r="858" spans="1:12">
      <c r="A858" s="22">
        <v>857</v>
      </c>
      <c r="B858" t="str">
        <f>+'LISTADO GENERAL '!B870</f>
        <v>022010980</v>
      </c>
      <c r="C858" t="str">
        <f>+'LISTADO GENERAL '!E870</f>
        <v>DERMACORTINE 0.1 X 15 CREMA</v>
      </c>
      <c r="D858">
        <f>+'LISTADO GENERAL '!F870</f>
        <v>0</v>
      </c>
      <c r="E858" t="str">
        <f>+'LISTADO GENERAL '!I870</f>
        <v>ROEMMERS</v>
      </c>
      <c r="F858" s="20">
        <f>+'LISTADO GENERAL '!S870</f>
        <v>46966</v>
      </c>
      <c r="G858">
        <f>+'LISTADO GENERAL '!T870</f>
        <v>0</v>
      </c>
      <c r="H858" s="21">
        <f>+'LISTADO GENERAL '!O870</f>
        <v>9.1880519480519478</v>
      </c>
      <c r="I858">
        <f t="shared" si="26"/>
        <v>0</v>
      </c>
      <c r="J858">
        <f>IF('LISTADO GENERAL '!K870="EXENTO",'REF1'!I858,I858*1.16)</f>
        <v>0</v>
      </c>
      <c r="K858" t="b">
        <f t="shared" si="27"/>
        <v>0</v>
      </c>
      <c r="L858">
        <f>'LISTADO GENERAL '!A870</f>
        <v>0</v>
      </c>
    </row>
    <row r="859" spans="1:12">
      <c r="A859" s="22">
        <v>858</v>
      </c>
      <c r="B859" t="str">
        <f>+'LISTADO GENERAL '!B871</f>
        <v>020191116</v>
      </c>
      <c r="C859" t="str">
        <f>+'LISTADO GENERAL '!E871</f>
        <v>DERMAPIL 0,1% CREMA TUBO 15 G</v>
      </c>
      <c r="D859">
        <f>+'LISTADO GENERAL '!F871</f>
        <v>0</v>
      </c>
      <c r="E859" t="str">
        <f>+'LISTADO GENERAL '!I871</f>
        <v>BIOTECH</v>
      </c>
      <c r="F859" s="20">
        <f>+'LISTADO GENERAL '!S871</f>
        <v>46174</v>
      </c>
      <c r="G859">
        <f>+'LISTADO GENERAL '!T871</f>
        <v>0</v>
      </c>
      <c r="H859" s="21">
        <f>+'LISTADO GENERAL '!O871</f>
        <v>3.8553571428571427</v>
      </c>
      <c r="I859">
        <f t="shared" si="26"/>
        <v>0</v>
      </c>
      <c r="J859">
        <f>IF('LISTADO GENERAL '!K871="EXENTO",'REF1'!I859,I859*1.16)</f>
        <v>0</v>
      </c>
      <c r="K859" t="b">
        <f t="shared" si="27"/>
        <v>0</v>
      </c>
      <c r="L859" t="str">
        <f>'LISTADO GENERAL '!A871</f>
        <v>PRODUCTOS TOP</v>
      </c>
    </row>
    <row r="860" spans="1:12">
      <c r="A860" s="22">
        <v>859</v>
      </c>
      <c r="B860" t="str">
        <f>+'LISTADO GENERAL '!B872</f>
        <v>022010879</v>
      </c>
      <c r="C860" t="str">
        <f>+'LISTADO GENERAL '!E872</f>
        <v>DERMAZOL 0.05% LOCION CAPILAR X 25 ML</v>
      </c>
      <c r="D860">
        <f>+'LISTADO GENERAL '!F872</f>
        <v>0</v>
      </c>
      <c r="E860" t="str">
        <f>+'LISTADO GENERAL '!I872</f>
        <v>MEDIHEALTH</v>
      </c>
      <c r="F860" s="20">
        <f>+'LISTADO GENERAL '!S872</f>
        <v>46844</v>
      </c>
      <c r="G860">
        <f>+'LISTADO GENERAL '!T872</f>
        <v>0</v>
      </c>
      <c r="H860" s="21">
        <f>+'LISTADO GENERAL '!O872</f>
        <v>11.111688311688313</v>
      </c>
      <c r="I860">
        <f t="shared" si="26"/>
        <v>0</v>
      </c>
      <c r="J860">
        <f>IF('LISTADO GENERAL '!K872="EXENTO",'REF1'!I860,I860*1.16)</f>
        <v>0</v>
      </c>
      <c r="K860" t="b">
        <f t="shared" si="27"/>
        <v>0</v>
      </c>
      <c r="L860">
        <f>'LISTADO GENERAL '!A872</f>
        <v>0</v>
      </c>
    </row>
    <row r="861" spans="1:12">
      <c r="A861" s="22">
        <v>860</v>
      </c>
      <c r="B861" t="str">
        <f>+'LISTADO GENERAL '!B873</f>
        <v>022010684</v>
      </c>
      <c r="C861" t="str">
        <f>+'LISTADO GENERAL '!E873</f>
        <v>DERMOSUPRIL 0,05% CREMA TOPICA X 15GR</v>
      </c>
      <c r="D861">
        <f>+'LISTADO GENERAL '!F873</f>
        <v>0</v>
      </c>
      <c r="E861" t="str">
        <f>+'LISTADO GENERAL '!I873</f>
        <v>MEDIHEALTH</v>
      </c>
      <c r="F861" s="20">
        <f>+'LISTADO GENERAL '!S873</f>
        <v>46935</v>
      </c>
      <c r="G861">
        <f>+'LISTADO GENERAL '!T873</f>
        <v>0</v>
      </c>
      <c r="H861" s="21">
        <f>+'LISTADO GENERAL '!O873</f>
        <v>7.7908860759493681</v>
      </c>
      <c r="I861">
        <f t="shared" si="26"/>
        <v>0</v>
      </c>
      <c r="J861">
        <f>IF('LISTADO GENERAL '!K873="EXENTO",'REF1'!I861,I861*1.16)</f>
        <v>0</v>
      </c>
      <c r="K861" t="b">
        <f t="shared" si="27"/>
        <v>0</v>
      </c>
      <c r="L861">
        <f>'LISTADO GENERAL '!A873</f>
        <v>0</v>
      </c>
    </row>
    <row r="862" spans="1:12">
      <c r="A862" s="22">
        <v>861</v>
      </c>
      <c r="B862" t="str">
        <f>+'LISTADO GENERAL '!B874</f>
        <v>022010991</v>
      </c>
      <c r="C862" t="str">
        <f>+'LISTADO GENERAL '!E874</f>
        <v>DERMOSUPRIL 0.1% X 30 mL LOCION</v>
      </c>
      <c r="D862">
        <f>+'LISTADO GENERAL '!F874</f>
        <v>0</v>
      </c>
      <c r="E862" t="str">
        <f>+'LISTADO GENERAL '!I874</f>
        <v>MEDIHEALTH</v>
      </c>
      <c r="F862" s="20">
        <f>+'LISTADO GENERAL '!S874</f>
        <v>46631</v>
      </c>
      <c r="G862">
        <f>+'LISTADO GENERAL '!T874</f>
        <v>0</v>
      </c>
      <c r="H862" s="21">
        <f>+'LISTADO GENERAL '!O874</f>
        <v>9.9885714285714275</v>
      </c>
      <c r="I862">
        <f t="shared" si="26"/>
        <v>0</v>
      </c>
      <c r="J862">
        <f>IF('LISTADO GENERAL '!K874="EXENTO",'REF1'!I862,I862*1.16)</f>
        <v>0</v>
      </c>
      <c r="K862" t="b">
        <f t="shared" si="27"/>
        <v>0</v>
      </c>
      <c r="L862">
        <f>'LISTADO GENERAL '!A874</f>
        <v>0</v>
      </c>
    </row>
    <row r="863" spans="1:12">
      <c r="A863" s="22">
        <v>862</v>
      </c>
      <c r="B863" t="str">
        <f>+'LISTADO GENERAL '!B875</f>
        <v>022010984</v>
      </c>
      <c r="C863" t="str">
        <f>+'LISTADO GENERAL '!E875</f>
        <v>DERMOSUPRIL C  X15gr CREMA</v>
      </c>
      <c r="D863">
        <f>+'LISTADO GENERAL '!F875</f>
        <v>0</v>
      </c>
      <c r="E863" t="str">
        <f>+'LISTADO GENERAL '!I875</f>
        <v>MEDIHEALTH</v>
      </c>
      <c r="F863" s="20">
        <f>+'LISTADO GENERAL '!S875</f>
        <v>46447</v>
      </c>
      <c r="G863">
        <f>+'LISTADO GENERAL '!T875</f>
        <v>0</v>
      </c>
      <c r="H863" s="21">
        <f>+'LISTADO GENERAL '!O875</f>
        <v>10.27139240506329</v>
      </c>
      <c r="I863">
        <f t="shared" si="26"/>
        <v>0</v>
      </c>
      <c r="J863">
        <f>IF('LISTADO GENERAL '!K875="EXENTO",'REF1'!I863,I863*1.16)</f>
        <v>0</v>
      </c>
      <c r="K863" t="b">
        <f t="shared" si="27"/>
        <v>0</v>
      </c>
      <c r="L863" t="str">
        <f>'LISTADO GENERAL '!A875</f>
        <v>PRODUCTOS TOP</v>
      </c>
    </row>
    <row r="864" spans="1:12">
      <c r="A864" s="22">
        <v>863</v>
      </c>
      <c r="B864" t="str">
        <f>+'LISTADO GENERAL '!B876</f>
        <v>021740906</v>
      </c>
      <c r="C864" t="str">
        <f>+'LISTADO GENERAL '!E876</f>
        <v xml:space="preserve">DEROVIT 1000 UI X 15 CAPSULAS </v>
      </c>
      <c r="D864">
        <f>+'LISTADO GENERAL '!F876</f>
        <v>0</v>
      </c>
      <c r="E864" t="str">
        <f>+'LISTADO GENERAL '!I876</f>
        <v>VIVAX</v>
      </c>
      <c r="F864" s="20">
        <f>+'LISTADO GENERAL '!S876</f>
        <v>46174</v>
      </c>
      <c r="G864">
        <f>+'LISTADO GENERAL '!T876</f>
        <v>0</v>
      </c>
      <c r="H864" s="21">
        <f>+'LISTADO GENERAL '!O876</f>
        <v>2.3333333333333335</v>
      </c>
      <c r="I864">
        <f t="shared" si="26"/>
        <v>0</v>
      </c>
      <c r="J864">
        <f>IF('LISTADO GENERAL '!K876="EXENTO",'REF1'!I864,I864*1.16)</f>
        <v>0</v>
      </c>
      <c r="K864" t="b">
        <f t="shared" si="27"/>
        <v>0</v>
      </c>
      <c r="L864" t="str">
        <f>'LISTADO GENERAL '!A876</f>
        <v>PRODUCTOS TOP</v>
      </c>
    </row>
    <row r="865" spans="1:12">
      <c r="A865" s="22">
        <v>864</v>
      </c>
      <c r="B865" t="str">
        <f>+'LISTADO GENERAL '!B877</f>
        <v>020930620</v>
      </c>
      <c r="C865" t="str">
        <f>+'LISTADO GENERAL '!E877</f>
        <v>DESLER 0,5MG/ML JARABE PEDIATRICO X 60ML</v>
      </c>
      <c r="D865">
        <f>+'LISTADO GENERAL '!F877</f>
        <v>0</v>
      </c>
      <c r="E865" t="str">
        <f>+'LISTADO GENERAL '!I877</f>
        <v>LA SANTE</v>
      </c>
      <c r="F865" s="20">
        <f>+'LISTADO GENERAL '!S877</f>
        <v>46023</v>
      </c>
      <c r="G865">
        <f>+'LISTADO GENERAL '!T877</f>
        <v>0</v>
      </c>
      <c r="H865" s="21">
        <f>+'LISTADO GENERAL '!O877</f>
        <v>2.1461999999999999</v>
      </c>
      <c r="I865">
        <f t="shared" si="26"/>
        <v>0</v>
      </c>
      <c r="J865">
        <f>IF('LISTADO GENERAL '!K877="EXENTO",'REF1'!I865,I865*1.16)</f>
        <v>0</v>
      </c>
      <c r="K865" t="b">
        <f t="shared" si="27"/>
        <v>0</v>
      </c>
      <c r="L865" t="str">
        <f>'LISTADO GENERAL '!A877</f>
        <v>BROCHE DE ORO</v>
      </c>
    </row>
    <row r="866" spans="1:12">
      <c r="A866" s="22">
        <v>865</v>
      </c>
      <c r="B866" t="str">
        <f>+'LISTADO GENERAL '!B878</f>
        <v>020930695</v>
      </c>
      <c r="C866" t="str">
        <f>+'LISTADO GENERAL '!E878</f>
        <v>DESLER 5MG X 10 TAB*</v>
      </c>
      <c r="D866">
        <f>+'LISTADO GENERAL '!F878</f>
        <v>0</v>
      </c>
      <c r="E866" t="str">
        <f>+'LISTADO GENERAL '!I878</f>
        <v>LA SANTE</v>
      </c>
      <c r="F866" s="20">
        <f>+'LISTADO GENERAL '!S878</f>
        <v>46235</v>
      </c>
      <c r="G866">
        <f>+'LISTADO GENERAL '!T878</f>
        <v>0</v>
      </c>
      <c r="H866" s="21">
        <f>+'LISTADO GENERAL '!O878</f>
        <v>1.8619999999999999</v>
      </c>
      <c r="I866">
        <f t="shared" si="26"/>
        <v>0</v>
      </c>
      <c r="J866">
        <f>IF('LISTADO GENERAL '!K878="EXENTO",'REF1'!I866,I866*1.16)</f>
        <v>0</v>
      </c>
      <c r="K866" t="b">
        <f t="shared" si="27"/>
        <v>0</v>
      </c>
      <c r="L866" t="str">
        <f>'LISTADO GENERAL '!A878</f>
        <v>BROCHE DE ORO</v>
      </c>
    </row>
    <row r="867" spans="1:12">
      <c r="A867" s="22">
        <v>866</v>
      </c>
      <c r="B867" t="str">
        <f>+'LISTADO GENERAL '!B879</f>
        <v>020930582</v>
      </c>
      <c r="C867" t="str">
        <f>+'LISTADO GENERAL '!E879</f>
        <v>DESLER M 1,25mg GRAN PED SOB X 10 S</v>
      </c>
      <c r="D867">
        <f>+'LISTADO GENERAL '!F879</f>
        <v>0</v>
      </c>
      <c r="E867" t="str">
        <f>+'LISTADO GENERAL '!I879</f>
        <v>LA SANTE</v>
      </c>
      <c r="F867" s="20">
        <f>+'LISTADO GENERAL '!S879</f>
        <v>46143</v>
      </c>
      <c r="G867">
        <f>+'LISTADO GENERAL '!T879</f>
        <v>0</v>
      </c>
      <c r="H867" s="21">
        <f>+'LISTADO GENERAL '!O879</f>
        <v>3.4495999999999998</v>
      </c>
      <c r="I867">
        <f t="shared" si="26"/>
        <v>0</v>
      </c>
      <c r="J867">
        <f>IF('LISTADO GENERAL '!K879="EXENTO",'REF1'!I867,I867*1.16)</f>
        <v>0</v>
      </c>
      <c r="K867" t="b">
        <f t="shared" si="27"/>
        <v>0</v>
      </c>
      <c r="L867" t="str">
        <f>'LISTADO GENERAL '!A879</f>
        <v>BROCHE DE ORO</v>
      </c>
    </row>
    <row r="868" spans="1:12">
      <c r="A868" s="22">
        <v>867</v>
      </c>
      <c r="B868" t="str">
        <f>+'LISTADO GENERAL '!B880</f>
        <v>020930691</v>
      </c>
      <c r="C868" t="str">
        <f>+'LISTADO GENERAL '!E880</f>
        <v>DESLER M 1,25mg GRAN PED X 30 S</v>
      </c>
      <c r="D868">
        <f>+'LISTADO GENERAL '!F880</f>
        <v>0</v>
      </c>
      <c r="E868" t="str">
        <f>+'LISTADO GENERAL '!I880</f>
        <v>LA SANTE</v>
      </c>
      <c r="F868" s="20">
        <f>+'LISTADO GENERAL '!S880</f>
        <v>46082</v>
      </c>
      <c r="G868">
        <f>+'LISTADO GENERAL '!T880</f>
        <v>0</v>
      </c>
      <c r="H868" s="21">
        <f>+'LISTADO GENERAL '!O880</f>
        <v>10</v>
      </c>
      <c r="I868">
        <f t="shared" si="26"/>
        <v>0</v>
      </c>
      <c r="J868">
        <f>IF('LISTADO GENERAL '!K880="EXENTO",'REF1'!I868,I868*1.16)</f>
        <v>0</v>
      </c>
      <c r="K868" t="b">
        <f t="shared" si="27"/>
        <v>0</v>
      </c>
      <c r="L868" t="str">
        <f>'LISTADO GENERAL '!A880</f>
        <v>BROCHE DE ORO</v>
      </c>
    </row>
    <row r="869" spans="1:12">
      <c r="A869" s="22">
        <v>868</v>
      </c>
      <c r="B869" t="str">
        <f>+'LISTADO GENERAL '!B881</f>
        <v>020930622</v>
      </c>
      <c r="C869" t="str">
        <f>+'LISTADO GENERAL '!E881</f>
        <v>DESLER M 2,5MG-5MG X 10 TAB MASTICABLES PEDIATRICO</v>
      </c>
      <c r="D869">
        <f>+'LISTADO GENERAL '!F881</f>
        <v>0</v>
      </c>
      <c r="E869" t="str">
        <f>+'LISTADO GENERAL '!I881</f>
        <v>LA SANTE</v>
      </c>
      <c r="F869" s="20">
        <f>+'LISTADO GENERAL '!S881</f>
        <v>46082</v>
      </c>
      <c r="G869">
        <f>+'LISTADO GENERAL '!T881</f>
        <v>0</v>
      </c>
      <c r="H869" s="21">
        <f>+'LISTADO GENERAL '!O881</f>
        <v>3.9984000000000002</v>
      </c>
      <c r="I869">
        <f t="shared" si="26"/>
        <v>0</v>
      </c>
      <c r="J869">
        <f>IF('LISTADO GENERAL '!K881="EXENTO",'REF1'!I869,I869*1.16)</f>
        <v>0</v>
      </c>
      <c r="K869" t="b">
        <f t="shared" si="27"/>
        <v>0</v>
      </c>
      <c r="L869" t="str">
        <f>'LISTADO GENERAL '!A881</f>
        <v>BROCHE DE ORO</v>
      </c>
    </row>
    <row r="870" spans="1:12">
      <c r="A870" s="22">
        <v>869</v>
      </c>
      <c r="B870" t="str">
        <f>+'LISTADO GENERAL '!B882</f>
        <v>020930693</v>
      </c>
      <c r="C870" t="str">
        <f>+'LISTADO GENERAL '!E882</f>
        <v>DESLER M 2.5mg-5mg x30</v>
      </c>
      <c r="D870">
        <f>+'LISTADO GENERAL '!F882</f>
        <v>0</v>
      </c>
      <c r="E870" t="str">
        <f>+'LISTADO GENERAL '!I882</f>
        <v>LA SANTE</v>
      </c>
      <c r="F870" s="20">
        <f>+'LISTADO GENERAL '!S882</f>
        <v>46113</v>
      </c>
      <c r="G870">
        <f>+'LISTADO GENERAL '!T882</f>
        <v>0</v>
      </c>
      <c r="H870" s="21">
        <f>+'LISTADO GENERAL '!O882</f>
        <v>6.5463999999999993</v>
      </c>
      <c r="I870">
        <f t="shared" si="26"/>
        <v>0</v>
      </c>
      <c r="J870">
        <f>IF('LISTADO GENERAL '!K882="EXENTO",'REF1'!I870,I870*1.16)</f>
        <v>0</v>
      </c>
      <c r="K870" t="b">
        <f t="shared" si="27"/>
        <v>0</v>
      </c>
      <c r="L870" t="str">
        <f>'LISTADO GENERAL '!A882</f>
        <v>BROCHE DE ORO</v>
      </c>
    </row>
    <row r="871" spans="1:12">
      <c r="A871" s="22">
        <v>870</v>
      </c>
      <c r="B871" t="str">
        <f>+'LISTADO GENERAL '!B883</f>
        <v>020930624</v>
      </c>
      <c r="C871" t="str">
        <f>+'LISTADO GENERAL '!E883</f>
        <v xml:space="preserve">DESLER M 5MG-10MG X 10 TAB </v>
      </c>
      <c r="D871">
        <f>+'LISTADO GENERAL '!F883</f>
        <v>0</v>
      </c>
      <c r="E871" t="str">
        <f>+'LISTADO GENERAL '!I883</f>
        <v>LA SANTE</v>
      </c>
      <c r="F871" s="20">
        <f>+'LISTADO GENERAL '!S883</f>
        <v>46143</v>
      </c>
      <c r="G871">
        <f>+'LISTADO GENERAL '!T883</f>
        <v>0</v>
      </c>
      <c r="H871" s="21">
        <f>+'LISTADO GENERAL '!O883</f>
        <v>4.0473999999999997</v>
      </c>
      <c r="I871">
        <f t="shared" si="26"/>
        <v>0</v>
      </c>
      <c r="J871">
        <f>IF('LISTADO GENERAL '!K883="EXENTO",'REF1'!I871,I871*1.16)</f>
        <v>0</v>
      </c>
      <c r="K871" t="b">
        <f t="shared" si="27"/>
        <v>0</v>
      </c>
      <c r="L871" t="str">
        <f>'LISTADO GENERAL '!A883</f>
        <v>BROCHE DE ORO</v>
      </c>
    </row>
    <row r="872" spans="1:12">
      <c r="A872" s="22">
        <v>871</v>
      </c>
      <c r="B872" t="str">
        <f>+'LISTADO GENERAL '!B884</f>
        <v>033140020</v>
      </c>
      <c r="C872" t="str">
        <f>+'LISTADO GENERAL '!E884</f>
        <v>DESLONIL 5mg-10mg X 30 TAB</v>
      </c>
      <c r="D872">
        <f>+'LISTADO GENERAL '!F884</f>
        <v>0</v>
      </c>
      <c r="E872" t="str">
        <f>+'LISTADO GENERAL '!I884</f>
        <v>BIO - MERCY</v>
      </c>
      <c r="F872" s="20">
        <f>+'LISTADO GENERAL '!S884</f>
        <v>46204</v>
      </c>
      <c r="G872">
        <f>+'LISTADO GENERAL '!T884</f>
        <v>0</v>
      </c>
      <c r="H872" s="21">
        <f>+'LISTADO GENERAL '!O884</f>
        <v>1.5688311688311689</v>
      </c>
      <c r="I872">
        <f t="shared" si="26"/>
        <v>0</v>
      </c>
      <c r="J872">
        <f>IF('LISTADO GENERAL '!K884="EXENTO",'REF1'!I872,I872*1.16)</f>
        <v>0</v>
      </c>
      <c r="K872" t="b">
        <f t="shared" si="27"/>
        <v>0</v>
      </c>
      <c r="L872">
        <f>'LISTADO GENERAL '!A884</f>
        <v>0</v>
      </c>
    </row>
    <row r="873" spans="1:12">
      <c r="A873" s="22">
        <v>872</v>
      </c>
      <c r="B873" t="str">
        <f>+'LISTADO GENERAL '!B885</f>
        <v>021181094</v>
      </c>
      <c r="C873" t="str">
        <f>+'LISTADO GENERAL '!E885</f>
        <v>DESLORAT (DESLORATADINA) 0.5mg/ml X 60ml JARABE</v>
      </c>
      <c r="D873">
        <f>+'LISTADO GENERAL '!F885</f>
        <v>0</v>
      </c>
      <c r="E873" t="str">
        <f>+'LISTADO GENERAL '!I885</f>
        <v>OFTALMI</v>
      </c>
      <c r="F873" s="20">
        <f>+'LISTADO GENERAL '!S885</f>
        <v>46204</v>
      </c>
      <c r="G873">
        <f>+'LISTADO GENERAL '!T885</f>
        <v>0</v>
      </c>
      <c r="H873" s="21">
        <f>+'LISTADO GENERAL '!O885</f>
        <v>2.6949999999999998</v>
      </c>
      <c r="I873">
        <f t="shared" si="26"/>
        <v>0</v>
      </c>
      <c r="J873">
        <f>IF('LISTADO GENERAL '!K885="EXENTO",'REF1'!I873,I873*1.16)</f>
        <v>0</v>
      </c>
      <c r="K873" t="b">
        <f t="shared" si="27"/>
        <v>0</v>
      </c>
      <c r="L873" t="str">
        <f>'LISTADO GENERAL '!A885</f>
        <v>BROCHE DE ORO</v>
      </c>
    </row>
    <row r="874" spans="1:12">
      <c r="A874" s="22">
        <v>873</v>
      </c>
      <c r="B874" t="str">
        <f>+'LISTADO GENERAL '!B886</f>
        <v>021181089</v>
      </c>
      <c r="C874" t="str">
        <f>+'LISTADO GENERAL '!E886</f>
        <v>DESLORAT 5 MG X 20 TAB</v>
      </c>
      <c r="D874">
        <f>+'LISTADO GENERAL '!F886</f>
        <v>0</v>
      </c>
      <c r="E874" t="str">
        <f>+'LISTADO GENERAL '!I886</f>
        <v>OFTALMI</v>
      </c>
      <c r="F874" s="20">
        <f>+'LISTADO GENERAL '!S886</f>
        <v>45901</v>
      </c>
      <c r="G874">
        <f>+'LISTADO GENERAL '!T886</f>
        <v>0</v>
      </c>
      <c r="H874" s="21">
        <f>+'LISTADO GENERAL '!O886</f>
        <v>3.234</v>
      </c>
      <c r="I874">
        <f t="shared" si="26"/>
        <v>0</v>
      </c>
      <c r="J874">
        <f>IF('LISTADO GENERAL '!K886="EXENTO",'REF1'!I874,I874*1.16)</f>
        <v>0</v>
      </c>
      <c r="K874" t="b">
        <f t="shared" si="27"/>
        <v>0</v>
      </c>
      <c r="L874" t="str">
        <f>'LISTADO GENERAL '!A886</f>
        <v>BROCHE DE ORO</v>
      </c>
    </row>
    <row r="875" spans="1:12">
      <c r="A875" s="22">
        <v>874</v>
      </c>
      <c r="B875" t="str">
        <f>+'LISTADO GENERAL '!B887</f>
        <v>021181021</v>
      </c>
      <c r="C875" t="str">
        <f>+'LISTADO GENERAL '!E887</f>
        <v>DESLORAT 5MG X 10 TAB</v>
      </c>
      <c r="D875">
        <f>+'LISTADO GENERAL '!F887</f>
        <v>0</v>
      </c>
      <c r="E875" t="str">
        <f>+'LISTADO GENERAL '!I887</f>
        <v>OFTALMI</v>
      </c>
      <c r="F875" s="20">
        <f>+'LISTADO GENERAL '!S887</f>
        <v>45992</v>
      </c>
      <c r="G875">
        <f>+'LISTADO GENERAL '!T887</f>
        <v>0</v>
      </c>
      <c r="H875" s="21">
        <f>+'LISTADO GENERAL '!O887</f>
        <v>1.5680000000000001</v>
      </c>
      <c r="I875">
        <f t="shared" si="26"/>
        <v>0</v>
      </c>
      <c r="J875">
        <f>IF('LISTADO GENERAL '!K887="EXENTO",'REF1'!I875,I875*1.16)</f>
        <v>0</v>
      </c>
      <c r="K875" t="b">
        <f t="shared" si="27"/>
        <v>0</v>
      </c>
      <c r="L875" t="str">
        <f>'LISTADO GENERAL '!A887</f>
        <v>BROCHE DE ORO</v>
      </c>
    </row>
    <row r="876" spans="1:12">
      <c r="A876" s="22">
        <v>875</v>
      </c>
      <c r="B876" t="str">
        <f>+'LISTADO GENERAL '!B888</f>
        <v>020980175</v>
      </c>
      <c r="C876" t="str">
        <f>+'LISTADO GENERAL '!E888</f>
        <v>DESLORATADINA 0,5MG/ML SOLUCION ORAL X 60ML</v>
      </c>
      <c r="D876">
        <f>+'LISTADO GENERAL '!F888</f>
        <v>0</v>
      </c>
      <c r="E876" t="str">
        <f>+'LISTADO GENERAL '!I888</f>
        <v>LETI-GENVEN</v>
      </c>
      <c r="F876" s="20">
        <f>+'LISTADO GENERAL '!S888</f>
        <v>46204</v>
      </c>
      <c r="G876">
        <f>+'LISTADO GENERAL '!T888</f>
        <v>0</v>
      </c>
      <c r="H876" s="21">
        <f>+'LISTADO GENERAL '!O888</f>
        <v>2.8993506493506493</v>
      </c>
      <c r="I876">
        <f t="shared" si="26"/>
        <v>0</v>
      </c>
      <c r="J876">
        <f>IF('LISTADO GENERAL '!K888="EXENTO",'REF1'!I876,I876*1.16)</f>
        <v>0</v>
      </c>
      <c r="K876" t="b">
        <f t="shared" si="27"/>
        <v>0</v>
      </c>
      <c r="L876" t="str">
        <f>'LISTADO GENERAL '!A888</f>
        <v xml:space="preserve">BROCHE DE ORO </v>
      </c>
    </row>
    <row r="877" spans="1:12">
      <c r="A877" s="22">
        <v>876</v>
      </c>
      <c r="B877" t="str">
        <f>+'LISTADO GENERAL '!B889</f>
        <v>02093701</v>
      </c>
      <c r="C877" t="str">
        <f>+'LISTADO GENERAL '!E889</f>
        <v>DESLORATADINA 2,5MG/5ML  JARABE X 60ML</v>
      </c>
      <c r="D877">
        <f>+'LISTADO GENERAL '!F889</f>
        <v>0</v>
      </c>
      <c r="E877" t="str">
        <f>+'LISTADO GENERAL '!I889</f>
        <v>LA SANTE</v>
      </c>
      <c r="F877" s="20">
        <f>+'LISTADO GENERAL '!S889</f>
        <v>46235</v>
      </c>
      <c r="G877">
        <f>+'LISTADO GENERAL '!T889</f>
        <v>0</v>
      </c>
      <c r="H877" s="21">
        <f>+'LISTADO GENERAL '!O889</f>
        <v>2.2343999999999999</v>
      </c>
      <c r="I877">
        <f t="shared" si="26"/>
        <v>0</v>
      </c>
      <c r="J877">
        <f>IF('LISTADO GENERAL '!K889="EXENTO",'REF1'!I877,I877*1.16)</f>
        <v>0</v>
      </c>
      <c r="K877" t="b">
        <f t="shared" si="27"/>
        <v>0</v>
      </c>
      <c r="L877" t="str">
        <f>'LISTADO GENERAL '!A889</f>
        <v>BROCHE DE ORO</v>
      </c>
    </row>
    <row r="878" spans="1:12">
      <c r="A878" s="22">
        <v>877</v>
      </c>
      <c r="B878" t="str">
        <f>+'LISTADO GENERAL '!B890</f>
        <v>021091102</v>
      </c>
      <c r="C878" t="str">
        <f>+'LISTADO GENERAL '!E890</f>
        <v>DESLORATADINA 2.5MG/5ML JBE X 60 ML</v>
      </c>
      <c r="D878">
        <f>+'LISTADO GENERAL '!F890</f>
        <v>0</v>
      </c>
      <c r="E878" t="str">
        <f>+'LISTADO GENERAL '!I890</f>
        <v>MEYER</v>
      </c>
      <c r="F878" s="20">
        <f>+'LISTADO GENERAL '!S890</f>
        <v>46204</v>
      </c>
      <c r="G878">
        <f>+'LISTADO GENERAL '!T890</f>
        <v>0</v>
      </c>
      <c r="H878" s="21">
        <f>+'LISTADO GENERAL '!O890</f>
        <v>3.0282</v>
      </c>
      <c r="I878">
        <f t="shared" si="26"/>
        <v>0</v>
      </c>
      <c r="J878">
        <f>IF('LISTADO GENERAL '!K890="EXENTO",'REF1'!I878,I878*1.16)</f>
        <v>0</v>
      </c>
      <c r="K878" t="b">
        <f t="shared" si="27"/>
        <v>0</v>
      </c>
      <c r="L878" t="str">
        <f>'LISTADO GENERAL '!A890</f>
        <v>BROCHE DE ORO</v>
      </c>
    </row>
    <row r="879" spans="1:12">
      <c r="A879" s="22">
        <v>878</v>
      </c>
      <c r="B879" t="str">
        <f>+'LISTADO GENERAL '!B891</f>
        <v>020261122</v>
      </c>
      <c r="C879" t="str">
        <f>+'LISTADO GENERAL '!E891</f>
        <v>DESLORATADINA 5mg MONTELUKAST 10 MG X 30</v>
      </c>
      <c r="D879">
        <f>+'LISTADO GENERAL '!F891</f>
        <v>0</v>
      </c>
      <c r="E879" t="str">
        <f>+'LISTADO GENERAL '!I891</f>
        <v>CALOX</v>
      </c>
      <c r="F879" s="20">
        <f>+'LISTADO GENERAL '!S891</f>
        <v>46174</v>
      </c>
      <c r="G879">
        <f>+'LISTADO GENERAL '!T891</f>
        <v>0</v>
      </c>
      <c r="H879" s="21">
        <f>+'LISTADO GENERAL '!O891</f>
        <v>10.187857142857144</v>
      </c>
      <c r="I879">
        <f t="shared" si="26"/>
        <v>0</v>
      </c>
      <c r="J879">
        <f>IF('LISTADO GENERAL '!K891="EXENTO",'REF1'!I879,I879*1.16)</f>
        <v>0</v>
      </c>
      <c r="K879" t="b">
        <f t="shared" si="27"/>
        <v>0</v>
      </c>
      <c r="L879">
        <f>'LISTADO GENERAL '!A891</f>
        <v>0</v>
      </c>
    </row>
    <row r="880" spans="1:12">
      <c r="A880" s="22">
        <v>879</v>
      </c>
      <c r="B880" t="str">
        <f>+'LISTADO GENERAL '!B892</f>
        <v>020981080</v>
      </c>
      <c r="C880" t="str">
        <f>+'LISTADO GENERAL '!E892</f>
        <v>DESLORATADINA 5MG X 10 TAB</v>
      </c>
      <c r="D880">
        <f>+'LISTADO GENERAL '!F892</f>
        <v>0</v>
      </c>
      <c r="E880" t="str">
        <f>+'LISTADO GENERAL '!I892</f>
        <v>LETI-GENVEN</v>
      </c>
      <c r="F880" s="20">
        <f>+'LISTADO GENERAL '!S892</f>
        <v>46143</v>
      </c>
      <c r="G880">
        <f>+'LISTADO GENERAL '!T892</f>
        <v>0</v>
      </c>
      <c r="H880" s="21">
        <f>+'LISTADO GENERAL '!O892</f>
        <v>1.671518987341772</v>
      </c>
      <c r="I880">
        <f t="shared" si="26"/>
        <v>0</v>
      </c>
      <c r="J880">
        <f>IF('LISTADO GENERAL '!K892="EXENTO",'REF1'!I880,I880*1.16)</f>
        <v>0</v>
      </c>
      <c r="K880" t="b">
        <f t="shared" si="27"/>
        <v>0</v>
      </c>
      <c r="L880" t="str">
        <f>'LISTADO GENERAL '!A892</f>
        <v xml:space="preserve">BROCHE DE ORO </v>
      </c>
    </row>
    <row r="881" spans="1:12">
      <c r="A881" s="22">
        <v>880</v>
      </c>
      <c r="B881" t="str">
        <f>+'LISTADO GENERAL '!B893</f>
        <v>020260500</v>
      </c>
      <c r="C881" t="str">
        <f>+'LISTADO GENERAL '!E893</f>
        <v>DESLORATADINA 5MG X 10 TAB</v>
      </c>
      <c r="D881">
        <f>+'LISTADO GENERAL '!F893</f>
        <v>0</v>
      </c>
      <c r="E881" t="str">
        <f>+'LISTADO GENERAL '!I893</f>
        <v>CALOX</v>
      </c>
      <c r="F881" s="20">
        <f>+'LISTADO GENERAL '!S893</f>
        <v>46600</v>
      </c>
      <c r="G881">
        <f>+'LISTADO GENERAL '!T893</f>
        <v>0</v>
      </c>
      <c r="H881" s="21">
        <f>+'LISTADO GENERAL '!O893</f>
        <v>1.860759493670886</v>
      </c>
      <c r="I881">
        <f t="shared" si="26"/>
        <v>0</v>
      </c>
      <c r="J881">
        <f>IF('LISTADO GENERAL '!K893="EXENTO",'REF1'!I881,I881*1.16)</f>
        <v>0</v>
      </c>
      <c r="K881" t="b">
        <f t="shared" si="27"/>
        <v>0</v>
      </c>
      <c r="L881">
        <f>'LISTADO GENERAL '!A893</f>
        <v>0</v>
      </c>
    </row>
    <row r="882" spans="1:12">
      <c r="A882" s="22">
        <v>881</v>
      </c>
      <c r="B882" t="str">
        <f>+'LISTADO GENERAL '!B894</f>
        <v>033750000</v>
      </c>
      <c r="C882" t="str">
        <f>+'LISTADO GENERAL '!E894</f>
        <v>DESLORIN 5 MG X 10 TAB</v>
      </c>
      <c r="D882">
        <f>+'LISTADO GENERAL '!F894</f>
        <v>0</v>
      </c>
      <c r="E882" t="str">
        <f>+'LISTADO GENERAL '!I894</f>
        <v>CAPSUVEN</v>
      </c>
      <c r="F882" s="20">
        <f>+'LISTADO GENERAL '!S894</f>
        <v>46204</v>
      </c>
      <c r="G882">
        <f>+'LISTADO GENERAL '!T894</f>
        <v>0</v>
      </c>
      <c r="H882" s="21">
        <f>+'LISTADO GENERAL '!O894</f>
        <v>0.92857142857142871</v>
      </c>
      <c r="I882">
        <f t="shared" si="26"/>
        <v>0</v>
      </c>
      <c r="J882">
        <f>IF('LISTADO GENERAL '!K894="EXENTO",'REF1'!I882,I882*1.16)</f>
        <v>0</v>
      </c>
      <c r="K882" t="b">
        <f t="shared" si="27"/>
        <v>0</v>
      </c>
      <c r="L882" t="str">
        <f>'LISTADO GENERAL '!A894</f>
        <v>MORADO DE BIENESTAR</v>
      </c>
    </row>
    <row r="883" spans="1:12">
      <c r="A883" s="22">
        <v>882</v>
      </c>
      <c r="B883" t="str">
        <f>+'LISTADO GENERAL '!B895</f>
        <v>0337300031</v>
      </c>
      <c r="C883" t="str">
        <f>+'LISTADO GENERAL '!E895</f>
        <v>DESOLON 0.15 mg - 0.03 mg X 21 TAB</v>
      </c>
      <c r="D883">
        <f>+'LISTADO GENERAL '!F895</f>
        <v>0</v>
      </c>
      <c r="E883" t="str">
        <f>+'LISTADO GENERAL '!I895</f>
        <v>CAPSUVEN</v>
      </c>
      <c r="F883" s="20">
        <f>+'LISTADO GENERAL '!S895</f>
        <v>46478</v>
      </c>
      <c r="G883">
        <f>+'LISTADO GENERAL '!T895</f>
        <v>0</v>
      </c>
      <c r="H883" s="21">
        <f>+'LISTADO GENERAL '!O895</f>
        <v>2.5324675324675323</v>
      </c>
      <c r="I883">
        <f t="shared" si="26"/>
        <v>0</v>
      </c>
      <c r="J883">
        <f>IF('LISTADO GENERAL '!K895="EXENTO",'REF1'!I883,I883*1.16)</f>
        <v>0</v>
      </c>
      <c r="K883" t="b">
        <f t="shared" si="27"/>
        <v>0</v>
      </c>
      <c r="L883" t="str">
        <f>'LISTADO GENERAL '!A895</f>
        <v>MORADO DE BIENESTAR</v>
      </c>
    </row>
    <row r="884" spans="1:12">
      <c r="A884" s="22">
        <v>883</v>
      </c>
      <c r="B884" t="str">
        <f>+'LISTADO GENERAL '!B896</f>
        <v>010140083</v>
      </c>
      <c r="C884" t="str">
        <f>+'LISTADO GENERAL '!E896</f>
        <v>DEXACORT (DEXAMETASONA) 4mg/ml x 2mL AMP</v>
      </c>
      <c r="D884">
        <f>+'LISTADO GENERAL '!F896</f>
        <v>0</v>
      </c>
      <c r="E884" t="str">
        <f>+'LISTADO GENERAL '!I896</f>
        <v>BEHRENS</v>
      </c>
      <c r="F884" s="20">
        <f>+'LISTADO GENERAL '!S896</f>
        <v>46569</v>
      </c>
      <c r="G884">
        <f>+'LISTADO GENERAL '!T896</f>
        <v>0</v>
      </c>
      <c r="H884" s="21">
        <f>+'LISTADO GENERAL '!O896</f>
        <v>3.1428571428571428</v>
      </c>
      <c r="I884">
        <f t="shared" si="26"/>
        <v>0</v>
      </c>
      <c r="J884">
        <f>IF('LISTADO GENERAL '!K896="EXENTO",'REF1'!I884,I884*1.16)</f>
        <v>0</v>
      </c>
      <c r="K884" t="b">
        <f t="shared" si="27"/>
        <v>0</v>
      </c>
      <c r="L884">
        <f>'LISTADO GENERAL '!A896</f>
        <v>0</v>
      </c>
    </row>
    <row r="885" spans="1:12">
      <c r="A885" s="22">
        <v>884</v>
      </c>
      <c r="B885" t="str">
        <f>+'LISTADO GENERAL '!B897</f>
        <v>011730382</v>
      </c>
      <c r="C885" t="str">
        <f>+'LISTADO GENERAL '!E897</f>
        <v>DEXAMETASONA 8MG/2ML AMP</v>
      </c>
      <c r="D885">
        <f>+'LISTADO GENERAL '!F897</f>
        <v>0</v>
      </c>
      <c r="E885" t="str">
        <f>+'LISTADO GENERAL '!I897</f>
        <v>VITALIS</v>
      </c>
      <c r="F885" s="20">
        <f>+'LISTADO GENERAL '!S897</f>
        <v>45992</v>
      </c>
      <c r="G885">
        <f>+'LISTADO GENERAL '!T897</f>
        <v>0</v>
      </c>
      <c r="H885" s="21">
        <f>+'LISTADO GENERAL '!O897</f>
        <v>0.38961038961038957</v>
      </c>
      <c r="I885">
        <f t="shared" si="26"/>
        <v>0</v>
      </c>
      <c r="J885">
        <f>IF('LISTADO GENERAL '!K897="EXENTO",'REF1'!I885,I885*1.16)</f>
        <v>0</v>
      </c>
      <c r="K885" t="b">
        <f t="shared" si="27"/>
        <v>0</v>
      </c>
      <c r="L885" t="str">
        <f>'LISTADO GENERAL '!A897</f>
        <v>PRODUCTOS TOP</v>
      </c>
    </row>
    <row r="886" spans="1:12">
      <c r="A886" s="22">
        <v>885</v>
      </c>
      <c r="B886" t="str">
        <f>+'LISTADO GENERAL '!B898</f>
        <v>010510299</v>
      </c>
      <c r="C886" t="str">
        <f>+'LISTADO GENERAL '!E898</f>
        <v>DEXMEDETOMIDINA 100MCG/1ML AMP</v>
      </c>
      <c r="D886">
        <f>+'LISTADO GENERAL '!F898</f>
        <v>0</v>
      </c>
      <c r="E886" t="str">
        <f>+'LISTADO GENERAL '!I898</f>
        <v>EL MORRO</v>
      </c>
      <c r="F886" s="20">
        <f>+'LISTADO GENERAL '!S898</f>
        <v>46478</v>
      </c>
      <c r="G886">
        <f>+'LISTADO GENERAL '!T898</f>
        <v>0</v>
      </c>
      <c r="H886" s="21">
        <f>+'LISTADO GENERAL '!O898</f>
        <v>7.9113924050632907</v>
      </c>
      <c r="I886">
        <f t="shared" si="26"/>
        <v>0</v>
      </c>
      <c r="J886">
        <f>IF('LISTADO GENERAL '!K898="EXENTO",'REF1'!I886,I886*1.16)</f>
        <v>0</v>
      </c>
      <c r="K886" t="b">
        <f t="shared" si="27"/>
        <v>0</v>
      </c>
      <c r="L886" t="str">
        <f>'LISTADO GENERAL '!A898</f>
        <v>PRODUCTOS TOP</v>
      </c>
    </row>
    <row r="887" spans="1:12">
      <c r="A887" s="22">
        <v>886</v>
      </c>
      <c r="B887" t="str">
        <f>+'LISTADO GENERAL '!B899</f>
        <v>021260993</v>
      </c>
      <c r="C887" t="str">
        <f>+'LISTADO GENERAL '!E899</f>
        <v>DEXTAMIN 0,5 MG / ML SOL ORAL X 60 ML</v>
      </c>
      <c r="D887">
        <f>+'LISTADO GENERAL '!F899</f>
        <v>0</v>
      </c>
      <c r="E887" t="str">
        <f>+'LISTADO GENERAL '!I899</f>
        <v>PLUS ANDES</v>
      </c>
      <c r="F887" s="20">
        <f>+'LISTADO GENERAL '!S899</f>
        <v>46054</v>
      </c>
      <c r="G887">
        <f>+'LISTADO GENERAL '!T899</f>
        <v>0</v>
      </c>
      <c r="H887" s="21">
        <f>+'LISTADO GENERAL '!O899</f>
        <v>2.4404761904761902</v>
      </c>
      <c r="I887">
        <f t="shared" si="26"/>
        <v>0</v>
      </c>
      <c r="J887">
        <f>IF('LISTADO GENERAL '!K899="EXENTO",'REF1'!I887,I887*1.16)</f>
        <v>0</v>
      </c>
      <c r="K887" t="b">
        <f t="shared" si="27"/>
        <v>0</v>
      </c>
      <c r="L887">
        <f>'LISTADO GENERAL '!A899</f>
        <v>0</v>
      </c>
    </row>
    <row r="888" spans="1:12">
      <c r="A888" s="22">
        <v>887</v>
      </c>
      <c r="B888" t="str">
        <f>+'LISTADO GENERAL '!B900</f>
        <v>021261012</v>
      </c>
      <c r="C888" t="str">
        <f>+'LISTADO GENERAL '!E900</f>
        <v>DEXTAMIN 0.5 mg/ml  X 120ml  SOLUCION ORAL PEDIATRICA</v>
      </c>
      <c r="D888">
        <f>+'LISTADO GENERAL '!F900</f>
        <v>0</v>
      </c>
      <c r="E888" t="str">
        <f>+'LISTADO GENERAL '!I900</f>
        <v>PLUS ANDES</v>
      </c>
      <c r="F888" s="20">
        <f>+'LISTADO GENERAL '!S900</f>
        <v>46174</v>
      </c>
      <c r="G888">
        <f>+'LISTADO GENERAL '!T900</f>
        <v>0</v>
      </c>
      <c r="H888" s="21">
        <f>+'LISTADO GENERAL '!O900</f>
        <v>2.4345456157097849</v>
      </c>
      <c r="I888">
        <f t="shared" si="26"/>
        <v>0</v>
      </c>
      <c r="J888">
        <f>IF('LISTADO GENERAL '!K900="EXENTO",'REF1'!I888,I888*1.16)</f>
        <v>0</v>
      </c>
      <c r="K888" t="b">
        <f t="shared" si="27"/>
        <v>0</v>
      </c>
      <c r="L888">
        <f>'LISTADO GENERAL '!A900</f>
        <v>0</v>
      </c>
    </row>
    <row r="889" spans="1:12">
      <c r="A889" s="22">
        <v>888</v>
      </c>
      <c r="B889" t="str">
        <f>+'LISTADO GENERAL '!B901</f>
        <v>021261014</v>
      </c>
      <c r="C889" t="str">
        <f>+'LISTADO GENERAL '!E901</f>
        <v>DEXTAMIN 5mg X 10 TAB</v>
      </c>
      <c r="D889">
        <f>+'LISTADO GENERAL '!F901</f>
        <v>0</v>
      </c>
      <c r="E889" t="str">
        <f>+'LISTADO GENERAL '!I901</f>
        <v>PLUS ANDES</v>
      </c>
      <c r="F889" s="20">
        <f>+'LISTADO GENERAL '!S901</f>
        <v>45962</v>
      </c>
      <c r="G889">
        <f>+'LISTADO GENERAL '!T901</f>
        <v>0</v>
      </c>
      <c r="H889" s="21">
        <f>+'LISTADO GENERAL '!O901</f>
        <v>1.5367311439809523</v>
      </c>
      <c r="I889">
        <f t="shared" si="26"/>
        <v>0</v>
      </c>
      <c r="J889">
        <f>IF('LISTADO GENERAL '!K901="EXENTO",'REF1'!I889,I889*1.16)</f>
        <v>0</v>
      </c>
      <c r="K889" t="b">
        <f t="shared" si="27"/>
        <v>0</v>
      </c>
      <c r="L889">
        <f>'LISTADO GENERAL '!A901</f>
        <v>0</v>
      </c>
    </row>
    <row r="890" spans="1:12">
      <c r="A890" s="22">
        <v>889</v>
      </c>
      <c r="B890" t="str">
        <f>+'LISTADO GENERAL '!B902</f>
        <v>021261003</v>
      </c>
      <c r="C890" t="str">
        <f>+'LISTADO GENERAL '!E902</f>
        <v xml:space="preserve">DEXTONIL JARABE 15 MG /5ML X 120 ML </v>
      </c>
      <c r="D890">
        <f>+'LISTADO GENERAL '!F902</f>
        <v>0</v>
      </c>
      <c r="E890" t="str">
        <f>+'LISTADO GENERAL '!I902</f>
        <v>PLUS ANDES</v>
      </c>
      <c r="F890" s="20">
        <f>+'LISTADO GENERAL '!S902</f>
        <v>46174</v>
      </c>
      <c r="G890">
        <f>+'LISTADO GENERAL '!T902</f>
        <v>0</v>
      </c>
      <c r="H890" s="21">
        <f>+'LISTADO GENERAL '!O902</f>
        <v>3.6329113924050631</v>
      </c>
      <c r="I890">
        <f t="shared" si="26"/>
        <v>0</v>
      </c>
      <c r="J890">
        <f>IF('LISTADO GENERAL '!K902="EXENTO",'REF1'!I890,I890*1.16)</f>
        <v>0</v>
      </c>
      <c r="K890" t="b">
        <f t="shared" si="27"/>
        <v>0</v>
      </c>
      <c r="L890">
        <f>'LISTADO GENERAL '!A902</f>
        <v>0</v>
      </c>
    </row>
    <row r="891" spans="1:12">
      <c r="A891" s="22">
        <v>890</v>
      </c>
      <c r="B891" t="str">
        <f>+'LISTADO GENERAL '!B903</f>
        <v>033470006</v>
      </c>
      <c r="C891" t="str">
        <f>+'LISTADO GENERAL '!E903</f>
        <v>DEXTROMETORFANO 2mg/ml X 200ml (AZEVEDOS)</v>
      </c>
      <c r="D891">
        <f>+'LISTADO GENERAL '!F903</f>
        <v>0</v>
      </c>
      <c r="E891" t="str">
        <f>+'LISTADO GENERAL '!I903</f>
        <v xml:space="preserve">DOROPHARMA </v>
      </c>
      <c r="F891" s="20">
        <f>+'LISTADO GENERAL '!S903</f>
        <v>45931</v>
      </c>
      <c r="G891">
        <f>+'LISTADO GENERAL '!T903</f>
        <v>0</v>
      </c>
      <c r="H891" s="21">
        <f>+'LISTADO GENERAL '!O903</f>
        <v>6.8961038961038952</v>
      </c>
      <c r="I891">
        <f t="shared" si="26"/>
        <v>0</v>
      </c>
      <c r="J891">
        <f>IF('LISTADO GENERAL '!K903="EXENTO",'REF1'!I891,I891*1.16)</f>
        <v>0</v>
      </c>
      <c r="K891" t="b">
        <f t="shared" si="27"/>
        <v>0</v>
      </c>
      <c r="L891">
        <f>'LISTADO GENERAL '!A903</f>
        <v>0</v>
      </c>
    </row>
    <row r="892" spans="1:12">
      <c r="A892" s="22">
        <v>891</v>
      </c>
      <c r="B892" t="str">
        <f>+'LISTADO GENERAL '!B904</f>
        <v>010140312</v>
      </c>
      <c r="C892" t="str">
        <f>+'LISTADO GENERAL '!E904</f>
        <v>DEXTROSA 10% 500ml SOLU</v>
      </c>
      <c r="D892">
        <f>+'LISTADO GENERAL '!F904</f>
        <v>0</v>
      </c>
      <c r="E892" t="str">
        <f>+'LISTADO GENERAL '!I904</f>
        <v>BEHRENS</v>
      </c>
      <c r="F892" s="20">
        <f>+'LISTADO GENERAL '!S904</f>
        <v>45931</v>
      </c>
      <c r="G892">
        <f>+'LISTADO GENERAL '!T904</f>
        <v>0</v>
      </c>
      <c r="H892" s="21">
        <f>+'LISTADO GENERAL '!O904</f>
        <v>4.2857142857142856</v>
      </c>
      <c r="I892">
        <f t="shared" si="26"/>
        <v>0</v>
      </c>
      <c r="J892">
        <f>IF('LISTADO GENERAL '!K904="EXENTO",'REF1'!I892,I892*1.16)</f>
        <v>0</v>
      </c>
      <c r="K892" t="b">
        <f t="shared" si="27"/>
        <v>0</v>
      </c>
      <c r="L892">
        <f>'LISTADO GENERAL '!A904</f>
        <v>0</v>
      </c>
    </row>
    <row r="893" spans="1:12">
      <c r="A893" s="22">
        <v>892</v>
      </c>
      <c r="B893" t="str">
        <f>+'LISTADO GENERAL '!B905</f>
        <v>013320015</v>
      </c>
      <c r="C893" t="str">
        <f>+'LISTADO GENERAL '!E905</f>
        <v>DEXTROSA 5%  X 500ML SOL INYECTABLE IV</v>
      </c>
      <c r="D893">
        <f>+'LISTADO GENERAL '!F905</f>
        <v>0</v>
      </c>
      <c r="E893" t="str">
        <f>+'LISTADO GENERAL '!I905</f>
        <v>IPS</v>
      </c>
      <c r="F893" s="20">
        <f>+'LISTADO GENERAL '!S905</f>
        <v>46327</v>
      </c>
      <c r="G893">
        <f>+'LISTADO GENERAL '!T905</f>
        <v>0</v>
      </c>
      <c r="H893" s="21">
        <f>+'LISTADO GENERAL '!O905</f>
        <v>1.2337662337662336</v>
      </c>
      <c r="I893">
        <f t="shared" si="26"/>
        <v>0</v>
      </c>
      <c r="J893">
        <f>IF('LISTADO GENERAL '!K905="EXENTO",'REF1'!I893,I893*1.16)</f>
        <v>0</v>
      </c>
      <c r="K893" t="b">
        <f t="shared" si="27"/>
        <v>0</v>
      </c>
      <c r="L893">
        <f>'LISTADO GENERAL '!A905</f>
        <v>0</v>
      </c>
    </row>
    <row r="894" spans="1:12">
      <c r="A894" s="22">
        <v>893</v>
      </c>
      <c r="B894" t="str">
        <f>+'LISTADO GENERAL '!B906</f>
        <v>022300257</v>
      </c>
      <c r="C894" t="str">
        <f>+'LISTADO GENERAL '!E906</f>
        <v>DI BENZOL (ALBENDAZOL) 200MG 5ML X 10ML SUSP</v>
      </c>
      <c r="D894">
        <f>+'LISTADO GENERAL '!F906</f>
        <v>0</v>
      </c>
      <c r="E894" t="str">
        <f>+'LISTADO GENERAL '!I906</f>
        <v>DISTRILAB</v>
      </c>
      <c r="F894" s="20">
        <f>+'LISTADO GENERAL '!S906</f>
        <v>46143</v>
      </c>
      <c r="G894">
        <f>+'LISTADO GENERAL '!T906</f>
        <v>0</v>
      </c>
      <c r="H894" s="21">
        <f>+'LISTADO GENERAL '!O906</f>
        <v>1.7533670886075947</v>
      </c>
      <c r="I894">
        <f t="shared" si="26"/>
        <v>0</v>
      </c>
      <c r="J894">
        <f>IF('LISTADO GENERAL '!K906="EXENTO",'REF1'!I894,I894*1.16)</f>
        <v>0</v>
      </c>
      <c r="K894" t="b">
        <f t="shared" si="27"/>
        <v>0</v>
      </c>
      <c r="L894">
        <f>'LISTADO GENERAL '!A906</f>
        <v>0</v>
      </c>
    </row>
    <row r="895" spans="1:12">
      <c r="A895" s="22">
        <v>894</v>
      </c>
      <c r="B895" t="str">
        <f>+'LISTADO GENERAL '!B907</f>
        <v>022300228</v>
      </c>
      <c r="C895" t="str">
        <f>+'LISTADO GENERAL '!E907</f>
        <v>DIACORT PREDNISONA SUSP 3 MG X 60 ML</v>
      </c>
      <c r="D895">
        <f>+'LISTADO GENERAL '!F907</f>
        <v>0</v>
      </c>
      <c r="E895" t="str">
        <f>+'LISTADO GENERAL '!I907</f>
        <v>DISTRILAB</v>
      </c>
      <c r="F895" s="20">
        <f>+'LISTADO GENERAL '!S907</f>
        <v>46204</v>
      </c>
      <c r="G895">
        <f>+'LISTADO GENERAL '!T907</f>
        <v>0</v>
      </c>
      <c r="H895" s="21">
        <f>+'LISTADO GENERAL '!O907</f>
        <v>4.9445454545454544</v>
      </c>
      <c r="I895">
        <f t="shared" si="26"/>
        <v>0</v>
      </c>
      <c r="J895">
        <f>IF('LISTADO GENERAL '!K907="EXENTO",'REF1'!I895,I895*1.16)</f>
        <v>0</v>
      </c>
      <c r="K895" t="b">
        <f t="shared" si="27"/>
        <v>0</v>
      </c>
      <c r="L895">
        <f>'LISTADO GENERAL '!A907</f>
        <v>0</v>
      </c>
    </row>
    <row r="896" spans="1:12">
      <c r="A896" s="22">
        <v>895</v>
      </c>
      <c r="B896" t="str">
        <f>+'LISTADO GENERAL '!B908</f>
        <v>020190923</v>
      </c>
      <c r="C896" t="str">
        <f>+'LISTADO GENERAL '!E908</f>
        <v>DIAGESIC 1,8MG/ML SUSP ORAL FRASCO X 120ML</v>
      </c>
      <c r="D896">
        <f>+'LISTADO GENERAL '!F908</f>
        <v>0</v>
      </c>
      <c r="E896" t="str">
        <f>+'LISTADO GENERAL '!I908</f>
        <v>BIOTECH</v>
      </c>
      <c r="F896" s="20">
        <f>+'LISTADO GENERAL '!S908</f>
        <v>46143</v>
      </c>
      <c r="G896">
        <f>+'LISTADO GENERAL '!T908</f>
        <v>0</v>
      </c>
      <c r="H896" s="21">
        <f>+'LISTADO GENERAL '!O908</f>
        <v>5.0266202531645572</v>
      </c>
      <c r="I896">
        <f t="shared" si="26"/>
        <v>0</v>
      </c>
      <c r="J896">
        <f>IF('LISTADO GENERAL '!K908="EXENTO",'REF1'!I896,I896*1.16)</f>
        <v>0</v>
      </c>
      <c r="K896" t="b">
        <f t="shared" si="27"/>
        <v>0</v>
      </c>
      <c r="L896" t="str">
        <f>'LISTADO GENERAL '!A908</f>
        <v>PRODUCTOS TOP</v>
      </c>
    </row>
    <row r="897" spans="1:12">
      <c r="A897" s="22">
        <v>896</v>
      </c>
      <c r="B897" t="str">
        <f>+'LISTADO GENERAL '!B909</f>
        <v>020191121</v>
      </c>
      <c r="C897" t="str">
        <f>+'LISTADO GENERAL '!E909</f>
        <v>DIAGESIC 1,8MG/ML SUSP ORAL FRASCO X 60ML</v>
      </c>
      <c r="D897">
        <f>+'LISTADO GENERAL '!F909</f>
        <v>0</v>
      </c>
      <c r="E897" t="str">
        <f>+'LISTADO GENERAL '!I909</f>
        <v>BIOTECH</v>
      </c>
      <c r="F897" s="20">
        <f>+'LISTADO GENERAL '!S909</f>
        <v>46143</v>
      </c>
      <c r="G897">
        <f>+'LISTADO GENERAL '!T909</f>
        <v>0</v>
      </c>
      <c r="H897" s="21">
        <f>+'LISTADO GENERAL '!O909</f>
        <v>4.7532467532467537</v>
      </c>
      <c r="I897">
        <f t="shared" si="26"/>
        <v>0</v>
      </c>
      <c r="J897">
        <f>IF('LISTADO GENERAL '!K909="EXENTO",'REF1'!I897,I897*1.16)</f>
        <v>0</v>
      </c>
      <c r="K897" t="b">
        <f t="shared" si="27"/>
        <v>0</v>
      </c>
      <c r="L897">
        <f>'LISTADO GENERAL '!A909</f>
        <v>0</v>
      </c>
    </row>
    <row r="898" spans="1:12">
      <c r="A898" s="22">
        <v>897</v>
      </c>
      <c r="B898" t="str">
        <f>+'LISTADO GENERAL '!B910</f>
        <v>020190318</v>
      </c>
      <c r="C898" t="str">
        <f>+'LISTADO GENERAL '!E910</f>
        <v>DIAGESIC 75mg/3 ml x 1  AMP</v>
      </c>
      <c r="D898">
        <f>+'LISTADO GENERAL '!F910</f>
        <v>0</v>
      </c>
      <c r="E898" t="str">
        <f>+'LISTADO GENERAL '!I910</f>
        <v>BIOTECH</v>
      </c>
      <c r="F898" s="20">
        <f>+'LISTADO GENERAL '!S910</f>
        <v>46174</v>
      </c>
      <c r="G898">
        <f>+'LISTADO GENERAL '!T910</f>
        <v>0</v>
      </c>
      <c r="H898" s="21">
        <f>+'LISTADO GENERAL '!O910</f>
        <v>5.9870129870129869</v>
      </c>
      <c r="I898">
        <f t="shared" ref="I898:I961" si="28">+H898*G898</f>
        <v>0</v>
      </c>
      <c r="J898">
        <f>IF('LISTADO GENERAL '!K910="EXENTO",'REF1'!I898,I898*1.16)</f>
        <v>0</v>
      </c>
      <c r="K898" t="b">
        <f t="shared" si="27"/>
        <v>0</v>
      </c>
      <c r="L898">
        <f>'LISTADO GENERAL '!A910</f>
        <v>0</v>
      </c>
    </row>
    <row r="899" spans="1:12">
      <c r="A899" s="22">
        <v>898</v>
      </c>
      <c r="B899" t="str">
        <f>+'LISTADO GENERAL '!B911</f>
        <v>020191079</v>
      </c>
      <c r="C899" t="str">
        <f>+'LISTADO GENERAL '!E911</f>
        <v>DIAGESIC 75mg/3 ml x 2 AMP</v>
      </c>
      <c r="D899">
        <f>+'LISTADO GENERAL '!F911</f>
        <v>0</v>
      </c>
      <c r="E899" t="str">
        <f>+'LISTADO GENERAL '!I911</f>
        <v>BIOTECH</v>
      </c>
      <c r="F899" s="20">
        <f>+'LISTADO GENERAL '!S911</f>
        <v>46174</v>
      </c>
      <c r="G899">
        <f>+'LISTADO GENERAL '!T911</f>
        <v>0</v>
      </c>
      <c r="H899" s="21">
        <f>+'LISTADO GENERAL '!O911</f>
        <v>9.5076547619047602</v>
      </c>
      <c r="I899">
        <f t="shared" si="28"/>
        <v>0</v>
      </c>
      <c r="J899">
        <f>IF('LISTADO GENERAL '!K911="EXENTO",'REF1'!I899,I899*1.16)</f>
        <v>0</v>
      </c>
      <c r="K899" t="b">
        <f t="shared" ref="K899:K962" si="29">IF(AND(G899&gt;0,AND(L899&lt;&gt;$L$1,L899&lt;&gt;$M$1)),ROW())</f>
        <v>0</v>
      </c>
      <c r="L899">
        <f>'LISTADO GENERAL '!A911</f>
        <v>0</v>
      </c>
    </row>
    <row r="900" spans="1:12">
      <c r="A900" s="22">
        <v>899</v>
      </c>
      <c r="B900" t="str">
        <f>+'LISTADO GENERAL '!B912</f>
        <v>032300020</v>
      </c>
      <c r="C900" t="str">
        <f>+'LISTADO GENERAL '!E912</f>
        <v>DIALPRON 500 mg X 30 TAB</v>
      </c>
      <c r="D900">
        <f>+'LISTADO GENERAL '!F912</f>
        <v>0</v>
      </c>
      <c r="E900" t="str">
        <f>+'LISTADO GENERAL '!I912</f>
        <v>DISTRILAB</v>
      </c>
      <c r="F900" s="20">
        <f>+'LISTADO GENERAL '!S912</f>
        <v>46235</v>
      </c>
      <c r="G900">
        <f>+'LISTADO GENERAL '!T912</f>
        <v>0</v>
      </c>
      <c r="H900" s="21">
        <f>+'LISTADO GENERAL '!O912</f>
        <v>15.922077922077921</v>
      </c>
      <c r="I900">
        <f t="shared" si="28"/>
        <v>0</v>
      </c>
      <c r="J900">
        <f>IF('LISTADO GENERAL '!K912="EXENTO",'REF1'!I900,I900*1.16)</f>
        <v>0</v>
      </c>
      <c r="K900" t="b">
        <f t="shared" si="29"/>
        <v>0</v>
      </c>
      <c r="L900">
        <f>'LISTADO GENERAL '!A912</f>
        <v>0</v>
      </c>
    </row>
    <row r="901" spans="1:12">
      <c r="A901" s="22">
        <v>900</v>
      </c>
      <c r="B901" t="str">
        <f>+'LISTADO GENERAL '!B913</f>
        <v>022300245</v>
      </c>
      <c r="C901" t="str">
        <f>+'LISTADO GENERAL '!E913</f>
        <v xml:space="preserve">DIALPRON ACIDO VALPROICO SOL 250 MG / 5 ML / 120ML PED </v>
      </c>
      <c r="D901">
        <f>+'LISTADO GENERAL '!F913</f>
        <v>0</v>
      </c>
      <c r="E901" t="str">
        <f>+'LISTADO GENERAL '!I913</f>
        <v>DISTRILAB</v>
      </c>
      <c r="F901" s="20">
        <f>+'LISTADO GENERAL '!S913</f>
        <v>46174</v>
      </c>
      <c r="G901">
        <f>+'LISTADO GENERAL '!T913</f>
        <v>0</v>
      </c>
      <c r="H901" s="21">
        <f>+'LISTADO GENERAL '!O913</f>
        <v>10.102272727272727</v>
      </c>
      <c r="I901">
        <f t="shared" si="28"/>
        <v>0</v>
      </c>
      <c r="J901">
        <f>IF('LISTADO GENERAL '!K913="EXENTO",'REF1'!I901,I901*1.16)</f>
        <v>0</v>
      </c>
      <c r="K901" t="b">
        <f t="shared" si="29"/>
        <v>0</v>
      </c>
      <c r="L901">
        <f>'LISTADO GENERAL '!A913</f>
        <v>0</v>
      </c>
    </row>
    <row r="902" spans="1:12">
      <c r="A902" s="22">
        <v>901</v>
      </c>
      <c r="B902" t="str">
        <f>+'LISTADO GENERAL '!B914</f>
        <v>022300244</v>
      </c>
      <c r="C902" t="str">
        <f>+'LISTADO GENERAL '!E914</f>
        <v>DIANIDIP 20 MG X 10 TAB</v>
      </c>
      <c r="D902">
        <f>+'LISTADO GENERAL '!F914</f>
        <v>0</v>
      </c>
      <c r="E902" t="str">
        <f>+'LISTADO GENERAL '!I914</f>
        <v>DISTRILAB</v>
      </c>
      <c r="F902" s="20">
        <f>+'LISTADO GENERAL '!S914</f>
        <v>46478</v>
      </c>
      <c r="G902">
        <f>+'LISTADO GENERAL '!T914</f>
        <v>0</v>
      </c>
      <c r="H902" s="21">
        <f>+'LISTADO GENERAL '!O914</f>
        <v>6.0513924050632903</v>
      </c>
      <c r="I902">
        <f t="shared" si="28"/>
        <v>0</v>
      </c>
      <c r="J902">
        <f>IF('LISTADO GENERAL '!K914="EXENTO",'REF1'!I902,I902*1.16)</f>
        <v>0</v>
      </c>
      <c r="K902" t="b">
        <f t="shared" si="29"/>
        <v>0</v>
      </c>
      <c r="L902">
        <f>'LISTADO GENERAL '!A914</f>
        <v>0</v>
      </c>
    </row>
    <row r="903" spans="1:12">
      <c r="A903" s="22">
        <v>902</v>
      </c>
      <c r="B903" t="str">
        <f>+'LISTADO GENERAL '!B915</f>
        <v>022300296</v>
      </c>
      <c r="C903" t="str">
        <f>+'LISTADO GENERAL '!E915</f>
        <v>DIANITIN (RANITIDINA CLORHIDRATO) 150MG/10ML X 120ML</v>
      </c>
      <c r="D903">
        <f>+'LISTADO GENERAL '!F915</f>
        <v>0</v>
      </c>
      <c r="E903" t="str">
        <f>+'LISTADO GENERAL '!I915</f>
        <v>DISTRILAB</v>
      </c>
      <c r="F903" s="20">
        <f>+'LISTADO GENERAL '!S915</f>
        <v>46539</v>
      </c>
      <c r="G903">
        <f>+'LISTADO GENERAL '!T915</f>
        <v>0</v>
      </c>
      <c r="H903" s="21">
        <f>+'LISTADO GENERAL '!O915</f>
        <v>5.0694058688147283</v>
      </c>
      <c r="I903">
        <f t="shared" si="28"/>
        <v>0</v>
      </c>
      <c r="J903">
        <f>IF('LISTADO GENERAL '!K915="EXENTO",'REF1'!I903,I903*1.16)</f>
        <v>0</v>
      </c>
      <c r="K903" t="b">
        <f t="shared" si="29"/>
        <v>0</v>
      </c>
      <c r="L903" t="str">
        <f>'LISTADO GENERAL '!A915</f>
        <v>PRODUCTOS TOP</v>
      </c>
    </row>
    <row r="904" spans="1:12">
      <c r="A904" s="22">
        <v>903</v>
      </c>
      <c r="B904" t="str">
        <f>+'LISTADO GENERAL '!B916</f>
        <v>021491095</v>
      </c>
      <c r="C904" t="str">
        <f>+'LISTADO GENERAL '!E916</f>
        <v xml:space="preserve">DICEA 3 MG - 0,02 MG X 28 COMP REC </v>
      </c>
      <c r="D904">
        <f>+'LISTADO GENERAL '!F916</f>
        <v>0</v>
      </c>
      <c r="E904" t="str">
        <f>+'LISTADO GENERAL '!I916</f>
        <v>ROWE</v>
      </c>
      <c r="F904" s="20">
        <f>+'LISTADO GENERAL '!S916</f>
        <v>45992</v>
      </c>
      <c r="G904">
        <f>+'LISTADO GENERAL '!T916</f>
        <v>0</v>
      </c>
      <c r="H904" s="21">
        <f>+'LISTADO GENERAL '!O916</f>
        <v>13.892857142857144</v>
      </c>
      <c r="I904">
        <f t="shared" si="28"/>
        <v>0</v>
      </c>
      <c r="J904">
        <f>IF('LISTADO GENERAL '!K916="EXENTO",'REF1'!I904,I904*1.16)</f>
        <v>0</v>
      </c>
      <c r="K904" t="b">
        <f t="shared" si="29"/>
        <v>0</v>
      </c>
      <c r="L904" t="str">
        <f>'LISTADO GENERAL '!A916</f>
        <v>PRODUCTOS TOP</v>
      </c>
    </row>
    <row r="905" spans="1:12">
      <c r="A905" s="22">
        <v>904</v>
      </c>
      <c r="B905" t="str">
        <f>+'LISTADO GENERAL '!B917</f>
        <v>021491094</v>
      </c>
      <c r="C905" t="str">
        <f>+'LISTADO GENERAL '!E917</f>
        <v xml:space="preserve">DICEA 3 MG - 0,03 MG X 28 COMP REC </v>
      </c>
      <c r="D905">
        <f>+'LISTADO GENERAL '!F917</f>
        <v>0</v>
      </c>
      <c r="E905" t="str">
        <f>+'LISTADO GENERAL '!I917</f>
        <v>ROWE</v>
      </c>
      <c r="F905" s="20">
        <f>+'LISTADO GENERAL '!S917</f>
        <v>45962</v>
      </c>
      <c r="G905">
        <f>+'LISTADO GENERAL '!T917</f>
        <v>0</v>
      </c>
      <c r="H905" s="21">
        <f>+'LISTADO GENERAL '!O917</f>
        <v>15.107142857142858</v>
      </c>
      <c r="I905">
        <f t="shared" si="28"/>
        <v>0</v>
      </c>
      <c r="J905">
        <f>IF('LISTADO GENERAL '!K917="EXENTO",'REF1'!I905,I905*1.16)</f>
        <v>0</v>
      </c>
      <c r="K905" t="b">
        <f t="shared" si="29"/>
        <v>0</v>
      </c>
      <c r="L905">
        <f>'LISTADO GENERAL '!A917</f>
        <v>0</v>
      </c>
    </row>
    <row r="906" spans="1:12">
      <c r="A906" s="22">
        <v>905</v>
      </c>
      <c r="B906" t="str">
        <f>+'LISTADO GENERAL '!B918</f>
        <v>020930739</v>
      </c>
      <c r="C906" t="str">
        <f>+'LISTADO GENERAL '!E918</f>
        <v>DICIGEL X 240ML</v>
      </c>
      <c r="D906">
        <f>+'LISTADO GENERAL '!F918</f>
        <v>0</v>
      </c>
      <c r="E906" t="str">
        <f>+'LISTADO GENERAL '!I918</f>
        <v>LA SANTE</v>
      </c>
      <c r="F906" s="20">
        <f>+'LISTADO GENERAL '!S918</f>
        <v>46113</v>
      </c>
      <c r="G906">
        <f>+'LISTADO GENERAL '!T918</f>
        <v>0</v>
      </c>
      <c r="H906" s="21">
        <f>+'LISTADO GENERAL '!O918</f>
        <v>7.3205999999999998</v>
      </c>
      <c r="I906">
        <f t="shared" si="28"/>
        <v>0</v>
      </c>
      <c r="J906">
        <f>IF('LISTADO GENERAL '!K918="EXENTO",'REF1'!I906,I906*1.16)</f>
        <v>0</v>
      </c>
      <c r="K906" t="b">
        <f t="shared" si="29"/>
        <v>0</v>
      </c>
      <c r="L906" t="str">
        <f>'LISTADO GENERAL '!A918</f>
        <v>BROCHE DE ORO</v>
      </c>
    </row>
    <row r="907" spans="1:12">
      <c r="A907" s="22">
        <v>906</v>
      </c>
      <c r="B907" t="str">
        <f>+'LISTADO GENERAL '!B919</f>
        <v>021260972</v>
      </c>
      <c r="C907" t="str">
        <f>+'LISTADO GENERAL '!E919</f>
        <v>DICLODEX (DICLOFENAC P) 50mg X 20 TBLS</v>
      </c>
      <c r="D907">
        <f>+'LISTADO GENERAL '!F919</f>
        <v>0</v>
      </c>
      <c r="E907" t="str">
        <f>+'LISTADO GENERAL '!I919</f>
        <v>PLUS ANDES</v>
      </c>
      <c r="F907" s="20">
        <f>+'LISTADO GENERAL '!S919</f>
        <v>46569</v>
      </c>
      <c r="G907">
        <f>+'LISTADO GENERAL '!T919</f>
        <v>0</v>
      </c>
      <c r="H907" s="21">
        <f>+'LISTADO GENERAL '!O919</f>
        <v>1.2463193838642836</v>
      </c>
      <c r="I907">
        <f t="shared" si="28"/>
        <v>0</v>
      </c>
      <c r="J907">
        <f>IF('LISTADO GENERAL '!K919="EXENTO",'REF1'!I907,I907*1.16)</f>
        <v>0</v>
      </c>
      <c r="K907" t="b">
        <f t="shared" si="29"/>
        <v>0</v>
      </c>
      <c r="L907">
        <f>'LISTADO GENERAL '!A919</f>
        <v>0</v>
      </c>
    </row>
    <row r="908" spans="1:12">
      <c r="A908" s="22">
        <v>907</v>
      </c>
      <c r="B908" t="str">
        <f>+'LISTADO GENERAL '!B920</f>
        <v>021260887</v>
      </c>
      <c r="C908" t="str">
        <f>+'LISTADO GENERAL '!E920</f>
        <v xml:space="preserve">DICLODEX 50MG X 10 TAB </v>
      </c>
      <c r="D908">
        <f>+'LISTADO GENERAL '!F920</f>
        <v>0</v>
      </c>
      <c r="E908" t="str">
        <f>+'LISTADO GENERAL '!I920</f>
        <v>PLUS ANDES</v>
      </c>
      <c r="F908" s="20">
        <f>+'LISTADO GENERAL '!S920</f>
        <v>46569</v>
      </c>
      <c r="G908">
        <f>+'LISTADO GENERAL '!T920</f>
        <v>0</v>
      </c>
      <c r="H908" s="21">
        <f>+'LISTADO GENERAL '!O920</f>
        <v>0.7105958902320082</v>
      </c>
      <c r="I908">
        <f t="shared" si="28"/>
        <v>0</v>
      </c>
      <c r="J908">
        <f>IF('LISTADO GENERAL '!K920="EXENTO",'REF1'!I908,I908*1.16)</f>
        <v>0</v>
      </c>
      <c r="K908" t="b">
        <f t="shared" si="29"/>
        <v>0</v>
      </c>
      <c r="L908">
        <f>'LISTADO GENERAL '!A920</f>
        <v>0</v>
      </c>
    </row>
    <row r="909" spans="1:12">
      <c r="A909" s="22">
        <v>908</v>
      </c>
      <c r="B909" t="str">
        <f>+'LISTADO GENERAL '!B921</f>
        <v>021181022</v>
      </c>
      <c r="C909" t="str">
        <f>+'LISTADO GENERAL '!E921</f>
        <v>DICLOFENAC  POTASICO 50mg X 10 TBLS</v>
      </c>
      <c r="D909">
        <f>+'LISTADO GENERAL '!F921</f>
        <v>0</v>
      </c>
      <c r="E909" t="str">
        <f>+'LISTADO GENERAL '!I921</f>
        <v>OFTALMI</v>
      </c>
      <c r="F909" s="20">
        <f>+'LISTADO GENERAL '!S921</f>
        <v>46143</v>
      </c>
      <c r="G909">
        <f>+'LISTADO GENERAL '!T921</f>
        <v>0</v>
      </c>
      <c r="H909" s="21">
        <f>+'LISTADO GENERAL '!O921</f>
        <v>0.29399999999999998</v>
      </c>
      <c r="I909">
        <f t="shared" si="28"/>
        <v>0</v>
      </c>
      <c r="J909">
        <f>IF('LISTADO GENERAL '!K921="EXENTO",'REF1'!I909,I909*1.16)</f>
        <v>0</v>
      </c>
      <c r="K909" t="b">
        <f t="shared" si="29"/>
        <v>0</v>
      </c>
      <c r="L909" t="str">
        <f>'LISTADO GENERAL '!A921</f>
        <v>BROCHE DE ORO</v>
      </c>
    </row>
    <row r="910" spans="1:12">
      <c r="A910" s="22">
        <v>909</v>
      </c>
      <c r="B910" t="str">
        <f>+'LISTADO GENERAL '!B922</f>
        <v>0339000041</v>
      </c>
      <c r="C910" t="str">
        <f>+'LISTADO GENERAL '!E922</f>
        <v>DICLOFENAC POTASICO  50 mg X 10  TAB</v>
      </c>
      <c r="D910">
        <f>+'LISTADO GENERAL '!F922</f>
        <v>0</v>
      </c>
      <c r="E910" t="str">
        <f>+'LISTADO GENERAL '!I922</f>
        <v xml:space="preserve">KMPLUS </v>
      </c>
      <c r="F910" s="20">
        <f>+'LISTADO GENERAL '!S922</f>
        <v>46266</v>
      </c>
      <c r="G910">
        <f>+'LISTADO GENERAL '!T922</f>
        <v>0</v>
      </c>
      <c r="H910" s="21">
        <f>+'LISTADO GENERAL '!O922</f>
        <v>0.14285714285714285</v>
      </c>
      <c r="I910">
        <f t="shared" si="28"/>
        <v>0</v>
      </c>
      <c r="J910">
        <f>IF('LISTADO GENERAL '!K922="EXENTO",'REF1'!I910,I910*1.16)</f>
        <v>0</v>
      </c>
      <c r="K910" t="b">
        <f t="shared" si="29"/>
        <v>0</v>
      </c>
      <c r="L910">
        <f>'LISTADO GENERAL '!A922</f>
        <v>0</v>
      </c>
    </row>
    <row r="911" spans="1:12">
      <c r="A911" s="22">
        <v>910</v>
      </c>
      <c r="B911" t="str">
        <f>+'LISTADO GENERAL '!B923</f>
        <v>010060206</v>
      </c>
      <c r="C911" t="str">
        <f>+'LISTADO GENERAL '!E923</f>
        <v>DICLOFENAC POTASICO 1.8 mg/mL  X 100 mL SUSP</v>
      </c>
      <c r="D911">
        <f>+'LISTADO GENERAL '!F923</f>
        <v>0</v>
      </c>
      <c r="E911" t="str">
        <f>+'LISTADO GENERAL '!I923</f>
        <v>ALFA FARMACEUTICAL</v>
      </c>
      <c r="F911" s="20">
        <f>+'LISTADO GENERAL '!S923</f>
        <v>46113</v>
      </c>
      <c r="G911">
        <f>+'LISTADO GENERAL '!T923</f>
        <v>0</v>
      </c>
      <c r="H911" s="21">
        <f>+'LISTADO GENERAL '!O923</f>
        <v>2.0337662337662339</v>
      </c>
      <c r="I911">
        <f t="shared" si="28"/>
        <v>0</v>
      </c>
      <c r="J911">
        <f>IF('LISTADO GENERAL '!K923="EXENTO",'REF1'!I911,I911*1.16)</f>
        <v>0</v>
      </c>
      <c r="K911" t="b">
        <f t="shared" si="29"/>
        <v>0</v>
      </c>
      <c r="L911" t="str">
        <f>'LISTADO GENERAL '!A923</f>
        <v>PRODUCTOS TOP</v>
      </c>
    </row>
    <row r="912" spans="1:12">
      <c r="A912" s="22">
        <v>911</v>
      </c>
      <c r="B912" t="str">
        <f>+'LISTADO GENERAL '!B924</f>
        <v>010060207</v>
      </c>
      <c r="C912" t="str">
        <f>+'LISTADO GENERAL '!E924</f>
        <v>DICLOFENAC POTASICO 100 mg  X 30 TAB REC</v>
      </c>
      <c r="D912">
        <f>+'LISTADO GENERAL '!F924</f>
        <v>0</v>
      </c>
      <c r="E912" t="str">
        <f>+'LISTADO GENERAL '!I924</f>
        <v>ALFA FARMACEUTICAL</v>
      </c>
      <c r="F912" s="20">
        <f>+'LISTADO GENERAL '!S924</f>
        <v>46478</v>
      </c>
      <c r="G912">
        <f>+'LISTADO GENERAL '!T924</f>
        <v>0</v>
      </c>
      <c r="H912" s="21">
        <f>+'LISTADO GENERAL '!O924</f>
        <v>1.8233766233766235</v>
      </c>
      <c r="I912">
        <f t="shared" si="28"/>
        <v>0</v>
      </c>
      <c r="J912">
        <f>IF('LISTADO GENERAL '!K924="EXENTO",'REF1'!I912,I912*1.16)</f>
        <v>0</v>
      </c>
      <c r="K912" t="b">
        <f t="shared" si="29"/>
        <v>0</v>
      </c>
      <c r="L912">
        <f>'LISTADO GENERAL '!A924</f>
        <v>0</v>
      </c>
    </row>
    <row r="913" spans="1:12">
      <c r="A913" s="22">
        <v>912</v>
      </c>
      <c r="B913" t="str">
        <f>+'LISTADO GENERAL '!B925</f>
        <v>033180056</v>
      </c>
      <c r="C913" t="str">
        <f>+'LISTADO GENERAL '!E925</f>
        <v>DICLOFENAC POTASICO 50 MG X 20 TBL</v>
      </c>
      <c r="D913">
        <f>+'LISTADO GENERAL '!F925</f>
        <v>0</v>
      </c>
      <c r="E913" t="str">
        <f>+'LISTADO GENERAL '!I925</f>
        <v>ARTE + MEDICO</v>
      </c>
      <c r="F913" s="20">
        <f>+'LISTADO GENERAL '!S925</f>
        <v>45901</v>
      </c>
      <c r="G913">
        <f>+'LISTADO GENERAL '!T925</f>
        <v>0</v>
      </c>
      <c r="H913" s="21">
        <f>+'LISTADO GENERAL '!O925</f>
        <v>0.73417721518987333</v>
      </c>
      <c r="I913">
        <f t="shared" si="28"/>
        <v>0</v>
      </c>
      <c r="J913">
        <f>IF('LISTADO GENERAL '!K925="EXENTO",'REF1'!I913,I913*1.16)</f>
        <v>0</v>
      </c>
      <c r="K913" t="b">
        <f t="shared" si="29"/>
        <v>0</v>
      </c>
      <c r="L913">
        <f>'LISTADO GENERAL '!A925</f>
        <v>0</v>
      </c>
    </row>
    <row r="914" spans="1:12">
      <c r="A914" s="22">
        <v>913</v>
      </c>
      <c r="B914" t="str">
        <f>+'LISTADO GENERAL '!B926</f>
        <v>022300203</v>
      </c>
      <c r="C914" t="str">
        <f>+'LISTADO GENERAL '!E926</f>
        <v>DICLOFENAC POTASICO 50 MG X10 TBLS</v>
      </c>
      <c r="D914">
        <f>+'LISTADO GENERAL '!F926</f>
        <v>0</v>
      </c>
      <c r="E914" t="str">
        <f>+'LISTADO GENERAL '!I926</f>
        <v>DISTRILAB</v>
      </c>
      <c r="F914" s="20">
        <f>+'LISTADO GENERAL '!S926</f>
        <v>45658</v>
      </c>
      <c r="G914">
        <f>+'LISTADO GENERAL '!T926</f>
        <v>0</v>
      </c>
      <c r="H914" s="21">
        <f>+'LISTADO GENERAL '!O926</f>
        <v>0.36363636363636365</v>
      </c>
      <c r="I914">
        <f t="shared" si="28"/>
        <v>0</v>
      </c>
      <c r="J914">
        <f>IF('LISTADO GENERAL '!K926="EXENTO",'REF1'!I914,I914*1.16)</f>
        <v>0</v>
      </c>
      <c r="K914" t="b">
        <f t="shared" si="29"/>
        <v>0</v>
      </c>
      <c r="L914">
        <f>'LISTADO GENERAL '!A926</f>
        <v>0</v>
      </c>
    </row>
    <row r="915" spans="1:12">
      <c r="A915" s="22">
        <v>914</v>
      </c>
      <c r="B915" t="str">
        <f>+'LISTADO GENERAL '!B927</f>
        <v>020981086</v>
      </c>
      <c r="C915" t="str">
        <f>+'LISTADO GENERAL '!E927</f>
        <v>DICLOFENAC POTASICO 50MG X 10 CMP</v>
      </c>
      <c r="D915">
        <f>+'LISTADO GENERAL '!F927</f>
        <v>0</v>
      </c>
      <c r="E915" t="str">
        <f>+'LISTADO GENERAL '!I927</f>
        <v>LETI-GENVEN</v>
      </c>
      <c r="F915" s="20">
        <f>+'LISTADO GENERAL '!S927</f>
        <v>46296</v>
      </c>
      <c r="G915">
        <f>+'LISTADO GENERAL '!T927</f>
        <v>0</v>
      </c>
      <c r="H915" s="21">
        <f>+'LISTADO GENERAL '!O927</f>
        <v>0.37012987012987009</v>
      </c>
      <c r="I915">
        <f t="shared" si="28"/>
        <v>0</v>
      </c>
      <c r="J915">
        <f>IF('LISTADO GENERAL '!K927="EXENTO",'REF1'!I915,I915*1.16)</f>
        <v>0</v>
      </c>
      <c r="K915" t="b">
        <f t="shared" si="29"/>
        <v>0</v>
      </c>
      <c r="L915" t="str">
        <f>'LISTADO GENERAL '!A927</f>
        <v xml:space="preserve">BROCHE DE ORO </v>
      </c>
    </row>
    <row r="916" spans="1:12">
      <c r="A916" s="22">
        <v>915</v>
      </c>
      <c r="B916" t="str">
        <f>+'LISTADO GENERAL '!B928</f>
        <v>020261111</v>
      </c>
      <c r="C916" t="str">
        <f>+'LISTADO GENERAL '!E928</f>
        <v>DICLOFENAC POTASICO 50MG X 10 TAB</v>
      </c>
      <c r="D916">
        <f>+'LISTADO GENERAL '!F928</f>
        <v>0</v>
      </c>
      <c r="E916" t="str">
        <f>+'LISTADO GENERAL '!I928</f>
        <v>CALOX</v>
      </c>
      <c r="F916" s="20">
        <f>+'LISTADO GENERAL '!S928</f>
        <v>46539</v>
      </c>
      <c r="G916">
        <f>+'LISTADO GENERAL '!T928</f>
        <v>0</v>
      </c>
      <c r="H916" s="21">
        <f>+'LISTADO GENERAL '!O928</f>
        <v>0.69214285714285706</v>
      </c>
      <c r="I916">
        <f t="shared" si="28"/>
        <v>0</v>
      </c>
      <c r="J916">
        <f>IF('LISTADO GENERAL '!K928="EXENTO",'REF1'!I916,I916*1.16)</f>
        <v>0</v>
      </c>
      <c r="K916" t="b">
        <f t="shared" si="29"/>
        <v>0</v>
      </c>
      <c r="L916">
        <f>'LISTADO GENERAL '!A928</f>
        <v>0</v>
      </c>
    </row>
    <row r="917" spans="1:12">
      <c r="A917" s="22">
        <v>916</v>
      </c>
      <c r="B917" t="str">
        <f>+'LISTADO GENERAL '!B929</f>
        <v>020930571</v>
      </c>
      <c r="C917" t="str">
        <f>+'LISTADO GENERAL '!E929</f>
        <v>DICLOFENAC POTASICO 50MG X 10 TAB</v>
      </c>
      <c r="D917">
        <f>+'LISTADO GENERAL '!F929</f>
        <v>0</v>
      </c>
      <c r="E917" t="str">
        <f>+'LISTADO GENERAL '!I929</f>
        <v>LA SANTE</v>
      </c>
      <c r="F917" s="20">
        <f>+'LISTADO GENERAL '!S929</f>
        <v>46266</v>
      </c>
      <c r="G917">
        <f>+'LISTADO GENERAL '!T929</f>
        <v>0</v>
      </c>
      <c r="H917" s="21">
        <f>+'LISTADO GENERAL '!O929</f>
        <v>0.39200000000000002</v>
      </c>
      <c r="I917">
        <f t="shared" si="28"/>
        <v>0</v>
      </c>
      <c r="J917">
        <f>IF('LISTADO GENERAL '!K929="EXENTO",'REF1'!I917,I917*1.16)</f>
        <v>0</v>
      </c>
      <c r="K917" t="b">
        <f t="shared" si="29"/>
        <v>0</v>
      </c>
      <c r="L917" t="str">
        <f>'LISTADO GENERAL '!A929</f>
        <v>BROCHE DE ORO</v>
      </c>
    </row>
    <row r="918" spans="1:12">
      <c r="A918" s="22">
        <v>917</v>
      </c>
      <c r="B918" t="str">
        <f>+'LISTADO GENERAL '!B930</f>
        <v>020260616</v>
      </c>
      <c r="C918" t="str">
        <f>+'LISTADO GENERAL '!E930</f>
        <v>DICLOFENAC POTASICO 50MG X 20 TAB</v>
      </c>
      <c r="D918">
        <f>+'LISTADO GENERAL '!F930</f>
        <v>0</v>
      </c>
      <c r="E918" t="str">
        <f>+'LISTADO GENERAL '!I930</f>
        <v>CALOX</v>
      </c>
      <c r="F918" s="20">
        <f>+'LISTADO GENERAL '!S930</f>
        <v>46447</v>
      </c>
      <c r="G918">
        <f>+'LISTADO GENERAL '!T930</f>
        <v>0</v>
      </c>
      <c r="H918" s="21">
        <f>+'LISTADO GENERAL '!O930</f>
        <v>1.191012658227848</v>
      </c>
      <c r="I918">
        <f t="shared" si="28"/>
        <v>0</v>
      </c>
      <c r="J918">
        <f>IF('LISTADO GENERAL '!K930="EXENTO",'REF1'!I918,I918*1.16)</f>
        <v>0</v>
      </c>
      <c r="K918" t="b">
        <f t="shared" si="29"/>
        <v>0</v>
      </c>
      <c r="L918">
        <f>'LISTADO GENERAL '!A930</f>
        <v>0</v>
      </c>
    </row>
    <row r="919" spans="1:12">
      <c r="A919" s="22">
        <v>918</v>
      </c>
      <c r="B919" t="str">
        <f>+'LISTADO GENERAL '!B931</f>
        <v>020980182</v>
      </c>
      <c r="C919" t="str">
        <f>+'LISTADO GENERAL '!E931</f>
        <v>DICLOFENAC POTASICO 50mg X 30 TAB</v>
      </c>
      <c r="D919">
        <f>+'LISTADO GENERAL '!F931</f>
        <v>0</v>
      </c>
      <c r="E919" t="str">
        <f>+'LISTADO GENERAL '!I931</f>
        <v>LETI-GENVEN</v>
      </c>
      <c r="F919" s="20">
        <f>+'LISTADO GENERAL '!S931</f>
        <v>46419</v>
      </c>
      <c r="G919">
        <f>+'LISTADO GENERAL '!T931</f>
        <v>0</v>
      </c>
      <c r="H919" s="21">
        <f>+'LISTADO GENERAL '!O931</f>
        <v>1.0770779220779221</v>
      </c>
      <c r="I919">
        <f t="shared" si="28"/>
        <v>0</v>
      </c>
      <c r="J919">
        <f>IF('LISTADO GENERAL '!K931="EXENTO",'REF1'!I919,I919*1.16)</f>
        <v>0</v>
      </c>
      <c r="K919" t="b">
        <f t="shared" si="29"/>
        <v>0</v>
      </c>
      <c r="L919" t="str">
        <f>'LISTADO GENERAL '!A931</f>
        <v xml:space="preserve">BROCHE DE ORO </v>
      </c>
    </row>
    <row r="920" spans="1:12">
      <c r="A920" s="22">
        <v>919</v>
      </c>
      <c r="B920" t="str">
        <f>+'LISTADO GENERAL '!B932</f>
        <v>033540003</v>
      </c>
      <c r="C920" t="str">
        <f>+'LISTADO GENERAL '!E932</f>
        <v>DICLOFENAC SODICO 0.1% X 5ML</v>
      </c>
      <c r="D920">
        <f>+'LISTADO GENERAL '!F932</f>
        <v>0</v>
      </c>
      <c r="E920" t="str">
        <f>+'LISTADO GENERAL '!I932</f>
        <v xml:space="preserve">DOROPHARMA </v>
      </c>
      <c r="F920" s="20">
        <f>+'LISTADO GENERAL '!S932</f>
        <v>45992</v>
      </c>
      <c r="G920">
        <f>+'LISTADO GENERAL '!T932</f>
        <v>0</v>
      </c>
      <c r="H920" s="21">
        <f>+'LISTADO GENERAL '!O932</f>
        <v>3.7922077922077921</v>
      </c>
      <c r="I920">
        <f t="shared" si="28"/>
        <v>0</v>
      </c>
      <c r="J920">
        <f>IF('LISTADO GENERAL '!K932="EXENTO",'REF1'!I920,I920*1.16)</f>
        <v>0</v>
      </c>
      <c r="K920" t="b">
        <f t="shared" si="29"/>
        <v>0</v>
      </c>
      <c r="L920">
        <f>'LISTADO GENERAL '!A932</f>
        <v>0</v>
      </c>
    </row>
    <row r="921" spans="1:12">
      <c r="A921" s="22">
        <v>920</v>
      </c>
      <c r="B921" t="str">
        <f>+'LISTADO GENERAL '!B933</f>
        <v>020981073</v>
      </c>
      <c r="C921" t="str">
        <f>+'LISTADO GENERAL '!E933</f>
        <v>DICLOFENAC SODICO 50MG X 10 CMP</v>
      </c>
      <c r="D921">
        <f>+'LISTADO GENERAL '!F933</f>
        <v>0</v>
      </c>
      <c r="E921" t="str">
        <f>+'LISTADO GENERAL '!I933</f>
        <v>LETI-GENVEN</v>
      </c>
      <c r="F921" s="20">
        <f>+'LISTADO GENERAL '!S933</f>
        <v>46935</v>
      </c>
      <c r="G921">
        <f>+'LISTADO GENERAL '!T933</f>
        <v>0</v>
      </c>
      <c r="H921" s="21">
        <f>+'LISTADO GENERAL '!O933</f>
        <v>1.101326582278481</v>
      </c>
      <c r="I921">
        <f t="shared" si="28"/>
        <v>0</v>
      </c>
      <c r="J921">
        <f>IF('LISTADO GENERAL '!K933="EXENTO",'REF1'!I921,I921*1.16)</f>
        <v>0</v>
      </c>
      <c r="K921" t="b">
        <f t="shared" si="29"/>
        <v>0</v>
      </c>
      <c r="L921" t="str">
        <f>'LISTADO GENERAL '!A933</f>
        <v xml:space="preserve">BROCHE DE ORO </v>
      </c>
    </row>
    <row r="922" spans="1:12">
      <c r="A922" s="22">
        <v>921</v>
      </c>
      <c r="B922" t="str">
        <f>+'LISTADO GENERAL '!B934</f>
        <v>020930700</v>
      </c>
      <c r="C922" t="str">
        <f>+'LISTADO GENERAL '!E934</f>
        <v>DICLOFENAC SODICO 50MG X 20 TAB</v>
      </c>
      <c r="D922">
        <f>+'LISTADO GENERAL '!F934</f>
        <v>0</v>
      </c>
      <c r="E922" t="str">
        <f>+'LISTADO GENERAL '!I934</f>
        <v>LA SANTE</v>
      </c>
      <c r="F922" s="20">
        <f>+'LISTADO GENERAL '!S934</f>
        <v>46447</v>
      </c>
      <c r="G922">
        <f>+'LISTADO GENERAL '!T934</f>
        <v>0</v>
      </c>
      <c r="H922" s="21">
        <f>+'LISTADO GENERAL '!O934</f>
        <v>1.7052</v>
      </c>
      <c r="I922">
        <f t="shared" si="28"/>
        <v>0</v>
      </c>
      <c r="J922">
        <f>IF('LISTADO GENERAL '!K934="EXENTO",'REF1'!I922,I922*1.16)</f>
        <v>0</v>
      </c>
      <c r="K922" t="b">
        <f t="shared" si="29"/>
        <v>0</v>
      </c>
      <c r="L922" t="str">
        <f>'LISTADO GENERAL '!A934</f>
        <v>BROCHE DE ORO</v>
      </c>
    </row>
    <row r="923" spans="1:12">
      <c r="A923" s="22">
        <v>922</v>
      </c>
      <c r="B923" t="str">
        <f>+'LISTADO GENERAL '!B935</f>
        <v>012070795</v>
      </c>
      <c r="C923" t="str">
        <f>+'LISTADO GENERAL '!E935</f>
        <v>DICLOFENAC SODICO 75 MG/3 ML AMP</v>
      </c>
      <c r="D923">
        <f>+'LISTADO GENERAL '!F935</f>
        <v>0</v>
      </c>
      <c r="E923" t="str">
        <f>+'LISTADO GENERAL '!I935</f>
        <v>HB HUMAN</v>
      </c>
      <c r="F923" s="20">
        <f>+'LISTADO GENERAL '!S935</f>
        <v>46327</v>
      </c>
      <c r="G923">
        <f>+'LISTADO GENERAL '!T935</f>
        <v>0</v>
      </c>
      <c r="H923" s="21">
        <f>+'LISTADO GENERAL '!O935</f>
        <v>0.24285714285714283</v>
      </c>
      <c r="I923">
        <f t="shared" si="28"/>
        <v>0</v>
      </c>
      <c r="J923">
        <f>IF('LISTADO GENERAL '!K935="EXENTO",'REF1'!I923,I923*1.16)</f>
        <v>0</v>
      </c>
      <c r="K923" t="b">
        <f t="shared" si="29"/>
        <v>0</v>
      </c>
      <c r="L923" t="str">
        <f>'LISTADO GENERAL '!A935</f>
        <v>PRODUCTOS TOP</v>
      </c>
    </row>
    <row r="924" spans="1:12">
      <c r="A924" s="22">
        <v>923</v>
      </c>
      <c r="B924" t="str">
        <f>+'LISTADO GENERAL '!B936</f>
        <v>010060193</v>
      </c>
      <c r="C924" t="str">
        <f>+'LISTADO GENERAL '!E936</f>
        <v xml:space="preserve">DICLOFENAC SODICO 75 MG/3 ML SOL  INY  I.M  AMP </v>
      </c>
      <c r="D924">
        <f>+'LISTADO GENERAL '!F936</f>
        <v>0</v>
      </c>
      <c r="E924" t="str">
        <f>+'LISTADO GENERAL '!I936</f>
        <v>ALFA FARMACEUTICAL</v>
      </c>
      <c r="F924" s="20">
        <f>+'LISTADO GENERAL '!S936</f>
        <v>45992</v>
      </c>
      <c r="G924">
        <f>+'LISTADO GENERAL '!T936</f>
        <v>0</v>
      </c>
      <c r="H924" s="21">
        <f>+'LISTADO GENERAL '!O936</f>
        <v>7.5949367088607597E-2</v>
      </c>
      <c r="I924">
        <f t="shared" si="28"/>
        <v>0</v>
      </c>
      <c r="J924">
        <f>IF('LISTADO GENERAL '!K936="EXENTO",'REF1'!I924,I924*1.16)</f>
        <v>0</v>
      </c>
      <c r="K924" t="b">
        <f t="shared" si="29"/>
        <v>0</v>
      </c>
      <c r="L924" t="str">
        <f>'LISTADO GENERAL '!A936</f>
        <v>PRODUCTOS TOP</v>
      </c>
    </row>
    <row r="925" spans="1:12">
      <c r="A925" s="22">
        <v>924</v>
      </c>
      <c r="B925" t="str">
        <f>+'LISTADO GENERAL '!B937</f>
        <v>0126800000</v>
      </c>
      <c r="C925" t="str">
        <f>+'LISTADO GENERAL '!E937</f>
        <v>DICLOFENAC SODICO SOLUCION INYECTABLE 75MG/3ML IM/IV</v>
      </c>
      <c r="D925">
        <f>+'LISTADO GENERAL '!F937</f>
        <v>0</v>
      </c>
      <c r="E925" t="str">
        <f>+'LISTADO GENERAL '!I937</f>
        <v xml:space="preserve"> PORTUGAL</v>
      </c>
      <c r="F925" s="20">
        <f>+'LISTADO GENERAL '!S937</f>
        <v>46388</v>
      </c>
      <c r="G925">
        <f>+'LISTADO GENERAL '!T937</f>
        <v>0</v>
      </c>
      <c r="H925" s="21">
        <f>+'LISTADO GENERAL '!O937</f>
        <v>1.5194805194805194</v>
      </c>
      <c r="I925">
        <f t="shared" si="28"/>
        <v>0</v>
      </c>
      <c r="J925">
        <f>IF('LISTADO GENERAL '!K937="EXENTO",'REF1'!I925,I925*1.16)</f>
        <v>0</v>
      </c>
      <c r="K925" t="b">
        <f t="shared" si="29"/>
        <v>0</v>
      </c>
      <c r="L925">
        <f>'LISTADO GENERAL '!A937</f>
        <v>0</v>
      </c>
    </row>
    <row r="926" spans="1:12">
      <c r="A926" s="22">
        <v>925</v>
      </c>
      <c r="B926" t="str">
        <f>+'LISTADO GENERAL '!B938</f>
        <v>0217409043</v>
      </c>
      <c r="C926" t="str">
        <f>+'LISTADO GENERAL '!E938</f>
        <v>DICLOFENACO POTASICO 50mg X 10 CAP</v>
      </c>
      <c r="D926">
        <f>+'LISTADO GENERAL '!F938</f>
        <v>0</v>
      </c>
      <c r="E926" t="str">
        <f>+'LISTADO GENERAL '!I938</f>
        <v>VIVAX</v>
      </c>
      <c r="F926" s="20">
        <f>+'LISTADO GENERAL '!S938</f>
        <v>45809</v>
      </c>
      <c r="G926">
        <f>+'LISTADO GENERAL '!T938</f>
        <v>0</v>
      </c>
      <c r="H926" s="21">
        <f>+'LISTADO GENERAL '!O938</f>
        <v>1.9350649350649349</v>
      </c>
      <c r="I926">
        <f t="shared" si="28"/>
        <v>0</v>
      </c>
      <c r="J926">
        <f>IF('LISTADO GENERAL '!K938="EXENTO",'REF1'!I926,I926*1.16)</f>
        <v>0</v>
      </c>
      <c r="K926" t="b">
        <f t="shared" si="29"/>
        <v>0</v>
      </c>
      <c r="L926">
        <f>'LISTADO GENERAL '!A938</f>
        <v>0</v>
      </c>
    </row>
    <row r="927" spans="1:12">
      <c r="A927" s="22">
        <v>926</v>
      </c>
      <c r="B927" t="str">
        <f>+'LISTADO GENERAL '!B939</f>
        <v>022680032</v>
      </c>
      <c r="C927" t="str">
        <f>+'LISTADO GENERAL '!E939</f>
        <v>DICLOFENCO GEL 1% X 50g</v>
      </c>
      <c r="D927">
        <f>+'LISTADO GENERAL '!F939</f>
        <v>0</v>
      </c>
      <c r="E927" t="str">
        <f>+'LISTADO GENERAL '!I939</f>
        <v>PORTUGAL</v>
      </c>
      <c r="F927" s="20">
        <f>+'LISTADO GENERAL '!S939</f>
        <v>46753</v>
      </c>
      <c r="G927">
        <f>+'LISTADO GENERAL '!T939</f>
        <v>0</v>
      </c>
      <c r="H927" s="21">
        <f>+'LISTADO GENERAL '!O939</f>
        <v>2.8499999999999996</v>
      </c>
      <c r="I927">
        <f t="shared" si="28"/>
        <v>0</v>
      </c>
      <c r="J927">
        <f>IF('LISTADO GENERAL '!K939="EXENTO",'REF1'!I927,I927*1.16)</f>
        <v>0</v>
      </c>
      <c r="K927" t="b">
        <f t="shared" si="29"/>
        <v>0</v>
      </c>
      <c r="L927">
        <f>'LISTADO GENERAL '!A939</f>
        <v>0</v>
      </c>
    </row>
    <row r="928" spans="1:12">
      <c r="A928" s="22">
        <v>927</v>
      </c>
      <c r="B928" t="str">
        <f>+'LISTADO GENERAL '!B940</f>
        <v>023320000</v>
      </c>
      <c r="C928" t="str">
        <f>+'LISTADO GENERAL '!E940</f>
        <v>DICLOMEDC 100mg (DICLOFENAC SODICO SUPOSITORIOS) X 6 UND</v>
      </c>
      <c r="D928">
        <f>+'LISTADO GENERAL '!F940</f>
        <v>0</v>
      </c>
      <c r="E928" t="str">
        <f>+'LISTADO GENERAL '!I940</f>
        <v>IPS</v>
      </c>
      <c r="F928" s="20">
        <f>+'LISTADO GENERAL '!S940</f>
        <v>46204</v>
      </c>
      <c r="G928">
        <f>+'LISTADO GENERAL '!T940</f>
        <v>0</v>
      </c>
      <c r="H928" s="21">
        <f>+'LISTADO GENERAL '!O940</f>
        <v>2.5844155844155843</v>
      </c>
      <c r="I928">
        <f t="shared" si="28"/>
        <v>0</v>
      </c>
      <c r="J928">
        <f>IF('LISTADO GENERAL '!K940="EXENTO",'REF1'!I928,I928*1.16)</f>
        <v>0</v>
      </c>
      <c r="K928" t="b">
        <f t="shared" si="29"/>
        <v>0</v>
      </c>
      <c r="L928">
        <f>'LISTADO GENERAL '!A940</f>
        <v>0</v>
      </c>
    </row>
    <row r="929" spans="1:12">
      <c r="A929" s="22">
        <v>928</v>
      </c>
      <c r="B929" t="str">
        <f>+'LISTADO GENERAL '!B941</f>
        <v>021181087</v>
      </c>
      <c r="C929" t="str">
        <f>+'LISTADO GENERAL '!E941</f>
        <v>DICLORET SUSP ORAL 60ML  1,8MG/ML</v>
      </c>
      <c r="D929">
        <f>+'LISTADO GENERAL '!F941</f>
        <v>0</v>
      </c>
      <c r="E929" t="str">
        <f>+'LISTADO GENERAL '!I941</f>
        <v>OFTALMI</v>
      </c>
      <c r="F929" s="20">
        <f>+'LISTADO GENERAL '!S941</f>
        <v>46054</v>
      </c>
      <c r="G929">
        <f>+'LISTADO GENERAL '!T941</f>
        <v>0</v>
      </c>
      <c r="H929" s="21">
        <f>+'LISTADO GENERAL '!O941</f>
        <v>4.6550000000000002</v>
      </c>
      <c r="I929">
        <f t="shared" si="28"/>
        <v>0</v>
      </c>
      <c r="J929">
        <f>IF('LISTADO GENERAL '!K941="EXENTO",'REF1'!I929,I929*1.16)</f>
        <v>0</v>
      </c>
      <c r="K929" t="b">
        <f t="shared" si="29"/>
        <v>0</v>
      </c>
      <c r="L929" t="str">
        <f>'LISTADO GENERAL '!A941</f>
        <v>BROCHE DE ORO</v>
      </c>
    </row>
    <row r="930" spans="1:12">
      <c r="A930" s="22">
        <v>929</v>
      </c>
      <c r="B930" t="str">
        <f>+'LISTADO GENERAL '!B942</f>
        <v>020931190</v>
      </c>
      <c r="C930" t="str">
        <f>+'LISTADO GENERAL '!E942</f>
        <v>DICLOXACILINA 250 mg / 5 mL X 80 mL JBE</v>
      </c>
      <c r="D930">
        <f>+'LISTADO GENERAL '!F942</f>
        <v>0</v>
      </c>
      <c r="E930" t="str">
        <f>+'LISTADO GENERAL '!I942</f>
        <v>LA SANTE</v>
      </c>
      <c r="F930" s="20">
        <f>+'LISTADO GENERAL '!S942</f>
        <v>46082</v>
      </c>
      <c r="G930">
        <f>+'LISTADO GENERAL '!T942</f>
        <v>0</v>
      </c>
      <c r="H930" s="21">
        <f>+'LISTADO GENERAL '!O942</f>
        <v>4.7824</v>
      </c>
      <c r="I930">
        <f t="shared" si="28"/>
        <v>0</v>
      </c>
      <c r="J930">
        <f>IF('LISTADO GENERAL '!K942="EXENTO",'REF1'!I930,I930*1.16)</f>
        <v>0</v>
      </c>
      <c r="K930" t="b">
        <f t="shared" si="29"/>
        <v>0</v>
      </c>
      <c r="L930" t="str">
        <f>'LISTADO GENERAL '!A942</f>
        <v>BROCHE DE ORO</v>
      </c>
    </row>
    <row r="931" spans="1:12">
      <c r="A931" s="22">
        <v>930</v>
      </c>
      <c r="B931" t="str">
        <f>+'LISTADO GENERAL '!B943</f>
        <v>020931172</v>
      </c>
      <c r="C931" t="str">
        <f>+'LISTADO GENERAL '!E943</f>
        <v>DICLOXACILNA 500 MG X 50 TAB</v>
      </c>
      <c r="D931">
        <f>+'LISTADO GENERAL '!F943</f>
        <v>0</v>
      </c>
      <c r="E931" t="str">
        <f>+'LISTADO GENERAL '!I943</f>
        <v>LA SANTE</v>
      </c>
      <c r="F931" s="20">
        <f>+'LISTADO GENERAL '!S943</f>
        <v>45689</v>
      </c>
      <c r="G931">
        <f>+'LISTADO GENERAL '!T943</f>
        <v>0</v>
      </c>
      <c r="H931" s="21">
        <f>+'LISTADO GENERAL '!O943</f>
        <v>16.402597402597404</v>
      </c>
      <c r="I931">
        <f t="shared" si="28"/>
        <v>0</v>
      </c>
      <c r="J931">
        <f>IF('LISTADO GENERAL '!K943="EXENTO",'REF1'!I931,I931*1.16)</f>
        <v>0</v>
      </c>
      <c r="K931" t="b">
        <f t="shared" si="29"/>
        <v>0</v>
      </c>
      <c r="L931" t="str">
        <f>'LISTADO GENERAL '!A943</f>
        <v>BROCHE DE ORO</v>
      </c>
    </row>
    <row r="932" spans="1:12">
      <c r="A932" s="22">
        <v>931</v>
      </c>
      <c r="B932" t="str">
        <f>+'LISTADO GENERAL '!B944</f>
        <v>022300222</v>
      </c>
      <c r="C932" t="str">
        <f>+'LISTADO GENERAL '!E944</f>
        <v>DIEPILEP 100 MG X 30 TAB</v>
      </c>
      <c r="D932">
        <f>+'LISTADO GENERAL '!F944</f>
        <v>0</v>
      </c>
      <c r="E932" t="str">
        <f>+'LISTADO GENERAL '!I944</f>
        <v>DISTRILAB</v>
      </c>
      <c r="F932" s="20">
        <f>+'LISTADO GENERAL '!S944</f>
        <v>46600</v>
      </c>
      <c r="G932">
        <f>+'LISTADO GENERAL '!T944</f>
        <v>0</v>
      </c>
      <c r="H932" s="21">
        <f>+'LISTADO GENERAL '!O944</f>
        <v>5.6547619047619051</v>
      </c>
      <c r="I932">
        <f t="shared" si="28"/>
        <v>0</v>
      </c>
      <c r="J932">
        <f>IF('LISTADO GENERAL '!K944="EXENTO",'REF1'!I932,I932*1.16)</f>
        <v>0</v>
      </c>
      <c r="K932" t="b">
        <f t="shared" si="29"/>
        <v>0</v>
      </c>
      <c r="L932" t="str">
        <f>'LISTADO GENERAL '!A944</f>
        <v>PRODUCTOS TOP</v>
      </c>
    </row>
    <row r="933" spans="1:12">
      <c r="A933" s="22">
        <v>932</v>
      </c>
      <c r="B933" t="str">
        <f>+'LISTADO GENERAL '!B945</f>
        <v>020191097</v>
      </c>
      <c r="C933" t="str">
        <f>+'LISTADO GENERAL '!E945</f>
        <v>DI-EUDRIN 12,5MG X 30 TAB</v>
      </c>
      <c r="D933">
        <f>+'LISTADO GENERAL '!F945</f>
        <v>0</v>
      </c>
      <c r="E933" t="str">
        <f>+'LISTADO GENERAL '!I945</f>
        <v>BIOTECH</v>
      </c>
      <c r="F933" s="20">
        <f>+'LISTADO GENERAL '!S945</f>
        <v>46600</v>
      </c>
      <c r="G933">
        <f>+'LISTADO GENERAL '!T945</f>
        <v>0</v>
      </c>
      <c r="H933" s="21">
        <f>+'LISTADO GENERAL '!O945</f>
        <v>4.66948051948052</v>
      </c>
      <c r="I933">
        <f t="shared" si="28"/>
        <v>0</v>
      </c>
      <c r="J933">
        <f>IF('LISTADO GENERAL '!K945="EXENTO",'REF1'!I933,I933*1.16)</f>
        <v>0</v>
      </c>
      <c r="K933" t="b">
        <f t="shared" si="29"/>
        <v>0</v>
      </c>
      <c r="L933" t="str">
        <f>'LISTADO GENERAL '!A945</f>
        <v>PRODUCTOS TOP</v>
      </c>
    </row>
    <row r="934" spans="1:12">
      <c r="A934" s="22">
        <v>933</v>
      </c>
      <c r="B934" t="str">
        <f>+'LISTADO GENERAL '!B946</f>
        <v>021090894</v>
      </c>
      <c r="C934" t="str">
        <f>+'LISTADO GENERAL '!E946</f>
        <v>DIFEN PLUS X 10 TAB</v>
      </c>
      <c r="D934">
        <f>+'LISTADO GENERAL '!F946</f>
        <v>0</v>
      </c>
      <c r="E934" t="str">
        <f>+'LISTADO GENERAL '!I946</f>
        <v>MEYER</v>
      </c>
      <c r="F934" s="20">
        <f>+'LISTADO GENERAL '!S946</f>
        <v>46327</v>
      </c>
      <c r="G934">
        <f>+'LISTADO GENERAL '!T946</f>
        <v>0</v>
      </c>
      <c r="H934" s="21">
        <f>+'LISTADO GENERAL '!O946</f>
        <v>2.548</v>
      </c>
      <c r="I934">
        <f t="shared" si="28"/>
        <v>0</v>
      </c>
      <c r="J934">
        <f>IF('LISTADO GENERAL '!K946="EXENTO",'REF1'!I934,I934*1.16)</f>
        <v>0</v>
      </c>
      <c r="K934" t="b">
        <f t="shared" si="29"/>
        <v>0</v>
      </c>
      <c r="L934" t="str">
        <f>'LISTADO GENERAL '!A946</f>
        <v>BROCHE DE ORO</v>
      </c>
    </row>
    <row r="935" spans="1:12">
      <c r="A935" s="22">
        <v>934</v>
      </c>
      <c r="B935" t="str">
        <f>+'LISTADO GENERAL '!B947</f>
        <v>021091112</v>
      </c>
      <c r="C935" t="str">
        <f>+'LISTADO GENERAL '!E947</f>
        <v>DIFEN PLUS X 20 TAB</v>
      </c>
      <c r="D935">
        <f>+'LISTADO GENERAL '!F947</f>
        <v>0</v>
      </c>
      <c r="E935" t="str">
        <f>+'LISTADO GENERAL '!I947</f>
        <v>MEYER</v>
      </c>
      <c r="F935" s="20">
        <f>+'LISTADO GENERAL '!S947</f>
        <v>45870</v>
      </c>
      <c r="G935">
        <f>+'LISTADO GENERAL '!T947</f>
        <v>0</v>
      </c>
      <c r="H935" s="21">
        <f>+'LISTADO GENERAL '!O947</f>
        <v>4.4687999999999999</v>
      </c>
      <c r="I935">
        <f t="shared" si="28"/>
        <v>0</v>
      </c>
      <c r="J935">
        <f>IF('LISTADO GENERAL '!K947="EXENTO",'REF1'!I935,I935*1.16)</f>
        <v>0</v>
      </c>
      <c r="K935" t="b">
        <f t="shared" si="29"/>
        <v>0</v>
      </c>
      <c r="L935" t="str">
        <f>'LISTADO GENERAL '!A947</f>
        <v>BROCHE DE ORO</v>
      </c>
    </row>
    <row r="936" spans="1:12">
      <c r="A936" s="22">
        <v>935</v>
      </c>
      <c r="B936" t="str">
        <f>+'LISTADO GENERAL '!B948</f>
        <v>022110790</v>
      </c>
      <c r="C936" t="str">
        <f>+'LISTADO GENERAL '!E948</f>
        <v>DIFENAC FORTE 100MG X 10 COMP</v>
      </c>
      <c r="D936">
        <f>+'LISTADO GENERAL '!F948</f>
        <v>0</v>
      </c>
      <c r="E936" t="str">
        <f>+'LISTADO GENERAL '!I948</f>
        <v>DOLLDER</v>
      </c>
      <c r="F936" s="20">
        <f>+'LISTADO GENERAL '!S948</f>
        <v>46569</v>
      </c>
      <c r="G936">
        <f>+'LISTADO GENERAL '!T948</f>
        <v>0</v>
      </c>
      <c r="H936" s="21">
        <f>+'LISTADO GENERAL '!O948</f>
        <v>4.8481012658227849</v>
      </c>
      <c r="I936">
        <f t="shared" si="28"/>
        <v>0</v>
      </c>
      <c r="J936">
        <f>IF('LISTADO GENERAL '!K948="EXENTO",'REF1'!I936,I936*1.16)</f>
        <v>0</v>
      </c>
      <c r="K936" t="b">
        <f t="shared" si="29"/>
        <v>0</v>
      </c>
      <c r="L936">
        <f>'LISTADO GENERAL '!A948</f>
        <v>0</v>
      </c>
    </row>
    <row r="937" spans="1:12">
      <c r="A937" s="22">
        <v>936</v>
      </c>
      <c r="B937" t="str">
        <f>+'LISTADO GENERAL '!B949</f>
        <v>022110791</v>
      </c>
      <c r="C937" t="str">
        <f>+'LISTADO GENERAL '!E949</f>
        <v>DIFENAC GEL 1% TUBO X 30GR</v>
      </c>
      <c r="D937">
        <f>+'LISTADO GENERAL '!F949</f>
        <v>0</v>
      </c>
      <c r="E937" t="str">
        <f>+'LISTADO GENERAL '!I949</f>
        <v>DOLLDER</v>
      </c>
      <c r="F937" s="20">
        <f>+'LISTADO GENERAL '!S949</f>
        <v>46174</v>
      </c>
      <c r="G937">
        <f>+'LISTADO GENERAL '!T949</f>
        <v>0</v>
      </c>
      <c r="H937" s="21">
        <f>+'LISTADO GENERAL '!O949</f>
        <v>3.8734177215189871</v>
      </c>
      <c r="I937">
        <f t="shared" si="28"/>
        <v>0</v>
      </c>
      <c r="J937">
        <f>IF('LISTADO GENERAL '!K949="EXENTO",'REF1'!I937,I937*1.16)</f>
        <v>0</v>
      </c>
      <c r="K937" t="b">
        <f t="shared" si="29"/>
        <v>0</v>
      </c>
      <c r="L937">
        <f>'LISTADO GENERAL '!A949</f>
        <v>0</v>
      </c>
    </row>
    <row r="938" spans="1:12">
      <c r="A938" s="22">
        <v>937</v>
      </c>
      <c r="B938" t="str">
        <f>+'LISTADO GENERAL '!B950</f>
        <v>0217208276</v>
      </c>
      <c r="C938" t="str">
        <f>+'LISTADO GENERAL '!E950</f>
        <v>DIFENHIDRAMINA CLORHIDRATO 25 MG X 10 TBL</v>
      </c>
      <c r="D938">
        <f>+'LISTADO GENERAL '!F950</f>
        <v>0</v>
      </c>
      <c r="E938" t="str">
        <f>+'LISTADO GENERAL '!I950</f>
        <v>VINCENTI</v>
      </c>
      <c r="F938" s="20">
        <f>+'LISTADO GENERAL '!S950</f>
        <v>46569</v>
      </c>
      <c r="G938">
        <f>+'LISTADO GENERAL '!T950</f>
        <v>0</v>
      </c>
      <c r="H938" s="21">
        <f>+'LISTADO GENERAL '!O950</f>
        <v>2.5595238095238093</v>
      </c>
      <c r="I938">
        <f t="shared" si="28"/>
        <v>0</v>
      </c>
      <c r="J938">
        <f>IF('LISTADO GENERAL '!K950="EXENTO",'REF1'!I938,I938*1.16)</f>
        <v>0</v>
      </c>
      <c r="K938" t="b">
        <f t="shared" si="29"/>
        <v>0</v>
      </c>
      <c r="L938">
        <f>'LISTADO GENERAL '!A950</f>
        <v>0</v>
      </c>
    </row>
    <row r="939" spans="1:12">
      <c r="A939" s="22">
        <v>938</v>
      </c>
      <c r="B939" t="str">
        <f>+'LISTADO GENERAL '!B951</f>
        <v>022300275</v>
      </c>
      <c r="C939" t="str">
        <f>+'LISTADO GENERAL '!E951</f>
        <v>DIFLURYL (FLUNARIZINA) 10MG X 30TBL</v>
      </c>
      <c r="D939">
        <f>+'LISTADO GENERAL '!F951</f>
        <v>0</v>
      </c>
      <c r="E939" t="str">
        <f>+'LISTADO GENERAL '!I951</f>
        <v>DISTRILAB</v>
      </c>
      <c r="F939" s="20">
        <f>+'LISTADO GENERAL '!S951</f>
        <v>46174</v>
      </c>
      <c r="G939">
        <f>+'LISTADO GENERAL '!T951</f>
        <v>0</v>
      </c>
      <c r="H939" s="21">
        <f>+'LISTADO GENERAL '!O951</f>
        <v>6.370000000000001</v>
      </c>
      <c r="I939">
        <f t="shared" si="28"/>
        <v>0</v>
      </c>
      <c r="J939">
        <f>IF('LISTADO GENERAL '!K951="EXENTO",'REF1'!I939,I939*1.16)</f>
        <v>0</v>
      </c>
      <c r="K939" t="b">
        <f t="shared" si="29"/>
        <v>0</v>
      </c>
      <c r="L939">
        <f>'LISTADO GENERAL '!A951</f>
        <v>0</v>
      </c>
    </row>
    <row r="940" spans="1:12">
      <c r="A940" s="22">
        <v>939</v>
      </c>
      <c r="B940" t="str">
        <f>+'LISTADO GENERAL '!B952</f>
        <v>022300260</v>
      </c>
      <c r="C940" t="str">
        <f>+'LISTADO GENERAL '!E952</f>
        <v>DIFURAZ 0,2% CREMA 30 GR</v>
      </c>
      <c r="D940">
        <f>+'LISTADO GENERAL '!F952</f>
        <v>0</v>
      </c>
      <c r="E940" t="str">
        <f>+'LISTADO GENERAL '!I952</f>
        <v>DISTRILAB</v>
      </c>
      <c r="F940" s="20">
        <f>+'LISTADO GENERAL '!S952</f>
        <v>46174</v>
      </c>
      <c r="G940">
        <f>+'LISTADO GENERAL '!T952</f>
        <v>0</v>
      </c>
      <c r="H940" s="21">
        <f>+'LISTADO GENERAL '!O952</f>
        <v>5.8999999999999995</v>
      </c>
      <c r="I940">
        <f t="shared" si="28"/>
        <v>0</v>
      </c>
      <c r="J940">
        <f>IF('LISTADO GENERAL '!K952="EXENTO",'REF1'!I940,I940*1.16)</f>
        <v>0</v>
      </c>
      <c r="K940" t="b">
        <f t="shared" si="29"/>
        <v>0</v>
      </c>
      <c r="L940" t="str">
        <f>'LISTADO GENERAL '!A952</f>
        <v>PRODUCTOS TOP</v>
      </c>
    </row>
    <row r="941" spans="1:12">
      <c r="A941" s="22">
        <v>940</v>
      </c>
      <c r="B941" t="str">
        <f>+'LISTADO GENERAL '!B953</f>
        <v>020981145</v>
      </c>
      <c r="C941" t="str">
        <f>+'LISTADO GENERAL '!E953</f>
        <v>DIGLET 2000 UI (VITAMINA D3) X 30 COMP ORODISP</v>
      </c>
      <c r="D941">
        <f>+'LISTADO GENERAL '!F953</f>
        <v>0</v>
      </c>
      <c r="E941" t="str">
        <f>+'LISTADO GENERAL '!I953</f>
        <v>LETI-GENVEN</v>
      </c>
      <c r="F941" s="20">
        <f>+'LISTADO GENERAL '!S953</f>
        <v>46174</v>
      </c>
      <c r="G941">
        <f>+'LISTADO GENERAL '!T953</f>
        <v>0</v>
      </c>
      <c r="H941" s="21">
        <f>+'LISTADO GENERAL '!O953</f>
        <v>5.0219220779220777</v>
      </c>
      <c r="I941">
        <f t="shared" si="28"/>
        <v>0</v>
      </c>
      <c r="J941">
        <f>IF('LISTADO GENERAL '!K953="EXENTO",'REF1'!I941,I941*1.16)</f>
        <v>0</v>
      </c>
      <c r="K941" t="b">
        <f t="shared" si="29"/>
        <v>0</v>
      </c>
      <c r="L941" t="str">
        <f>'LISTADO GENERAL '!A953</f>
        <v xml:space="preserve">BROCHE DE ORO </v>
      </c>
    </row>
    <row r="942" spans="1:12">
      <c r="A942" s="22">
        <v>941</v>
      </c>
      <c r="B942" t="str">
        <f>+'LISTADO GENERAL '!B954</f>
        <v>020980542</v>
      </c>
      <c r="C942" t="str">
        <f>+'LISTADO GENERAL '!E954</f>
        <v>DIKLASON 1,16% GEL X 50GR</v>
      </c>
      <c r="D942">
        <f>+'LISTADO GENERAL '!F954</f>
        <v>0</v>
      </c>
      <c r="E942" t="str">
        <f>+'LISTADO GENERAL '!I954</f>
        <v>LETI-GENVEN</v>
      </c>
      <c r="F942" s="20">
        <f>+'LISTADO GENERAL '!S954</f>
        <v>46327</v>
      </c>
      <c r="G942">
        <f>+'LISTADO GENERAL '!T954</f>
        <v>0</v>
      </c>
      <c r="H942" s="21">
        <f>+'LISTADO GENERAL '!O954</f>
        <v>4.7468734177215186</v>
      </c>
      <c r="I942">
        <f t="shared" si="28"/>
        <v>0</v>
      </c>
      <c r="J942">
        <f>IF('LISTADO GENERAL '!K954="EXENTO",'REF1'!I942,I942*1.16)</f>
        <v>0</v>
      </c>
      <c r="K942" t="b">
        <f t="shared" si="29"/>
        <v>0</v>
      </c>
      <c r="L942" t="str">
        <f>'LISTADO GENERAL '!A954</f>
        <v xml:space="preserve">BROCHE DE ORO </v>
      </c>
    </row>
    <row r="943" spans="1:12">
      <c r="A943" s="22">
        <v>942</v>
      </c>
      <c r="B943" t="str">
        <f>+'LISTADO GENERAL '!B955</f>
        <v>020980188</v>
      </c>
      <c r="C943" t="str">
        <f>+'LISTADO GENERAL '!E955</f>
        <v>DIKLASON 1,8MG/ML SUSP ORAL PEDIATRICA*</v>
      </c>
      <c r="D943">
        <f>+'LISTADO GENERAL '!F955</f>
        <v>0</v>
      </c>
      <c r="E943" t="str">
        <f>+'LISTADO GENERAL '!I955</f>
        <v>LETI-GENVEN</v>
      </c>
      <c r="F943" s="20">
        <f>+'LISTADO GENERAL '!S955</f>
        <v>46113</v>
      </c>
      <c r="G943">
        <f>+'LISTADO GENERAL '!T955</f>
        <v>0</v>
      </c>
      <c r="H943" s="21">
        <f>+'LISTADO GENERAL '!O955</f>
        <v>6.1092215189873418</v>
      </c>
      <c r="I943">
        <f t="shared" si="28"/>
        <v>0</v>
      </c>
      <c r="J943">
        <f>IF('LISTADO GENERAL '!K955="EXENTO",'REF1'!I943,I943*1.16)</f>
        <v>0</v>
      </c>
      <c r="K943" t="b">
        <f t="shared" si="29"/>
        <v>0</v>
      </c>
      <c r="L943" t="str">
        <f>'LISTADO GENERAL '!A955</f>
        <v xml:space="preserve">BROCHE DE ORO </v>
      </c>
    </row>
    <row r="944" spans="1:12">
      <c r="A944" s="22">
        <v>943</v>
      </c>
      <c r="B944" t="str">
        <f>+'LISTADO GENERAL '!B956</f>
        <v>020981216</v>
      </c>
      <c r="C944" t="str">
        <f>+'LISTADO GENERAL '!E956</f>
        <v>DIKLASON 50MG X 10 CR</v>
      </c>
      <c r="D944">
        <f>+'LISTADO GENERAL '!F956</f>
        <v>0</v>
      </c>
      <c r="E944" t="str">
        <f>+'LISTADO GENERAL '!I956</f>
        <v>LETI-GENVEN</v>
      </c>
      <c r="F944" s="20">
        <f>+'LISTADO GENERAL '!S956</f>
        <v>46600</v>
      </c>
      <c r="G944">
        <f>+'LISTADO GENERAL '!T956</f>
        <v>0</v>
      </c>
      <c r="H944" s="21">
        <f>+'LISTADO GENERAL '!O956</f>
        <v>0.43181818181818177</v>
      </c>
      <c r="I944">
        <f t="shared" si="28"/>
        <v>0</v>
      </c>
      <c r="J944">
        <f>IF('LISTADO GENERAL '!K956="EXENTO",'REF1'!I944,I944*1.16)</f>
        <v>0</v>
      </c>
      <c r="K944" t="b">
        <f t="shared" si="29"/>
        <v>0</v>
      </c>
      <c r="L944" t="str">
        <f>'LISTADO GENERAL '!A956</f>
        <v xml:space="preserve">BROCHE DE ORO </v>
      </c>
    </row>
    <row r="945" spans="1:12">
      <c r="A945" s="22">
        <v>944</v>
      </c>
      <c r="B945" t="str">
        <f>+'LISTADO GENERAL '!B957</f>
        <v>010980266</v>
      </c>
      <c r="C945" t="str">
        <f>+'LISTADO GENERAL '!E957</f>
        <v>DIKLASON 75MG/3ML AMP</v>
      </c>
      <c r="D945">
        <f>+'LISTADO GENERAL '!F957</f>
        <v>0</v>
      </c>
      <c r="E945" t="str">
        <f>+'LISTADO GENERAL '!I957</f>
        <v>LETI-GENVEN</v>
      </c>
      <c r="F945" s="20">
        <f>+'LISTADO GENERAL '!S957</f>
        <v>46235</v>
      </c>
      <c r="G945">
        <f>+'LISTADO GENERAL '!T957</f>
        <v>0</v>
      </c>
      <c r="H945" s="21">
        <f>+'LISTADO GENERAL '!O957</f>
        <v>5.564870801580394</v>
      </c>
      <c r="I945">
        <f t="shared" si="28"/>
        <v>0</v>
      </c>
      <c r="J945">
        <f>IF('LISTADO GENERAL '!K957="EXENTO",'REF1'!I945,I945*1.16)</f>
        <v>0</v>
      </c>
      <c r="K945" t="b">
        <f t="shared" si="29"/>
        <v>0</v>
      </c>
      <c r="L945" t="str">
        <f>'LISTADO GENERAL '!A957</f>
        <v xml:space="preserve">BROCHE DE ORO </v>
      </c>
    </row>
    <row r="946" spans="1:12">
      <c r="A946" s="22">
        <v>945</v>
      </c>
      <c r="B946" t="str">
        <f>+'LISTADO GENERAL '!B958</f>
        <v>020980187</v>
      </c>
      <c r="C946" t="str">
        <f>+'LISTADO GENERAL '!E958</f>
        <v>DIKLASON AP 100MG X 20 COMP</v>
      </c>
      <c r="D946">
        <f>+'LISTADO GENERAL '!F958</f>
        <v>0</v>
      </c>
      <c r="E946" t="str">
        <f>+'LISTADO GENERAL '!I958</f>
        <v>LETI-GENVEN</v>
      </c>
      <c r="F946" s="20">
        <f>+'LISTADO GENERAL '!S958</f>
        <v>46113</v>
      </c>
      <c r="G946">
        <f>+'LISTADO GENERAL '!T958</f>
        <v>0</v>
      </c>
      <c r="H946" s="21">
        <f>+'LISTADO GENERAL '!O958</f>
        <v>7.5437093347690078</v>
      </c>
      <c r="I946">
        <f t="shared" si="28"/>
        <v>0</v>
      </c>
      <c r="J946">
        <f>IF('LISTADO GENERAL '!K958="EXENTO",'REF1'!I946,I946*1.16)</f>
        <v>0</v>
      </c>
      <c r="K946" t="b">
        <f t="shared" si="29"/>
        <v>0</v>
      </c>
      <c r="L946" t="str">
        <f>'LISTADO GENERAL '!A958</f>
        <v xml:space="preserve">BROCHE DE ORO </v>
      </c>
    </row>
    <row r="947" spans="1:12">
      <c r="A947" s="22">
        <v>946</v>
      </c>
      <c r="B947" t="str">
        <f>+'LISTADO GENERAL '!B959</f>
        <v>020981196</v>
      </c>
      <c r="C947" t="str">
        <f>+'LISTADO GENERAL '!E959</f>
        <v>DIKLASON BI 150MG X 10 COMP LC</v>
      </c>
      <c r="D947">
        <f>+'LISTADO GENERAL '!F959</f>
        <v>0</v>
      </c>
      <c r="E947" t="str">
        <f>+'LISTADO GENERAL '!I959</f>
        <v>LETI-GENVEN</v>
      </c>
      <c r="F947" s="20">
        <f>+'LISTADO GENERAL '!S959</f>
        <v>46419</v>
      </c>
      <c r="G947">
        <f>+'LISTADO GENERAL '!T959</f>
        <v>0</v>
      </c>
      <c r="H947" s="21">
        <f>+'LISTADO GENERAL '!O959</f>
        <v>8.6582278481012658</v>
      </c>
      <c r="I947">
        <f t="shared" si="28"/>
        <v>0</v>
      </c>
      <c r="J947">
        <f>IF('LISTADO GENERAL '!K959="EXENTO",'REF1'!I947,I947*1.16)</f>
        <v>0</v>
      </c>
      <c r="K947" t="b">
        <f t="shared" si="29"/>
        <v>0</v>
      </c>
      <c r="L947" t="str">
        <f>'LISTADO GENERAL '!A959</f>
        <v xml:space="preserve">BROCHE DE ORO </v>
      </c>
    </row>
    <row r="948" spans="1:12">
      <c r="A948" s="22">
        <v>947</v>
      </c>
      <c r="B948" t="str">
        <f>+'LISTADO GENERAL '!B960</f>
        <v>032300010</v>
      </c>
      <c r="C948" t="str">
        <f>+'LISTADO GENERAL '!E960</f>
        <v>DILFAMID 50G CREMA TOPICA (SULFADIZINA DE PLATA 1%</v>
      </c>
      <c r="D948">
        <f>+'LISTADO GENERAL '!F960</f>
        <v>0</v>
      </c>
      <c r="E948" t="str">
        <f>+'LISTADO GENERAL '!I960</f>
        <v>DISTRILAB</v>
      </c>
      <c r="F948" s="20">
        <f>+'LISTADO GENERAL '!S960</f>
        <v>46174</v>
      </c>
      <c r="G948">
        <f>+'LISTADO GENERAL '!T960</f>
        <v>0</v>
      </c>
      <c r="H948" s="21">
        <f>+'LISTADO GENERAL '!O960</f>
        <v>4.9837251356238701</v>
      </c>
      <c r="I948">
        <f t="shared" si="28"/>
        <v>0</v>
      </c>
      <c r="J948">
        <f>IF('LISTADO GENERAL '!K960="EXENTO",'REF1'!I948,I948*1.16)</f>
        <v>0</v>
      </c>
      <c r="K948" t="b">
        <f t="shared" si="29"/>
        <v>0</v>
      </c>
      <c r="L948" t="str">
        <f>'LISTADO GENERAL '!A960</f>
        <v>PRODUCTOS TOP</v>
      </c>
    </row>
    <row r="949" spans="1:12">
      <c r="A949" s="22">
        <v>948</v>
      </c>
      <c r="B949" t="str">
        <f>+'LISTADO GENERAL '!B961</f>
        <v>0221110892</v>
      </c>
      <c r="C949" t="str">
        <f>+'LISTADO GENERAL '!E961</f>
        <v>DILOTEX 10 mg X 10 COMP</v>
      </c>
      <c r="D949">
        <f>+'LISTADO GENERAL '!F961</f>
        <v>0</v>
      </c>
      <c r="E949" t="str">
        <f>+'LISTADO GENERAL '!I961</f>
        <v>DOLLDER</v>
      </c>
      <c r="F949" s="20">
        <f>+'LISTADO GENERAL '!S961</f>
        <v>46447</v>
      </c>
      <c r="G949">
        <f>+'LISTADO GENERAL '!T961</f>
        <v>0</v>
      </c>
      <c r="H949" s="21">
        <f>+'LISTADO GENERAL '!O961</f>
        <v>1.8457142857142856</v>
      </c>
      <c r="I949">
        <f t="shared" si="28"/>
        <v>0</v>
      </c>
      <c r="J949">
        <f>IF('LISTADO GENERAL '!K961="EXENTO",'REF1'!I949,I949*1.16)</f>
        <v>0</v>
      </c>
      <c r="K949" t="b">
        <f t="shared" si="29"/>
        <v>0</v>
      </c>
      <c r="L949">
        <f>'LISTADO GENERAL '!A961</f>
        <v>0</v>
      </c>
    </row>
    <row r="950" spans="1:12">
      <c r="A950" s="22">
        <v>949</v>
      </c>
      <c r="B950" t="str">
        <f>+'LISTADO GENERAL '!B962</f>
        <v>020980189</v>
      </c>
      <c r="C950" t="str">
        <f>+'LISTADO GENERAL '!E962</f>
        <v>DIMAVYL MET 2 MG - 500 MG X 30 COMP</v>
      </c>
      <c r="D950">
        <f>+'LISTADO GENERAL '!F962</f>
        <v>0</v>
      </c>
      <c r="E950" t="str">
        <f>+'LISTADO GENERAL '!I962</f>
        <v>LETI-GENVEN</v>
      </c>
      <c r="F950" s="20">
        <f>+'LISTADO GENERAL '!S962</f>
        <v>46296</v>
      </c>
      <c r="G950">
        <f>+'LISTADO GENERAL '!T962</f>
        <v>0</v>
      </c>
      <c r="H950" s="21">
        <f>+'LISTADO GENERAL '!O962</f>
        <v>26.167088607594938</v>
      </c>
      <c r="I950">
        <f t="shared" si="28"/>
        <v>0</v>
      </c>
      <c r="J950">
        <f>IF('LISTADO GENERAL '!K962="EXENTO",'REF1'!I950,I950*1.16)</f>
        <v>0</v>
      </c>
      <c r="K950" t="b">
        <f t="shared" si="29"/>
        <v>0</v>
      </c>
      <c r="L950" t="str">
        <f>'LISTADO GENERAL '!A962</f>
        <v xml:space="preserve">BROCHE DE ORO </v>
      </c>
    </row>
    <row r="951" spans="1:12">
      <c r="A951" s="22">
        <v>950</v>
      </c>
      <c r="B951" t="str">
        <f>+'LISTADO GENERAL '!B963</f>
        <v>022300278</v>
      </c>
      <c r="C951" t="str">
        <f>+'LISTADO GENERAL '!E963</f>
        <v>DINAMONT PLUS X 1 SOBRE</v>
      </c>
      <c r="D951">
        <f>+'LISTADO GENERAL '!F963</f>
        <v>0</v>
      </c>
      <c r="E951" t="str">
        <f>+'LISTADO GENERAL '!I963</f>
        <v>DISTRILAB</v>
      </c>
      <c r="F951" s="20">
        <f>+'LISTADO GENERAL '!S963</f>
        <v>46113</v>
      </c>
      <c r="G951">
        <f>+'LISTADO GENERAL '!T963</f>
        <v>0</v>
      </c>
      <c r="H951" s="21">
        <f>+'LISTADO GENERAL '!O963</f>
        <v>0.30987341772151894</v>
      </c>
      <c r="I951">
        <f t="shared" si="28"/>
        <v>0</v>
      </c>
      <c r="J951">
        <f>IF('LISTADO GENERAL '!K963="EXENTO",'REF1'!I951,I951*1.16)</f>
        <v>0</v>
      </c>
      <c r="K951" t="b">
        <f t="shared" si="29"/>
        <v>0</v>
      </c>
      <c r="L951" t="str">
        <f>'LISTADO GENERAL '!A963</f>
        <v>PRODUCTOS TOP</v>
      </c>
    </row>
    <row r="952" spans="1:12">
      <c r="A952" s="22">
        <v>951</v>
      </c>
      <c r="B952" t="str">
        <f>+'LISTADO GENERAL '!B964</f>
        <v>022300213</v>
      </c>
      <c r="C952" t="str">
        <f>+'LISTADO GENERAL '!E964</f>
        <v>DIOSMINA + HESPERIDINA 450/50MG X 30 TAB</v>
      </c>
      <c r="D952">
        <f>+'LISTADO GENERAL '!F964</f>
        <v>0</v>
      </c>
      <c r="E952" t="str">
        <f>+'LISTADO GENERAL '!I964</f>
        <v>DISTRILAB</v>
      </c>
      <c r="F952" s="20">
        <f>+'LISTADO GENERAL '!S964</f>
        <v>46478</v>
      </c>
      <c r="G952">
        <f>+'LISTADO GENERAL '!T964</f>
        <v>0</v>
      </c>
      <c r="H952" s="21">
        <f>+'LISTADO GENERAL '!O964</f>
        <v>13.025974025974024</v>
      </c>
      <c r="I952">
        <f t="shared" si="28"/>
        <v>0</v>
      </c>
      <c r="J952">
        <f>IF('LISTADO GENERAL '!K964="EXENTO",'REF1'!I952,I952*1.16)</f>
        <v>0</v>
      </c>
      <c r="K952" t="b">
        <f t="shared" si="29"/>
        <v>0</v>
      </c>
      <c r="L952">
        <f>'LISTADO GENERAL '!A964</f>
        <v>0</v>
      </c>
    </row>
    <row r="953" spans="1:12">
      <c r="A953" s="22">
        <v>952</v>
      </c>
      <c r="B953" t="str">
        <f>+'LISTADO GENERAL '!B965</f>
        <v>022870001</v>
      </c>
      <c r="C953" t="str">
        <f>+'LISTADO GENERAL '!E965</f>
        <v>DIOSMINA 600mg X 20 TBLS</v>
      </c>
      <c r="D953">
        <f>+'LISTADO GENERAL '!F965</f>
        <v>0</v>
      </c>
      <c r="E953" t="str">
        <f>+'LISTADO GENERAL '!I965</f>
        <v>MEDRIKHA</v>
      </c>
      <c r="F953" s="20">
        <f>+'LISTADO GENERAL '!S965</f>
        <v>46419</v>
      </c>
      <c r="G953">
        <f>+'LISTADO GENERAL '!T965</f>
        <v>0</v>
      </c>
      <c r="H953" s="21">
        <f>+'LISTADO GENERAL '!O965</f>
        <v>7.5949367088607591</v>
      </c>
      <c r="I953">
        <f t="shared" si="28"/>
        <v>0</v>
      </c>
      <c r="J953">
        <f>IF('LISTADO GENERAL '!K965="EXENTO",'REF1'!I953,I953*1.16)</f>
        <v>0</v>
      </c>
      <c r="K953" t="b">
        <f t="shared" si="29"/>
        <v>0</v>
      </c>
      <c r="L953">
        <f>'LISTADO GENERAL '!A965</f>
        <v>0</v>
      </c>
    </row>
    <row r="954" spans="1:12">
      <c r="A954" s="22">
        <v>953</v>
      </c>
      <c r="B954" t="str">
        <f>+'LISTADO GENERAL '!B966</f>
        <v>010060208</v>
      </c>
      <c r="C954" t="str">
        <f>+'LISTADO GENERAL '!E966</f>
        <v>DIOSMINA- HESPIRIDINA 450 mg - 50 mg  X 10 TAB REC</v>
      </c>
      <c r="D954">
        <f>+'LISTADO GENERAL '!F966</f>
        <v>0</v>
      </c>
      <c r="E954" t="str">
        <f>+'LISTADO GENERAL '!I966</f>
        <v>ALFA FARMACEUTICAL</v>
      </c>
      <c r="F954" s="20">
        <f>+'LISTADO GENERAL '!S966</f>
        <v>46478</v>
      </c>
      <c r="G954">
        <f>+'LISTADO GENERAL '!T966</f>
        <v>0</v>
      </c>
      <c r="H954" s="21">
        <f>+'LISTADO GENERAL '!O966</f>
        <v>3.8863636363636362</v>
      </c>
      <c r="I954">
        <f t="shared" si="28"/>
        <v>0</v>
      </c>
      <c r="J954">
        <f>IF('LISTADO GENERAL '!K966="EXENTO",'REF1'!I954,I954*1.16)</f>
        <v>0</v>
      </c>
      <c r="K954" t="b">
        <f t="shared" si="29"/>
        <v>0</v>
      </c>
      <c r="L954">
        <f>'LISTADO GENERAL '!A966</f>
        <v>0</v>
      </c>
    </row>
    <row r="955" spans="1:12">
      <c r="A955" s="22">
        <v>954</v>
      </c>
      <c r="B955" t="str">
        <f>+'LISTADO GENERAL '!B967</f>
        <v>010060209</v>
      </c>
      <c r="C955" t="str">
        <f>+'LISTADO GENERAL '!E967</f>
        <v>DIOSMINA- HESPIRIDINA 450 mg - 50 mg  X 30 TAB REC</v>
      </c>
      <c r="D955">
        <f>+'LISTADO GENERAL '!F967</f>
        <v>0</v>
      </c>
      <c r="E955" t="str">
        <f>+'LISTADO GENERAL '!I967</f>
        <v>ALFA FARMACEUTICAL</v>
      </c>
      <c r="F955" s="20">
        <f>+'LISTADO GENERAL '!S967</f>
        <v>46478</v>
      </c>
      <c r="G955">
        <f>+'LISTADO GENERAL '!T967</f>
        <v>0</v>
      </c>
      <c r="H955" s="21">
        <f>+'LISTADO GENERAL '!O967</f>
        <v>10.084155844155845</v>
      </c>
      <c r="I955">
        <f t="shared" si="28"/>
        <v>0</v>
      </c>
      <c r="J955">
        <f>IF('LISTADO GENERAL '!K967="EXENTO",'REF1'!I955,I955*1.16)</f>
        <v>0</v>
      </c>
      <c r="K955" t="b">
        <f t="shared" si="29"/>
        <v>0</v>
      </c>
      <c r="L955">
        <f>'LISTADO GENERAL '!A967</f>
        <v>0</v>
      </c>
    </row>
    <row r="956" spans="1:12">
      <c r="A956" s="22">
        <v>955</v>
      </c>
      <c r="B956" t="str">
        <f>+'LISTADO GENERAL '!B968</f>
        <v>010140097</v>
      </c>
      <c r="C956" t="str">
        <f>+'LISTADO GENERAL '!E968</f>
        <v>DIPIDOL  500MG/ML  SOL AMP</v>
      </c>
      <c r="D956">
        <f>+'LISTADO GENERAL '!F968</f>
        <v>0</v>
      </c>
      <c r="E956" t="str">
        <f>+'LISTADO GENERAL '!I968</f>
        <v>BEHRENS</v>
      </c>
      <c r="F956" s="20">
        <f>+'LISTADO GENERAL '!S968</f>
        <v>46054</v>
      </c>
      <c r="G956">
        <f>+'LISTADO GENERAL '!T968</f>
        <v>0</v>
      </c>
      <c r="H956" s="21">
        <f>+'LISTADO GENERAL '!O968</f>
        <v>1.9616666666666669</v>
      </c>
      <c r="I956">
        <f t="shared" si="28"/>
        <v>0</v>
      </c>
      <c r="J956">
        <f>IF('LISTADO GENERAL '!K968="EXENTO",'REF1'!I956,I956*1.16)</f>
        <v>0</v>
      </c>
      <c r="K956" t="b">
        <f t="shared" si="29"/>
        <v>0</v>
      </c>
      <c r="L956" t="str">
        <f>'LISTADO GENERAL '!A968</f>
        <v>PRODUCTOS TOP</v>
      </c>
    </row>
    <row r="957" spans="1:12">
      <c r="A957" s="22">
        <v>956</v>
      </c>
      <c r="B957" t="str">
        <f>+'LISTADO GENERAL '!B969</f>
        <v>031720001</v>
      </c>
      <c r="C957" t="str">
        <f>+'LISTADO GENERAL '!E969</f>
        <v>DIPIRONA 500mg X 2ML  1 AMPOLLA</v>
      </c>
      <c r="D957">
        <f>+'LISTADO GENERAL '!F969</f>
        <v>0</v>
      </c>
      <c r="E957" t="str">
        <f>+'LISTADO GENERAL '!I969</f>
        <v>VINCENTI</v>
      </c>
      <c r="F957" s="20">
        <f>+'LISTADO GENERAL '!S969</f>
        <v>46357</v>
      </c>
      <c r="G957">
        <f>+'LISTADO GENERAL '!T969</f>
        <v>0</v>
      </c>
      <c r="H957" s="21">
        <f>+'LISTADO GENERAL '!O969</f>
        <v>1.4805194805194803</v>
      </c>
      <c r="I957">
        <f t="shared" si="28"/>
        <v>0</v>
      </c>
      <c r="J957">
        <f>IF('LISTADO GENERAL '!K969="EXENTO",'REF1'!I957,I957*1.16)</f>
        <v>0</v>
      </c>
      <c r="K957" t="b">
        <f t="shared" si="29"/>
        <v>0</v>
      </c>
      <c r="L957">
        <f>'LISTADO GENERAL '!A969</f>
        <v>0</v>
      </c>
    </row>
    <row r="958" spans="1:12">
      <c r="A958" s="22">
        <v>957</v>
      </c>
      <c r="B958" t="str">
        <f>+'LISTADO GENERAL '!B970</f>
        <v>021021067</v>
      </c>
      <c r="C958" t="str">
        <f>+'LISTADO GENERAL '!E970</f>
        <v>DIPLOZ 1MG X 30 TAB</v>
      </c>
      <c r="D958">
        <f>+'LISTADO GENERAL '!F970</f>
        <v>0</v>
      </c>
      <c r="E958" t="str">
        <f>+'LISTADO GENERAL '!I970</f>
        <v>MCK</v>
      </c>
      <c r="F958" s="20">
        <f>+'LISTADO GENERAL '!S970</f>
        <v>46204</v>
      </c>
      <c r="G958">
        <f>+'LISTADO GENERAL '!T970</f>
        <v>0</v>
      </c>
      <c r="H958" s="21">
        <f>+'LISTADO GENERAL '!O970</f>
        <v>9.0569650171146598</v>
      </c>
      <c r="I958">
        <f t="shared" si="28"/>
        <v>0</v>
      </c>
      <c r="J958">
        <f>IF('LISTADO GENERAL '!K970="EXENTO",'REF1'!I958,I958*1.16)</f>
        <v>0</v>
      </c>
      <c r="K958" t="b">
        <f t="shared" si="29"/>
        <v>0</v>
      </c>
      <c r="L958">
        <f>'LISTADO GENERAL '!A970</f>
        <v>0</v>
      </c>
    </row>
    <row r="959" spans="1:12">
      <c r="A959" s="22">
        <v>958</v>
      </c>
      <c r="B959" t="str">
        <f>+'LISTADO GENERAL '!B971</f>
        <v>022300293</v>
      </c>
      <c r="C959" t="str">
        <f>+'LISTADO GENERAL '!E971</f>
        <v>DISBAC TRIO (BETAMETASONA + CLOTRIMAZOL + GENTAMICINA) X 40G</v>
      </c>
      <c r="D959">
        <f>+'LISTADO GENERAL '!F971</f>
        <v>0</v>
      </c>
      <c r="E959" t="str">
        <f>+'LISTADO GENERAL '!I971</f>
        <v>DISTRILAB</v>
      </c>
      <c r="F959" s="20">
        <f>+'LISTADO GENERAL '!S971</f>
        <v>46174</v>
      </c>
      <c r="G959">
        <f>+'LISTADO GENERAL '!T971</f>
        <v>0</v>
      </c>
      <c r="H959" s="21">
        <f>+'LISTADO GENERAL '!O971</f>
        <v>3.7814385614385615</v>
      </c>
      <c r="I959">
        <f t="shared" si="28"/>
        <v>0</v>
      </c>
      <c r="J959">
        <f>IF('LISTADO GENERAL '!K971="EXENTO",'REF1'!I959,I959*1.16)</f>
        <v>0</v>
      </c>
      <c r="K959" t="b">
        <f t="shared" si="29"/>
        <v>0</v>
      </c>
      <c r="L959" t="str">
        <f>'LISTADO GENERAL '!A971</f>
        <v>PRODUCTOS TOP</v>
      </c>
    </row>
    <row r="960" spans="1:12">
      <c r="A960" s="22">
        <v>959</v>
      </c>
      <c r="B960" t="str">
        <f>+'LISTADO GENERAL '!B972</f>
        <v>022300299</v>
      </c>
      <c r="C960" t="str">
        <f>+'LISTADO GENERAL '!E972</f>
        <v>DISBROXOL FORTE (AMBROXOL) 30MG/5ML X 120ML</v>
      </c>
      <c r="D960">
        <f>+'LISTADO GENERAL '!F972</f>
        <v>0</v>
      </c>
      <c r="E960" t="str">
        <f>+'LISTADO GENERAL '!I972</f>
        <v>DISTRILAB</v>
      </c>
      <c r="F960" s="20">
        <f>+'LISTADO GENERAL '!S972</f>
        <v>46296</v>
      </c>
      <c r="G960">
        <f>+'LISTADO GENERAL '!T972</f>
        <v>0</v>
      </c>
      <c r="H960" s="21">
        <f>+'LISTADO GENERAL '!O972</f>
        <v>4.9007936507936503</v>
      </c>
      <c r="I960">
        <f t="shared" si="28"/>
        <v>0</v>
      </c>
      <c r="J960">
        <f>IF('LISTADO GENERAL '!K972="EXENTO",'REF1'!I960,I960*1.16)</f>
        <v>0</v>
      </c>
      <c r="K960" t="b">
        <f t="shared" si="29"/>
        <v>0</v>
      </c>
      <c r="L960">
        <f>'LISTADO GENERAL '!A972</f>
        <v>0</v>
      </c>
    </row>
    <row r="961" spans="1:12">
      <c r="A961" s="22">
        <v>960</v>
      </c>
      <c r="B961" t="str">
        <f>+'LISTADO GENERAL '!B973</f>
        <v>022300300</v>
      </c>
      <c r="C961" t="str">
        <f>+'LISTADO GENERAL '!E973</f>
        <v>DISBROXOL FORTE (LORATADINA) 5MG+30MG X 20TBL</v>
      </c>
      <c r="D961">
        <f>+'LISTADO GENERAL '!F973</f>
        <v>0</v>
      </c>
      <c r="E961" t="str">
        <f>+'LISTADO GENERAL '!I973</f>
        <v>DISTRILAB</v>
      </c>
      <c r="F961" s="20">
        <f>+'LISTADO GENERAL '!S973</f>
        <v>46143</v>
      </c>
      <c r="G961">
        <f>+'LISTADO GENERAL '!T973</f>
        <v>0</v>
      </c>
      <c r="H961" s="21">
        <f>+'LISTADO GENERAL '!O973</f>
        <v>3.115412186379928</v>
      </c>
      <c r="I961">
        <f t="shared" si="28"/>
        <v>0</v>
      </c>
      <c r="J961">
        <f>IF('LISTADO GENERAL '!K973="EXENTO",'REF1'!I961,I961*1.16)</f>
        <v>0</v>
      </c>
      <c r="K961" t="b">
        <f t="shared" si="29"/>
        <v>0</v>
      </c>
      <c r="L961">
        <f>'LISTADO GENERAL '!A973</f>
        <v>0</v>
      </c>
    </row>
    <row r="962" spans="1:12">
      <c r="A962" s="22">
        <v>961</v>
      </c>
      <c r="B962" t="str">
        <f>+'LISTADO GENERAL '!B974</f>
        <v>022300297</v>
      </c>
      <c r="C962" t="str">
        <f>+'LISTADO GENERAL '!E974</f>
        <v>DISBROXOL KIDS (AMBROXOL) 15MG/5ML X 120ML</v>
      </c>
      <c r="D962">
        <f>+'LISTADO GENERAL '!F974</f>
        <v>0</v>
      </c>
      <c r="E962" t="str">
        <f>+'LISTADO GENERAL '!I974</f>
        <v>DISTRILAB</v>
      </c>
      <c r="F962" s="20">
        <f>+'LISTADO GENERAL '!S974</f>
        <v>46143</v>
      </c>
      <c r="G962">
        <f>+'LISTADO GENERAL '!T974</f>
        <v>0</v>
      </c>
      <c r="H962" s="21">
        <f>+'LISTADO GENERAL '!O974</f>
        <v>1.7488239999999997</v>
      </c>
      <c r="I962">
        <f t="shared" ref="I962:I1025" si="30">+H962*G962</f>
        <v>0</v>
      </c>
      <c r="J962">
        <f>IF('LISTADO GENERAL '!K974="EXENTO",'REF1'!I962,I962*1.16)</f>
        <v>0</v>
      </c>
      <c r="K962" t="b">
        <f t="shared" si="29"/>
        <v>0</v>
      </c>
      <c r="L962" t="str">
        <f>'LISTADO GENERAL '!A974</f>
        <v>PRODUCTOS TOP</v>
      </c>
    </row>
    <row r="963" spans="1:12">
      <c r="A963" s="22">
        <v>962</v>
      </c>
      <c r="B963" t="str">
        <f>+'LISTADO GENERAL '!B975</f>
        <v>022300289</v>
      </c>
      <c r="C963" t="str">
        <f>+'LISTADO GENERAL '!E975</f>
        <v>DISBUFEN KIDS (IBUPROFENO) 100MG/5ML X 120ML</v>
      </c>
      <c r="D963">
        <f>+'LISTADO GENERAL '!F975</f>
        <v>0</v>
      </c>
      <c r="E963" t="str">
        <f>+'LISTADO GENERAL '!I975</f>
        <v>DISTRILAB</v>
      </c>
      <c r="F963" s="20">
        <f>+'LISTADO GENERAL '!S975</f>
        <v>46143</v>
      </c>
      <c r="G963">
        <f>+'LISTADO GENERAL '!T975</f>
        <v>0</v>
      </c>
      <c r="H963" s="21">
        <f>+'LISTADO GENERAL '!O975</f>
        <v>2.3006927502876868</v>
      </c>
      <c r="I963">
        <f t="shared" si="30"/>
        <v>0</v>
      </c>
      <c r="J963">
        <f>IF('LISTADO GENERAL '!K975="EXENTO",'REF1'!I963,I963*1.16)</f>
        <v>0</v>
      </c>
      <c r="K963" t="b">
        <f t="shared" ref="K963:K1026" si="31">IF(AND(G963&gt;0,AND(L963&lt;&gt;$L$1,L963&lt;&gt;$M$1)),ROW())</f>
        <v>0</v>
      </c>
      <c r="L963">
        <f>'LISTADO GENERAL '!A975</f>
        <v>0</v>
      </c>
    </row>
    <row r="964" spans="1:12">
      <c r="A964" s="22">
        <v>963</v>
      </c>
      <c r="B964" t="str">
        <f>+'LISTADO GENERAL '!B976</f>
        <v>022300212</v>
      </c>
      <c r="C964" t="str">
        <f>+'LISTADO GENERAL '!E976</f>
        <v>DISCAPINA COMPSITUM (HIOSCINA + DIPIRONA) 10MG+250MG X 20 TAB</v>
      </c>
      <c r="D964">
        <f>+'LISTADO GENERAL '!F976</f>
        <v>0</v>
      </c>
      <c r="E964" t="str">
        <f>+'LISTADO GENERAL '!I976</f>
        <v>DISTRILAB</v>
      </c>
      <c r="F964" s="20">
        <f>+'LISTADO GENERAL '!S976</f>
        <v>46631</v>
      </c>
      <c r="G964">
        <f>+'LISTADO GENERAL '!T976</f>
        <v>0</v>
      </c>
      <c r="H964" s="21">
        <f>+'LISTADO GENERAL '!O976</f>
        <v>4.40506329113924</v>
      </c>
      <c r="I964">
        <f t="shared" si="30"/>
        <v>0</v>
      </c>
      <c r="J964">
        <f>IF('LISTADO GENERAL '!K976="EXENTO",'REF1'!I964,I964*1.16)</f>
        <v>0</v>
      </c>
      <c r="K964" t="b">
        <f t="shared" si="31"/>
        <v>0</v>
      </c>
      <c r="L964" t="str">
        <f>'LISTADO GENERAL '!A976</f>
        <v>PRODUCTOS TOP</v>
      </c>
    </row>
    <row r="965" spans="1:12">
      <c r="A965" s="22">
        <v>964</v>
      </c>
      <c r="B965" t="str">
        <f>+'LISTADO GENERAL '!B977</f>
        <v>022300240</v>
      </c>
      <c r="C965" t="str">
        <f>+'LISTADO GENERAL '!E977</f>
        <v>DISCAPINA KIDS BUTILBROMURO DE HIOSCINA SOL 5 MG/ML 20 ML</v>
      </c>
      <c r="D965">
        <f>+'LISTADO GENERAL '!F977</f>
        <v>0</v>
      </c>
      <c r="E965" t="str">
        <f>+'LISTADO GENERAL '!I977</f>
        <v>DISTRILAB</v>
      </c>
      <c r="F965" s="20">
        <f>+'LISTADO GENERAL '!S977</f>
        <v>46174</v>
      </c>
      <c r="G965">
        <f>+'LISTADO GENERAL '!T977</f>
        <v>0</v>
      </c>
      <c r="H965" s="21">
        <f>+'LISTADO GENERAL '!O977</f>
        <v>3.6344303797468354</v>
      </c>
      <c r="I965">
        <f t="shared" si="30"/>
        <v>0</v>
      </c>
      <c r="J965">
        <f>IF('LISTADO GENERAL '!K977="EXENTO",'REF1'!I965,I965*1.16)</f>
        <v>0</v>
      </c>
      <c r="K965" t="b">
        <f t="shared" si="31"/>
        <v>0</v>
      </c>
      <c r="L965" t="str">
        <f>'LISTADO GENERAL '!A977</f>
        <v>PRODUCTOS TOP</v>
      </c>
    </row>
    <row r="966" spans="1:12">
      <c r="A966" s="22">
        <v>965</v>
      </c>
      <c r="B966" t="str">
        <f>+'LISTADO GENERAL '!B978</f>
        <v>022300227</v>
      </c>
      <c r="C966" t="str">
        <f>+'LISTADO GENERAL '!E978</f>
        <v xml:space="preserve">DISCETAM 100 MG / ML X 150 ML (LEVETIRACETAM) </v>
      </c>
      <c r="D966">
        <f>+'LISTADO GENERAL '!F978</f>
        <v>0</v>
      </c>
      <c r="E966" t="str">
        <f>+'LISTADO GENERAL '!I978</f>
        <v>DISTRILAB</v>
      </c>
      <c r="F966" s="20">
        <f>+'LISTADO GENERAL '!S978</f>
        <v>45717</v>
      </c>
      <c r="G966">
        <f>+'LISTADO GENERAL '!T978</f>
        <v>0</v>
      </c>
      <c r="H966" s="21">
        <f>+'LISTADO GENERAL '!O978</f>
        <v>11.482673992673991</v>
      </c>
      <c r="I966">
        <f t="shared" si="30"/>
        <v>0</v>
      </c>
      <c r="J966">
        <f>IF('LISTADO GENERAL '!K978="EXENTO",'REF1'!I966,I966*1.16)</f>
        <v>0</v>
      </c>
      <c r="K966" t="b">
        <f t="shared" si="31"/>
        <v>0</v>
      </c>
      <c r="L966">
        <f>'LISTADO GENERAL '!A978</f>
        <v>0</v>
      </c>
    </row>
    <row r="967" spans="1:12">
      <c r="A967" s="22">
        <v>966</v>
      </c>
      <c r="B967" t="str">
        <f>+'LISTADO GENERAL '!B979</f>
        <v>022300302</v>
      </c>
      <c r="C967" t="str">
        <f>+'LISTADO GENERAL '!E979</f>
        <v>DISDERM (CLOTRIMAZOL+NEOMICINA+DEXAMETASONA) X 20G</v>
      </c>
      <c r="D967">
        <f>+'LISTADO GENERAL '!F979</f>
        <v>0</v>
      </c>
      <c r="E967" t="str">
        <f>+'LISTADO GENERAL '!I979</f>
        <v>DISTRILAB</v>
      </c>
      <c r="F967" s="20">
        <f>+'LISTADO GENERAL '!S979</f>
        <v>46174</v>
      </c>
      <c r="G967">
        <f>+'LISTADO GENERAL '!T979</f>
        <v>0</v>
      </c>
      <c r="H967" s="21">
        <f>+'LISTADO GENERAL '!O979</f>
        <v>3.6524733323851515</v>
      </c>
      <c r="I967">
        <f t="shared" si="30"/>
        <v>0</v>
      </c>
      <c r="J967">
        <f>IF('LISTADO GENERAL '!K979="EXENTO",'REF1'!I967,I967*1.16)</f>
        <v>0</v>
      </c>
      <c r="K967" t="b">
        <f t="shared" si="31"/>
        <v>0</v>
      </c>
      <c r="L967" t="str">
        <f>'LISTADO GENERAL '!A979</f>
        <v>PRODUCTOS TOP</v>
      </c>
    </row>
    <row r="968" spans="1:12">
      <c r="A968" s="22">
        <v>967</v>
      </c>
      <c r="B968" t="str">
        <f>+'LISTADO GENERAL '!B980</f>
        <v>022300261</v>
      </c>
      <c r="C968" t="str">
        <f>+'LISTADO GENERAL '!E980</f>
        <v>DISFARCAÍNA CREMA 40G</v>
      </c>
      <c r="D968">
        <f>+'LISTADO GENERAL '!F980</f>
        <v>0</v>
      </c>
      <c r="E968" t="str">
        <f>+'LISTADO GENERAL '!I980</f>
        <v>DISTRILAB</v>
      </c>
      <c r="F968" s="20">
        <f>+'LISTADO GENERAL '!S980</f>
        <v>46174</v>
      </c>
      <c r="G968">
        <f>+'LISTADO GENERAL '!T980</f>
        <v>0</v>
      </c>
      <c r="H968" s="21">
        <f>+'LISTADO GENERAL '!O980</f>
        <v>10.911392405063289</v>
      </c>
      <c r="I968">
        <f t="shared" si="30"/>
        <v>0</v>
      </c>
      <c r="J968">
        <f>IF('LISTADO GENERAL '!K980="EXENTO",'REF1'!I968,I968*1.16)</f>
        <v>0</v>
      </c>
      <c r="K968" t="b">
        <f t="shared" si="31"/>
        <v>0</v>
      </c>
      <c r="L968" t="str">
        <f>'LISTADO GENERAL '!A980</f>
        <v>PRODUCTOS TOP</v>
      </c>
    </row>
    <row r="969" spans="1:12">
      <c r="A969" s="22">
        <v>968</v>
      </c>
      <c r="B969" t="str">
        <f>+'LISTADO GENERAL '!B981</f>
        <v>022300281</v>
      </c>
      <c r="C969" t="str">
        <f>+'LISTADO GENERAL '!E981</f>
        <v>DISFARIN (WARFARINA SODICA) 5MG X30MG</v>
      </c>
      <c r="D969">
        <f>+'LISTADO GENERAL '!F981</f>
        <v>0</v>
      </c>
      <c r="E969" t="str">
        <f>+'LISTADO GENERAL '!I981</f>
        <v>DISTRILAB</v>
      </c>
      <c r="F969" s="20">
        <f>+'LISTADO GENERAL '!S981</f>
        <v>45962</v>
      </c>
      <c r="G969">
        <f>+'LISTADO GENERAL '!T981</f>
        <v>0</v>
      </c>
      <c r="H969" s="21">
        <f>+'LISTADO GENERAL '!O981</f>
        <v>5.0595238095238093</v>
      </c>
      <c r="I969">
        <f t="shared" si="30"/>
        <v>0</v>
      </c>
      <c r="J969">
        <f>IF('LISTADO GENERAL '!K981="EXENTO",'REF1'!I969,I969*1.16)</f>
        <v>0</v>
      </c>
      <c r="K969" t="b">
        <f t="shared" si="31"/>
        <v>0</v>
      </c>
      <c r="L969">
        <f>'LISTADO GENERAL '!A981</f>
        <v>0</v>
      </c>
    </row>
    <row r="970" spans="1:12">
      <c r="A970" s="22">
        <v>969</v>
      </c>
      <c r="B970" t="str">
        <f>+'LISTADO GENERAL '!B982</f>
        <v>012300355</v>
      </c>
      <c r="C970" t="str">
        <f>+'LISTADO GENERAL '!E982</f>
        <v>DISFENAC (DICLOFENAC POTASICO ) 75MG/3ML  5 AMP</v>
      </c>
      <c r="D970">
        <f>+'LISTADO GENERAL '!F982</f>
        <v>0</v>
      </c>
      <c r="E970" t="str">
        <f>+'LISTADO GENERAL '!I982</f>
        <v>DISTRILAB</v>
      </c>
      <c r="F970" s="20">
        <f>+'LISTADO GENERAL '!S982</f>
        <v>45901</v>
      </c>
      <c r="G970">
        <f>+'LISTADO GENERAL '!T982</f>
        <v>0</v>
      </c>
      <c r="H970" s="21">
        <f>+'LISTADO GENERAL '!O982</f>
        <v>7.9577922077922079</v>
      </c>
      <c r="I970">
        <f t="shared" si="30"/>
        <v>0</v>
      </c>
      <c r="J970">
        <f>IF('LISTADO GENERAL '!K982="EXENTO",'REF1'!I970,I970*1.16)</f>
        <v>0</v>
      </c>
      <c r="K970" t="b">
        <f t="shared" si="31"/>
        <v>0</v>
      </c>
      <c r="L970">
        <f>'LISTADO GENERAL '!A982</f>
        <v>0</v>
      </c>
    </row>
    <row r="971" spans="1:12">
      <c r="A971" s="22">
        <v>970</v>
      </c>
      <c r="B971" t="str">
        <f>+'LISTADO GENERAL '!B983</f>
        <v>032300017</v>
      </c>
      <c r="C971" t="str">
        <f>+'LISTADO GENERAL '!E983</f>
        <v>DISFENAC 1.16 % X 50 g GEL</v>
      </c>
      <c r="D971">
        <f>+'LISTADO GENERAL '!F983</f>
        <v>0</v>
      </c>
      <c r="E971" t="str">
        <f>+'LISTADO GENERAL '!I983</f>
        <v>DISTRILAB</v>
      </c>
      <c r="F971" s="20">
        <f>+'LISTADO GENERAL '!S983</f>
        <v>46508</v>
      </c>
      <c r="G971">
        <f>+'LISTADO GENERAL '!T983</f>
        <v>0</v>
      </c>
      <c r="H971" s="21">
        <f>+'LISTADO GENERAL '!O983</f>
        <v>3.3363186928674859</v>
      </c>
      <c r="I971">
        <f t="shared" si="30"/>
        <v>0</v>
      </c>
      <c r="J971">
        <f>IF('LISTADO GENERAL '!K983="EXENTO",'REF1'!I971,I971*1.16)</f>
        <v>0</v>
      </c>
      <c r="K971" t="b">
        <f t="shared" si="31"/>
        <v>0</v>
      </c>
      <c r="L971">
        <f>'LISTADO GENERAL '!A983</f>
        <v>0</v>
      </c>
    </row>
    <row r="972" spans="1:12">
      <c r="A972" s="22">
        <v>971</v>
      </c>
      <c r="B972" t="str">
        <f>+'LISTADO GENERAL '!B984</f>
        <v>022300301</v>
      </c>
      <c r="C972" t="str">
        <f>+'LISTADO GENERAL '!E984</f>
        <v>DISFENAC MAX (DICLOFENAC POTASICO) 100MG X 10TBL</v>
      </c>
      <c r="D972">
        <f>+'LISTADO GENERAL '!F984</f>
        <v>0</v>
      </c>
      <c r="E972" t="str">
        <f>+'LISTADO GENERAL '!I984</f>
        <v>DISTRILAB</v>
      </c>
      <c r="F972" s="20">
        <f>+'LISTADO GENERAL '!S984</f>
        <v>45748</v>
      </c>
      <c r="G972">
        <f>+'LISTADO GENERAL '!T984</f>
        <v>0</v>
      </c>
      <c r="H972" s="21">
        <f>+'LISTADO GENERAL '!O984</f>
        <v>0.70395208225495265</v>
      </c>
      <c r="I972">
        <f t="shared" si="30"/>
        <v>0</v>
      </c>
      <c r="J972">
        <f>IF('LISTADO GENERAL '!K984="EXENTO",'REF1'!I972,I972*1.16)</f>
        <v>0</v>
      </c>
      <c r="K972" t="b">
        <f t="shared" si="31"/>
        <v>0</v>
      </c>
      <c r="L972">
        <f>'LISTADO GENERAL '!A984</f>
        <v>0</v>
      </c>
    </row>
    <row r="973" spans="1:12">
      <c r="A973" s="22">
        <v>972</v>
      </c>
      <c r="B973" t="str">
        <f>+'LISTADO GENERAL '!B985</f>
        <v>022740050</v>
      </c>
      <c r="C973" t="str">
        <f>+'LISTADO GENERAL '!E985</f>
        <v>DISFRUTA LIMON CAJA DISPENSADOR X 60  SOBRES</v>
      </c>
      <c r="D973">
        <f>+'LISTADO GENERAL '!F985</f>
        <v>0</v>
      </c>
      <c r="E973" t="str">
        <f>+'LISTADO GENERAL '!I985</f>
        <v>POLINAC</v>
      </c>
      <c r="F973" s="20">
        <f>+'LISTADO GENERAL '!S985</f>
        <v>46388</v>
      </c>
      <c r="G973">
        <f>+'LISTADO GENERAL '!T985</f>
        <v>0</v>
      </c>
      <c r="H973" s="21">
        <f>+'LISTADO GENERAL '!O985</f>
        <v>16.25</v>
      </c>
      <c r="I973">
        <f t="shared" si="30"/>
        <v>0</v>
      </c>
      <c r="J973">
        <f>IF('LISTADO GENERAL '!K985="EXENTO",'REF1'!I973,I973*1.16)</f>
        <v>0</v>
      </c>
      <c r="K973" t="b">
        <f t="shared" si="31"/>
        <v>0</v>
      </c>
      <c r="L973">
        <f>'LISTADO GENERAL '!A985</f>
        <v>0</v>
      </c>
    </row>
    <row r="974" spans="1:12">
      <c r="A974" s="22">
        <v>973</v>
      </c>
      <c r="B974" t="str">
        <f>+'LISTADO GENERAL '!B986</f>
        <v>022300255</v>
      </c>
      <c r="C974" t="str">
        <f>+'LISTADO GENERAL '!E986</f>
        <v xml:space="preserve">DISLEPTAL (OXCARBAZEPINA) 300 MG /5 ML  X 100 ML </v>
      </c>
      <c r="D974">
        <f>+'LISTADO GENERAL '!F986</f>
        <v>0</v>
      </c>
      <c r="E974" t="str">
        <f>+'LISTADO GENERAL '!I986</f>
        <v>DISTRILAB</v>
      </c>
      <c r="F974" s="20">
        <f>+'LISTADO GENERAL '!S986</f>
        <v>45717</v>
      </c>
      <c r="G974">
        <f>+'LISTADO GENERAL '!T986</f>
        <v>0</v>
      </c>
      <c r="H974" s="21">
        <f>+'LISTADO GENERAL '!O986</f>
        <v>11.443037974683543</v>
      </c>
      <c r="I974">
        <f t="shared" si="30"/>
        <v>0</v>
      </c>
      <c r="J974">
        <f>IF('LISTADO GENERAL '!K986="EXENTO",'REF1'!I974,I974*1.16)</f>
        <v>0</v>
      </c>
      <c r="K974" t="b">
        <f t="shared" si="31"/>
        <v>0</v>
      </c>
      <c r="L974">
        <f>'LISTADO GENERAL '!A986</f>
        <v>0</v>
      </c>
    </row>
    <row r="975" spans="1:12">
      <c r="A975" s="22">
        <v>974</v>
      </c>
      <c r="B975" t="str">
        <f>+'LISTADO GENERAL '!B987</f>
        <v>022300262</v>
      </c>
      <c r="C975" t="str">
        <f>+'LISTADO GENERAL '!E987</f>
        <v>DISMEXINA (BROMEXINA) 8MG/5ML X 120ML</v>
      </c>
      <c r="D975">
        <f>+'LISTADO GENERAL '!F987</f>
        <v>0</v>
      </c>
      <c r="E975" t="str">
        <f>+'LISTADO GENERAL '!I987</f>
        <v>DISTRILAB</v>
      </c>
      <c r="F975" s="20">
        <f>+'LISTADO GENERAL '!S987</f>
        <v>46600</v>
      </c>
      <c r="G975">
        <f>+'LISTADO GENERAL '!T987</f>
        <v>0</v>
      </c>
      <c r="H975" s="21">
        <f>+'LISTADO GENERAL '!O987</f>
        <v>2.3506493506493507</v>
      </c>
      <c r="I975">
        <f t="shared" si="30"/>
        <v>0</v>
      </c>
      <c r="J975">
        <f>IF('LISTADO GENERAL '!K987="EXENTO",'REF1'!I975,I975*1.16)</f>
        <v>0</v>
      </c>
      <c r="K975" t="b">
        <f t="shared" si="31"/>
        <v>0</v>
      </c>
      <c r="L975" t="str">
        <f>'LISTADO GENERAL '!A987</f>
        <v>PRODUCTOS TOP</v>
      </c>
    </row>
    <row r="976" spans="1:12">
      <c r="A976" s="22">
        <v>975</v>
      </c>
      <c r="B976" t="str">
        <f>+'LISTADO GENERAL '!B988</f>
        <v>022300263</v>
      </c>
      <c r="C976" t="str">
        <f>+'LISTADO GENERAL '!E988</f>
        <v>DISMEXINA KIDS (BROMEXINA) 4MG/5ML X 120ML</v>
      </c>
      <c r="D976">
        <f>+'LISTADO GENERAL '!F988</f>
        <v>0</v>
      </c>
      <c r="E976" t="str">
        <f>+'LISTADO GENERAL '!I988</f>
        <v>DISTRILAB</v>
      </c>
      <c r="F976" s="20">
        <f>+'LISTADO GENERAL '!S988</f>
        <v>46143</v>
      </c>
      <c r="G976">
        <f>+'LISTADO GENERAL '!T988</f>
        <v>0</v>
      </c>
      <c r="H976" s="21">
        <f>+'LISTADO GENERAL '!O988</f>
        <v>1.8660455696202534</v>
      </c>
      <c r="I976">
        <f t="shared" si="30"/>
        <v>0</v>
      </c>
      <c r="J976">
        <f>IF('LISTADO GENERAL '!K988="EXENTO",'REF1'!I976,I976*1.16)</f>
        <v>0</v>
      </c>
      <c r="K976" t="b">
        <f t="shared" si="31"/>
        <v>0</v>
      </c>
      <c r="L976" t="str">
        <f>'LISTADO GENERAL '!A988</f>
        <v>PRODUCTOS TOP</v>
      </c>
    </row>
    <row r="977" spans="1:12">
      <c r="A977" s="22">
        <v>976</v>
      </c>
      <c r="B977" t="str">
        <f>+'LISTADO GENERAL '!B989</f>
        <v>032300016</v>
      </c>
      <c r="C977" t="str">
        <f>+'LISTADO GENERAL '!E989</f>
        <v>DISOMEZ (ESOMEPRAZOL) 40MG X 30 TAB</v>
      </c>
      <c r="D977">
        <f>+'LISTADO GENERAL '!F989</f>
        <v>0</v>
      </c>
      <c r="E977" t="str">
        <f>+'LISTADO GENERAL '!I989</f>
        <v>DISTRILAB</v>
      </c>
      <c r="F977" s="20">
        <f>+'LISTADO GENERAL '!S989</f>
        <v>46478</v>
      </c>
      <c r="G977">
        <f>+'LISTADO GENERAL '!T989</f>
        <v>0</v>
      </c>
      <c r="H977" s="21">
        <f>+'LISTADO GENERAL '!O989</f>
        <v>3.7272727272727275</v>
      </c>
      <c r="I977">
        <f t="shared" si="30"/>
        <v>0</v>
      </c>
      <c r="J977">
        <f>IF('LISTADO GENERAL '!K989="EXENTO",'REF1'!I977,I977*1.16)</f>
        <v>0</v>
      </c>
      <c r="K977" t="b">
        <f t="shared" si="31"/>
        <v>0</v>
      </c>
      <c r="L977">
        <f>'LISTADO GENERAL '!A989</f>
        <v>0</v>
      </c>
    </row>
    <row r="978" spans="1:12">
      <c r="A978" s="22">
        <v>977</v>
      </c>
      <c r="B978" t="str">
        <f>+'LISTADO GENERAL '!B990</f>
        <v>022300291</v>
      </c>
      <c r="C978" t="str">
        <f>+'LISTADO GENERAL '!E990</f>
        <v>DISPROZIN (LEVODROPROPIZINA) 6MG/ML X 180ML</v>
      </c>
      <c r="D978">
        <f>+'LISTADO GENERAL '!F990</f>
        <v>0</v>
      </c>
      <c r="E978" t="str">
        <f>+'LISTADO GENERAL '!I990</f>
        <v>DISTRILAB</v>
      </c>
      <c r="F978" s="20">
        <f>+'LISTADO GENERAL '!S990</f>
        <v>46143</v>
      </c>
      <c r="G978">
        <f>+'LISTADO GENERAL '!T990</f>
        <v>0</v>
      </c>
      <c r="H978" s="21">
        <f>+'LISTADO GENERAL '!O990</f>
        <v>6.3708333333333327</v>
      </c>
      <c r="I978">
        <f t="shared" si="30"/>
        <v>0</v>
      </c>
      <c r="J978">
        <f>IF('LISTADO GENERAL '!K990="EXENTO",'REF1'!I978,I978*1.16)</f>
        <v>0</v>
      </c>
      <c r="K978" t="b">
        <f t="shared" si="31"/>
        <v>0</v>
      </c>
      <c r="L978" t="str">
        <f>'LISTADO GENERAL '!A990</f>
        <v>PRODUCTOS TOP</v>
      </c>
    </row>
    <row r="979" spans="1:12">
      <c r="A979" s="22">
        <v>978</v>
      </c>
      <c r="B979" t="str">
        <f>+'LISTADO GENERAL '!B991</f>
        <v>022300295</v>
      </c>
      <c r="C979" t="str">
        <f>+'LISTADO GENERAL '!E991</f>
        <v>DISTAFEN KIDS (ACETAMINOFEN) 120MG/5ML X 120ML</v>
      </c>
      <c r="D979">
        <f>+'LISTADO GENERAL '!F991</f>
        <v>0</v>
      </c>
      <c r="E979" t="str">
        <f>+'LISTADO GENERAL '!I991</f>
        <v>DISTRILAB</v>
      </c>
      <c r="F979" s="20">
        <f>+'LISTADO GENERAL '!S991</f>
        <v>46113</v>
      </c>
      <c r="G979">
        <f>+'LISTADO GENERAL '!T991</f>
        <v>0</v>
      </c>
      <c r="H979" s="21">
        <f>+'LISTADO GENERAL '!O991</f>
        <v>2.3964285714285718</v>
      </c>
      <c r="I979">
        <f t="shared" si="30"/>
        <v>0</v>
      </c>
      <c r="J979">
        <f>IF('LISTADO GENERAL '!K991="EXENTO",'REF1'!I979,I979*1.16)</f>
        <v>0</v>
      </c>
      <c r="K979" t="b">
        <f t="shared" si="31"/>
        <v>0</v>
      </c>
      <c r="L979">
        <f>'LISTADO GENERAL '!A991</f>
        <v>0</v>
      </c>
    </row>
    <row r="980" spans="1:12">
      <c r="A980" s="22">
        <v>979</v>
      </c>
      <c r="B980" t="str">
        <f>+'LISTADO GENERAL '!B992</f>
        <v>022300307</v>
      </c>
      <c r="C980" t="str">
        <f>+'LISTADO GENERAL '!E992</f>
        <v>DISTAFEN KIDS TAB MASTICABLE 160MG X 20TBL</v>
      </c>
      <c r="D980">
        <f>+'LISTADO GENERAL '!F992</f>
        <v>0</v>
      </c>
      <c r="E980" t="str">
        <f>+'LISTADO GENERAL '!I992</f>
        <v>DISTRILAB</v>
      </c>
      <c r="F980" s="20">
        <f>+'LISTADO GENERAL '!S992</f>
        <v>46388</v>
      </c>
      <c r="G980">
        <f>+'LISTADO GENERAL '!T992</f>
        <v>0</v>
      </c>
      <c r="H980" s="21">
        <f>+'LISTADO GENERAL '!O992</f>
        <v>2.6640418851660712</v>
      </c>
      <c r="I980">
        <f t="shared" si="30"/>
        <v>0</v>
      </c>
      <c r="J980">
        <f>IF('LISTADO GENERAL '!K992="EXENTO",'REF1'!I980,I980*1.16)</f>
        <v>0</v>
      </c>
      <c r="K980" t="b">
        <f t="shared" si="31"/>
        <v>0</v>
      </c>
      <c r="L980">
        <f>'LISTADO GENERAL '!A992</f>
        <v>0</v>
      </c>
    </row>
    <row r="981" spans="1:12">
      <c r="A981" s="22">
        <v>980</v>
      </c>
      <c r="B981" t="str">
        <f>+'LISTADO GENERAL '!B993</f>
        <v>032300011</v>
      </c>
      <c r="C981" t="str">
        <f>+'LISTADO GENERAL '!E993</f>
        <v>DISTAMIN B (COMPLEJO B + VITAMINA) X 120 ML</v>
      </c>
      <c r="D981">
        <f>+'LISTADO GENERAL '!F993</f>
        <v>0</v>
      </c>
      <c r="E981" t="str">
        <f>+'LISTADO GENERAL '!I993</f>
        <v>DISTRILAB</v>
      </c>
      <c r="F981" s="20">
        <f>+'LISTADO GENERAL '!S993</f>
        <v>46388</v>
      </c>
      <c r="G981">
        <f>+'LISTADO GENERAL '!T993</f>
        <v>0</v>
      </c>
      <c r="H981" s="21">
        <f>+'LISTADO GENERAL '!O993</f>
        <v>5.2782982045277134</v>
      </c>
      <c r="I981">
        <f t="shared" si="30"/>
        <v>0</v>
      </c>
      <c r="J981">
        <f>IF('LISTADO GENERAL '!K993="EXENTO",'REF1'!I981,I981*1.16)</f>
        <v>0</v>
      </c>
      <c r="K981" t="b">
        <f t="shared" si="31"/>
        <v>0</v>
      </c>
      <c r="L981" t="str">
        <f>'LISTADO GENERAL '!A993</f>
        <v>PRODUCTOS TOP</v>
      </c>
    </row>
    <row r="982" spans="1:12">
      <c r="A982" s="22">
        <v>981</v>
      </c>
      <c r="B982" t="str">
        <f>+'LISTADO GENERAL '!B994</f>
        <v>022300290</v>
      </c>
      <c r="C982" t="str">
        <f>+'LISTADO GENERAL '!E994</f>
        <v>DISTAMIN C (VITAMINA C) 200MG/5ML X 120ML</v>
      </c>
      <c r="D982">
        <f>+'LISTADO GENERAL '!F994</f>
        <v>0</v>
      </c>
      <c r="E982" t="str">
        <f>+'LISTADO GENERAL '!I994</f>
        <v>DISTRILAB</v>
      </c>
      <c r="F982" s="20">
        <f>+'LISTADO GENERAL '!S994</f>
        <v>46143</v>
      </c>
      <c r="G982">
        <f>+'LISTADO GENERAL '!T994</f>
        <v>0</v>
      </c>
      <c r="H982" s="21">
        <f>+'LISTADO GENERAL '!O994</f>
        <v>3.0967532467532464</v>
      </c>
      <c r="I982">
        <f t="shared" si="30"/>
        <v>0</v>
      </c>
      <c r="J982">
        <f>IF('LISTADO GENERAL '!K994="EXENTO",'REF1'!I982,I982*1.16)</f>
        <v>0</v>
      </c>
      <c r="K982" t="b">
        <f t="shared" si="31"/>
        <v>0</v>
      </c>
      <c r="L982">
        <f>'LISTADO GENERAL '!A994</f>
        <v>0</v>
      </c>
    </row>
    <row r="983" spans="1:12">
      <c r="A983" s="22">
        <v>982</v>
      </c>
      <c r="B983" t="str">
        <f>+'LISTADO GENERAL '!B995</f>
        <v>022300220</v>
      </c>
      <c r="C983" t="str">
        <f>+'LISTADO GENERAL '!E995</f>
        <v>DISTIAZEM 60 MG X 30 TAB</v>
      </c>
      <c r="D983">
        <f>+'LISTADO GENERAL '!F995</f>
        <v>0</v>
      </c>
      <c r="E983" t="str">
        <f>+'LISTADO GENERAL '!I995</f>
        <v>DISTRILAB</v>
      </c>
      <c r="F983" s="20">
        <f>+'LISTADO GENERAL '!S995</f>
        <v>46600</v>
      </c>
      <c r="G983">
        <f>+'LISTADO GENERAL '!T995</f>
        <v>0</v>
      </c>
      <c r="H983" s="21">
        <f>+'LISTADO GENERAL '!O995</f>
        <v>6.5</v>
      </c>
      <c r="I983">
        <f t="shared" si="30"/>
        <v>0</v>
      </c>
      <c r="J983">
        <f>IF('LISTADO GENERAL '!K995="EXENTO",'REF1'!I983,I983*1.16)</f>
        <v>0</v>
      </c>
      <c r="K983" t="b">
        <f t="shared" si="31"/>
        <v>0</v>
      </c>
      <c r="L983">
        <f>'LISTADO GENERAL '!A995</f>
        <v>0</v>
      </c>
    </row>
    <row r="984" spans="1:12">
      <c r="A984" s="22">
        <v>983</v>
      </c>
      <c r="B984" t="str">
        <f>+'LISTADO GENERAL '!B996</f>
        <v>022300208</v>
      </c>
      <c r="C984" t="str">
        <f>+'LISTADO GENERAL '!E996</f>
        <v>DISTRILAX 120g</v>
      </c>
      <c r="D984">
        <f>+'LISTADO GENERAL '!F996</f>
        <v>0</v>
      </c>
      <c r="E984" t="str">
        <f>+'LISTADO GENERAL '!I996</f>
        <v>DISTRILAB</v>
      </c>
      <c r="F984" s="20">
        <f>+'LISTADO GENERAL '!S996</f>
        <v>46508</v>
      </c>
      <c r="G984">
        <f>+'LISTADO GENERAL '!T996</f>
        <v>0</v>
      </c>
      <c r="H984" s="21">
        <f>+'LISTADO GENERAL '!O996</f>
        <v>4.7892486255337507</v>
      </c>
      <c r="I984">
        <f t="shared" si="30"/>
        <v>0</v>
      </c>
      <c r="J984">
        <f>IF('LISTADO GENERAL '!K996="EXENTO",'REF1'!I984,I984*1.16)</f>
        <v>0</v>
      </c>
      <c r="K984" t="b">
        <f t="shared" si="31"/>
        <v>0</v>
      </c>
      <c r="L984" t="str">
        <f>'LISTADO GENERAL '!A996</f>
        <v>PRODUCTOS TOP</v>
      </c>
    </row>
    <row r="985" spans="1:12">
      <c r="A985" s="22">
        <v>984</v>
      </c>
      <c r="B985" t="str">
        <f>+'LISTADO GENERAL '!B997</f>
        <v>032300007</v>
      </c>
      <c r="C985" t="str">
        <f>+'LISTADO GENERAL '!E997</f>
        <v xml:space="preserve">DISTROVIT X 30 CAPS </v>
      </c>
      <c r="D985">
        <f>+'LISTADO GENERAL '!F997</f>
        <v>0</v>
      </c>
      <c r="E985" t="str">
        <f>+'LISTADO GENERAL '!I997</f>
        <v>DISTRILAB</v>
      </c>
      <c r="F985" s="20">
        <f>+'LISTADO GENERAL '!S997</f>
        <v>46661</v>
      </c>
      <c r="G985">
        <f>+'LISTADO GENERAL '!T997</f>
        <v>0</v>
      </c>
      <c r="H985" s="21">
        <f>+'LISTADO GENERAL '!O997</f>
        <v>7.6301298701298697</v>
      </c>
      <c r="I985">
        <f t="shared" si="30"/>
        <v>0</v>
      </c>
      <c r="J985">
        <f>IF('LISTADO GENERAL '!K997="EXENTO",'REF1'!I985,I985*1.16)</f>
        <v>0</v>
      </c>
      <c r="K985" t="b">
        <f t="shared" si="31"/>
        <v>0</v>
      </c>
      <c r="L985">
        <f>'LISTADO GENERAL '!A997</f>
        <v>0</v>
      </c>
    </row>
    <row r="986" spans="1:12">
      <c r="A986" s="22">
        <v>985</v>
      </c>
      <c r="B986" t="str">
        <f>+'LISTADO GENERAL '!B998</f>
        <v>022300264</v>
      </c>
      <c r="C986" t="str">
        <f>+'LISTADO GENERAL '!E998</f>
        <v>DISVENAL (DOBESILATO DE CALCIO) 500MG X 30CAP</v>
      </c>
      <c r="D986">
        <f>+'LISTADO GENERAL '!F998</f>
        <v>0</v>
      </c>
      <c r="E986" t="str">
        <f>+'LISTADO GENERAL '!I998</f>
        <v>DISTRILAB</v>
      </c>
      <c r="F986" s="20">
        <f>+'LISTADO GENERAL '!S998</f>
        <v>46143</v>
      </c>
      <c r="G986">
        <f>+'LISTADO GENERAL '!T998</f>
        <v>0</v>
      </c>
      <c r="H986" s="21">
        <f>+'LISTADO GENERAL '!O998</f>
        <v>8.2267857142857164</v>
      </c>
      <c r="I986">
        <f t="shared" si="30"/>
        <v>0</v>
      </c>
      <c r="J986">
        <f>IF('LISTADO GENERAL '!K998="EXENTO",'REF1'!I986,I986*1.16)</f>
        <v>0</v>
      </c>
      <c r="K986" t="b">
        <f t="shared" si="31"/>
        <v>0</v>
      </c>
      <c r="L986">
        <f>'LISTADO GENERAL '!A998</f>
        <v>0</v>
      </c>
    </row>
    <row r="987" spans="1:12">
      <c r="A987" s="22">
        <v>986</v>
      </c>
      <c r="B987" t="str">
        <f>+'LISTADO GENERAL '!B999</f>
        <v>032300004</v>
      </c>
      <c r="C987" t="str">
        <f>+'LISTADO GENERAL '!E999</f>
        <v>DISZONIDE 500 mg  X  10 TAB</v>
      </c>
      <c r="D987">
        <f>+'LISTADO GENERAL '!F999</f>
        <v>0</v>
      </c>
      <c r="E987" t="str">
        <f>+'LISTADO GENERAL '!I999</f>
        <v>DISTRILAB</v>
      </c>
      <c r="F987" s="20">
        <f>+'LISTADO GENERAL '!S999</f>
        <v>46419</v>
      </c>
      <c r="G987">
        <f>+'LISTADO GENERAL '!T999</f>
        <v>0</v>
      </c>
      <c r="H987" s="21">
        <f>+'LISTADO GENERAL '!O999</f>
        <v>4.4556962025316453</v>
      </c>
      <c r="I987">
        <f t="shared" si="30"/>
        <v>0</v>
      </c>
      <c r="J987">
        <f>IF('LISTADO GENERAL '!K999="EXENTO",'REF1'!I987,I987*1.16)</f>
        <v>0</v>
      </c>
      <c r="K987" t="b">
        <f t="shared" si="31"/>
        <v>0</v>
      </c>
      <c r="L987">
        <f>'LISTADO GENERAL '!A999</f>
        <v>0</v>
      </c>
    </row>
    <row r="988" spans="1:12">
      <c r="A988" s="22">
        <v>987</v>
      </c>
      <c r="B988" t="str">
        <f>+'LISTADO GENERAL '!B1000</f>
        <v>022300303</v>
      </c>
      <c r="C988" t="str">
        <f>+'LISTADO GENERAL '!E1000</f>
        <v>DITOSXIL (CARBOXIMETILCISTEINA) 50MG/ML X 30ML</v>
      </c>
      <c r="D988">
        <f>+'LISTADO GENERAL '!F1000</f>
        <v>0</v>
      </c>
      <c r="E988" t="str">
        <f>+'LISTADO GENERAL '!I1000</f>
        <v>DISTRILAB</v>
      </c>
      <c r="F988" s="20">
        <f>+'LISTADO GENERAL '!S1000</f>
        <v>46204</v>
      </c>
      <c r="G988">
        <f>+'LISTADO GENERAL '!T1000</f>
        <v>0</v>
      </c>
      <c r="H988" s="21">
        <f>+'LISTADO GENERAL '!O1000</f>
        <v>3.4556962025316453</v>
      </c>
      <c r="I988">
        <f t="shared" si="30"/>
        <v>0</v>
      </c>
      <c r="J988">
        <f>IF('LISTADO GENERAL '!K1000="EXENTO",'REF1'!I988,I988*1.16)</f>
        <v>0</v>
      </c>
      <c r="K988" t="b">
        <f t="shared" si="31"/>
        <v>0</v>
      </c>
      <c r="L988" t="str">
        <f>'LISTADO GENERAL '!A1000</f>
        <v>PRODUCTOS TOP</v>
      </c>
    </row>
    <row r="989" spans="1:12">
      <c r="A989" s="22">
        <v>988</v>
      </c>
      <c r="B989" t="str">
        <f>+'LISTADO GENERAL '!B1001</f>
        <v>022300225</v>
      </c>
      <c r="C989" t="str">
        <f>+'LISTADO GENERAL '!E1001</f>
        <v>DITOSXIL 100MG /5 ML  (CARBOXIMETILCISTEINA) JARABE PEDIATRICO 120 ML</v>
      </c>
      <c r="D989">
        <f>+'LISTADO GENERAL '!F1001</f>
        <v>0</v>
      </c>
      <c r="E989" t="str">
        <f>+'LISTADO GENERAL '!I1001</f>
        <v>DISTRILAB</v>
      </c>
      <c r="F989" s="20">
        <f>+'LISTADO GENERAL '!S1001</f>
        <v>46388</v>
      </c>
      <c r="G989">
        <f>+'LISTADO GENERAL '!T1001</f>
        <v>0</v>
      </c>
      <c r="H989" s="21">
        <f>+'LISTADO GENERAL '!O1001</f>
        <v>2.7721518987341769</v>
      </c>
      <c r="I989">
        <f t="shared" si="30"/>
        <v>0</v>
      </c>
      <c r="J989">
        <f>IF('LISTADO GENERAL '!K1001="EXENTO",'REF1'!I989,I989*1.16)</f>
        <v>0</v>
      </c>
      <c r="K989" t="b">
        <f t="shared" si="31"/>
        <v>0</v>
      </c>
      <c r="L989" t="str">
        <f>'LISTADO GENERAL '!A1001</f>
        <v>PRODUCTOS TOP</v>
      </c>
    </row>
    <row r="990" spans="1:12">
      <c r="A990" s="22">
        <v>989</v>
      </c>
      <c r="B990" t="str">
        <f>+'LISTADO GENERAL '!B1002</f>
        <v>021691078</v>
      </c>
      <c r="C990" t="str">
        <f>+'LISTADO GENERAL '!E1002</f>
        <v>DIVAL 50MG X 20 TAB</v>
      </c>
      <c r="D990">
        <f>+'LISTADO GENERAL '!F1002</f>
        <v>0</v>
      </c>
      <c r="E990" t="str">
        <f>+'LISTADO GENERAL '!I1002</f>
        <v>VALMOR</v>
      </c>
      <c r="F990" s="20">
        <f>+'LISTADO GENERAL '!S1002</f>
        <v>46113</v>
      </c>
      <c r="G990">
        <f>+'LISTADO GENERAL '!T1002</f>
        <v>0</v>
      </c>
      <c r="H990" s="21">
        <f>+'LISTADO GENERAL '!O1002</f>
        <v>1.5176915734926664</v>
      </c>
      <c r="I990">
        <f t="shared" si="30"/>
        <v>0</v>
      </c>
      <c r="J990">
        <f>IF('LISTADO GENERAL '!K1002="EXENTO",'REF1'!I990,I990*1.16)</f>
        <v>0</v>
      </c>
      <c r="K990" t="b">
        <f t="shared" si="31"/>
        <v>0</v>
      </c>
      <c r="L990" t="str">
        <f>'LISTADO GENERAL '!A1002</f>
        <v>PRODUCTOS TOP</v>
      </c>
    </row>
    <row r="991" spans="1:12">
      <c r="A991" s="22">
        <v>990</v>
      </c>
      <c r="B991" t="str">
        <f>+'LISTADO GENERAL '!B1003</f>
        <v>021690981</v>
      </c>
      <c r="C991" t="str">
        <f>+'LISTADO GENERAL '!E1003</f>
        <v>DIVAL FORTE 100MG X 20 TAB</v>
      </c>
      <c r="D991">
        <f>+'LISTADO GENERAL '!F1003</f>
        <v>0</v>
      </c>
      <c r="E991" t="str">
        <f>+'LISTADO GENERAL '!I1003</f>
        <v>VALMOR</v>
      </c>
      <c r="F991" s="20">
        <f>+'LISTADO GENERAL '!S1003</f>
        <v>46235</v>
      </c>
      <c r="G991">
        <f>+'LISTADO GENERAL '!T1003</f>
        <v>0</v>
      </c>
      <c r="H991" s="21">
        <f>+'LISTADO GENERAL '!O1003</f>
        <v>4.0952380952380949</v>
      </c>
      <c r="I991">
        <f t="shared" si="30"/>
        <v>0</v>
      </c>
      <c r="J991">
        <f>IF('LISTADO GENERAL '!K1003="EXENTO",'REF1'!I991,I991*1.16)</f>
        <v>0</v>
      </c>
      <c r="K991" t="b">
        <f t="shared" si="31"/>
        <v>0</v>
      </c>
      <c r="L991" t="str">
        <f>'LISTADO GENERAL '!A1003</f>
        <v>PRODUCTOS TOP</v>
      </c>
    </row>
    <row r="992" spans="1:12">
      <c r="A992" s="22">
        <v>991</v>
      </c>
      <c r="B992" t="str">
        <f>+'LISTADO GENERAL '!B1004</f>
        <v>022300288</v>
      </c>
      <c r="C992" t="str">
        <f>+'LISTADO GENERAL '!E1004</f>
        <v>DIXINATO RELAX (CLONIXINATO DE LISINA) 125MG+5MG X 10TBL</v>
      </c>
      <c r="D992">
        <f>+'LISTADO GENERAL '!F1004</f>
        <v>0</v>
      </c>
      <c r="E992" t="str">
        <f>+'LISTADO GENERAL '!I1004</f>
        <v>DISTRILAB</v>
      </c>
      <c r="F992" s="20">
        <f>+'LISTADO GENERAL '!S1004</f>
        <v>46054</v>
      </c>
      <c r="G992">
        <f>+'LISTADO GENERAL '!T1004</f>
        <v>0</v>
      </c>
      <c r="H992" s="21">
        <f>+'LISTADO GENERAL '!O1004</f>
        <v>8.3659976387249113</v>
      </c>
      <c r="I992">
        <f t="shared" si="30"/>
        <v>0</v>
      </c>
      <c r="J992">
        <f>IF('LISTADO GENERAL '!K1004="EXENTO",'REF1'!I992,I992*1.16)</f>
        <v>0</v>
      </c>
      <c r="K992" t="b">
        <f t="shared" si="31"/>
        <v>0</v>
      </c>
      <c r="L992">
        <f>'LISTADO GENERAL '!A1004</f>
        <v>0</v>
      </c>
    </row>
    <row r="993" spans="1:12">
      <c r="A993" s="22">
        <v>992</v>
      </c>
      <c r="B993" t="str">
        <f>+'LISTADO GENERAL '!B1005</f>
        <v>022300298</v>
      </c>
      <c r="C993" t="str">
        <f>+'LISTADO GENERAL '!E1005</f>
        <v>DIXTORFAM COMPOSITUM (DEXTROMETORFANO+CLORFENIRAMINA)X120ML</v>
      </c>
      <c r="D993">
        <f>+'LISTADO GENERAL '!F1005</f>
        <v>0</v>
      </c>
      <c r="E993" t="str">
        <f>+'LISTADO GENERAL '!I1005</f>
        <v>DISTRILAB</v>
      </c>
      <c r="F993" s="20">
        <f>+'LISTADO GENERAL '!S1005</f>
        <v>46143</v>
      </c>
      <c r="G993">
        <f>+'LISTADO GENERAL '!T1005</f>
        <v>0</v>
      </c>
      <c r="H993" s="21">
        <f>+'LISTADO GENERAL '!O1005</f>
        <v>4.2588454232164557</v>
      </c>
      <c r="I993">
        <f t="shared" si="30"/>
        <v>0</v>
      </c>
      <c r="J993">
        <f>IF('LISTADO GENERAL '!K1005="EXENTO",'REF1'!I993,I993*1.16)</f>
        <v>0</v>
      </c>
      <c r="K993" t="b">
        <f t="shared" si="31"/>
        <v>0</v>
      </c>
      <c r="L993">
        <f>'LISTADO GENERAL '!A1005</f>
        <v>0</v>
      </c>
    </row>
    <row r="994" spans="1:12">
      <c r="A994" s="22">
        <v>993</v>
      </c>
      <c r="B994" t="str">
        <f>+'LISTADO GENERAL '!B1006</f>
        <v>022300286</v>
      </c>
      <c r="C994" t="str">
        <f>+'LISTADO GENERAL '!E1006</f>
        <v>DIXTORFAN (DEXTROMETORFANO) 15MG/5ML X 120ML</v>
      </c>
      <c r="D994">
        <f>+'LISTADO GENERAL '!F1006</f>
        <v>0</v>
      </c>
      <c r="E994" t="str">
        <f>+'LISTADO GENERAL '!I1006</f>
        <v>DISTRILAB</v>
      </c>
      <c r="F994" s="20">
        <f>+'LISTADO GENERAL '!S1006</f>
        <v>46143</v>
      </c>
      <c r="G994">
        <f>+'LISTADO GENERAL '!T1006</f>
        <v>0</v>
      </c>
      <c r="H994" s="21">
        <f>+'LISTADO GENERAL '!O1006</f>
        <v>2.7132151898734174</v>
      </c>
      <c r="I994">
        <f t="shared" si="30"/>
        <v>0</v>
      </c>
      <c r="J994">
        <f>IF('LISTADO GENERAL '!K1006="EXENTO",'REF1'!I994,I994*1.16)</f>
        <v>0</v>
      </c>
      <c r="K994" t="b">
        <f t="shared" si="31"/>
        <v>0</v>
      </c>
      <c r="L994">
        <f>'LISTADO GENERAL '!A1006</f>
        <v>0</v>
      </c>
    </row>
    <row r="995" spans="1:12">
      <c r="A995" s="22">
        <v>994</v>
      </c>
      <c r="B995" t="str">
        <f>+'LISTADO GENERAL '!B1007</f>
        <v>032300012</v>
      </c>
      <c r="C995" t="str">
        <f>+'LISTADO GENERAL '!E1007</f>
        <v>DIXTORFAN (DEXTROMETORFANO) 2MG/ML GOTAS X 20ML</v>
      </c>
      <c r="D995">
        <f>+'LISTADO GENERAL '!F1007</f>
        <v>0</v>
      </c>
      <c r="E995" t="str">
        <f>+'LISTADO GENERAL '!I1007</f>
        <v>DISTRILAB</v>
      </c>
      <c r="F995" s="20">
        <f>+'LISTADO GENERAL '!S1007</f>
        <v>46327</v>
      </c>
      <c r="G995">
        <f>+'LISTADO GENERAL '!T1007</f>
        <v>0</v>
      </c>
      <c r="H995" s="21">
        <f>+'LISTADO GENERAL '!O1007</f>
        <v>2.6471428571428581</v>
      </c>
      <c r="I995">
        <f t="shared" si="30"/>
        <v>0</v>
      </c>
      <c r="J995">
        <f>IF('LISTADO GENERAL '!K1007="EXENTO",'REF1'!I995,I995*1.16)</f>
        <v>0</v>
      </c>
      <c r="K995" t="b">
        <f t="shared" si="31"/>
        <v>0</v>
      </c>
      <c r="L995" t="str">
        <f>'LISTADO GENERAL '!A1007</f>
        <v>PRODUCTOS TOP</v>
      </c>
    </row>
    <row r="996" spans="1:12">
      <c r="A996" s="22">
        <v>995</v>
      </c>
      <c r="B996" t="str">
        <f>+'LISTADO GENERAL '!B1008</f>
        <v>022300230</v>
      </c>
      <c r="C996" t="str">
        <f>+'LISTADO GENERAL '!E1008</f>
        <v xml:space="preserve">DLORACE 500 MG + 4 MG X 20 TABLETAS </v>
      </c>
      <c r="D996">
        <f>+'LISTADO GENERAL '!F1008</f>
        <v>0</v>
      </c>
      <c r="E996" t="str">
        <f>+'LISTADO GENERAL '!I1008</f>
        <v>DISTRILAB</v>
      </c>
      <c r="F996" s="20">
        <f>+'LISTADO GENERAL '!S1008</f>
        <v>46478</v>
      </c>
      <c r="G996">
        <f>+'LISTADO GENERAL '!T1008</f>
        <v>0</v>
      </c>
      <c r="H996" s="21">
        <f>+'LISTADO GENERAL '!O1008</f>
        <v>2.0642857142857141</v>
      </c>
      <c r="I996">
        <f t="shared" si="30"/>
        <v>0</v>
      </c>
      <c r="J996">
        <f>IF('LISTADO GENERAL '!K1008="EXENTO",'REF1'!I996,I996*1.16)</f>
        <v>0</v>
      </c>
      <c r="K996" t="b">
        <f t="shared" si="31"/>
        <v>0</v>
      </c>
      <c r="L996">
        <f>'LISTADO GENERAL '!A1008</f>
        <v>0</v>
      </c>
    </row>
    <row r="997" spans="1:12">
      <c r="A997" s="22">
        <v>996</v>
      </c>
      <c r="B997" t="str">
        <f>+'LISTADO GENERAL '!B1009</f>
        <v>021181024</v>
      </c>
      <c r="C997" t="str">
        <f>+'LISTADO GENERAL '!E1009</f>
        <v>DOBET SOLUCION OFTALMICA X 5ML</v>
      </c>
      <c r="D997">
        <f>+'LISTADO GENERAL '!F1009</f>
        <v>0</v>
      </c>
      <c r="E997" t="str">
        <f>+'LISTADO GENERAL '!I1009</f>
        <v>OFTALMI</v>
      </c>
      <c r="F997" s="20">
        <f>+'LISTADO GENERAL '!S1009</f>
        <v>46174</v>
      </c>
      <c r="G997">
        <f>+'LISTADO GENERAL '!T1009</f>
        <v>0</v>
      </c>
      <c r="H997" s="21">
        <f>+'LISTADO GENERAL '!O1009</f>
        <v>9.8686000000000007</v>
      </c>
      <c r="I997">
        <f t="shared" si="30"/>
        <v>0</v>
      </c>
      <c r="J997">
        <f>IF('LISTADO GENERAL '!K1009="EXENTO",'REF1'!I997,I997*1.16)</f>
        <v>0</v>
      </c>
      <c r="K997" t="b">
        <f t="shared" si="31"/>
        <v>0</v>
      </c>
      <c r="L997" t="str">
        <f>'LISTADO GENERAL '!A1009</f>
        <v>BROCHE DE ORO</v>
      </c>
    </row>
    <row r="998" spans="1:12">
      <c r="A998" s="22">
        <v>997</v>
      </c>
      <c r="B998" t="str">
        <f>+'LISTADO GENERAL '!B1010</f>
        <v>020981193</v>
      </c>
      <c r="C998" t="str">
        <f>+'LISTADO GENERAL '!E1010</f>
        <v>DOBRACID L.P 300mg X 10 COMP</v>
      </c>
      <c r="D998">
        <f>+'LISTADO GENERAL '!F1010</f>
        <v>0</v>
      </c>
      <c r="E998" t="str">
        <f>+'LISTADO GENERAL '!I1010</f>
        <v>LETI-GENVEN</v>
      </c>
      <c r="F998" s="20">
        <f>+'LISTADO GENERAL '!S1010</f>
        <v>46631</v>
      </c>
      <c r="G998">
        <f>+'LISTADO GENERAL '!T1010</f>
        <v>0</v>
      </c>
      <c r="H998" s="21">
        <f>+'LISTADO GENERAL '!O1010</f>
        <v>4.485443037974683</v>
      </c>
      <c r="I998">
        <f t="shared" si="30"/>
        <v>0</v>
      </c>
      <c r="J998">
        <f>IF('LISTADO GENERAL '!K1010="EXENTO",'REF1'!I998,I998*1.16)</f>
        <v>0</v>
      </c>
      <c r="K998" t="b">
        <f t="shared" si="31"/>
        <v>0</v>
      </c>
      <c r="L998" t="str">
        <f>'LISTADO GENERAL '!A1010</f>
        <v xml:space="preserve">BROCHE DE ORO </v>
      </c>
    </row>
    <row r="999" spans="1:12">
      <c r="A999" s="22">
        <v>998</v>
      </c>
      <c r="B999" t="str">
        <f>+'LISTADO GENERAL '!B1011</f>
        <v>020980859</v>
      </c>
      <c r="C999" t="str">
        <f>+'LISTADO GENERAL '!E1011</f>
        <v>DOBRACID L.P 300mg X30 COMP</v>
      </c>
      <c r="D999">
        <f>+'LISTADO GENERAL '!F1011</f>
        <v>0</v>
      </c>
      <c r="E999" t="str">
        <f>+'LISTADO GENERAL '!I1011</f>
        <v>LETI-GENVEN</v>
      </c>
      <c r="F999" s="20">
        <f>+'LISTADO GENERAL '!S1011</f>
        <v>46539</v>
      </c>
      <c r="G999">
        <f>+'LISTADO GENERAL '!T1011</f>
        <v>0</v>
      </c>
      <c r="H999" s="21">
        <f>+'LISTADO GENERAL '!O1011</f>
        <v>10.992857142857142</v>
      </c>
      <c r="I999">
        <f t="shared" si="30"/>
        <v>0</v>
      </c>
      <c r="J999">
        <f>IF('LISTADO GENERAL '!K1011="EXENTO",'REF1'!I999,I999*1.16)</f>
        <v>0</v>
      </c>
      <c r="K999" t="b">
        <f t="shared" si="31"/>
        <v>0</v>
      </c>
      <c r="L999" t="str">
        <f>'LISTADO GENERAL '!A1011</f>
        <v xml:space="preserve">BROCHE DE ORO </v>
      </c>
    </row>
    <row r="1000" spans="1:12">
      <c r="A1000" s="22">
        <v>999</v>
      </c>
      <c r="B1000" t="str">
        <f>+'LISTADO GENERAL '!B1012</f>
        <v>010180245</v>
      </c>
      <c r="C1000" t="str">
        <f>+'LISTADO GENERAL '!E1012</f>
        <v xml:space="preserve">DOBUTAMINA 250MG/5ML AMP </v>
      </c>
      <c r="D1000">
        <f>+'LISTADO GENERAL '!F1012</f>
        <v>0</v>
      </c>
      <c r="E1000" t="str">
        <f>+'LISTADO GENERAL '!I1012</f>
        <v>BIOSANO</v>
      </c>
      <c r="F1000" s="20">
        <f>+'LISTADO GENERAL '!S1012</f>
        <v>46204</v>
      </c>
      <c r="G1000">
        <f>+'LISTADO GENERAL '!T1012</f>
        <v>0</v>
      </c>
      <c r="H1000" s="21">
        <f>+'LISTADO GENERAL '!O1012</f>
        <v>6.5388888888888879</v>
      </c>
      <c r="I1000">
        <f t="shared" si="30"/>
        <v>0</v>
      </c>
      <c r="J1000">
        <f>IF('LISTADO GENERAL '!K1012="EXENTO",'REF1'!I1000,I1000*1.16)</f>
        <v>0</v>
      </c>
      <c r="K1000" t="b">
        <f t="shared" si="31"/>
        <v>0</v>
      </c>
      <c r="L1000">
        <f>'LISTADO GENERAL '!A1012</f>
        <v>0</v>
      </c>
    </row>
    <row r="1001" spans="1:12">
      <c r="A1001" s="22">
        <v>1000</v>
      </c>
      <c r="B1001" t="str">
        <f>+'LISTADO GENERAL '!B1013</f>
        <v>021090191</v>
      </c>
      <c r="C1001" t="str">
        <f>+'LISTADO GENERAL '!E1013</f>
        <v>DOCE-PLEX ELIXIR X 120ML</v>
      </c>
      <c r="D1001">
        <f>+'LISTADO GENERAL '!F1013</f>
        <v>0</v>
      </c>
      <c r="E1001" t="str">
        <f>+'LISTADO GENERAL '!I1013</f>
        <v>MEYER</v>
      </c>
      <c r="F1001" s="20">
        <f>+'LISTADO GENERAL '!S1013</f>
        <v>46054</v>
      </c>
      <c r="G1001">
        <f>+'LISTADO GENERAL '!T1013</f>
        <v>0</v>
      </c>
      <c r="H1001" s="21">
        <f>+'LISTADO GENERAL '!O1013</f>
        <v>8.4475999999999996</v>
      </c>
      <c r="I1001">
        <f t="shared" si="30"/>
        <v>0</v>
      </c>
      <c r="J1001">
        <f>IF('LISTADO GENERAL '!K1013="EXENTO",'REF1'!I1001,I1001*1.16)</f>
        <v>0</v>
      </c>
      <c r="K1001" t="b">
        <f t="shared" si="31"/>
        <v>0</v>
      </c>
      <c r="L1001" t="str">
        <f>'LISTADO GENERAL '!A1013</f>
        <v>BROCHE DE ORO</v>
      </c>
    </row>
    <row r="1002" spans="1:12">
      <c r="A1002" s="22">
        <v>1001</v>
      </c>
      <c r="B1002" t="str">
        <f>+'LISTADO GENERAL '!B1014</f>
        <v>020260964</v>
      </c>
      <c r="C1002" t="str">
        <f>+'LISTADO GENERAL '!E1014</f>
        <v>DOL 450MG DISPENSADOR 20 BLISTER X 4 TAB</v>
      </c>
      <c r="D1002">
        <f>+'LISTADO GENERAL '!F1014</f>
        <v>0</v>
      </c>
      <c r="E1002" t="str">
        <f>+'LISTADO GENERAL '!I1014</f>
        <v>CALOX</v>
      </c>
      <c r="F1002" s="20">
        <f>+'LISTADO GENERAL '!S1014</f>
        <v>46631</v>
      </c>
      <c r="G1002">
        <f>+'LISTADO GENERAL '!T1014</f>
        <v>0</v>
      </c>
      <c r="H1002" s="21">
        <f>+'LISTADO GENERAL '!O1014</f>
        <v>14.894303797468355</v>
      </c>
      <c r="I1002">
        <f t="shared" si="30"/>
        <v>0</v>
      </c>
      <c r="J1002">
        <f>IF('LISTADO GENERAL '!K1014="EXENTO",'REF1'!I1002,I1002*1.16)</f>
        <v>0</v>
      </c>
      <c r="K1002" t="b">
        <f t="shared" si="31"/>
        <v>0</v>
      </c>
      <c r="L1002">
        <f>'LISTADO GENERAL '!A1014</f>
        <v>0</v>
      </c>
    </row>
    <row r="1003" spans="1:12">
      <c r="A1003" s="22">
        <v>1002</v>
      </c>
      <c r="B1003" t="str">
        <f>+'LISTADO GENERAL '!B1015</f>
        <v>020260496</v>
      </c>
      <c r="C1003" t="str">
        <f>+'LISTADO GENERAL '!E1015</f>
        <v>DOL 450MG-40MG-1MG X 10 TAB</v>
      </c>
      <c r="D1003">
        <f>+'LISTADO GENERAL '!F1015</f>
        <v>0</v>
      </c>
      <c r="E1003" t="str">
        <f>+'LISTADO GENERAL '!I1015</f>
        <v>CALOX</v>
      </c>
      <c r="F1003" s="20">
        <f>+'LISTADO GENERAL '!S1015</f>
        <v>46082</v>
      </c>
      <c r="G1003">
        <f>+'LISTADO GENERAL '!T1015</f>
        <v>0</v>
      </c>
      <c r="H1003" s="21">
        <f>+'LISTADO GENERAL '!O1015</f>
        <v>1.9876027577189257</v>
      </c>
      <c r="I1003">
        <f t="shared" si="30"/>
        <v>0</v>
      </c>
      <c r="J1003">
        <f>IF('LISTADO GENERAL '!K1015="EXENTO",'REF1'!I1003,I1003*1.16)</f>
        <v>0</v>
      </c>
      <c r="K1003" t="b">
        <f t="shared" si="31"/>
        <v>0</v>
      </c>
      <c r="L1003">
        <f>'LISTADO GENERAL '!A1015</f>
        <v>0</v>
      </c>
    </row>
    <row r="1004" spans="1:12">
      <c r="A1004" s="22">
        <v>1003</v>
      </c>
      <c r="B1004" t="str">
        <f>+'LISTADO GENERAL '!B1016</f>
        <v>020260613</v>
      </c>
      <c r="C1004" t="str">
        <f>+'LISTADO GENERAL '!E1016</f>
        <v>DOL 450MG-40MG-1MG X 20 TAB</v>
      </c>
      <c r="D1004">
        <f>+'LISTADO GENERAL '!F1016</f>
        <v>0</v>
      </c>
      <c r="E1004" t="str">
        <f>+'LISTADO GENERAL '!I1016</f>
        <v>CALOX</v>
      </c>
      <c r="F1004" s="20">
        <f>+'LISTADO GENERAL '!S1016</f>
        <v>46054</v>
      </c>
      <c r="G1004">
        <f>+'LISTADO GENERAL '!T1016</f>
        <v>0</v>
      </c>
      <c r="H1004" s="21">
        <f>+'LISTADO GENERAL '!O1016</f>
        <v>2.7375949367088608</v>
      </c>
      <c r="I1004">
        <f t="shared" si="30"/>
        <v>0</v>
      </c>
      <c r="J1004">
        <f>IF('LISTADO GENERAL '!K1016="EXENTO",'REF1'!I1004,I1004*1.16)</f>
        <v>0</v>
      </c>
      <c r="K1004" t="b">
        <f t="shared" si="31"/>
        <v>0</v>
      </c>
      <c r="L1004">
        <f>'LISTADO GENERAL '!A1016</f>
        <v>0</v>
      </c>
    </row>
    <row r="1005" spans="1:12">
      <c r="A1005" s="22">
        <v>1004</v>
      </c>
      <c r="B1005" t="str">
        <f>+'LISTADO GENERAL '!B1017</f>
        <v>020261101</v>
      </c>
      <c r="C1005" t="str">
        <f>+'LISTADO GENERAL '!E1017</f>
        <v>DOL GRIP D x 10 TAB</v>
      </c>
      <c r="D1005">
        <f>+'LISTADO GENERAL '!F1017</f>
        <v>0</v>
      </c>
      <c r="E1005" t="str">
        <f>+'LISTADO GENERAL '!I1017</f>
        <v>CALOX</v>
      </c>
      <c r="F1005" s="20">
        <f>+'LISTADO GENERAL '!S1017</f>
        <v>46235</v>
      </c>
      <c r="G1005">
        <f>+'LISTADO GENERAL '!T1017</f>
        <v>0</v>
      </c>
      <c r="H1005" s="21">
        <f>+'LISTADO GENERAL '!O1017</f>
        <v>5.4936708860759493</v>
      </c>
      <c r="I1005">
        <f t="shared" si="30"/>
        <v>0</v>
      </c>
      <c r="J1005">
        <f>IF('LISTADO GENERAL '!K1017="EXENTO",'REF1'!I1005,I1005*1.16)</f>
        <v>0</v>
      </c>
      <c r="K1005" t="b">
        <f t="shared" si="31"/>
        <v>0</v>
      </c>
      <c r="L1005">
        <f>'LISTADO GENERAL '!A1017</f>
        <v>0</v>
      </c>
    </row>
    <row r="1006" spans="1:12">
      <c r="A1006" s="22">
        <v>1005</v>
      </c>
      <c r="B1006" t="str">
        <f>+'LISTADO GENERAL '!B1018</f>
        <v>020261085</v>
      </c>
      <c r="C1006" t="str">
        <f>+'LISTADO GENERAL '!E1018</f>
        <v>DOL KIDS 160mg x 20TAB. MAST</v>
      </c>
      <c r="D1006">
        <f>+'LISTADO GENERAL '!F1018</f>
        <v>0</v>
      </c>
      <c r="E1006" t="str">
        <f>+'LISTADO GENERAL '!I1018</f>
        <v>CALOX</v>
      </c>
      <c r="F1006" s="20">
        <f>+'LISTADO GENERAL '!S1018</f>
        <v>46357</v>
      </c>
      <c r="G1006">
        <f>+'LISTADO GENERAL '!T1018</f>
        <v>0</v>
      </c>
      <c r="H1006" s="21">
        <f>+'LISTADO GENERAL '!O1018</f>
        <v>3.0842857142857145</v>
      </c>
      <c r="I1006">
        <f t="shared" si="30"/>
        <v>0</v>
      </c>
      <c r="J1006">
        <f>IF('LISTADO GENERAL '!K1018="EXENTO",'REF1'!I1006,I1006*1.16)</f>
        <v>0</v>
      </c>
      <c r="K1006" t="b">
        <f t="shared" si="31"/>
        <v>0</v>
      </c>
      <c r="L1006">
        <f>'LISTADO GENERAL '!A1018</f>
        <v>0</v>
      </c>
    </row>
    <row r="1007" spans="1:12">
      <c r="A1007" s="22">
        <v>1006</v>
      </c>
      <c r="B1007" t="str">
        <f>+'LISTADO GENERAL '!B1019</f>
        <v>020260965</v>
      </c>
      <c r="C1007" t="str">
        <f>+'LISTADO GENERAL '!E1019</f>
        <v>DOL PLUS DISPENSADOR 20 BLISTER X 4 TAB</v>
      </c>
      <c r="D1007">
        <f>+'LISTADO GENERAL '!F1019</f>
        <v>0</v>
      </c>
      <c r="E1007" t="str">
        <f>+'LISTADO GENERAL '!I1019</f>
        <v>CALOX</v>
      </c>
      <c r="F1007" s="20">
        <f>+'LISTADO GENERAL '!S1019</f>
        <v>46569</v>
      </c>
      <c r="G1007">
        <f>+'LISTADO GENERAL '!T1019</f>
        <v>0</v>
      </c>
      <c r="H1007" s="21">
        <f>+'LISTADO GENERAL '!O1019</f>
        <v>17.042151898734176</v>
      </c>
      <c r="I1007">
        <f t="shared" si="30"/>
        <v>0</v>
      </c>
      <c r="J1007">
        <f>IF('LISTADO GENERAL '!K1019="EXENTO",'REF1'!I1007,I1007*1.16)</f>
        <v>0</v>
      </c>
      <c r="K1007" t="b">
        <f t="shared" si="31"/>
        <v>0</v>
      </c>
      <c r="L1007">
        <f>'LISTADO GENERAL '!A1019</f>
        <v>0</v>
      </c>
    </row>
    <row r="1008" spans="1:12">
      <c r="A1008" s="22">
        <v>1007</v>
      </c>
      <c r="B1008" t="str">
        <f>+'LISTADO GENERAL '!B1020</f>
        <v>020260537</v>
      </c>
      <c r="C1008" t="str">
        <f>+'LISTADO GENERAL '!E1020</f>
        <v>DOL PLUS X 10 TAB</v>
      </c>
      <c r="D1008">
        <f>+'LISTADO GENERAL '!F1020</f>
        <v>0</v>
      </c>
      <c r="E1008" t="str">
        <f>+'LISTADO GENERAL '!I1020</f>
        <v>CALOX</v>
      </c>
      <c r="F1008" s="20">
        <f>+'LISTADO GENERAL '!S1020</f>
        <v>46569</v>
      </c>
      <c r="G1008">
        <f>+'LISTADO GENERAL '!T1020</f>
        <v>0</v>
      </c>
      <c r="H1008" s="21">
        <f>+'LISTADO GENERAL '!O1020</f>
        <v>2.1623376623376624</v>
      </c>
      <c r="I1008">
        <f t="shared" si="30"/>
        <v>0</v>
      </c>
      <c r="J1008">
        <f>IF('LISTADO GENERAL '!K1020="EXENTO",'REF1'!I1008,I1008*1.16)</f>
        <v>0</v>
      </c>
      <c r="K1008" t="b">
        <f t="shared" si="31"/>
        <v>0</v>
      </c>
      <c r="L1008">
        <f>'LISTADO GENERAL '!A1020</f>
        <v>0</v>
      </c>
    </row>
    <row r="1009" spans="1:12">
      <c r="A1009" s="22">
        <v>1008</v>
      </c>
      <c r="B1009" t="str">
        <f>+'LISTADO GENERAL '!B1021</f>
        <v>020260614</v>
      </c>
      <c r="C1009" t="str">
        <f>+'LISTADO GENERAL '!E1021</f>
        <v>DOL PLUS X 20 TAB</v>
      </c>
      <c r="D1009">
        <f>+'LISTADO GENERAL '!F1021</f>
        <v>0</v>
      </c>
      <c r="E1009" t="str">
        <f>+'LISTADO GENERAL '!I1021</f>
        <v>CALOX</v>
      </c>
      <c r="F1009" s="20">
        <f>+'LISTADO GENERAL '!S1021</f>
        <v>46600</v>
      </c>
      <c r="G1009">
        <f>+'LISTADO GENERAL '!T1021</f>
        <v>0</v>
      </c>
      <c r="H1009" s="21">
        <f>+'LISTADO GENERAL '!O1021</f>
        <v>3.1728500285709633</v>
      </c>
      <c r="I1009">
        <f t="shared" si="30"/>
        <v>0</v>
      </c>
      <c r="J1009">
        <f>IF('LISTADO GENERAL '!K1021="EXENTO",'REF1'!I1009,I1009*1.16)</f>
        <v>0</v>
      </c>
      <c r="K1009" t="b">
        <f t="shared" si="31"/>
        <v>0</v>
      </c>
      <c r="L1009">
        <f>'LISTADO GENERAL '!A1021</f>
        <v>0</v>
      </c>
    </row>
    <row r="1010" spans="1:12">
      <c r="A1010" s="22">
        <v>1009</v>
      </c>
      <c r="B1010" t="str">
        <f>+'LISTADO GENERAL '!B1022</f>
        <v>022110859</v>
      </c>
      <c r="C1010" t="str">
        <f>+'LISTADO GENERAL '!E1022</f>
        <v>DOLAK  SUBLINGUAL 30mg x4 CAMP</v>
      </c>
      <c r="D1010">
        <f>+'LISTADO GENERAL '!F1022</f>
        <v>0</v>
      </c>
      <c r="E1010" t="str">
        <f>+'LISTADO GENERAL '!I1022</f>
        <v>DOLLDER</v>
      </c>
      <c r="F1010" s="20">
        <f>+'LISTADO GENERAL '!S1022</f>
        <v>46174</v>
      </c>
      <c r="G1010">
        <f>+'LISTADO GENERAL '!T1022</f>
        <v>0</v>
      </c>
      <c r="H1010" s="21">
        <f>+'LISTADO GENERAL '!O1022</f>
        <v>3.4422077922077916</v>
      </c>
      <c r="I1010">
        <f t="shared" si="30"/>
        <v>0</v>
      </c>
      <c r="J1010">
        <f>IF('LISTADO GENERAL '!K1022="EXENTO",'REF1'!I1010,I1010*1.16)</f>
        <v>0</v>
      </c>
      <c r="K1010" t="b">
        <f t="shared" si="31"/>
        <v>0</v>
      </c>
      <c r="L1010" t="str">
        <f>'LISTADO GENERAL '!A1022</f>
        <v xml:space="preserve">BROCHE DE ORO </v>
      </c>
    </row>
    <row r="1011" spans="1:12">
      <c r="A1011" s="22">
        <v>1010</v>
      </c>
      <c r="B1011" t="str">
        <f>+'LISTADO GENERAL '!B1023</f>
        <v>022110794</v>
      </c>
      <c r="C1011" t="str">
        <f>+'LISTADO GENERAL '!E1023</f>
        <v>DOLAK (KETOROLAC) 20mg X10 COMPR</v>
      </c>
      <c r="D1011">
        <f>+'LISTADO GENERAL '!F1023</f>
        <v>0</v>
      </c>
      <c r="E1011" t="str">
        <f>+'LISTADO GENERAL '!I1023</f>
        <v>DOLLDER</v>
      </c>
      <c r="F1011" s="20">
        <f>+'LISTADO GENERAL '!S1023</f>
        <v>46266</v>
      </c>
      <c r="G1011">
        <f>+'LISTADO GENERAL '!T1023</f>
        <v>0</v>
      </c>
      <c r="H1011" s="21">
        <f>+'LISTADO GENERAL '!O1023</f>
        <v>5.1201298701298699</v>
      </c>
      <c r="I1011">
        <f t="shared" si="30"/>
        <v>0</v>
      </c>
      <c r="J1011">
        <f>IF('LISTADO GENERAL '!K1023="EXENTO",'REF1'!I1011,I1011*1.16)</f>
        <v>0</v>
      </c>
      <c r="K1011" t="b">
        <f t="shared" si="31"/>
        <v>0</v>
      </c>
      <c r="L1011" t="str">
        <f>'LISTADO GENERAL '!A1023</f>
        <v xml:space="preserve">BROCHE DE ORO </v>
      </c>
    </row>
    <row r="1012" spans="1:12">
      <c r="A1012" s="22">
        <v>1011</v>
      </c>
      <c r="B1012" t="str">
        <f>+'LISTADO GENERAL '!B1024</f>
        <v>022110792</v>
      </c>
      <c r="C1012" t="str">
        <f>+'LISTADO GENERAL '!E1024</f>
        <v>DOLAK 10MG X 20 COMP</v>
      </c>
      <c r="D1012">
        <f>+'LISTADO GENERAL '!F1024</f>
        <v>0</v>
      </c>
      <c r="E1012" t="str">
        <f>+'LISTADO GENERAL '!I1024</f>
        <v>DOLLDER</v>
      </c>
      <c r="F1012" s="20">
        <f>+'LISTADO GENERAL '!S1024</f>
        <v>46143</v>
      </c>
      <c r="G1012">
        <f>+'LISTADO GENERAL '!T1024</f>
        <v>0</v>
      </c>
      <c r="H1012" s="21">
        <f>+'LISTADO GENERAL '!O1024</f>
        <v>4.5772727272727272</v>
      </c>
      <c r="I1012">
        <f t="shared" si="30"/>
        <v>0</v>
      </c>
      <c r="J1012">
        <f>IF('LISTADO GENERAL '!K1024="EXENTO",'REF1'!I1012,I1012*1.16)</f>
        <v>0</v>
      </c>
      <c r="K1012" t="b">
        <f t="shared" si="31"/>
        <v>0</v>
      </c>
      <c r="L1012" t="str">
        <f>'LISTADO GENERAL '!A1024</f>
        <v xml:space="preserve">BROCHE DE ORO </v>
      </c>
    </row>
    <row r="1013" spans="1:12">
      <c r="A1013" s="22">
        <v>1012</v>
      </c>
      <c r="B1013" t="str">
        <f>+'LISTADO GENERAL '!B1025</f>
        <v>022110793</v>
      </c>
      <c r="C1013" t="str">
        <f>+'LISTADO GENERAL '!E1025</f>
        <v>DOLAK SUBLINGUAL 10mg X10 COMPR</v>
      </c>
      <c r="D1013">
        <f>+'LISTADO GENERAL '!F1025</f>
        <v>0</v>
      </c>
      <c r="E1013" t="str">
        <f>+'LISTADO GENERAL '!I1025</f>
        <v>DOLLDER</v>
      </c>
      <c r="F1013" s="20">
        <f>+'LISTADO GENERAL '!S1025</f>
        <v>46204</v>
      </c>
      <c r="G1013">
        <f>+'LISTADO GENERAL '!T1025</f>
        <v>0</v>
      </c>
      <c r="H1013" s="21">
        <f>+'LISTADO GENERAL '!O1025</f>
        <v>4.3506493506493511</v>
      </c>
      <c r="I1013">
        <f t="shared" si="30"/>
        <v>0</v>
      </c>
      <c r="J1013">
        <f>IF('LISTADO GENERAL '!K1025="EXENTO",'REF1'!I1013,I1013*1.16)</f>
        <v>0</v>
      </c>
      <c r="K1013" t="b">
        <f t="shared" si="31"/>
        <v>0</v>
      </c>
      <c r="L1013">
        <f>'LISTADO GENERAL '!A1025</f>
        <v>0</v>
      </c>
    </row>
    <row r="1014" spans="1:12">
      <c r="A1014" s="22">
        <v>1013</v>
      </c>
      <c r="B1014" t="str">
        <f>+'LISTADO GENERAL '!B1026</f>
        <v>021491117</v>
      </c>
      <c r="C1014" t="str">
        <f>+'LISTADO GENERAL '!E1026</f>
        <v>DOLCAN 9 mg / 5 mL x 120 mL SUSP</v>
      </c>
      <c r="D1014">
        <f>+'LISTADO GENERAL '!F1026</f>
        <v>0</v>
      </c>
      <c r="E1014" t="str">
        <f>+'LISTADO GENERAL '!I1026</f>
        <v>MEGALABS</v>
      </c>
      <c r="F1014" s="20">
        <f>+'LISTADO GENERAL '!S1026</f>
        <v>46235</v>
      </c>
      <c r="G1014">
        <f>+'LISTADO GENERAL '!T1026</f>
        <v>0</v>
      </c>
      <c r="H1014" s="21">
        <f>+'LISTADO GENERAL '!O1026</f>
        <v>5.448311688311688</v>
      </c>
      <c r="I1014">
        <f t="shared" si="30"/>
        <v>0</v>
      </c>
      <c r="J1014">
        <f>IF('LISTADO GENERAL '!K1026="EXENTO",'REF1'!I1014,I1014*1.16)</f>
        <v>0</v>
      </c>
      <c r="K1014" t="b">
        <f t="shared" si="31"/>
        <v>0</v>
      </c>
      <c r="L1014" t="str">
        <f>'LISTADO GENERAL '!A1026</f>
        <v>PRODUCTOS TOP</v>
      </c>
    </row>
    <row r="1015" spans="1:12">
      <c r="A1015" s="22">
        <v>1014</v>
      </c>
      <c r="B1015" t="str">
        <f>+'LISTADO GENERAL '!B1027</f>
        <v>021491118</v>
      </c>
      <c r="C1015" t="str">
        <f>+'LISTADO GENERAL '!E1027</f>
        <v>DOLCAN 9 mg / 5 mL x 60 mL SUSP</v>
      </c>
      <c r="D1015">
        <f>+'LISTADO GENERAL '!F1027</f>
        <v>0</v>
      </c>
      <c r="E1015" t="str">
        <f>+'LISTADO GENERAL '!I1027</f>
        <v>MEGALABS</v>
      </c>
      <c r="F1015" s="20">
        <f>+'LISTADO GENERAL '!S1027</f>
        <v>46235</v>
      </c>
      <c r="G1015">
        <f>+'LISTADO GENERAL '!T1027</f>
        <v>0</v>
      </c>
      <c r="H1015" s="21">
        <f>+'LISTADO GENERAL '!O1027</f>
        <v>4.4088311688311688</v>
      </c>
      <c r="I1015">
        <f t="shared" si="30"/>
        <v>0</v>
      </c>
      <c r="J1015">
        <f>IF('LISTADO GENERAL '!K1027="EXENTO",'REF1'!I1015,I1015*1.16)</f>
        <v>0</v>
      </c>
      <c r="K1015" t="b">
        <f t="shared" si="31"/>
        <v>0</v>
      </c>
      <c r="L1015">
        <f>'LISTADO GENERAL '!A1027</f>
        <v>0</v>
      </c>
    </row>
    <row r="1016" spans="1:12">
      <c r="A1016" s="22">
        <v>1015</v>
      </c>
      <c r="B1016" t="str">
        <f>+'LISTADO GENERAL '!B1028</f>
        <v>020261125</v>
      </c>
      <c r="C1016" t="str">
        <f>+'LISTADO GENERAL '!E1028</f>
        <v>DOLDUO 500MG-10MG X 10 TAB</v>
      </c>
      <c r="D1016">
        <f>+'LISTADO GENERAL '!F1028</f>
        <v>0</v>
      </c>
      <c r="E1016" t="str">
        <f>+'LISTADO GENERAL '!I1028</f>
        <v>CALOX</v>
      </c>
      <c r="F1016" s="20">
        <f>+'LISTADO GENERAL '!S1028</f>
        <v>46174</v>
      </c>
      <c r="G1016">
        <f>+'LISTADO GENERAL '!T1028</f>
        <v>0</v>
      </c>
      <c r="H1016" s="21">
        <f>+'LISTADO GENERAL '!O1028</f>
        <v>4.1309523809523814</v>
      </c>
      <c r="I1016">
        <f t="shared" si="30"/>
        <v>0</v>
      </c>
      <c r="J1016">
        <f>IF('LISTADO GENERAL '!K1028="EXENTO",'REF1'!I1016,I1016*1.16)</f>
        <v>0</v>
      </c>
      <c r="K1016" t="b">
        <f t="shared" si="31"/>
        <v>0</v>
      </c>
      <c r="L1016" t="str">
        <f>'LISTADO GENERAL '!A1028</f>
        <v>PRODUCTOS TOP</v>
      </c>
    </row>
    <row r="1017" spans="1:12">
      <c r="A1017" s="22">
        <v>1016</v>
      </c>
      <c r="B1017" t="str">
        <f>+'LISTADO GENERAL '!B1029</f>
        <v>020260882</v>
      </c>
      <c r="C1017" t="str">
        <f>+'LISTADO GENERAL '!E1029</f>
        <v>DOLGRIP X 10 TAB</v>
      </c>
      <c r="D1017">
        <f>+'LISTADO GENERAL '!F1029</f>
        <v>0</v>
      </c>
      <c r="E1017" t="str">
        <f>+'LISTADO GENERAL '!I1029</f>
        <v>CALOX</v>
      </c>
      <c r="F1017" s="20">
        <f>+'LISTADO GENERAL '!S1029</f>
        <v>46508</v>
      </c>
      <c r="G1017">
        <f>+'LISTADO GENERAL '!T1029</f>
        <v>0</v>
      </c>
      <c r="H1017" s="21">
        <f>+'LISTADO GENERAL '!O1029</f>
        <v>1.9620253164556962</v>
      </c>
      <c r="I1017">
        <f t="shared" si="30"/>
        <v>0</v>
      </c>
      <c r="J1017">
        <f>IF('LISTADO GENERAL '!K1029="EXENTO",'REF1'!I1017,I1017*1.16)</f>
        <v>0</v>
      </c>
      <c r="K1017" t="b">
        <f t="shared" si="31"/>
        <v>0</v>
      </c>
      <c r="L1017">
        <f>'LISTADO GENERAL '!A1029</f>
        <v>0</v>
      </c>
    </row>
    <row r="1018" spans="1:12">
      <c r="A1018" s="22">
        <v>1017</v>
      </c>
      <c r="B1018" t="str">
        <f>+'LISTADO GENERAL '!B1030</f>
        <v>0221110872</v>
      </c>
      <c r="C1018" t="str">
        <f>+'LISTADO GENERAL '!E1030</f>
        <v>DOLNIX 75 MG X 20 COMP</v>
      </c>
      <c r="D1018">
        <f>+'LISTADO GENERAL '!F1030</f>
        <v>0</v>
      </c>
      <c r="E1018" t="str">
        <f>+'LISTADO GENERAL '!I1030</f>
        <v>DOLLDER</v>
      </c>
      <c r="F1018" s="20">
        <f>+'LISTADO GENERAL '!S1030</f>
        <v>46235</v>
      </c>
      <c r="G1018">
        <f>+'LISTADO GENERAL '!T1030</f>
        <v>0</v>
      </c>
      <c r="H1018" s="21">
        <f>+'LISTADO GENERAL '!O1030</f>
        <v>4.8857142857142852</v>
      </c>
      <c r="I1018">
        <f t="shared" si="30"/>
        <v>0</v>
      </c>
      <c r="J1018">
        <f>IF('LISTADO GENERAL '!K1030="EXENTO",'REF1'!I1018,I1018*1.16)</f>
        <v>0</v>
      </c>
      <c r="K1018" t="b">
        <f t="shared" si="31"/>
        <v>0</v>
      </c>
      <c r="L1018" t="str">
        <f>'LISTADO GENERAL '!A1030</f>
        <v xml:space="preserve">BROCHE DE ORO </v>
      </c>
    </row>
    <row r="1019" spans="1:12">
      <c r="A1019" s="22">
        <v>1018</v>
      </c>
      <c r="B1019" t="str">
        <f>+'LISTADO GENERAL '!B1031</f>
        <v>022680029</v>
      </c>
      <c r="C1019" t="str">
        <f>+'LISTADO GENERAL '!E1031</f>
        <v>DOLODRAN (DICLOFENACO+PARACETAMOL) 50+500mg X 20 TBLS</v>
      </c>
      <c r="D1019">
        <f>+'LISTADO GENERAL '!F1031</f>
        <v>0</v>
      </c>
      <c r="E1019" t="str">
        <f>+'LISTADO GENERAL '!I1031</f>
        <v xml:space="preserve"> PORTUGAL</v>
      </c>
      <c r="F1019" s="20">
        <f>+'LISTADO GENERAL '!S1031</f>
        <v>46174</v>
      </c>
      <c r="G1019">
        <f>+'LISTADO GENERAL '!T1031</f>
        <v>0</v>
      </c>
      <c r="H1019" s="21">
        <f>+'LISTADO GENERAL '!O1031</f>
        <v>3.6202531645569618</v>
      </c>
      <c r="I1019">
        <f t="shared" si="30"/>
        <v>0</v>
      </c>
      <c r="J1019">
        <f>IF('LISTADO GENERAL '!K1031="EXENTO",'REF1'!I1019,I1019*1.16)</f>
        <v>0</v>
      </c>
      <c r="K1019" t="b">
        <f t="shared" si="31"/>
        <v>0</v>
      </c>
      <c r="L1019" t="str">
        <f>'LISTADO GENERAL '!A1031</f>
        <v>PRODUCTOS TOP</v>
      </c>
    </row>
    <row r="1020" spans="1:12">
      <c r="A1020" s="22">
        <v>1019</v>
      </c>
      <c r="B1020" t="str">
        <f>+'LISTADO GENERAL '!B1032</f>
        <v>032720007</v>
      </c>
      <c r="C1020" t="str">
        <f>+'LISTADO GENERAL '!E1032</f>
        <v xml:space="preserve">DOMPERIDONA 10 MG X 30 TAB </v>
      </c>
      <c r="D1020">
        <f>+'LISTADO GENERAL '!F1032</f>
        <v>0</v>
      </c>
      <c r="E1020" t="str">
        <f>+'LISTADO GENERAL '!I1032</f>
        <v>FAHD</v>
      </c>
      <c r="F1020" s="20">
        <f>+'LISTADO GENERAL '!S1032</f>
        <v>45566</v>
      </c>
      <c r="G1020">
        <f>+'LISTADO GENERAL '!T1032</f>
        <v>0</v>
      </c>
      <c r="H1020" s="21">
        <f>+'LISTADO GENERAL '!O1032</f>
        <v>1.875</v>
      </c>
      <c r="I1020">
        <f t="shared" si="30"/>
        <v>0</v>
      </c>
      <c r="J1020">
        <f>IF('LISTADO GENERAL '!K1032="EXENTO",'REF1'!I1020,I1020*1.16)</f>
        <v>0</v>
      </c>
      <c r="K1020" t="b">
        <f t="shared" si="31"/>
        <v>0</v>
      </c>
      <c r="L1020">
        <f>'LISTADO GENERAL '!A1032</f>
        <v>0</v>
      </c>
    </row>
    <row r="1021" spans="1:12">
      <c r="A1021" s="22">
        <v>1020</v>
      </c>
      <c r="B1021" t="str">
        <f>+'LISTADO GENERAL '!B1033</f>
        <v>022110758</v>
      </c>
      <c r="C1021" t="str">
        <f>+'LISTADO GENERAL '!E1033</f>
        <v>DOMPESIN 10MG X 30 COMP</v>
      </c>
      <c r="D1021">
        <f>+'LISTADO GENERAL '!F1033</f>
        <v>0</v>
      </c>
      <c r="E1021" t="str">
        <f>+'LISTADO GENERAL '!I1033</f>
        <v>DOLLDER</v>
      </c>
      <c r="F1021" s="20">
        <f>+'LISTADO GENERAL '!S1033</f>
        <v>46266</v>
      </c>
      <c r="G1021">
        <f>+'LISTADO GENERAL '!T1033</f>
        <v>0</v>
      </c>
      <c r="H1021" s="21">
        <f>+'LISTADO GENERAL '!O1033</f>
        <v>3.4683544303797471</v>
      </c>
      <c r="I1021">
        <f t="shared" si="30"/>
        <v>0</v>
      </c>
      <c r="J1021">
        <f>IF('LISTADO GENERAL '!K1033="EXENTO",'REF1'!I1021,I1021*1.16)</f>
        <v>0</v>
      </c>
      <c r="K1021" t="b">
        <f t="shared" si="31"/>
        <v>0</v>
      </c>
      <c r="L1021">
        <f>'LISTADO GENERAL '!A1033</f>
        <v>0</v>
      </c>
    </row>
    <row r="1022" spans="1:12">
      <c r="A1022" s="22">
        <v>1021</v>
      </c>
      <c r="B1022" t="str">
        <f>+'LISTADO GENERAL '!B1034</f>
        <v>022110757</v>
      </c>
      <c r="C1022" t="str">
        <f>+'LISTADO GENERAL '!E1034</f>
        <v>DOMPESIN 1MG/ML SUSP X 120ML</v>
      </c>
      <c r="D1022">
        <f>+'LISTADO GENERAL '!F1034</f>
        <v>0</v>
      </c>
      <c r="E1022" t="str">
        <f>+'LISTADO GENERAL '!I1034</f>
        <v>DOLLDER</v>
      </c>
      <c r="F1022" s="20">
        <f>+'LISTADO GENERAL '!S1034</f>
        <v>45901</v>
      </c>
      <c r="G1022">
        <f>+'LISTADO GENERAL '!T1034</f>
        <v>0</v>
      </c>
      <c r="H1022" s="21">
        <f>+'LISTADO GENERAL '!O1034</f>
        <v>6.1265822784810124</v>
      </c>
      <c r="I1022">
        <f t="shared" si="30"/>
        <v>0</v>
      </c>
      <c r="J1022">
        <f>IF('LISTADO GENERAL '!K1034="EXENTO",'REF1'!I1022,I1022*1.16)</f>
        <v>0</v>
      </c>
      <c r="K1022" t="b">
        <f t="shared" si="31"/>
        <v>0</v>
      </c>
      <c r="L1022">
        <f>'LISTADO GENERAL '!A1034</f>
        <v>0</v>
      </c>
    </row>
    <row r="1023" spans="1:12">
      <c r="A1023" s="22">
        <v>1022</v>
      </c>
      <c r="B1023" t="str">
        <f>+'LISTADO GENERAL '!B1035</f>
        <v>021430867</v>
      </c>
      <c r="C1023" t="str">
        <f>+'LISTADO GENERAL '!E1035</f>
        <v>DORIXINA FLEX 125MG-5MG X 10 COMP</v>
      </c>
      <c r="D1023">
        <f>+'LISTADO GENERAL '!F1035</f>
        <v>0</v>
      </c>
      <c r="E1023" t="str">
        <f>+'LISTADO GENERAL '!I1035</f>
        <v>ROEMMERS</v>
      </c>
      <c r="F1023" s="20">
        <f>+'LISTADO GENERAL '!S1035</f>
        <v>46966</v>
      </c>
      <c r="G1023">
        <f>+'LISTADO GENERAL '!T1035</f>
        <v>0</v>
      </c>
      <c r="H1023" s="21">
        <f>+'LISTADO GENERAL '!O1035</f>
        <v>10.43181818181818</v>
      </c>
      <c r="I1023">
        <f t="shared" si="30"/>
        <v>0</v>
      </c>
      <c r="J1023">
        <f>IF('LISTADO GENERAL '!K1035="EXENTO",'REF1'!I1023,I1023*1.16)</f>
        <v>0</v>
      </c>
      <c r="K1023" t="b">
        <f t="shared" si="31"/>
        <v>0</v>
      </c>
      <c r="L1023">
        <f>'LISTADO GENERAL '!A1035</f>
        <v>0</v>
      </c>
    </row>
    <row r="1024" spans="1:12">
      <c r="A1024" s="22">
        <v>1023</v>
      </c>
      <c r="B1024" t="str">
        <f>+'LISTADO GENERAL '!B1036</f>
        <v>033730015</v>
      </c>
      <c r="C1024" t="str">
        <f>+'LISTADO GENERAL '!E1036</f>
        <v>DORZOLAMIDA 2% + TIMOLOL  0,5% X 5ML</v>
      </c>
      <c r="D1024">
        <f>+'LISTADO GENERAL '!F1036</f>
        <v>0</v>
      </c>
      <c r="E1024" t="str">
        <f>+'LISTADO GENERAL '!I1036</f>
        <v>CAPSUVEN</v>
      </c>
      <c r="F1024" s="20">
        <f>+'LISTADO GENERAL '!S1036</f>
        <v>46113</v>
      </c>
      <c r="G1024">
        <f>+'LISTADO GENERAL '!T1036</f>
        <v>0</v>
      </c>
      <c r="H1024" s="21">
        <f>+'LISTADO GENERAL '!O1036</f>
        <v>3.6329113924050631</v>
      </c>
      <c r="I1024">
        <f t="shared" si="30"/>
        <v>0</v>
      </c>
      <c r="J1024">
        <f>IF('LISTADO GENERAL '!K1036="EXENTO",'REF1'!I1024,I1024*1.16)</f>
        <v>0</v>
      </c>
      <c r="K1024" t="b">
        <f t="shared" si="31"/>
        <v>0</v>
      </c>
      <c r="L1024" t="str">
        <f>'LISTADO GENERAL '!A1036</f>
        <v>MORADO DE BIENESTAR</v>
      </c>
    </row>
    <row r="1025" spans="1:12">
      <c r="A1025" s="22">
        <v>1024</v>
      </c>
      <c r="B1025" t="str">
        <f>+'LISTADO GENERAL '!B1037</f>
        <v>020550726</v>
      </c>
      <c r="C1025" t="str">
        <f>+'LISTADO GENERAL '!E1037</f>
        <v>DOTRON 1,8MG/ML SUSP PEDIATRICA X 120ML</v>
      </c>
      <c r="D1025">
        <f>+'LISTADO GENERAL '!F1037</f>
        <v>0</v>
      </c>
      <c r="E1025" t="str">
        <f>+'LISTADO GENERAL '!I1037</f>
        <v>FARMA</v>
      </c>
      <c r="F1025" s="20">
        <f>+'LISTADO GENERAL '!S1037</f>
        <v>45901</v>
      </c>
      <c r="G1025">
        <f>+'LISTADO GENERAL '!T1037</f>
        <v>0</v>
      </c>
      <c r="H1025" s="21">
        <f>+'LISTADO GENERAL '!O1037</f>
        <v>8.5</v>
      </c>
      <c r="I1025">
        <f t="shared" si="30"/>
        <v>0</v>
      </c>
      <c r="J1025">
        <f>IF('LISTADO GENERAL '!K1037="EXENTO",'REF1'!I1025,I1025*1.16)</f>
        <v>0</v>
      </c>
      <c r="K1025" t="b">
        <f t="shared" si="31"/>
        <v>0</v>
      </c>
      <c r="L1025">
        <f>'LISTADO GENERAL '!A1037</f>
        <v>0</v>
      </c>
    </row>
    <row r="1026" spans="1:12">
      <c r="A1026" s="22">
        <v>1025</v>
      </c>
      <c r="B1026" t="str">
        <f>+'LISTADO GENERAL '!B1038</f>
        <v>020550194</v>
      </c>
      <c r="C1026" t="str">
        <f>+'LISTADO GENERAL '!E1038</f>
        <v xml:space="preserve">DOTRON 50MG X 20 CAP </v>
      </c>
      <c r="D1026">
        <f>+'LISTADO GENERAL '!F1038</f>
        <v>0</v>
      </c>
      <c r="E1026" t="str">
        <f>+'LISTADO GENERAL '!I1038</f>
        <v>FARMA</v>
      </c>
      <c r="F1026" s="20">
        <f>+'LISTADO GENERAL '!S1038</f>
        <v>45962</v>
      </c>
      <c r="G1026">
        <f>+'LISTADO GENERAL '!T1038</f>
        <v>0</v>
      </c>
      <c r="H1026" s="21">
        <f>+'LISTADO GENERAL '!O1038</f>
        <v>3.4728571428571429</v>
      </c>
      <c r="I1026">
        <f t="shared" ref="I1026:I1089" si="32">+H1026*G1026</f>
        <v>0</v>
      </c>
      <c r="J1026">
        <f>IF('LISTADO GENERAL '!K1038="EXENTO",'REF1'!I1026,I1026*1.16)</f>
        <v>0</v>
      </c>
      <c r="K1026" t="b">
        <f t="shared" si="31"/>
        <v>0</v>
      </c>
      <c r="L1026">
        <f>'LISTADO GENERAL '!A1038</f>
        <v>0</v>
      </c>
    </row>
    <row r="1027" spans="1:12">
      <c r="A1027" s="22">
        <v>1026</v>
      </c>
      <c r="B1027" t="str">
        <f>+'LISTADO GENERAL '!B1039</f>
        <v>023800008</v>
      </c>
      <c r="C1027" t="str">
        <f>+'LISTADO GENERAL '!E1039</f>
        <v>DOVILIN JARABE X 120ML</v>
      </c>
      <c r="D1027">
        <f>+'LISTADO GENERAL '!F1039</f>
        <v>0</v>
      </c>
      <c r="E1027" t="str">
        <f>+'LISTADO GENERAL '!I1039</f>
        <v>BIOQUIMICA</v>
      </c>
      <c r="F1027" s="20">
        <f>+'LISTADO GENERAL '!S1039</f>
        <v>45992</v>
      </c>
      <c r="G1027">
        <f>+'LISTADO GENERAL '!T1039</f>
        <v>0</v>
      </c>
      <c r="H1027" s="21">
        <f>+'LISTADO GENERAL '!O1039</f>
        <v>2.9506493506493507</v>
      </c>
      <c r="I1027">
        <f t="shared" si="32"/>
        <v>0</v>
      </c>
      <c r="J1027">
        <f>IF('LISTADO GENERAL '!K1039="EXENTO",'REF1'!I1027,I1027*1.16)</f>
        <v>0</v>
      </c>
      <c r="K1027" t="b">
        <f t="shared" ref="K1027:K1090" si="33">IF(AND(G1027&gt;0,AND(L1027&lt;&gt;$L$1,L1027&lt;&gt;$M$1)),ROW())</f>
        <v>0</v>
      </c>
      <c r="L1027">
        <f>'LISTADO GENERAL '!A1039</f>
        <v>0</v>
      </c>
    </row>
    <row r="1028" spans="1:12">
      <c r="A1028" s="22">
        <v>1027</v>
      </c>
      <c r="B1028" t="str">
        <f>+'LISTADO GENERAL '!B1040</f>
        <v>032300008</v>
      </c>
      <c r="C1028" t="str">
        <f>+'LISTADO GENERAL '!E1040</f>
        <v>DOXICLAV KIDS ( AMOXICILINA + ACIDO CLAVULANICO) 250mg-62.5mg/5mL X 60mL</v>
      </c>
      <c r="D1028">
        <f>+'LISTADO GENERAL '!F1040</f>
        <v>0</v>
      </c>
      <c r="E1028" t="str">
        <f>+'LISTADO GENERAL '!I1040</f>
        <v>DISTRILAB</v>
      </c>
      <c r="F1028" s="20">
        <f>+'LISTADO GENERAL '!S1040</f>
        <v>46143</v>
      </c>
      <c r="G1028">
        <f>+'LISTADO GENERAL '!T1040</f>
        <v>0</v>
      </c>
      <c r="H1028" s="21">
        <f>+'LISTADO GENERAL '!O1040</f>
        <v>6.3291139240506329</v>
      </c>
      <c r="I1028">
        <f t="shared" si="32"/>
        <v>0</v>
      </c>
      <c r="J1028">
        <f>IF('LISTADO GENERAL '!K1040="EXENTO",'REF1'!I1028,I1028*1.16)</f>
        <v>0</v>
      </c>
      <c r="K1028" t="b">
        <f t="shared" si="33"/>
        <v>0</v>
      </c>
      <c r="L1028">
        <f>'LISTADO GENERAL '!A1040</f>
        <v>0</v>
      </c>
    </row>
    <row r="1029" spans="1:12">
      <c r="A1029" s="22">
        <v>1028</v>
      </c>
      <c r="B1029" t="str">
        <f>+'LISTADO GENERAL '!B1041</f>
        <v>020981142</v>
      </c>
      <c r="C1029" t="str">
        <f>+'LISTADO GENERAL '!E1041</f>
        <v>DOXIUM 500MG X 20 CAP</v>
      </c>
      <c r="D1029">
        <f>+'LISTADO GENERAL '!F1041</f>
        <v>0</v>
      </c>
      <c r="E1029" t="str">
        <f>+'LISTADO GENERAL '!I1041</f>
        <v>LETI-GENVEN</v>
      </c>
      <c r="F1029" s="20">
        <f>+'LISTADO GENERAL '!S1041</f>
        <v>47239</v>
      </c>
      <c r="G1029">
        <f>+'LISTADO GENERAL '!T1041</f>
        <v>0</v>
      </c>
      <c r="H1029" s="21">
        <f>+'LISTADO GENERAL '!O1041</f>
        <v>12.189610389610388</v>
      </c>
      <c r="I1029">
        <f t="shared" si="32"/>
        <v>0</v>
      </c>
      <c r="J1029">
        <f>IF('LISTADO GENERAL '!K1041="EXENTO",'REF1'!I1029,I1029*1.16)</f>
        <v>0</v>
      </c>
      <c r="K1029" t="b">
        <f t="shared" si="33"/>
        <v>0</v>
      </c>
      <c r="L1029" t="str">
        <f>'LISTADO GENERAL '!A1041</f>
        <v xml:space="preserve">BROCHE DE ORO </v>
      </c>
    </row>
    <row r="1030" spans="1:12">
      <c r="A1030" s="22">
        <v>1029</v>
      </c>
      <c r="B1030" t="str">
        <f>+'LISTADO GENERAL '!B1042</f>
        <v>033420002</v>
      </c>
      <c r="C1030" t="str">
        <f>+'LISTADO GENERAL '!E1042</f>
        <v xml:space="preserve">DROPELLA (DROSPIRENONA - ETINILESTRADIOL 3MG/0,03 MG) X 21 TAB REC </v>
      </c>
      <c r="D1030">
        <f>+'LISTADO GENERAL '!F1042</f>
        <v>0</v>
      </c>
      <c r="E1030" t="str">
        <f>+'LISTADO GENERAL '!I1042</f>
        <v xml:space="preserve">GENIACARE </v>
      </c>
      <c r="F1030" s="20">
        <f>+'LISTADO GENERAL '!S1042</f>
        <v>46054</v>
      </c>
      <c r="G1030">
        <f>+'LISTADO GENERAL '!T1042</f>
        <v>0</v>
      </c>
      <c r="H1030" s="21">
        <f>+'LISTADO GENERAL '!O1042</f>
        <v>9.0375000000000014</v>
      </c>
      <c r="I1030">
        <f t="shared" si="32"/>
        <v>0</v>
      </c>
      <c r="J1030">
        <f>IF('LISTADO GENERAL '!K1042="EXENTO",'REF1'!I1030,I1030*1.16)</f>
        <v>0</v>
      </c>
      <c r="K1030" t="b">
        <f t="shared" si="33"/>
        <v>0</v>
      </c>
      <c r="L1030" t="str">
        <f>'LISTADO GENERAL '!A1042</f>
        <v>PRODUCTOS TOP</v>
      </c>
    </row>
    <row r="1031" spans="1:12">
      <c r="A1031" s="22">
        <v>1030</v>
      </c>
      <c r="B1031" t="str">
        <f>+'LISTADO GENERAL '!B1043</f>
        <v>022110864</v>
      </c>
      <c r="C1031" t="str">
        <f>+'LISTADO GENERAL '!E1043</f>
        <v>DROPIL 100 MG COMPRIMIDOS X 40 TAB</v>
      </c>
      <c r="D1031">
        <f>+'LISTADO GENERAL '!F1043</f>
        <v>0</v>
      </c>
      <c r="E1031" t="str">
        <f>+'LISTADO GENERAL '!I1043</f>
        <v>DOLLDER</v>
      </c>
      <c r="F1031" s="20">
        <f>+'LISTADO GENERAL '!S1043</f>
        <v>46143</v>
      </c>
      <c r="G1031">
        <f>+'LISTADO GENERAL '!T1043</f>
        <v>0</v>
      </c>
      <c r="H1031" s="21">
        <f>+'LISTADO GENERAL '!O1043</f>
        <v>10.935064935064934</v>
      </c>
      <c r="I1031">
        <f t="shared" si="32"/>
        <v>0</v>
      </c>
      <c r="J1031">
        <f>IF('LISTADO GENERAL '!K1043="EXENTO",'REF1'!I1031,I1031*1.16)</f>
        <v>0</v>
      </c>
      <c r="K1031" t="b">
        <f t="shared" si="33"/>
        <v>0</v>
      </c>
      <c r="L1031">
        <f>'LISTADO GENERAL '!A1043</f>
        <v>0</v>
      </c>
    </row>
    <row r="1032" spans="1:12">
      <c r="A1032" s="22">
        <v>1031</v>
      </c>
      <c r="B1032" t="str">
        <f>+'LISTADO GENERAL '!B1044</f>
        <v>0221110873</v>
      </c>
      <c r="C1032" t="str">
        <f>+'LISTADO GENERAL '!E1044</f>
        <v>DROPIL 200 MG COMPRIMIDOS X 40 TAB</v>
      </c>
      <c r="D1032">
        <f>+'LISTADO GENERAL '!F1044</f>
        <v>0</v>
      </c>
      <c r="E1032" t="str">
        <f>+'LISTADO GENERAL '!I1044</f>
        <v>DOLLDER</v>
      </c>
      <c r="F1032" s="20">
        <f>+'LISTADO GENERAL '!S1044</f>
        <v>46143</v>
      </c>
      <c r="G1032">
        <f>+'LISTADO GENERAL '!T1044</f>
        <v>0</v>
      </c>
      <c r="H1032" s="21">
        <f>+'LISTADO GENERAL '!O1044</f>
        <v>17.9512987012987</v>
      </c>
      <c r="I1032">
        <f t="shared" si="32"/>
        <v>0</v>
      </c>
      <c r="J1032">
        <f>IF('LISTADO GENERAL '!K1044="EXENTO",'REF1'!I1032,I1032*1.16)</f>
        <v>0</v>
      </c>
      <c r="K1032" t="b">
        <f t="shared" si="33"/>
        <v>0</v>
      </c>
      <c r="L1032" t="str">
        <f>'LISTADO GENERAL '!A1044</f>
        <v xml:space="preserve">BROCHE DE ORO </v>
      </c>
    </row>
    <row r="1033" spans="1:12">
      <c r="A1033" s="22">
        <v>1032</v>
      </c>
      <c r="B1033" t="str">
        <f>+'LISTADO GENERAL '!B1045</f>
        <v>021181025</v>
      </c>
      <c r="C1033" t="str">
        <f>+'LISTADO GENERAL '!E1045</f>
        <v>DUOVENT SOLUCION PARA INHALAR X 15ML (BROM DE IPATROPIO + BROM DE FENOTEROL)</v>
      </c>
      <c r="D1033">
        <f>+'LISTADO GENERAL '!F1045</f>
        <v>0</v>
      </c>
      <c r="E1033" t="str">
        <f>+'LISTADO GENERAL '!I1045</f>
        <v>OFTALMI</v>
      </c>
      <c r="F1033" s="20">
        <f>+'LISTADO GENERAL '!S1045</f>
        <v>46296</v>
      </c>
      <c r="G1033">
        <f>+'LISTADO GENERAL '!T1045</f>
        <v>0</v>
      </c>
      <c r="H1033" s="21">
        <f>+'LISTADO GENERAL '!O1045</f>
        <v>12.74</v>
      </c>
      <c r="I1033">
        <f t="shared" si="32"/>
        <v>0</v>
      </c>
      <c r="J1033">
        <f>IF('LISTADO GENERAL '!K1045="EXENTO",'REF1'!I1033,I1033*1.16)</f>
        <v>0</v>
      </c>
      <c r="K1033" t="b">
        <f t="shared" si="33"/>
        <v>0</v>
      </c>
      <c r="L1033" t="str">
        <f>'LISTADO GENERAL '!A1045</f>
        <v>BROCHE DE ORO</v>
      </c>
    </row>
    <row r="1034" spans="1:12">
      <c r="A1034" s="22">
        <v>1033</v>
      </c>
      <c r="B1034" t="str">
        <f>+'LISTADO GENERAL '!B1046</f>
        <v>010140338</v>
      </c>
      <c r="C1034" t="str">
        <f>+'LISTADO GENERAL '!E1046</f>
        <v xml:space="preserve">DURACAINA 5 MG/ML SOL INY X 10 ML  X AMP </v>
      </c>
      <c r="D1034">
        <f>+'LISTADO GENERAL '!F1046</f>
        <v>0</v>
      </c>
      <c r="E1034" t="str">
        <f>+'LISTADO GENERAL '!I1046</f>
        <v>BEHRENS</v>
      </c>
      <c r="F1034" s="20">
        <f>+'LISTADO GENERAL '!S1046</f>
        <v>46419</v>
      </c>
      <c r="G1034">
        <f>+'LISTADO GENERAL '!T1046</f>
        <v>0</v>
      </c>
      <c r="H1034" s="21">
        <f>+'LISTADO GENERAL '!O1046</f>
        <v>7.2371428571428575</v>
      </c>
      <c r="I1034">
        <f t="shared" si="32"/>
        <v>0</v>
      </c>
      <c r="J1034">
        <f>IF('LISTADO GENERAL '!K1046="EXENTO",'REF1'!I1034,I1034*1.16)</f>
        <v>0</v>
      </c>
      <c r="K1034" t="b">
        <f t="shared" si="33"/>
        <v>0</v>
      </c>
      <c r="L1034" t="str">
        <f>'LISTADO GENERAL '!A1046</f>
        <v>PRODUCTOS TOP</v>
      </c>
    </row>
    <row r="1035" spans="1:12">
      <c r="A1035" s="22">
        <v>1034</v>
      </c>
      <c r="B1035" t="str">
        <f>+'LISTADO GENERAL '!B1047</f>
        <v>020351034</v>
      </c>
      <c r="C1035" t="str">
        <f>+'LISTADO GENERAL '!E1047</f>
        <v>DUROCOF (TADALAFILO)   5mg x 30 TAB</v>
      </c>
      <c r="D1035">
        <f>+'LISTADO GENERAL '!F1047</f>
        <v>0</v>
      </c>
      <c r="E1035" t="str">
        <f>+'LISTADO GENERAL '!I1047</f>
        <v>COFASA</v>
      </c>
      <c r="F1035" s="20">
        <f>+'LISTADO GENERAL '!S1047</f>
        <v>46692</v>
      </c>
      <c r="G1035">
        <f>+'LISTADO GENERAL '!T1047</f>
        <v>0</v>
      </c>
      <c r="H1035" s="21">
        <f>+'LISTADO GENERAL '!O1047</f>
        <v>3.9645569620253163</v>
      </c>
      <c r="I1035">
        <f t="shared" si="32"/>
        <v>0</v>
      </c>
      <c r="J1035">
        <f>IF('LISTADO GENERAL '!K1047="EXENTO",'REF1'!I1035,I1035*1.16)</f>
        <v>0</v>
      </c>
      <c r="K1035" t="b">
        <f t="shared" si="33"/>
        <v>0</v>
      </c>
      <c r="L1035" t="str">
        <f>'LISTADO GENERAL '!A1047</f>
        <v xml:space="preserve">NUEVAS ENTRADAS </v>
      </c>
    </row>
    <row r="1036" spans="1:12">
      <c r="A1036" s="22">
        <v>1035</v>
      </c>
      <c r="B1036" t="str">
        <f>+'LISTADO GENERAL '!B1048</f>
        <v>021690641</v>
      </c>
      <c r="C1036" t="str">
        <f>+'LISTADO GENERAL '!E1048</f>
        <v>DUROVAL 100MG X 1 TAB</v>
      </c>
      <c r="D1036">
        <f>+'LISTADO GENERAL '!F1048</f>
        <v>0</v>
      </c>
      <c r="E1036" t="str">
        <f>+'LISTADO GENERAL '!I1048</f>
        <v>VALMOR</v>
      </c>
      <c r="F1036" s="20">
        <f>+'LISTADO GENERAL '!S1048</f>
        <v>46966</v>
      </c>
      <c r="G1036">
        <f>+'LISTADO GENERAL '!T1048</f>
        <v>0</v>
      </c>
      <c r="H1036" s="21">
        <f>+'LISTADO GENERAL '!O1048</f>
        <v>1.9616883116883117</v>
      </c>
      <c r="I1036">
        <f t="shared" si="32"/>
        <v>0</v>
      </c>
      <c r="J1036">
        <f>IF('LISTADO GENERAL '!K1048="EXENTO",'REF1'!I1036,I1036*1.16)</f>
        <v>0</v>
      </c>
      <c r="K1036" t="b">
        <f t="shared" si="33"/>
        <v>0</v>
      </c>
      <c r="L1036" t="str">
        <f>'LISTADO GENERAL '!A1048</f>
        <v>PRODUCTOS TOP</v>
      </c>
    </row>
    <row r="1037" spans="1:12">
      <c r="A1037" s="22">
        <v>1036</v>
      </c>
      <c r="B1037" t="str">
        <f>+'LISTADO GENERAL '!B1049</f>
        <v>021691088</v>
      </c>
      <c r="C1037" t="str">
        <f>+'LISTADO GENERAL '!E1049</f>
        <v>DUROVAL 100MG X 2 TAB</v>
      </c>
      <c r="D1037">
        <f>+'LISTADO GENERAL '!F1049</f>
        <v>0</v>
      </c>
      <c r="E1037" t="str">
        <f>+'LISTADO GENERAL '!I1049</f>
        <v>VALMOR</v>
      </c>
      <c r="F1037" s="20">
        <f>+'LISTADO GENERAL '!S1049</f>
        <v>47058</v>
      </c>
      <c r="G1037">
        <f>+'LISTADO GENERAL '!T1049</f>
        <v>0</v>
      </c>
      <c r="H1037" s="21">
        <f>+'LISTADO GENERAL '!O1049</f>
        <v>2.5212544870583784</v>
      </c>
      <c r="I1037">
        <f t="shared" si="32"/>
        <v>0</v>
      </c>
      <c r="J1037">
        <f>IF('LISTADO GENERAL '!K1049="EXENTO",'REF1'!I1037,I1037*1.16)</f>
        <v>0</v>
      </c>
      <c r="K1037" t="b">
        <f t="shared" si="33"/>
        <v>0</v>
      </c>
      <c r="L1037" t="str">
        <f>'LISTADO GENERAL '!A1049</f>
        <v>PRODUCTOS TOP</v>
      </c>
    </row>
    <row r="1038" spans="1:12">
      <c r="A1038" s="22">
        <v>1037</v>
      </c>
      <c r="B1038" t="str">
        <f>+'LISTADO GENERAL '!B1050</f>
        <v>021690199</v>
      </c>
      <c r="C1038" t="str">
        <f>+'LISTADO GENERAL '!E1050</f>
        <v>DUROVAL 50MG X 1 TAB</v>
      </c>
      <c r="D1038">
        <f>+'LISTADO GENERAL '!F1050</f>
        <v>0</v>
      </c>
      <c r="E1038" t="str">
        <f>+'LISTADO GENERAL '!I1050</f>
        <v>VALMOR</v>
      </c>
      <c r="F1038" s="20">
        <f>+'LISTADO GENERAL '!S1050</f>
        <v>47239</v>
      </c>
      <c r="G1038">
        <f>+'LISTADO GENERAL '!T1050</f>
        <v>0</v>
      </c>
      <c r="H1038" s="21">
        <f>+'LISTADO GENERAL '!O1050</f>
        <v>1.0909090909090908</v>
      </c>
      <c r="I1038">
        <f t="shared" si="32"/>
        <v>0</v>
      </c>
      <c r="J1038">
        <f>IF('LISTADO GENERAL '!K1050="EXENTO",'REF1'!I1038,I1038*1.16)</f>
        <v>0</v>
      </c>
      <c r="K1038" t="b">
        <f t="shared" si="33"/>
        <v>0</v>
      </c>
      <c r="L1038">
        <f>'LISTADO GENERAL '!A1050</f>
        <v>0</v>
      </c>
    </row>
    <row r="1039" spans="1:12">
      <c r="A1039" s="22">
        <v>1038</v>
      </c>
      <c r="B1039" t="str">
        <f>+'LISTADO GENERAL '!B1051</f>
        <v>021690200</v>
      </c>
      <c r="C1039" t="str">
        <f>+'LISTADO GENERAL '!E1051</f>
        <v>DUROVAL 50MG X 10 TAB</v>
      </c>
      <c r="D1039">
        <f>+'LISTADO GENERAL '!F1051</f>
        <v>0</v>
      </c>
      <c r="E1039" t="str">
        <f>+'LISTADO GENERAL '!I1051</f>
        <v>VALMOR</v>
      </c>
      <c r="F1039" s="20">
        <f>+'LISTADO GENERAL '!S1051</f>
        <v>46935</v>
      </c>
      <c r="G1039">
        <f>+'LISTADO GENERAL '!T1051</f>
        <v>0</v>
      </c>
      <c r="H1039" s="21">
        <f>+'LISTADO GENERAL '!O1051</f>
        <v>8.2387012987012973</v>
      </c>
      <c r="I1039">
        <f t="shared" si="32"/>
        <v>0</v>
      </c>
      <c r="J1039">
        <f>IF('LISTADO GENERAL '!K1051="EXENTO",'REF1'!I1039,I1039*1.16)</f>
        <v>0</v>
      </c>
      <c r="K1039" t="b">
        <f t="shared" si="33"/>
        <v>0</v>
      </c>
      <c r="L1039" t="str">
        <f>'LISTADO GENERAL '!A1051</f>
        <v>PRODUCTOS TOP</v>
      </c>
    </row>
    <row r="1040" spans="1:12">
      <c r="A1040" s="22">
        <v>1039</v>
      </c>
      <c r="B1040" t="str">
        <f>+'LISTADO GENERAL '!B1052</f>
        <v>021690202</v>
      </c>
      <c r="C1040" t="str">
        <f>+'LISTADO GENERAL '!E1052</f>
        <v>DUROVAL 50MG X 3 TAB</v>
      </c>
      <c r="D1040">
        <f>+'LISTADO GENERAL '!F1052</f>
        <v>0</v>
      </c>
      <c r="E1040" t="str">
        <f>+'LISTADO GENERAL '!I1052</f>
        <v>VALMOR</v>
      </c>
      <c r="F1040" s="20">
        <f>+'LISTADO GENERAL '!S1052</f>
        <v>46935</v>
      </c>
      <c r="G1040">
        <f>+'LISTADO GENERAL '!T1052</f>
        <v>0</v>
      </c>
      <c r="H1040" s="21">
        <f>+'LISTADO GENERAL '!O1052</f>
        <v>2.5371682916490039</v>
      </c>
      <c r="I1040">
        <f t="shared" si="32"/>
        <v>0</v>
      </c>
      <c r="J1040">
        <f>IF('LISTADO GENERAL '!K1052="EXENTO",'REF1'!I1040,I1040*1.16)</f>
        <v>0</v>
      </c>
      <c r="K1040" t="b">
        <f t="shared" si="33"/>
        <v>0</v>
      </c>
      <c r="L1040" t="str">
        <f>'LISTADO GENERAL '!A1052</f>
        <v>PRODUCTOS TOP</v>
      </c>
    </row>
    <row r="1041" spans="1:12">
      <c r="A1041" s="22">
        <v>1040</v>
      </c>
      <c r="B1041" t="str">
        <f>+'LISTADO GENERAL '!B1053</f>
        <v>021890530</v>
      </c>
      <c r="C1041" t="str">
        <f>+'LISTADO GENERAL '!E1053</f>
        <v>DUVADILAN 10MG X 30 COMP</v>
      </c>
      <c r="D1041">
        <f>+'LISTADO GENERAL '!F1053</f>
        <v>0</v>
      </c>
      <c r="E1041" t="str">
        <f>+'LISTADO GENERAL '!I1053</f>
        <v>VARGAS</v>
      </c>
      <c r="F1041" s="20">
        <f>+'LISTADO GENERAL '!S1053</f>
        <v>47392</v>
      </c>
      <c r="G1041">
        <f>+'LISTADO GENERAL '!T1053</f>
        <v>0</v>
      </c>
      <c r="H1041" s="21">
        <f>+'LISTADO GENERAL '!O1053</f>
        <v>10.970293670886075</v>
      </c>
      <c r="I1041">
        <f t="shared" si="32"/>
        <v>0</v>
      </c>
      <c r="J1041">
        <f>IF('LISTADO GENERAL '!K1053="EXENTO",'REF1'!I1041,I1041*1.16)</f>
        <v>0</v>
      </c>
      <c r="K1041" t="b">
        <f t="shared" si="33"/>
        <v>0</v>
      </c>
      <c r="L1041">
        <f>'LISTADO GENERAL '!A1053</f>
        <v>0</v>
      </c>
    </row>
    <row r="1042" spans="1:12">
      <c r="A1042" s="22">
        <v>1041</v>
      </c>
      <c r="B1042" t="str">
        <f>+'LISTADO GENERAL '!B1054</f>
        <v>011700000</v>
      </c>
      <c r="C1042" t="str">
        <f>+'LISTADO GENERAL '!E1054</f>
        <v>DUVADILAN SOL INY 10mg/2mL X 3 AMP</v>
      </c>
      <c r="D1042">
        <f>+'LISTADO GENERAL '!F1054</f>
        <v>0</v>
      </c>
      <c r="E1042" t="str">
        <f>+'LISTADO GENERAL '!I1054</f>
        <v>ZUOZ PHARMA</v>
      </c>
      <c r="F1042" s="20">
        <f>+'LISTADO GENERAL '!S1054</f>
        <v>46296</v>
      </c>
      <c r="G1042">
        <f>+'LISTADO GENERAL '!T1054</f>
        <v>0</v>
      </c>
      <c r="H1042" s="21">
        <f>+'LISTADO GENERAL '!O1054</f>
        <v>8.4404761904761898</v>
      </c>
      <c r="I1042">
        <f t="shared" si="32"/>
        <v>0</v>
      </c>
      <c r="J1042">
        <f>IF('LISTADO GENERAL '!K1054="EXENTO",'REF1'!I1042,I1042*1.16)</f>
        <v>0</v>
      </c>
      <c r="K1042" t="b">
        <f t="shared" si="33"/>
        <v>0</v>
      </c>
      <c r="L1042" t="str">
        <f>'LISTADO GENERAL '!A1054</f>
        <v>PRODUCTOS TOP</v>
      </c>
    </row>
    <row r="1043" spans="1:12">
      <c r="A1043" s="22">
        <v>1042</v>
      </c>
      <c r="B1043" t="str">
        <f>+'LISTADO GENERAL '!B1055</f>
        <v>021181120</v>
      </c>
      <c r="C1043" t="str">
        <f>+'LISTADO GENERAL '!E1055</f>
        <v>DYFRIN SOL OFTALMICA X 5ML</v>
      </c>
      <c r="D1043">
        <f>+'LISTADO GENERAL '!F1055</f>
        <v>0</v>
      </c>
      <c r="E1043" t="str">
        <f>+'LISTADO GENERAL '!I1055</f>
        <v>OFTALMI</v>
      </c>
      <c r="F1043" s="20">
        <f>+'LISTADO GENERAL '!S1055</f>
        <v>45689</v>
      </c>
      <c r="G1043">
        <f>+'LISTADO GENERAL '!T1055</f>
        <v>0</v>
      </c>
      <c r="H1043" s="21">
        <f>+'LISTADO GENERAL '!O1055</f>
        <v>12.379746835443036</v>
      </c>
      <c r="I1043">
        <f t="shared" si="32"/>
        <v>0</v>
      </c>
      <c r="J1043">
        <f>IF('LISTADO GENERAL '!K1055="EXENTO",'REF1'!I1043,I1043*1.16)</f>
        <v>0</v>
      </c>
      <c r="K1043" t="b">
        <f t="shared" si="33"/>
        <v>0</v>
      </c>
      <c r="L1043" t="str">
        <f>'LISTADO GENERAL '!A1055</f>
        <v>BROCHE DE ORO</v>
      </c>
    </row>
    <row r="1044" spans="1:12">
      <c r="A1044" s="22">
        <v>1043</v>
      </c>
      <c r="B1044" t="str">
        <f>+'LISTADO GENERAL '!B1056</f>
        <v>032300014</v>
      </c>
      <c r="C1044" t="str">
        <f>+'LISTADO GENERAL '!E1056</f>
        <v>DYMACIN CLINDAMICINA CREMA VAGINAL 2% TUBO X 40G</v>
      </c>
      <c r="D1044">
        <f>+'LISTADO GENERAL '!F1056</f>
        <v>0</v>
      </c>
      <c r="E1044" t="str">
        <f>+'LISTADO GENERAL '!I1056</f>
        <v>DISTRILAB</v>
      </c>
      <c r="F1044" s="20">
        <f>+'LISTADO GENERAL '!S1056</f>
        <v>46388</v>
      </c>
      <c r="G1044">
        <f>+'LISTADO GENERAL '!T1056</f>
        <v>0</v>
      </c>
      <c r="H1044" s="21">
        <f>+'LISTADO GENERAL '!O1056</f>
        <v>9.0227848101265806</v>
      </c>
      <c r="I1044">
        <f t="shared" si="32"/>
        <v>0</v>
      </c>
      <c r="J1044">
        <f>IF('LISTADO GENERAL '!K1056="EXENTO",'REF1'!I1044,I1044*1.16)</f>
        <v>0</v>
      </c>
      <c r="K1044" t="b">
        <f t="shared" si="33"/>
        <v>0</v>
      </c>
      <c r="L1044">
        <f>'LISTADO GENERAL '!A1056</f>
        <v>0</v>
      </c>
    </row>
    <row r="1045" spans="1:12">
      <c r="A1045" s="22">
        <v>1044</v>
      </c>
      <c r="B1045" t="str">
        <f>+'LISTADO GENERAL '!B1057</f>
        <v>022300309</v>
      </c>
      <c r="C1045" t="str">
        <f>+'LISTADO GENERAL '!E1057</f>
        <v>DYMAZOL 3  (CLOTRIMAZOL) X 200 MG 3 UNIDADES</v>
      </c>
      <c r="D1045">
        <f>+'LISTADO GENERAL '!F1057</f>
        <v>0</v>
      </c>
      <c r="E1045" t="str">
        <f>+'LISTADO GENERAL '!I1057</f>
        <v>DISTRILAB</v>
      </c>
      <c r="F1045" s="20">
        <f>+'LISTADO GENERAL '!S1057</f>
        <v>46508</v>
      </c>
      <c r="G1045">
        <f>+'LISTADO GENERAL '!T1057</f>
        <v>0</v>
      </c>
      <c r="H1045" s="21">
        <f>+'LISTADO GENERAL '!O1057</f>
        <v>2.4155844155844157</v>
      </c>
      <c r="I1045">
        <f t="shared" si="32"/>
        <v>0</v>
      </c>
      <c r="J1045">
        <f>IF('LISTADO GENERAL '!K1057="EXENTO",'REF1'!I1045,I1045*1.16)</f>
        <v>0</v>
      </c>
      <c r="K1045" t="b">
        <f t="shared" si="33"/>
        <v>0</v>
      </c>
      <c r="L1045" t="str">
        <f>'LISTADO GENERAL '!A1057</f>
        <v>PRODUCTOS TOP</v>
      </c>
    </row>
    <row r="1046" spans="1:12">
      <c r="A1046" s="22">
        <v>1045</v>
      </c>
      <c r="B1046" t="str">
        <f>+'LISTADO GENERAL '!B1058</f>
        <v>022300308</v>
      </c>
      <c r="C1046" t="str">
        <f>+'LISTADO GENERAL '!E1058</f>
        <v>DYMAZOL 6  (CLOTRIMAZOL) X 100 MG 6 UNIDADES</v>
      </c>
      <c r="D1046">
        <f>+'LISTADO GENERAL '!F1058</f>
        <v>0</v>
      </c>
      <c r="E1046" t="str">
        <f>+'LISTADO GENERAL '!I1058</f>
        <v>DISTRILAB</v>
      </c>
      <c r="F1046" s="20">
        <f>+'LISTADO GENERAL '!S1058</f>
        <v>46508</v>
      </c>
      <c r="G1046">
        <f>+'LISTADO GENERAL '!T1058</f>
        <v>0</v>
      </c>
      <c r="H1046" s="21">
        <f>+'LISTADO GENERAL '!O1058</f>
        <v>2.5844155844155843</v>
      </c>
      <c r="I1046">
        <f t="shared" si="32"/>
        <v>0</v>
      </c>
      <c r="J1046">
        <f>IF('LISTADO GENERAL '!K1058="EXENTO",'REF1'!I1046,I1046*1.16)</f>
        <v>0</v>
      </c>
      <c r="K1046" t="b">
        <f t="shared" si="33"/>
        <v>0</v>
      </c>
      <c r="L1046">
        <f>'LISTADO GENERAL '!A1058</f>
        <v>0</v>
      </c>
    </row>
    <row r="1047" spans="1:12">
      <c r="A1047" s="22">
        <v>1046</v>
      </c>
      <c r="B1047" t="str">
        <f>+'LISTADO GENERAL '!B1059</f>
        <v>032300015</v>
      </c>
      <c r="C1047" t="str">
        <f>+'LISTADO GENERAL '!E1059</f>
        <v>DYMAZOL CREMA VAGINAL AL 2% (CLOTRIMAZOL) X 50G</v>
      </c>
      <c r="D1047">
        <f>+'LISTADO GENERAL '!F1059</f>
        <v>0</v>
      </c>
      <c r="E1047" t="str">
        <f>+'LISTADO GENERAL '!I1059</f>
        <v>DISTRILAB</v>
      </c>
      <c r="F1047" s="20">
        <f>+'LISTADO GENERAL '!S1059</f>
        <v>46357</v>
      </c>
      <c r="G1047">
        <f>+'LISTADO GENERAL '!T1059</f>
        <v>0</v>
      </c>
      <c r="H1047" s="21">
        <f>+'LISTADO GENERAL '!O1059</f>
        <v>3.8227848101265822</v>
      </c>
      <c r="I1047">
        <f t="shared" si="32"/>
        <v>0</v>
      </c>
      <c r="J1047">
        <f>IF('LISTADO GENERAL '!K1059="EXENTO",'REF1'!I1047,I1047*1.16)</f>
        <v>0</v>
      </c>
      <c r="K1047" t="b">
        <f t="shared" si="33"/>
        <v>0</v>
      </c>
      <c r="L1047" t="str">
        <f>'LISTADO GENERAL '!A1059</f>
        <v>PRODUCTOS TOP</v>
      </c>
    </row>
    <row r="1048" spans="1:12">
      <c r="A1048" s="22">
        <v>1047</v>
      </c>
      <c r="B1048" t="str">
        <f>+'LISTADO GENERAL '!B1060</f>
        <v>022300312</v>
      </c>
      <c r="C1048" t="str">
        <f>+'LISTADO GENERAL '!E1060</f>
        <v>DYMAZOL DUAL (CLOTRIMAZOL + CLOTRIMAZOL) 200MG OVULOS  1% CREMA</v>
      </c>
      <c r="D1048">
        <f>+'LISTADO GENERAL '!F1060</f>
        <v>0</v>
      </c>
      <c r="E1048" t="str">
        <f>+'LISTADO GENERAL '!I1060</f>
        <v>DISTRILAB</v>
      </c>
      <c r="F1048" s="20">
        <f>+'LISTADO GENERAL '!S1060</f>
        <v>46388</v>
      </c>
      <c r="G1048">
        <f>+'LISTADO GENERAL '!T1060</f>
        <v>0</v>
      </c>
      <c r="H1048" s="21">
        <f>+'LISTADO GENERAL '!O1060</f>
        <v>4.1038961038961039</v>
      </c>
      <c r="I1048">
        <f t="shared" si="32"/>
        <v>0</v>
      </c>
      <c r="J1048">
        <f>IF('LISTADO GENERAL '!K1060="EXENTO",'REF1'!I1048,I1048*1.16)</f>
        <v>0</v>
      </c>
      <c r="K1048" t="b">
        <f t="shared" si="33"/>
        <v>0</v>
      </c>
      <c r="L1048" t="str">
        <f>'LISTADO GENERAL '!A1060</f>
        <v>PRODUCTOS TOP</v>
      </c>
    </row>
    <row r="1049" spans="1:12">
      <c r="A1049" s="22">
        <v>1048</v>
      </c>
      <c r="B1049" t="str">
        <f>+'LISTADO GENERAL '!B1061</f>
        <v>022300294</v>
      </c>
      <c r="C1049" t="str">
        <f>+'LISTADO GENERAL '!E1061</f>
        <v>DYNAZOL FORTE (METRONIDAZOL+MICONAZOL) X 40G</v>
      </c>
      <c r="D1049">
        <f>+'LISTADO GENERAL '!F1061</f>
        <v>0</v>
      </c>
      <c r="E1049" t="str">
        <f>+'LISTADO GENERAL '!I1061</f>
        <v>DISTRILAB</v>
      </c>
      <c r="F1049" s="20">
        <f>+'LISTADO GENERAL '!S1061</f>
        <v>46113</v>
      </c>
      <c r="G1049">
        <f>+'LISTADO GENERAL '!T1061</f>
        <v>0</v>
      </c>
      <c r="H1049" s="21">
        <f>+'LISTADO GENERAL '!O1061</f>
        <v>6.4373417721518988</v>
      </c>
      <c r="I1049">
        <f t="shared" si="32"/>
        <v>0</v>
      </c>
      <c r="J1049">
        <f>IF('LISTADO GENERAL '!K1061="EXENTO",'REF1'!I1049,I1049*1.16)</f>
        <v>0</v>
      </c>
      <c r="K1049" t="b">
        <f t="shared" si="33"/>
        <v>0</v>
      </c>
      <c r="L1049" t="str">
        <f>'LISTADO GENERAL '!A1061</f>
        <v>PRODUCTOS TOP</v>
      </c>
    </row>
    <row r="1050" spans="1:12">
      <c r="A1050" s="22">
        <v>1049</v>
      </c>
      <c r="B1050" t="str">
        <f>+'LISTADO GENERAL '!B1062</f>
        <v>023000005</v>
      </c>
      <c r="C1050" t="str">
        <f>+'LISTADO GENERAL '!E1062</f>
        <v>E-400 ANTIOXIDANTE 268 MG * 100TAB</v>
      </c>
      <c r="D1050">
        <f>+'LISTADO GENERAL '!F1062</f>
        <v>0</v>
      </c>
      <c r="E1050" t="str">
        <f>+'LISTADO GENERAL '!I1062</f>
        <v>NOW</v>
      </c>
      <c r="F1050" s="20">
        <f>+'LISTADO GENERAL '!S1062</f>
        <v>45931</v>
      </c>
      <c r="G1050">
        <f>+'LISTADO GENERAL '!T1062</f>
        <v>0</v>
      </c>
      <c r="H1050" s="21">
        <f>+'LISTADO GENERAL '!O1062</f>
        <v>25.547619047619051</v>
      </c>
      <c r="I1050">
        <f t="shared" si="32"/>
        <v>0</v>
      </c>
      <c r="J1050">
        <f>IF('LISTADO GENERAL '!K1062="EXENTO",'REF1'!I1050,I1050*1.16)</f>
        <v>0</v>
      </c>
      <c r="K1050" t="b">
        <f t="shared" si="33"/>
        <v>0</v>
      </c>
      <c r="L1050" t="str">
        <f>'LISTADO GENERAL '!A1062</f>
        <v>PRODUCTOS TOP</v>
      </c>
    </row>
    <row r="1051" spans="1:12">
      <c r="A1051" s="22">
        <v>1050</v>
      </c>
      <c r="B1051" t="str">
        <f>+'LISTADO GENERAL '!B1063</f>
        <v>0217409034</v>
      </c>
      <c r="C1051" t="str">
        <f>+'LISTADO GENERAL '!E1063</f>
        <v>ECLAMP 150 MG X 30 TABLETAS</v>
      </c>
      <c r="D1051">
        <f>+'LISTADO GENERAL '!F1063</f>
        <v>0</v>
      </c>
      <c r="E1051" t="str">
        <f>+'LISTADO GENERAL '!I1063</f>
        <v>VIVAX</v>
      </c>
      <c r="F1051" s="20">
        <f>+'LISTADO GENERAL '!S1063</f>
        <v>45809</v>
      </c>
      <c r="G1051">
        <f>+'LISTADO GENERAL '!T1063</f>
        <v>0</v>
      </c>
      <c r="H1051" s="21">
        <f>+'LISTADO GENERAL '!O1063</f>
        <v>17.177215189873419</v>
      </c>
      <c r="I1051">
        <f t="shared" si="32"/>
        <v>0</v>
      </c>
      <c r="J1051">
        <f>IF('LISTADO GENERAL '!K1063="EXENTO",'REF1'!I1051,I1051*1.16)</f>
        <v>0</v>
      </c>
      <c r="K1051" t="b">
        <f t="shared" si="33"/>
        <v>0</v>
      </c>
      <c r="L1051">
        <f>'LISTADO GENERAL '!A1063</f>
        <v>0</v>
      </c>
    </row>
    <row r="1052" spans="1:12">
      <c r="A1052" s="22">
        <v>1051</v>
      </c>
      <c r="B1052" t="str">
        <f>+'LISTADO GENERAL '!B1064</f>
        <v>010180333</v>
      </c>
      <c r="C1052" t="str">
        <f>+'LISTADO GENERAL '!E1064</f>
        <v>EFEDRINA SULFATO AL 6%/1ML AMP</v>
      </c>
      <c r="D1052">
        <f>+'LISTADO GENERAL '!F1064</f>
        <v>0</v>
      </c>
      <c r="E1052" t="str">
        <f>+'LISTADO GENERAL '!I1064</f>
        <v>BIOSANO</v>
      </c>
      <c r="F1052" s="20">
        <f>+'LISTADO GENERAL '!S1064</f>
        <v>46966</v>
      </c>
      <c r="G1052">
        <f>+'LISTADO GENERAL '!T1064</f>
        <v>0</v>
      </c>
      <c r="H1052" s="21">
        <f>+'LISTADO GENERAL '!O1064</f>
        <v>4.3376623376623371</v>
      </c>
      <c r="I1052">
        <f t="shared" si="32"/>
        <v>0</v>
      </c>
      <c r="J1052">
        <f>IF('LISTADO GENERAL '!K1064="EXENTO",'REF1'!I1052,I1052*1.16)</f>
        <v>0</v>
      </c>
      <c r="K1052" t="b">
        <f t="shared" si="33"/>
        <v>0</v>
      </c>
      <c r="L1052" t="str">
        <f>'LISTADO GENERAL '!A1064</f>
        <v>PRODUCTOS TOP</v>
      </c>
    </row>
    <row r="1053" spans="1:12">
      <c r="A1053" s="22">
        <v>1052</v>
      </c>
      <c r="B1053" t="str">
        <f>+'LISTADO GENERAL '!B1065</f>
        <v>020191102</v>
      </c>
      <c r="C1053" t="str">
        <f>+'LISTADO GENERAL '!E1065</f>
        <v>EKICAL SUSPESION 120 ML</v>
      </c>
      <c r="D1053">
        <f>+'LISTADO GENERAL '!F1065</f>
        <v>0</v>
      </c>
      <c r="E1053" t="str">
        <f>+'LISTADO GENERAL '!I1065</f>
        <v>BIOTECH</v>
      </c>
      <c r="F1053" s="20">
        <f>+'LISTADO GENERAL '!S1065</f>
        <v>46235</v>
      </c>
      <c r="G1053">
        <f>+'LISTADO GENERAL '!T1065</f>
        <v>0</v>
      </c>
      <c r="H1053" s="21">
        <f>+'LISTADO GENERAL '!O1065</f>
        <v>7.0681547619047613</v>
      </c>
      <c r="I1053">
        <f t="shared" si="32"/>
        <v>0</v>
      </c>
      <c r="J1053">
        <f>IF('LISTADO GENERAL '!K1065="EXENTO",'REF1'!I1053,I1053*1.16)</f>
        <v>0</v>
      </c>
      <c r="K1053" t="b">
        <f t="shared" si="33"/>
        <v>0</v>
      </c>
      <c r="L1053" t="str">
        <f>'LISTADO GENERAL '!A1065</f>
        <v>PRODUCTOS TOP</v>
      </c>
    </row>
    <row r="1054" spans="1:12">
      <c r="A1054" s="22">
        <v>1053</v>
      </c>
      <c r="B1054" t="str">
        <f>+'LISTADO GENERAL '!B1066</f>
        <v>033180018</v>
      </c>
      <c r="C1054" t="str">
        <f>+'LISTADO GENERAL '!E1066</f>
        <v>ELECTRO C ZINC PRO  X 6 SOBRES 5,6G SUERO HIDRATANTE</v>
      </c>
      <c r="D1054">
        <f>+'LISTADO GENERAL '!F1066</f>
        <v>0</v>
      </c>
      <c r="E1054" t="str">
        <f>+'LISTADO GENERAL '!I1066</f>
        <v>ARTE + MEDICO</v>
      </c>
      <c r="F1054" s="20">
        <f>+'LISTADO GENERAL '!S1066</f>
        <v>46143</v>
      </c>
      <c r="G1054">
        <f>+'LISTADO GENERAL '!T1066</f>
        <v>0</v>
      </c>
      <c r="H1054" s="21">
        <f>+'LISTADO GENERAL '!O1066</f>
        <v>7.4756962025316458</v>
      </c>
      <c r="I1054">
        <f t="shared" si="32"/>
        <v>0</v>
      </c>
      <c r="J1054">
        <f>IF('LISTADO GENERAL '!K1066="EXENTO",'REF1'!I1054,I1054*1.16)</f>
        <v>0</v>
      </c>
      <c r="K1054" t="b">
        <f t="shared" si="33"/>
        <v>0</v>
      </c>
      <c r="L1054">
        <f>'LISTADO GENERAL '!A1066</f>
        <v>0</v>
      </c>
    </row>
    <row r="1055" spans="1:12">
      <c r="A1055" s="22">
        <v>1054</v>
      </c>
      <c r="B1055" t="str">
        <f>+'LISTADO GENERAL '!B1067</f>
        <v>033180019</v>
      </c>
      <c r="C1055" t="str">
        <f>+'LISTADO GENERAL '!E1067</f>
        <v>ELECTROLITE X 10 SOBRES</v>
      </c>
      <c r="D1055">
        <f>+'LISTADO GENERAL '!F1067</f>
        <v>0</v>
      </c>
      <c r="E1055" t="str">
        <f>+'LISTADO GENERAL '!I1067</f>
        <v>ARTE + MEDICO</v>
      </c>
      <c r="F1055" s="20">
        <f>+'LISTADO GENERAL '!S1067</f>
        <v>46508</v>
      </c>
      <c r="G1055">
        <f>+'LISTADO GENERAL '!T1067</f>
        <v>0</v>
      </c>
      <c r="H1055" s="21">
        <f>+'LISTADO GENERAL '!O1067</f>
        <v>9.0714285714285712</v>
      </c>
      <c r="I1055">
        <f t="shared" si="32"/>
        <v>0</v>
      </c>
      <c r="J1055">
        <f>IF('LISTADO GENERAL '!K1067="EXENTO",'REF1'!I1055,I1055*1.16)</f>
        <v>0</v>
      </c>
      <c r="K1055" t="b">
        <f t="shared" si="33"/>
        <v>0</v>
      </c>
      <c r="L1055">
        <f>'LISTADO GENERAL '!A1067</f>
        <v>0</v>
      </c>
    </row>
    <row r="1056" spans="1:12">
      <c r="A1056" s="22">
        <v>1055</v>
      </c>
      <c r="B1056" t="str">
        <f>+'LISTADO GENERAL '!B1068</f>
        <v>011720001</v>
      </c>
      <c r="C1056" t="str">
        <f>+'LISTADO GENERAL '!E1068</f>
        <v>EMOCA (FITOMENADIONA) SOL INY X 3 AMP</v>
      </c>
      <c r="D1056">
        <f>+'LISTADO GENERAL '!F1068</f>
        <v>0</v>
      </c>
      <c r="E1056" t="str">
        <f>+'LISTADO GENERAL '!I1068</f>
        <v>VINCENTI</v>
      </c>
      <c r="F1056" s="20">
        <f>+'LISTADO GENERAL '!S1068</f>
        <v>45992</v>
      </c>
      <c r="G1056">
        <f>+'LISTADO GENERAL '!T1068</f>
        <v>0</v>
      </c>
      <c r="H1056" s="21">
        <f>+'LISTADO GENERAL '!O1068</f>
        <v>4.220779220779221</v>
      </c>
      <c r="I1056">
        <f t="shared" si="32"/>
        <v>0</v>
      </c>
      <c r="J1056">
        <f>IF('LISTADO GENERAL '!K1068="EXENTO",'REF1'!I1056,I1056*1.16)</f>
        <v>0</v>
      </c>
      <c r="K1056" t="b">
        <f t="shared" si="33"/>
        <v>0</v>
      </c>
      <c r="L1056">
        <f>'LISTADO GENERAL '!A1068</f>
        <v>0</v>
      </c>
    </row>
    <row r="1057" spans="1:12">
      <c r="A1057" s="22">
        <v>1056</v>
      </c>
      <c r="B1057" t="str">
        <f>+'LISTADO GENERAL '!B1069</f>
        <v>60356</v>
      </c>
      <c r="C1057" t="str">
        <f>+'LISTADO GENERAL '!E1069</f>
        <v xml:space="preserve">EMPAGLIFLOZINA 10 MG X 30 TAB </v>
      </c>
      <c r="D1057">
        <f>+'LISTADO GENERAL '!F1069</f>
        <v>0</v>
      </c>
      <c r="E1057" t="str">
        <f>+'LISTADO GENERAL '!I1069</f>
        <v>DISTRILAB</v>
      </c>
      <c r="F1057" s="20">
        <f>+'LISTADO GENERAL '!S1069</f>
        <v>46661</v>
      </c>
      <c r="G1057">
        <f>+'LISTADO GENERAL '!T1069</f>
        <v>0</v>
      </c>
      <c r="H1057" s="21">
        <f>+'LISTADO GENERAL '!O1069</f>
        <v>13.038961038961038</v>
      </c>
      <c r="I1057">
        <f t="shared" si="32"/>
        <v>0</v>
      </c>
      <c r="J1057">
        <f>IF('LISTADO GENERAL '!K1069="EXENTO",'REF1'!I1057,I1057*1.16)</f>
        <v>0</v>
      </c>
      <c r="K1057" t="b">
        <f t="shared" si="33"/>
        <v>0</v>
      </c>
      <c r="L1057">
        <f>'LISTADO GENERAL '!A1069</f>
        <v>0</v>
      </c>
    </row>
    <row r="1058" spans="1:12">
      <c r="A1058" s="22">
        <v>1057</v>
      </c>
      <c r="B1058" t="str">
        <f>+'LISTADO GENERAL '!B1070</f>
        <v>60357</v>
      </c>
      <c r="C1058" t="str">
        <f>+'LISTADO GENERAL '!E1070</f>
        <v>EMPAGLIFLOZINA 25 MG X 30 TAB</v>
      </c>
      <c r="D1058">
        <f>+'LISTADO GENERAL '!F1070</f>
        <v>0</v>
      </c>
      <c r="E1058" t="str">
        <f>+'LISTADO GENERAL '!I1070</f>
        <v>DISTRILAB</v>
      </c>
      <c r="F1058" s="20">
        <f>+'LISTADO GENERAL '!S1070</f>
        <v>46661</v>
      </c>
      <c r="G1058">
        <f>+'LISTADO GENERAL '!T1070</f>
        <v>0</v>
      </c>
      <c r="H1058" s="21">
        <f>+'LISTADO GENERAL '!O1070</f>
        <v>20.870129870129869</v>
      </c>
      <c r="I1058">
        <f t="shared" si="32"/>
        <v>0</v>
      </c>
      <c r="J1058">
        <f>IF('LISTADO GENERAL '!K1070="EXENTO",'REF1'!I1058,I1058*1.16)</f>
        <v>0</v>
      </c>
      <c r="K1058" t="b">
        <f t="shared" si="33"/>
        <v>0</v>
      </c>
      <c r="L1058">
        <f>'LISTADO GENERAL '!A1070</f>
        <v>0</v>
      </c>
    </row>
    <row r="1059" spans="1:12">
      <c r="A1059" s="22">
        <v>1058</v>
      </c>
      <c r="B1059" t="str">
        <f>+'LISTADO GENERAL '!B1071</f>
        <v>023850004</v>
      </c>
      <c r="C1059" t="str">
        <f>+'LISTADO GENERAL '!E1071</f>
        <v>EMULSION ACEITE DE HIGADO DE BACALAO  X 180 mL</v>
      </c>
      <c r="D1059">
        <f>+'LISTADO GENERAL '!F1071</f>
        <v>0</v>
      </c>
      <c r="E1059" t="str">
        <f>+'LISTADO GENERAL '!I1071</f>
        <v>BIOFARCO</v>
      </c>
      <c r="F1059" s="20">
        <f>+'LISTADO GENERAL '!S1071</f>
        <v>46082</v>
      </c>
      <c r="G1059">
        <f>+'LISTADO GENERAL '!T1071</f>
        <v>0</v>
      </c>
      <c r="H1059" s="21">
        <f>+'LISTADO GENERAL '!O1071</f>
        <v>5.4935064935064943</v>
      </c>
      <c r="I1059">
        <f t="shared" si="32"/>
        <v>0</v>
      </c>
      <c r="J1059">
        <f>IF('LISTADO GENERAL '!K1071="EXENTO",'REF1'!I1059,I1059*1.16)</f>
        <v>0</v>
      </c>
      <c r="K1059" t="b">
        <f t="shared" si="33"/>
        <v>0</v>
      </c>
      <c r="L1059" t="str">
        <f>'LISTADO GENERAL '!A1071</f>
        <v>PRODUCTOS TOP</v>
      </c>
    </row>
    <row r="1060" spans="1:12">
      <c r="A1060" s="22">
        <v>1059</v>
      </c>
      <c r="B1060" t="str">
        <f>+'LISTADO GENERAL '!B1072</f>
        <v>022680048</v>
      </c>
      <c r="C1060" t="str">
        <f>+'LISTADO GENERAL '!E1072</f>
        <v>ENALAPRIL 10 MG X 10 TAB (BLISTER)</v>
      </c>
      <c r="D1060">
        <f>+'LISTADO GENERAL '!F1072</f>
        <v>0</v>
      </c>
      <c r="E1060" t="str">
        <f>+'LISTADO GENERAL '!I1072</f>
        <v xml:space="preserve"> PORTUGAL</v>
      </c>
      <c r="F1060" s="20">
        <f>+'LISTADO GENERAL '!S1072</f>
        <v>45931</v>
      </c>
      <c r="G1060">
        <f>+'LISTADO GENERAL '!T1072</f>
        <v>0</v>
      </c>
      <c r="H1060" s="21">
        <f>+'LISTADO GENERAL '!O1072</f>
        <v>0.53749999999999998</v>
      </c>
      <c r="I1060">
        <f t="shared" si="32"/>
        <v>0</v>
      </c>
      <c r="J1060">
        <f>IF('LISTADO GENERAL '!K1072="EXENTO",'REF1'!I1060,I1060*1.16)</f>
        <v>0</v>
      </c>
      <c r="K1060" t="b">
        <f t="shared" si="33"/>
        <v>0</v>
      </c>
      <c r="L1060">
        <f>'LISTADO GENERAL '!A1072</f>
        <v>0</v>
      </c>
    </row>
    <row r="1061" spans="1:12">
      <c r="A1061" s="22">
        <v>1060</v>
      </c>
      <c r="B1061" t="str">
        <f>+'LISTADO GENERAL '!B1073</f>
        <v>020931112</v>
      </c>
      <c r="C1061" t="str">
        <f>+'LISTADO GENERAL '!E1073</f>
        <v>ENALAPRIL 10MG X 20 TAB</v>
      </c>
      <c r="D1061">
        <f>+'LISTADO GENERAL '!F1073</f>
        <v>0</v>
      </c>
      <c r="E1061" t="str">
        <f>+'LISTADO GENERAL '!I1073</f>
        <v>LA SANTE</v>
      </c>
      <c r="F1061" s="20">
        <f>+'LISTADO GENERAL '!S1073</f>
        <v>46143</v>
      </c>
      <c r="G1061">
        <f>+'LISTADO GENERAL '!T1073</f>
        <v>0</v>
      </c>
      <c r="H1061" s="21">
        <f>+'LISTADO GENERAL '!O1073</f>
        <v>1.0682</v>
      </c>
      <c r="I1061">
        <f t="shared" si="32"/>
        <v>0</v>
      </c>
      <c r="J1061">
        <f>IF('LISTADO GENERAL '!K1073="EXENTO",'REF1'!I1061,I1061*1.16)</f>
        <v>0</v>
      </c>
      <c r="K1061" t="b">
        <f t="shared" si="33"/>
        <v>0</v>
      </c>
      <c r="L1061" t="str">
        <f>'LISTADO GENERAL '!A1073</f>
        <v>BROCHE DE ORO</v>
      </c>
    </row>
    <row r="1062" spans="1:12">
      <c r="A1062" s="22">
        <v>1061</v>
      </c>
      <c r="B1062" t="str">
        <f>+'LISTADO GENERAL '!B1074</f>
        <v>020930572</v>
      </c>
      <c r="C1062" t="str">
        <f>+'LISTADO GENERAL '!E1074</f>
        <v>ENALAPRIL 20MG X 20 TAB</v>
      </c>
      <c r="D1062">
        <f>+'LISTADO GENERAL '!F1074</f>
        <v>0</v>
      </c>
      <c r="E1062" t="str">
        <f>+'LISTADO GENERAL '!I1074</f>
        <v>LA SANTE</v>
      </c>
      <c r="F1062" s="20">
        <f>+'LISTADO GENERAL '!S1074</f>
        <v>46631</v>
      </c>
      <c r="G1062">
        <f>+'LISTADO GENERAL '!T1074</f>
        <v>0</v>
      </c>
      <c r="H1062" s="21">
        <f>+'LISTADO GENERAL '!O1074</f>
        <v>1.3719999999999999</v>
      </c>
      <c r="I1062">
        <f t="shared" si="32"/>
        <v>0</v>
      </c>
      <c r="J1062">
        <f>IF('LISTADO GENERAL '!K1074="EXENTO",'REF1'!I1062,I1062*1.16)</f>
        <v>0</v>
      </c>
      <c r="K1062" t="b">
        <f t="shared" si="33"/>
        <v>0</v>
      </c>
      <c r="L1062" t="str">
        <f>'LISTADO GENERAL '!A1074</f>
        <v>BROCHE DE ORO</v>
      </c>
    </row>
    <row r="1063" spans="1:12">
      <c r="A1063" s="22">
        <v>1062</v>
      </c>
      <c r="B1063" t="str">
        <f>+'LISTADO GENERAL '!B1075</f>
        <v>020980204</v>
      </c>
      <c r="C1063" t="str">
        <f>+'LISTADO GENERAL '!E1075</f>
        <v>ENALAPRIL 20MG X 30 TAB</v>
      </c>
      <c r="D1063">
        <f>+'LISTADO GENERAL '!F1075</f>
        <v>0</v>
      </c>
      <c r="E1063" t="str">
        <f>+'LISTADO GENERAL '!I1075</f>
        <v>LETI-GENVEN</v>
      </c>
      <c r="F1063" s="20">
        <f>+'LISTADO GENERAL '!S1075</f>
        <v>46204</v>
      </c>
      <c r="G1063">
        <f>+'LISTADO GENERAL '!T1075</f>
        <v>0</v>
      </c>
      <c r="H1063" s="21">
        <f>+'LISTADO GENERAL '!O1075</f>
        <v>2.3194805194805195</v>
      </c>
      <c r="I1063">
        <f t="shared" si="32"/>
        <v>0</v>
      </c>
      <c r="J1063">
        <f>IF('LISTADO GENERAL '!K1075="EXENTO",'REF1'!I1063,I1063*1.16)</f>
        <v>0</v>
      </c>
      <c r="K1063" t="b">
        <f t="shared" si="33"/>
        <v>0</v>
      </c>
      <c r="L1063" t="str">
        <f>'LISTADO GENERAL '!A1075</f>
        <v xml:space="preserve">BROCHE DE ORO </v>
      </c>
    </row>
    <row r="1064" spans="1:12">
      <c r="A1064" s="22">
        <v>1063</v>
      </c>
      <c r="B1064" t="str">
        <f>+'LISTADO GENERAL '!B1076</f>
        <v>020931129</v>
      </c>
      <c r="C1064" t="str">
        <f>+'LISTADO GENERAL '!E1076</f>
        <v>ENALAPRIL 20mg X 30 TAB</v>
      </c>
      <c r="D1064">
        <f>+'LISTADO GENERAL '!F1076</f>
        <v>0</v>
      </c>
      <c r="E1064" t="str">
        <f>+'LISTADO GENERAL '!I1076</f>
        <v>LA SANTE</v>
      </c>
      <c r="F1064" s="20">
        <f>+'LISTADO GENERAL '!S1076</f>
        <v>46508</v>
      </c>
      <c r="G1064">
        <f>+'LISTADO GENERAL '!T1076</f>
        <v>0</v>
      </c>
      <c r="H1064" s="21">
        <f>+'LISTADO GENERAL '!O1076</f>
        <v>1.9893999999999998</v>
      </c>
      <c r="I1064">
        <f t="shared" si="32"/>
        <v>0</v>
      </c>
      <c r="J1064">
        <f>IF('LISTADO GENERAL '!K1076="EXENTO",'REF1'!I1064,I1064*1.16)</f>
        <v>0</v>
      </c>
      <c r="K1064" t="b">
        <f t="shared" si="33"/>
        <v>0</v>
      </c>
      <c r="L1064" t="str">
        <f>'LISTADO GENERAL '!A1076</f>
        <v>BROCHE DE ORO</v>
      </c>
    </row>
    <row r="1065" spans="1:12">
      <c r="A1065" s="22">
        <v>1064</v>
      </c>
      <c r="B1065" t="str">
        <f>+'LISTADO GENERAL '!B1077</f>
        <v>020980525</v>
      </c>
      <c r="C1065" t="str">
        <f>+'LISTADO GENERAL '!E1077</f>
        <v>ENALAPRIL MALEATO 10mg x30 COMP</v>
      </c>
      <c r="D1065">
        <f>+'LISTADO GENERAL '!F1077</f>
        <v>0</v>
      </c>
      <c r="E1065" t="str">
        <f>+'LISTADO GENERAL '!I1077</f>
        <v>LETI-GENVEN</v>
      </c>
      <c r="F1065" s="20">
        <f>+'LISTADO GENERAL '!S1077</f>
        <v>46113</v>
      </c>
      <c r="G1065">
        <f>+'LISTADO GENERAL '!T1077</f>
        <v>0</v>
      </c>
      <c r="H1065" s="21">
        <f>+'LISTADO GENERAL '!O1077</f>
        <v>1.6605999999999996</v>
      </c>
      <c r="I1065">
        <f t="shared" si="32"/>
        <v>0</v>
      </c>
      <c r="J1065">
        <f>IF('LISTADO GENERAL '!K1077="EXENTO",'REF1'!I1065,I1065*1.16)</f>
        <v>0</v>
      </c>
      <c r="K1065" t="b">
        <f t="shared" si="33"/>
        <v>0</v>
      </c>
      <c r="L1065" t="str">
        <f>'LISTADO GENERAL '!A1077</f>
        <v xml:space="preserve">BROCHE DE ORO </v>
      </c>
    </row>
    <row r="1066" spans="1:12">
      <c r="A1066" s="22">
        <v>1065</v>
      </c>
      <c r="B1066" t="str">
        <f>+'LISTADO GENERAL '!B1078</f>
        <v>021260974</v>
      </c>
      <c r="C1066" t="str">
        <f>+'LISTADO GENERAL '!E1078</f>
        <v>ENALAPRIL MALEATO 20mg X 30 TBLS</v>
      </c>
      <c r="D1066">
        <f>+'LISTADO GENERAL '!F1078</f>
        <v>0</v>
      </c>
      <c r="E1066" t="str">
        <f>+'LISTADO GENERAL '!I1078</f>
        <v>PLUS ANDES</v>
      </c>
      <c r="F1066" s="20">
        <f>+'LISTADO GENERAL '!S1078</f>
        <v>46113</v>
      </c>
      <c r="G1066">
        <f>+'LISTADO GENERAL '!T1078</f>
        <v>0</v>
      </c>
      <c r="H1066" s="21">
        <f>+'LISTADO GENERAL '!O1078</f>
        <v>1.8461587857088608</v>
      </c>
      <c r="I1066">
        <f t="shared" si="32"/>
        <v>0</v>
      </c>
      <c r="J1066">
        <f>IF('LISTADO GENERAL '!K1078="EXENTO",'REF1'!I1066,I1066*1.16)</f>
        <v>0</v>
      </c>
      <c r="K1066" t="b">
        <f t="shared" si="33"/>
        <v>0</v>
      </c>
      <c r="L1066">
        <f>'LISTADO GENERAL '!A1078</f>
        <v>0</v>
      </c>
    </row>
    <row r="1067" spans="1:12">
      <c r="A1067" s="22">
        <v>1066</v>
      </c>
      <c r="B1067" t="str">
        <f>+'LISTADO GENERAL '!B1079</f>
        <v>022720015</v>
      </c>
      <c r="C1067" t="str">
        <f>+'LISTADO GENERAL '!E1079</f>
        <v>ENEMAX-A (ADULTO)</v>
      </c>
      <c r="D1067">
        <f>+'LISTADO GENERAL '!F1079</f>
        <v>0</v>
      </c>
      <c r="E1067" t="str">
        <f>+'LISTADO GENERAL '!I1079</f>
        <v>FAHD</v>
      </c>
      <c r="F1067" s="20">
        <f>+'LISTADO GENERAL '!S1079</f>
        <v>46447</v>
      </c>
      <c r="G1067">
        <f>+'LISTADO GENERAL '!T1079</f>
        <v>0</v>
      </c>
      <c r="H1067" s="21">
        <f>+'LISTADO GENERAL '!O1079</f>
        <v>6.4935064935064934</v>
      </c>
      <c r="I1067">
        <f t="shared" si="32"/>
        <v>0</v>
      </c>
      <c r="J1067">
        <f>IF('LISTADO GENERAL '!K1079="EXENTO",'REF1'!I1067,I1067*1.16)</f>
        <v>0</v>
      </c>
      <c r="K1067" t="b">
        <f t="shared" si="33"/>
        <v>0</v>
      </c>
      <c r="L1067">
        <f>'LISTADO GENERAL '!A1079</f>
        <v>0</v>
      </c>
    </row>
    <row r="1068" spans="1:12">
      <c r="A1068" s="22">
        <v>1067</v>
      </c>
      <c r="B1068" t="str">
        <f>+'LISTADO GENERAL '!B1080</f>
        <v>000714</v>
      </c>
      <c r="C1068" t="str">
        <f>+'LISTADO GENERAL '!E1080</f>
        <v>ENERZINC 200MG X 90 ML</v>
      </c>
      <c r="D1068">
        <f>+'LISTADO GENERAL '!F1080</f>
        <v>0</v>
      </c>
      <c r="E1068" t="str">
        <f>+'LISTADO GENERAL '!I1080</f>
        <v>LAPROFF</v>
      </c>
      <c r="F1068" s="20">
        <f>+'LISTADO GENERAL '!S1080</f>
        <v>46235</v>
      </c>
      <c r="G1068">
        <f>+'LISTADO GENERAL '!T1080</f>
        <v>0</v>
      </c>
      <c r="H1068" s="21">
        <f>+'LISTADO GENERAL '!O1080</f>
        <v>3.1688311688311686</v>
      </c>
      <c r="I1068">
        <f t="shared" si="32"/>
        <v>0</v>
      </c>
      <c r="J1068">
        <f>IF('LISTADO GENERAL '!K1080="EXENTO",'REF1'!I1068,I1068*1.16)</f>
        <v>0</v>
      </c>
      <c r="K1068" t="b">
        <f t="shared" si="33"/>
        <v>0</v>
      </c>
      <c r="L1068" t="str">
        <f>'LISTADO GENERAL '!A1080</f>
        <v>PRODUCTOS TOP</v>
      </c>
    </row>
    <row r="1069" spans="1:12">
      <c r="A1069" s="22">
        <v>1068</v>
      </c>
      <c r="B1069" t="str">
        <f>+'LISTADO GENERAL '!B1081</f>
        <v>021690879</v>
      </c>
      <c r="C1069" t="str">
        <f>+'LISTADO GENERAL '!E1081</f>
        <v>EPITRAL 50MG X 30 TAB</v>
      </c>
      <c r="D1069">
        <f>+'LISTADO GENERAL '!F1081</f>
        <v>0</v>
      </c>
      <c r="E1069" t="str">
        <f>+'LISTADO GENERAL '!I1081</f>
        <v>VALMOR</v>
      </c>
      <c r="F1069" s="20">
        <f>+'LISTADO GENERAL '!S1081</f>
        <v>46296</v>
      </c>
      <c r="G1069">
        <f>+'LISTADO GENERAL '!T1081</f>
        <v>0</v>
      </c>
      <c r="H1069" s="21">
        <f>+'LISTADO GENERAL '!O1081</f>
        <v>6.3924050632911387</v>
      </c>
      <c r="I1069">
        <f t="shared" si="32"/>
        <v>0</v>
      </c>
      <c r="J1069">
        <f>IF('LISTADO GENERAL '!K1081="EXENTO",'REF1'!I1069,I1069*1.16)</f>
        <v>0</v>
      </c>
      <c r="K1069" t="b">
        <f t="shared" si="33"/>
        <v>0</v>
      </c>
      <c r="L1069" t="str">
        <f>'LISTADO GENERAL '!A1081</f>
        <v>PRODUCTOS TOP</v>
      </c>
    </row>
    <row r="1070" spans="1:12">
      <c r="A1070" s="22">
        <v>1069</v>
      </c>
      <c r="B1070" t="str">
        <f>+'LISTADO GENERAL '!B1082</f>
        <v>021090208</v>
      </c>
      <c r="C1070" t="str">
        <f>+'LISTADO GENERAL '!E1082</f>
        <v>EQUALIV PN 100MG-50MG X 30 TAB</v>
      </c>
      <c r="D1070">
        <f>+'LISTADO GENERAL '!F1082</f>
        <v>0</v>
      </c>
      <c r="E1070" t="str">
        <f>+'LISTADO GENERAL '!I1082</f>
        <v>MEYER</v>
      </c>
      <c r="F1070" s="20">
        <f>+'LISTADO GENERAL '!S1082</f>
        <v>46266</v>
      </c>
      <c r="G1070">
        <f>+'LISTADO GENERAL '!T1082</f>
        <v>0</v>
      </c>
      <c r="H1070" s="21">
        <f>+'LISTADO GENERAL '!O1082</f>
        <v>5.1841999999999997</v>
      </c>
      <c r="I1070">
        <f t="shared" si="32"/>
        <v>0</v>
      </c>
      <c r="J1070">
        <f>IF('LISTADO GENERAL '!K1082="EXENTO",'REF1'!I1070,I1070*1.16)</f>
        <v>0</v>
      </c>
      <c r="K1070" t="b">
        <f t="shared" si="33"/>
        <v>0</v>
      </c>
      <c r="L1070" t="str">
        <f>'LISTADO GENERAL '!A1082</f>
        <v>BROCHE DE ORO</v>
      </c>
    </row>
    <row r="1071" spans="1:12">
      <c r="A1071" s="22">
        <v>1070</v>
      </c>
      <c r="B1071" t="str">
        <f>+'LISTADO GENERAL '!B1083</f>
        <v>010180785</v>
      </c>
      <c r="C1071" t="str">
        <f>+'LISTADO GENERAL '!E1083</f>
        <v>ERGOMETRINA MALEATO 02MG/1ML</v>
      </c>
      <c r="D1071">
        <f>+'LISTADO GENERAL '!F1083</f>
        <v>0</v>
      </c>
      <c r="E1071" t="str">
        <f>+'LISTADO GENERAL '!I1083</f>
        <v>BIOSANO</v>
      </c>
      <c r="F1071" s="20">
        <f>+'LISTADO GENERAL '!S1083</f>
        <v>45748</v>
      </c>
      <c r="G1071">
        <f>+'LISTADO GENERAL '!T1083</f>
        <v>0</v>
      </c>
      <c r="H1071" s="21">
        <f>+'LISTADO GENERAL '!O1083</f>
        <v>0.72111111111111115</v>
      </c>
      <c r="I1071">
        <f t="shared" si="32"/>
        <v>0</v>
      </c>
      <c r="J1071">
        <f>IF('LISTADO GENERAL '!K1083="EXENTO",'REF1'!I1071,I1071*1.16)</f>
        <v>0</v>
      </c>
      <c r="K1071" t="b">
        <f t="shared" si="33"/>
        <v>0</v>
      </c>
      <c r="L1071">
        <f>'LISTADO GENERAL '!A1083</f>
        <v>0</v>
      </c>
    </row>
    <row r="1072" spans="1:12">
      <c r="A1072" s="22">
        <v>1071</v>
      </c>
      <c r="B1072" t="str">
        <f>+'LISTADO GENERAL '!B1084</f>
        <v>020191108</v>
      </c>
      <c r="C1072" t="str">
        <f>+'LISTADO GENERAL '!E1084</f>
        <v>ERILON 0,1%  CREMA TUBO X 15GR</v>
      </c>
      <c r="D1072">
        <f>+'LISTADO GENERAL '!F1084</f>
        <v>0</v>
      </c>
      <c r="E1072" t="str">
        <f>+'LISTADO GENERAL '!I1084</f>
        <v>BIOTECH</v>
      </c>
      <c r="F1072" s="20">
        <f>+'LISTADO GENERAL '!S1084</f>
        <v>46508</v>
      </c>
      <c r="G1072">
        <f>+'LISTADO GENERAL '!T1084</f>
        <v>0</v>
      </c>
      <c r="H1072" s="21">
        <f>+'LISTADO GENERAL '!O1084</f>
        <v>6.0535714285714297</v>
      </c>
      <c r="I1072">
        <f t="shared" si="32"/>
        <v>0</v>
      </c>
      <c r="J1072">
        <f>IF('LISTADO GENERAL '!K1084="EXENTO",'REF1'!I1072,I1072*1.16)</f>
        <v>0</v>
      </c>
      <c r="K1072" t="b">
        <f t="shared" si="33"/>
        <v>0</v>
      </c>
      <c r="L1072" t="str">
        <f>'LISTADO GENERAL '!A1084</f>
        <v>PRODUCTOS TOP</v>
      </c>
    </row>
    <row r="1073" spans="1:12">
      <c r="A1073" s="22">
        <v>1072</v>
      </c>
      <c r="B1073" t="str">
        <f>+'LISTADO GENERAL '!B1085</f>
        <v>020261081</v>
      </c>
      <c r="C1073" t="str">
        <f>+'LISTADO GENERAL '!E1085</f>
        <v>ESCITALOPRAM 10MG X 28 TAB</v>
      </c>
      <c r="D1073">
        <f>+'LISTADO GENERAL '!F1085</f>
        <v>0</v>
      </c>
      <c r="E1073" t="str">
        <f>+'LISTADO GENERAL '!I1085</f>
        <v>CALOX</v>
      </c>
      <c r="F1073" s="20">
        <f>+'LISTADO GENERAL '!S1085</f>
        <v>46296</v>
      </c>
      <c r="G1073">
        <f>+'LISTADO GENERAL '!T1085</f>
        <v>0</v>
      </c>
      <c r="H1073" s="21">
        <f>+'LISTADO GENERAL '!O1085</f>
        <v>8.3896103896103895</v>
      </c>
      <c r="I1073">
        <f t="shared" si="32"/>
        <v>0</v>
      </c>
      <c r="J1073">
        <f>IF('LISTADO GENERAL '!K1085="EXENTO",'REF1'!I1073,I1073*1.16)</f>
        <v>0</v>
      </c>
      <c r="K1073" t="b">
        <f t="shared" si="33"/>
        <v>0</v>
      </c>
      <c r="L1073">
        <f>'LISTADO GENERAL '!A1085</f>
        <v>0</v>
      </c>
    </row>
    <row r="1074" spans="1:12">
      <c r="A1074" s="22">
        <v>1073</v>
      </c>
      <c r="B1074" t="str">
        <f>+'LISTADO GENERAL '!B1086</f>
        <v>033510002</v>
      </c>
      <c r="C1074" t="str">
        <f>+'LISTADO GENERAL '!E1086</f>
        <v>ESCITALOPRAM 10mg X 56 COMP (BLUEPHARMA)</v>
      </c>
      <c r="D1074">
        <f>+'LISTADO GENERAL '!F1086</f>
        <v>0</v>
      </c>
      <c r="E1074" t="str">
        <f>+'LISTADO GENERAL '!I1086</f>
        <v xml:space="preserve">DOROPHARMA </v>
      </c>
      <c r="F1074" s="20">
        <f>+'LISTADO GENERAL '!S1086</f>
        <v>45962</v>
      </c>
      <c r="G1074">
        <f>+'LISTADO GENERAL '!T1086</f>
        <v>0</v>
      </c>
      <c r="H1074" s="21">
        <f>+'LISTADO GENERAL '!O1086</f>
        <v>13.09090909090909</v>
      </c>
      <c r="I1074">
        <f t="shared" si="32"/>
        <v>0</v>
      </c>
      <c r="J1074">
        <f>IF('LISTADO GENERAL '!K1086="EXENTO",'REF1'!I1074,I1074*1.16)</f>
        <v>0</v>
      </c>
      <c r="K1074" t="b">
        <f t="shared" si="33"/>
        <v>0</v>
      </c>
      <c r="L1074">
        <f>'LISTADO GENERAL '!A1086</f>
        <v>0</v>
      </c>
    </row>
    <row r="1075" spans="1:12">
      <c r="A1075" s="22">
        <v>1074</v>
      </c>
      <c r="B1075" t="str">
        <f>+'LISTADO GENERAL '!B1087</f>
        <v>020931200</v>
      </c>
      <c r="C1075" t="str">
        <f>+'LISTADO GENERAL '!E1087</f>
        <v>ESCITALOPRAM 20 MG X 30 TAB</v>
      </c>
      <c r="D1075">
        <f>+'LISTADO GENERAL '!F1087</f>
        <v>0</v>
      </c>
      <c r="E1075" t="str">
        <f>+'LISTADO GENERAL '!I1087</f>
        <v>LA SANTE</v>
      </c>
      <c r="F1075" s="20">
        <f>+'LISTADO GENERAL '!S1087</f>
        <v>46266</v>
      </c>
      <c r="G1075">
        <f>+'LISTADO GENERAL '!T1087</f>
        <v>0</v>
      </c>
      <c r="H1075" s="21">
        <f>+'LISTADO GENERAL '!O1087</f>
        <v>8.3766233766233764</v>
      </c>
      <c r="I1075">
        <f t="shared" si="32"/>
        <v>0</v>
      </c>
      <c r="J1075">
        <f>IF('LISTADO GENERAL '!K1087="EXENTO",'REF1'!I1075,I1075*1.16)</f>
        <v>0</v>
      </c>
      <c r="K1075" t="b">
        <f t="shared" si="33"/>
        <v>0</v>
      </c>
      <c r="L1075" t="str">
        <f>'LISTADO GENERAL '!A1087</f>
        <v>BROCHE DE ORO</v>
      </c>
    </row>
    <row r="1076" spans="1:12">
      <c r="A1076" s="22">
        <v>1075</v>
      </c>
      <c r="B1076" t="str">
        <f>+'LISTADO GENERAL '!B1088</f>
        <v>020261074</v>
      </c>
      <c r="C1076" t="str">
        <f>+'LISTADO GENERAL '!E1088</f>
        <v>ESCITALOPRAM 20MG X 14 COMP</v>
      </c>
      <c r="D1076">
        <f>+'LISTADO GENERAL '!F1088</f>
        <v>0</v>
      </c>
      <c r="E1076" t="str">
        <f>+'LISTADO GENERAL '!I1088</f>
        <v>CALOX</v>
      </c>
      <c r="F1076" s="20">
        <f>+'LISTADO GENERAL '!S1088</f>
        <v>46204</v>
      </c>
      <c r="G1076">
        <f>+'LISTADO GENERAL '!T1088</f>
        <v>0</v>
      </c>
      <c r="H1076" s="21">
        <f>+'LISTADO GENERAL '!O1088</f>
        <v>6.0126582278481013</v>
      </c>
      <c r="I1076">
        <f t="shared" si="32"/>
        <v>0</v>
      </c>
      <c r="J1076">
        <f>IF('LISTADO GENERAL '!K1088="EXENTO",'REF1'!I1076,I1076*1.16)</f>
        <v>0</v>
      </c>
      <c r="K1076" t="b">
        <f t="shared" si="33"/>
        <v>0</v>
      </c>
      <c r="L1076">
        <f>'LISTADO GENERAL '!A1088</f>
        <v>0</v>
      </c>
    </row>
    <row r="1077" spans="1:12">
      <c r="A1077" s="22">
        <v>1076</v>
      </c>
      <c r="B1077" t="str">
        <f>+'LISTADO GENERAL '!B1089</f>
        <v>0217409039</v>
      </c>
      <c r="C1077" t="str">
        <f>+'LISTADO GENERAL '!E1089</f>
        <v>ESOMEPRAZOL 20mg X 20 TAB</v>
      </c>
      <c r="D1077">
        <f>+'LISTADO GENERAL '!F1089</f>
        <v>0</v>
      </c>
      <c r="E1077" t="str">
        <f>+'LISTADO GENERAL '!I1089</f>
        <v>VIVAX</v>
      </c>
      <c r="F1077" s="20">
        <f>+'LISTADO GENERAL '!S1089</f>
        <v>46204</v>
      </c>
      <c r="G1077">
        <f>+'LISTADO GENERAL '!T1089</f>
        <v>0</v>
      </c>
      <c r="H1077" s="21">
        <f>+'LISTADO GENERAL '!O1089</f>
        <v>3.5533333333333337</v>
      </c>
      <c r="I1077">
        <f t="shared" si="32"/>
        <v>0</v>
      </c>
      <c r="J1077">
        <f>IF('LISTADO GENERAL '!K1089="EXENTO",'REF1'!I1077,I1077*1.16)</f>
        <v>0</v>
      </c>
      <c r="K1077" t="b">
        <f t="shared" si="33"/>
        <v>0</v>
      </c>
      <c r="L1077">
        <f>'LISTADO GENERAL '!A1089</f>
        <v>0</v>
      </c>
    </row>
    <row r="1078" spans="1:12">
      <c r="A1078" s="22">
        <v>1077</v>
      </c>
      <c r="B1078" t="str">
        <f>+'LISTADO GENERAL '!B1090</f>
        <v>033180052</v>
      </c>
      <c r="C1078" t="str">
        <f>+'LISTADO GENERAL '!E1090</f>
        <v>ESOMEPRAZOL 40 MG X 10  TAB</v>
      </c>
      <c r="D1078">
        <f>+'LISTADO GENERAL '!F1090</f>
        <v>0</v>
      </c>
      <c r="E1078" t="str">
        <f>+'LISTADO GENERAL '!I1090</f>
        <v>ARTE + MEDICO</v>
      </c>
      <c r="F1078" s="20">
        <f>+'LISTADO GENERAL '!S1090</f>
        <v>46054</v>
      </c>
      <c r="G1078">
        <f>+'LISTADO GENERAL '!T1090</f>
        <v>0</v>
      </c>
      <c r="H1078" s="21">
        <f>+'LISTADO GENERAL '!O1090</f>
        <v>1.7974683544303796</v>
      </c>
      <c r="I1078">
        <f t="shared" si="32"/>
        <v>0</v>
      </c>
      <c r="J1078">
        <f>IF('LISTADO GENERAL '!K1090="EXENTO",'REF1'!I1078,I1078*1.16)</f>
        <v>0</v>
      </c>
      <c r="K1078" t="b">
        <f t="shared" si="33"/>
        <v>0</v>
      </c>
      <c r="L1078">
        <f>'LISTADO GENERAL '!A1090</f>
        <v>0</v>
      </c>
    </row>
    <row r="1079" spans="1:12">
      <c r="A1079" s="22">
        <v>1078</v>
      </c>
      <c r="B1079" t="str">
        <f>+'LISTADO GENERAL '!B1091</f>
        <v>022720038</v>
      </c>
      <c r="C1079" t="str">
        <f>+'LISTADO GENERAL '!E1091</f>
        <v>ESOMEPRAZOL 40 MG X 10 TAB</v>
      </c>
      <c r="D1079">
        <f>+'LISTADO GENERAL '!F1091</f>
        <v>0</v>
      </c>
      <c r="E1079" t="str">
        <f>+'LISTADO GENERAL '!I1091</f>
        <v>FAHD</v>
      </c>
      <c r="F1079" s="20">
        <f>+'LISTADO GENERAL '!S1091</f>
        <v>46568</v>
      </c>
      <c r="G1079">
        <f>+'LISTADO GENERAL '!T1091</f>
        <v>0</v>
      </c>
      <c r="H1079" s="21">
        <f>+'LISTADO GENERAL '!O1091</f>
        <v>2.5714285714285712</v>
      </c>
      <c r="I1079">
        <f t="shared" si="32"/>
        <v>0</v>
      </c>
      <c r="J1079">
        <f>IF('LISTADO GENERAL '!K1091="EXENTO",'REF1'!I1079,I1079*1.16)</f>
        <v>0</v>
      </c>
      <c r="K1079" t="b">
        <f t="shared" si="33"/>
        <v>0</v>
      </c>
      <c r="L1079">
        <f>'LISTADO GENERAL '!A1091</f>
        <v>0</v>
      </c>
    </row>
    <row r="1080" spans="1:12">
      <c r="A1080" s="22">
        <v>1079</v>
      </c>
      <c r="B1080" t="str">
        <f>+'LISTADO GENERAL '!B1092</f>
        <v>010060210</v>
      </c>
      <c r="C1080" t="str">
        <f>+'LISTADO GENERAL '!E1092</f>
        <v>ESOMEPRAZOL 40 mg X 14 TAB</v>
      </c>
      <c r="D1080">
        <f>+'LISTADO GENERAL '!F1092</f>
        <v>0</v>
      </c>
      <c r="E1080" t="str">
        <f>+'LISTADO GENERAL '!I1092</f>
        <v>ALFA FARMACEUTICAL</v>
      </c>
      <c r="F1080" s="20">
        <f>+'LISTADO GENERAL '!S1092</f>
        <v>46478</v>
      </c>
      <c r="G1080">
        <f>+'LISTADO GENERAL '!T1092</f>
        <v>0</v>
      </c>
      <c r="H1080" s="21">
        <f>+'LISTADO GENERAL '!O1092</f>
        <v>1.4935064935064934</v>
      </c>
      <c r="I1080">
        <f t="shared" si="32"/>
        <v>0</v>
      </c>
      <c r="J1080">
        <f>IF('LISTADO GENERAL '!K1092="EXENTO",'REF1'!I1080,I1080*1.16)</f>
        <v>0</v>
      </c>
      <c r="K1080" t="b">
        <f t="shared" si="33"/>
        <v>0</v>
      </c>
      <c r="L1080" t="str">
        <f>'LISTADO GENERAL '!A1092</f>
        <v>PRODUCTOS TOP</v>
      </c>
    </row>
    <row r="1081" spans="1:12">
      <c r="A1081" s="22">
        <v>1080</v>
      </c>
      <c r="B1081" t="str">
        <f>+'LISTADO GENERAL '!B1093</f>
        <v>013470001</v>
      </c>
      <c r="C1081" t="str">
        <f>+'LISTADO GENERAL '!E1093</f>
        <v>ESOMEPRAZOL 40mg POLVO AMP (AZEVEDOS)</v>
      </c>
      <c r="D1081">
        <f>+'LISTADO GENERAL '!F1093</f>
        <v>0</v>
      </c>
      <c r="E1081" t="str">
        <f>+'LISTADO GENERAL '!I1093</f>
        <v xml:space="preserve">DOROPHARMA </v>
      </c>
      <c r="F1081" s="20">
        <f>+'LISTADO GENERAL '!S1093</f>
        <v>46054</v>
      </c>
      <c r="G1081">
        <f>+'LISTADO GENERAL '!T1093</f>
        <v>0</v>
      </c>
      <c r="H1081" s="21">
        <f>+'LISTADO GENERAL '!O1093</f>
        <v>3.1038961038961039</v>
      </c>
      <c r="I1081">
        <f t="shared" si="32"/>
        <v>0</v>
      </c>
      <c r="J1081">
        <f>IF('LISTADO GENERAL '!K1093="EXENTO",'REF1'!I1081,I1081*1.16)</f>
        <v>0</v>
      </c>
      <c r="K1081" t="b">
        <f t="shared" si="33"/>
        <v>0</v>
      </c>
      <c r="L1081">
        <f>'LISTADO GENERAL '!A1093</f>
        <v>0</v>
      </c>
    </row>
    <row r="1082" spans="1:12">
      <c r="A1082" s="22">
        <v>1081</v>
      </c>
      <c r="B1082" t="str">
        <f>+'LISTADO GENERAL '!B1094</f>
        <v>0217409025</v>
      </c>
      <c r="C1082" t="str">
        <f>+'LISTADO GENERAL '!E1094</f>
        <v>ESOMEPRAZOL 40mg X 20 TAB</v>
      </c>
      <c r="D1082">
        <f>+'LISTADO GENERAL '!F1094</f>
        <v>0</v>
      </c>
      <c r="E1082" t="str">
        <f>+'LISTADO GENERAL '!I1094</f>
        <v>VIVAX</v>
      </c>
      <c r="F1082" s="20">
        <f>+'LISTADO GENERAL '!S1094</f>
        <v>45992</v>
      </c>
      <c r="G1082">
        <f>+'LISTADO GENERAL '!T1094</f>
        <v>0</v>
      </c>
      <c r="H1082" s="21">
        <f>+'LISTADO GENERAL '!O1094</f>
        <v>7.3797468354430373</v>
      </c>
      <c r="I1082">
        <f t="shared" si="32"/>
        <v>0</v>
      </c>
      <c r="J1082">
        <f>IF('LISTADO GENERAL '!K1094="EXENTO",'REF1'!I1082,I1082*1.16)</f>
        <v>0</v>
      </c>
      <c r="K1082" t="b">
        <f t="shared" si="33"/>
        <v>0</v>
      </c>
      <c r="L1082">
        <f>'LISTADO GENERAL '!A1094</f>
        <v>0</v>
      </c>
    </row>
    <row r="1083" spans="1:12">
      <c r="A1083" s="22">
        <v>1082</v>
      </c>
      <c r="B1083" t="str">
        <f>+'LISTADO GENERAL '!B1095</f>
        <v>010060194</v>
      </c>
      <c r="C1083" t="str">
        <f>+'LISTADO GENERAL '!E1095</f>
        <v xml:space="preserve">ESOMEPRAZOL SODICO 40 MG  INY /  I.V  </v>
      </c>
      <c r="D1083">
        <f>+'LISTADO GENERAL '!F1095</f>
        <v>0</v>
      </c>
      <c r="E1083" t="str">
        <f>+'LISTADO GENERAL '!I1095</f>
        <v>ALFA FARMACEUTICAL</v>
      </c>
      <c r="F1083" s="20">
        <f>+'LISTADO GENERAL '!S1095</f>
        <v>46327</v>
      </c>
      <c r="G1083">
        <f>+'LISTADO GENERAL '!T1095</f>
        <v>0</v>
      </c>
      <c r="H1083" s="21">
        <f>+'LISTADO GENERAL '!O1095</f>
        <v>1.5194805194805197</v>
      </c>
      <c r="I1083">
        <f t="shared" si="32"/>
        <v>0</v>
      </c>
      <c r="J1083">
        <f>IF('LISTADO GENERAL '!K1095="EXENTO",'REF1'!I1083,I1083*1.16)</f>
        <v>0</v>
      </c>
      <c r="K1083" t="b">
        <f t="shared" si="33"/>
        <v>0</v>
      </c>
      <c r="L1083" t="str">
        <f>'LISTADO GENERAL '!A1095</f>
        <v>PRODUCTOS TOP</v>
      </c>
    </row>
    <row r="1084" spans="1:12">
      <c r="A1084" s="22">
        <v>1083</v>
      </c>
      <c r="B1084" t="str">
        <f>+'LISTADO GENERAL '!B1096</f>
        <v>023750001</v>
      </c>
      <c r="C1084" t="str">
        <f>+'LISTADO GENERAL '!E1096</f>
        <v>ESONUV 20 mg X 30 CAP</v>
      </c>
      <c r="D1084">
        <f>+'LISTADO GENERAL '!F1096</f>
        <v>0</v>
      </c>
      <c r="E1084" t="str">
        <f>+'LISTADO GENERAL '!I1096</f>
        <v>NUVILLE</v>
      </c>
      <c r="F1084" s="20">
        <f>+'LISTADO GENERAL '!S1096</f>
        <v>46419</v>
      </c>
      <c r="G1084">
        <f>+'LISTADO GENERAL '!T1096</f>
        <v>0</v>
      </c>
      <c r="H1084" s="21">
        <f>+'LISTADO GENERAL '!O1096</f>
        <v>4.8441558441558437</v>
      </c>
      <c r="I1084">
        <f t="shared" si="32"/>
        <v>0</v>
      </c>
      <c r="J1084">
        <f>IF('LISTADO GENERAL '!K1096="EXENTO",'REF1'!I1084,I1084*1.16)</f>
        <v>0</v>
      </c>
      <c r="K1084" t="b">
        <f t="shared" si="33"/>
        <v>0</v>
      </c>
      <c r="L1084">
        <f>'LISTADO GENERAL '!A1096</f>
        <v>0</v>
      </c>
    </row>
    <row r="1085" spans="1:12">
      <c r="A1085" s="22">
        <v>1084</v>
      </c>
      <c r="B1085" t="str">
        <f>+'LISTADO GENERAL '!B1097</f>
        <v>023750002</v>
      </c>
      <c r="C1085" t="str">
        <f>+'LISTADO GENERAL '!E1097</f>
        <v>ESONUV 40 mg X 30 CAP</v>
      </c>
      <c r="D1085">
        <f>+'LISTADO GENERAL '!F1097</f>
        <v>0</v>
      </c>
      <c r="E1085" t="str">
        <f>+'LISTADO GENERAL '!I1097</f>
        <v>NUVILLE</v>
      </c>
      <c r="F1085" s="20">
        <f>+'LISTADO GENERAL '!S1097</f>
        <v>46419</v>
      </c>
      <c r="G1085">
        <f>+'LISTADO GENERAL '!T1097</f>
        <v>0</v>
      </c>
      <c r="H1085" s="21">
        <f>+'LISTADO GENERAL '!O1097</f>
        <v>5.9740259740259738</v>
      </c>
      <c r="I1085">
        <f t="shared" si="32"/>
        <v>0</v>
      </c>
      <c r="J1085">
        <f>IF('LISTADO GENERAL '!K1097="EXENTO",'REF1'!I1085,I1085*1.16)</f>
        <v>0</v>
      </c>
      <c r="K1085" t="b">
        <f t="shared" si="33"/>
        <v>0</v>
      </c>
      <c r="L1085">
        <f>'LISTADO GENERAL '!A1097</f>
        <v>0</v>
      </c>
    </row>
    <row r="1086" spans="1:12">
      <c r="A1086" s="22">
        <v>1085</v>
      </c>
      <c r="B1086" t="str">
        <f>+'LISTADO GENERAL '!B1098</f>
        <v>020930583</v>
      </c>
      <c r="C1086" t="str">
        <f>+'LISTADO GENERAL '!E1098</f>
        <v>ESOZ 20MG X 7 CAP</v>
      </c>
      <c r="D1086">
        <f>+'LISTADO GENERAL '!F1098</f>
        <v>0</v>
      </c>
      <c r="E1086" t="str">
        <f>+'LISTADO GENERAL '!I1098</f>
        <v>LA SANTE</v>
      </c>
      <c r="F1086" s="20">
        <f>+'LISTADO GENERAL '!S1098</f>
        <v>46143</v>
      </c>
      <c r="G1086">
        <f>+'LISTADO GENERAL '!T1098</f>
        <v>0</v>
      </c>
      <c r="H1086" s="21">
        <f>+'LISTADO GENERAL '!O1098</f>
        <v>2.8615999999999997</v>
      </c>
      <c r="I1086">
        <f t="shared" si="32"/>
        <v>0</v>
      </c>
      <c r="J1086">
        <f>IF('LISTADO GENERAL '!K1098="EXENTO",'REF1'!I1086,I1086*1.16)</f>
        <v>0</v>
      </c>
      <c r="K1086" t="b">
        <f t="shared" si="33"/>
        <v>0</v>
      </c>
      <c r="L1086" t="str">
        <f>'LISTADO GENERAL '!A1098</f>
        <v>BROCHE DE ORO</v>
      </c>
    </row>
    <row r="1087" spans="1:12">
      <c r="A1087" s="22">
        <v>1086</v>
      </c>
      <c r="B1087" t="str">
        <f>+'LISTADO GENERAL '!B1099</f>
        <v>020931119</v>
      </c>
      <c r="C1087" t="str">
        <f>+'LISTADO GENERAL '!E1099</f>
        <v>ESOZ HP (CLARITROMICINA 500mg+AMOXICILINA 500MG + ESOMEPRAZOL) X 14 DIAS  DISPENSADOR</v>
      </c>
      <c r="D1087">
        <f>+'LISTADO GENERAL '!F1099</f>
        <v>0</v>
      </c>
      <c r="E1087" t="str">
        <f>+'LISTADO GENERAL '!I1099</f>
        <v>LA SANTE</v>
      </c>
      <c r="F1087" s="20">
        <f>+'LISTADO GENERAL '!S1099</f>
        <v>46023</v>
      </c>
      <c r="G1087">
        <f>+'LISTADO GENERAL '!T1099</f>
        <v>0</v>
      </c>
      <c r="H1087" s="21">
        <f>+'LISTADO GENERAL '!O1099</f>
        <v>41.734177215189867</v>
      </c>
      <c r="I1087">
        <f t="shared" si="32"/>
        <v>0</v>
      </c>
      <c r="J1087">
        <f>IF('LISTADO GENERAL '!K1099="EXENTO",'REF1'!I1087,I1087*1.16)</f>
        <v>0</v>
      </c>
      <c r="K1087" t="b">
        <f t="shared" si="33"/>
        <v>0</v>
      </c>
      <c r="L1087" t="str">
        <f>'LISTADO GENERAL '!A1099</f>
        <v>BROCHE DE ORO</v>
      </c>
    </row>
    <row r="1088" spans="1:12">
      <c r="A1088" s="22">
        <v>1087</v>
      </c>
      <c r="B1088" t="str">
        <f>+'LISTADO GENERAL '!B1100</f>
        <v>020931189</v>
      </c>
      <c r="C1088" t="str">
        <f>+'LISTADO GENERAL '!E1100</f>
        <v>ESOZ HP X 10 DIAS</v>
      </c>
      <c r="D1088">
        <f>+'LISTADO GENERAL '!F1100</f>
        <v>0</v>
      </c>
      <c r="E1088" t="str">
        <f>+'LISTADO GENERAL '!I1100</f>
        <v>LA SANTE</v>
      </c>
      <c r="F1088" s="20">
        <f>+'LISTADO GENERAL '!S1100</f>
        <v>46023</v>
      </c>
      <c r="G1088">
        <f>+'LISTADO GENERAL '!T1100</f>
        <v>0</v>
      </c>
      <c r="H1088" s="21">
        <f>+'LISTADO GENERAL '!O1100</f>
        <v>34.831168831168831</v>
      </c>
      <c r="I1088">
        <f t="shared" si="32"/>
        <v>0</v>
      </c>
      <c r="J1088">
        <f>IF('LISTADO GENERAL '!K1100="EXENTO",'REF1'!I1088,I1088*1.16)</f>
        <v>0</v>
      </c>
      <c r="K1088" t="b">
        <f t="shared" si="33"/>
        <v>0</v>
      </c>
      <c r="L1088" t="str">
        <f>'LISTADO GENERAL '!A1100</f>
        <v>BROCHE DE ORO</v>
      </c>
    </row>
    <row r="1089" spans="1:12">
      <c r="A1089" s="22">
        <v>1088</v>
      </c>
      <c r="B1089" t="str">
        <f>+'LISTADO GENERAL '!B1101</f>
        <v>0339000003</v>
      </c>
      <c r="C1089" t="str">
        <f>+'LISTADO GENERAL '!E1101</f>
        <v>ESPIRONOLACTONA 25 mg X 10 TAB</v>
      </c>
      <c r="D1089">
        <f>+'LISTADO GENERAL '!F1101</f>
        <v>0</v>
      </c>
      <c r="E1089" t="str">
        <f>+'LISTADO GENERAL '!I1101</f>
        <v xml:space="preserve">KMPLUS </v>
      </c>
      <c r="F1089" s="20">
        <f>+'LISTADO GENERAL '!S1101</f>
        <v>46296</v>
      </c>
      <c r="G1089">
        <f>+'LISTADO GENERAL '!T1101</f>
        <v>0</v>
      </c>
      <c r="H1089" s="21">
        <f>+'LISTADO GENERAL '!O1101</f>
        <v>1.0987012987012987</v>
      </c>
      <c r="I1089">
        <f t="shared" si="32"/>
        <v>0</v>
      </c>
      <c r="J1089">
        <f>IF('LISTADO GENERAL '!K1101="EXENTO",'REF1'!I1089,I1089*1.16)</f>
        <v>0</v>
      </c>
      <c r="K1089" t="b">
        <f t="shared" si="33"/>
        <v>0</v>
      </c>
      <c r="L1089">
        <f>'LISTADO GENERAL '!A1101</f>
        <v>0</v>
      </c>
    </row>
    <row r="1090" spans="1:12">
      <c r="A1090" s="22">
        <v>1089</v>
      </c>
      <c r="B1090" t="str">
        <f>+'LISTADO GENERAL '!B1102</f>
        <v>00689</v>
      </c>
      <c r="C1090" t="str">
        <f>+'LISTADO GENERAL '!E1102</f>
        <v>ESPIRONOLACTONA 25 MG X 20 TAB</v>
      </c>
      <c r="D1090">
        <f>+'LISTADO GENERAL '!F1102</f>
        <v>0</v>
      </c>
      <c r="E1090" t="str">
        <f>+'LISTADO GENERAL '!I1102</f>
        <v>LAPROFF</v>
      </c>
      <c r="F1090" s="20">
        <f>+'LISTADO GENERAL '!S1102</f>
        <v>46204</v>
      </c>
      <c r="G1090">
        <f>+'LISTADO GENERAL '!T1102</f>
        <v>0</v>
      </c>
      <c r="H1090" s="21">
        <f>+'LISTADO GENERAL '!O1102</f>
        <v>3.2467532467532467</v>
      </c>
      <c r="I1090">
        <f t="shared" ref="I1090:I1153" si="34">+H1090*G1090</f>
        <v>0</v>
      </c>
      <c r="J1090">
        <f>IF('LISTADO GENERAL '!K1102="EXENTO",'REF1'!I1090,I1090*1.16)</f>
        <v>0</v>
      </c>
      <c r="K1090" t="b">
        <f t="shared" si="33"/>
        <v>0</v>
      </c>
      <c r="L1090">
        <f>'LISTADO GENERAL '!A1102</f>
        <v>0</v>
      </c>
    </row>
    <row r="1091" spans="1:12">
      <c r="A1091" s="22">
        <v>1090</v>
      </c>
      <c r="B1091" t="str">
        <f>+'LISTADO GENERAL '!B1103</f>
        <v>021690319</v>
      </c>
      <c r="C1091" t="str">
        <f>+'LISTADO GENERAL '!E1103</f>
        <v>ESQUIDONE 1MG X 30 TAB</v>
      </c>
      <c r="D1091">
        <f>+'LISTADO GENERAL '!F1103</f>
        <v>0</v>
      </c>
      <c r="E1091" t="str">
        <f>+'LISTADO GENERAL '!I1103</f>
        <v>VALMOR</v>
      </c>
      <c r="F1091" s="20">
        <f>+'LISTADO GENERAL '!S1103</f>
        <v>47416</v>
      </c>
      <c r="G1091">
        <f>+'LISTADO GENERAL '!T1103</f>
        <v>0</v>
      </c>
      <c r="H1091" s="21">
        <f>+'LISTADO GENERAL '!O1103</f>
        <v>6.3766233766233764</v>
      </c>
      <c r="I1091">
        <f t="shared" si="34"/>
        <v>0</v>
      </c>
      <c r="J1091">
        <f>IF('LISTADO GENERAL '!K1103="EXENTO",'REF1'!I1091,I1091*1.16)</f>
        <v>0</v>
      </c>
      <c r="K1091" t="b">
        <f t="shared" ref="K1091:K1154" si="35">IF(AND(G1091&gt;0,AND(L1091&lt;&gt;$L$1,L1091&lt;&gt;$M$1)),ROW())</f>
        <v>0</v>
      </c>
      <c r="L1091" t="str">
        <f>'LISTADO GENERAL '!A1103</f>
        <v>PRODUCTOS TOP</v>
      </c>
    </row>
    <row r="1092" spans="1:12">
      <c r="A1092" s="22">
        <v>1091</v>
      </c>
      <c r="B1092" t="str">
        <f>+'LISTADO GENERAL '!B1104</f>
        <v>021690982</v>
      </c>
      <c r="C1092" t="str">
        <f>+'LISTADO GENERAL '!E1104</f>
        <v>ESQUIDONE 2MG X 30 TAB</v>
      </c>
      <c r="D1092">
        <f>+'LISTADO GENERAL '!F1104</f>
        <v>0</v>
      </c>
      <c r="E1092" t="str">
        <f>+'LISTADO GENERAL '!I1104</f>
        <v>VALMOR</v>
      </c>
      <c r="F1092" s="20">
        <f>+'LISTADO GENERAL '!S1104</f>
        <v>47209</v>
      </c>
      <c r="G1092">
        <f>+'LISTADO GENERAL '!T1104</f>
        <v>0</v>
      </c>
      <c r="H1092" s="21">
        <f>+'LISTADO GENERAL '!O1104</f>
        <v>7.7532467532467528</v>
      </c>
      <c r="I1092">
        <f t="shared" si="34"/>
        <v>0</v>
      </c>
      <c r="J1092">
        <f>IF('LISTADO GENERAL '!K1104="EXENTO",'REF1'!I1092,I1092*1.16)</f>
        <v>0</v>
      </c>
      <c r="K1092" t="b">
        <f t="shared" si="35"/>
        <v>0</v>
      </c>
      <c r="L1092">
        <f>'LISTADO GENERAL '!A1104</f>
        <v>0</v>
      </c>
    </row>
    <row r="1093" spans="1:12">
      <c r="A1093" s="22">
        <v>1092</v>
      </c>
      <c r="B1093" t="str">
        <f>+'LISTADO GENERAL '!B1105</f>
        <v>0217208280</v>
      </c>
      <c r="C1093" t="str">
        <f>+'LISTADO GENERAL '!E1105</f>
        <v>ETORICOXIB 120 MG X 10 TAB</v>
      </c>
      <c r="D1093">
        <f>+'LISTADO GENERAL '!F1105</f>
        <v>0</v>
      </c>
      <c r="E1093" t="str">
        <f>+'LISTADO GENERAL '!I1105</f>
        <v>VINCENTI</v>
      </c>
      <c r="F1093" s="20">
        <f>+'LISTADO GENERAL '!S1105</f>
        <v>46266</v>
      </c>
      <c r="G1093">
        <f>+'LISTADO GENERAL '!T1105</f>
        <v>0</v>
      </c>
      <c r="H1093" s="21">
        <f>+'LISTADO GENERAL '!O1105</f>
        <v>6.1376276294240499</v>
      </c>
      <c r="I1093">
        <f t="shared" si="34"/>
        <v>0</v>
      </c>
      <c r="J1093">
        <f>IF('LISTADO GENERAL '!K1105="EXENTO",'REF1'!I1093,I1093*1.16)</f>
        <v>0</v>
      </c>
      <c r="K1093" t="b">
        <f t="shared" si="35"/>
        <v>0</v>
      </c>
      <c r="L1093">
        <f>'LISTADO GENERAL '!A1105</f>
        <v>0</v>
      </c>
    </row>
    <row r="1094" spans="1:12">
      <c r="A1094" s="22">
        <v>1093</v>
      </c>
      <c r="B1094" t="str">
        <f>+'LISTADO GENERAL '!B1106</f>
        <v>020260539</v>
      </c>
      <c r="C1094" t="str">
        <f>+'LISTADO GENERAL '!E1106</f>
        <v>ETORICOXIB 90MG X 10 TAB</v>
      </c>
      <c r="D1094">
        <f>+'LISTADO GENERAL '!F1106</f>
        <v>0</v>
      </c>
      <c r="E1094" t="str">
        <f>+'LISTADO GENERAL '!I1106</f>
        <v>CALOX</v>
      </c>
      <c r="F1094" s="20">
        <f>+'LISTADO GENERAL '!S1106</f>
        <v>46692</v>
      </c>
      <c r="G1094">
        <f>+'LISTADO GENERAL '!T1106</f>
        <v>0</v>
      </c>
      <c r="H1094" s="21">
        <f>+'LISTADO GENERAL '!O1106</f>
        <v>6.962025316455696</v>
      </c>
      <c r="I1094">
        <f t="shared" si="34"/>
        <v>0</v>
      </c>
      <c r="J1094">
        <f>IF('LISTADO GENERAL '!K1106="EXENTO",'REF1'!I1094,I1094*1.16)</f>
        <v>0</v>
      </c>
      <c r="K1094" t="b">
        <f t="shared" si="35"/>
        <v>0</v>
      </c>
      <c r="L1094">
        <f>'LISTADO GENERAL '!A1106</f>
        <v>0</v>
      </c>
    </row>
    <row r="1095" spans="1:12">
      <c r="A1095" s="22">
        <v>1094</v>
      </c>
      <c r="B1095" t="str">
        <f>+'LISTADO GENERAL '!B1107</f>
        <v>020350988</v>
      </c>
      <c r="C1095" t="str">
        <f>+'LISTADO GENERAL '!E1107</f>
        <v xml:space="preserve">EUSILEN 4 MG / 2 ML SOL INY KIT X 1 </v>
      </c>
      <c r="D1095">
        <f>+'LISTADO GENERAL '!F1107</f>
        <v>0</v>
      </c>
      <c r="E1095" t="str">
        <f>+'LISTADO GENERAL '!I1107</f>
        <v>COFASA</v>
      </c>
      <c r="F1095" s="20">
        <f>+'LISTADO GENERAL '!S1107</f>
        <v>46235</v>
      </c>
      <c r="G1095">
        <f>+'LISTADO GENERAL '!T1107</f>
        <v>0</v>
      </c>
      <c r="H1095" s="21">
        <f>+'LISTADO GENERAL '!O1107</f>
        <v>2.8723362279321649</v>
      </c>
      <c r="I1095">
        <f t="shared" si="34"/>
        <v>0</v>
      </c>
      <c r="J1095">
        <f>IF('LISTADO GENERAL '!K1107="EXENTO",'REF1'!I1095,I1095*1.16)</f>
        <v>0</v>
      </c>
      <c r="K1095" t="b">
        <f t="shared" si="35"/>
        <v>0</v>
      </c>
      <c r="L1095" t="str">
        <f>'LISTADO GENERAL '!A1107</f>
        <v>PRODUCTOS TOP</v>
      </c>
    </row>
    <row r="1096" spans="1:12">
      <c r="A1096" s="22">
        <v>1095</v>
      </c>
      <c r="B1096" t="str">
        <f>+'LISTADO GENERAL '!B1108</f>
        <v>020350993</v>
      </c>
      <c r="C1096" t="str">
        <f>+'LISTADO GENERAL '!E1108</f>
        <v xml:space="preserve">EUSILEN 4 MG / 2 ML SOL INY KIT X 2 </v>
      </c>
      <c r="D1096">
        <f>+'LISTADO GENERAL '!F1108</f>
        <v>0</v>
      </c>
      <c r="E1096" t="str">
        <f>+'LISTADO GENERAL '!I1108</f>
        <v>COFASA</v>
      </c>
      <c r="F1096" s="20">
        <f>+'LISTADO GENERAL '!S1108</f>
        <v>46327</v>
      </c>
      <c r="G1096">
        <f>+'LISTADO GENERAL '!T1108</f>
        <v>0</v>
      </c>
      <c r="H1096" s="21">
        <f>+'LISTADO GENERAL '!O1108</f>
        <v>4.4847238123434483</v>
      </c>
      <c r="I1096">
        <f t="shared" si="34"/>
        <v>0</v>
      </c>
      <c r="J1096">
        <f>IF('LISTADO GENERAL '!K1108="EXENTO",'REF1'!I1096,I1096*1.16)</f>
        <v>0</v>
      </c>
      <c r="K1096" t="b">
        <f t="shared" si="35"/>
        <v>0</v>
      </c>
      <c r="L1096" t="str">
        <f>'LISTADO GENERAL '!A1108</f>
        <v>PRODUCTOS TOP</v>
      </c>
    </row>
    <row r="1097" spans="1:12">
      <c r="A1097" s="22">
        <v>1096</v>
      </c>
      <c r="B1097" t="str">
        <f>+'LISTADO GENERAL '!B1109</f>
        <v>020350211</v>
      </c>
      <c r="C1097" t="str">
        <f>+'LISTADO GENERAL '!E1109</f>
        <v>EUSILEN 4MG X 15 TAB</v>
      </c>
      <c r="D1097">
        <f>+'LISTADO GENERAL '!F1109</f>
        <v>0</v>
      </c>
      <c r="E1097" t="str">
        <f>+'LISTADO GENERAL '!I1109</f>
        <v>COFASA</v>
      </c>
      <c r="F1097" s="20">
        <f>+'LISTADO GENERAL '!S1109</f>
        <v>47178</v>
      </c>
      <c r="G1097">
        <f>+'LISTADO GENERAL '!T1109</f>
        <v>0</v>
      </c>
      <c r="H1097" s="21">
        <f>+'LISTADO GENERAL '!O1109</f>
        <v>3.4090718432961009</v>
      </c>
      <c r="I1097">
        <f t="shared" si="34"/>
        <v>0</v>
      </c>
      <c r="J1097">
        <f>IF('LISTADO GENERAL '!K1109="EXENTO",'REF1'!I1097,I1097*1.16)</f>
        <v>0</v>
      </c>
      <c r="K1097" t="b">
        <f t="shared" si="35"/>
        <v>0</v>
      </c>
      <c r="L1097" t="str">
        <f>'LISTADO GENERAL '!A1109</f>
        <v>PRODUCTOS TOP</v>
      </c>
    </row>
    <row r="1098" spans="1:12">
      <c r="A1098" s="22">
        <v>1097</v>
      </c>
      <c r="B1098" t="str">
        <f>+'LISTADO GENERAL '!B1110</f>
        <v>020350704</v>
      </c>
      <c r="C1098" t="str">
        <f>+'LISTADO GENERAL '!E1110</f>
        <v>EUSILEN 4MG X 8 TAB</v>
      </c>
      <c r="D1098">
        <f>+'LISTADO GENERAL '!F1110</f>
        <v>0</v>
      </c>
      <c r="E1098" t="str">
        <f>+'LISTADO GENERAL '!I1110</f>
        <v>COFASA</v>
      </c>
      <c r="F1098" s="20">
        <f>+'LISTADO GENERAL '!S1110</f>
        <v>47392</v>
      </c>
      <c r="G1098">
        <f>+'LISTADO GENERAL '!T1110</f>
        <v>0</v>
      </c>
      <c r="H1098" s="21">
        <f>+'LISTADO GENERAL '!O1110</f>
        <v>2.5142857142857142</v>
      </c>
      <c r="I1098">
        <f t="shared" si="34"/>
        <v>0</v>
      </c>
      <c r="J1098">
        <f>IF('LISTADO GENERAL '!K1110="EXENTO",'REF1'!I1098,I1098*1.16)</f>
        <v>0</v>
      </c>
      <c r="K1098" t="b">
        <f t="shared" si="35"/>
        <v>0</v>
      </c>
      <c r="L1098">
        <f>'LISTADO GENERAL '!A1110</f>
        <v>0</v>
      </c>
    </row>
    <row r="1099" spans="1:12">
      <c r="A1099" s="22">
        <v>1098</v>
      </c>
      <c r="B1099" t="str">
        <f>+'LISTADO GENERAL '!B1111</f>
        <v>020350992</v>
      </c>
      <c r="C1099" t="str">
        <f>+'LISTADO GENERAL '!E1111</f>
        <v>EUSILEN DUAL X 10 TAB</v>
      </c>
      <c r="D1099">
        <f>+'LISTADO GENERAL '!F1111</f>
        <v>0</v>
      </c>
      <c r="E1099" t="str">
        <f>+'LISTADO GENERAL '!I1111</f>
        <v>COFASA</v>
      </c>
      <c r="F1099" s="20">
        <f>+'LISTADO GENERAL '!S1111</f>
        <v>46327</v>
      </c>
      <c r="G1099">
        <f>+'LISTADO GENERAL '!T1111</f>
        <v>0</v>
      </c>
      <c r="H1099" s="21">
        <f>+'LISTADO GENERAL '!O1111</f>
        <v>4.696957576480429</v>
      </c>
      <c r="I1099">
        <f t="shared" si="34"/>
        <v>0</v>
      </c>
      <c r="J1099">
        <f>IF('LISTADO GENERAL '!K1111="EXENTO",'REF1'!I1099,I1099*1.16)</f>
        <v>0</v>
      </c>
      <c r="K1099" t="b">
        <f t="shared" si="35"/>
        <v>0</v>
      </c>
      <c r="L1099">
        <f>'LISTADO GENERAL '!A1111</f>
        <v>0</v>
      </c>
    </row>
    <row r="1100" spans="1:12">
      <c r="A1100" s="22">
        <v>1099</v>
      </c>
      <c r="B1100" t="str">
        <f>+'LISTADO GENERAL '!B1112</f>
        <v>9150139</v>
      </c>
      <c r="C1100" t="str">
        <f>+'LISTADO GENERAL '!E1112</f>
        <v>EUTIROX 125 MCG X 50 TAB</v>
      </c>
      <c r="D1100">
        <f>+'LISTADO GENERAL '!F1112</f>
        <v>0</v>
      </c>
      <c r="E1100" t="str">
        <f>+'LISTADO GENERAL '!I1112</f>
        <v>MERCK</v>
      </c>
      <c r="F1100" s="20">
        <f>+'LISTADO GENERAL '!S1112</f>
        <v>46054</v>
      </c>
      <c r="G1100">
        <f>+'LISTADO GENERAL '!T1112</f>
        <v>0</v>
      </c>
      <c r="H1100" s="21">
        <f>+'LISTADO GENERAL '!O1112</f>
        <v>15.454545454545455</v>
      </c>
      <c r="I1100">
        <f t="shared" si="34"/>
        <v>0</v>
      </c>
      <c r="J1100">
        <f>IF('LISTADO GENERAL '!K1112="EXENTO",'REF1'!I1100,I1100*1.16)</f>
        <v>0</v>
      </c>
      <c r="K1100" t="b">
        <f t="shared" si="35"/>
        <v>0</v>
      </c>
      <c r="L1100" t="str">
        <f>'LISTADO GENERAL '!A1112</f>
        <v>PRODUCTOS TOP</v>
      </c>
    </row>
    <row r="1101" spans="1:12">
      <c r="A1101" s="22">
        <v>1100</v>
      </c>
      <c r="B1101" t="str">
        <f>+'LISTADO GENERAL '!B1113</f>
        <v>9150140</v>
      </c>
      <c r="C1101" t="str">
        <f>+'LISTADO GENERAL '!E1113</f>
        <v>EUTIROX 150 MCG X 50 TAB</v>
      </c>
      <c r="D1101">
        <f>+'LISTADO GENERAL '!F1113</f>
        <v>0</v>
      </c>
      <c r="E1101" t="str">
        <f>+'LISTADO GENERAL '!I1113</f>
        <v>MERCK</v>
      </c>
      <c r="F1101" s="20">
        <f>+'LISTADO GENERAL '!S1113</f>
        <v>46235</v>
      </c>
      <c r="G1101">
        <f>+'LISTADO GENERAL '!T1113</f>
        <v>0</v>
      </c>
      <c r="H1101" s="21">
        <f>+'LISTADO GENERAL '!O1113</f>
        <v>18.18181818181818</v>
      </c>
      <c r="I1101">
        <f t="shared" si="34"/>
        <v>0</v>
      </c>
      <c r="J1101">
        <f>IF('LISTADO GENERAL '!K1113="EXENTO",'REF1'!I1101,I1101*1.16)</f>
        <v>0</v>
      </c>
      <c r="K1101" t="b">
        <f t="shared" si="35"/>
        <v>0</v>
      </c>
      <c r="L1101" t="str">
        <f>'LISTADO GENERAL '!A1113</f>
        <v>PRODUCTOS TOP</v>
      </c>
    </row>
    <row r="1102" spans="1:12">
      <c r="A1102" s="22">
        <v>1101</v>
      </c>
      <c r="B1102" t="str">
        <f>+'LISTADO GENERAL '!B1114</f>
        <v>021740212</v>
      </c>
      <c r="C1102" t="str">
        <f>+'LISTADO GENERAL '!E1114</f>
        <v>EVIGAX 125MG X 10 CAP BLANDAS</v>
      </c>
      <c r="D1102">
        <f>+'LISTADO GENERAL '!F1114</f>
        <v>0</v>
      </c>
      <c r="E1102" t="str">
        <f>+'LISTADO GENERAL '!I1114</f>
        <v>VIVAX</v>
      </c>
      <c r="F1102" s="20">
        <f>+'LISTADO GENERAL '!S1114</f>
        <v>46478</v>
      </c>
      <c r="G1102">
        <f>+'LISTADO GENERAL '!T1114</f>
        <v>0</v>
      </c>
      <c r="H1102" s="21">
        <f>+'LISTADO GENERAL '!O1114</f>
        <v>5.1298701298701301</v>
      </c>
      <c r="I1102">
        <f t="shared" si="34"/>
        <v>0</v>
      </c>
      <c r="J1102">
        <f>IF('LISTADO GENERAL '!K1114="EXENTO",'REF1'!I1102,I1102*1.16)</f>
        <v>0</v>
      </c>
      <c r="K1102" t="b">
        <f t="shared" si="35"/>
        <v>0</v>
      </c>
      <c r="L1102">
        <f>'LISTADO GENERAL '!A1114</f>
        <v>0</v>
      </c>
    </row>
    <row r="1103" spans="1:12">
      <c r="A1103" s="22">
        <v>1102</v>
      </c>
      <c r="B1103" t="str">
        <f>+'LISTADO GENERAL '!B1115</f>
        <v>021740525</v>
      </c>
      <c r="C1103" t="str">
        <f>+'LISTADO GENERAL '!E1115</f>
        <v>EVIGAX 125MG X 20 CAP BLANDAS</v>
      </c>
      <c r="D1103">
        <f>+'LISTADO GENERAL '!F1115</f>
        <v>0</v>
      </c>
      <c r="E1103" t="str">
        <f>+'LISTADO GENERAL '!I1115</f>
        <v>VIVAX</v>
      </c>
      <c r="F1103" s="20">
        <f>+'LISTADO GENERAL '!S1115</f>
        <v>46204</v>
      </c>
      <c r="G1103">
        <f>+'LISTADO GENERAL '!T1115</f>
        <v>0</v>
      </c>
      <c r="H1103" s="21">
        <f>+'LISTADO GENERAL '!O1115</f>
        <v>7.4935064935064926</v>
      </c>
      <c r="I1103">
        <f t="shared" si="34"/>
        <v>0</v>
      </c>
      <c r="J1103">
        <f>IF('LISTADO GENERAL '!K1115="EXENTO",'REF1'!I1103,I1103*1.16)</f>
        <v>0</v>
      </c>
      <c r="K1103" t="b">
        <f t="shared" si="35"/>
        <v>0</v>
      </c>
      <c r="L1103">
        <f>'LISTADO GENERAL '!A1115</f>
        <v>0</v>
      </c>
    </row>
    <row r="1104" spans="1:12">
      <c r="A1104" s="22">
        <v>1103</v>
      </c>
      <c r="B1104" t="str">
        <f>+'LISTADO GENERAL '!B1116</f>
        <v>021091108</v>
      </c>
      <c r="C1104" t="str">
        <f>+'LISTADO GENERAL '!E1116</f>
        <v xml:space="preserve">EXANIA (CLOBETAZOL 0,05%( EMULSION X 60 ML </v>
      </c>
      <c r="D1104">
        <f>+'LISTADO GENERAL '!F1116</f>
        <v>0</v>
      </c>
      <c r="E1104" t="str">
        <f>+'LISTADO GENERAL '!I1116</f>
        <v>MEYER</v>
      </c>
      <c r="F1104" s="20">
        <f>+'LISTADO GENERAL '!S1116</f>
        <v>45778</v>
      </c>
      <c r="G1104">
        <f>+'LISTADO GENERAL '!T1116</f>
        <v>0</v>
      </c>
      <c r="H1104" s="21">
        <f>+'LISTADO GENERAL '!O1116</f>
        <v>11.583600000000001</v>
      </c>
      <c r="I1104">
        <f t="shared" si="34"/>
        <v>0</v>
      </c>
      <c r="J1104">
        <f>IF('LISTADO GENERAL '!K1116="EXENTO",'REF1'!I1104,I1104*1.16)</f>
        <v>0</v>
      </c>
      <c r="K1104" t="b">
        <f t="shared" si="35"/>
        <v>0</v>
      </c>
      <c r="L1104" t="str">
        <f>'LISTADO GENERAL '!A1116</f>
        <v>BROCHE DE ORO</v>
      </c>
    </row>
    <row r="1105" spans="1:12">
      <c r="A1105" s="22">
        <v>1104</v>
      </c>
      <c r="B1105" t="str">
        <f>+'LISTADO GENERAL '!B1117</f>
        <v>020581000</v>
      </c>
      <c r="C1105" t="str">
        <f>+'LISTADO GENERAL '!E1117</f>
        <v>EXOVIS DUO (AMOXICILINA+ACIDO CLAVULANICO) X 14TBL</v>
      </c>
      <c r="D1105">
        <f>+'LISTADO GENERAL '!F1117</f>
        <v>0</v>
      </c>
      <c r="E1105" t="str">
        <f>+'LISTADO GENERAL '!I1117</f>
        <v>FC PHARMA</v>
      </c>
      <c r="F1105" s="20">
        <f>+'LISTADO GENERAL '!S1117</f>
        <v>46388</v>
      </c>
      <c r="G1105">
        <f>+'LISTADO GENERAL '!T1117</f>
        <v>0</v>
      </c>
      <c r="H1105" s="21">
        <f>+'LISTADO GENERAL '!O1117</f>
        <v>11.055000000000001</v>
      </c>
      <c r="I1105">
        <f t="shared" si="34"/>
        <v>0</v>
      </c>
      <c r="J1105">
        <f>IF('LISTADO GENERAL '!K1117="EXENTO",'REF1'!I1105,I1105*1.16)</f>
        <v>0</v>
      </c>
      <c r="K1105" t="b">
        <f t="shared" si="35"/>
        <v>0</v>
      </c>
      <c r="L1105" t="str">
        <f>'LISTADO GENERAL '!A1117</f>
        <v>PRODUCTOS TOP</v>
      </c>
    </row>
    <row r="1106" spans="1:12">
      <c r="A1106" s="22">
        <v>1105</v>
      </c>
      <c r="B1106" t="str">
        <f>+'LISTADO GENERAL '!B1118</f>
        <v>020931130</v>
      </c>
      <c r="C1106" t="str">
        <f>+'LISTADO GENERAL '!E1118</f>
        <v>EZETIMIBA-SIMVASTATINA 10-20 mg X 30tbl</v>
      </c>
      <c r="D1106">
        <f>+'LISTADO GENERAL '!F1118</f>
        <v>0</v>
      </c>
      <c r="E1106" t="str">
        <f>+'LISTADO GENERAL '!I1118</f>
        <v>LA SANTE</v>
      </c>
      <c r="F1106" s="20">
        <f>+'LISTADO GENERAL '!S1118</f>
        <v>46204</v>
      </c>
      <c r="G1106">
        <f>+'LISTADO GENERAL '!T1118</f>
        <v>0</v>
      </c>
      <c r="H1106" s="21">
        <f>+'LISTADO GENERAL '!O1118</f>
        <v>6.2720000000000002</v>
      </c>
      <c r="I1106">
        <f t="shared" si="34"/>
        <v>0</v>
      </c>
      <c r="J1106">
        <f>IF('LISTADO GENERAL '!K1118="EXENTO",'REF1'!I1106,I1106*1.16)</f>
        <v>0</v>
      </c>
      <c r="K1106" t="b">
        <f t="shared" si="35"/>
        <v>0</v>
      </c>
      <c r="L1106" t="str">
        <f>'LISTADO GENERAL '!A1118</f>
        <v>BROCHE DE ORO</v>
      </c>
    </row>
    <row r="1107" spans="1:12">
      <c r="A1107" s="22">
        <v>1106</v>
      </c>
      <c r="B1107" t="str">
        <f>+'LISTADO GENERAL '!B1119</f>
        <v>0217409024</v>
      </c>
      <c r="C1107" t="str">
        <f>+'LISTADO GENERAL '!E1119</f>
        <v>EZOLIUM (ESOMEPRAZOL) 40mg X 30 CAP</v>
      </c>
      <c r="D1107">
        <f>+'LISTADO GENERAL '!F1119</f>
        <v>0</v>
      </c>
      <c r="E1107" t="str">
        <f>+'LISTADO GENERAL '!I1119</f>
        <v>VIVAX</v>
      </c>
      <c r="F1107" s="20">
        <f>+'LISTADO GENERAL '!S1119</f>
        <v>46082</v>
      </c>
      <c r="G1107">
        <f>+'LISTADO GENERAL '!T1119</f>
        <v>0</v>
      </c>
      <c r="H1107" s="21">
        <f>+'LISTADO GENERAL '!O1119</f>
        <v>8.2116455696202539</v>
      </c>
      <c r="I1107">
        <f t="shared" si="34"/>
        <v>0</v>
      </c>
      <c r="J1107">
        <f>IF('LISTADO GENERAL '!K1119="EXENTO",'REF1'!I1107,I1107*1.16)</f>
        <v>0</v>
      </c>
      <c r="K1107" t="b">
        <f t="shared" si="35"/>
        <v>0</v>
      </c>
      <c r="L1107">
        <f>'LISTADO GENERAL '!A1119</f>
        <v>0</v>
      </c>
    </row>
    <row r="1108" spans="1:12">
      <c r="A1108" s="22">
        <v>1107</v>
      </c>
      <c r="B1108" t="str">
        <f>+'LISTADO GENERAL '!B1120</f>
        <v>032720015</v>
      </c>
      <c r="C1108" t="str">
        <f>+'LISTADO GENERAL '!E1120</f>
        <v>FAFLOX ( LEVOFLOXACINA) 500 MG X 7 TAB</v>
      </c>
      <c r="D1108">
        <f>+'LISTADO GENERAL '!F1120</f>
        <v>0</v>
      </c>
      <c r="E1108" t="str">
        <f>+'LISTADO GENERAL '!I1120</f>
        <v>FAHD</v>
      </c>
      <c r="F1108" s="20">
        <f>+'LISTADO GENERAL '!S1120</f>
        <v>46447</v>
      </c>
      <c r="G1108">
        <f>+'LISTADO GENERAL '!T1120</f>
        <v>0</v>
      </c>
      <c r="H1108" s="21">
        <f>+'LISTADO GENERAL '!O1120</f>
        <v>2.8441558441558441</v>
      </c>
      <c r="I1108">
        <f t="shared" si="34"/>
        <v>0</v>
      </c>
      <c r="J1108">
        <f>IF('LISTADO GENERAL '!K1120="EXENTO",'REF1'!I1108,I1108*1.16)</f>
        <v>0</v>
      </c>
      <c r="K1108" t="b">
        <f t="shared" si="35"/>
        <v>0</v>
      </c>
      <c r="L1108">
        <f>'LISTADO GENERAL '!A1120</f>
        <v>0</v>
      </c>
    </row>
    <row r="1109" spans="1:12">
      <c r="A1109" s="22">
        <v>1108</v>
      </c>
      <c r="B1109" t="str">
        <f>+'LISTADO GENERAL '!B1121</f>
        <v>021261010</v>
      </c>
      <c r="C1109" t="str">
        <f>+'LISTADO GENERAL '!E1121</f>
        <v>FAMULCER 40MG X 10 TBL</v>
      </c>
      <c r="D1109">
        <f>+'LISTADO GENERAL '!F1121</f>
        <v>0</v>
      </c>
      <c r="E1109" t="str">
        <f>+'LISTADO GENERAL '!I1121</f>
        <v>PLUS ANDES</v>
      </c>
      <c r="F1109" s="20">
        <f>+'LISTADO GENERAL '!S1121</f>
        <v>46082</v>
      </c>
      <c r="G1109">
        <f>+'LISTADO GENERAL '!T1121</f>
        <v>0</v>
      </c>
      <c r="H1109" s="21">
        <f>+'LISTADO GENERAL '!O1121</f>
        <v>0.79166666666666674</v>
      </c>
      <c r="I1109">
        <f t="shared" si="34"/>
        <v>0</v>
      </c>
      <c r="J1109">
        <f>IF('LISTADO GENERAL '!K1121="EXENTO",'REF1'!I1109,I1109*1.16)</f>
        <v>0</v>
      </c>
      <c r="K1109" t="b">
        <f t="shared" si="35"/>
        <v>0</v>
      </c>
      <c r="L1109">
        <f>'LISTADO GENERAL '!A1121</f>
        <v>0</v>
      </c>
    </row>
    <row r="1110" spans="1:12">
      <c r="A1110" s="22">
        <v>1109</v>
      </c>
      <c r="B1110" t="str">
        <f>+'LISTADO GENERAL '!B1122</f>
        <v>022010712</v>
      </c>
      <c r="C1110" t="str">
        <f>+'LISTADO GENERAL '!E1122</f>
        <v>FARBICIL 1% CREMA X 15GR</v>
      </c>
      <c r="D1110">
        <f>+'LISTADO GENERAL '!F1122</f>
        <v>0</v>
      </c>
      <c r="E1110" t="str">
        <f>+'LISTADO GENERAL '!I1122</f>
        <v>MEDIHEALTH</v>
      </c>
      <c r="F1110" s="20">
        <f>+'LISTADO GENERAL '!S1122</f>
        <v>46388</v>
      </c>
      <c r="G1110">
        <f>+'LISTADO GENERAL '!T1122</f>
        <v>0</v>
      </c>
      <c r="H1110" s="21">
        <f>+'LISTADO GENERAL '!O1122</f>
        <v>6.4516455696202533</v>
      </c>
      <c r="I1110">
        <f t="shared" si="34"/>
        <v>0</v>
      </c>
      <c r="J1110">
        <f>IF('LISTADO GENERAL '!K1122="EXENTO",'REF1'!I1110,I1110*1.16)</f>
        <v>0</v>
      </c>
      <c r="K1110" t="b">
        <f t="shared" si="35"/>
        <v>0</v>
      </c>
      <c r="L1110">
        <f>'LISTADO GENERAL '!A1122</f>
        <v>0</v>
      </c>
    </row>
    <row r="1111" spans="1:12">
      <c r="A1111" s="22">
        <v>1110</v>
      </c>
      <c r="B1111" t="str">
        <f>+'LISTADO GENERAL '!B1123</f>
        <v>022010982</v>
      </c>
      <c r="C1111" t="str">
        <f>+'LISTADO GENERAL '!E1123</f>
        <v>FARBICIL 1% LOCION X 30ML</v>
      </c>
      <c r="D1111">
        <f>+'LISTADO GENERAL '!F1123</f>
        <v>0</v>
      </c>
      <c r="E1111" t="str">
        <f>+'LISTADO GENERAL '!I1123</f>
        <v>MEDIHEALTH</v>
      </c>
      <c r="F1111" s="20">
        <f>+'LISTADO GENERAL '!S1123</f>
        <v>46600</v>
      </c>
      <c r="G1111">
        <f>+'LISTADO GENERAL '!T1123</f>
        <v>0</v>
      </c>
      <c r="H1111" s="21">
        <f>+'LISTADO GENERAL '!O1123</f>
        <v>8.5478481012658225</v>
      </c>
      <c r="I1111">
        <f t="shared" si="34"/>
        <v>0</v>
      </c>
      <c r="J1111">
        <f>IF('LISTADO GENERAL '!K1123="EXENTO",'REF1'!I1111,I1111*1.16)</f>
        <v>0</v>
      </c>
      <c r="K1111" t="b">
        <f t="shared" si="35"/>
        <v>0</v>
      </c>
      <c r="L1111">
        <f>'LISTADO GENERAL '!A1123</f>
        <v>0</v>
      </c>
    </row>
    <row r="1112" spans="1:12">
      <c r="A1112" s="22">
        <v>1111</v>
      </c>
      <c r="B1112" t="str">
        <f>+'LISTADO GENERAL '!B1124</f>
        <v>020550217</v>
      </c>
      <c r="C1112" t="str">
        <f>+'LISTADO GENERAL '!E1124</f>
        <v>FARMAD 1000UI TAB X 30 TAB REC</v>
      </c>
      <c r="D1112">
        <f>+'LISTADO GENERAL '!F1124</f>
        <v>0</v>
      </c>
      <c r="E1112" t="str">
        <f>+'LISTADO GENERAL '!I1124</f>
        <v>FARMA</v>
      </c>
      <c r="F1112" s="20">
        <f>+'LISTADO GENERAL '!S1124</f>
        <v>46539</v>
      </c>
      <c r="G1112">
        <f>+'LISTADO GENERAL '!T1124</f>
        <v>0</v>
      </c>
      <c r="H1112" s="21">
        <f>+'LISTADO GENERAL '!O1124</f>
        <v>4.4156962025316453</v>
      </c>
      <c r="I1112">
        <f t="shared" si="34"/>
        <v>0</v>
      </c>
      <c r="J1112">
        <f>IF('LISTADO GENERAL '!K1124="EXENTO",'REF1'!I1112,I1112*1.16)</f>
        <v>0</v>
      </c>
      <c r="K1112" t="b">
        <f t="shared" si="35"/>
        <v>0</v>
      </c>
      <c r="L1112">
        <f>'LISTADO GENERAL '!A1124</f>
        <v>0</v>
      </c>
    </row>
    <row r="1113" spans="1:12">
      <c r="A1113" s="22">
        <v>1112</v>
      </c>
      <c r="B1113" t="str">
        <f>+'LISTADO GENERAL '!B1125</f>
        <v>0221110883</v>
      </c>
      <c r="C1113" t="str">
        <f>+'LISTADO GENERAL '!E1125</f>
        <v xml:space="preserve">FAZOL 500 MG X 15 ML SUSP ORAL </v>
      </c>
      <c r="D1113">
        <f>+'LISTADO GENERAL '!F1125</f>
        <v>0</v>
      </c>
      <c r="E1113" t="str">
        <f>+'LISTADO GENERAL '!I1125</f>
        <v>DOLLDER</v>
      </c>
      <c r="F1113" s="20">
        <f>+'LISTADO GENERAL '!S1125</f>
        <v>46143</v>
      </c>
      <c r="G1113">
        <f>+'LISTADO GENERAL '!T1125</f>
        <v>0</v>
      </c>
      <c r="H1113" s="21">
        <f>+'LISTADO GENERAL '!O1125</f>
        <v>4.7088607594936711</v>
      </c>
      <c r="I1113">
        <f t="shared" si="34"/>
        <v>0</v>
      </c>
      <c r="J1113">
        <f>IF('LISTADO GENERAL '!K1125="EXENTO",'REF1'!I1113,I1113*1.16)</f>
        <v>0</v>
      </c>
      <c r="K1113" t="b">
        <f t="shared" si="35"/>
        <v>0</v>
      </c>
      <c r="L1113">
        <f>'LISTADO GENERAL '!A1125</f>
        <v>0</v>
      </c>
    </row>
    <row r="1114" spans="1:12">
      <c r="A1114" s="22">
        <v>1113</v>
      </c>
      <c r="B1114" t="str">
        <f>+'LISTADO GENERAL '!B1126</f>
        <v>021431089</v>
      </c>
      <c r="C1114" t="str">
        <f>+'LISTADO GENERAL '!E1126</f>
        <v>FEBRATIC 15MG/5ML X 15ML SUS GOTAS</v>
      </c>
      <c r="D1114">
        <f>+'LISTADO GENERAL '!F1126</f>
        <v>0</v>
      </c>
      <c r="E1114" t="str">
        <f>+'LISTADO GENERAL '!I1126</f>
        <v>ROEMMERS</v>
      </c>
      <c r="F1114" s="20">
        <f>+'LISTADO GENERAL '!S1126</f>
        <v>46143</v>
      </c>
      <c r="G1114">
        <f>+'LISTADO GENERAL '!T1126</f>
        <v>0</v>
      </c>
      <c r="H1114" s="21">
        <f>+'LISTADO GENERAL '!O1126</f>
        <v>2.3547619047619048</v>
      </c>
      <c r="I1114">
        <f t="shared" si="34"/>
        <v>0</v>
      </c>
      <c r="J1114">
        <f>IF('LISTADO GENERAL '!K1126="EXENTO",'REF1'!I1114,I1114*1.16)</f>
        <v>0</v>
      </c>
      <c r="K1114" t="b">
        <f t="shared" si="35"/>
        <v>0</v>
      </c>
      <c r="L1114" t="str">
        <f>'LISTADO GENERAL '!A1126</f>
        <v>PRODUCTOS TOP</v>
      </c>
    </row>
    <row r="1115" spans="1:12">
      <c r="A1115" s="22">
        <v>1114</v>
      </c>
      <c r="B1115" t="str">
        <f>+'LISTADO GENERAL '!B1127</f>
        <v>020921097</v>
      </c>
      <c r="C1115" t="str">
        <f>+'LISTADO GENERAL '!E1127</f>
        <v>FEBRIP 180mg/5mL X 120 mL</v>
      </c>
      <c r="D1115">
        <f>+'LISTADO GENERAL '!F1127</f>
        <v>0</v>
      </c>
      <c r="E1115" t="str">
        <f>+'LISTADO GENERAL '!I1127</f>
        <v>MEGALABS</v>
      </c>
      <c r="F1115" s="20">
        <f>+'LISTADO GENERAL '!S1127</f>
        <v>46266</v>
      </c>
      <c r="G1115">
        <f>+'LISTADO GENERAL '!T1127</f>
        <v>0</v>
      </c>
      <c r="H1115" s="21">
        <f>+'LISTADO GENERAL '!O1127</f>
        <v>2.9461904761904765</v>
      </c>
      <c r="I1115">
        <f t="shared" si="34"/>
        <v>0</v>
      </c>
      <c r="J1115">
        <f>IF('LISTADO GENERAL '!K1127="EXENTO",'REF1'!I1115,I1115*1.16)</f>
        <v>0</v>
      </c>
      <c r="K1115" t="b">
        <f t="shared" si="35"/>
        <v>0</v>
      </c>
      <c r="L1115">
        <f>'LISTADO GENERAL '!A1127</f>
        <v>0</v>
      </c>
    </row>
    <row r="1116" spans="1:12">
      <c r="A1116" s="22">
        <v>1115</v>
      </c>
      <c r="B1116" t="str">
        <f>+'LISTADO GENERAL '!B1128</f>
        <v>020980218</v>
      </c>
      <c r="C1116" t="str">
        <f>+'LISTADO GENERAL '!E1128</f>
        <v>FEMADONNA 40MG X 20 COMP</v>
      </c>
      <c r="D1116">
        <f>+'LISTADO GENERAL '!F1128</f>
        <v>0</v>
      </c>
      <c r="E1116" t="str">
        <f>+'LISTADO GENERAL '!I1128</f>
        <v>LETI-GENVEN</v>
      </c>
      <c r="F1116" s="20">
        <f>+'LISTADO GENERAL '!S1128</f>
        <v>46174</v>
      </c>
      <c r="G1116">
        <f>+'LISTADO GENERAL '!T1128</f>
        <v>0</v>
      </c>
      <c r="H1116" s="21">
        <f>+'LISTADO GENERAL '!O1128</f>
        <v>13.299999999999997</v>
      </c>
      <c r="I1116">
        <f t="shared" si="34"/>
        <v>0</v>
      </c>
      <c r="J1116">
        <f>IF('LISTADO GENERAL '!K1128="EXENTO",'REF1'!I1116,I1116*1.16)</f>
        <v>0</v>
      </c>
      <c r="K1116" t="b">
        <f t="shared" si="35"/>
        <v>0</v>
      </c>
      <c r="L1116" t="str">
        <f>'LISTADO GENERAL '!A1128</f>
        <v xml:space="preserve">BROCHE DE ORO </v>
      </c>
    </row>
    <row r="1117" spans="1:12">
      <c r="A1117" s="22">
        <v>1116</v>
      </c>
      <c r="B1117" t="str">
        <f>+'LISTADO GENERAL '!B1129</f>
        <v>022720029</v>
      </c>
      <c r="C1117" t="str">
        <f>+'LISTADO GENERAL '!E1129</f>
        <v>FEMEXIN X 21 COMP</v>
      </c>
      <c r="D1117">
        <f>+'LISTADO GENERAL '!F1129</f>
        <v>0</v>
      </c>
      <c r="E1117" t="str">
        <f>+'LISTADO GENERAL '!I1129</f>
        <v>FAHD</v>
      </c>
      <c r="F1117" s="20">
        <f>+'LISTADO GENERAL '!S1129</f>
        <v>46023</v>
      </c>
      <c r="G1117">
        <f>+'LISTADO GENERAL '!T1129</f>
        <v>0</v>
      </c>
      <c r="H1117" s="21">
        <f>+'LISTADO GENERAL '!O1129</f>
        <v>3.2142857142857144</v>
      </c>
      <c r="I1117">
        <f t="shared" si="34"/>
        <v>0</v>
      </c>
      <c r="J1117">
        <f>IF('LISTADO GENERAL '!K1129="EXENTO",'REF1'!I1117,I1117*1.16)</f>
        <v>0</v>
      </c>
      <c r="K1117" t="b">
        <f t="shared" si="35"/>
        <v>0</v>
      </c>
      <c r="L1117">
        <f>'LISTADO GENERAL '!A1129</f>
        <v>0</v>
      </c>
    </row>
    <row r="1118" spans="1:12">
      <c r="A1118" s="22">
        <v>1117</v>
      </c>
      <c r="B1118" t="str">
        <f>+'LISTADO GENERAL '!B1130</f>
        <v>020981218</v>
      </c>
      <c r="C1118" t="str">
        <f>+'LISTADO GENERAL '!E1130</f>
        <v>FENACTEL (TERBINAFINA CLORHIDRATO) 1% X 20 ML</v>
      </c>
      <c r="D1118">
        <f>+'LISTADO GENERAL '!F1130</f>
        <v>0</v>
      </c>
      <c r="E1118" t="str">
        <f>+'LISTADO GENERAL '!I1130</f>
        <v>LETI-GENVEN</v>
      </c>
      <c r="F1118" s="20">
        <f>+'LISTADO GENERAL '!S1130</f>
        <v>46174</v>
      </c>
      <c r="G1118">
        <f>+'LISTADO GENERAL '!T1130</f>
        <v>0</v>
      </c>
      <c r="H1118" s="21">
        <f>+'LISTADO GENERAL '!O1130</f>
        <v>6.3045454545454547</v>
      </c>
      <c r="I1118">
        <f t="shared" si="34"/>
        <v>0</v>
      </c>
      <c r="J1118">
        <f>IF('LISTADO GENERAL '!K1130="EXENTO",'REF1'!I1118,I1118*1.16)</f>
        <v>0</v>
      </c>
      <c r="K1118" t="b">
        <f t="shared" si="35"/>
        <v>0</v>
      </c>
      <c r="L1118" t="str">
        <f>'LISTADO GENERAL '!A1130</f>
        <v xml:space="preserve">BROCHE DE ORO </v>
      </c>
    </row>
    <row r="1119" spans="1:12">
      <c r="A1119" s="22">
        <v>1118</v>
      </c>
      <c r="B1119" t="str">
        <f>+'LISTADO GENERAL '!B1131</f>
        <v>031720002</v>
      </c>
      <c r="C1119" t="str">
        <f>+'LISTADO GENERAL '!E1131</f>
        <v>FENITOINA 125MG/5ML X 120ML</v>
      </c>
      <c r="D1119">
        <f>+'LISTADO GENERAL '!F1131</f>
        <v>0</v>
      </c>
      <c r="E1119" t="str">
        <f>+'LISTADO GENERAL '!I1131</f>
        <v>VINCENTI</v>
      </c>
      <c r="F1119" s="20">
        <f>+'LISTADO GENERAL '!S1131</f>
        <v>46569</v>
      </c>
      <c r="G1119">
        <f>+'LISTADO GENERAL '!T1131</f>
        <v>0</v>
      </c>
      <c r="H1119" s="21">
        <f>+'LISTADO GENERAL '!O1131</f>
        <v>4.9610389610389607</v>
      </c>
      <c r="I1119">
        <f t="shared" si="34"/>
        <v>0</v>
      </c>
      <c r="J1119">
        <f>IF('LISTADO GENERAL '!K1131="EXENTO",'REF1'!I1119,I1119*1.16)</f>
        <v>0</v>
      </c>
      <c r="K1119" t="b">
        <f t="shared" si="35"/>
        <v>0</v>
      </c>
      <c r="L1119">
        <f>'LISTADO GENERAL '!A1131</f>
        <v>0</v>
      </c>
    </row>
    <row r="1120" spans="1:12">
      <c r="A1120" s="22">
        <v>1119</v>
      </c>
      <c r="B1120" t="str">
        <f>+'LISTADO GENERAL '!B1132</f>
        <v>011730363</v>
      </c>
      <c r="C1120" t="str">
        <f>+'LISTADO GENERAL '!E1132</f>
        <v>FENITOINA SODICA 50mg/5mL (250mg)</v>
      </c>
      <c r="D1120">
        <f>+'LISTADO GENERAL '!F1132</f>
        <v>0</v>
      </c>
      <c r="E1120" t="str">
        <f>+'LISTADO GENERAL '!I1132</f>
        <v>VITALIS</v>
      </c>
      <c r="F1120" s="20">
        <f>+'LISTADO GENERAL '!S1132</f>
        <v>46082</v>
      </c>
      <c r="G1120">
        <f>+'LISTADO GENERAL '!T1132</f>
        <v>0</v>
      </c>
      <c r="H1120" s="21">
        <f>+'LISTADO GENERAL '!O1132</f>
        <v>1.1298701298701299</v>
      </c>
      <c r="I1120">
        <f t="shared" si="34"/>
        <v>0</v>
      </c>
      <c r="J1120">
        <f>IF('LISTADO GENERAL '!K1132="EXENTO",'REF1'!I1120,I1120*1.16)</f>
        <v>0</v>
      </c>
      <c r="K1120" t="b">
        <f t="shared" si="35"/>
        <v>0</v>
      </c>
      <c r="L1120">
        <f>'LISTADO GENERAL '!A1132</f>
        <v>0</v>
      </c>
    </row>
    <row r="1121" spans="1:12">
      <c r="A1121" s="22">
        <v>1120</v>
      </c>
      <c r="B1121" t="str">
        <f>+'LISTADO GENERAL '!B1133</f>
        <v>021490221</v>
      </c>
      <c r="C1121" t="str">
        <f>+'LISTADO GENERAL '!E1133</f>
        <v>FERGANIC 40MG X 14 CAP</v>
      </c>
      <c r="D1121">
        <f>+'LISTADO GENERAL '!F1133</f>
        <v>0</v>
      </c>
      <c r="E1121" t="str">
        <f>+'LISTADO GENERAL '!I1133</f>
        <v>ROWE</v>
      </c>
      <c r="F1121" s="20">
        <f>+'LISTADO GENERAL '!S1133</f>
        <v>46054</v>
      </c>
      <c r="G1121">
        <f>+'LISTADO GENERAL '!T1133</f>
        <v>0</v>
      </c>
      <c r="H1121" s="21">
        <f>+'LISTADO GENERAL '!O1133</f>
        <v>8.7937662337662346</v>
      </c>
      <c r="I1121">
        <f t="shared" si="34"/>
        <v>0</v>
      </c>
      <c r="J1121">
        <f>IF('LISTADO GENERAL '!K1133="EXENTO",'REF1'!I1121,I1121*1.16)</f>
        <v>0</v>
      </c>
      <c r="K1121" t="b">
        <f t="shared" si="35"/>
        <v>0</v>
      </c>
      <c r="L1121">
        <f>'LISTADO GENERAL '!A1133</f>
        <v>0</v>
      </c>
    </row>
    <row r="1122" spans="1:12">
      <c r="A1122" s="22">
        <v>1121</v>
      </c>
      <c r="B1122" t="str">
        <f>+'LISTADO GENERAL '!B1134</f>
        <v>021490870</v>
      </c>
      <c r="C1122" t="str">
        <f>+'LISTADO GENERAL '!E1134</f>
        <v>FERGANIC 40MG X 24 CAP</v>
      </c>
      <c r="D1122">
        <f>+'LISTADO GENERAL '!F1134</f>
        <v>0</v>
      </c>
      <c r="E1122" t="str">
        <f>+'LISTADO GENERAL '!I1134</f>
        <v>ROWE</v>
      </c>
      <c r="F1122" s="20">
        <f>+'LISTADO GENERAL '!S1134</f>
        <v>47027</v>
      </c>
      <c r="G1122">
        <f>+'LISTADO GENERAL '!T1134</f>
        <v>0</v>
      </c>
      <c r="H1122" s="21">
        <f>+'LISTADO GENERAL '!O1134</f>
        <v>13.955324675324675</v>
      </c>
      <c r="I1122">
        <f t="shared" si="34"/>
        <v>0</v>
      </c>
      <c r="J1122">
        <f>IF('LISTADO GENERAL '!K1134="EXENTO",'REF1'!I1122,I1122*1.16)</f>
        <v>0</v>
      </c>
      <c r="K1122" t="b">
        <f t="shared" si="35"/>
        <v>0</v>
      </c>
      <c r="L1122" t="str">
        <f>'LISTADO GENERAL '!A1134</f>
        <v>PRODUCTOS TOP</v>
      </c>
    </row>
    <row r="1123" spans="1:12">
      <c r="A1123" s="22">
        <v>1122</v>
      </c>
      <c r="B1123" t="str">
        <f>+'LISTADO GENERAL '!B1135</f>
        <v>021490802</v>
      </c>
      <c r="C1123" t="str">
        <f>+'LISTADO GENERAL '!E1135</f>
        <v>FERGANIC FOLIC JARABE X 120ML</v>
      </c>
      <c r="D1123">
        <f>+'LISTADO GENERAL '!F1135</f>
        <v>0</v>
      </c>
      <c r="E1123" t="str">
        <f>+'LISTADO GENERAL '!I1135</f>
        <v>ROWE</v>
      </c>
      <c r="F1123" s="20">
        <f>+'LISTADO GENERAL '!S1135</f>
        <v>46235</v>
      </c>
      <c r="G1123">
        <f>+'LISTADO GENERAL '!T1135</f>
        <v>0</v>
      </c>
      <c r="H1123" s="21">
        <f>+'LISTADO GENERAL '!O1135</f>
        <v>15.150129870129872</v>
      </c>
      <c r="I1123">
        <f t="shared" si="34"/>
        <v>0</v>
      </c>
      <c r="J1123">
        <f>IF('LISTADO GENERAL '!K1135="EXENTO",'REF1'!I1123,I1123*1.16)</f>
        <v>0</v>
      </c>
      <c r="K1123" t="b">
        <f t="shared" si="35"/>
        <v>0</v>
      </c>
      <c r="L1123">
        <f>'LISTADO GENERAL '!A1135</f>
        <v>0</v>
      </c>
    </row>
    <row r="1124" spans="1:12">
      <c r="A1124" s="22">
        <v>1123</v>
      </c>
      <c r="B1124" t="str">
        <f>+'LISTADO GENERAL '!B1136</f>
        <v>021090655</v>
      </c>
      <c r="C1124" t="str">
        <f>+'LISTADO GENERAL '!E1136</f>
        <v>FERROCE B-12 JARABE X 120ML*</v>
      </c>
      <c r="D1124">
        <f>+'LISTADO GENERAL '!F1136</f>
        <v>0</v>
      </c>
      <c r="E1124" t="str">
        <f>+'LISTADO GENERAL '!I1136</f>
        <v>MEYER</v>
      </c>
      <c r="F1124" s="20">
        <f>+'LISTADO GENERAL '!S1136</f>
        <v>46082</v>
      </c>
      <c r="G1124">
        <f>+'LISTADO GENERAL '!T1136</f>
        <v>0</v>
      </c>
      <c r="H1124" s="21">
        <f>+'LISTADO GENERAL '!O1136</f>
        <v>5.9878</v>
      </c>
      <c r="I1124">
        <f t="shared" si="34"/>
        <v>0</v>
      </c>
      <c r="J1124">
        <f>IF('LISTADO GENERAL '!K1136="EXENTO",'REF1'!I1124,I1124*1.16)</f>
        <v>0</v>
      </c>
      <c r="K1124" t="b">
        <f t="shared" si="35"/>
        <v>0</v>
      </c>
      <c r="L1124" t="str">
        <f>'LISTADO GENERAL '!A1136</f>
        <v>BROCHE DE ORO</v>
      </c>
    </row>
    <row r="1125" spans="1:12">
      <c r="A1125" s="22">
        <v>1124</v>
      </c>
      <c r="B1125" t="str">
        <f>+'LISTADO GENERAL '!B1137</f>
        <v>021090521</v>
      </c>
      <c r="C1125" t="str">
        <f>+'LISTADO GENERAL '!E1137</f>
        <v>FERROCE X 30 TAB</v>
      </c>
      <c r="D1125">
        <f>+'LISTADO GENERAL '!F1137</f>
        <v>0</v>
      </c>
      <c r="E1125" t="str">
        <f>+'LISTADO GENERAL '!I1137</f>
        <v>MEYER</v>
      </c>
      <c r="F1125" s="20">
        <f>+'LISTADO GENERAL '!S1137</f>
        <v>46266</v>
      </c>
      <c r="G1125">
        <f>+'LISTADO GENERAL '!T1137</f>
        <v>0</v>
      </c>
      <c r="H1125" s="21">
        <f>+'LISTADO GENERAL '!O1137</f>
        <v>11.3386</v>
      </c>
      <c r="I1125">
        <f t="shared" si="34"/>
        <v>0</v>
      </c>
      <c r="J1125">
        <f>IF('LISTADO GENERAL '!K1137="EXENTO",'REF1'!I1125,I1125*1.16)</f>
        <v>0</v>
      </c>
      <c r="K1125" t="b">
        <f t="shared" si="35"/>
        <v>0</v>
      </c>
      <c r="L1125" t="str">
        <f>'LISTADO GENERAL '!A1137</f>
        <v>BROCHE DE ORO</v>
      </c>
    </row>
    <row r="1126" spans="1:12">
      <c r="A1126" s="22">
        <v>1125</v>
      </c>
      <c r="B1126" t="str">
        <f>+'LISTADO GENERAL '!B1138</f>
        <v>023850005</v>
      </c>
      <c r="C1126" t="str">
        <f>+'LISTADO GENERAL '!E1138</f>
        <v>FERYFOL X 120 mL JBE</v>
      </c>
      <c r="D1126">
        <f>+'LISTADO GENERAL '!F1138</f>
        <v>0</v>
      </c>
      <c r="E1126" t="str">
        <f>+'LISTADO GENERAL '!I1138</f>
        <v>BIOFARCO</v>
      </c>
      <c r="F1126" s="20">
        <f>+'LISTADO GENERAL '!S1138</f>
        <v>46143</v>
      </c>
      <c r="G1126">
        <f>+'LISTADO GENERAL '!T1138</f>
        <v>0</v>
      </c>
      <c r="H1126" s="21">
        <f>+'LISTADO GENERAL '!O1138</f>
        <v>4.7142857142857144</v>
      </c>
      <c r="I1126">
        <f t="shared" si="34"/>
        <v>0</v>
      </c>
      <c r="J1126">
        <f>IF('LISTADO GENERAL '!K1138="EXENTO",'REF1'!I1126,I1126*1.16)</f>
        <v>0</v>
      </c>
      <c r="K1126" t="b">
        <f t="shared" si="35"/>
        <v>0</v>
      </c>
      <c r="L1126" t="str">
        <f>'LISTADO GENERAL '!A1138</f>
        <v>PRODUCTOS TOP</v>
      </c>
    </row>
    <row r="1127" spans="1:12">
      <c r="A1127" s="22">
        <v>1126</v>
      </c>
      <c r="B1127" t="str">
        <f>+'LISTADO GENERAL '!B1139</f>
        <v>020260963</v>
      </c>
      <c r="C1127" t="str">
        <f>+'LISTADO GENERAL '!E1139</f>
        <v>FESTAL DISPENSADOR 25 X4 TBLS</v>
      </c>
      <c r="D1127">
        <f>+'LISTADO GENERAL '!F1139</f>
        <v>0</v>
      </c>
      <c r="E1127" t="str">
        <f>+'LISTADO GENERAL '!I1139</f>
        <v>CALOX</v>
      </c>
      <c r="F1127" s="20">
        <f>+'LISTADO GENERAL '!S1139</f>
        <v>46296</v>
      </c>
      <c r="G1127">
        <f>+'LISTADO GENERAL '!T1139</f>
        <v>0</v>
      </c>
      <c r="H1127" s="21">
        <f>+'LISTADO GENERAL '!O1139</f>
        <v>31.658227848101266</v>
      </c>
      <c r="I1127">
        <f t="shared" si="34"/>
        <v>0</v>
      </c>
      <c r="J1127">
        <f>IF('LISTADO GENERAL '!K1139="EXENTO",'REF1'!I1127,I1127*1.16)</f>
        <v>0</v>
      </c>
      <c r="K1127" t="b">
        <f t="shared" si="35"/>
        <v>0</v>
      </c>
      <c r="L1127">
        <f>'LISTADO GENERAL '!A1139</f>
        <v>0</v>
      </c>
    </row>
    <row r="1128" spans="1:12">
      <c r="A1128" s="22">
        <v>1127</v>
      </c>
      <c r="B1128" t="str">
        <f>+'LISTADO GENERAL '!B1140</f>
        <v>021520222</v>
      </c>
      <c r="C1128" t="str">
        <f>+'LISTADO GENERAL '!E1140</f>
        <v>FESTAL X 10 GRAGEAS</v>
      </c>
      <c r="D1128">
        <f>+'LISTADO GENERAL '!F1140</f>
        <v>0</v>
      </c>
      <c r="E1128" t="str">
        <f>+'LISTADO GENERAL '!I1140</f>
        <v>SANOFI ADVENTIS</v>
      </c>
      <c r="F1128" s="20">
        <f>+'LISTADO GENERAL '!S1140</f>
        <v>46113</v>
      </c>
      <c r="G1128">
        <f>+'LISTADO GENERAL '!T1140</f>
        <v>0</v>
      </c>
      <c r="H1128" s="21">
        <f>+'LISTADO GENERAL '!O1140</f>
        <v>5.0090909090909088</v>
      </c>
      <c r="I1128">
        <f t="shared" si="34"/>
        <v>0</v>
      </c>
      <c r="J1128">
        <f>IF('LISTADO GENERAL '!K1140="EXENTO",'REF1'!I1128,I1128*1.16)</f>
        <v>0</v>
      </c>
      <c r="K1128" t="b">
        <f t="shared" si="35"/>
        <v>0</v>
      </c>
      <c r="L1128">
        <f>'LISTADO GENERAL '!A1140</f>
        <v>0</v>
      </c>
    </row>
    <row r="1129" spans="1:12">
      <c r="A1129" s="22">
        <v>1128</v>
      </c>
      <c r="B1129" t="str">
        <f>+'LISTADO GENERAL '!B1141</f>
        <v>021520771</v>
      </c>
      <c r="C1129" t="str">
        <f>+'LISTADO GENERAL '!E1141</f>
        <v>FESTAL X 20 GRAGEAS*</v>
      </c>
      <c r="D1129">
        <f>+'LISTADO GENERAL '!F1141</f>
        <v>0</v>
      </c>
      <c r="E1129" t="str">
        <f>+'LISTADO GENERAL '!I1141</f>
        <v>SANOFI ADVENTIS</v>
      </c>
      <c r="F1129" s="20">
        <f>+'LISTADO GENERAL '!S1141</f>
        <v>46113</v>
      </c>
      <c r="G1129">
        <f>+'LISTADO GENERAL '!T1141</f>
        <v>0</v>
      </c>
      <c r="H1129" s="21">
        <f>+'LISTADO GENERAL '!O1141</f>
        <v>7.8654545454545453</v>
      </c>
      <c r="I1129">
        <f t="shared" si="34"/>
        <v>0</v>
      </c>
      <c r="J1129">
        <f>IF('LISTADO GENERAL '!K1141="EXENTO",'REF1'!I1129,I1129*1.16)</f>
        <v>0</v>
      </c>
      <c r="K1129" t="b">
        <f t="shared" si="35"/>
        <v>0</v>
      </c>
      <c r="L1129">
        <f>'LISTADO GENERAL '!A1141</f>
        <v>0</v>
      </c>
    </row>
    <row r="1130" spans="1:12">
      <c r="A1130" s="22">
        <v>1129</v>
      </c>
      <c r="B1130" t="str">
        <f>+'LISTADO GENERAL '!B1142</f>
        <v>021520958</v>
      </c>
      <c r="C1130" t="str">
        <f>+'LISTADO GENERAL '!E1142</f>
        <v>FESTAL X 50 GRAGEAS</v>
      </c>
      <c r="D1130">
        <f>+'LISTADO GENERAL '!F1142</f>
        <v>0</v>
      </c>
      <c r="E1130" t="str">
        <f>+'LISTADO GENERAL '!I1142</f>
        <v>SANOFI ADVENTIS</v>
      </c>
      <c r="F1130" s="20">
        <f>+'LISTADO GENERAL '!S1142</f>
        <v>46204</v>
      </c>
      <c r="G1130">
        <f>+'LISTADO GENERAL '!T1142</f>
        <v>0</v>
      </c>
      <c r="H1130" s="21">
        <f>+'LISTADO GENERAL '!O1142</f>
        <v>15.415584415584414</v>
      </c>
      <c r="I1130">
        <f t="shared" si="34"/>
        <v>0</v>
      </c>
      <c r="J1130">
        <f>IF('LISTADO GENERAL '!K1142="EXENTO",'REF1'!I1130,I1130*1.16)</f>
        <v>0</v>
      </c>
      <c r="K1130" t="b">
        <f t="shared" si="35"/>
        <v>0</v>
      </c>
      <c r="L1130">
        <f>'LISTADO GENERAL '!A1142</f>
        <v>0</v>
      </c>
    </row>
    <row r="1131" spans="1:12">
      <c r="A1131" s="22">
        <v>1130</v>
      </c>
      <c r="B1131" t="str">
        <f>+'LISTADO GENERAL '!B1143</f>
        <v>0217208265</v>
      </c>
      <c r="C1131" t="str">
        <f>+'LISTADO GENERAL '!E1143</f>
        <v xml:space="preserve">FEXOFENADINA CLORHIDRATO 180 MG X 10 TAB </v>
      </c>
      <c r="D1131">
        <f>+'LISTADO GENERAL '!F1143</f>
        <v>0</v>
      </c>
      <c r="E1131" t="str">
        <f>+'LISTADO GENERAL '!I1143</f>
        <v>VINCENTI</v>
      </c>
      <c r="F1131" s="20">
        <f>+'LISTADO GENERAL '!S1143</f>
        <v>46419</v>
      </c>
      <c r="G1131">
        <f>+'LISTADO GENERAL '!T1143</f>
        <v>0</v>
      </c>
      <c r="H1131" s="21">
        <f>+'LISTADO GENERAL '!O1143</f>
        <v>3.6212634765361207</v>
      </c>
      <c r="I1131">
        <f t="shared" si="34"/>
        <v>0</v>
      </c>
      <c r="J1131">
        <f>IF('LISTADO GENERAL '!K1143="EXENTO",'REF1'!I1131,I1131*1.16)</f>
        <v>0</v>
      </c>
      <c r="K1131" t="b">
        <f t="shared" si="35"/>
        <v>0</v>
      </c>
      <c r="L1131">
        <f>'LISTADO GENERAL '!A1143</f>
        <v>0</v>
      </c>
    </row>
    <row r="1132" spans="1:12">
      <c r="A1132" s="22">
        <v>1131</v>
      </c>
      <c r="B1132" t="str">
        <f>+'LISTADO GENERAL '!B1144</f>
        <v>020931090</v>
      </c>
      <c r="C1132" t="str">
        <f>+'LISTADO GENERAL '!E1144</f>
        <v>FEXOFENADINA HCL 30MG/ 5ML SUSP X 120 ML</v>
      </c>
      <c r="D1132">
        <f>+'LISTADO GENERAL '!F1144</f>
        <v>0</v>
      </c>
      <c r="E1132" t="str">
        <f>+'LISTADO GENERAL '!I1144</f>
        <v>LA SANTE</v>
      </c>
      <c r="F1132" s="20">
        <f>+'LISTADO GENERAL '!S1144</f>
        <v>46419</v>
      </c>
      <c r="G1132">
        <f>+'LISTADO GENERAL '!T1144</f>
        <v>0</v>
      </c>
      <c r="H1132" s="21">
        <f>+'LISTADO GENERAL '!O1144</f>
        <v>5.4487999999999994</v>
      </c>
      <c r="I1132">
        <f t="shared" si="34"/>
        <v>0</v>
      </c>
      <c r="J1132">
        <f>IF('LISTADO GENERAL '!K1144="EXENTO",'REF1'!I1132,I1132*1.16)</f>
        <v>0</v>
      </c>
      <c r="K1132" t="b">
        <f t="shared" si="35"/>
        <v>0</v>
      </c>
      <c r="L1132" t="str">
        <f>'LISTADO GENERAL '!A1144</f>
        <v>BROCHE DE ORO</v>
      </c>
    </row>
    <row r="1133" spans="1:12">
      <c r="A1133" s="22">
        <v>1132</v>
      </c>
      <c r="B1133" t="str">
        <f>+'LISTADO GENERAL '!B1145</f>
        <v>11986</v>
      </c>
      <c r="C1133" t="str">
        <f>+'LISTADO GENERAL '!E1145</f>
        <v>FIBERFIT PLUS 1 GR -3 GR X 20 SOBRES</v>
      </c>
      <c r="D1133">
        <f>+'LISTADO GENERAL '!F1145</f>
        <v>0</v>
      </c>
      <c r="E1133" t="str">
        <f>+'LISTADO GENERAL '!I1145</f>
        <v>LETI-GENVEN</v>
      </c>
      <c r="F1133" s="20">
        <f>+'LISTADO GENERAL '!S1145</f>
        <v>46296</v>
      </c>
      <c r="G1133">
        <f>+'LISTADO GENERAL '!T1145</f>
        <v>0</v>
      </c>
      <c r="H1133" s="21">
        <f>+'LISTADO GENERAL '!O1145</f>
        <v>10.33896103896104</v>
      </c>
      <c r="I1133">
        <f t="shared" si="34"/>
        <v>0</v>
      </c>
      <c r="J1133">
        <f>IF('LISTADO GENERAL '!K1145="EXENTO",'REF1'!I1133,I1133*1.16)</f>
        <v>0</v>
      </c>
      <c r="K1133" t="b">
        <f t="shared" si="35"/>
        <v>0</v>
      </c>
      <c r="L1133" t="str">
        <f>'LISTADO GENERAL '!A1145</f>
        <v xml:space="preserve">BROCHE DE ORO </v>
      </c>
    </row>
    <row r="1134" spans="1:12">
      <c r="A1134" s="22">
        <v>1133</v>
      </c>
      <c r="B1134" t="str">
        <f>+'LISTADO GENERAL '!B1146</f>
        <v>030960822</v>
      </c>
      <c r="C1134" t="str">
        <f>+'LISTADO GENERAL '!E1146</f>
        <v>FIN- ESPAM 10 MG X 10 TAB</v>
      </c>
      <c r="D1134">
        <f>+'LISTADO GENERAL '!F1146</f>
        <v>0</v>
      </c>
      <c r="E1134" t="str">
        <f>+'LISTADO GENERAL '!I1146</f>
        <v>NAUTICA</v>
      </c>
      <c r="F1134" s="20">
        <f>+'LISTADO GENERAL '!S1146</f>
        <v>46478</v>
      </c>
      <c r="G1134">
        <f>+'LISTADO GENERAL '!T1146</f>
        <v>0</v>
      </c>
      <c r="H1134" s="21">
        <f>+'LISTADO GENERAL '!O1146</f>
        <v>2.8831168831168834</v>
      </c>
      <c r="I1134">
        <f t="shared" si="34"/>
        <v>0</v>
      </c>
      <c r="J1134">
        <f>IF('LISTADO GENERAL '!K1146="EXENTO",'REF1'!I1134,I1134*1.16)</f>
        <v>0</v>
      </c>
      <c r="K1134" t="b">
        <f t="shared" si="35"/>
        <v>0</v>
      </c>
      <c r="L1134">
        <f>'LISTADO GENERAL '!A1146</f>
        <v>0</v>
      </c>
    </row>
    <row r="1135" spans="1:12">
      <c r="A1135" s="22">
        <v>1134</v>
      </c>
      <c r="B1135" t="str">
        <f>+'LISTADO GENERAL '!B1147</f>
        <v>030960823</v>
      </c>
      <c r="C1135" t="str">
        <f>+'LISTADO GENERAL '!E1147</f>
        <v>FIN- ESPAM COMPUESTO  X 10 TAB</v>
      </c>
      <c r="D1135">
        <f>+'LISTADO GENERAL '!F1147</f>
        <v>0</v>
      </c>
      <c r="E1135" t="str">
        <f>+'LISTADO GENERAL '!I1147</f>
        <v>NAUTICA</v>
      </c>
      <c r="F1135" s="20">
        <f>+'LISTADO GENERAL '!S1147</f>
        <v>46143</v>
      </c>
      <c r="G1135">
        <f>+'LISTADO GENERAL '!T1147</f>
        <v>0</v>
      </c>
      <c r="H1135" s="21">
        <f>+'LISTADO GENERAL '!O1147</f>
        <v>4.5974025974025974</v>
      </c>
      <c r="I1135">
        <f t="shared" si="34"/>
        <v>0</v>
      </c>
      <c r="J1135">
        <f>IF('LISTADO GENERAL '!K1147="EXENTO",'REF1'!I1135,I1135*1.16)</f>
        <v>0</v>
      </c>
      <c r="K1135" t="b">
        <f t="shared" si="35"/>
        <v>0</v>
      </c>
      <c r="L1135">
        <f>'LISTADO GENERAL '!A1147</f>
        <v>0</v>
      </c>
    </row>
    <row r="1136" spans="1:12">
      <c r="A1136" s="22">
        <v>1135</v>
      </c>
      <c r="B1136" t="str">
        <f>+'LISTADO GENERAL '!B1148</f>
        <v>020261077</v>
      </c>
      <c r="C1136" t="str">
        <f>+'LISTADO GENERAL '!E1148</f>
        <v>FINASTERIDE 5MG X 10 TAB</v>
      </c>
      <c r="D1136">
        <f>+'LISTADO GENERAL '!F1148</f>
        <v>0</v>
      </c>
      <c r="E1136" t="str">
        <f>+'LISTADO GENERAL '!I1148</f>
        <v>CALOX</v>
      </c>
      <c r="F1136" s="20">
        <f>+'LISTADO GENERAL '!S1148</f>
        <v>46539</v>
      </c>
      <c r="G1136">
        <f>+'LISTADO GENERAL '!T1148</f>
        <v>0</v>
      </c>
      <c r="H1136" s="21">
        <f>+'LISTADO GENERAL '!O1148</f>
        <v>2.3227380952380954</v>
      </c>
      <c r="I1136">
        <f t="shared" si="34"/>
        <v>0</v>
      </c>
      <c r="J1136">
        <f>IF('LISTADO GENERAL '!K1148="EXENTO",'REF1'!I1136,I1136*1.16)</f>
        <v>0</v>
      </c>
      <c r="K1136" t="b">
        <f t="shared" si="35"/>
        <v>0</v>
      </c>
      <c r="L1136">
        <f>'LISTADO GENERAL '!A1148</f>
        <v>0</v>
      </c>
    </row>
    <row r="1137" spans="1:12">
      <c r="A1137" s="22">
        <v>1136</v>
      </c>
      <c r="B1137" t="str">
        <f>+'LISTADO GENERAL '!B1149</f>
        <v>020260540</v>
      </c>
      <c r="C1137" t="str">
        <f>+'LISTADO GENERAL '!E1149</f>
        <v>FINASTERIDE 5MG X 30 TAB</v>
      </c>
      <c r="D1137">
        <f>+'LISTADO GENERAL '!F1149</f>
        <v>0</v>
      </c>
      <c r="E1137" t="str">
        <f>+'LISTADO GENERAL '!I1149</f>
        <v>CALOX</v>
      </c>
      <c r="F1137" s="20">
        <f>+'LISTADO GENERAL '!S1149</f>
        <v>46600</v>
      </c>
      <c r="G1137">
        <f>+'LISTADO GENERAL '!T1149</f>
        <v>0</v>
      </c>
      <c r="H1137" s="21">
        <f>+'LISTADO GENERAL '!O1149</f>
        <v>5.4155844155844157</v>
      </c>
      <c r="I1137">
        <f t="shared" si="34"/>
        <v>0</v>
      </c>
      <c r="J1137">
        <f>IF('LISTADO GENERAL '!K1149="EXENTO",'REF1'!I1137,I1137*1.16)</f>
        <v>0</v>
      </c>
      <c r="K1137" t="b">
        <f t="shared" si="35"/>
        <v>0</v>
      </c>
      <c r="L1137">
        <f>'LISTADO GENERAL '!A1149</f>
        <v>0</v>
      </c>
    </row>
    <row r="1138" spans="1:12">
      <c r="A1138" s="22">
        <v>1137</v>
      </c>
      <c r="B1138" t="str">
        <f>+'LISTADO GENERAL '!B1150</f>
        <v>021180224</v>
      </c>
      <c r="C1138" t="str">
        <f>+'LISTADO GENERAL '!E1150</f>
        <v>FISIOLIN SOLUCION NASAL X 15ML  USO PEDIATRICO</v>
      </c>
      <c r="D1138">
        <f>+'LISTADO GENERAL '!F1150</f>
        <v>0</v>
      </c>
      <c r="E1138" t="str">
        <f>+'LISTADO GENERAL '!I1150</f>
        <v>OFTALMI</v>
      </c>
      <c r="F1138" s="20">
        <f>+'LISTADO GENERAL '!S1150</f>
        <v>46296</v>
      </c>
      <c r="G1138">
        <f>+'LISTADO GENERAL '!T1150</f>
        <v>0</v>
      </c>
      <c r="H1138" s="21">
        <f>+'LISTADO GENERAL '!O1150</f>
        <v>3.528</v>
      </c>
      <c r="I1138">
        <f t="shared" si="34"/>
        <v>0</v>
      </c>
      <c r="J1138">
        <f>IF('LISTADO GENERAL '!K1150="EXENTO",'REF1'!I1138,I1138*1.16)</f>
        <v>0</v>
      </c>
      <c r="K1138" t="b">
        <f t="shared" si="35"/>
        <v>0</v>
      </c>
      <c r="L1138" t="str">
        <f>'LISTADO GENERAL '!A1150</f>
        <v>BROCHE DE ORO</v>
      </c>
    </row>
    <row r="1139" spans="1:12">
      <c r="A1139" s="22">
        <v>1138</v>
      </c>
      <c r="B1139" t="str">
        <f>+'LISTADO GENERAL '!B1151</f>
        <v>020550225</v>
      </c>
      <c r="C1139" t="str">
        <f>+'LISTADO GENERAL '!E1151</f>
        <v xml:space="preserve">FITEX 20MG X 1 TAB REC </v>
      </c>
      <c r="D1139">
        <f>+'LISTADO GENERAL '!F1151</f>
        <v>0</v>
      </c>
      <c r="E1139" t="str">
        <f>+'LISTADO GENERAL '!I1151</f>
        <v>FARMA</v>
      </c>
      <c r="F1139" s="20">
        <f>+'LISTADO GENERAL '!S1151</f>
        <v>46296</v>
      </c>
      <c r="G1139">
        <f>+'LISTADO GENERAL '!T1151</f>
        <v>0</v>
      </c>
      <c r="H1139" s="21">
        <f>+'LISTADO GENERAL '!O1151</f>
        <v>1.0632911392405062</v>
      </c>
      <c r="I1139">
        <f t="shared" si="34"/>
        <v>0</v>
      </c>
      <c r="J1139">
        <f>IF('LISTADO GENERAL '!K1151="EXENTO",'REF1'!I1139,I1139*1.16)</f>
        <v>0</v>
      </c>
      <c r="K1139" t="b">
        <f t="shared" si="35"/>
        <v>0</v>
      </c>
      <c r="L1139">
        <f>'LISTADO GENERAL '!A1151</f>
        <v>0</v>
      </c>
    </row>
    <row r="1140" spans="1:12">
      <c r="A1140" s="22">
        <v>1139</v>
      </c>
      <c r="B1140" t="str">
        <f>+'LISTADO GENERAL '!B1152</f>
        <v>020551059</v>
      </c>
      <c r="C1140" t="str">
        <f>+'LISTADO GENERAL '!E1152</f>
        <v>FITEX 20MG X 2 TAB REC*</v>
      </c>
      <c r="D1140">
        <f>+'LISTADO GENERAL '!F1152</f>
        <v>0</v>
      </c>
      <c r="E1140" t="str">
        <f>+'LISTADO GENERAL '!I1152</f>
        <v>FARMA</v>
      </c>
      <c r="F1140" s="20">
        <f>+'LISTADO GENERAL '!S1152</f>
        <v>46296</v>
      </c>
      <c r="G1140">
        <f>+'LISTADO GENERAL '!T1152</f>
        <v>0</v>
      </c>
      <c r="H1140" s="21">
        <f>+'LISTADO GENERAL '!O1152</f>
        <v>2.2337662337662336</v>
      </c>
      <c r="I1140">
        <f t="shared" si="34"/>
        <v>0</v>
      </c>
      <c r="J1140">
        <f>IF('LISTADO GENERAL '!K1152="EXENTO",'REF1'!I1140,I1140*1.16)</f>
        <v>0</v>
      </c>
      <c r="K1140" t="b">
        <f t="shared" si="35"/>
        <v>0</v>
      </c>
      <c r="L1140">
        <f>'LISTADO GENERAL '!A1152</f>
        <v>0</v>
      </c>
    </row>
    <row r="1141" spans="1:12">
      <c r="A1141" s="22">
        <v>1140</v>
      </c>
      <c r="B1141" t="str">
        <f>+'LISTADO GENERAL '!B1153</f>
        <v>020551060</v>
      </c>
      <c r="C1141" t="str">
        <f>+'LISTADO GENERAL '!E1153</f>
        <v xml:space="preserve">FITEX 5MG X 10 TAB RECUBIERTAS </v>
      </c>
      <c r="D1141">
        <f>+'LISTADO GENERAL '!F1153</f>
        <v>0</v>
      </c>
      <c r="E1141" t="str">
        <f>+'LISTADO GENERAL '!I1153</f>
        <v>FARMA</v>
      </c>
      <c r="F1141" s="20">
        <f>+'LISTADO GENERAL '!S1153</f>
        <v>46296</v>
      </c>
      <c r="G1141">
        <f>+'LISTADO GENERAL '!T1153</f>
        <v>0</v>
      </c>
      <c r="H1141" s="21">
        <f>+'LISTADO GENERAL '!O1153</f>
        <v>2.6341666666666663</v>
      </c>
      <c r="I1141">
        <f t="shared" si="34"/>
        <v>0</v>
      </c>
      <c r="J1141">
        <f>IF('LISTADO GENERAL '!K1153="EXENTO",'REF1'!I1141,I1141*1.16)</f>
        <v>0</v>
      </c>
      <c r="K1141" t="b">
        <f t="shared" si="35"/>
        <v>0</v>
      </c>
      <c r="L1141">
        <f>'LISTADO GENERAL '!A1153</f>
        <v>0</v>
      </c>
    </row>
    <row r="1142" spans="1:12">
      <c r="A1142" s="22">
        <v>1141</v>
      </c>
      <c r="B1142" t="str">
        <f>+'LISTADO GENERAL '!B1154</f>
        <v>020550226</v>
      </c>
      <c r="C1142" t="str">
        <f>+'LISTADO GENERAL '!E1154</f>
        <v xml:space="preserve">FITEX 5MG X 30 TAB RECUBIERTAS </v>
      </c>
      <c r="D1142">
        <f>+'LISTADO GENERAL '!F1154</f>
        <v>0</v>
      </c>
      <c r="E1142" t="str">
        <f>+'LISTADO GENERAL '!I1154</f>
        <v>FARMA</v>
      </c>
      <c r="F1142" s="20">
        <f>+'LISTADO GENERAL '!S1154</f>
        <v>46204</v>
      </c>
      <c r="G1142">
        <f>+'LISTADO GENERAL '!T1154</f>
        <v>0</v>
      </c>
      <c r="H1142" s="21">
        <f>+'LISTADO GENERAL '!O1154</f>
        <v>6.5316455696202533</v>
      </c>
      <c r="I1142">
        <f t="shared" si="34"/>
        <v>0</v>
      </c>
      <c r="J1142">
        <f>IF('LISTADO GENERAL '!K1154="EXENTO",'REF1'!I1142,I1142*1.16)</f>
        <v>0</v>
      </c>
      <c r="K1142" t="b">
        <f t="shared" si="35"/>
        <v>0</v>
      </c>
      <c r="L1142">
        <f>'LISTADO GENERAL '!A1154</f>
        <v>0</v>
      </c>
    </row>
    <row r="1143" spans="1:12">
      <c r="A1143" s="22">
        <v>1142</v>
      </c>
      <c r="B1143" t="str">
        <f>+'LISTADO GENERAL '!B1155</f>
        <v>010180267</v>
      </c>
      <c r="C1143" t="str">
        <f>+'LISTADO GENERAL '!E1155</f>
        <v>FITOMENADIONA  10MG AMP</v>
      </c>
      <c r="D1143">
        <f>+'LISTADO GENERAL '!F1155</f>
        <v>0</v>
      </c>
      <c r="E1143" t="str">
        <f>+'LISTADO GENERAL '!I1155</f>
        <v>BIOSANO</v>
      </c>
      <c r="F1143" s="20">
        <f>+'LISTADO GENERAL '!S1155</f>
        <v>45839</v>
      </c>
      <c r="G1143">
        <f>+'LISTADO GENERAL '!T1155</f>
        <v>0</v>
      </c>
      <c r="H1143" s="21">
        <f>+'LISTADO GENERAL '!O1155</f>
        <v>0.50111111111111106</v>
      </c>
      <c r="I1143">
        <f t="shared" si="34"/>
        <v>0</v>
      </c>
      <c r="J1143">
        <f>IF('LISTADO GENERAL '!K1155="EXENTO",'REF1'!I1143,I1143*1.16)</f>
        <v>0</v>
      </c>
      <c r="K1143" t="b">
        <f t="shared" si="35"/>
        <v>0</v>
      </c>
      <c r="L1143">
        <f>'LISTADO GENERAL '!A1155</f>
        <v>0</v>
      </c>
    </row>
    <row r="1144" spans="1:12">
      <c r="A1144" s="22">
        <v>1143</v>
      </c>
      <c r="B1144" t="str">
        <f>+'LISTADO GENERAL '!B1156</f>
        <v>022300287</v>
      </c>
      <c r="C1144" t="str">
        <f>+'LISTADO GENERAL '!E1156</f>
        <v>FITOMENADIONA VIT K1 10MG/ML X 3AMP</v>
      </c>
      <c r="D1144">
        <f>+'LISTADO GENERAL '!F1156</f>
        <v>0</v>
      </c>
      <c r="E1144" t="str">
        <f>+'LISTADO GENERAL '!I1156</f>
        <v>DISTRILAB</v>
      </c>
      <c r="F1144" s="20">
        <f>+'LISTADO GENERAL '!S1156</f>
        <v>45992</v>
      </c>
      <c r="G1144">
        <f>+'LISTADO GENERAL '!T1156</f>
        <v>0</v>
      </c>
      <c r="H1144" s="21">
        <f>+'LISTADO GENERAL '!O1156</f>
        <v>1.9537974683544304</v>
      </c>
      <c r="I1144">
        <f t="shared" si="34"/>
        <v>0</v>
      </c>
      <c r="J1144">
        <f>IF('LISTADO GENERAL '!K1156="EXENTO",'REF1'!I1144,I1144*1.16)</f>
        <v>0</v>
      </c>
      <c r="K1144" t="b">
        <f t="shared" si="35"/>
        <v>0</v>
      </c>
      <c r="L1144">
        <f>'LISTADO GENERAL '!A1156</f>
        <v>0</v>
      </c>
    </row>
    <row r="1145" spans="1:12">
      <c r="A1145" s="22">
        <v>1144</v>
      </c>
      <c r="B1145" t="str">
        <f>+'LISTADO GENERAL '!B1157</f>
        <v>033730016</v>
      </c>
      <c r="C1145" t="str">
        <f>+'LISTADO GENERAL '!E1157</f>
        <v>FLAMEX (IBUPROFENO) 200 X 30 TAB</v>
      </c>
      <c r="D1145">
        <f>+'LISTADO GENERAL '!F1157</f>
        <v>0</v>
      </c>
      <c r="E1145" t="str">
        <f>+'LISTADO GENERAL '!I1157</f>
        <v>CAPSUVEN</v>
      </c>
      <c r="F1145" s="20">
        <f>+'LISTADO GENERAL '!S1157</f>
        <v>45931</v>
      </c>
      <c r="G1145">
        <f>+'LISTADO GENERAL '!T1157</f>
        <v>0</v>
      </c>
      <c r="H1145" s="21">
        <f>+'LISTADO GENERAL '!O1157</f>
        <v>1.4285714285714286</v>
      </c>
      <c r="I1145">
        <f t="shared" si="34"/>
        <v>0</v>
      </c>
      <c r="J1145">
        <f>IF('LISTADO GENERAL '!K1157="EXENTO",'REF1'!I1145,I1145*1.16)</f>
        <v>0</v>
      </c>
      <c r="K1145" t="b">
        <f t="shared" si="35"/>
        <v>0</v>
      </c>
      <c r="L1145" t="str">
        <f>'LISTADO GENERAL '!A1157</f>
        <v>MORADO DE BIENESTAR</v>
      </c>
    </row>
    <row r="1146" spans="1:12">
      <c r="A1146" s="22">
        <v>1145</v>
      </c>
      <c r="B1146" t="str">
        <f>+'LISTADO GENERAL '!B1158</f>
        <v>0337300024</v>
      </c>
      <c r="C1146" t="str">
        <f>+'LISTADO GENERAL '!E1158</f>
        <v>FLAMEX 400 mg X 30 TAB</v>
      </c>
      <c r="D1146">
        <f>+'LISTADO GENERAL '!F1158</f>
        <v>0</v>
      </c>
      <c r="E1146" t="str">
        <f>+'LISTADO GENERAL '!I1158</f>
        <v>CAPSUVEN</v>
      </c>
      <c r="F1146" s="20">
        <f>+'LISTADO GENERAL '!S1158</f>
        <v>46327</v>
      </c>
      <c r="G1146">
        <f>+'LISTADO GENERAL '!T1158</f>
        <v>0</v>
      </c>
      <c r="H1146" s="21">
        <f>+'LISTADO GENERAL '!O1158</f>
        <v>1.7857142857142858</v>
      </c>
      <c r="I1146">
        <f t="shared" si="34"/>
        <v>0</v>
      </c>
      <c r="J1146">
        <f>IF('LISTADO GENERAL '!K1158="EXENTO",'REF1'!I1146,I1146*1.16)</f>
        <v>0</v>
      </c>
      <c r="K1146" t="b">
        <f t="shared" si="35"/>
        <v>0</v>
      </c>
      <c r="L1146" t="str">
        <f>'LISTADO GENERAL '!A1158</f>
        <v>MORADO DE BIENESTAR</v>
      </c>
    </row>
    <row r="1147" spans="1:12">
      <c r="A1147" s="22">
        <v>1146</v>
      </c>
      <c r="B1147" t="str">
        <f>+'LISTADO GENERAL '!B1159</f>
        <v>020360040</v>
      </c>
      <c r="C1147" t="str">
        <f>+'LISTADO GENERAL '!E1159</f>
        <v>FLATORIL 125mg X 20 CAP</v>
      </c>
      <c r="D1147">
        <f>+'LISTADO GENERAL '!F1159</f>
        <v>0</v>
      </c>
      <c r="E1147" t="str">
        <f>+'LISTADO GENERAL '!I1159</f>
        <v>ELMOR</v>
      </c>
      <c r="F1147" s="20">
        <f>+'LISTADO GENERAL '!S1159</f>
        <v>46143</v>
      </c>
      <c r="G1147">
        <f>+'LISTADO GENERAL '!T1159</f>
        <v>0</v>
      </c>
      <c r="H1147" s="21">
        <f>+'LISTADO GENERAL '!O1159</f>
        <v>5.7125000000000004</v>
      </c>
      <c r="I1147">
        <f t="shared" si="34"/>
        <v>0</v>
      </c>
      <c r="J1147">
        <f>IF('LISTADO GENERAL '!K1159="EXENTO",'REF1'!I1147,I1147*1.16)</f>
        <v>0</v>
      </c>
      <c r="K1147" t="b">
        <f t="shared" si="35"/>
        <v>0</v>
      </c>
      <c r="L1147">
        <f>'LISTADO GENERAL '!A1159</f>
        <v>0</v>
      </c>
    </row>
    <row r="1148" spans="1:12">
      <c r="A1148" s="22">
        <v>1147</v>
      </c>
      <c r="B1148" t="str">
        <f>+'LISTADO GENERAL '!B1160</f>
        <v>021461074</v>
      </c>
      <c r="C1148" t="str">
        <f>+'LISTADO GENERAL '!E1160</f>
        <v>FLAVOL 300MG X 20 CAP</v>
      </c>
      <c r="D1148">
        <f>+'LISTADO GENERAL '!F1160</f>
        <v>0</v>
      </c>
      <c r="E1148" t="str">
        <f>+'LISTADO GENERAL '!I1160</f>
        <v>RONAVA</v>
      </c>
      <c r="F1148" s="20">
        <f>+'LISTADO GENERAL '!S1160</f>
        <v>46235</v>
      </c>
      <c r="G1148">
        <f>+'LISTADO GENERAL '!T1160</f>
        <v>0</v>
      </c>
      <c r="H1148" s="21">
        <f>+'LISTADO GENERAL '!O1160</f>
        <v>7.0044303797468341</v>
      </c>
      <c r="I1148">
        <f t="shared" si="34"/>
        <v>0</v>
      </c>
      <c r="J1148">
        <f>IF('LISTADO GENERAL '!K1160="EXENTO",'REF1'!I1148,I1148*1.16)</f>
        <v>0</v>
      </c>
      <c r="K1148" t="b">
        <f t="shared" si="35"/>
        <v>0</v>
      </c>
      <c r="L1148" t="str">
        <f>'LISTADO GENERAL '!A1160</f>
        <v>PRODUCTOS TOP</v>
      </c>
    </row>
    <row r="1149" spans="1:12">
      <c r="A1149" s="22">
        <v>1148</v>
      </c>
      <c r="B1149" t="str">
        <f>+'LISTADO GENERAL '!B1161</f>
        <v>020260838</v>
      </c>
      <c r="C1149" t="str">
        <f>+'LISTADO GENERAL '!E1161</f>
        <v>FLAVOXATO 200MG X 10 TAB</v>
      </c>
      <c r="D1149">
        <f>+'LISTADO GENERAL '!F1161</f>
        <v>0</v>
      </c>
      <c r="E1149" t="str">
        <f>+'LISTADO GENERAL '!I1161</f>
        <v>CALOX</v>
      </c>
      <c r="F1149" s="20">
        <f>+'LISTADO GENERAL '!S1161</f>
        <v>46266</v>
      </c>
      <c r="G1149">
        <f>+'LISTADO GENERAL '!T1161</f>
        <v>0</v>
      </c>
      <c r="H1149" s="21">
        <f>+'LISTADO GENERAL '!O1161</f>
        <v>4.6075949367088604</v>
      </c>
      <c r="I1149">
        <f t="shared" si="34"/>
        <v>0</v>
      </c>
      <c r="J1149">
        <f>IF('LISTADO GENERAL '!K1161="EXENTO",'REF1'!I1149,I1149*1.16)</f>
        <v>0</v>
      </c>
      <c r="K1149" t="b">
        <f t="shared" si="35"/>
        <v>0</v>
      </c>
      <c r="L1149">
        <f>'LISTADO GENERAL '!A1161</f>
        <v>0</v>
      </c>
    </row>
    <row r="1150" spans="1:12">
      <c r="A1150" s="22">
        <v>1149</v>
      </c>
      <c r="B1150" t="str">
        <f>+'LISTADO GENERAL '!B1162</f>
        <v>020930926</v>
      </c>
      <c r="C1150" t="str">
        <f>+'LISTADO GENERAL '!E1162</f>
        <v>FLAVOXATO 200MG X 10 TAB</v>
      </c>
      <c r="D1150">
        <f>+'LISTADO GENERAL '!F1162</f>
        <v>0</v>
      </c>
      <c r="E1150" t="str">
        <f>+'LISTADO GENERAL '!I1162</f>
        <v>LA SANTE</v>
      </c>
      <c r="F1150" s="20">
        <f>+'LISTADO GENERAL '!S1162</f>
        <v>46204</v>
      </c>
      <c r="G1150">
        <f>+'LISTADO GENERAL '!T1162</f>
        <v>0</v>
      </c>
      <c r="H1150" s="21">
        <f>+'LISTADO GENERAL '!O1162</f>
        <v>4.1355999999999993</v>
      </c>
      <c r="I1150">
        <f t="shared" si="34"/>
        <v>0</v>
      </c>
      <c r="J1150">
        <f>IF('LISTADO GENERAL '!K1162="EXENTO",'REF1'!I1150,I1150*1.16)</f>
        <v>0</v>
      </c>
      <c r="K1150" t="b">
        <f t="shared" si="35"/>
        <v>0</v>
      </c>
      <c r="L1150" t="str">
        <f>'LISTADO GENERAL '!A1162</f>
        <v>BROCHE DE ORO</v>
      </c>
    </row>
    <row r="1151" spans="1:12">
      <c r="A1151" s="22">
        <v>1150</v>
      </c>
      <c r="B1151" t="str">
        <f>+'LISTADO GENERAL '!B1163</f>
        <v>020140005</v>
      </c>
      <c r="C1151" t="str">
        <f>+'LISTADO GENERAL '!E1163</f>
        <v xml:space="preserve">FLAXOL 30 CAPSULAS </v>
      </c>
      <c r="D1151">
        <f>+'LISTADO GENERAL '!F1163</f>
        <v>0</v>
      </c>
      <c r="E1151" t="str">
        <f>+'LISTADO GENERAL '!I1163</f>
        <v>BEHRENS</v>
      </c>
      <c r="F1151" s="20">
        <f>+'LISTADO GENERAL '!S1163</f>
        <v>46419</v>
      </c>
      <c r="G1151">
        <f>+'LISTADO GENERAL '!T1163</f>
        <v>0</v>
      </c>
      <c r="H1151" s="21">
        <f>+'LISTADO GENERAL '!O1163</f>
        <v>8.6696023082544169</v>
      </c>
      <c r="I1151">
        <f t="shared" si="34"/>
        <v>0</v>
      </c>
      <c r="J1151">
        <f>IF('LISTADO GENERAL '!K1163="EXENTO",'REF1'!I1151,I1151*1.16)</f>
        <v>0</v>
      </c>
      <c r="K1151" t="b">
        <f t="shared" si="35"/>
        <v>0</v>
      </c>
      <c r="L1151" t="str">
        <f>'LISTADO GENERAL '!A1163</f>
        <v>PRODUCTOS TOP</v>
      </c>
    </row>
    <row r="1152" spans="1:12">
      <c r="A1152" s="22">
        <v>1151</v>
      </c>
      <c r="B1152" t="str">
        <f>+'LISTADO GENERAL '!B1164</f>
        <v>020191074</v>
      </c>
      <c r="C1152" t="str">
        <f>+'LISTADO GENERAL '!E1164</f>
        <v>FLENOX 15MG/5ML SOLUCION PEDIATRICA FRASCO X 120ML</v>
      </c>
      <c r="D1152">
        <f>+'LISTADO GENERAL '!F1164</f>
        <v>0</v>
      </c>
      <c r="E1152" t="str">
        <f>+'LISTADO GENERAL '!I1164</f>
        <v>BIOTECH</v>
      </c>
      <c r="F1152" s="20">
        <f>+'LISTADO GENERAL '!S1164</f>
        <v>46174</v>
      </c>
      <c r="G1152">
        <f>+'LISTADO GENERAL '!T1164</f>
        <v>0</v>
      </c>
      <c r="H1152" s="21">
        <f>+'LISTADO GENERAL '!O1164</f>
        <v>3.1499999999999995</v>
      </c>
      <c r="I1152">
        <f t="shared" si="34"/>
        <v>0</v>
      </c>
      <c r="J1152">
        <f>IF('LISTADO GENERAL '!K1164="EXENTO",'REF1'!I1152,I1152*1.16)</f>
        <v>0</v>
      </c>
      <c r="K1152" t="b">
        <f t="shared" si="35"/>
        <v>0</v>
      </c>
      <c r="L1152" t="str">
        <f>'LISTADO GENERAL '!A1164</f>
        <v>PRODUCTOS TOP</v>
      </c>
    </row>
    <row r="1153" spans="1:12">
      <c r="A1153" s="22">
        <v>1152</v>
      </c>
      <c r="B1153" t="str">
        <f>+'LISTADO GENERAL '!B1165</f>
        <v>FH0089</v>
      </c>
      <c r="C1153" t="str">
        <f>+'LISTADO GENERAL '!E1165</f>
        <v>FLESPAN 10 MG x 20 COMP REC</v>
      </c>
      <c r="D1153">
        <f>+'LISTADO GENERAL '!F1165</f>
        <v>0</v>
      </c>
      <c r="E1153" t="str">
        <f>+'LISTADO GENERAL '!I1165</f>
        <v>FAHD</v>
      </c>
      <c r="F1153" s="20">
        <f>+'LISTADO GENERAL '!S1165</f>
        <v>46356</v>
      </c>
      <c r="G1153">
        <f>+'LISTADO GENERAL '!T1165</f>
        <v>0</v>
      </c>
      <c r="H1153" s="21">
        <f>+'LISTADO GENERAL '!O1165</f>
        <v>3.7532467532467533</v>
      </c>
      <c r="I1153">
        <f t="shared" si="34"/>
        <v>0</v>
      </c>
      <c r="J1153">
        <f>IF('LISTADO GENERAL '!K1165="EXENTO",'REF1'!I1153,I1153*1.16)</f>
        <v>0</v>
      </c>
      <c r="K1153" t="b">
        <f t="shared" si="35"/>
        <v>0</v>
      </c>
      <c r="L1153">
        <f>'LISTADO GENERAL '!A1165</f>
        <v>0</v>
      </c>
    </row>
    <row r="1154" spans="1:12">
      <c r="A1154" s="22">
        <v>1153</v>
      </c>
      <c r="B1154" t="str">
        <f>+'LISTADO GENERAL '!B1166</f>
        <v>022720051</v>
      </c>
      <c r="C1154" t="str">
        <f>+'LISTADO GENERAL '!E1166</f>
        <v>FLEVOMAX 90/10 500 X 30 TAB</v>
      </c>
      <c r="D1154">
        <f>+'LISTADO GENERAL '!F1166</f>
        <v>0</v>
      </c>
      <c r="E1154" t="str">
        <f>+'LISTADO GENERAL '!I1166</f>
        <v>FAHD</v>
      </c>
      <c r="F1154" s="20">
        <f>+'LISTADO GENERAL '!S1166</f>
        <v>46054</v>
      </c>
      <c r="G1154">
        <f>+'LISTADO GENERAL '!T1166</f>
        <v>0</v>
      </c>
      <c r="H1154" s="21">
        <f>+'LISTADO GENERAL '!O1166</f>
        <v>17.427272727272726</v>
      </c>
      <c r="I1154">
        <f t="shared" ref="I1154:I1217" si="36">+H1154*G1154</f>
        <v>0</v>
      </c>
      <c r="J1154">
        <f>IF('LISTADO GENERAL '!K1166="EXENTO",'REF1'!I1154,I1154*1.16)</f>
        <v>0</v>
      </c>
      <c r="K1154" t="b">
        <f t="shared" si="35"/>
        <v>0</v>
      </c>
      <c r="L1154">
        <f>'LISTADO GENERAL '!A1166</f>
        <v>0</v>
      </c>
    </row>
    <row r="1155" spans="1:12">
      <c r="A1155" s="22">
        <v>1154</v>
      </c>
      <c r="B1155" t="str">
        <f>+'LISTADO GENERAL '!B1167</f>
        <v>020190978</v>
      </c>
      <c r="C1155" t="str">
        <f>+'LISTADO GENERAL '!E1167</f>
        <v>FLEXURAT 500MG-400MG X 30 TAB</v>
      </c>
      <c r="D1155">
        <f>+'LISTADO GENERAL '!F1167</f>
        <v>0</v>
      </c>
      <c r="E1155" t="str">
        <f>+'LISTADO GENERAL '!I1167</f>
        <v>BIOTECH</v>
      </c>
      <c r="F1155" s="20">
        <f>+'LISTADO GENERAL '!S1167</f>
        <v>45689</v>
      </c>
      <c r="G1155">
        <f>+'LISTADO GENERAL '!T1167</f>
        <v>0</v>
      </c>
      <c r="H1155" s="21">
        <f>+'LISTADO GENERAL '!O1167</f>
        <v>12.233544303797467</v>
      </c>
      <c r="I1155">
        <f t="shared" si="36"/>
        <v>0</v>
      </c>
      <c r="J1155">
        <f>IF('LISTADO GENERAL '!K1167="EXENTO",'REF1'!I1155,I1155*1.16)</f>
        <v>0</v>
      </c>
      <c r="K1155" t="b">
        <f t="shared" ref="K1155:K1218" si="37">IF(AND(G1155&gt;0,AND(L1155&lt;&gt;$L$1,L1155&lt;&gt;$M$1)),ROW())</f>
        <v>0</v>
      </c>
      <c r="L1155">
        <f>'LISTADO GENERAL '!A1167</f>
        <v>0</v>
      </c>
    </row>
    <row r="1156" spans="1:12">
      <c r="A1156" s="22">
        <v>1155</v>
      </c>
      <c r="B1156" t="str">
        <f>+'LISTADO GENERAL '!B1168</f>
        <v>021181122</v>
      </c>
      <c r="C1156" t="str">
        <f>+'LISTADO GENERAL '!E1168</f>
        <v>FLINAS SUSP NASAL X 140 DOSIS</v>
      </c>
      <c r="D1156">
        <f>+'LISTADO GENERAL '!F1168</f>
        <v>0</v>
      </c>
      <c r="E1156" t="str">
        <f>+'LISTADO GENERAL '!I1168</f>
        <v>OFTALMI</v>
      </c>
      <c r="F1156" s="20">
        <f>+'LISTADO GENERAL '!S1168</f>
        <v>46143</v>
      </c>
      <c r="G1156">
        <f>+'LISTADO GENERAL '!T1168</f>
        <v>0</v>
      </c>
      <c r="H1156" s="21">
        <f>+'LISTADO GENERAL '!O1168</f>
        <v>9.5696202531645564</v>
      </c>
      <c r="I1156">
        <f t="shared" si="36"/>
        <v>0</v>
      </c>
      <c r="J1156">
        <f>IF('LISTADO GENERAL '!K1168="EXENTO",'REF1'!I1156,I1156*1.16)</f>
        <v>0</v>
      </c>
      <c r="K1156" t="b">
        <f t="shared" si="37"/>
        <v>0</v>
      </c>
      <c r="L1156" t="str">
        <f>'LISTADO GENERAL '!A1168</f>
        <v>BROCHE DE ORO</v>
      </c>
    </row>
    <row r="1157" spans="1:12">
      <c r="A1157" s="22">
        <v>1156</v>
      </c>
      <c r="B1157" t="str">
        <f>+'LISTADO GENERAL '!B1169</f>
        <v>033420001</v>
      </c>
      <c r="C1157" t="str">
        <f>+'LISTADO GENERAL '!E1169</f>
        <v xml:space="preserve">FLIXOCARE  (FLUTICASONA ) 0,05% / 50 MCG X 120 SUSP </v>
      </c>
      <c r="D1157">
        <f>+'LISTADO GENERAL '!F1169</f>
        <v>0</v>
      </c>
      <c r="E1157" t="str">
        <f>+'LISTADO GENERAL '!I1169</f>
        <v xml:space="preserve">GENIACARE </v>
      </c>
      <c r="F1157" s="20">
        <f>+'LISTADO GENERAL '!S1169</f>
        <v>45992</v>
      </c>
      <c r="G1157">
        <f>+'LISTADO GENERAL '!T1169</f>
        <v>0</v>
      </c>
      <c r="H1157" s="21">
        <f>+'LISTADO GENERAL '!O1169</f>
        <v>7.9880952380952381</v>
      </c>
      <c r="I1157">
        <f t="shared" si="36"/>
        <v>0</v>
      </c>
      <c r="J1157">
        <f>IF('LISTADO GENERAL '!K1169="EXENTO",'REF1'!I1157,I1157*1.16)</f>
        <v>0</v>
      </c>
      <c r="K1157" t="b">
        <f t="shared" si="37"/>
        <v>0</v>
      </c>
      <c r="L1157" t="str">
        <f>'LISTADO GENERAL '!A1169</f>
        <v>PRODUCTOS TOP</v>
      </c>
    </row>
    <row r="1158" spans="1:12">
      <c r="A1158" s="22">
        <v>1157</v>
      </c>
      <c r="B1158" t="str">
        <f>+'LISTADO GENERAL '!B1170</f>
        <v>020360048</v>
      </c>
      <c r="C1158" t="str">
        <f>+'LISTADO GENERAL '!E1170</f>
        <v>FLOMED ( BENCIDAMINA CLORHIDRATO 0,15%/ CLORURO DE CETILPIRIDINIO 0,25%) X 180ML</v>
      </c>
      <c r="D1158">
        <f>+'LISTADO GENERAL '!F1170</f>
        <v>0</v>
      </c>
      <c r="E1158" t="str">
        <f>+'LISTADO GENERAL '!I1170</f>
        <v>ELMOR</v>
      </c>
      <c r="F1158" s="20">
        <f>+'LISTADO GENERAL '!S1170</f>
        <v>46508</v>
      </c>
      <c r="G1158">
        <f>+'LISTADO GENERAL '!T1170</f>
        <v>0</v>
      </c>
      <c r="H1158" s="21">
        <f>+'LISTADO GENERAL '!O1170</f>
        <v>3.3116883116883113</v>
      </c>
      <c r="I1158">
        <f t="shared" si="36"/>
        <v>0</v>
      </c>
      <c r="J1158">
        <f>IF('LISTADO GENERAL '!K1170="EXENTO",'REF1'!I1158,I1158*1.16)</f>
        <v>0</v>
      </c>
      <c r="K1158" t="b">
        <f t="shared" si="37"/>
        <v>0</v>
      </c>
      <c r="L1158">
        <f>'LISTADO GENERAL '!A1170</f>
        <v>0</v>
      </c>
    </row>
    <row r="1159" spans="1:12">
      <c r="A1159" s="22">
        <v>1158</v>
      </c>
      <c r="B1159" t="str">
        <f>+'LISTADO GENERAL '!B1171</f>
        <v>033730017</v>
      </c>
      <c r="C1159" t="str">
        <f>+'LISTADO GENERAL '!E1171</f>
        <v>FLOXABID (CIPROFLOXACINA) 500 X 10 TAB</v>
      </c>
      <c r="D1159">
        <f>+'LISTADO GENERAL '!F1171</f>
        <v>0</v>
      </c>
      <c r="E1159" t="str">
        <f>+'LISTADO GENERAL '!I1171</f>
        <v>CAPSUVEN</v>
      </c>
      <c r="F1159" s="20">
        <f>+'LISTADO GENERAL '!S1171</f>
        <v>46569</v>
      </c>
      <c r="G1159">
        <f>+'LISTADO GENERAL '!T1171</f>
        <v>0</v>
      </c>
      <c r="H1159" s="21">
        <f>+'LISTADO GENERAL '!O1171</f>
        <v>1.5049387862172632</v>
      </c>
      <c r="I1159">
        <f t="shared" si="36"/>
        <v>0</v>
      </c>
      <c r="J1159">
        <f>IF('LISTADO GENERAL '!K1171="EXENTO",'REF1'!I1159,I1159*1.16)</f>
        <v>0</v>
      </c>
      <c r="K1159" t="b">
        <f t="shared" si="37"/>
        <v>0</v>
      </c>
      <c r="L1159" t="str">
        <f>'LISTADO GENERAL '!A1171</f>
        <v>MORADO DE BIENESTAR</v>
      </c>
    </row>
    <row r="1160" spans="1:12">
      <c r="A1160" s="22">
        <v>1159</v>
      </c>
      <c r="B1160" t="str">
        <f>+'LISTADO GENERAL '!B1172</f>
        <v>021690846</v>
      </c>
      <c r="C1160" t="str">
        <f>+'LISTADO GENERAL '!E1172</f>
        <v>FLUCONAZOL 150 mg X 2 CAP</v>
      </c>
      <c r="D1160">
        <f>+'LISTADO GENERAL '!F1172</f>
        <v>0</v>
      </c>
      <c r="E1160" t="str">
        <f>+'LISTADO GENERAL '!I1172</f>
        <v>VALMOR</v>
      </c>
      <c r="F1160" s="20">
        <f>+'LISTADO GENERAL '!S1172</f>
        <v>46966</v>
      </c>
      <c r="G1160">
        <f>+'LISTADO GENERAL '!T1172</f>
        <v>0</v>
      </c>
      <c r="H1160" s="21">
        <f>+'LISTADO GENERAL '!O1172</f>
        <v>2.3246753246753245</v>
      </c>
      <c r="I1160">
        <f t="shared" si="36"/>
        <v>0</v>
      </c>
      <c r="J1160">
        <f>IF('LISTADO GENERAL '!K1172="EXENTO",'REF1'!I1160,I1160*1.16)</f>
        <v>0</v>
      </c>
      <c r="K1160" t="b">
        <f t="shared" si="37"/>
        <v>0</v>
      </c>
      <c r="L1160">
        <f>'LISTADO GENERAL '!A1172</f>
        <v>0</v>
      </c>
    </row>
    <row r="1161" spans="1:12">
      <c r="A1161" s="22">
        <v>1160</v>
      </c>
      <c r="B1161" t="str">
        <f>+'LISTADO GENERAL '!B1173</f>
        <v>0217409015</v>
      </c>
      <c r="C1161" t="str">
        <f>+'LISTADO GENERAL '!E1173</f>
        <v>FLUCONAZOL 150 mg X 2 CAP</v>
      </c>
      <c r="D1161">
        <f>+'LISTADO GENERAL '!F1173</f>
        <v>0</v>
      </c>
      <c r="E1161" t="str">
        <f>+'LISTADO GENERAL '!I1173</f>
        <v>VIVAX</v>
      </c>
      <c r="F1161" s="20">
        <f>+'LISTADO GENERAL '!S1173</f>
        <v>45992</v>
      </c>
      <c r="G1161">
        <f>+'LISTADO GENERAL '!T1173</f>
        <v>0</v>
      </c>
      <c r="H1161" s="21">
        <f>+'LISTADO GENERAL '!O1173</f>
        <v>2.5</v>
      </c>
      <c r="I1161">
        <f t="shared" si="36"/>
        <v>0</v>
      </c>
      <c r="J1161">
        <f>IF('LISTADO GENERAL '!K1173="EXENTO",'REF1'!I1161,I1161*1.16)</f>
        <v>0</v>
      </c>
      <c r="K1161" t="b">
        <f t="shared" si="37"/>
        <v>0</v>
      </c>
      <c r="L1161" t="str">
        <f>'LISTADO GENERAL '!A1173</f>
        <v>PRODUCTOS TOP</v>
      </c>
    </row>
    <row r="1162" spans="1:12">
      <c r="A1162" s="22">
        <v>1161</v>
      </c>
      <c r="B1162" t="str">
        <f>+'LISTADO GENERAL '!B1174</f>
        <v>022850092</v>
      </c>
      <c r="C1162" t="str">
        <f>+'LISTADO GENERAL '!E1174</f>
        <v>FLUCONAZOL 150 MG X 2 CAP</v>
      </c>
      <c r="D1162">
        <f>+'LISTADO GENERAL '!F1174</f>
        <v>0</v>
      </c>
      <c r="E1162" t="str">
        <f>+'LISTADO GENERAL '!I1174</f>
        <v>BRIXMEDIC</v>
      </c>
      <c r="F1162" s="20">
        <f>+'LISTADO GENERAL '!S1174</f>
        <v>46388</v>
      </c>
      <c r="G1162">
        <f>+'LISTADO GENERAL '!T1174</f>
        <v>0</v>
      </c>
      <c r="H1162" s="21">
        <f>+'LISTADO GENERAL '!O1174</f>
        <v>0.8701298701298702</v>
      </c>
      <c r="I1162">
        <f t="shared" si="36"/>
        <v>0</v>
      </c>
      <c r="J1162">
        <f>IF('LISTADO GENERAL '!K1174="EXENTO",'REF1'!I1162,I1162*1.16)</f>
        <v>0</v>
      </c>
      <c r="K1162" t="b">
        <f t="shared" si="37"/>
        <v>0</v>
      </c>
      <c r="L1162">
        <f>'LISTADO GENERAL '!A1174</f>
        <v>0</v>
      </c>
    </row>
    <row r="1163" spans="1:12">
      <c r="A1163" s="22">
        <v>1162</v>
      </c>
      <c r="B1163" t="str">
        <f>+'LISTADO GENERAL '!B1175</f>
        <v>00164</v>
      </c>
      <c r="C1163" t="str">
        <f>+'LISTADO GENERAL '!E1175</f>
        <v>FLUCONAZOL 150 MG X 2 CAP</v>
      </c>
      <c r="D1163">
        <f>+'LISTADO GENERAL '!F1175</f>
        <v>0</v>
      </c>
      <c r="E1163" t="str">
        <f>+'LISTADO GENERAL '!I1175</f>
        <v>LAPROFF</v>
      </c>
      <c r="F1163" s="20">
        <f>+'LISTADO GENERAL '!S1175</f>
        <v>46113</v>
      </c>
      <c r="G1163">
        <f>+'LISTADO GENERAL '!T1175</f>
        <v>0</v>
      </c>
      <c r="H1163" s="21">
        <f>+'LISTADO GENERAL '!O1175</f>
        <v>1.4935064935064934</v>
      </c>
      <c r="I1163">
        <f t="shared" si="36"/>
        <v>0</v>
      </c>
      <c r="J1163">
        <f>IF('LISTADO GENERAL '!K1175="EXENTO",'REF1'!I1163,I1163*1.16)</f>
        <v>0</v>
      </c>
      <c r="K1163" t="b">
        <f t="shared" si="37"/>
        <v>0</v>
      </c>
      <c r="L1163">
        <f>'LISTADO GENERAL '!A1175</f>
        <v>0</v>
      </c>
    </row>
    <row r="1164" spans="1:12">
      <c r="A1164" s="22">
        <v>1163</v>
      </c>
      <c r="B1164" t="str">
        <f>+'LISTADO GENERAL '!B1176</f>
        <v>020981127</v>
      </c>
      <c r="C1164" t="str">
        <f>+'LISTADO GENERAL '!E1176</f>
        <v>FLUCONAZOL 150 MG X 2 CAP</v>
      </c>
      <c r="D1164">
        <f>+'LISTADO GENERAL '!F1176</f>
        <v>0</v>
      </c>
      <c r="E1164" t="str">
        <f>+'LISTADO GENERAL '!I1176</f>
        <v>LETI-GENVEN</v>
      </c>
      <c r="F1164" s="20">
        <f>+'LISTADO GENERAL '!S1176</f>
        <v>46174</v>
      </c>
      <c r="G1164">
        <f>+'LISTADO GENERAL '!T1176</f>
        <v>0</v>
      </c>
      <c r="H1164" s="21">
        <f>+'LISTADO GENERAL '!O1176</f>
        <v>1.9</v>
      </c>
      <c r="I1164">
        <f t="shared" si="36"/>
        <v>0</v>
      </c>
      <c r="J1164">
        <f>IF('LISTADO GENERAL '!K1176="EXENTO",'REF1'!I1164,I1164*1.16)</f>
        <v>0</v>
      </c>
      <c r="K1164" t="b">
        <f t="shared" si="37"/>
        <v>0</v>
      </c>
      <c r="L1164" t="str">
        <f>'LISTADO GENERAL '!A1176</f>
        <v xml:space="preserve">BROCHE DE ORO </v>
      </c>
    </row>
    <row r="1165" spans="1:12">
      <c r="A1165" s="22">
        <v>1164</v>
      </c>
      <c r="B1165" t="str">
        <f>+'LISTADO GENERAL '!B1177</f>
        <v>033180049</v>
      </c>
      <c r="C1165" t="str">
        <f>+'LISTADO GENERAL '!E1177</f>
        <v>FLUCONAZOL 150 MG X 2 CAP</v>
      </c>
      <c r="D1165">
        <f>+'LISTADO GENERAL '!F1177</f>
        <v>0</v>
      </c>
      <c r="E1165" t="str">
        <f>+'LISTADO GENERAL '!I1177</f>
        <v>ARTE + MEDICO</v>
      </c>
      <c r="F1165" s="20">
        <f>+'LISTADO GENERAL '!S1177</f>
        <v>46997</v>
      </c>
      <c r="G1165">
        <f>+'LISTADO GENERAL '!T1177</f>
        <v>0</v>
      </c>
      <c r="H1165" s="21">
        <f>+'LISTADO GENERAL '!O1177</f>
        <v>1.6962025316455696</v>
      </c>
      <c r="I1165">
        <f t="shared" si="36"/>
        <v>0</v>
      </c>
      <c r="J1165">
        <f>IF('LISTADO GENERAL '!K1177="EXENTO",'REF1'!I1165,I1165*1.16)</f>
        <v>0</v>
      </c>
      <c r="K1165" t="b">
        <f t="shared" si="37"/>
        <v>0</v>
      </c>
      <c r="L1165">
        <f>'LISTADO GENERAL '!A1177</f>
        <v>0</v>
      </c>
    </row>
    <row r="1166" spans="1:12">
      <c r="A1166" s="22">
        <v>1165</v>
      </c>
      <c r="B1166" t="str">
        <f>+'LISTADO GENERAL '!B1178</f>
        <v>012070799</v>
      </c>
      <c r="C1166" t="str">
        <f>+'LISTADO GENERAL '!E1178</f>
        <v>FLUCONAZOL 150 mg X 30 CAP</v>
      </c>
      <c r="D1166">
        <f>+'LISTADO GENERAL '!F1178</f>
        <v>0</v>
      </c>
      <c r="E1166" t="str">
        <f>+'LISTADO GENERAL '!I1178</f>
        <v>HB HUMAN</v>
      </c>
      <c r="F1166" s="20">
        <f>+'LISTADO GENERAL '!S1178</f>
        <v>45870</v>
      </c>
      <c r="G1166">
        <f>+'LISTADO GENERAL '!T1178</f>
        <v>0</v>
      </c>
      <c r="H1166" s="21">
        <f>+'LISTADO GENERAL '!O1178</f>
        <v>6.0886075949367084</v>
      </c>
      <c r="I1166">
        <f t="shared" si="36"/>
        <v>0</v>
      </c>
      <c r="J1166">
        <f>IF('LISTADO GENERAL '!K1178="EXENTO",'REF1'!I1166,I1166*1.16)</f>
        <v>0</v>
      </c>
      <c r="K1166" t="b">
        <f t="shared" si="37"/>
        <v>0</v>
      </c>
      <c r="L1166">
        <f>'LISTADO GENERAL '!A1178</f>
        <v>0</v>
      </c>
    </row>
    <row r="1167" spans="1:12">
      <c r="A1167" s="22">
        <v>1166</v>
      </c>
      <c r="B1167" t="str">
        <f>+'LISTADO GENERAL '!B1179</f>
        <v>020930777</v>
      </c>
      <c r="C1167" t="str">
        <f>+'LISTADO GENERAL '!E1179</f>
        <v>FLUCONAZOL 150MG X 2 CAP</v>
      </c>
      <c r="D1167">
        <f>+'LISTADO GENERAL '!F1179</f>
        <v>0</v>
      </c>
      <c r="E1167" t="str">
        <f>+'LISTADO GENERAL '!I1179</f>
        <v>LA SANTE</v>
      </c>
      <c r="F1167" s="20">
        <f>+'LISTADO GENERAL '!S1179</f>
        <v>46266</v>
      </c>
      <c r="G1167">
        <f>+'LISTADO GENERAL '!T1179</f>
        <v>0</v>
      </c>
      <c r="H1167" s="21">
        <f>+'LISTADO GENERAL '!O1179</f>
        <v>1.764</v>
      </c>
      <c r="I1167">
        <f t="shared" si="36"/>
        <v>0</v>
      </c>
      <c r="J1167">
        <f>IF('LISTADO GENERAL '!K1179="EXENTO",'REF1'!I1167,I1167*1.16)</f>
        <v>0</v>
      </c>
      <c r="K1167" t="b">
        <f t="shared" si="37"/>
        <v>0</v>
      </c>
      <c r="L1167" t="str">
        <f>'LISTADO GENERAL '!A1179</f>
        <v>BROCHE DE ORO</v>
      </c>
    </row>
    <row r="1168" spans="1:12">
      <c r="A1168" s="22">
        <v>1167</v>
      </c>
      <c r="B1168" t="str">
        <f>+'LISTADO GENERAL '!B1180</f>
        <v>020260839</v>
      </c>
      <c r="C1168" t="str">
        <f>+'LISTADO GENERAL '!E1180</f>
        <v>FLUCONAZOL 150mg X2 CAPS</v>
      </c>
      <c r="D1168">
        <f>+'LISTADO GENERAL '!F1180</f>
        <v>0</v>
      </c>
      <c r="E1168" t="str">
        <f>+'LISTADO GENERAL '!I1180</f>
        <v>CALOX</v>
      </c>
      <c r="F1168" s="20">
        <f>+'LISTADO GENERAL '!S1180</f>
        <v>46143</v>
      </c>
      <c r="G1168">
        <f>+'LISTADO GENERAL '!T1180</f>
        <v>0</v>
      </c>
      <c r="H1168" s="21">
        <f>+'LISTADO GENERAL '!O1180</f>
        <v>2.2142857142857144</v>
      </c>
      <c r="I1168">
        <f t="shared" si="36"/>
        <v>0</v>
      </c>
      <c r="J1168">
        <f>IF('LISTADO GENERAL '!K1180="EXENTO",'REF1'!I1168,I1168*1.16)</f>
        <v>0</v>
      </c>
      <c r="K1168" t="b">
        <f t="shared" si="37"/>
        <v>0</v>
      </c>
      <c r="L1168">
        <f>'LISTADO GENERAL '!A1180</f>
        <v>0</v>
      </c>
    </row>
    <row r="1169" spans="1:12">
      <c r="A1169" s="22">
        <v>1168</v>
      </c>
      <c r="B1169" t="str">
        <f>+'LISTADO GENERAL '!B1181</f>
        <v>010060181</v>
      </c>
      <c r="C1169" t="str">
        <f>+'LISTADO GENERAL '!E1181</f>
        <v xml:space="preserve">FLUCONAZOL 200MG /100 ML </v>
      </c>
      <c r="D1169">
        <f>+'LISTADO GENERAL '!F1181</f>
        <v>0</v>
      </c>
      <c r="E1169" t="str">
        <f>+'LISTADO GENERAL '!I1181</f>
        <v>ALFA</v>
      </c>
      <c r="F1169" s="20">
        <f>+'LISTADO GENERAL '!S1181</f>
        <v>46905</v>
      </c>
      <c r="G1169">
        <f>+'LISTADO GENERAL '!T1181</f>
        <v>0</v>
      </c>
      <c r="H1169" s="21">
        <f>+'LISTADO GENERAL '!O1181</f>
        <v>1.8987341772151898</v>
      </c>
      <c r="I1169">
        <f t="shared" si="36"/>
        <v>0</v>
      </c>
      <c r="J1169">
        <f>IF('LISTADO GENERAL '!K1181="EXENTO",'REF1'!I1169,I1169*1.16)</f>
        <v>0</v>
      </c>
      <c r="K1169" t="b">
        <f t="shared" si="37"/>
        <v>0</v>
      </c>
      <c r="L1169">
        <f>'LISTADO GENERAL '!A1181</f>
        <v>0</v>
      </c>
    </row>
    <row r="1170" spans="1:12">
      <c r="A1170" s="22">
        <v>1169</v>
      </c>
      <c r="B1170" t="str">
        <f>+'LISTADO GENERAL '!B1182</f>
        <v>030960038</v>
      </c>
      <c r="C1170" t="str">
        <f>+'LISTADO GENERAL '!E1182</f>
        <v>FLUCONAZOL 200MG X 4 CAP (BLISTER)</v>
      </c>
      <c r="D1170">
        <f>+'LISTADO GENERAL '!F1182</f>
        <v>0</v>
      </c>
      <c r="E1170" t="str">
        <f>+'LISTADO GENERAL '!I1182</f>
        <v>LAPROFF</v>
      </c>
      <c r="F1170" s="20">
        <f>+'LISTADO GENERAL '!S1182</f>
        <v>46235</v>
      </c>
      <c r="G1170">
        <f>+'LISTADO GENERAL '!T1182</f>
        <v>0</v>
      </c>
      <c r="H1170" s="21">
        <f>+'LISTADO GENERAL '!O1182</f>
        <v>1.2467532467532467</v>
      </c>
      <c r="I1170">
        <f t="shared" si="36"/>
        <v>0</v>
      </c>
      <c r="J1170">
        <f>IF('LISTADO GENERAL '!K1182="EXENTO",'REF1'!I1170,I1170*1.16)</f>
        <v>0</v>
      </c>
      <c r="K1170" t="b">
        <f t="shared" si="37"/>
        <v>0</v>
      </c>
      <c r="L1170">
        <f>'LISTADO GENERAL '!A1182</f>
        <v>0</v>
      </c>
    </row>
    <row r="1171" spans="1:12">
      <c r="A1171" s="22">
        <v>1170</v>
      </c>
      <c r="B1171" t="str">
        <f>+'LISTADO GENERAL '!B1183</f>
        <v>013320002</v>
      </c>
      <c r="C1171" t="str">
        <f>+'LISTADO GENERAL '!E1183</f>
        <v>FLUCONAZOL SOL INY 2mg/ml X100mL</v>
      </c>
      <c r="D1171">
        <f>+'LISTADO GENERAL '!F1183</f>
        <v>0</v>
      </c>
      <c r="E1171" t="str">
        <f>+'LISTADO GENERAL '!I1183</f>
        <v>IPS</v>
      </c>
      <c r="F1171" s="20">
        <f>+'LISTADO GENERAL '!S1183</f>
        <v>46447</v>
      </c>
      <c r="G1171">
        <f>+'LISTADO GENERAL '!T1183</f>
        <v>0</v>
      </c>
      <c r="H1171" s="21">
        <f>+'LISTADO GENERAL '!O1183</f>
        <v>1.1727272727272726</v>
      </c>
      <c r="I1171">
        <f t="shared" si="36"/>
        <v>0</v>
      </c>
      <c r="J1171">
        <f>IF('LISTADO GENERAL '!K1183="EXENTO",'REF1'!I1171,I1171*1.16)</f>
        <v>0</v>
      </c>
      <c r="K1171" t="b">
        <f t="shared" si="37"/>
        <v>0</v>
      </c>
      <c r="L1171">
        <f>'LISTADO GENERAL '!A1183</f>
        <v>0</v>
      </c>
    </row>
    <row r="1172" spans="1:12">
      <c r="A1172" s="22">
        <v>1171</v>
      </c>
      <c r="B1172" t="str">
        <f>+'LISTADO GENERAL '!B1184</f>
        <v>020931120</v>
      </c>
      <c r="C1172" t="str">
        <f>+'LISTADO GENERAL '!E1184</f>
        <v xml:space="preserve">FLUDIL 10 MG X 40 TAB </v>
      </c>
      <c r="D1172">
        <f>+'LISTADO GENERAL '!F1184</f>
        <v>0</v>
      </c>
      <c r="E1172" t="str">
        <f>+'LISTADO GENERAL '!I1184</f>
        <v>LA SANTE</v>
      </c>
      <c r="F1172" s="20">
        <f>+'LISTADO GENERAL '!S1184</f>
        <v>46631</v>
      </c>
      <c r="G1172">
        <f>+'LISTADO GENERAL '!T1184</f>
        <v>0</v>
      </c>
      <c r="H1172" s="21">
        <f>+'LISTADO GENERAL '!O1184</f>
        <v>12.3284</v>
      </c>
      <c r="I1172">
        <f t="shared" si="36"/>
        <v>0</v>
      </c>
      <c r="J1172">
        <f>IF('LISTADO GENERAL '!K1184="EXENTO",'REF1'!I1172,I1172*1.16)</f>
        <v>0</v>
      </c>
      <c r="K1172" t="b">
        <f t="shared" si="37"/>
        <v>0</v>
      </c>
      <c r="L1172" t="str">
        <f>'LISTADO GENERAL '!A1184</f>
        <v>BROCHE DE ORO</v>
      </c>
    </row>
    <row r="1173" spans="1:12">
      <c r="A1173" s="22">
        <v>1172</v>
      </c>
      <c r="B1173" t="str">
        <f>+'LISTADO GENERAL '!B1185</f>
        <v>020931105</v>
      </c>
      <c r="C1173" t="str">
        <f>+'LISTADO GENERAL '!E1185</f>
        <v>FLUDIL 10MG  X 20 TAB</v>
      </c>
      <c r="D1173">
        <f>+'LISTADO GENERAL '!F1185</f>
        <v>0</v>
      </c>
      <c r="E1173" t="str">
        <f>+'LISTADO GENERAL '!I1185</f>
        <v>LA SANTE</v>
      </c>
      <c r="F1173" s="20">
        <f>+'LISTADO GENERAL '!S1185</f>
        <v>46508</v>
      </c>
      <c r="G1173">
        <f>+'LISTADO GENERAL '!T1185</f>
        <v>0</v>
      </c>
      <c r="H1173" s="21">
        <f>+'LISTADO GENERAL '!O1185</f>
        <v>5.9878</v>
      </c>
      <c r="I1173">
        <f t="shared" si="36"/>
        <v>0</v>
      </c>
      <c r="J1173">
        <f>IF('LISTADO GENERAL '!K1185="EXENTO",'REF1'!I1173,I1173*1.16)</f>
        <v>0</v>
      </c>
      <c r="K1173" t="b">
        <f t="shared" si="37"/>
        <v>0</v>
      </c>
      <c r="L1173" t="str">
        <f>'LISTADO GENERAL '!A1185</f>
        <v>BROCHE DE ORO</v>
      </c>
    </row>
    <row r="1174" spans="1:12">
      <c r="A1174" s="22">
        <v>1173</v>
      </c>
      <c r="B1174" t="str">
        <f>+'LISTADO GENERAL '!B1186</f>
        <v>033140021</v>
      </c>
      <c r="C1174" t="str">
        <f>+'LISTADO GENERAL '!E1186</f>
        <v>FLUDISINA 10mg X 30 TAB</v>
      </c>
      <c r="D1174">
        <f>+'LISTADO GENERAL '!F1186</f>
        <v>0</v>
      </c>
      <c r="E1174" t="str">
        <f>+'LISTADO GENERAL '!I1186</f>
        <v>BIO - MERCY</v>
      </c>
      <c r="F1174" s="20">
        <f>+'LISTADO GENERAL '!S1186</f>
        <v>46143</v>
      </c>
      <c r="G1174">
        <f>+'LISTADO GENERAL '!T1186</f>
        <v>0</v>
      </c>
      <c r="H1174" s="21">
        <f>+'LISTADO GENERAL '!O1186</f>
        <v>2.535064935064935</v>
      </c>
      <c r="I1174">
        <f t="shared" si="36"/>
        <v>0</v>
      </c>
      <c r="J1174">
        <f>IF('LISTADO GENERAL '!K1186="EXENTO",'REF1'!I1174,I1174*1.16)</f>
        <v>0</v>
      </c>
      <c r="K1174" t="b">
        <f t="shared" si="37"/>
        <v>0</v>
      </c>
      <c r="L1174">
        <f>'LISTADO GENERAL '!A1186</f>
        <v>0</v>
      </c>
    </row>
    <row r="1175" spans="1:12">
      <c r="A1175" s="22">
        <v>1174</v>
      </c>
      <c r="B1175" t="str">
        <f>+'LISTADO GENERAL '!B1187</f>
        <v>032680002</v>
      </c>
      <c r="C1175" t="str">
        <f>+'LISTADO GENERAL '!E1187</f>
        <v>FLUIMEXINA 200MG X 10 SOBRES</v>
      </c>
      <c r="D1175">
        <f>+'LISTADO GENERAL '!F1187</f>
        <v>0</v>
      </c>
      <c r="E1175" t="str">
        <f>+'LISTADO GENERAL '!I1187</f>
        <v xml:space="preserve"> PORTUGAL</v>
      </c>
      <c r="F1175" s="20">
        <f>+'LISTADO GENERAL '!S1187</f>
        <v>46174</v>
      </c>
      <c r="G1175">
        <f>+'LISTADO GENERAL '!T1187</f>
        <v>0</v>
      </c>
      <c r="H1175" s="21">
        <f>+'LISTADO GENERAL '!O1187</f>
        <v>7.0125000000000002</v>
      </c>
      <c r="I1175">
        <f t="shared" si="36"/>
        <v>0</v>
      </c>
      <c r="J1175">
        <f>IF('LISTADO GENERAL '!K1187="EXENTO",'REF1'!I1175,I1175*1.16)</f>
        <v>0</v>
      </c>
      <c r="K1175" t="b">
        <f t="shared" si="37"/>
        <v>0</v>
      </c>
      <c r="L1175">
        <f>'LISTADO GENERAL '!A1187</f>
        <v>0</v>
      </c>
    </row>
    <row r="1176" spans="1:12">
      <c r="A1176" s="22">
        <v>1175</v>
      </c>
      <c r="B1176" t="str">
        <f>+'LISTADO GENERAL '!B1188</f>
        <v>020980654</v>
      </c>
      <c r="C1176" t="str">
        <f>+'LISTADO GENERAL '!E1188</f>
        <v>FLUVIRIN JARABE X 120ML</v>
      </c>
      <c r="D1176">
        <f>+'LISTADO GENERAL '!F1188</f>
        <v>0</v>
      </c>
      <c r="E1176" t="str">
        <f>+'LISTADO GENERAL '!I1188</f>
        <v>LETI-GENVEN</v>
      </c>
      <c r="F1176" s="20">
        <f>+'LISTADO GENERAL '!S1188</f>
        <v>46113</v>
      </c>
      <c r="G1176">
        <f>+'LISTADO GENERAL '!T1188</f>
        <v>0</v>
      </c>
      <c r="H1176" s="21">
        <f>+'LISTADO GENERAL '!O1188</f>
        <v>6.8623401731183264</v>
      </c>
      <c r="I1176">
        <f t="shared" si="36"/>
        <v>0</v>
      </c>
      <c r="J1176">
        <f>IF('LISTADO GENERAL '!K1188="EXENTO",'REF1'!I1176,I1176*1.16)</f>
        <v>0</v>
      </c>
      <c r="K1176" t="b">
        <f t="shared" si="37"/>
        <v>0</v>
      </c>
      <c r="L1176" t="str">
        <f>'LISTADO GENERAL '!A1188</f>
        <v xml:space="preserve">BROCHE DE ORO </v>
      </c>
    </row>
    <row r="1177" spans="1:12">
      <c r="A1177" s="22">
        <v>1176</v>
      </c>
      <c r="B1177" t="str">
        <f>+'LISTADO GENERAL '!B1189</f>
        <v>033180067</v>
      </c>
      <c r="C1177" t="str">
        <f>+'LISTADO GENERAL '!E1189</f>
        <v>FOLIGUM GOMITAS DE ACIDO FOLICO SABOR A FRESA X 30</v>
      </c>
      <c r="D1177">
        <f>+'LISTADO GENERAL '!F1189</f>
        <v>0</v>
      </c>
      <c r="E1177" t="str">
        <f>+'LISTADO GENERAL '!I1189</f>
        <v>ARTE + MEDICO</v>
      </c>
      <c r="F1177" s="20">
        <f>+'LISTADO GENERAL '!S1189</f>
        <v>46661</v>
      </c>
      <c r="G1177">
        <f>+'LISTADO GENERAL '!T1189</f>
        <v>0</v>
      </c>
      <c r="H1177" s="21">
        <f>+'LISTADO GENERAL '!O1189</f>
        <v>4.7263291139240504</v>
      </c>
      <c r="I1177">
        <f t="shared" si="36"/>
        <v>0</v>
      </c>
      <c r="J1177">
        <f>IF('LISTADO GENERAL '!K1189="EXENTO",'REF1'!I1177,I1177*1.16)</f>
        <v>0</v>
      </c>
      <c r="K1177" t="b">
        <f t="shared" si="37"/>
        <v>0</v>
      </c>
      <c r="L1177" t="str">
        <f>'LISTADO GENERAL '!A1189</f>
        <v>PRODUCTOS TOP</v>
      </c>
    </row>
    <row r="1178" spans="1:12">
      <c r="A1178" s="22">
        <v>1177</v>
      </c>
      <c r="B1178" t="str">
        <f>+'LISTADO GENERAL '!B1190</f>
        <v>020981170</v>
      </c>
      <c r="C1178" t="str">
        <f>+'LISTADO GENERAL '!E1190</f>
        <v>FOMENE 2,5 MG X 28 COMP</v>
      </c>
      <c r="D1178">
        <f>+'LISTADO GENERAL '!F1190</f>
        <v>0</v>
      </c>
      <c r="E1178" t="str">
        <f>+'LISTADO GENERAL '!I1190</f>
        <v>LETI-GENVEN</v>
      </c>
      <c r="F1178" s="20">
        <f>+'LISTADO GENERAL '!S1190</f>
        <v>46388</v>
      </c>
      <c r="G1178">
        <f>+'LISTADO GENERAL '!T1190</f>
        <v>0</v>
      </c>
      <c r="H1178" s="21">
        <f>+'LISTADO GENERAL '!O1190</f>
        <v>13.218227848101264</v>
      </c>
      <c r="I1178">
        <f t="shared" si="36"/>
        <v>0</v>
      </c>
      <c r="J1178">
        <f>IF('LISTADO GENERAL '!K1190="EXENTO",'REF1'!I1178,I1178*1.16)</f>
        <v>0</v>
      </c>
      <c r="K1178" t="b">
        <f t="shared" si="37"/>
        <v>0</v>
      </c>
      <c r="L1178" t="str">
        <f>'LISTADO GENERAL '!A1190</f>
        <v xml:space="preserve">BROCHE DE ORO </v>
      </c>
    </row>
    <row r="1179" spans="1:12">
      <c r="A1179" s="22">
        <v>1178</v>
      </c>
      <c r="B1179" t="str">
        <f>+'LISTADO GENERAL '!B1191</f>
        <v>010140310</v>
      </c>
      <c r="C1179" t="str">
        <f>+'LISTADO GENERAL '!E1191</f>
        <v>FOSFATO DE POTASIO 1 MEQ/ML X 10ML</v>
      </c>
      <c r="D1179">
        <f>+'LISTADO GENERAL '!F1191</f>
        <v>0</v>
      </c>
      <c r="E1179" t="str">
        <f>+'LISTADO GENERAL '!I1191</f>
        <v>BEHRENS</v>
      </c>
      <c r="F1179" s="20">
        <f>+'LISTADO GENERAL '!S1191</f>
        <v>46266</v>
      </c>
      <c r="G1179">
        <f>+'LISTADO GENERAL '!T1191</f>
        <v>0</v>
      </c>
      <c r="H1179" s="21">
        <f>+'LISTADO GENERAL '!O1191</f>
        <v>4.4000000000000004</v>
      </c>
      <c r="I1179">
        <f t="shared" si="36"/>
        <v>0</v>
      </c>
      <c r="J1179">
        <f>IF('LISTADO GENERAL '!K1191="EXENTO",'REF1'!I1179,I1179*1.16)</f>
        <v>0</v>
      </c>
      <c r="K1179" t="b">
        <f t="shared" si="37"/>
        <v>0</v>
      </c>
      <c r="L1179" t="str">
        <f>'LISTADO GENERAL '!A1191</f>
        <v>PRODUCTOS TOP</v>
      </c>
    </row>
    <row r="1180" spans="1:12">
      <c r="A1180" s="22">
        <v>1179</v>
      </c>
      <c r="B1180" t="str">
        <f>+'LISTADO GENERAL '!B1192</f>
        <v>020640234</v>
      </c>
      <c r="C1180" t="str">
        <f>+'LISTADO GENERAL '!E1192</f>
        <v>FOSFOLIT SOLUCION ORAL X 45ML</v>
      </c>
      <c r="D1180">
        <f>+'LISTADO GENERAL '!F1192</f>
        <v>0</v>
      </c>
      <c r="E1180" t="str">
        <f>+'LISTADO GENERAL '!I1192</f>
        <v>GENERICO DE CALIDAD</v>
      </c>
      <c r="F1180" s="20">
        <f>+'LISTADO GENERAL '!S1192</f>
        <v>45778</v>
      </c>
      <c r="G1180">
        <f>+'LISTADO GENERAL '!T1192</f>
        <v>0</v>
      </c>
      <c r="H1180" s="21">
        <f>+'LISTADO GENERAL '!O1192</f>
        <v>10.488095238095239</v>
      </c>
      <c r="I1180">
        <f t="shared" si="36"/>
        <v>0</v>
      </c>
      <c r="J1180">
        <f>IF('LISTADO GENERAL '!K1192="EXENTO",'REF1'!I1180,I1180*1.16)</f>
        <v>0</v>
      </c>
      <c r="K1180" t="b">
        <f t="shared" si="37"/>
        <v>0</v>
      </c>
      <c r="L1180" t="str">
        <f>'LISTADO GENERAL '!A1192</f>
        <v>PRODUCTOS TOP</v>
      </c>
    </row>
    <row r="1181" spans="1:12">
      <c r="A1181" s="22">
        <v>1180</v>
      </c>
      <c r="B1181" t="str">
        <f>+'LISTADO GENERAL '!B1193</f>
        <v>0236700001</v>
      </c>
      <c r="C1181" t="str">
        <f>+'LISTADO GENERAL '!E1193</f>
        <v>FRAILEJON JARABE NATURAL CON MIEL X 120mL</v>
      </c>
      <c r="D1181">
        <f>+'LISTADO GENERAL '!F1193</f>
        <v>0</v>
      </c>
      <c r="E1181" t="str">
        <f>+'LISTADO GENERAL '!I1193</f>
        <v>SOMA</v>
      </c>
      <c r="F1181" s="20">
        <f>+'LISTADO GENERAL '!S1193</f>
        <v>46204</v>
      </c>
      <c r="G1181">
        <f>+'LISTADO GENERAL '!T1193</f>
        <v>0</v>
      </c>
      <c r="H1181" s="21">
        <f>+'LISTADO GENERAL '!O1193</f>
        <v>2.7625000000000002</v>
      </c>
      <c r="I1181">
        <f t="shared" si="36"/>
        <v>0</v>
      </c>
      <c r="J1181">
        <f>IF('LISTADO GENERAL '!K1193="EXENTO",'REF1'!I1181,I1181*1.16)</f>
        <v>0</v>
      </c>
      <c r="K1181" t="b">
        <f t="shared" si="37"/>
        <v>0</v>
      </c>
      <c r="L1181" t="str">
        <f>'LISTADO GENERAL '!A1193</f>
        <v>PRODUCTOS TOP</v>
      </c>
    </row>
    <row r="1182" spans="1:12">
      <c r="A1182" s="22">
        <v>1181</v>
      </c>
      <c r="B1182" t="str">
        <f>+'LISTADO GENERAL '!B1194</f>
        <v>021720699</v>
      </c>
      <c r="C1182" t="str">
        <f>+'LISTADO GENERAL '!E1194</f>
        <v>FRIXONIL SOLUCION SPRAY X 60 ML</v>
      </c>
      <c r="D1182">
        <f>+'LISTADO GENERAL '!F1194</f>
        <v>0</v>
      </c>
      <c r="E1182" t="str">
        <f>+'LISTADO GENERAL '!I1194</f>
        <v>VINCENTI</v>
      </c>
      <c r="F1182" s="20">
        <f>+'LISTADO GENERAL '!S1194</f>
        <v>46266</v>
      </c>
      <c r="G1182">
        <f>+'LISTADO GENERAL '!T1194</f>
        <v>0</v>
      </c>
      <c r="H1182" s="21">
        <f>+'LISTADO GENERAL '!O1194</f>
        <v>2.5791177716685714</v>
      </c>
      <c r="I1182">
        <f t="shared" si="36"/>
        <v>0</v>
      </c>
      <c r="J1182">
        <f>IF('LISTADO GENERAL '!K1194="EXENTO",'REF1'!I1182,I1182*1.16)</f>
        <v>0</v>
      </c>
      <c r="K1182" t="b">
        <f t="shared" si="37"/>
        <v>0</v>
      </c>
      <c r="L1182">
        <f>'LISTADO GENERAL '!A1194</f>
        <v>0</v>
      </c>
    </row>
    <row r="1183" spans="1:12">
      <c r="A1183" s="22">
        <v>1182</v>
      </c>
      <c r="B1183" t="str">
        <f>+'LISTADO GENERAL '!B1195</f>
        <v>020261124</v>
      </c>
      <c r="C1183" t="str">
        <f>+'LISTADO GENERAL '!E1195</f>
        <v>FRUTACID (CARBONATO DE CALCIO) 500mg X 60 TAB MASTICABLES</v>
      </c>
      <c r="D1183">
        <f>+'LISTADO GENERAL '!F1195</f>
        <v>0</v>
      </c>
      <c r="E1183" t="str">
        <f>+'LISTADO GENERAL '!I1195</f>
        <v>CALOX</v>
      </c>
      <c r="F1183" s="20">
        <f>+'LISTADO GENERAL '!S1195</f>
        <v>46266</v>
      </c>
      <c r="G1183">
        <f>+'LISTADO GENERAL '!T1195</f>
        <v>0</v>
      </c>
      <c r="H1183" s="21">
        <f>+'LISTADO GENERAL '!O1195</f>
        <v>11.107142857142858</v>
      </c>
      <c r="I1183">
        <f t="shared" si="36"/>
        <v>0</v>
      </c>
      <c r="J1183">
        <f>IF('LISTADO GENERAL '!K1195="EXENTO",'REF1'!I1183,I1183*1.16)</f>
        <v>0</v>
      </c>
      <c r="K1183" t="b">
        <f t="shared" si="37"/>
        <v>0</v>
      </c>
      <c r="L1183">
        <f>'LISTADO GENERAL '!A1195</f>
        <v>0</v>
      </c>
    </row>
    <row r="1184" spans="1:12">
      <c r="A1184" s="22">
        <v>1183</v>
      </c>
      <c r="B1184" t="str">
        <f>+'LISTADO GENERAL '!B1196</f>
        <v>021720948</v>
      </c>
      <c r="C1184" t="str">
        <f>+'LISTADO GENERAL '!E1196</f>
        <v>FUGOLIN (CLOTRIMAZOL 1%) CREMA 20gr</v>
      </c>
      <c r="D1184">
        <f>+'LISTADO GENERAL '!F1196</f>
        <v>0</v>
      </c>
      <c r="E1184" t="str">
        <f>+'LISTADO GENERAL '!I1196</f>
        <v>VINCENTI</v>
      </c>
      <c r="F1184" s="20">
        <f>+'LISTADO GENERAL '!S1196</f>
        <v>46266</v>
      </c>
      <c r="G1184">
        <f>+'LISTADO GENERAL '!T1196</f>
        <v>0</v>
      </c>
      <c r="H1184" s="21">
        <f>+'LISTADO GENERAL '!O1196</f>
        <v>4.2</v>
      </c>
      <c r="I1184">
        <f t="shared" si="36"/>
        <v>0</v>
      </c>
      <c r="J1184">
        <f>IF('LISTADO GENERAL '!K1196="EXENTO",'REF1'!I1184,I1184*1.16)</f>
        <v>0</v>
      </c>
      <c r="K1184" t="b">
        <f t="shared" si="37"/>
        <v>0</v>
      </c>
      <c r="L1184">
        <f>'LISTADO GENERAL '!A1196</f>
        <v>0</v>
      </c>
    </row>
    <row r="1185" spans="1:12">
      <c r="A1185" s="22">
        <v>1184</v>
      </c>
      <c r="B1185" t="str">
        <f>+'LISTADO GENERAL '!B1197</f>
        <v>020980237</v>
      </c>
      <c r="C1185" t="str">
        <f>+'LISTADO GENERAL '!E1197</f>
        <v>FULGRAM 600MG-42,9MG / 5ML X 60ML</v>
      </c>
      <c r="D1185">
        <f>+'LISTADO GENERAL '!F1197</f>
        <v>0</v>
      </c>
      <c r="E1185" t="str">
        <f>+'LISTADO GENERAL '!I1197</f>
        <v>LETI-GENVEN</v>
      </c>
      <c r="F1185" s="20">
        <f>+'LISTADO GENERAL '!S1197</f>
        <v>46235</v>
      </c>
      <c r="G1185">
        <f>+'LISTADO GENERAL '!T1197</f>
        <v>0</v>
      </c>
      <c r="H1185" s="21">
        <f>+'LISTADO GENERAL '!O1197</f>
        <v>12.683116883116883</v>
      </c>
      <c r="I1185">
        <f t="shared" si="36"/>
        <v>0</v>
      </c>
      <c r="J1185">
        <f>IF('LISTADO GENERAL '!K1197="EXENTO",'REF1'!I1185,I1185*1.16)</f>
        <v>0</v>
      </c>
      <c r="K1185" t="b">
        <f t="shared" si="37"/>
        <v>0</v>
      </c>
      <c r="L1185" t="str">
        <f>'LISTADO GENERAL '!A1197</f>
        <v xml:space="preserve">BROCHE DE ORO </v>
      </c>
    </row>
    <row r="1186" spans="1:12">
      <c r="A1186" s="22">
        <v>1185</v>
      </c>
      <c r="B1186" t="str">
        <f>+'LISTADO GENERAL '!B1198</f>
        <v>020980748</v>
      </c>
      <c r="C1186" t="str">
        <f>+'LISTADO GENERAL '!E1198</f>
        <v>FULGRAM 875MG/125MG X 16 TAB</v>
      </c>
      <c r="D1186">
        <f>+'LISTADO GENERAL '!F1198</f>
        <v>0</v>
      </c>
      <c r="E1186" t="str">
        <f>+'LISTADO GENERAL '!I1198</f>
        <v>LETI-GENVEN</v>
      </c>
      <c r="F1186" s="20">
        <f>+'LISTADO GENERAL '!S1198</f>
        <v>46235</v>
      </c>
      <c r="G1186">
        <f>+'LISTADO GENERAL '!T1198</f>
        <v>0</v>
      </c>
      <c r="H1186" s="21">
        <f>+'LISTADO GENERAL '!O1198</f>
        <v>20.49285714285714</v>
      </c>
      <c r="I1186">
        <f t="shared" si="36"/>
        <v>0</v>
      </c>
      <c r="J1186">
        <f>IF('LISTADO GENERAL '!K1198="EXENTO",'REF1'!I1186,I1186*1.16)</f>
        <v>0</v>
      </c>
      <c r="K1186" t="b">
        <f t="shared" si="37"/>
        <v>0</v>
      </c>
      <c r="L1186" t="str">
        <f>'LISTADO GENERAL '!A1198</f>
        <v xml:space="preserve">BROCHE DE ORO </v>
      </c>
    </row>
    <row r="1187" spans="1:12">
      <c r="A1187" s="22">
        <v>1186</v>
      </c>
      <c r="B1187" t="str">
        <f>+'LISTADO GENERAL '!B1199</f>
        <v>010140123</v>
      </c>
      <c r="C1187" t="str">
        <f>+'LISTADO GENERAL '!E1199</f>
        <v xml:space="preserve">FUNGOMAX (FLUCONAZOL) SOL IV DE 100 ML </v>
      </c>
      <c r="D1187">
        <f>+'LISTADO GENERAL '!F1199</f>
        <v>0</v>
      </c>
      <c r="E1187" t="str">
        <f>+'LISTADO GENERAL '!I1199</f>
        <v>BEHRENS</v>
      </c>
      <c r="F1187" s="20">
        <f>+'LISTADO GENERAL '!S1199</f>
        <v>45992</v>
      </c>
      <c r="G1187">
        <f>+'LISTADO GENERAL '!T1199</f>
        <v>0</v>
      </c>
      <c r="H1187" s="21">
        <f>+'LISTADO GENERAL '!O1199</f>
        <v>4.4047619047619051</v>
      </c>
      <c r="I1187">
        <f t="shared" si="36"/>
        <v>0</v>
      </c>
      <c r="J1187">
        <f>IF('LISTADO GENERAL '!K1199="EXENTO",'REF1'!I1187,I1187*1.16)</f>
        <v>0</v>
      </c>
      <c r="K1187" t="b">
        <f t="shared" si="37"/>
        <v>0</v>
      </c>
      <c r="L1187" t="str">
        <f>'LISTADO GENERAL '!A1199</f>
        <v>PRODUCTOS TOP</v>
      </c>
    </row>
    <row r="1188" spans="1:12">
      <c r="A1188" s="22">
        <v>1187</v>
      </c>
      <c r="B1188" t="str">
        <f>+'LISTADO GENERAL '!B1200</f>
        <v>022110866</v>
      </c>
      <c r="C1188" t="str">
        <f>+'LISTADO GENERAL '!E1200</f>
        <v xml:space="preserve">FUNGOSIN 100MG X 14 CAP </v>
      </c>
      <c r="D1188">
        <f>+'LISTADO GENERAL '!F1200</f>
        <v>0</v>
      </c>
      <c r="E1188" t="str">
        <f>+'LISTADO GENERAL '!I1200</f>
        <v>DOLLDER</v>
      </c>
      <c r="F1188" s="20">
        <f>+'LISTADO GENERAL '!S1200</f>
        <v>46174</v>
      </c>
      <c r="G1188">
        <f>+'LISTADO GENERAL '!T1200</f>
        <v>0</v>
      </c>
      <c r="H1188" s="21">
        <f>+'LISTADO GENERAL '!O1200</f>
        <v>8.9746835443037973</v>
      </c>
      <c r="I1188">
        <f t="shared" si="36"/>
        <v>0</v>
      </c>
      <c r="J1188">
        <f>IF('LISTADO GENERAL '!K1200="EXENTO",'REF1'!I1188,I1188*1.16)</f>
        <v>0</v>
      </c>
      <c r="K1188" t="b">
        <f t="shared" si="37"/>
        <v>0</v>
      </c>
      <c r="L1188">
        <f>'LISTADO GENERAL '!A1200</f>
        <v>0</v>
      </c>
    </row>
    <row r="1189" spans="1:12">
      <c r="A1189" s="22">
        <v>1188</v>
      </c>
      <c r="B1189" t="str">
        <f>+'LISTADO GENERAL '!B1201</f>
        <v>022110867</v>
      </c>
      <c r="C1189" t="str">
        <f>+'LISTADO GENERAL '!E1201</f>
        <v xml:space="preserve">FUNGOSIN 100MG X 28 CAP </v>
      </c>
      <c r="D1189">
        <f>+'LISTADO GENERAL '!F1201</f>
        <v>0</v>
      </c>
      <c r="E1189" t="str">
        <f>+'LISTADO GENERAL '!I1201</f>
        <v>DOLLDER</v>
      </c>
      <c r="F1189" s="20">
        <f>+'LISTADO GENERAL '!S1201</f>
        <v>46082</v>
      </c>
      <c r="G1189">
        <f>+'LISTADO GENERAL '!T1201</f>
        <v>0</v>
      </c>
      <c r="H1189" s="21">
        <f>+'LISTADO GENERAL '!O1201</f>
        <v>13.784810126582279</v>
      </c>
      <c r="I1189">
        <f t="shared" si="36"/>
        <v>0</v>
      </c>
      <c r="J1189">
        <f>IF('LISTADO GENERAL '!K1201="EXENTO",'REF1'!I1189,I1189*1.16)</f>
        <v>0</v>
      </c>
      <c r="K1189" t="b">
        <f t="shared" si="37"/>
        <v>0</v>
      </c>
      <c r="L1189">
        <f>'LISTADO GENERAL '!A1201</f>
        <v>0</v>
      </c>
    </row>
    <row r="1190" spans="1:12">
      <c r="A1190" s="22">
        <v>1189</v>
      </c>
      <c r="B1190" t="str">
        <f>+'LISTADO GENERAL '!B1202</f>
        <v>0221110867</v>
      </c>
      <c r="C1190" t="str">
        <f>+'LISTADO GENERAL '!E1202</f>
        <v>FUNGOSIN 100mg X 6 CAPS</v>
      </c>
      <c r="D1190">
        <f>+'LISTADO GENERAL '!F1202</f>
        <v>0</v>
      </c>
      <c r="E1190" t="str">
        <f>+'LISTADO GENERAL '!I1202</f>
        <v>DOLLDER</v>
      </c>
      <c r="F1190" s="20">
        <f>+'LISTADO GENERAL '!S1202</f>
        <v>46143</v>
      </c>
      <c r="G1190">
        <f>+'LISTADO GENERAL '!T1202</f>
        <v>0</v>
      </c>
      <c r="H1190" s="21">
        <f>+'LISTADO GENERAL '!O1202</f>
        <v>4.6708860759493671</v>
      </c>
      <c r="I1190">
        <f t="shared" si="36"/>
        <v>0</v>
      </c>
      <c r="J1190">
        <f>IF('LISTADO GENERAL '!K1202="EXENTO",'REF1'!I1190,I1190*1.16)</f>
        <v>0</v>
      </c>
      <c r="K1190" t="b">
        <f t="shared" si="37"/>
        <v>0</v>
      </c>
      <c r="L1190">
        <f>'LISTADO GENERAL '!A1202</f>
        <v>0</v>
      </c>
    </row>
    <row r="1191" spans="1:12">
      <c r="A1191" s="22">
        <v>1190</v>
      </c>
      <c r="B1191" t="str">
        <f>+'LISTADO GENERAL '!B1203</f>
        <v>022850023</v>
      </c>
      <c r="C1191" t="str">
        <f>+'LISTADO GENERAL '!E1203</f>
        <v xml:space="preserve">FUROSEMIDA 40 MG X 10 TAB  (BLISTER )  </v>
      </c>
      <c r="D1191">
        <f>+'LISTADO GENERAL '!F1203</f>
        <v>0</v>
      </c>
      <c r="E1191" t="str">
        <f>+'LISTADO GENERAL '!I1203</f>
        <v>BRIXMEDIC</v>
      </c>
      <c r="F1191" s="20">
        <f>+'LISTADO GENERAL '!S1203</f>
        <v>46023</v>
      </c>
      <c r="G1191">
        <f>+'LISTADO GENERAL '!T1203</f>
        <v>0</v>
      </c>
      <c r="H1191" s="21">
        <f>+'LISTADO GENERAL '!O1203</f>
        <v>0.30119047619047623</v>
      </c>
      <c r="I1191">
        <f t="shared" si="36"/>
        <v>0</v>
      </c>
      <c r="J1191">
        <f>IF('LISTADO GENERAL '!K1203="EXENTO",'REF1'!I1191,I1191*1.16)</f>
        <v>0</v>
      </c>
      <c r="K1191" t="b">
        <f t="shared" si="37"/>
        <v>0</v>
      </c>
      <c r="L1191" t="str">
        <f>'LISTADO GENERAL '!A1203</f>
        <v>PRODUCTOS TOP</v>
      </c>
    </row>
    <row r="1192" spans="1:12">
      <c r="A1192" s="22">
        <v>1191</v>
      </c>
      <c r="B1192" t="str">
        <f>+'LISTADO GENERAL '!B1204</f>
        <v>021091153</v>
      </c>
      <c r="C1192" t="str">
        <f>+'LISTADO GENERAL '!E1204</f>
        <v>FUROSEMIDA 40MG X  12  TAB</v>
      </c>
      <c r="D1192">
        <f>+'LISTADO GENERAL '!F1204</f>
        <v>0</v>
      </c>
      <c r="E1192" t="str">
        <f>+'LISTADO GENERAL '!I1204</f>
        <v>MEYER</v>
      </c>
      <c r="F1192" s="20">
        <f>+'LISTADO GENERAL '!S1204</f>
        <v>46174</v>
      </c>
      <c r="G1192">
        <f>+'LISTADO GENERAL '!T1204</f>
        <v>0</v>
      </c>
      <c r="H1192" s="21">
        <f>+'LISTADO GENERAL '!O1204</f>
        <v>3.20677946262211</v>
      </c>
      <c r="I1192">
        <f t="shared" si="36"/>
        <v>0</v>
      </c>
      <c r="J1192">
        <f>IF('LISTADO GENERAL '!K1204="EXENTO",'REF1'!I1192,I1192*1.16)</f>
        <v>0</v>
      </c>
      <c r="K1192" t="b">
        <f t="shared" si="37"/>
        <v>0</v>
      </c>
      <c r="L1192" t="str">
        <f>'LISTADO GENERAL '!A1204</f>
        <v>BROCHE DE ORO</v>
      </c>
    </row>
    <row r="1193" spans="1:12">
      <c r="A1193" s="22">
        <v>1192</v>
      </c>
      <c r="B1193" t="str">
        <f>+'LISTADO GENERAL '!B1205</f>
        <v>021260985</v>
      </c>
      <c r="C1193" t="str">
        <f>+'LISTADO GENERAL '!E1205</f>
        <v>FUROSEMIDA 40MG X 12 TAB</v>
      </c>
      <c r="D1193">
        <f>+'LISTADO GENERAL '!F1205</f>
        <v>0</v>
      </c>
      <c r="E1193" t="str">
        <f>+'LISTADO GENERAL '!I1205</f>
        <v>PLUS ANDES</v>
      </c>
      <c r="F1193" s="20">
        <f>+'LISTADO GENERAL '!S1205</f>
        <v>46235</v>
      </c>
      <c r="G1193">
        <f>+'LISTADO GENERAL '!T1205</f>
        <v>0</v>
      </c>
      <c r="H1193" s="21">
        <f>+'LISTADO GENERAL '!O1205</f>
        <v>1.6588673146949364</v>
      </c>
      <c r="I1193">
        <f t="shared" si="36"/>
        <v>0</v>
      </c>
      <c r="J1193">
        <f>IF('LISTADO GENERAL '!K1205="EXENTO",'REF1'!I1193,I1193*1.16)</f>
        <v>0</v>
      </c>
      <c r="K1193" t="b">
        <f t="shared" si="37"/>
        <v>0</v>
      </c>
      <c r="L1193">
        <f>'LISTADO GENERAL '!A1205</f>
        <v>0</v>
      </c>
    </row>
    <row r="1194" spans="1:12">
      <c r="A1194" s="22">
        <v>1193</v>
      </c>
      <c r="B1194" t="str">
        <f>+'LISTADO GENERAL '!B1206</f>
        <v>020260532</v>
      </c>
      <c r="C1194" t="str">
        <f>+'LISTADO GENERAL '!E1206</f>
        <v>GABAPENTINA 300mg X 20 CAPS</v>
      </c>
      <c r="D1194">
        <f>+'LISTADO GENERAL '!F1206</f>
        <v>0</v>
      </c>
      <c r="E1194" t="str">
        <f>+'LISTADO GENERAL '!I1206</f>
        <v>CALOX</v>
      </c>
      <c r="F1194" s="20">
        <f>+'LISTADO GENERAL '!S1206</f>
        <v>46753</v>
      </c>
      <c r="G1194">
        <f>+'LISTADO GENERAL '!T1206</f>
        <v>0</v>
      </c>
      <c r="H1194" s="21">
        <f>+'LISTADO GENERAL '!O1206</f>
        <v>4.7964285714285717</v>
      </c>
      <c r="I1194">
        <f t="shared" si="36"/>
        <v>0</v>
      </c>
      <c r="J1194">
        <f>IF('LISTADO GENERAL '!K1206="EXENTO",'REF1'!I1194,I1194*1.16)</f>
        <v>0</v>
      </c>
      <c r="K1194" t="b">
        <f t="shared" si="37"/>
        <v>0</v>
      </c>
      <c r="L1194">
        <f>'LISTADO GENERAL '!A1206</f>
        <v>0</v>
      </c>
    </row>
    <row r="1195" spans="1:12">
      <c r="A1195" s="22">
        <v>1194</v>
      </c>
      <c r="B1195" t="str">
        <f>+'LISTADO GENERAL '!B1207</f>
        <v>033730005</v>
      </c>
      <c r="C1195" t="str">
        <f>+'LISTADO GENERAL '!E1207</f>
        <v>GABAROL -  75 MG X 30 CAP ( PREGABALINA)</v>
      </c>
      <c r="D1195">
        <f>+'LISTADO GENERAL '!F1207</f>
        <v>0</v>
      </c>
      <c r="E1195" t="str">
        <f>+'LISTADO GENERAL '!I1207</f>
        <v>CAPSUVEN</v>
      </c>
      <c r="F1195" s="20">
        <f>+'LISTADO GENERAL '!S1207</f>
        <v>46113</v>
      </c>
      <c r="G1195">
        <f>+'LISTADO GENERAL '!T1207</f>
        <v>0</v>
      </c>
      <c r="H1195" s="21">
        <f>+'LISTADO GENERAL '!O1207</f>
        <v>2.5063291139240502</v>
      </c>
      <c r="I1195">
        <f t="shared" si="36"/>
        <v>0</v>
      </c>
      <c r="J1195">
        <f>IF('LISTADO GENERAL '!K1207="EXENTO",'REF1'!I1195,I1195*1.16)</f>
        <v>0</v>
      </c>
      <c r="K1195" t="b">
        <f t="shared" si="37"/>
        <v>0</v>
      </c>
      <c r="L1195" t="str">
        <f>'LISTADO GENERAL '!A1207</f>
        <v>MORADO DE BIENESTAR</v>
      </c>
    </row>
    <row r="1196" spans="1:12">
      <c r="A1196" s="22">
        <v>1195</v>
      </c>
      <c r="B1196" t="str">
        <f>+'LISTADO GENERAL '!B1208</f>
        <v>020981152</v>
      </c>
      <c r="C1196" t="str">
        <f>+'LISTADO GENERAL '!E1208</f>
        <v>GALBY  35 mcg- 2mg  X 21 COMP</v>
      </c>
      <c r="D1196">
        <f>+'LISTADO GENERAL '!F1208</f>
        <v>0</v>
      </c>
      <c r="E1196" t="str">
        <f>+'LISTADO GENERAL '!I1208</f>
        <v>LETI-GENVEN</v>
      </c>
      <c r="F1196" s="20">
        <f>+'LISTADO GENERAL '!S1208</f>
        <v>46023</v>
      </c>
      <c r="G1196">
        <f>+'LISTADO GENERAL '!T1208</f>
        <v>0</v>
      </c>
      <c r="H1196" s="21">
        <f>+'LISTADO GENERAL '!O1208</f>
        <v>7.7583333333333337</v>
      </c>
      <c r="I1196">
        <f t="shared" si="36"/>
        <v>0</v>
      </c>
      <c r="J1196">
        <f>IF('LISTADO GENERAL '!K1208="EXENTO",'REF1'!I1196,I1196*1.16)</f>
        <v>0</v>
      </c>
      <c r="K1196" t="b">
        <f t="shared" si="37"/>
        <v>0</v>
      </c>
      <c r="L1196" t="str">
        <f>'LISTADO GENERAL '!A1208</f>
        <v xml:space="preserve">BROCHE DE ORO </v>
      </c>
    </row>
    <row r="1197" spans="1:12">
      <c r="A1197" s="22">
        <v>1196</v>
      </c>
      <c r="B1197" t="str">
        <f>+'LISTADO GENERAL '!B1209</f>
        <v>021181110</v>
      </c>
      <c r="C1197" t="str">
        <f>+'LISTADO GENERAL '!E1209</f>
        <v>GAMPRESS SOL OFTALMICA X 3 ML BIMATOPROST / TIMOLOL MEATO</v>
      </c>
      <c r="D1197">
        <f>+'LISTADO GENERAL '!F1209</f>
        <v>0</v>
      </c>
      <c r="E1197" t="str">
        <f>+'LISTADO GENERAL '!I1209</f>
        <v>OFTALMI</v>
      </c>
      <c r="F1197" s="20">
        <f>+'LISTADO GENERAL '!S1209</f>
        <v>46661</v>
      </c>
      <c r="G1197">
        <f>+'LISTADO GENERAL '!T1209</f>
        <v>0</v>
      </c>
      <c r="H1197" s="21">
        <f>+'LISTADO GENERAL '!O1209</f>
        <v>14.352857142857145</v>
      </c>
      <c r="I1197">
        <f t="shared" si="36"/>
        <v>0</v>
      </c>
      <c r="J1197">
        <f>IF('LISTADO GENERAL '!K1209="EXENTO",'REF1'!I1197,I1197*1.16)</f>
        <v>0</v>
      </c>
      <c r="K1197" t="b">
        <f t="shared" si="37"/>
        <v>0</v>
      </c>
      <c r="L1197" t="str">
        <f>'LISTADO GENERAL '!A1209</f>
        <v>BROCHE DE ORO</v>
      </c>
    </row>
    <row r="1198" spans="1:12">
      <c r="A1198" s="22">
        <v>1197</v>
      </c>
      <c r="B1198" t="str">
        <f>+'LISTADO GENERAL '!B1210</f>
        <v>021181026</v>
      </c>
      <c r="C1198" t="str">
        <f>+'LISTADO GENERAL '!E1210</f>
        <v>GARABET SOLUCION OFTALMICA X 5ML</v>
      </c>
      <c r="D1198">
        <f>+'LISTADO GENERAL '!F1210</f>
        <v>0</v>
      </c>
      <c r="E1198" t="str">
        <f>+'LISTADO GENERAL '!I1210</f>
        <v>OFTALMI</v>
      </c>
      <c r="F1198" s="20">
        <f>+'LISTADO GENERAL '!S1210</f>
        <v>46054</v>
      </c>
      <c r="G1198">
        <f>+'LISTADO GENERAL '!T1210</f>
        <v>0</v>
      </c>
      <c r="H1198" s="21">
        <f>+'LISTADO GENERAL '!O1210</f>
        <v>8.8984000000000005</v>
      </c>
      <c r="I1198">
        <f t="shared" si="36"/>
        <v>0</v>
      </c>
      <c r="J1198">
        <f>IF('LISTADO GENERAL '!K1210="EXENTO",'REF1'!I1198,I1198*1.16)</f>
        <v>0</v>
      </c>
      <c r="K1198" t="b">
        <f t="shared" si="37"/>
        <v>0</v>
      </c>
      <c r="L1198" t="str">
        <f>'LISTADO GENERAL '!A1210</f>
        <v>BROCHE DE ORO</v>
      </c>
    </row>
    <row r="1199" spans="1:12">
      <c r="A1199" s="22">
        <v>1198</v>
      </c>
      <c r="B1199" t="str">
        <f>+'LISTADO GENERAL '!B1211</f>
        <v>020981217</v>
      </c>
      <c r="C1199" t="str">
        <f>+'LISTADO GENERAL '!E1211</f>
        <v>GENESA 3mg-20mcg X28 COMPRS</v>
      </c>
      <c r="D1199">
        <f>+'LISTADO GENERAL '!F1211</f>
        <v>0</v>
      </c>
      <c r="E1199" t="str">
        <f>+'LISTADO GENERAL '!I1211</f>
        <v>LETI-GENVEN</v>
      </c>
      <c r="F1199" s="20">
        <f>+'LISTADO GENERAL '!S1211</f>
        <v>46023</v>
      </c>
      <c r="G1199">
        <f>+'LISTADO GENERAL '!T1211</f>
        <v>0</v>
      </c>
      <c r="H1199" s="21">
        <f>+'LISTADO GENERAL '!O1211</f>
        <v>12.049367088607593</v>
      </c>
      <c r="I1199">
        <f t="shared" si="36"/>
        <v>0</v>
      </c>
      <c r="J1199">
        <f>IF('LISTADO GENERAL '!K1211="EXENTO",'REF1'!I1199,I1199*1.16)</f>
        <v>0</v>
      </c>
      <c r="K1199" t="b">
        <f t="shared" si="37"/>
        <v>0</v>
      </c>
      <c r="L1199" t="str">
        <f>'LISTADO GENERAL '!A1211</f>
        <v xml:space="preserve">BROCHE DE ORO </v>
      </c>
    </row>
    <row r="1200" spans="1:12">
      <c r="A1200" s="22">
        <v>1199</v>
      </c>
      <c r="B1200" t="str">
        <f>+'LISTADO GENERAL '!B1212</f>
        <v>020981223</v>
      </c>
      <c r="C1200" t="str">
        <f>+'LISTADO GENERAL '!E1212</f>
        <v>GENLET 200MG X 10 COMP</v>
      </c>
      <c r="D1200">
        <f>+'LISTADO GENERAL '!F1212</f>
        <v>0</v>
      </c>
      <c r="E1200" t="str">
        <f>+'LISTADO GENERAL '!I1212</f>
        <v>LETI-GENVEN</v>
      </c>
      <c r="F1200" s="20">
        <f>+'LISTADO GENERAL '!S1212</f>
        <v>46266</v>
      </c>
      <c r="G1200">
        <f>+'LISTADO GENERAL '!T1212</f>
        <v>0</v>
      </c>
      <c r="H1200" s="21">
        <f>+'LISTADO GENERAL '!O1212</f>
        <v>4.441558441558441</v>
      </c>
      <c r="I1200">
        <f t="shared" si="36"/>
        <v>0</v>
      </c>
      <c r="J1200">
        <f>IF('LISTADO GENERAL '!K1212="EXENTO",'REF1'!I1200,I1200*1.16)</f>
        <v>0</v>
      </c>
      <c r="K1200" t="b">
        <f t="shared" si="37"/>
        <v>0</v>
      </c>
      <c r="L1200" t="str">
        <f>'LISTADO GENERAL '!A1212</f>
        <v xml:space="preserve">BROCHE DE ORO </v>
      </c>
    </row>
    <row r="1201" spans="1:12">
      <c r="A1201" s="22">
        <v>1200</v>
      </c>
      <c r="B1201" t="str">
        <f>+'LISTADO GENERAL '!B1213</f>
        <v>020980241</v>
      </c>
      <c r="C1201" t="str">
        <f>+'LISTADO GENERAL '!E1213</f>
        <v>GENLET 200MG X 20 COMP</v>
      </c>
      <c r="D1201">
        <f>+'LISTADO GENERAL '!F1213</f>
        <v>0</v>
      </c>
      <c r="E1201" t="str">
        <f>+'LISTADO GENERAL '!I1213</f>
        <v>LETI-GENVEN</v>
      </c>
      <c r="F1201" s="20">
        <f>+'LISTADO GENERAL '!S1213</f>
        <v>46266</v>
      </c>
      <c r="G1201">
        <f>+'LISTADO GENERAL '!T1213</f>
        <v>0</v>
      </c>
      <c r="H1201" s="21">
        <f>+'LISTADO GENERAL '!O1213</f>
        <v>8.4142857142857146</v>
      </c>
      <c r="I1201">
        <f t="shared" si="36"/>
        <v>0</v>
      </c>
      <c r="J1201">
        <f>IF('LISTADO GENERAL '!K1213="EXENTO",'REF1'!I1201,I1201*1.16)</f>
        <v>0</v>
      </c>
      <c r="K1201" t="b">
        <f t="shared" si="37"/>
        <v>0</v>
      </c>
      <c r="L1201" t="str">
        <f>'LISTADO GENERAL '!A1213</f>
        <v xml:space="preserve">BROCHE DE ORO </v>
      </c>
    </row>
    <row r="1202" spans="1:12">
      <c r="A1202" s="22">
        <v>1201</v>
      </c>
      <c r="B1202" t="str">
        <f>+'LISTADO GENERAL '!B1214</f>
        <v>023760029</v>
      </c>
      <c r="C1202" t="str">
        <f>+'LISTADO GENERAL '!E1214</f>
        <v>GENTAGLASS (GENTAMICINA) 160MG/2ML SOL INYEC</v>
      </c>
      <c r="D1202">
        <f>+'LISTADO GENERAL '!F1214</f>
        <v>0</v>
      </c>
      <c r="E1202" t="str">
        <f>+'LISTADO GENERAL '!I1214</f>
        <v>BIOGLASS</v>
      </c>
      <c r="F1202" s="20">
        <f>+'LISTADO GENERAL '!S1214</f>
        <v>46388</v>
      </c>
      <c r="G1202">
        <f>+'LISTADO GENERAL '!T1214</f>
        <v>0</v>
      </c>
      <c r="H1202" s="21">
        <f>+'LISTADO GENERAL '!O1214</f>
        <v>6.2181818181818178</v>
      </c>
      <c r="I1202">
        <f t="shared" si="36"/>
        <v>0</v>
      </c>
      <c r="J1202">
        <f>IF('LISTADO GENERAL '!K1214="EXENTO",'REF1'!I1202,I1202*1.16)</f>
        <v>0</v>
      </c>
      <c r="K1202" t="b">
        <f t="shared" si="37"/>
        <v>0</v>
      </c>
      <c r="L1202" t="str">
        <f>'LISTADO GENERAL '!A1214</f>
        <v xml:space="preserve">BROCHE DE ORO </v>
      </c>
    </row>
    <row r="1203" spans="1:12">
      <c r="A1203" s="22">
        <v>1202</v>
      </c>
      <c r="B1203" t="str">
        <f>+'LISTADO GENERAL '!B1215</f>
        <v>023760041</v>
      </c>
      <c r="C1203" t="str">
        <f>+'LISTADO GENERAL '!E1215</f>
        <v>GENTAGLASS (GENTAMICINA) 80MG/2ML SOL INYEC</v>
      </c>
      <c r="D1203">
        <f>+'LISTADO GENERAL '!F1215</f>
        <v>0</v>
      </c>
      <c r="E1203" t="str">
        <f>+'LISTADO GENERAL '!I1215</f>
        <v>BIOGLASS</v>
      </c>
      <c r="F1203" s="20">
        <f>+'LISTADO GENERAL '!S1215</f>
        <v>45962</v>
      </c>
      <c r="G1203">
        <f>+'LISTADO GENERAL '!T1215</f>
        <v>0</v>
      </c>
      <c r="H1203" s="21">
        <f>+'LISTADO GENERAL '!O1215</f>
        <v>2.5909090909090908</v>
      </c>
      <c r="I1203">
        <f t="shared" si="36"/>
        <v>0</v>
      </c>
      <c r="J1203">
        <f>IF('LISTADO GENERAL '!K1215="EXENTO",'REF1'!I1203,I1203*1.16)</f>
        <v>0</v>
      </c>
      <c r="K1203" t="b">
        <f t="shared" si="37"/>
        <v>0</v>
      </c>
      <c r="L1203" t="str">
        <f>'LISTADO GENERAL '!A1215</f>
        <v xml:space="preserve">BROCHE DE ORO </v>
      </c>
    </row>
    <row r="1204" spans="1:12">
      <c r="A1204" s="22">
        <v>1203</v>
      </c>
      <c r="B1204" t="str">
        <f>+'LISTADO GENERAL '!B1216</f>
        <v>022300236</v>
      </c>
      <c r="C1204" t="str">
        <f>+'LISTADO GENERAL '!E1216</f>
        <v>GENTAMICINA 0,3% 10 ML SOL OFTALMICA</v>
      </c>
      <c r="D1204">
        <f>+'LISTADO GENERAL '!F1216</f>
        <v>0</v>
      </c>
      <c r="E1204" t="str">
        <f>+'LISTADO GENERAL '!I1216</f>
        <v>DISTRILAB</v>
      </c>
      <c r="F1204" s="20">
        <f>+'LISTADO GENERAL '!S1216</f>
        <v>46235</v>
      </c>
      <c r="G1204">
        <f>+'LISTADO GENERAL '!T1216</f>
        <v>0</v>
      </c>
      <c r="H1204" s="21">
        <f>+'LISTADO GENERAL '!O1216</f>
        <v>4.070253164556962</v>
      </c>
      <c r="I1204">
        <f t="shared" si="36"/>
        <v>0</v>
      </c>
      <c r="J1204">
        <f>IF('LISTADO GENERAL '!K1216="EXENTO",'REF1'!I1204,I1204*1.16)</f>
        <v>0</v>
      </c>
      <c r="K1204" t="b">
        <f t="shared" si="37"/>
        <v>0</v>
      </c>
      <c r="L1204">
        <f>'LISTADO GENERAL '!A1216</f>
        <v>0</v>
      </c>
    </row>
    <row r="1205" spans="1:12">
      <c r="A1205" s="22">
        <v>1204</v>
      </c>
      <c r="B1205" t="str">
        <f>+'LISTADO GENERAL '!B1217</f>
        <v>01390000003</v>
      </c>
      <c r="C1205" t="str">
        <f>+'LISTADO GENERAL '!E1217</f>
        <v>GENTAMICINA 160mg / 2 mL AMP</v>
      </c>
      <c r="D1205">
        <f>+'LISTADO GENERAL '!F1217</f>
        <v>0</v>
      </c>
      <c r="E1205" t="str">
        <f>+'LISTADO GENERAL '!I1217</f>
        <v xml:space="preserve">KMPLUS </v>
      </c>
      <c r="F1205" s="20">
        <f>+'LISTADO GENERAL '!S1217</f>
        <v>46113</v>
      </c>
      <c r="G1205">
        <f>+'LISTADO GENERAL '!T1217</f>
        <v>0</v>
      </c>
      <c r="H1205" s="21">
        <f>+'LISTADO GENERAL '!O1217</f>
        <v>0.44415584415584414</v>
      </c>
      <c r="I1205">
        <f t="shared" si="36"/>
        <v>0</v>
      </c>
      <c r="J1205">
        <f>IF('LISTADO GENERAL '!K1217="EXENTO",'REF1'!I1205,I1205*1.16)</f>
        <v>0</v>
      </c>
      <c r="K1205" t="b">
        <f t="shared" si="37"/>
        <v>0</v>
      </c>
      <c r="L1205" t="str">
        <f>'LISTADO GENERAL '!A1217</f>
        <v>PRODUCTOS TOP</v>
      </c>
    </row>
    <row r="1206" spans="1:12">
      <c r="A1206" s="22">
        <v>1205</v>
      </c>
      <c r="B1206" t="str">
        <f>+'LISTADO GENERAL '!B1218</f>
        <v>011730349</v>
      </c>
      <c r="C1206" t="str">
        <f>+'LISTADO GENERAL '!E1218</f>
        <v>GENTAMICINA 160mg/2ML</v>
      </c>
      <c r="D1206">
        <f>+'LISTADO GENERAL '!F1218</f>
        <v>0</v>
      </c>
      <c r="E1206" t="str">
        <f>+'LISTADO GENERAL '!I1218</f>
        <v>VITALIS</v>
      </c>
      <c r="F1206" s="20">
        <f>+'LISTADO GENERAL '!S1218</f>
        <v>45992</v>
      </c>
      <c r="G1206">
        <f>+'LISTADO GENERAL '!T1218</f>
        <v>0</v>
      </c>
      <c r="H1206" s="21">
        <f>+'LISTADO GENERAL '!O1218</f>
        <v>0.73594936708860759</v>
      </c>
      <c r="I1206">
        <f t="shared" si="36"/>
        <v>0</v>
      </c>
      <c r="J1206">
        <f>IF('LISTADO GENERAL '!K1218="EXENTO",'REF1'!I1206,I1206*1.16)</f>
        <v>0</v>
      </c>
      <c r="K1206" t="b">
        <f t="shared" si="37"/>
        <v>0</v>
      </c>
      <c r="L1206" t="str">
        <f>'LISTADO GENERAL '!A1218</f>
        <v>PRODUCTOS TOP</v>
      </c>
    </row>
    <row r="1207" spans="1:12">
      <c r="A1207" s="22">
        <v>1206</v>
      </c>
      <c r="B1207" t="str">
        <f>+'LISTADO GENERAL '!B1219</f>
        <v>010980130</v>
      </c>
      <c r="C1207" t="str">
        <f>+'LISTADO GENERAL '!E1219</f>
        <v>GENTAMICINA 80MG/2ML AMP</v>
      </c>
      <c r="D1207">
        <f>+'LISTADO GENERAL '!F1219</f>
        <v>0</v>
      </c>
      <c r="E1207" t="str">
        <f>+'LISTADO GENERAL '!I1219</f>
        <v>LETI-GENVEN</v>
      </c>
      <c r="F1207" s="20">
        <f>+'LISTADO GENERAL '!S1219</f>
        <v>46419.378310185188</v>
      </c>
      <c r="G1207">
        <f>+'LISTADO GENERAL '!T1219</f>
        <v>0</v>
      </c>
      <c r="H1207" s="21">
        <f>+'LISTADO GENERAL '!O1219</f>
        <v>4.2606541112296457</v>
      </c>
      <c r="I1207">
        <f t="shared" si="36"/>
        <v>0</v>
      </c>
      <c r="J1207">
        <f>IF('LISTADO GENERAL '!K1219="EXENTO",'REF1'!I1207,I1207*1.16)</f>
        <v>0</v>
      </c>
      <c r="K1207" t="b">
        <f t="shared" si="37"/>
        <v>0</v>
      </c>
      <c r="L1207" t="str">
        <f>'LISTADO GENERAL '!A1219</f>
        <v xml:space="preserve">BROCHE DE ORO </v>
      </c>
    </row>
    <row r="1208" spans="1:12">
      <c r="A1208" s="22">
        <v>1207</v>
      </c>
      <c r="B1208" t="str">
        <f>+'LISTADO GENERAL '!B1220</f>
        <v>010060195</v>
      </c>
      <c r="C1208" t="str">
        <f>+'LISTADO GENERAL '!E1220</f>
        <v xml:space="preserve">GENTAMICINA SULFATO 80 MG / 2 ML X 1 AMP  I.M / I.V  </v>
      </c>
      <c r="D1208">
        <f>+'LISTADO GENERAL '!F1220</f>
        <v>0</v>
      </c>
      <c r="E1208" t="str">
        <f>+'LISTADO GENERAL '!I1220</f>
        <v>ALFA FARMACEUTICAL</v>
      </c>
      <c r="F1208" s="20">
        <f>+'LISTADO GENERAL '!S1220</f>
        <v>45992</v>
      </c>
      <c r="G1208">
        <f>+'LISTADO GENERAL '!T1220</f>
        <v>0</v>
      </c>
      <c r="H1208" s="21">
        <f>+'LISTADO GENERAL '!O1220</f>
        <v>0.1170452380952381</v>
      </c>
      <c r="I1208">
        <f t="shared" si="36"/>
        <v>0</v>
      </c>
      <c r="J1208">
        <f>IF('LISTADO GENERAL '!K1220="EXENTO",'REF1'!I1208,I1208*1.16)</f>
        <v>0</v>
      </c>
      <c r="K1208" t="b">
        <f t="shared" si="37"/>
        <v>0</v>
      </c>
      <c r="L1208" t="str">
        <f>'LISTADO GENERAL '!A1220</f>
        <v>PRODUCTOS TOP</v>
      </c>
    </row>
    <row r="1209" spans="1:12">
      <c r="A1209" s="22">
        <v>1208</v>
      </c>
      <c r="B1209" t="str">
        <f>+'LISTADO GENERAL '!B1221</f>
        <v>020360041</v>
      </c>
      <c r="C1209" t="str">
        <f>+'LISTADO GENERAL '!E1221</f>
        <v>GENURIN (FLAVOXATE) 200mg X 10 COMP</v>
      </c>
      <c r="D1209">
        <f>+'LISTADO GENERAL '!F1221</f>
        <v>0</v>
      </c>
      <c r="E1209" t="str">
        <f>+'LISTADO GENERAL '!I1221</f>
        <v>ELMOR</v>
      </c>
      <c r="F1209" s="20">
        <f>+'LISTADO GENERAL '!S1221</f>
        <v>46600</v>
      </c>
      <c r="G1209">
        <f>+'LISTADO GENERAL '!T1221</f>
        <v>0</v>
      </c>
      <c r="H1209" s="21">
        <f>+'LISTADO GENERAL '!O1221</f>
        <v>6.1688311688311686</v>
      </c>
      <c r="I1209">
        <f t="shared" si="36"/>
        <v>0</v>
      </c>
      <c r="J1209">
        <f>IF('LISTADO GENERAL '!K1221="EXENTO",'REF1'!I1209,I1209*1.16)</f>
        <v>0</v>
      </c>
      <c r="K1209" t="b">
        <f t="shared" si="37"/>
        <v>0</v>
      </c>
      <c r="L1209">
        <f>'LISTADO GENERAL '!A1221</f>
        <v>0</v>
      </c>
    </row>
    <row r="1210" spans="1:12">
      <c r="A1210" s="22">
        <v>1209</v>
      </c>
      <c r="B1210" t="str">
        <f>+'LISTADO GENERAL '!B1222</f>
        <v>020351023</v>
      </c>
      <c r="C1210" t="str">
        <f>+'LISTADO GENERAL '!E1222</f>
        <v>GERIATECH X 30  CAPSULAS BLANDAS</v>
      </c>
      <c r="D1210">
        <f>+'LISTADO GENERAL '!F1222</f>
        <v>0</v>
      </c>
      <c r="E1210" t="str">
        <f>+'LISTADO GENERAL '!I1222</f>
        <v>PHARMATECH</v>
      </c>
      <c r="F1210" s="20">
        <f>+'LISTADO GENERAL '!S1222</f>
        <v>46508</v>
      </c>
      <c r="G1210">
        <f>+'LISTADO GENERAL '!T1222</f>
        <v>0</v>
      </c>
      <c r="H1210" s="21">
        <f>+'LISTADO GENERAL '!O1222</f>
        <v>7.3253164556962016</v>
      </c>
      <c r="I1210">
        <f t="shared" si="36"/>
        <v>0</v>
      </c>
      <c r="J1210">
        <f>IF('LISTADO GENERAL '!K1222="EXENTO",'REF1'!I1210,I1210*1.16)</f>
        <v>0</v>
      </c>
      <c r="K1210" t="b">
        <f t="shared" si="37"/>
        <v>0</v>
      </c>
      <c r="L1210" t="str">
        <f>'LISTADO GENERAL '!A1222</f>
        <v xml:space="preserve">NUEVAS ENTRADAS </v>
      </c>
    </row>
    <row r="1211" spans="1:12">
      <c r="A1211" s="22">
        <v>1210</v>
      </c>
      <c r="B1211" t="str">
        <f>+'LISTADO GENERAL '!B1223</f>
        <v>033590006</v>
      </c>
      <c r="C1211" t="str">
        <f>+'LISTADO GENERAL '!E1223</f>
        <v>GESTASYN (PROGESTERONA) 100mg X 10 TBL</v>
      </c>
      <c r="D1211">
        <f>+'LISTADO GENERAL '!F1223</f>
        <v>0</v>
      </c>
      <c r="E1211" t="str">
        <f>+'LISTADO GENERAL '!I1223</f>
        <v>TIARES</v>
      </c>
      <c r="F1211" s="20">
        <f>+'LISTADO GENERAL '!S1223</f>
        <v>46266</v>
      </c>
      <c r="G1211">
        <f>+'LISTADO GENERAL '!T1223</f>
        <v>0</v>
      </c>
      <c r="H1211" s="21">
        <f>+'LISTADO GENERAL '!O1223</f>
        <v>5.9578481012658226</v>
      </c>
      <c r="I1211">
        <f t="shared" si="36"/>
        <v>0</v>
      </c>
      <c r="J1211">
        <f>IF('LISTADO GENERAL '!K1223="EXENTO",'REF1'!I1211,I1211*1.16)</f>
        <v>0</v>
      </c>
      <c r="K1211" t="b">
        <f t="shared" si="37"/>
        <v>0</v>
      </c>
      <c r="L1211">
        <f>'LISTADO GENERAL '!A1223</f>
        <v>0</v>
      </c>
    </row>
    <row r="1212" spans="1:12">
      <c r="A1212" s="22">
        <v>1211</v>
      </c>
      <c r="B1212" t="str">
        <f>+'LISTADO GENERAL '!B1224</f>
        <v>0217409037</v>
      </c>
      <c r="C1212" t="str">
        <f>+'LISTADO GENERAL '!E1224</f>
        <v>GESTAVIT DHA X 30 CAP</v>
      </c>
      <c r="D1212">
        <f>+'LISTADO GENERAL '!F1224</f>
        <v>0</v>
      </c>
      <c r="E1212" t="str">
        <f>+'LISTADO GENERAL '!I1224</f>
        <v>VIVAX</v>
      </c>
      <c r="F1212" s="20">
        <f>+'LISTADO GENERAL '!S1224</f>
        <v>46692</v>
      </c>
      <c r="G1212">
        <f>+'LISTADO GENERAL '!T1224</f>
        <v>0</v>
      </c>
      <c r="H1212" s="21">
        <f>+'LISTADO GENERAL '!O1224</f>
        <v>19.822566385487594</v>
      </c>
      <c r="I1212">
        <f t="shared" si="36"/>
        <v>0</v>
      </c>
      <c r="J1212">
        <f>IF('LISTADO GENERAL '!K1224="EXENTO",'REF1'!I1212,I1212*1.16)</f>
        <v>0</v>
      </c>
      <c r="K1212" t="b">
        <f t="shared" si="37"/>
        <v>0</v>
      </c>
      <c r="L1212">
        <f>'LISTADO GENERAL '!A1224</f>
        <v>0</v>
      </c>
    </row>
    <row r="1213" spans="1:12">
      <c r="A1213" s="22">
        <v>1212</v>
      </c>
      <c r="B1213" t="str">
        <f>+'LISTADO GENERAL '!B1225</f>
        <v>033730018</v>
      </c>
      <c r="C1213" t="str">
        <f>+'LISTADO GENERAL '!E1225</f>
        <v>G-FRESH  0,5% - 0,9% (CARBOXIMETILCELULOSA SODICA - GLICERINA) X 10 ML</v>
      </c>
      <c r="D1213">
        <f>+'LISTADO GENERAL '!F1225</f>
        <v>0</v>
      </c>
      <c r="E1213" t="str">
        <f>+'LISTADO GENERAL '!I1225</f>
        <v>CAPSUVEN</v>
      </c>
      <c r="F1213" s="20">
        <f>+'LISTADO GENERAL '!S1225</f>
        <v>46113</v>
      </c>
      <c r="G1213">
        <f>+'LISTADO GENERAL '!T1225</f>
        <v>0</v>
      </c>
      <c r="H1213" s="21">
        <f>+'LISTADO GENERAL '!O1225</f>
        <v>2.1428571428571428</v>
      </c>
      <c r="I1213">
        <f t="shared" si="36"/>
        <v>0</v>
      </c>
      <c r="J1213">
        <f>IF('LISTADO GENERAL '!K1225="EXENTO",'REF1'!I1213,I1213*1.16)</f>
        <v>0</v>
      </c>
      <c r="K1213" t="b">
        <f t="shared" si="37"/>
        <v>0</v>
      </c>
      <c r="L1213" t="str">
        <f>'LISTADO GENERAL '!A1225</f>
        <v>MORADO DE BIENESTAR</v>
      </c>
    </row>
    <row r="1214" spans="1:12">
      <c r="A1214" s="22">
        <v>1213</v>
      </c>
      <c r="B1214" t="str">
        <f>+'LISTADO GENERAL '!B1226</f>
        <v>0337300030</v>
      </c>
      <c r="C1214" t="str">
        <f>+'LISTADO GENERAL '!E1226</f>
        <v>GIANE 35  2 mg - 0.035 mg X 21 TAB</v>
      </c>
      <c r="D1214">
        <f>+'LISTADO GENERAL '!F1226</f>
        <v>0</v>
      </c>
      <c r="E1214" t="str">
        <f>+'LISTADO GENERAL '!I1226</f>
        <v>CAPSUVEN</v>
      </c>
      <c r="F1214" s="20">
        <f>+'LISTADO GENERAL '!S1226</f>
        <v>46082</v>
      </c>
      <c r="G1214">
        <f>+'LISTADO GENERAL '!T1226</f>
        <v>0</v>
      </c>
      <c r="H1214" s="21">
        <f>+'LISTADO GENERAL '!O1226</f>
        <v>2.0642857142857145</v>
      </c>
      <c r="I1214">
        <f t="shared" si="36"/>
        <v>0</v>
      </c>
      <c r="J1214">
        <f>IF('LISTADO GENERAL '!K1226="EXENTO",'REF1'!I1214,I1214*1.16)</f>
        <v>0</v>
      </c>
      <c r="K1214" t="b">
        <f t="shared" si="37"/>
        <v>0</v>
      </c>
      <c r="L1214" t="str">
        <f>'LISTADO GENERAL '!A1226</f>
        <v>MORADO DE BIENESTAR</v>
      </c>
    </row>
    <row r="1215" spans="1:12">
      <c r="A1215" s="22">
        <v>1214</v>
      </c>
      <c r="B1215" t="str">
        <f>+'LISTADO GENERAL '!B1227</f>
        <v>020190472</v>
      </c>
      <c r="C1215" t="str">
        <f>+'LISTADO GENERAL '!E1227</f>
        <v>GINACOL 0,1% SOL USO VAGINAL 135 m</v>
      </c>
      <c r="D1215">
        <f>+'LISTADO GENERAL '!F1227</f>
        <v>0</v>
      </c>
      <c r="E1215" t="str">
        <f>+'LISTADO GENERAL '!I1227</f>
        <v>BIOTECH</v>
      </c>
      <c r="F1215" s="20">
        <f>+'LISTADO GENERAL '!S1227</f>
        <v>46844</v>
      </c>
      <c r="G1215">
        <f>+'LISTADO GENERAL '!T1227</f>
        <v>0</v>
      </c>
      <c r="H1215" s="21">
        <f>+'LISTADO GENERAL '!O1227</f>
        <v>3.5626130952380954</v>
      </c>
      <c r="I1215">
        <f t="shared" si="36"/>
        <v>0</v>
      </c>
      <c r="J1215">
        <f>IF('LISTADO GENERAL '!K1227="EXENTO",'REF1'!I1215,I1215*1.16)</f>
        <v>0</v>
      </c>
      <c r="K1215" t="b">
        <f t="shared" si="37"/>
        <v>0</v>
      </c>
      <c r="L1215" t="str">
        <f>'LISTADO GENERAL '!A1227</f>
        <v>PRODUCTOS TOP</v>
      </c>
    </row>
    <row r="1216" spans="1:12">
      <c r="A1216" s="22">
        <v>1215</v>
      </c>
      <c r="B1216" t="str">
        <f>+'LISTADO GENERAL '!B1228</f>
        <v>022310874</v>
      </c>
      <c r="C1216" t="str">
        <f>+'LISTADO GENERAL '!E1228</f>
        <v>GINSENG 300 MG X60 CAPS</v>
      </c>
      <c r="D1216">
        <f>+'LISTADO GENERAL '!F1228</f>
        <v>0</v>
      </c>
      <c r="E1216" t="str">
        <f>+'LISTADO GENERAL '!I1228</f>
        <v>ARCOIRIS</v>
      </c>
      <c r="F1216" s="20">
        <f>+'LISTADO GENERAL '!S1228</f>
        <v>45689</v>
      </c>
      <c r="G1216">
        <f>+'LISTADO GENERAL '!T1228</f>
        <v>0</v>
      </c>
      <c r="H1216" s="21">
        <f>+'LISTADO GENERAL '!O1228</f>
        <v>7.8809523809523814</v>
      </c>
      <c r="I1216">
        <f t="shared" si="36"/>
        <v>0</v>
      </c>
      <c r="J1216">
        <f>IF('LISTADO GENERAL '!K1228="EXENTO",'REF1'!I1216,I1216*1.16)</f>
        <v>0</v>
      </c>
      <c r="K1216" t="b">
        <f t="shared" si="37"/>
        <v>0</v>
      </c>
      <c r="L1216" t="str">
        <f>'LISTADO GENERAL '!A1228</f>
        <v>PRODUCTOS TOP</v>
      </c>
    </row>
    <row r="1217" spans="1:12">
      <c r="A1217" s="22">
        <v>1216</v>
      </c>
      <c r="B1217" t="str">
        <f>+'LISTADO GENERAL '!B1229</f>
        <v>0337300025</v>
      </c>
      <c r="C1217" t="str">
        <f>+'LISTADO GENERAL '!E1229</f>
        <v>GLAMOR X 10 mL SOL OFT</v>
      </c>
      <c r="D1217">
        <f>+'LISTADO GENERAL '!F1229</f>
        <v>0</v>
      </c>
      <c r="E1217" t="str">
        <f>+'LISTADO GENERAL '!I1229</f>
        <v>CAPSUVEN</v>
      </c>
      <c r="F1217" s="20">
        <f>+'LISTADO GENERAL '!S1229</f>
        <v>46143</v>
      </c>
      <c r="G1217">
        <f>+'LISTADO GENERAL '!T1229</f>
        <v>0</v>
      </c>
      <c r="H1217" s="21">
        <f>+'LISTADO GENERAL '!O1229</f>
        <v>1.785714285714286</v>
      </c>
      <c r="I1217">
        <f t="shared" si="36"/>
        <v>0</v>
      </c>
      <c r="J1217">
        <f>IF('LISTADO GENERAL '!K1229="EXENTO",'REF1'!I1217,I1217*1.16)</f>
        <v>0</v>
      </c>
      <c r="K1217" t="b">
        <f t="shared" si="37"/>
        <v>0</v>
      </c>
      <c r="L1217" t="str">
        <f>'LISTADO GENERAL '!A1229</f>
        <v>MORADO DE BIENESTAR</v>
      </c>
    </row>
    <row r="1218" spans="1:12">
      <c r="A1218" s="22">
        <v>1217</v>
      </c>
      <c r="B1218" t="str">
        <f>+'LISTADO GENERAL '!B1230</f>
        <v>023760030</v>
      </c>
      <c r="C1218" t="str">
        <f>+'LISTADO GENERAL '!E1230</f>
        <v>GLASVIC ( ACIDO ASCORBICO ) 500MG /5ML X 10 AMP</v>
      </c>
      <c r="D1218">
        <f>+'LISTADO GENERAL '!F1230</f>
        <v>0</v>
      </c>
      <c r="E1218" t="str">
        <f>+'LISTADO GENERAL '!I1230</f>
        <v>BIOGLASS</v>
      </c>
      <c r="F1218" s="20">
        <f>+'LISTADO GENERAL '!S1230</f>
        <v>46023</v>
      </c>
      <c r="G1218">
        <f>+'LISTADO GENERAL '!T1230</f>
        <v>0</v>
      </c>
      <c r="H1218" s="21">
        <f>+'LISTADO GENERAL '!O1230</f>
        <v>6.7800595238095234</v>
      </c>
      <c r="I1218">
        <f t="shared" ref="I1218:I1281" si="38">+H1218*G1218</f>
        <v>0</v>
      </c>
      <c r="J1218">
        <f>IF('LISTADO GENERAL '!K1230="EXENTO",'REF1'!I1218,I1218*1.16)</f>
        <v>0</v>
      </c>
      <c r="K1218" t="b">
        <f t="shared" si="37"/>
        <v>0</v>
      </c>
      <c r="L1218" t="str">
        <f>'LISTADO GENERAL '!A1230</f>
        <v xml:space="preserve">BROCHE DE ORO </v>
      </c>
    </row>
    <row r="1219" spans="1:12">
      <c r="A1219" s="22">
        <v>1218</v>
      </c>
      <c r="B1219" t="str">
        <f>+'LISTADO GENERAL '!B1231</f>
        <v>000161</v>
      </c>
      <c r="C1219" t="str">
        <f>+'LISTADO GENERAL '!E1231</f>
        <v xml:space="preserve">GLIBENCLAMIDA 5 MG X 30 TAB </v>
      </c>
      <c r="D1219">
        <f>+'LISTADO GENERAL '!F1231</f>
        <v>0</v>
      </c>
      <c r="E1219" t="str">
        <f>+'LISTADO GENERAL '!I1231</f>
        <v>RJR</v>
      </c>
      <c r="F1219" s="20">
        <f>+'LISTADO GENERAL '!S1231</f>
        <v>46082</v>
      </c>
      <c r="G1219">
        <f>+'LISTADO GENERAL '!T1231</f>
        <v>0</v>
      </c>
      <c r="H1219" s="21">
        <f>+'LISTADO GENERAL '!O1231</f>
        <v>1.5324675324675323</v>
      </c>
      <c r="I1219">
        <f t="shared" si="38"/>
        <v>0</v>
      </c>
      <c r="J1219">
        <f>IF('LISTADO GENERAL '!K1231="EXENTO",'REF1'!I1219,I1219*1.16)</f>
        <v>0</v>
      </c>
      <c r="K1219" t="b">
        <f t="shared" ref="K1219:K1282" si="39">IF(AND(G1219&gt;0,AND(L1219&lt;&gt;$L$1,L1219&lt;&gt;$M$1)),ROW())</f>
        <v>0</v>
      </c>
      <c r="L1219">
        <f>'LISTADO GENERAL '!A1231</f>
        <v>0</v>
      </c>
    </row>
    <row r="1220" spans="1:12">
      <c r="A1220" s="22">
        <v>1219</v>
      </c>
      <c r="B1220" t="str">
        <f>+'LISTADO GENERAL '!B1232</f>
        <v>000309</v>
      </c>
      <c r="C1220" t="str">
        <f>+'LISTADO GENERAL '!E1232</f>
        <v>GLIBENCLAMIDA 5 MG-30 COMP</v>
      </c>
      <c r="D1220">
        <f>+'LISTADO GENERAL '!F1232</f>
        <v>0</v>
      </c>
      <c r="E1220" t="str">
        <f>+'LISTADO GENERAL '!I1232</f>
        <v>RJR</v>
      </c>
      <c r="F1220" s="20">
        <f>+'LISTADO GENERAL '!S1232</f>
        <v>46174</v>
      </c>
      <c r="G1220">
        <f>+'LISTADO GENERAL '!T1232</f>
        <v>0</v>
      </c>
      <c r="H1220" s="21">
        <f>+'LISTADO GENERAL '!O1232</f>
        <v>1.3246753246753247</v>
      </c>
      <c r="I1220">
        <f t="shared" si="38"/>
        <v>0</v>
      </c>
      <c r="J1220">
        <f>IF('LISTADO GENERAL '!K1232="EXENTO",'REF1'!I1220,I1220*1.16)</f>
        <v>0</v>
      </c>
      <c r="K1220" t="b">
        <f t="shared" si="39"/>
        <v>0</v>
      </c>
      <c r="L1220">
        <f>'LISTADO GENERAL '!A1232</f>
        <v>0</v>
      </c>
    </row>
    <row r="1221" spans="1:12">
      <c r="A1221" s="22">
        <v>1220</v>
      </c>
      <c r="B1221" t="str">
        <f>+'LISTADO GENERAL '!B1233</f>
        <v>010140347</v>
      </c>
      <c r="C1221" t="str">
        <f>+'LISTADO GENERAL '!E1233</f>
        <v>GLICERAMIN 3% SOL  X 500 ML</v>
      </c>
      <c r="D1221">
        <f>+'LISTADO GENERAL '!F1233</f>
        <v>0</v>
      </c>
      <c r="E1221" t="str">
        <f>+'LISTADO GENERAL '!I1233</f>
        <v>BEHRENS</v>
      </c>
      <c r="F1221" s="20">
        <f>+'LISTADO GENERAL '!S1233</f>
        <v>46539</v>
      </c>
      <c r="G1221">
        <f>+'LISTADO GENERAL '!T1233</f>
        <v>0</v>
      </c>
      <c r="H1221" s="21">
        <f>+'LISTADO GENERAL '!O1233</f>
        <v>22.392857142857142</v>
      </c>
      <c r="I1221">
        <f t="shared" si="38"/>
        <v>0</v>
      </c>
      <c r="J1221">
        <f>IF('LISTADO GENERAL '!K1233="EXENTO",'REF1'!I1221,I1221*1.16)</f>
        <v>0</v>
      </c>
      <c r="K1221" t="b">
        <f t="shared" si="39"/>
        <v>0</v>
      </c>
      <c r="L1221" t="str">
        <f>'LISTADO GENERAL '!A1233</f>
        <v>PRODUCTOS TOP</v>
      </c>
    </row>
    <row r="1222" spans="1:12">
      <c r="A1222" s="22">
        <v>1221</v>
      </c>
      <c r="B1222" t="str">
        <f>+'LISTADO GENERAL '!B1234</f>
        <v>033590031</v>
      </c>
      <c r="C1222" t="str">
        <f>+'LISTADO GENERAL '!E1234</f>
        <v>GLICERIN ADULTO 2.58g SUPOSITORIO X 6</v>
      </c>
      <c r="D1222">
        <f>+'LISTADO GENERAL '!F1234</f>
        <v>0</v>
      </c>
      <c r="E1222" t="str">
        <f>+'LISTADO GENERAL '!I1234</f>
        <v>TIARES</v>
      </c>
      <c r="F1222" s="20">
        <f>+'LISTADO GENERAL '!S1234</f>
        <v>46539</v>
      </c>
      <c r="G1222">
        <f>+'LISTADO GENERAL '!T1234</f>
        <v>0</v>
      </c>
      <c r="H1222" s="21">
        <f>+'LISTADO GENERAL '!O1234</f>
        <v>4.5094857142857157</v>
      </c>
      <c r="I1222">
        <f t="shared" si="38"/>
        <v>0</v>
      </c>
      <c r="J1222">
        <f>IF('LISTADO GENERAL '!K1234="EXENTO",'REF1'!I1222,I1222*1.16)</f>
        <v>0</v>
      </c>
      <c r="K1222" t="b">
        <f t="shared" si="39"/>
        <v>0</v>
      </c>
      <c r="L1222" t="str">
        <f>'LISTADO GENERAL '!A1234</f>
        <v>PRODUCTOS TOP</v>
      </c>
    </row>
    <row r="1223" spans="1:12">
      <c r="A1223" s="22">
        <v>1222</v>
      </c>
      <c r="B1223" t="str">
        <f>+'LISTADO GENERAL '!B1235</f>
        <v>033590029</v>
      </c>
      <c r="C1223" t="str">
        <f>+'LISTADO GENERAL '!E1235</f>
        <v>GLICERIN BABY 0.86g SUPOSITORIO X 6</v>
      </c>
      <c r="D1223">
        <f>+'LISTADO GENERAL '!F1235</f>
        <v>0</v>
      </c>
      <c r="E1223" t="str">
        <f>+'LISTADO GENERAL '!I1235</f>
        <v>TIARES</v>
      </c>
      <c r="F1223" s="20">
        <f>+'LISTADO GENERAL '!S1235</f>
        <v>46539</v>
      </c>
      <c r="G1223">
        <f>+'LISTADO GENERAL '!T1235</f>
        <v>0</v>
      </c>
      <c r="H1223" s="21">
        <f>+'LISTADO GENERAL '!O1235</f>
        <v>3.2388571428571429</v>
      </c>
      <c r="I1223">
        <f t="shared" si="38"/>
        <v>0</v>
      </c>
      <c r="J1223">
        <f>IF('LISTADO GENERAL '!K1235="EXENTO",'REF1'!I1223,I1223*1.16)</f>
        <v>0</v>
      </c>
      <c r="K1223" t="b">
        <f t="shared" si="39"/>
        <v>0</v>
      </c>
      <c r="L1223">
        <f>'LISTADO GENERAL '!A1235</f>
        <v>0</v>
      </c>
    </row>
    <row r="1224" spans="1:12">
      <c r="A1224" s="22">
        <v>1223</v>
      </c>
      <c r="B1224" t="str">
        <f>+'LISTADO GENERAL '!B1236</f>
        <v>033590030</v>
      </c>
      <c r="C1224" t="str">
        <f>+'LISTADO GENERAL '!E1236</f>
        <v>GLICERIN KIDS 1.72g SUPOSITORIO X 6</v>
      </c>
      <c r="D1224">
        <f>+'LISTADO GENERAL '!F1236</f>
        <v>0</v>
      </c>
      <c r="E1224" t="str">
        <f>+'LISTADO GENERAL '!I1236</f>
        <v>TIARES</v>
      </c>
      <c r="F1224" s="20">
        <f>+'LISTADO GENERAL '!S1236</f>
        <v>46539</v>
      </c>
      <c r="G1224">
        <f>+'LISTADO GENERAL '!T1236</f>
        <v>0</v>
      </c>
      <c r="H1224" s="21">
        <f>+'LISTADO GENERAL '!O1236</f>
        <v>3.4879999999999995</v>
      </c>
      <c r="I1224">
        <f t="shared" si="38"/>
        <v>0</v>
      </c>
      <c r="J1224">
        <f>IF('LISTADO GENERAL '!K1236="EXENTO",'REF1'!I1224,I1224*1.16)</f>
        <v>0</v>
      </c>
      <c r="K1224" t="b">
        <f t="shared" si="39"/>
        <v>0</v>
      </c>
      <c r="L1224" t="str">
        <f>'LISTADO GENERAL '!A1236</f>
        <v>PRODUCTOS TOP</v>
      </c>
    </row>
    <row r="1225" spans="1:12">
      <c r="A1225" s="22">
        <v>1224</v>
      </c>
      <c r="B1225" t="str">
        <f>+'LISTADO GENERAL '!B1237</f>
        <v>021091132</v>
      </c>
      <c r="C1225" t="str">
        <f>+'LISTADO GENERAL '!E1237</f>
        <v xml:space="preserve">GLIFORMIN 850 MG X 30 TABLETAS </v>
      </c>
      <c r="D1225">
        <f>+'LISTADO GENERAL '!F1237</f>
        <v>0</v>
      </c>
      <c r="E1225" t="str">
        <f>+'LISTADO GENERAL '!I1237</f>
        <v>MEYER</v>
      </c>
      <c r="F1225" s="20">
        <f>+'LISTADO GENERAL '!S1237</f>
        <v>46235</v>
      </c>
      <c r="G1225">
        <f>+'LISTADO GENERAL '!T1237</f>
        <v>0</v>
      </c>
      <c r="H1225" s="21">
        <f>+'LISTADO GENERAL '!O1237</f>
        <v>9.5256000000000007</v>
      </c>
      <c r="I1225">
        <f t="shared" si="38"/>
        <v>0</v>
      </c>
      <c r="J1225">
        <f>IF('LISTADO GENERAL '!K1237="EXENTO",'REF1'!I1225,I1225*1.16)</f>
        <v>0</v>
      </c>
      <c r="K1225" t="b">
        <f t="shared" si="39"/>
        <v>0</v>
      </c>
      <c r="L1225" t="str">
        <f>'LISTADO GENERAL '!A1237</f>
        <v>BROCHE DE ORO</v>
      </c>
    </row>
    <row r="1226" spans="1:12">
      <c r="A1226" s="22">
        <v>1225</v>
      </c>
      <c r="B1226" t="str">
        <f>+'LISTADO GENERAL '!B1238</f>
        <v>020930628</v>
      </c>
      <c r="C1226" t="str">
        <f>+'LISTADO GENERAL '!E1238</f>
        <v>GLIMEPIRIDE 2MG X 16 TAB</v>
      </c>
      <c r="D1226">
        <f>+'LISTADO GENERAL '!F1238</f>
        <v>0</v>
      </c>
      <c r="E1226" t="str">
        <f>+'LISTADO GENERAL '!I1238</f>
        <v>LA SANTE</v>
      </c>
      <c r="F1226" s="20">
        <f>+'LISTADO GENERAL '!S1238</f>
        <v>46204</v>
      </c>
      <c r="G1226">
        <f>+'LISTADO GENERAL '!T1238</f>
        <v>0</v>
      </c>
      <c r="H1226" s="21">
        <f>+'LISTADO GENERAL '!O1238</f>
        <v>3.1654</v>
      </c>
      <c r="I1226">
        <f t="shared" si="38"/>
        <v>0</v>
      </c>
      <c r="J1226">
        <f>IF('LISTADO GENERAL '!K1238="EXENTO",'REF1'!I1226,I1226*1.16)</f>
        <v>0</v>
      </c>
      <c r="K1226" t="b">
        <f t="shared" si="39"/>
        <v>0</v>
      </c>
      <c r="L1226" t="str">
        <f>'LISTADO GENERAL '!A1238</f>
        <v>BROCHE DE ORO</v>
      </c>
    </row>
    <row r="1227" spans="1:12">
      <c r="A1227" s="22">
        <v>1226</v>
      </c>
      <c r="B1227" t="str">
        <f>+'LISTADO GENERAL '!B1239</f>
        <v>020930629</v>
      </c>
      <c r="C1227" t="str">
        <f>+'LISTADO GENERAL '!E1239</f>
        <v>GLIMEPIRIDE 4MG X 16 TAB</v>
      </c>
      <c r="D1227">
        <f>+'LISTADO GENERAL '!F1239</f>
        <v>0</v>
      </c>
      <c r="E1227" t="str">
        <f>+'LISTADO GENERAL '!I1239</f>
        <v>LA SANTE</v>
      </c>
      <c r="F1227" s="20">
        <f>+'LISTADO GENERAL '!S1239</f>
        <v>46600</v>
      </c>
      <c r="G1227">
        <f>+'LISTADO GENERAL '!T1239</f>
        <v>0</v>
      </c>
      <c r="H1227" s="21">
        <f>+'LISTADO GENERAL '!O1239</f>
        <v>3.9689999999999999</v>
      </c>
      <c r="I1227">
        <f t="shared" si="38"/>
        <v>0</v>
      </c>
      <c r="J1227">
        <f>IF('LISTADO GENERAL '!K1239="EXENTO",'REF1'!I1227,I1227*1.16)</f>
        <v>0</v>
      </c>
      <c r="K1227" t="b">
        <f t="shared" si="39"/>
        <v>0</v>
      </c>
      <c r="L1227" t="str">
        <f>'LISTADO GENERAL '!A1239</f>
        <v>BROCHE DE ORO</v>
      </c>
    </row>
    <row r="1228" spans="1:12">
      <c r="A1228" s="22">
        <v>1227</v>
      </c>
      <c r="B1228" t="str">
        <f>+'LISTADO GENERAL '!B1240</f>
        <v>021890533</v>
      </c>
      <c r="C1228" t="str">
        <f>+'LISTADO GENERAL '!E1240</f>
        <v>GLIPTIN-M X 10 TBL</v>
      </c>
      <c r="D1228">
        <f>+'LISTADO GENERAL '!F1240</f>
        <v>0</v>
      </c>
      <c r="E1228" t="str">
        <f>+'LISTADO GENERAL '!I1240</f>
        <v>ZUOZ PHARMA</v>
      </c>
      <c r="F1228" s="20">
        <f>+'LISTADO GENERAL '!S1240</f>
        <v>45901</v>
      </c>
      <c r="G1228">
        <f>+'LISTADO GENERAL '!T1240</f>
        <v>0</v>
      </c>
      <c r="H1228" s="21">
        <f>+'LISTADO GENERAL '!O1240</f>
        <v>4.2904761904761903</v>
      </c>
      <c r="I1228">
        <f t="shared" si="38"/>
        <v>0</v>
      </c>
      <c r="J1228">
        <f>IF('LISTADO GENERAL '!K1240="EXENTO",'REF1'!I1228,I1228*1.16)</f>
        <v>0</v>
      </c>
      <c r="K1228" t="b">
        <f t="shared" si="39"/>
        <v>0</v>
      </c>
      <c r="L1228">
        <f>'LISTADO GENERAL '!A1240</f>
        <v>0</v>
      </c>
    </row>
    <row r="1229" spans="1:12">
      <c r="A1229" s="22">
        <v>1228</v>
      </c>
      <c r="B1229" t="str">
        <f>+'LISTADO GENERAL '!B1241</f>
        <v>020931133</v>
      </c>
      <c r="C1229" t="str">
        <f>+'LISTADO GENERAL '!E1241</f>
        <v>GLUCO+CONDRO 1500/1200mg PPS X 15</v>
      </c>
      <c r="D1229">
        <f>+'LISTADO GENERAL '!F1241</f>
        <v>0</v>
      </c>
      <c r="E1229" t="str">
        <f>+'LISTADO GENERAL '!I1241</f>
        <v>LA SANTE</v>
      </c>
      <c r="F1229" s="20">
        <f>+'LISTADO GENERAL '!S1241</f>
        <v>45870</v>
      </c>
      <c r="G1229">
        <f>+'LISTADO GENERAL '!T1241</f>
        <v>0</v>
      </c>
      <c r="H1229" s="21">
        <f>+'LISTADO GENERAL '!O1241</f>
        <v>9.8000000000000007</v>
      </c>
      <c r="I1229">
        <f t="shared" si="38"/>
        <v>0</v>
      </c>
      <c r="J1229">
        <f>IF('LISTADO GENERAL '!K1241="EXENTO",'REF1'!I1229,I1229*1.16)</f>
        <v>0</v>
      </c>
      <c r="K1229" t="b">
        <f t="shared" si="39"/>
        <v>0</v>
      </c>
      <c r="L1229" t="str">
        <f>'LISTADO GENERAL '!A1241</f>
        <v>BROCHE DE ORO</v>
      </c>
    </row>
    <row r="1230" spans="1:12">
      <c r="A1230" s="22">
        <v>1229</v>
      </c>
      <c r="B1230" t="str">
        <f>+'LISTADO GENERAL '!B1242</f>
        <v>040336004</v>
      </c>
      <c r="C1230" t="str">
        <f>+'LISTADO GENERAL '!E1242</f>
        <v>GLUCOMETRO GLUCOQUICK VITAL</v>
      </c>
      <c r="D1230">
        <f>+'LISTADO GENERAL '!F1242</f>
        <v>0</v>
      </c>
      <c r="E1230" t="str">
        <f>+'LISTADO GENERAL '!I1242</f>
        <v xml:space="preserve">DIABETRICS </v>
      </c>
      <c r="F1230" s="20" t="str">
        <f>+'LISTADO GENERAL '!S1242</f>
        <v>N/A</v>
      </c>
      <c r="G1230">
        <f>+'LISTADO GENERAL '!T1242</f>
        <v>0</v>
      </c>
      <c r="H1230" s="21">
        <f>+'LISTADO GENERAL '!O1242</f>
        <v>12.799999999999999</v>
      </c>
      <c r="I1230">
        <f t="shared" si="38"/>
        <v>0</v>
      </c>
      <c r="J1230">
        <f>IF('LISTADO GENERAL '!K1242="EXENTO",'REF1'!I1230,I1230*1.16)</f>
        <v>0</v>
      </c>
      <c r="K1230" t="b">
        <f t="shared" si="39"/>
        <v>0</v>
      </c>
      <c r="L1230">
        <f>'LISTADO GENERAL '!A1242</f>
        <v>0</v>
      </c>
    </row>
    <row r="1231" spans="1:12">
      <c r="A1231" s="22">
        <v>1230</v>
      </c>
      <c r="B1231" t="str">
        <f>+'LISTADO GENERAL '!B1243</f>
        <v>032440791</v>
      </c>
      <c r="C1231" t="str">
        <f>+'LISTADO GENERAL '!E1243</f>
        <v>GLUCOMETRO MODELO GE100</v>
      </c>
      <c r="D1231">
        <f>+'LISTADO GENERAL '!F1243</f>
        <v>0</v>
      </c>
      <c r="E1231" t="str">
        <f>+'LISTADO GENERAL '!I1243</f>
        <v>GE</v>
      </c>
      <c r="F1231" s="20">
        <f>+'LISTADO GENERAL '!S1243</f>
        <v>0</v>
      </c>
      <c r="G1231">
        <f>+'LISTADO GENERAL '!T1243</f>
        <v>0</v>
      </c>
      <c r="H1231" s="21">
        <f>+'LISTADO GENERAL '!O1243</f>
        <v>22.784810126582279</v>
      </c>
      <c r="I1231">
        <f t="shared" si="38"/>
        <v>0</v>
      </c>
      <c r="J1231">
        <f>IF('LISTADO GENERAL '!K1243="EXENTO",'REF1'!I1231,I1231*1.16)</f>
        <v>0</v>
      </c>
      <c r="K1231" t="b">
        <f t="shared" si="39"/>
        <v>0</v>
      </c>
      <c r="L1231">
        <f>'LISTADO GENERAL '!A1243</f>
        <v>0</v>
      </c>
    </row>
    <row r="1232" spans="1:12">
      <c r="A1232" s="22">
        <v>1231</v>
      </c>
      <c r="B1232" t="str">
        <f>+'LISTADO GENERAL '!B1244</f>
        <v>020581011</v>
      </c>
      <c r="C1232" t="str">
        <f>+'LISTADO GENERAL '!E1244</f>
        <v>GLUCON PLUS SOBRES X 15</v>
      </c>
      <c r="D1232">
        <f>+'LISTADO GENERAL '!F1244</f>
        <v>0</v>
      </c>
      <c r="E1232" t="str">
        <f>+'LISTADO GENERAL '!I1244</f>
        <v>FC PHARMA</v>
      </c>
      <c r="F1232" s="20">
        <f>+'LISTADO GENERAL '!S1244</f>
        <v>46113</v>
      </c>
      <c r="G1232">
        <f>+'LISTADO GENERAL '!T1244</f>
        <v>0</v>
      </c>
      <c r="H1232" s="21">
        <f>+'LISTADO GENERAL '!O1244</f>
        <v>10.647777777777776</v>
      </c>
      <c r="I1232">
        <f t="shared" si="38"/>
        <v>0</v>
      </c>
      <c r="J1232">
        <f>IF('LISTADO GENERAL '!K1244="EXENTO",'REF1'!I1232,I1232*1.16)</f>
        <v>0</v>
      </c>
      <c r="K1232" t="b">
        <f t="shared" si="39"/>
        <v>0</v>
      </c>
      <c r="L1232">
        <f>'LISTADO GENERAL '!A1244</f>
        <v>0</v>
      </c>
    </row>
    <row r="1233" spans="1:12">
      <c r="A1233" s="22">
        <v>1232</v>
      </c>
      <c r="B1233" t="str">
        <f>+'LISTADO GENERAL '!B1245</f>
        <v>010140311</v>
      </c>
      <c r="C1233" t="str">
        <f>+'LISTADO GENERAL '!E1245</f>
        <v>GLUCONATO DE CALCIO 10% SOL FRASCO X 100ML</v>
      </c>
      <c r="D1233">
        <f>+'LISTADO GENERAL '!F1245</f>
        <v>0</v>
      </c>
      <c r="E1233" t="str">
        <f>+'LISTADO GENERAL '!I1245</f>
        <v>BEHRENS</v>
      </c>
      <c r="F1233" s="20">
        <f>+'LISTADO GENERAL '!S1245</f>
        <v>46692</v>
      </c>
      <c r="G1233">
        <f>+'LISTADO GENERAL '!T1245</f>
        <v>0</v>
      </c>
      <c r="H1233" s="21">
        <f>+'LISTADO GENERAL '!O1245</f>
        <v>4.3532338791291139</v>
      </c>
      <c r="I1233">
        <f t="shared" si="38"/>
        <v>0</v>
      </c>
      <c r="J1233">
        <f>IF('LISTADO GENERAL '!K1245="EXENTO",'REF1'!I1233,I1233*1.16)</f>
        <v>0</v>
      </c>
      <c r="K1233" t="b">
        <f t="shared" si="39"/>
        <v>0</v>
      </c>
      <c r="L1233" t="str">
        <f>'LISTADO GENERAL '!A1245</f>
        <v>PRODUCTOS TOP</v>
      </c>
    </row>
    <row r="1234" spans="1:12">
      <c r="A1234" s="22">
        <v>1233</v>
      </c>
      <c r="B1234" t="str">
        <f>+'LISTADO GENERAL '!B1246</f>
        <v>023800010</v>
      </c>
      <c r="C1234" t="str">
        <f>+'LISTADO GENERAL '!E1246</f>
        <v>GLUCONATO FERROSO 50MG/15ML   X 120ML</v>
      </c>
      <c r="D1234">
        <f>+'LISTADO GENERAL '!F1246</f>
        <v>0</v>
      </c>
      <c r="E1234" t="str">
        <f>+'LISTADO GENERAL '!I1246</f>
        <v>BIOQUIMICA</v>
      </c>
      <c r="F1234" s="20">
        <f>+'LISTADO GENERAL '!S1246</f>
        <v>46600</v>
      </c>
      <c r="G1234">
        <f>+'LISTADO GENERAL '!T1246</f>
        <v>0</v>
      </c>
      <c r="H1234" s="21">
        <f>+'LISTADO GENERAL '!O1246</f>
        <v>2.2111428571428569</v>
      </c>
      <c r="I1234">
        <f t="shared" si="38"/>
        <v>0</v>
      </c>
      <c r="J1234">
        <f>IF('LISTADO GENERAL '!K1246="EXENTO",'REF1'!I1234,I1234*1.16)</f>
        <v>0</v>
      </c>
      <c r="K1234" t="b">
        <f t="shared" si="39"/>
        <v>0</v>
      </c>
      <c r="L1234" t="str">
        <f>'LISTADO GENERAL '!A1246</f>
        <v>PRODUCTOS TOP</v>
      </c>
    </row>
    <row r="1235" spans="1:12">
      <c r="A1235" s="22">
        <v>1234</v>
      </c>
      <c r="B1235" t="str">
        <f>+'LISTADO GENERAL '!B1247</f>
        <v>427DF0E00V</v>
      </c>
      <c r="C1235" t="str">
        <f>+'LISTADO GENERAL '!E1247</f>
        <v>GLUCOTRIN 500 mg X 60 CAP</v>
      </c>
      <c r="D1235">
        <f>+'LISTADO GENERAL '!F1247</f>
        <v>0</v>
      </c>
      <c r="E1235" t="str">
        <f>+'LISTADO GENERAL '!I1247</f>
        <v>PHARMATECH</v>
      </c>
      <c r="F1235" s="20">
        <f>+'LISTADO GENERAL '!S1247</f>
        <v>46722</v>
      </c>
      <c r="G1235">
        <f>+'LISTADO GENERAL '!T1247</f>
        <v>0</v>
      </c>
      <c r="H1235" s="21">
        <f>+'LISTADO GENERAL '!O1247</f>
        <v>6.3467532467532468</v>
      </c>
      <c r="I1235">
        <f t="shared" si="38"/>
        <v>0</v>
      </c>
      <c r="J1235">
        <f>IF('LISTADO GENERAL '!K1247="EXENTO",'REF1'!I1235,I1235*1.16)</f>
        <v>0</v>
      </c>
      <c r="K1235" t="b">
        <f t="shared" si="39"/>
        <v>0</v>
      </c>
      <c r="L1235" t="str">
        <f>'LISTADO GENERAL '!A1247</f>
        <v xml:space="preserve">NUEVAS ENTRADAS </v>
      </c>
    </row>
    <row r="1236" spans="1:12">
      <c r="A1236" s="22">
        <v>1235</v>
      </c>
      <c r="B1236" t="str">
        <f>+'LISTADO GENERAL '!B1248</f>
        <v>021461085</v>
      </c>
      <c r="C1236" t="str">
        <f>+'LISTADO GENERAL '!E1248</f>
        <v>GLUCOZIM 500MG X 20 COMP</v>
      </c>
      <c r="D1236">
        <f>+'LISTADO GENERAL '!F1248</f>
        <v>0</v>
      </c>
      <c r="E1236" t="str">
        <f>+'LISTADO GENERAL '!I1248</f>
        <v>RONAVA</v>
      </c>
      <c r="F1236" s="20">
        <f>+'LISTADO GENERAL '!S1248</f>
        <v>46174</v>
      </c>
      <c r="G1236">
        <f>+'LISTADO GENERAL '!T1248</f>
        <v>0</v>
      </c>
      <c r="H1236" s="21">
        <f>+'LISTADO GENERAL '!O1248</f>
        <v>4.5118831168831166</v>
      </c>
      <c r="I1236">
        <f t="shared" si="38"/>
        <v>0</v>
      </c>
      <c r="J1236">
        <f>IF('LISTADO GENERAL '!K1248="EXENTO",'REF1'!I1236,I1236*1.16)</f>
        <v>0</v>
      </c>
      <c r="K1236" t="b">
        <f t="shared" si="39"/>
        <v>0</v>
      </c>
      <c r="L1236">
        <f>'LISTADO GENERAL '!A1248</f>
        <v>0</v>
      </c>
    </row>
    <row r="1237" spans="1:12">
      <c r="A1237" s="22">
        <v>1236</v>
      </c>
      <c r="B1237" t="str">
        <f>+'LISTADO GENERAL '!B1249</f>
        <v>020930586</v>
      </c>
      <c r="C1237" t="str">
        <f>+'LISTADO GENERAL '!E1249</f>
        <v>GLUSTAR 20MG X 14 TAB</v>
      </c>
      <c r="D1237">
        <f>+'LISTADO GENERAL '!F1249</f>
        <v>0</v>
      </c>
      <c r="E1237" t="str">
        <f>+'LISTADO GENERAL '!I1249</f>
        <v>LA SANTE</v>
      </c>
      <c r="F1237" s="20">
        <f>+'LISTADO GENERAL '!S1249</f>
        <v>45748</v>
      </c>
      <c r="G1237">
        <f>+'LISTADO GENERAL '!T1249</f>
        <v>0</v>
      </c>
      <c r="H1237" s="21">
        <f>+'LISTADO GENERAL '!O1249</f>
        <v>3.0771999999999999</v>
      </c>
      <c r="I1237">
        <f t="shared" si="38"/>
        <v>0</v>
      </c>
      <c r="J1237">
        <f>IF('LISTADO GENERAL '!K1249="EXENTO",'REF1'!I1237,I1237*1.16)</f>
        <v>0</v>
      </c>
      <c r="K1237" t="b">
        <f t="shared" si="39"/>
        <v>0</v>
      </c>
      <c r="L1237" t="str">
        <f>'LISTADO GENERAL '!A1249</f>
        <v>BROCHE DE ORO</v>
      </c>
    </row>
    <row r="1238" spans="1:12">
      <c r="A1238" s="22">
        <v>1237</v>
      </c>
      <c r="B1238" t="str">
        <f>+'LISTADO GENERAL '!B1250</f>
        <v>020931177</v>
      </c>
      <c r="C1238" t="str">
        <f>+'LISTADO GENERAL '!E1250</f>
        <v>GLUSTAR 20MG X 30 TAB</v>
      </c>
      <c r="D1238">
        <f>+'LISTADO GENERAL '!F1250</f>
        <v>0</v>
      </c>
      <c r="E1238" t="str">
        <f>+'LISTADO GENERAL '!I1250</f>
        <v>LA SANTE</v>
      </c>
      <c r="F1238" s="20">
        <f>+'LISTADO GENERAL '!S1250</f>
        <v>46143</v>
      </c>
      <c r="G1238">
        <f>+'LISTADO GENERAL '!T1250</f>
        <v>0</v>
      </c>
      <c r="H1238" s="21">
        <f>+'LISTADO GENERAL '!O1250</f>
        <v>4.9882</v>
      </c>
      <c r="I1238">
        <f t="shared" si="38"/>
        <v>0</v>
      </c>
      <c r="J1238">
        <f>IF('LISTADO GENERAL '!K1250="EXENTO",'REF1'!I1238,I1238*1.16)</f>
        <v>0</v>
      </c>
      <c r="K1238" t="b">
        <f t="shared" si="39"/>
        <v>0</v>
      </c>
      <c r="L1238" t="str">
        <f>'LISTADO GENERAL '!A1250</f>
        <v>BROCHE DE ORO</v>
      </c>
    </row>
    <row r="1239" spans="1:12">
      <c r="A1239" s="22">
        <v>1238</v>
      </c>
      <c r="B1239" t="str">
        <f>+'LISTADO GENERAL '!B1251</f>
        <v>021090246</v>
      </c>
      <c r="C1239" t="str">
        <f>+'LISTADO GENERAL '!E1251</f>
        <v>GLYMAR 2MG X 20 TAB</v>
      </c>
      <c r="D1239">
        <f>+'LISTADO GENERAL '!F1251</f>
        <v>0</v>
      </c>
      <c r="E1239" t="str">
        <f>+'LISTADO GENERAL '!I1251</f>
        <v>MEYER</v>
      </c>
      <c r="F1239" s="20">
        <f>+'LISTADO GENERAL '!S1251</f>
        <v>46235</v>
      </c>
      <c r="G1239">
        <f>+'LISTADO GENERAL '!T1251</f>
        <v>0</v>
      </c>
      <c r="H1239" s="21">
        <f>+'LISTADO GENERAL '!O1251</f>
        <v>5.39</v>
      </c>
      <c r="I1239">
        <f t="shared" si="38"/>
        <v>0</v>
      </c>
      <c r="J1239">
        <f>IF('LISTADO GENERAL '!K1251="EXENTO",'REF1'!I1239,I1239*1.16)</f>
        <v>0</v>
      </c>
      <c r="K1239" t="b">
        <f t="shared" si="39"/>
        <v>0</v>
      </c>
      <c r="L1239" t="str">
        <f>'LISTADO GENERAL '!A1251</f>
        <v>BROCHE DE ORO</v>
      </c>
    </row>
    <row r="1240" spans="1:12">
      <c r="A1240" s="22">
        <v>1239</v>
      </c>
      <c r="B1240" t="str">
        <f>+'LISTADO GENERAL '!B1252</f>
        <v>021090909</v>
      </c>
      <c r="C1240" t="str">
        <f>+'LISTADO GENERAL '!E1252</f>
        <v>GLYMAR 4MG X 20 TAB</v>
      </c>
      <c r="D1240">
        <f>+'LISTADO GENERAL '!F1252</f>
        <v>0</v>
      </c>
      <c r="E1240" t="str">
        <f>+'LISTADO GENERAL '!I1252</f>
        <v>MEYER</v>
      </c>
      <c r="F1240" s="20">
        <f>+'LISTADO GENERAL '!S1252</f>
        <v>46204</v>
      </c>
      <c r="G1240">
        <f>+'LISTADO GENERAL '!T1252</f>
        <v>0</v>
      </c>
      <c r="H1240" s="21">
        <f>+'LISTADO GENERAL '!O1252</f>
        <v>8.9768000000000008</v>
      </c>
      <c r="I1240">
        <f t="shared" si="38"/>
        <v>0</v>
      </c>
      <c r="J1240">
        <f>IF('LISTADO GENERAL '!K1252="EXENTO",'REF1'!I1240,I1240*1.16)</f>
        <v>0</v>
      </c>
      <c r="K1240" t="b">
        <f t="shared" si="39"/>
        <v>0</v>
      </c>
      <c r="L1240" t="str">
        <f>'LISTADO GENERAL '!A1252</f>
        <v>BROCHE DE ORO</v>
      </c>
    </row>
    <row r="1241" spans="1:12">
      <c r="A1241" s="22">
        <v>1240</v>
      </c>
      <c r="B1241" t="str">
        <f>+'LISTADO GENERAL '!B1253</f>
        <v>021461070</v>
      </c>
      <c r="C1241" t="str">
        <f>+'LISTADO GENERAL '!E1253</f>
        <v>GRATIO 750MG X 10 TAB</v>
      </c>
      <c r="D1241">
        <f>+'LISTADO GENERAL '!F1253</f>
        <v>0</v>
      </c>
      <c r="E1241" t="str">
        <f>+'LISTADO GENERAL '!I1253</f>
        <v>RONAVA</v>
      </c>
      <c r="F1241" s="20">
        <f>+'LISTADO GENERAL '!S1253</f>
        <v>46204</v>
      </c>
      <c r="G1241">
        <f>+'LISTADO GENERAL '!T1253</f>
        <v>0</v>
      </c>
      <c r="H1241" s="21">
        <f>+'LISTADO GENERAL '!O1253</f>
        <v>9.3544303797468338</v>
      </c>
      <c r="I1241">
        <f t="shared" si="38"/>
        <v>0</v>
      </c>
      <c r="J1241">
        <f>IF('LISTADO GENERAL '!K1253="EXENTO",'REF1'!I1241,I1241*1.16)</f>
        <v>0</v>
      </c>
      <c r="K1241" t="b">
        <f t="shared" si="39"/>
        <v>0</v>
      </c>
      <c r="L1241" t="str">
        <f>'LISTADO GENERAL '!A1253</f>
        <v>PRODUCTOS TOP</v>
      </c>
    </row>
    <row r="1242" spans="1:12">
      <c r="A1242" s="22">
        <v>1241</v>
      </c>
      <c r="B1242" t="str">
        <f>+'LISTADO GENERAL '!B1254</f>
        <v>020351026</v>
      </c>
      <c r="C1242" t="str">
        <f>+'LISTADO GENERAL '!E1254</f>
        <v>GRIPABEN NASAL X30ML GOTAS</v>
      </c>
      <c r="D1242">
        <f>+'LISTADO GENERAL '!F1254</f>
        <v>0</v>
      </c>
      <c r="E1242" t="str">
        <f>+'LISTADO GENERAL '!I1254</f>
        <v>COFASA</v>
      </c>
      <c r="F1242" s="20">
        <f>+'LISTADO GENERAL '!S1254</f>
        <v>45962</v>
      </c>
      <c r="G1242">
        <f>+'LISTADO GENERAL '!T1254</f>
        <v>0</v>
      </c>
      <c r="H1242" s="21">
        <f>+'LISTADO GENERAL '!O1254</f>
        <v>5.4721518987341771</v>
      </c>
      <c r="I1242">
        <f t="shared" si="38"/>
        <v>0</v>
      </c>
      <c r="J1242">
        <f>IF('LISTADO GENERAL '!K1254="EXENTO",'REF1'!I1242,I1242*1.16)</f>
        <v>0</v>
      </c>
      <c r="K1242" t="b">
        <f t="shared" si="39"/>
        <v>0</v>
      </c>
      <c r="L1242" t="str">
        <f>'LISTADO GENERAL '!A1254</f>
        <v xml:space="preserve">NUEVAS ENTRADAS </v>
      </c>
    </row>
    <row r="1243" spans="1:12">
      <c r="A1243" s="22">
        <v>1242</v>
      </c>
      <c r="B1243" t="str">
        <f>+'LISTADO GENERAL '!B1255</f>
        <v>041010107</v>
      </c>
      <c r="C1243" t="str">
        <f>+'LISTADO GENERAL '!E1255</f>
        <v>GUANTES DE LATEX PARA EXAMEN TALLA S</v>
      </c>
      <c r="D1243">
        <f>+'LISTADO GENERAL '!F1255</f>
        <v>0</v>
      </c>
      <c r="E1243" t="str">
        <f>+'LISTADO GENERAL '!I1255</f>
        <v>MCD</v>
      </c>
      <c r="F1243" s="20">
        <f>+'LISTADO GENERAL '!S1255</f>
        <v>45931</v>
      </c>
      <c r="G1243">
        <f>+'LISTADO GENERAL '!T1255</f>
        <v>0</v>
      </c>
      <c r="H1243" s="21">
        <f>+'LISTADO GENERAL '!O1255</f>
        <v>11.944444444444445</v>
      </c>
      <c r="I1243">
        <f t="shared" si="38"/>
        <v>0</v>
      </c>
      <c r="J1243">
        <f>IF('LISTADO GENERAL '!K1255="EXENTO",'REF1'!I1243,I1243*1.16)</f>
        <v>0</v>
      </c>
      <c r="K1243" t="b">
        <f t="shared" si="39"/>
        <v>0</v>
      </c>
      <c r="L1243">
        <f>'LISTADO GENERAL '!A1255</f>
        <v>0</v>
      </c>
    </row>
    <row r="1244" spans="1:12">
      <c r="A1244" s="22">
        <v>1243</v>
      </c>
      <c r="B1244" t="str">
        <f>+'LISTADO GENERAL '!B1256</f>
        <v>022720080</v>
      </c>
      <c r="C1244" t="str">
        <f>+'LISTADO GENERAL '!E1256</f>
        <v>GUANTES QUIRURGICOS NRO 8 PAR X 50 UNIDADES</v>
      </c>
      <c r="D1244">
        <f>+'LISTADO GENERAL '!F1256</f>
        <v>0</v>
      </c>
      <c r="E1244" t="str">
        <f>+'LISTADO GENERAL '!I1256</f>
        <v>FAHD</v>
      </c>
      <c r="F1244" s="20">
        <f>+'LISTADO GENERAL '!S1256</f>
        <v>46844</v>
      </c>
      <c r="G1244">
        <f>+'LISTADO GENERAL '!T1256</f>
        <v>0</v>
      </c>
      <c r="H1244" s="21">
        <f>+'LISTADO GENERAL '!O1256</f>
        <v>35.649350649350644</v>
      </c>
      <c r="I1244">
        <f t="shared" si="38"/>
        <v>0</v>
      </c>
      <c r="J1244">
        <f>IF('LISTADO GENERAL '!K1256="EXENTO",'REF1'!I1244,I1244*1.16)</f>
        <v>0</v>
      </c>
      <c r="K1244" t="b">
        <f t="shared" si="39"/>
        <v>0</v>
      </c>
      <c r="L1244">
        <f>'LISTADO GENERAL '!A1256</f>
        <v>0</v>
      </c>
    </row>
    <row r="1245" spans="1:12">
      <c r="A1245" s="22">
        <v>1244</v>
      </c>
      <c r="B1245" t="str">
        <f>+'LISTADO GENERAL '!B1257</f>
        <v>043420018</v>
      </c>
      <c r="C1245" t="str">
        <f>+'LISTADO GENERAL '!E1257</f>
        <v>GUATA ORTOPEDICA 10 cm X 2.7 cm PQT X 6</v>
      </c>
      <c r="D1245">
        <f>+'LISTADO GENERAL '!F1257</f>
        <v>0</v>
      </c>
      <c r="E1245" t="str">
        <f>+'LISTADO GENERAL '!I1257</f>
        <v xml:space="preserve">GENIACARE </v>
      </c>
      <c r="F1245" s="20">
        <f>+'LISTADO GENERAL '!S1257</f>
        <v>47392</v>
      </c>
      <c r="G1245">
        <f>+'LISTADO GENERAL '!T1257</f>
        <v>0</v>
      </c>
      <c r="H1245" s="21">
        <f>+'LISTADO GENERAL '!O1257</f>
        <v>9.1558441558441555</v>
      </c>
      <c r="I1245">
        <f t="shared" si="38"/>
        <v>0</v>
      </c>
      <c r="J1245">
        <f>IF('LISTADO GENERAL '!K1257="EXENTO",'REF1'!I1245,I1245*1.16)</f>
        <v>0</v>
      </c>
      <c r="K1245" t="b">
        <f t="shared" si="39"/>
        <v>0</v>
      </c>
      <c r="L1245">
        <f>'LISTADO GENERAL '!A1257</f>
        <v>0</v>
      </c>
    </row>
    <row r="1246" spans="1:12">
      <c r="A1246" s="22">
        <v>1245</v>
      </c>
      <c r="B1246" t="str">
        <f>+'LISTADO GENERAL '!B1258</f>
        <v>043420019</v>
      </c>
      <c r="C1246" t="str">
        <f>+'LISTADO GENERAL '!E1258</f>
        <v>GUATA ORTOPEDICA 15 cm X 2.7 cm PQT X 6</v>
      </c>
      <c r="D1246">
        <f>+'LISTADO GENERAL '!F1258</f>
        <v>0</v>
      </c>
      <c r="E1246" t="str">
        <f>+'LISTADO GENERAL '!I1258</f>
        <v xml:space="preserve">GENIACARE </v>
      </c>
      <c r="F1246" s="20">
        <f>+'LISTADO GENERAL '!S1258</f>
        <v>47392</v>
      </c>
      <c r="G1246">
        <f>+'LISTADO GENERAL '!T1258</f>
        <v>0</v>
      </c>
      <c r="H1246" s="21">
        <f>+'LISTADO GENERAL '!O1258</f>
        <v>11.727272727272727</v>
      </c>
      <c r="I1246">
        <f t="shared" si="38"/>
        <v>0</v>
      </c>
      <c r="J1246">
        <f>IF('LISTADO GENERAL '!K1258="EXENTO",'REF1'!I1246,I1246*1.16)</f>
        <v>0</v>
      </c>
      <c r="K1246" t="b">
        <f t="shared" si="39"/>
        <v>0</v>
      </c>
      <c r="L1246">
        <f>'LISTADO GENERAL '!A1258</f>
        <v>0</v>
      </c>
    </row>
    <row r="1247" spans="1:12">
      <c r="A1247" s="22">
        <v>1246</v>
      </c>
      <c r="B1247" t="str">
        <f>+'LISTADO GENERAL '!B1259</f>
        <v>043420020</v>
      </c>
      <c r="C1247" t="str">
        <f>+'LISTADO GENERAL '!E1259</f>
        <v>GUATA ORTOPEDICA 20 cm X 2.7 cm PQT X 6</v>
      </c>
      <c r="D1247">
        <f>+'LISTADO GENERAL '!F1259</f>
        <v>0</v>
      </c>
      <c r="E1247" t="str">
        <f>+'LISTADO GENERAL '!I1259</f>
        <v xml:space="preserve">GENIACARE </v>
      </c>
      <c r="F1247" s="20">
        <f>+'LISTADO GENERAL '!S1259</f>
        <v>47392</v>
      </c>
      <c r="G1247">
        <f>+'LISTADO GENERAL '!T1259</f>
        <v>0</v>
      </c>
      <c r="H1247" s="21">
        <f>+'LISTADO GENERAL '!O1259</f>
        <v>13.285714285714286</v>
      </c>
      <c r="I1247">
        <f t="shared" si="38"/>
        <v>0</v>
      </c>
      <c r="J1247">
        <f>IF('LISTADO GENERAL '!K1259="EXENTO",'REF1'!I1247,I1247*1.16)</f>
        <v>0</v>
      </c>
      <c r="K1247" t="b">
        <f t="shared" si="39"/>
        <v>0</v>
      </c>
      <c r="L1247">
        <f>'LISTADO GENERAL '!A1259</f>
        <v>0</v>
      </c>
    </row>
    <row r="1248" spans="1:12">
      <c r="A1248" s="22">
        <v>1247</v>
      </c>
      <c r="B1248" t="str">
        <f>+'LISTADO GENERAL '!B1260</f>
        <v>049990329</v>
      </c>
      <c r="C1248" t="str">
        <f>+'LISTADO GENERAL '!E1260</f>
        <v>GUATA ORTOPEDICA ORTOBAN 3X3 (7,5 CTM)</v>
      </c>
      <c r="D1248">
        <f>+'LISTADO GENERAL '!F1260</f>
        <v>0</v>
      </c>
      <c r="E1248" t="str">
        <f>+'LISTADO GENERAL '!I1260</f>
        <v xml:space="preserve"> -</v>
      </c>
      <c r="F1248" s="20" t="str">
        <f>+'LISTADO GENERAL '!S1260</f>
        <v>N/A</v>
      </c>
      <c r="G1248">
        <f>+'LISTADO GENERAL '!T1260</f>
        <v>0</v>
      </c>
      <c r="H1248" s="21">
        <f>+'LISTADO GENERAL '!O1260</f>
        <v>16.81111111111111</v>
      </c>
      <c r="I1248">
        <f t="shared" si="38"/>
        <v>0</v>
      </c>
      <c r="J1248">
        <f>IF('LISTADO GENERAL '!K1260="EXENTO",'REF1'!I1248,I1248*1.16)</f>
        <v>0</v>
      </c>
      <c r="K1248" t="b">
        <f t="shared" si="39"/>
        <v>0</v>
      </c>
      <c r="L1248">
        <f>'LISTADO GENERAL '!A1260</f>
        <v>0</v>
      </c>
    </row>
    <row r="1249" spans="1:12">
      <c r="A1249" s="22">
        <v>1248</v>
      </c>
      <c r="B1249" t="str">
        <f>+'LISTADO GENERAL '!B1261</f>
        <v>030960816</v>
      </c>
      <c r="C1249" t="str">
        <f>+'LISTADO GENERAL '!E1261</f>
        <v>GUAYAPROFF 300 MG/15 ML  JARABE X 120 ML</v>
      </c>
      <c r="D1249">
        <f>+'LISTADO GENERAL '!F1261</f>
        <v>0</v>
      </c>
      <c r="E1249" t="str">
        <f>+'LISTADO GENERAL '!I1261</f>
        <v>LAPROFF</v>
      </c>
      <c r="F1249" s="20">
        <f>+'LISTADO GENERAL '!S1261</f>
        <v>46235</v>
      </c>
      <c r="G1249">
        <f>+'LISTADO GENERAL '!T1261</f>
        <v>0</v>
      </c>
      <c r="H1249" s="21">
        <f>+'LISTADO GENERAL '!O1261</f>
        <v>2.1038961038961039</v>
      </c>
      <c r="I1249">
        <f t="shared" si="38"/>
        <v>0</v>
      </c>
      <c r="J1249">
        <f>IF('LISTADO GENERAL '!K1261="EXENTO",'REF1'!I1249,I1249*1.16)</f>
        <v>0</v>
      </c>
      <c r="K1249" t="b">
        <f t="shared" si="39"/>
        <v>0</v>
      </c>
      <c r="L1249">
        <f>'LISTADO GENERAL '!A1261</f>
        <v>0</v>
      </c>
    </row>
    <row r="1250" spans="1:12">
      <c r="A1250" s="22">
        <v>1249</v>
      </c>
      <c r="B1250" t="str">
        <f>+'LISTADO GENERAL '!B1262</f>
        <v>020920846</v>
      </c>
      <c r="C1250" t="str">
        <f>+'LISTADO GENERAL '!E1262</f>
        <v>GULAPER 100MG/5ML X 120ML JARABE PEDIATRICO</v>
      </c>
      <c r="D1250">
        <f>+'LISTADO GENERAL '!F1262</f>
        <v>0</v>
      </c>
      <c r="E1250" t="str">
        <f>+'LISTADO GENERAL '!I1262</f>
        <v>KLINOS</v>
      </c>
      <c r="F1250" s="20">
        <f>+'LISTADO GENERAL '!S1262</f>
        <v>46054</v>
      </c>
      <c r="G1250">
        <f>+'LISTADO GENERAL '!T1262</f>
        <v>0</v>
      </c>
      <c r="H1250" s="21">
        <f>+'LISTADO GENERAL '!O1262</f>
        <v>5.872727272727273</v>
      </c>
      <c r="I1250">
        <f t="shared" si="38"/>
        <v>0</v>
      </c>
      <c r="J1250">
        <f>IF('LISTADO GENERAL '!K1262="EXENTO",'REF1'!I1250,I1250*1.16)</f>
        <v>0</v>
      </c>
      <c r="K1250" t="b">
        <f t="shared" si="39"/>
        <v>0</v>
      </c>
      <c r="L1250">
        <f>'LISTADO GENERAL '!A1262</f>
        <v>0</v>
      </c>
    </row>
    <row r="1251" spans="1:12">
      <c r="A1251" s="22">
        <v>1250</v>
      </c>
      <c r="B1251" t="str">
        <f>+'LISTADO GENERAL '!B1263</f>
        <v>021431064</v>
      </c>
      <c r="C1251" t="str">
        <f>+'LISTADO GENERAL '!E1263</f>
        <v>GULAPER GOTAS PEDIATRICAS X 30ML</v>
      </c>
      <c r="D1251">
        <f>+'LISTADO GENERAL '!F1263</f>
        <v>0</v>
      </c>
      <c r="E1251" t="str">
        <f>+'LISTADO GENERAL '!I1263</f>
        <v>ROEMMERS</v>
      </c>
      <c r="F1251" s="20">
        <f>+'LISTADO GENERAL '!S1263</f>
        <v>46113</v>
      </c>
      <c r="G1251">
        <f>+'LISTADO GENERAL '!T1263</f>
        <v>0</v>
      </c>
      <c r="H1251" s="21">
        <f>+'LISTADO GENERAL '!O1263</f>
        <v>4.3677873417721527</v>
      </c>
      <c r="I1251">
        <f t="shared" si="38"/>
        <v>0</v>
      </c>
      <c r="J1251">
        <f>IF('LISTADO GENERAL '!K1263="EXENTO",'REF1'!I1251,I1251*1.16)</f>
        <v>0</v>
      </c>
      <c r="K1251" t="b">
        <f t="shared" si="39"/>
        <v>0</v>
      </c>
      <c r="L1251" t="str">
        <f>'LISTADO GENERAL '!A1263</f>
        <v>PRODUCTOS TOP</v>
      </c>
    </row>
    <row r="1252" spans="1:12">
      <c r="A1252" s="22">
        <v>1251</v>
      </c>
      <c r="B1252" t="str">
        <f>+'LISTADO GENERAL '!B1264</f>
        <v>020921110</v>
      </c>
      <c r="C1252" t="str">
        <f>+'LISTADO GENERAL '!E1264</f>
        <v>GULAPER X 60 mL JBE PED</v>
      </c>
      <c r="D1252">
        <f>+'LISTADO GENERAL '!F1264</f>
        <v>0</v>
      </c>
      <c r="E1252" t="str">
        <f>+'LISTADO GENERAL '!I1264</f>
        <v>KLINOS</v>
      </c>
      <c r="F1252" s="20">
        <f>+'LISTADO GENERAL '!S1264</f>
        <v>46296</v>
      </c>
      <c r="G1252">
        <f>+'LISTADO GENERAL '!T1264</f>
        <v>0</v>
      </c>
      <c r="H1252" s="21">
        <f>+'LISTADO GENERAL '!O1264</f>
        <v>4.2941558441558447</v>
      </c>
      <c r="I1252">
        <f t="shared" si="38"/>
        <v>0</v>
      </c>
      <c r="J1252">
        <f>IF('LISTADO GENERAL '!K1264="EXENTO",'REF1'!I1252,I1252*1.16)</f>
        <v>0</v>
      </c>
      <c r="K1252" t="b">
        <f t="shared" si="39"/>
        <v>0</v>
      </c>
      <c r="L1252">
        <f>'LISTADO GENERAL '!A1264</f>
        <v>0</v>
      </c>
    </row>
    <row r="1253" spans="1:12">
      <c r="A1253" s="22">
        <v>1252</v>
      </c>
      <c r="B1253" t="str">
        <f>+'LISTADO GENERAL '!B1265</f>
        <v>020981103</v>
      </c>
      <c r="C1253" t="str">
        <f>+'LISTADO GENERAL '!E1265</f>
        <v>GYNODERAIN 0,6G X 6 OVULO VAGINAL</v>
      </c>
      <c r="D1253">
        <f>+'LISTADO GENERAL '!F1265</f>
        <v>0</v>
      </c>
      <c r="E1253" t="str">
        <f>+'LISTADO GENERAL '!I1265</f>
        <v>LETI-GENVEN</v>
      </c>
      <c r="F1253" s="20">
        <f>+'LISTADO GENERAL '!S1265</f>
        <v>46753</v>
      </c>
      <c r="G1253">
        <f>+'LISTADO GENERAL '!T1265</f>
        <v>0</v>
      </c>
      <c r="H1253" s="21">
        <f>+'LISTADO GENERAL '!O1265</f>
        <v>17.062987012987012</v>
      </c>
      <c r="I1253">
        <f t="shared" si="38"/>
        <v>0</v>
      </c>
      <c r="J1253">
        <f>IF('LISTADO GENERAL '!K1265="EXENTO",'REF1'!I1253,I1253*1.16)</f>
        <v>0</v>
      </c>
      <c r="K1253" t="b">
        <f t="shared" si="39"/>
        <v>0</v>
      </c>
      <c r="L1253" t="str">
        <f>'LISTADO GENERAL '!A1265</f>
        <v xml:space="preserve">BROCHE DE ORO </v>
      </c>
    </row>
    <row r="1254" spans="1:12">
      <c r="A1254" s="22">
        <v>1253</v>
      </c>
      <c r="B1254" t="str">
        <f>+'LISTADO GENERAL '!B1266</f>
        <v>020981130</v>
      </c>
      <c r="C1254" t="str">
        <f>+'LISTADO GENERAL '!E1266</f>
        <v>GYNODERAIN 20% X 60G CREMA VAGINAL</v>
      </c>
      <c r="D1254">
        <f>+'LISTADO GENERAL '!F1266</f>
        <v>0</v>
      </c>
      <c r="E1254" t="str">
        <f>+'LISTADO GENERAL '!I1266</f>
        <v>LETI-GENVEN</v>
      </c>
      <c r="F1254" s="20">
        <f>+'LISTADO GENERAL '!S1266</f>
        <v>46508</v>
      </c>
      <c r="G1254">
        <f>+'LISTADO GENERAL '!T1266</f>
        <v>0</v>
      </c>
      <c r="H1254" s="21">
        <f>+'LISTADO GENERAL '!O1266</f>
        <v>25.832103896103892</v>
      </c>
      <c r="I1254">
        <f t="shared" si="38"/>
        <v>0</v>
      </c>
      <c r="J1254">
        <f>IF('LISTADO GENERAL '!K1266="EXENTO",'REF1'!I1254,I1254*1.16)</f>
        <v>0</v>
      </c>
      <c r="K1254" t="b">
        <f t="shared" si="39"/>
        <v>0</v>
      </c>
      <c r="L1254" t="str">
        <f>'LISTADO GENERAL '!A1266</f>
        <v xml:space="preserve">BROCHE DE ORO </v>
      </c>
    </row>
    <row r="1255" spans="1:12">
      <c r="A1255" s="22">
        <v>1254</v>
      </c>
      <c r="B1255" t="str">
        <f>+'LISTADO GENERAL '!B1267</f>
        <v>020980252</v>
      </c>
      <c r="C1255" t="str">
        <f>+'LISTADO GENERAL '!E1267</f>
        <v>GYNOMET 15%-4% CREMA VAGINAL X 40GR</v>
      </c>
      <c r="D1255">
        <f>+'LISTADO GENERAL '!F1267</f>
        <v>0</v>
      </c>
      <c r="E1255" t="str">
        <f>+'LISTADO GENERAL '!I1267</f>
        <v>LETI-GENVEN</v>
      </c>
      <c r="F1255" s="20">
        <f>+'LISTADO GENERAL '!S1267</f>
        <v>46935</v>
      </c>
      <c r="G1255">
        <f>+'LISTADO GENERAL '!T1267</f>
        <v>0</v>
      </c>
      <c r="H1255" s="21">
        <f>+'LISTADO GENERAL '!O1267</f>
        <v>9.5700779220779193</v>
      </c>
      <c r="I1255">
        <f t="shared" si="38"/>
        <v>0</v>
      </c>
      <c r="J1255">
        <f>IF('LISTADO GENERAL '!K1267="EXENTO",'REF1'!I1255,I1255*1.16)</f>
        <v>0</v>
      </c>
      <c r="K1255" t="b">
        <f t="shared" si="39"/>
        <v>0</v>
      </c>
      <c r="L1255" t="str">
        <f>'LISTADO GENERAL '!A1267</f>
        <v xml:space="preserve">BROCHE DE ORO </v>
      </c>
    </row>
    <row r="1256" spans="1:12">
      <c r="A1256" s="22">
        <v>1255</v>
      </c>
      <c r="B1256" t="str">
        <f>+'LISTADO GENERAL '!B1268</f>
        <v>010180264</v>
      </c>
      <c r="C1256" t="str">
        <f>+'LISTADO GENERAL '!E1268</f>
        <v>HALOPERIDOL 5mg AMP</v>
      </c>
      <c r="D1256">
        <f>+'LISTADO GENERAL '!F1268</f>
        <v>0</v>
      </c>
      <c r="E1256" t="str">
        <f>+'LISTADO GENERAL '!I1268</f>
        <v>BIOSANO</v>
      </c>
      <c r="F1256" s="20">
        <f>+'LISTADO GENERAL '!S1268</f>
        <v>46296</v>
      </c>
      <c r="G1256">
        <f>+'LISTADO GENERAL '!T1268</f>
        <v>0</v>
      </c>
      <c r="H1256" s="21">
        <f>+'LISTADO GENERAL '!O1268</f>
        <v>1.9240506329113924</v>
      </c>
      <c r="I1256">
        <f t="shared" si="38"/>
        <v>0</v>
      </c>
      <c r="J1256">
        <f>IF('LISTADO GENERAL '!K1268="EXENTO",'REF1'!I1256,I1256*1.16)</f>
        <v>0</v>
      </c>
      <c r="K1256" t="b">
        <f t="shared" si="39"/>
        <v>0</v>
      </c>
      <c r="L1256">
        <f>'LISTADO GENERAL '!A1268</f>
        <v>0</v>
      </c>
    </row>
    <row r="1257" spans="1:12">
      <c r="A1257" s="22">
        <v>1256</v>
      </c>
      <c r="B1257" t="str">
        <f>+'LISTADO GENERAL '!B1269</f>
        <v>021700253</v>
      </c>
      <c r="C1257" t="str">
        <f>+'LISTADO GENERAL '!E1269</f>
        <v>HENOVIC SOLUCION OARL GOTAS X 30ML</v>
      </c>
      <c r="D1257">
        <f>+'LISTADO GENERAL '!F1269</f>
        <v>0</v>
      </c>
      <c r="E1257" t="str">
        <f>+'LISTADO GENERAL '!I1269</f>
        <v>VARGAS</v>
      </c>
      <c r="F1257" s="20">
        <f>+'LISTADO GENERAL '!S1269</f>
        <v>46327</v>
      </c>
      <c r="G1257">
        <f>+'LISTADO GENERAL '!T1269</f>
        <v>0</v>
      </c>
      <c r="H1257" s="21">
        <f>+'LISTADO GENERAL '!O1269</f>
        <v>6.4149350649350643</v>
      </c>
      <c r="I1257">
        <f t="shared" si="38"/>
        <v>0</v>
      </c>
      <c r="J1257">
        <f>IF('LISTADO GENERAL '!K1269="EXENTO",'REF1'!I1257,I1257*1.16)</f>
        <v>0</v>
      </c>
      <c r="K1257" t="b">
        <f t="shared" si="39"/>
        <v>0</v>
      </c>
      <c r="L1257">
        <f>'LISTADO GENERAL '!A1269</f>
        <v>0</v>
      </c>
    </row>
    <row r="1258" spans="1:12">
      <c r="A1258" s="22">
        <v>1257</v>
      </c>
      <c r="B1258" t="str">
        <f>+'LISTADO GENERAL '!B1270</f>
        <v>021090257</v>
      </c>
      <c r="C1258" t="str">
        <f>+'LISTADO GENERAL '!E1270</f>
        <v>HEPAFOL 66MG-0,150MG JARABE 120ML</v>
      </c>
      <c r="D1258">
        <f>+'LISTADO GENERAL '!F1270</f>
        <v>0</v>
      </c>
      <c r="E1258" t="str">
        <f>+'LISTADO GENERAL '!I1270</f>
        <v>MEYER</v>
      </c>
      <c r="F1258" s="20">
        <f>+'LISTADO GENERAL '!S1270</f>
        <v>46266</v>
      </c>
      <c r="G1258">
        <f>+'LISTADO GENERAL '!T1270</f>
        <v>0</v>
      </c>
      <c r="H1258" s="21">
        <f>+'LISTADO GENERAL '!O1270</f>
        <v>8.1928000000000001</v>
      </c>
      <c r="I1258">
        <f t="shared" si="38"/>
        <v>0</v>
      </c>
      <c r="J1258">
        <f>IF('LISTADO GENERAL '!K1270="EXENTO",'REF1'!I1258,I1258*1.16)</f>
        <v>0</v>
      </c>
      <c r="K1258" t="b">
        <f t="shared" si="39"/>
        <v>0</v>
      </c>
      <c r="L1258" t="str">
        <f>'LISTADO GENERAL '!A1270</f>
        <v>BROCHE DE ORO</v>
      </c>
    </row>
    <row r="1259" spans="1:12">
      <c r="A1259" s="22">
        <v>1258</v>
      </c>
      <c r="B1259" t="str">
        <f>+'LISTADO GENERAL '!B1271</f>
        <v>021090258</v>
      </c>
      <c r="C1259" t="str">
        <f>+'LISTADO GENERAL '!E1271</f>
        <v>HEPAFOL FORTE JARABE X 120ML</v>
      </c>
      <c r="D1259">
        <f>+'LISTADO GENERAL '!F1271</f>
        <v>0</v>
      </c>
      <c r="E1259" t="str">
        <f>+'LISTADO GENERAL '!I1271</f>
        <v>MEYER</v>
      </c>
      <c r="F1259" s="20">
        <f>+'LISTADO GENERAL '!S1271</f>
        <v>46174</v>
      </c>
      <c r="G1259">
        <f>+'LISTADO GENERAL '!T1271</f>
        <v>0</v>
      </c>
      <c r="H1259" s="21">
        <f>+'LISTADO GENERAL '!O1271</f>
        <v>9.7411999999999992</v>
      </c>
      <c r="I1259">
        <f t="shared" si="38"/>
        <v>0</v>
      </c>
      <c r="J1259">
        <f>IF('LISTADO GENERAL '!K1271="EXENTO",'REF1'!I1259,I1259*1.16)</f>
        <v>0</v>
      </c>
      <c r="K1259" t="b">
        <f t="shared" si="39"/>
        <v>0</v>
      </c>
      <c r="L1259" t="str">
        <f>'LISTADO GENERAL '!A1271</f>
        <v>BROCHE DE ORO</v>
      </c>
    </row>
    <row r="1260" spans="1:12">
      <c r="A1260" s="22">
        <v>1259</v>
      </c>
      <c r="B1260" t="str">
        <f>+'LISTADO GENERAL '!B1272</f>
        <v>020981093</v>
      </c>
      <c r="C1260" t="str">
        <f>+'LISTADO GENERAL '!E1272</f>
        <v>HEPAGRAS 120 MG X 30 CAPS</v>
      </c>
      <c r="D1260">
        <f>+'LISTADO GENERAL '!F1272</f>
        <v>0</v>
      </c>
      <c r="E1260" t="str">
        <f>+'LISTADO GENERAL '!I1272</f>
        <v>LETI-GENVEN</v>
      </c>
      <c r="F1260" s="20">
        <f>+'LISTADO GENERAL '!S1272</f>
        <v>46692</v>
      </c>
      <c r="G1260">
        <f>+'LISTADO GENERAL '!T1272</f>
        <v>0</v>
      </c>
      <c r="H1260" s="21">
        <f>+'LISTADO GENERAL '!O1272</f>
        <v>23.277467532467529</v>
      </c>
      <c r="I1260">
        <f t="shared" si="38"/>
        <v>0</v>
      </c>
      <c r="J1260">
        <f>IF('LISTADO GENERAL '!K1272="EXENTO",'REF1'!I1260,I1260*1.16)</f>
        <v>0</v>
      </c>
      <c r="K1260" t="b">
        <f t="shared" si="39"/>
        <v>0</v>
      </c>
      <c r="L1260" t="str">
        <f>'LISTADO GENERAL '!A1272</f>
        <v xml:space="preserve">BROCHE DE ORO </v>
      </c>
    </row>
    <row r="1261" spans="1:12">
      <c r="A1261" s="22">
        <v>1260</v>
      </c>
      <c r="B1261" t="str">
        <f>+'LISTADO GENERAL '!B1273</f>
        <v>033590010</v>
      </c>
      <c r="C1261" t="str">
        <f>+'LISTADO GENERAL '!E1273</f>
        <v>HEPAROID (HEPARINA) 250UI X 30g</v>
      </c>
      <c r="D1261">
        <f>+'LISTADO GENERAL '!F1273</f>
        <v>0</v>
      </c>
      <c r="E1261" t="str">
        <f>+'LISTADO GENERAL '!I1273</f>
        <v>TIARES</v>
      </c>
      <c r="F1261" s="20">
        <f>+'LISTADO GENERAL '!S1273</f>
        <v>46174</v>
      </c>
      <c r="G1261">
        <f>+'LISTADO GENERAL '!T1273</f>
        <v>0</v>
      </c>
      <c r="H1261" s="21">
        <f>+'LISTADO GENERAL '!O1273</f>
        <v>5.2759493670886073</v>
      </c>
      <c r="I1261">
        <f t="shared" si="38"/>
        <v>0</v>
      </c>
      <c r="J1261">
        <f>IF('LISTADO GENERAL '!K1273="EXENTO",'REF1'!I1261,I1261*1.16)</f>
        <v>0</v>
      </c>
      <c r="K1261" t="b">
        <f t="shared" si="39"/>
        <v>0</v>
      </c>
      <c r="L1261">
        <f>'LISTADO GENERAL '!A1273</f>
        <v>0</v>
      </c>
    </row>
    <row r="1262" spans="1:12">
      <c r="A1262" s="22">
        <v>1261</v>
      </c>
      <c r="B1262" t="str">
        <f>+'LISTADO GENERAL '!B1274</f>
        <v>021520769</v>
      </c>
      <c r="C1262" t="str">
        <f>+'LISTADO GENERAL '!E1274</f>
        <v>HEXOMEDINE COLUTORIO AEROSOL 30GR</v>
      </c>
      <c r="D1262">
        <f>+'LISTADO GENERAL '!F1274</f>
        <v>0</v>
      </c>
      <c r="E1262" t="str">
        <f>+'LISTADO GENERAL '!I1274</f>
        <v>CALOX</v>
      </c>
      <c r="F1262" s="20">
        <f>+'LISTADO GENERAL '!S1274</f>
        <v>46082</v>
      </c>
      <c r="G1262">
        <f>+'LISTADO GENERAL '!T1274</f>
        <v>0</v>
      </c>
      <c r="H1262" s="21">
        <f>+'LISTADO GENERAL '!O1274</f>
        <v>5.8480519480519479</v>
      </c>
      <c r="I1262">
        <f t="shared" si="38"/>
        <v>0</v>
      </c>
      <c r="J1262">
        <f>IF('LISTADO GENERAL '!K1274="EXENTO",'REF1'!I1262,I1262*1.16)</f>
        <v>0</v>
      </c>
      <c r="K1262" t="b">
        <f t="shared" si="39"/>
        <v>0</v>
      </c>
      <c r="L1262">
        <f>'LISTADO GENERAL '!A1274</f>
        <v>0</v>
      </c>
    </row>
    <row r="1263" spans="1:12">
      <c r="A1263" s="22">
        <v>1262</v>
      </c>
      <c r="B1263" t="str">
        <f>+'LISTADO GENERAL '!B1275</f>
        <v>031720003</v>
      </c>
      <c r="C1263" t="str">
        <f>+'LISTADO GENERAL '!E1275</f>
        <v>HIALURONATO DE SODIO 0.4%( SOLUCION OFTALMICA)</v>
      </c>
      <c r="D1263">
        <f>+'LISTADO GENERAL '!F1275</f>
        <v>0</v>
      </c>
      <c r="E1263" t="str">
        <f>+'LISTADO GENERAL '!I1275</f>
        <v>VINCENTI</v>
      </c>
      <c r="F1263" s="20">
        <f>+'LISTADO GENERAL '!S1275</f>
        <v>45992</v>
      </c>
      <c r="G1263">
        <f>+'LISTADO GENERAL '!T1275</f>
        <v>0</v>
      </c>
      <c r="H1263" s="21">
        <f>+'LISTADO GENERAL '!O1275</f>
        <v>8.1168831168831161</v>
      </c>
      <c r="I1263">
        <f t="shared" si="38"/>
        <v>0</v>
      </c>
      <c r="J1263">
        <f>IF('LISTADO GENERAL '!K1275="EXENTO",'REF1'!I1263,I1263*1.16)</f>
        <v>0</v>
      </c>
      <c r="K1263" t="b">
        <f t="shared" si="39"/>
        <v>0</v>
      </c>
      <c r="L1263">
        <f>'LISTADO GENERAL '!A1275</f>
        <v>0</v>
      </c>
    </row>
    <row r="1264" spans="1:12">
      <c r="A1264" s="22">
        <v>1263</v>
      </c>
      <c r="B1264" t="str">
        <f>+'LISTADO GENERAL '!B1276</f>
        <v>022010948</v>
      </c>
      <c r="C1264" t="str">
        <f>+'LISTADO GENERAL '!E1276</f>
        <v>HIDRIBET 10% X 125ml</v>
      </c>
      <c r="D1264">
        <f>+'LISTADO GENERAL '!F1276</f>
        <v>0</v>
      </c>
      <c r="E1264" t="str">
        <f>+'LISTADO GENERAL '!I1276</f>
        <v>MEDIHEALTH</v>
      </c>
      <c r="F1264" s="20">
        <f>+'LISTADO GENERAL '!S1276</f>
        <v>47150</v>
      </c>
      <c r="G1264">
        <f>+'LISTADO GENERAL '!T1276</f>
        <v>0</v>
      </c>
      <c r="H1264" s="21">
        <f>+'LISTADO GENERAL '!O1276</f>
        <v>12.235428571428571</v>
      </c>
      <c r="I1264">
        <f t="shared" si="38"/>
        <v>0</v>
      </c>
      <c r="J1264">
        <f>IF('LISTADO GENERAL '!K1276="EXENTO",'REF1'!I1264,I1264*1.16)</f>
        <v>0</v>
      </c>
      <c r="K1264" t="b">
        <f t="shared" si="39"/>
        <v>0</v>
      </c>
      <c r="L1264">
        <f>'LISTADO GENERAL '!A1276</f>
        <v>0</v>
      </c>
    </row>
    <row r="1265" spans="1:12">
      <c r="A1265" s="22">
        <v>1264</v>
      </c>
      <c r="B1265" t="str">
        <f>+'LISTADO GENERAL '!B1277</f>
        <v>022300231</v>
      </c>
      <c r="C1265" t="str">
        <f>+'LISTADO GENERAL '!E1277</f>
        <v>HIDROCLOROTIAZIDA 12,5 MG X 30 TAB</v>
      </c>
      <c r="D1265">
        <f>+'LISTADO GENERAL '!F1277</f>
        <v>0</v>
      </c>
      <c r="E1265" t="str">
        <f>+'LISTADO GENERAL '!I1277</f>
        <v>DISTRILAB</v>
      </c>
      <c r="F1265" s="20">
        <f>+'LISTADO GENERAL '!S1277</f>
        <v>46478</v>
      </c>
      <c r="G1265">
        <f>+'LISTADO GENERAL '!T1277</f>
        <v>0</v>
      </c>
      <c r="H1265" s="21">
        <f>+'LISTADO GENERAL '!O1277</f>
        <v>4.2337662337662332</v>
      </c>
      <c r="I1265">
        <f t="shared" si="38"/>
        <v>0</v>
      </c>
      <c r="J1265">
        <f>IF('LISTADO GENERAL '!K1277="EXENTO",'REF1'!I1265,I1265*1.16)</f>
        <v>0</v>
      </c>
      <c r="K1265" t="b">
        <f t="shared" si="39"/>
        <v>0</v>
      </c>
      <c r="L1265">
        <f>'LISTADO GENERAL '!A1277</f>
        <v>0</v>
      </c>
    </row>
    <row r="1266" spans="1:12">
      <c r="A1266" s="22">
        <v>1265</v>
      </c>
      <c r="B1266" t="str">
        <f>+'LISTADO GENERAL '!B1278</f>
        <v>020980531</v>
      </c>
      <c r="C1266" t="str">
        <f>+'LISTADO GENERAL '!E1278</f>
        <v xml:space="preserve">HIDROCLOROTIAZIDA 12,5MG X 30 TAB </v>
      </c>
      <c r="D1266">
        <f>+'LISTADO GENERAL '!F1278</f>
        <v>0</v>
      </c>
      <c r="E1266" t="str">
        <f>+'LISTADO GENERAL '!I1278</f>
        <v>LETI-GENVEN</v>
      </c>
      <c r="F1266" s="20">
        <f>+'LISTADO GENERAL '!S1278</f>
        <v>46296</v>
      </c>
      <c r="G1266">
        <f>+'LISTADO GENERAL '!T1278</f>
        <v>0</v>
      </c>
      <c r="H1266" s="21">
        <f>+'LISTADO GENERAL '!O1278</f>
        <v>5.5272727272727273</v>
      </c>
      <c r="I1266">
        <f t="shared" si="38"/>
        <v>0</v>
      </c>
      <c r="J1266">
        <f>IF('LISTADO GENERAL '!K1278="EXENTO",'REF1'!I1266,I1266*1.16)</f>
        <v>0</v>
      </c>
      <c r="K1266" t="b">
        <f t="shared" si="39"/>
        <v>0</v>
      </c>
      <c r="L1266" t="str">
        <f>'LISTADO GENERAL '!A1278</f>
        <v xml:space="preserve">BROCHE DE ORO </v>
      </c>
    </row>
    <row r="1267" spans="1:12">
      <c r="A1267" s="22">
        <v>1266</v>
      </c>
      <c r="B1267" t="str">
        <f>+'LISTADO GENERAL '!B1279</f>
        <v>022720063</v>
      </c>
      <c r="C1267" t="str">
        <f>+'LISTADO GENERAL '!E1279</f>
        <v>HIDROCLOROTIAZIDA 12.5 mg X 10 TBL</v>
      </c>
      <c r="D1267">
        <f>+'LISTADO GENERAL '!F1279</f>
        <v>0</v>
      </c>
      <c r="E1267" t="str">
        <f>+'LISTADO GENERAL '!I1279</f>
        <v>FAHD</v>
      </c>
      <c r="F1267" s="20">
        <f>+'LISTADO GENERAL '!S1279</f>
        <v>46447</v>
      </c>
      <c r="G1267">
        <f>+'LISTADO GENERAL '!T1279</f>
        <v>0</v>
      </c>
      <c r="H1267" s="21">
        <f>+'LISTADO GENERAL '!O1279</f>
        <v>2.5974025974025974</v>
      </c>
      <c r="I1267">
        <f t="shared" si="38"/>
        <v>0</v>
      </c>
      <c r="J1267">
        <f>IF('LISTADO GENERAL '!K1279="EXENTO",'REF1'!I1267,I1267*1.16)</f>
        <v>0</v>
      </c>
      <c r="K1267" t="b">
        <f t="shared" si="39"/>
        <v>0</v>
      </c>
      <c r="L1267">
        <f>'LISTADO GENERAL '!A1279</f>
        <v>0</v>
      </c>
    </row>
    <row r="1268" spans="1:12">
      <c r="A1268" s="22">
        <v>1267</v>
      </c>
      <c r="B1268" t="str">
        <f>+'LISTADO GENERAL '!B1280</f>
        <v>BKHIDROC01250000</v>
      </c>
      <c r="C1268" t="str">
        <f>+'LISTADO GENERAL '!E1280</f>
        <v>HIDROCLOROTIAZIDA 12.5 MG X 30 TAB</v>
      </c>
      <c r="D1268">
        <f>+'LISTADO GENERAL '!F1280</f>
        <v>0</v>
      </c>
      <c r="E1268" t="str">
        <f>+'LISTADO GENERAL '!I1280</f>
        <v>BUKA</v>
      </c>
      <c r="F1268" s="20">
        <f>+'LISTADO GENERAL '!S1280</f>
        <v>46419</v>
      </c>
      <c r="G1268">
        <f>+'LISTADO GENERAL '!T1280</f>
        <v>0</v>
      </c>
      <c r="H1268" s="21">
        <f>+'LISTADO GENERAL '!O1280</f>
        <v>2.3766233766233769</v>
      </c>
      <c r="I1268">
        <f t="shared" si="38"/>
        <v>0</v>
      </c>
      <c r="J1268">
        <f>IF('LISTADO GENERAL '!K1280="EXENTO",'REF1'!I1268,I1268*1.16)</f>
        <v>0</v>
      </c>
      <c r="K1268" t="b">
        <f t="shared" si="39"/>
        <v>0</v>
      </c>
      <c r="L1268">
        <f>'LISTADO GENERAL '!A1280</f>
        <v>0</v>
      </c>
    </row>
    <row r="1269" spans="1:12">
      <c r="A1269" s="22">
        <v>1268</v>
      </c>
      <c r="B1269" t="str">
        <f>+'LISTADO GENERAL '!B1281</f>
        <v>033510015</v>
      </c>
      <c r="C1269" t="str">
        <f>+'LISTADO GENERAL '!E1281</f>
        <v>HIDROCORTISONA BLUEPHARMA 10MG CREMA 30G</v>
      </c>
      <c r="D1269">
        <f>+'LISTADO GENERAL '!F1281</f>
        <v>0</v>
      </c>
      <c r="E1269" t="str">
        <f>+'LISTADO GENERAL '!I1281</f>
        <v xml:space="preserve">DOROPHARMA </v>
      </c>
      <c r="F1269" s="20">
        <f>+'LISTADO GENERAL '!S1281</f>
        <v>46054</v>
      </c>
      <c r="G1269">
        <f>+'LISTADO GENERAL '!T1281</f>
        <v>0</v>
      </c>
      <c r="H1269" s="21">
        <f>+'LISTADO GENERAL '!O1281</f>
        <v>7.1558441558441555</v>
      </c>
      <c r="I1269">
        <f t="shared" si="38"/>
        <v>0</v>
      </c>
      <c r="J1269">
        <f>IF('LISTADO GENERAL '!K1281="EXENTO",'REF1'!I1269,I1269*1.16)</f>
        <v>0</v>
      </c>
      <c r="K1269" t="b">
        <f t="shared" si="39"/>
        <v>0</v>
      </c>
      <c r="L1269">
        <f>'LISTADO GENERAL '!A1281</f>
        <v>0</v>
      </c>
    </row>
    <row r="1270" spans="1:12">
      <c r="A1270" s="22">
        <v>1269</v>
      </c>
      <c r="B1270" t="str">
        <f>+'LISTADO GENERAL '!B1282</f>
        <v>020550258</v>
      </c>
      <c r="C1270" t="str">
        <f>+'LISTADO GENERAL '!E1282</f>
        <v xml:space="preserve">HIDROTEN 12,5MG X 30 TAB </v>
      </c>
      <c r="D1270">
        <f>+'LISTADO GENERAL '!F1282</f>
        <v>0</v>
      </c>
      <c r="E1270" t="str">
        <f>+'LISTADO GENERAL '!I1282</f>
        <v>FARMA</v>
      </c>
      <c r="F1270" s="20">
        <f>+'LISTADO GENERAL '!S1282</f>
        <v>46266</v>
      </c>
      <c r="G1270">
        <f>+'LISTADO GENERAL '!T1282</f>
        <v>0</v>
      </c>
      <c r="H1270" s="21">
        <f>+'LISTADO GENERAL '!O1282</f>
        <v>5.2059740259740259</v>
      </c>
      <c r="I1270">
        <f t="shared" si="38"/>
        <v>0</v>
      </c>
      <c r="J1270">
        <f>IF('LISTADO GENERAL '!K1282="EXENTO",'REF1'!I1270,I1270*1.16)</f>
        <v>0</v>
      </c>
      <c r="K1270" t="b">
        <f t="shared" si="39"/>
        <v>0</v>
      </c>
      <c r="L1270">
        <f>'LISTADO GENERAL '!A1282</f>
        <v>0</v>
      </c>
    </row>
    <row r="1271" spans="1:12">
      <c r="A1271" s="22">
        <v>1270</v>
      </c>
      <c r="B1271" t="str">
        <f>+'LISTADO GENERAL '!B1283</f>
        <v>0217208266</v>
      </c>
      <c r="C1271" t="str">
        <f>+'LISTADO GENERAL '!E1283</f>
        <v xml:space="preserve">HIOSCINA - IBUPROFENO  20/400 MG X 10 TAB </v>
      </c>
      <c r="D1271">
        <f>+'LISTADO GENERAL '!F1283</f>
        <v>0</v>
      </c>
      <c r="E1271" t="str">
        <f>+'LISTADO GENERAL '!I1283</f>
        <v>VINCENTI</v>
      </c>
      <c r="F1271" s="20">
        <f>+'LISTADO GENERAL '!S1283</f>
        <v>46419</v>
      </c>
      <c r="G1271">
        <f>+'LISTADO GENERAL '!T1283</f>
        <v>0</v>
      </c>
      <c r="H1271" s="21">
        <f>+'LISTADO GENERAL '!O1283</f>
        <v>3.4325971405394826</v>
      </c>
      <c r="I1271">
        <f t="shared" si="38"/>
        <v>0</v>
      </c>
      <c r="J1271">
        <f>IF('LISTADO GENERAL '!K1283="EXENTO",'REF1'!I1271,I1271*1.16)</f>
        <v>0</v>
      </c>
      <c r="K1271" t="b">
        <f t="shared" si="39"/>
        <v>0</v>
      </c>
      <c r="L1271">
        <f>'LISTADO GENERAL '!A1283</f>
        <v>0</v>
      </c>
    </row>
    <row r="1272" spans="1:12">
      <c r="A1272" s="22">
        <v>1271</v>
      </c>
      <c r="B1272" t="str">
        <f>+'LISTADO GENERAL '!B1284</f>
        <v>000696</v>
      </c>
      <c r="C1272" t="str">
        <f>+'LISTADO GENERAL '!E1284</f>
        <v>HIOSCINA N-BUTILBROMURO 10 MG X 20 TAB</v>
      </c>
      <c r="D1272">
        <f>+'LISTADO GENERAL '!F1284</f>
        <v>0</v>
      </c>
      <c r="E1272" t="str">
        <f>+'LISTADO GENERAL '!I1284</f>
        <v>LAPROFF</v>
      </c>
      <c r="F1272" s="20">
        <f>+'LISTADO GENERAL '!S1284</f>
        <v>46113</v>
      </c>
      <c r="G1272">
        <f>+'LISTADO GENERAL '!T1284</f>
        <v>0</v>
      </c>
      <c r="H1272" s="21">
        <f>+'LISTADO GENERAL '!O1284</f>
        <v>3.4415584415584415</v>
      </c>
      <c r="I1272">
        <f t="shared" si="38"/>
        <v>0</v>
      </c>
      <c r="J1272">
        <f>IF('LISTADO GENERAL '!K1284="EXENTO",'REF1'!I1272,I1272*1.16)</f>
        <v>0</v>
      </c>
      <c r="K1272" t="b">
        <f t="shared" si="39"/>
        <v>0</v>
      </c>
      <c r="L1272">
        <f>'LISTADO GENERAL '!A1284</f>
        <v>0</v>
      </c>
    </row>
    <row r="1273" spans="1:12">
      <c r="A1273" s="22">
        <v>1272</v>
      </c>
      <c r="B1273" t="str">
        <f>+'LISTADO GENERAL '!B1285</f>
        <v>010140345</v>
      </c>
      <c r="C1273" t="str">
        <f>+'LISTADO GENERAL '!E1285</f>
        <v>HIOSFEM 20 MG/ML INY X 3AMP</v>
      </c>
      <c r="D1273">
        <f>+'LISTADO GENERAL '!F1285</f>
        <v>0</v>
      </c>
      <c r="E1273" t="str">
        <f>+'LISTADO GENERAL '!I1285</f>
        <v>BEHRENS</v>
      </c>
      <c r="F1273" s="20">
        <f>+'LISTADO GENERAL '!S1285</f>
        <v>46753</v>
      </c>
      <c r="G1273">
        <f>+'LISTADO GENERAL '!T1285</f>
        <v>0</v>
      </c>
      <c r="H1273" s="21">
        <f>+'LISTADO GENERAL '!O1285</f>
        <v>6.1688311688311686</v>
      </c>
      <c r="I1273">
        <f t="shared" si="38"/>
        <v>0</v>
      </c>
      <c r="J1273">
        <f>IF('LISTADO GENERAL '!K1285="EXENTO",'REF1'!I1273,I1273*1.16)</f>
        <v>0</v>
      </c>
      <c r="K1273" t="b">
        <f t="shared" si="39"/>
        <v>0</v>
      </c>
      <c r="L1273" t="str">
        <f>'LISTADO GENERAL '!A1285</f>
        <v>PRODUCTOS TOP</v>
      </c>
    </row>
    <row r="1274" spans="1:12">
      <c r="A1274" s="22">
        <v>1273</v>
      </c>
      <c r="B1274" t="str">
        <f>+'LISTADO GENERAL '!B1286</f>
        <v>021691097</v>
      </c>
      <c r="C1274" t="str">
        <f>+'LISTADO GENERAL '!E1286</f>
        <v>HISTALER  5MG X 10 TAB</v>
      </c>
      <c r="D1274">
        <f>+'LISTADO GENERAL '!F1286</f>
        <v>0</v>
      </c>
      <c r="E1274" t="str">
        <f>+'LISTADO GENERAL '!I1286</f>
        <v>VALMOR</v>
      </c>
      <c r="F1274" s="20">
        <f>+'LISTADO GENERAL '!S1286</f>
        <v>46327</v>
      </c>
      <c r="G1274">
        <f>+'LISTADO GENERAL '!T1286</f>
        <v>0</v>
      </c>
      <c r="H1274" s="21">
        <f>+'LISTADO GENERAL '!O1286</f>
        <v>1.5324675324675323</v>
      </c>
      <c r="I1274">
        <f t="shared" si="38"/>
        <v>0</v>
      </c>
      <c r="J1274">
        <f>IF('LISTADO GENERAL '!K1286="EXENTO",'REF1'!I1274,I1274*1.16)</f>
        <v>0</v>
      </c>
      <c r="K1274" t="b">
        <f t="shared" si="39"/>
        <v>0</v>
      </c>
      <c r="L1274">
        <f>'LISTADO GENERAL '!A1286</f>
        <v>0</v>
      </c>
    </row>
    <row r="1275" spans="1:12">
      <c r="A1275" s="22">
        <v>1274</v>
      </c>
      <c r="B1275" t="str">
        <f>+'LISTADO GENERAL '!B1287</f>
        <v>021690988</v>
      </c>
      <c r="C1275" t="str">
        <f>+'LISTADO GENERAL '!E1287</f>
        <v>HISTALER 0,5MG/ML X 60ML JARABE</v>
      </c>
      <c r="D1275">
        <f>+'LISTADO GENERAL '!F1287</f>
        <v>0</v>
      </c>
      <c r="E1275" t="str">
        <f>+'LISTADO GENERAL '!I1287</f>
        <v>VALMOR</v>
      </c>
      <c r="F1275" s="20">
        <f>+'LISTADO GENERAL '!S1287</f>
        <v>46235</v>
      </c>
      <c r="G1275">
        <f>+'LISTADO GENERAL '!T1287</f>
        <v>0</v>
      </c>
      <c r="H1275" s="21">
        <f>+'LISTADO GENERAL '!O1287</f>
        <v>2.8809523809523809</v>
      </c>
      <c r="I1275">
        <f t="shared" si="38"/>
        <v>0</v>
      </c>
      <c r="J1275">
        <f>IF('LISTADO GENERAL '!K1287="EXENTO",'REF1'!I1275,I1275*1.16)</f>
        <v>0</v>
      </c>
      <c r="K1275" t="b">
        <f t="shared" si="39"/>
        <v>0</v>
      </c>
      <c r="L1275" t="str">
        <f>'LISTADO GENERAL '!A1287</f>
        <v>PRODUCTOS TOP</v>
      </c>
    </row>
    <row r="1276" spans="1:12">
      <c r="A1276" s="22">
        <v>1275</v>
      </c>
      <c r="B1276" t="str">
        <f>+'LISTADO GENERAL '!B1288</f>
        <v>023850006</v>
      </c>
      <c r="C1276" t="str">
        <f>+'LISTADO GENERAL '!E1288</f>
        <v>HYDRORAL COCO X 500 mL</v>
      </c>
      <c r="D1276">
        <f>+'LISTADO GENERAL '!F1288</f>
        <v>0</v>
      </c>
      <c r="E1276" t="str">
        <f>+'LISTADO GENERAL '!I1288</f>
        <v>BIOFARCO</v>
      </c>
      <c r="F1276" s="20">
        <f>+'LISTADO GENERAL '!S1288</f>
        <v>46296</v>
      </c>
      <c r="G1276">
        <f>+'LISTADO GENERAL '!T1288</f>
        <v>0</v>
      </c>
      <c r="H1276" s="21">
        <f>+'LISTADO GENERAL '!O1288</f>
        <v>3.2207792207792205</v>
      </c>
      <c r="I1276">
        <f t="shared" si="38"/>
        <v>0</v>
      </c>
      <c r="J1276">
        <f>IF('LISTADO GENERAL '!K1288="EXENTO",'REF1'!I1276,I1276*1.16)</f>
        <v>0</v>
      </c>
      <c r="K1276" t="b">
        <f t="shared" si="39"/>
        <v>0</v>
      </c>
      <c r="L1276" t="str">
        <f>'LISTADO GENERAL '!A1288</f>
        <v>PRODUCTOS TOP</v>
      </c>
    </row>
    <row r="1277" spans="1:12">
      <c r="A1277" s="22">
        <v>1276</v>
      </c>
      <c r="B1277" t="str">
        <f>+'LISTADO GENERAL '!B1289</f>
        <v>023850007</v>
      </c>
      <c r="C1277" t="str">
        <f>+'LISTADO GENERAL '!E1289</f>
        <v>HYDRORAL FRESA X 500 mL</v>
      </c>
      <c r="D1277">
        <f>+'LISTADO GENERAL '!F1289</f>
        <v>0</v>
      </c>
      <c r="E1277" t="str">
        <f>+'LISTADO GENERAL '!I1289</f>
        <v>BIOFARCO</v>
      </c>
      <c r="F1277" s="20">
        <f>+'LISTADO GENERAL '!S1289</f>
        <v>46296</v>
      </c>
      <c r="G1277">
        <f>+'LISTADO GENERAL '!T1289</f>
        <v>0</v>
      </c>
      <c r="H1277" s="21">
        <f>+'LISTADO GENERAL '!O1289</f>
        <v>3.2207792207792205</v>
      </c>
      <c r="I1277">
        <f t="shared" si="38"/>
        <v>0</v>
      </c>
      <c r="J1277">
        <f>IF('LISTADO GENERAL '!K1289="EXENTO",'REF1'!I1277,I1277*1.16)</f>
        <v>0</v>
      </c>
      <c r="K1277" t="b">
        <f t="shared" si="39"/>
        <v>0</v>
      </c>
      <c r="L1277">
        <f>'LISTADO GENERAL '!A1289</f>
        <v>0</v>
      </c>
    </row>
    <row r="1278" spans="1:12">
      <c r="A1278" s="22">
        <v>1277</v>
      </c>
      <c r="B1278" t="str">
        <f>+'LISTADO GENERAL '!B1290</f>
        <v>023850008</v>
      </c>
      <c r="C1278" t="str">
        <f>+'LISTADO GENERAL '!E1290</f>
        <v>HYDRORAL UVA  X 500 mL</v>
      </c>
      <c r="D1278">
        <f>+'LISTADO GENERAL '!F1290</f>
        <v>0</v>
      </c>
      <c r="E1278" t="str">
        <f>+'LISTADO GENERAL '!I1290</f>
        <v>BIOFARCO</v>
      </c>
      <c r="F1278" s="20">
        <f>+'LISTADO GENERAL '!S1290</f>
        <v>46296</v>
      </c>
      <c r="G1278">
        <f>+'LISTADO GENERAL '!T1290</f>
        <v>0</v>
      </c>
      <c r="H1278" s="21">
        <f>+'LISTADO GENERAL '!O1290</f>
        <v>3.2207792207792205</v>
      </c>
      <c r="I1278">
        <f t="shared" si="38"/>
        <v>0</v>
      </c>
      <c r="J1278">
        <f>IF('LISTADO GENERAL '!K1290="EXENTO",'REF1'!I1278,I1278*1.16)</f>
        <v>0</v>
      </c>
      <c r="K1278" t="b">
        <f t="shared" si="39"/>
        <v>0</v>
      </c>
      <c r="L1278">
        <f>'LISTADO GENERAL '!A1290</f>
        <v>0</v>
      </c>
    </row>
    <row r="1279" spans="1:12">
      <c r="A1279" s="22">
        <v>1278</v>
      </c>
      <c r="B1279" t="str">
        <f>+'LISTADO GENERAL '!B1291</f>
        <v>032720020</v>
      </c>
      <c r="C1279" t="str">
        <f>+'LISTADO GENERAL '!E1291</f>
        <v>IBALAM 150 mg x 1 TAB</v>
      </c>
      <c r="D1279">
        <f>+'LISTADO GENERAL '!F1291</f>
        <v>0</v>
      </c>
      <c r="E1279" t="str">
        <f>+'LISTADO GENERAL '!I1291</f>
        <v>FAHD</v>
      </c>
      <c r="F1279" s="20">
        <f>+'LISTADO GENERAL '!S1291</f>
        <v>46204</v>
      </c>
      <c r="G1279">
        <f>+'LISTADO GENERAL '!T1291</f>
        <v>0</v>
      </c>
      <c r="H1279" s="21">
        <f>+'LISTADO GENERAL '!O1291</f>
        <v>2.5974025974025974</v>
      </c>
      <c r="I1279">
        <f t="shared" si="38"/>
        <v>0</v>
      </c>
      <c r="J1279">
        <f>IF('LISTADO GENERAL '!K1291="EXENTO",'REF1'!I1279,I1279*1.16)</f>
        <v>0</v>
      </c>
      <c r="K1279" t="b">
        <f t="shared" si="39"/>
        <v>0</v>
      </c>
      <c r="L1279">
        <f>'LISTADO GENERAL '!A1291</f>
        <v>0</v>
      </c>
    </row>
    <row r="1280" spans="1:12">
      <c r="A1280" s="22">
        <v>1279</v>
      </c>
      <c r="B1280" t="str">
        <f>+'LISTADO GENERAL '!B1292</f>
        <v>021090259</v>
      </c>
      <c r="C1280" t="str">
        <f>+'LISTADO GENERAL '!E1292</f>
        <v>IBANDROMET 150MG X 1 TAB</v>
      </c>
      <c r="D1280">
        <f>+'LISTADO GENERAL '!F1292</f>
        <v>0</v>
      </c>
      <c r="E1280" t="str">
        <f>+'LISTADO GENERAL '!I1292</f>
        <v>MEYER</v>
      </c>
      <c r="F1280" s="20">
        <f>+'LISTADO GENERAL '!S1292</f>
        <v>46235</v>
      </c>
      <c r="G1280">
        <f>+'LISTADO GENERAL '!T1292</f>
        <v>0</v>
      </c>
      <c r="H1280" s="21">
        <f>+'LISTADO GENERAL '!O1292</f>
        <v>6.7129999999999992</v>
      </c>
      <c r="I1280">
        <f t="shared" si="38"/>
        <v>0</v>
      </c>
      <c r="J1280">
        <f>IF('LISTADO GENERAL '!K1292="EXENTO",'REF1'!I1280,I1280*1.16)</f>
        <v>0</v>
      </c>
      <c r="K1280" t="b">
        <f t="shared" si="39"/>
        <v>0</v>
      </c>
      <c r="L1280" t="str">
        <f>'LISTADO GENERAL '!A1292</f>
        <v>BROCHE DE ORO</v>
      </c>
    </row>
    <row r="1281" spans="1:12">
      <c r="A1281" s="22">
        <v>1280</v>
      </c>
      <c r="B1281" t="str">
        <f>+'LISTADO GENERAL '!B1293</f>
        <v>021691106</v>
      </c>
      <c r="C1281" t="str">
        <f>+'LISTADO GENERAL '!E1293</f>
        <v>IBECAR (IRBESARTAN) 300MG X 30TAB</v>
      </c>
      <c r="D1281">
        <f>+'LISTADO GENERAL '!F1293</f>
        <v>0</v>
      </c>
      <c r="E1281" t="str">
        <f>+'LISTADO GENERAL '!I1293</f>
        <v>VALMOR</v>
      </c>
      <c r="F1281" s="20">
        <f>+'LISTADO GENERAL '!S1293</f>
        <v>46266</v>
      </c>
      <c r="G1281">
        <f>+'LISTADO GENERAL '!T1293</f>
        <v>0</v>
      </c>
      <c r="H1281" s="21">
        <f>+'LISTADO GENERAL '!O1293</f>
        <v>19.987012987012989</v>
      </c>
      <c r="I1281">
        <f t="shared" si="38"/>
        <v>0</v>
      </c>
      <c r="J1281">
        <f>IF('LISTADO GENERAL '!K1293="EXENTO",'REF1'!I1281,I1281*1.16)</f>
        <v>0</v>
      </c>
      <c r="K1281" t="b">
        <f t="shared" si="39"/>
        <v>0</v>
      </c>
      <c r="L1281">
        <f>'LISTADO GENERAL '!A1293</f>
        <v>0</v>
      </c>
    </row>
    <row r="1282" spans="1:12">
      <c r="A1282" s="22">
        <v>1281</v>
      </c>
      <c r="B1282" t="str">
        <f>+'LISTADO GENERAL '!B1294</f>
        <v>012740001</v>
      </c>
      <c r="C1282" t="str">
        <f>+'LISTADO GENERAL '!E1294</f>
        <v xml:space="preserve">IBEDOX 5MG/ML  (VITAMINA B12) SOL INY X 2 ML </v>
      </c>
      <c r="D1282">
        <f>+'LISTADO GENERAL '!F1294</f>
        <v>0</v>
      </c>
      <c r="E1282" t="str">
        <f>+'LISTADO GENERAL '!I1294</f>
        <v>POLINAC</v>
      </c>
      <c r="F1282" s="20">
        <f>+'LISTADO GENERAL '!S1294</f>
        <v>46082</v>
      </c>
      <c r="G1282">
        <f>+'LISTADO GENERAL '!T1294</f>
        <v>0</v>
      </c>
      <c r="H1282" s="21">
        <f>+'LISTADO GENERAL '!O1294</f>
        <v>3.5222222222222221</v>
      </c>
      <c r="I1282">
        <f t="shared" ref="I1282:I1345" si="40">+H1282*G1282</f>
        <v>0</v>
      </c>
      <c r="J1282">
        <f>IF('LISTADO GENERAL '!K1294="EXENTO",'REF1'!I1282,I1282*1.16)</f>
        <v>0</v>
      </c>
      <c r="K1282" t="b">
        <f t="shared" si="39"/>
        <v>0</v>
      </c>
      <c r="L1282">
        <f>'LISTADO GENERAL '!A1294</f>
        <v>0</v>
      </c>
    </row>
    <row r="1283" spans="1:12">
      <c r="A1283" s="22">
        <v>1282</v>
      </c>
      <c r="B1283" t="str">
        <f>+'LISTADO GENERAL '!B1295</f>
        <v>021691098</v>
      </c>
      <c r="C1283" t="str">
        <f>+'LISTADO GENERAL '!E1295</f>
        <v>IBUCOLVAL 400MG-4MG X 10 TAB</v>
      </c>
      <c r="D1283">
        <f>+'LISTADO GENERAL '!F1295</f>
        <v>0</v>
      </c>
      <c r="E1283" t="str">
        <f>+'LISTADO GENERAL '!I1295</f>
        <v>VALMOR</v>
      </c>
      <c r="F1283" s="20">
        <f>+'LISTADO GENERAL '!S1295</f>
        <v>47239</v>
      </c>
      <c r="G1283">
        <f>+'LISTADO GENERAL '!T1295</f>
        <v>0</v>
      </c>
      <c r="H1283" s="21">
        <f>+'LISTADO GENERAL '!O1295</f>
        <v>3.7229870129870126</v>
      </c>
      <c r="I1283">
        <f t="shared" si="40"/>
        <v>0</v>
      </c>
      <c r="J1283">
        <f>IF('LISTADO GENERAL '!K1295="EXENTO",'REF1'!I1283,I1283*1.16)</f>
        <v>0</v>
      </c>
      <c r="K1283" t="b">
        <f t="shared" ref="K1283:K1346" si="41">IF(AND(G1283&gt;0,AND(L1283&lt;&gt;$L$1,L1283&lt;&gt;$M$1)),ROW())</f>
        <v>0</v>
      </c>
      <c r="L1283">
        <f>'LISTADO GENERAL '!A1295</f>
        <v>0</v>
      </c>
    </row>
    <row r="1284" spans="1:12">
      <c r="A1284" s="22">
        <v>1283</v>
      </c>
      <c r="B1284" t="str">
        <f>+'LISTADO GENERAL '!B1296</f>
        <v>021690842</v>
      </c>
      <c r="C1284" t="str">
        <f>+'LISTADO GENERAL '!E1296</f>
        <v>IBUCOLVAL 400MG-4MG X 20 TAB</v>
      </c>
      <c r="D1284">
        <f>+'LISTADO GENERAL '!F1296</f>
        <v>0</v>
      </c>
      <c r="E1284" t="str">
        <f>+'LISTADO GENERAL '!I1296</f>
        <v>VALMOR</v>
      </c>
      <c r="F1284" s="20">
        <f>+'LISTADO GENERAL '!S1296</f>
        <v>46935</v>
      </c>
      <c r="G1284">
        <f>+'LISTADO GENERAL '!T1296</f>
        <v>0</v>
      </c>
      <c r="H1284" s="21">
        <f>+'LISTADO GENERAL '!O1296</f>
        <v>8.3164556962025316</v>
      </c>
      <c r="I1284">
        <f t="shared" si="40"/>
        <v>0</v>
      </c>
      <c r="J1284">
        <f>IF('LISTADO GENERAL '!K1296="EXENTO",'REF1'!I1284,I1284*1.16)</f>
        <v>0</v>
      </c>
      <c r="K1284" t="b">
        <f t="shared" si="41"/>
        <v>0</v>
      </c>
      <c r="L1284">
        <f>'LISTADO GENERAL '!A1296</f>
        <v>0</v>
      </c>
    </row>
    <row r="1285" spans="1:12">
      <c r="A1285" s="22">
        <v>1284</v>
      </c>
      <c r="B1285" t="str">
        <f>+'LISTADO GENERAL '!B1297</f>
        <v>020931148</v>
      </c>
      <c r="C1285" t="str">
        <f>+'LISTADO GENERAL '!E1297</f>
        <v>IBUMAX 10 MG/ 5 ML X 60 ML SUSP</v>
      </c>
      <c r="D1285">
        <f>+'LISTADO GENERAL '!F1297</f>
        <v>0</v>
      </c>
      <c r="E1285" t="str">
        <f>+'LISTADO GENERAL '!I1297</f>
        <v>LA SANTE</v>
      </c>
      <c r="F1285" s="20">
        <f>+'LISTADO GENERAL '!S1297</f>
        <v>46054</v>
      </c>
      <c r="G1285">
        <f>+'LISTADO GENERAL '!T1297</f>
        <v>0</v>
      </c>
      <c r="H1285" s="21">
        <f>+'LISTADO GENERAL '!O1297</f>
        <v>2.0579999999999998</v>
      </c>
      <c r="I1285">
        <f t="shared" si="40"/>
        <v>0</v>
      </c>
      <c r="J1285">
        <f>IF('LISTADO GENERAL '!K1297="EXENTO",'REF1'!I1285,I1285*1.16)</f>
        <v>0</v>
      </c>
      <c r="K1285" t="b">
        <f t="shared" si="41"/>
        <v>0</v>
      </c>
      <c r="L1285" t="str">
        <f>'LISTADO GENERAL '!A1297</f>
        <v>BROCHE DE ORO</v>
      </c>
    </row>
    <row r="1286" spans="1:12">
      <c r="A1286" s="22">
        <v>1285</v>
      </c>
      <c r="B1286" t="str">
        <f>+'LISTADO GENERAL '!B1298</f>
        <v>020351025</v>
      </c>
      <c r="C1286" t="str">
        <f>+'LISTADO GENERAL '!E1298</f>
        <v>IBUN (IBUPROFENO) 600mg X 10 TAB</v>
      </c>
      <c r="D1286">
        <f>+'LISTADO GENERAL '!F1298</f>
        <v>0</v>
      </c>
      <c r="E1286" t="str">
        <f>+'LISTADO GENERAL '!I1298</f>
        <v>COFASA</v>
      </c>
      <c r="F1286" s="20">
        <f>+'LISTADO GENERAL '!S1298</f>
        <v>46905</v>
      </c>
      <c r="G1286">
        <f>+'LISTADO GENERAL '!T1298</f>
        <v>0</v>
      </c>
      <c r="H1286" s="21">
        <f>+'LISTADO GENERAL '!O1298</f>
        <v>2.4802819878041422</v>
      </c>
      <c r="I1286">
        <f t="shared" si="40"/>
        <v>0</v>
      </c>
      <c r="J1286">
        <f>IF('LISTADO GENERAL '!K1298="EXENTO",'REF1'!I1286,I1286*1.16)</f>
        <v>0</v>
      </c>
      <c r="K1286" t="b">
        <f t="shared" si="41"/>
        <v>0</v>
      </c>
      <c r="L1286">
        <f>'LISTADO GENERAL '!A1298</f>
        <v>0</v>
      </c>
    </row>
    <row r="1287" spans="1:12">
      <c r="A1287" s="22">
        <v>1286</v>
      </c>
      <c r="B1287" t="str">
        <f>+'LISTADO GENERAL '!B1299</f>
        <v>020931113</v>
      </c>
      <c r="C1287" t="str">
        <f>+'LISTADO GENERAL '!E1299</f>
        <v>IBUPROFENO 100 MG  ML SUSP X  60ML</v>
      </c>
      <c r="D1287">
        <f>+'LISTADO GENERAL '!F1299</f>
        <v>0</v>
      </c>
      <c r="E1287" t="str">
        <f>+'LISTADO GENERAL '!I1299</f>
        <v>LA SANTE</v>
      </c>
      <c r="F1287" s="20">
        <f>+'LISTADO GENERAL '!S1299</f>
        <v>46082</v>
      </c>
      <c r="G1287">
        <f>+'LISTADO GENERAL '!T1299</f>
        <v>0</v>
      </c>
      <c r="H1287" s="21">
        <f>+'LISTADO GENERAL '!O1299</f>
        <v>2.6068000000000002</v>
      </c>
      <c r="I1287">
        <f t="shared" si="40"/>
        <v>0</v>
      </c>
      <c r="J1287">
        <f>IF('LISTADO GENERAL '!K1299="EXENTO",'REF1'!I1287,I1287*1.16)</f>
        <v>0</v>
      </c>
      <c r="K1287" t="b">
        <f t="shared" si="41"/>
        <v>0</v>
      </c>
      <c r="L1287" t="str">
        <f>'LISTADO GENERAL '!A1299</f>
        <v>BROCHE DE ORO</v>
      </c>
    </row>
    <row r="1288" spans="1:12">
      <c r="A1288" s="22">
        <v>1287</v>
      </c>
      <c r="B1288" t="str">
        <f>+'LISTADO GENERAL '!B1300</f>
        <v>033190000</v>
      </c>
      <c r="C1288" t="str">
        <f>+'LISTADO GENERAL '!E1300</f>
        <v>IBUPROFENO 100 MG (METRADOL) SUSP 60 ML</v>
      </c>
      <c r="D1288">
        <f>+'LISTADO GENERAL '!F1300</f>
        <v>0</v>
      </c>
      <c r="E1288" t="str">
        <f>+'LISTADO GENERAL '!I1300</f>
        <v>EL MORRO</v>
      </c>
      <c r="F1288" s="20">
        <f>+'LISTADO GENERAL '!S1300</f>
        <v>45809</v>
      </c>
      <c r="G1288">
        <f>+'LISTADO GENERAL '!T1300</f>
        <v>0</v>
      </c>
      <c r="H1288" s="21">
        <f>+'LISTADO GENERAL '!O1300</f>
        <v>2.0333333333333332</v>
      </c>
      <c r="I1288">
        <f t="shared" si="40"/>
        <v>0</v>
      </c>
      <c r="J1288">
        <f>IF('LISTADO GENERAL '!K1300="EXENTO",'REF1'!I1288,I1288*1.16)</f>
        <v>0</v>
      </c>
      <c r="K1288" t="b">
        <f t="shared" si="41"/>
        <v>0</v>
      </c>
      <c r="L1288">
        <f>'LISTADO GENERAL '!A1300</f>
        <v>0</v>
      </c>
    </row>
    <row r="1289" spans="1:12">
      <c r="A1289" s="22">
        <v>1288</v>
      </c>
      <c r="B1289" t="str">
        <f>+'LISTADO GENERAL '!B1301</f>
        <v>020981162</v>
      </c>
      <c r="C1289" t="str">
        <f>+'LISTADO GENERAL '!E1301</f>
        <v>IBUPROFENO 100mg/5mL PEDIATRICO X 90mL</v>
      </c>
      <c r="D1289">
        <f>+'LISTADO GENERAL '!F1301</f>
        <v>0</v>
      </c>
      <c r="E1289" t="str">
        <f>+'LISTADO GENERAL '!I1301</f>
        <v>LETI-GENVEN</v>
      </c>
      <c r="F1289" s="20">
        <f>+'LISTADO GENERAL '!S1301</f>
        <v>46143</v>
      </c>
      <c r="G1289">
        <f>+'LISTADO GENERAL '!T1301</f>
        <v>0</v>
      </c>
      <c r="H1289" s="21">
        <f>+'LISTADO GENERAL '!O1301</f>
        <v>2.9341772151898731</v>
      </c>
      <c r="I1289">
        <f t="shared" si="40"/>
        <v>0</v>
      </c>
      <c r="J1289">
        <f>IF('LISTADO GENERAL '!K1301="EXENTO",'REF1'!I1289,I1289*1.16)</f>
        <v>0</v>
      </c>
      <c r="K1289" t="b">
        <f t="shared" si="41"/>
        <v>0</v>
      </c>
      <c r="L1289" t="str">
        <f>'LISTADO GENERAL '!A1301</f>
        <v xml:space="preserve">BROCHE DE ORO </v>
      </c>
    </row>
    <row r="1290" spans="1:12">
      <c r="A1290" s="22">
        <v>1289</v>
      </c>
      <c r="B1290" t="str">
        <f>+'LISTADO GENERAL '!B1302</f>
        <v>FH0068</v>
      </c>
      <c r="C1290" t="str">
        <f>+'LISTADO GENERAL '!E1302</f>
        <v xml:space="preserve">IBUPROFENO 200 MG / 5ML SUSP 100 ML  </v>
      </c>
      <c r="D1290">
        <f>+'LISTADO GENERAL '!F1302</f>
        <v>0</v>
      </c>
      <c r="E1290" t="str">
        <f>+'LISTADO GENERAL '!I1302</f>
        <v>FAHD</v>
      </c>
      <c r="F1290" s="20">
        <f>+'LISTADO GENERAL '!S1302</f>
        <v>46599</v>
      </c>
      <c r="G1290">
        <f>+'LISTADO GENERAL '!T1302</f>
        <v>0</v>
      </c>
      <c r="H1290" s="21">
        <f>+'LISTADO GENERAL '!O1302</f>
        <v>1.7142857142857144</v>
      </c>
      <c r="I1290">
        <f t="shared" si="40"/>
        <v>0</v>
      </c>
      <c r="J1290">
        <f>IF('LISTADO GENERAL '!K1302="EXENTO",'REF1'!I1290,I1290*1.16)</f>
        <v>0</v>
      </c>
      <c r="K1290" t="b">
        <f t="shared" si="41"/>
        <v>0</v>
      </c>
      <c r="L1290">
        <f>'LISTADO GENERAL '!A1302</f>
        <v>0</v>
      </c>
    </row>
    <row r="1291" spans="1:12">
      <c r="A1291" s="22">
        <v>1290</v>
      </c>
      <c r="B1291" t="str">
        <f>+'LISTADO GENERAL '!B1303</f>
        <v>020930696</v>
      </c>
      <c r="C1291" t="str">
        <f>+'LISTADO GENERAL '!E1303</f>
        <v xml:space="preserve">IBUPROFENO 200 MG X 10 TAB </v>
      </c>
      <c r="D1291">
        <f>+'LISTADO GENERAL '!F1303</f>
        <v>0</v>
      </c>
      <c r="E1291" t="str">
        <f>+'LISTADO GENERAL '!I1303</f>
        <v>LA SANTE</v>
      </c>
      <c r="F1291" s="20">
        <f>+'LISTADO GENERAL '!S1303</f>
        <v>46631</v>
      </c>
      <c r="G1291">
        <f>+'LISTADO GENERAL '!T1303</f>
        <v>0</v>
      </c>
      <c r="H1291" s="21">
        <f>+'LISTADO GENERAL '!O1303</f>
        <v>1.5189999999999999</v>
      </c>
      <c r="I1291">
        <f t="shared" si="40"/>
        <v>0</v>
      </c>
      <c r="J1291">
        <f>IF('LISTADO GENERAL '!K1303="EXENTO",'REF1'!I1291,I1291*1.16)</f>
        <v>0</v>
      </c>
      <c r="K1291" t="b">
        <f t="shared" si="41"/>
        <v>0</v>
      </c>
      <c r="L1291" t="str">
        <f>'LISTADO GENERAL '!A1303</f>
        <v>BROCHE DE ORO</v>
      </c>
    </row>
    <row r="1292" spans="1:12">
      <c r="A1292" s="22">
        <v>1291</v>
      </c>
      <c r="B1292" t="str">
        <f>+'LISTADO GENERAL '!B1304</f>
        <v>021260990</v>
      </c>
      <c r="C1292" t="str">
        <f>+'LISTADO GENERAL '!E1304</f>
        <v xml:space="preserve">IBUPROFENO 400 MG X 10 TAB </v>
      </c>
      <c r="D1292">
        <f>+'LISTADO GENERAL '!F1304</f>
        <v>0</v>
      </c>
      <c r="E1292" t="str">
        <f>+'LISTADO GENERAL '!I1304</f>
        <v>PLUS ANDES</v>
      </c>
      <c r="F1292" s="20">
        <f>+'LISTADO GENERAL '!S1304</f>
        <v>46113</v>
      </c>
      <c r="G1292">
        <f>+'LISTADO GENERAL '!T1304</f>
        <v>0</v>
      </c>
      <c r="H1292" s="21">
        <f>+'LISTADO GENERAL '!O1304</f>
        <v>1.5353258177303888</v>
      </c>
      <c r="I1292">
        <f t="shared" si="40"/>
        <v>0</v>
      </c>
      <c r="J1292">
        <f>IF('LISTADO GENERAL '!K1304="EXENTO",'REF1'!I1292,I1292*1.16)</f>
        <v>0</v>
      </c>
      <c r="K1292" t="b">
        <f t="shared" si="41"/>
        <v>0</v>
      </c>
      <c r="L1292">
        <f>'LISTADO GENERAL '!A1304</f>
        <v>0</v>
      </c>
    </row>
    <row r="1293" spans="1:12">
      <c r="A1293" s="22">
        <v>1292</v>
      </c>
      <c r="B1293" t="str">
        <f>+'LISTADO GENERAL '!B1305</f>
        <v>022680008</v>
      </c>
      <c r="C1293" t="str">
        <f>+'LISTADO GENERAL '!E1305</f>
        <v>IBUPROFENO 400 MG X 10 TAB (BLISTER)</v>
      </c>
      <c r="D1293">
        <f>+'LISTADO GENERAL '!F1305</f>
        <v>0</v>
      </c>
      <c r="E1293" t="str">
        <f>+'LISTADO GENERAL '!I1305</f>
        <v xml:space="preserve"> PORTUGAL</v>
      </c>
      <c r="F1293" s="20">
        <f>+'LISTADO GENERAL '!S1305</f>
        <v>46054</v>
      </c>
      <c r="G1293">
        <f>+'LISTADO GENERAL '!T1305</f>
        <v>0</v>
      </c>
      <c r="H1293" s="21">
        <f>+'LISTADO GENERAL '!O1305</f>
        <v>1.0955555555555556</v>
      </c>
      <c r="I1293">
        <f t="shared" si="40"/>
        <v>0</v>
      </c>
      <c r="J1293">
        <f>IF('LISTADO GENERAL '!K1305="EXENTO",'REF1'!I1293,I1293*1.16)</f>
        <v>0</v>
      </c>
      <c r="K1293" t="b">
        <f t="shared" si="41"/>
        <v>0</v>
      </c>
      <c r="L1293">
        <f>'LISTADO GENERAL '!A1305</f>
        <v>0</v>
      </c>
    </row>
    <row r="1294" spans="1:12">
      <c r="A1294" s="22">
        <v>1293</v>
      </c>
      <c r="B1294" t="str">
        <f>+'LISTADO GENERAL '!B1306</f>
        <v>020981213</v>
      </c>
      <c r="C1294" t="str">
        <f>+'LISTADO GENERAL '!E1306</f>
        <v>IBUPROFENO 400MG X 10 CR</v>
      </c>
      <c r="D1294">
        <f>+'LISTADO GENERAL '!F1306</f>
        <v>0</v>
      </c>
      <c r="E1294" t="str">
        <f>+'LISTADO GENERAL '!I1306</f>
        <v>LETI-GENVEN</v>
      </c>
      <c r="F1294" s="20">
        <f>+'LISTADO GENERAL '!S1306</f>
        <v>46539</v>
      </c>
      <c r="G1294">
        <f>+'LISTADO GENERAL '!T1306</f>
        <v>0</v>
      </c>
      <c r="H1294" s="21">
        <f>+'LISTADO GENERAL '!O1306</f>
        <v>1.7510073549014675</v>
      </c>
      <c r="I1294">
        <f t="shared" si="40"/>
        <v>0</v>
      </c>
      <c r="J1294">
        <f>IF('LISTADO GENERAL '!K1306="EXENTO",'REF1'!I1294,I1294*1.16)</f>
        <v>0</v>
      </c>
      <c r="K1294" t="b">
        <f t="shared" si="41"/>
        <v>0</v>
      </c>
      <c r="L1294" t="str">
        <f>'LISTADO GENERAL '!A1306</f>
        <v xml:space="preserve">BROCHE DE ORO </v>
      </c>
    </row>
    <row r="1295" spans="1:12">
      <c r="A1295" s="22">
        <v>1294</v>
      </c>
      <c r="B1295" t="str">
        <f>+'LISTADO GENERAL '!B1307</f>
        <v>020261089</v>
      </c>
      <c r="C1295" t="str">
        <f>+'LISTADO GENERAL '!E1307</f>
        <v>IBUPROFENO 400MG X 20 TAB</v>
      </c>
      <c r="D1295">
        <f>+'LISTADO GENERAL '!F1307</f>
        <v>0</v>
      </c>
      <c r="E1295" t="str">
        <f>+'LISTADO GENERAL '!I1307</f>
        <v>CALOX</v>
      </c>
      <c r="F1295" s="20">
        <f>+'LISTADO GENERAL '!S1307</f>
        <v>46692</v>
      </c>
      <c r="G1295">
        <f>+'LISTADO GENERAL '!T1307</f>
        <v>0</v>
      </c>
      <c r="H1295" s="21">
        <f>+'LISTADO GENERAL '!O1307</f>
        <v>3.0842857142857145</v>
      </c>
      <c r="I1295">
        <f t="shared" si="40"/>
        <v>0</v>
      </c>
      <c r="J1295">
        <f>IF('LISTADO GENERAL '!K1307="EXENTO",'REF1'!I1295,I1295*1.16)</f>
        <v>0</v>
      </c>
      <c r="K1295" t="b">
        <f t="shared" si="41"/>
        <v>0</v>
      </c>
      <c r="L1295">
        <f>'LISTADO GENERAL '!A1307</f>
        <v>0</v>
      </c>
    </row>
    <row r="1296" spans="1:12">
      <c r="A1296" s="22">
        <v>1295</v>
      </c>
      <c r="B1296" t="str">
        <f>+'LISTADO GENERAL '!B1308</f>
        <v>020981160</v>
      </c>
      <c r="C1296" t="str">
        <f>+'LISTADO GENERAL '!E1308</f>
        <v>IBUPROFENO 600mg X 10 COMP</v>
      </c>
      <c r="D1296">
        <f>+'LISTADO GENERAL '!F1308</f>
        <v>0</v>
      </c>
      <c r="E1296" t="str">
        <f>+'LISTADO GENERAL '!I1308</f>
        <v>LETI-GENVEN</v>
      </c>
      <c r="F1296" s="20">
        <f>+'LISTADO GENERAL '!S1308</f>
        <v>46569</v>
      </c>
      <c r="G1296">
        <f>+'LISTADO GENERAL '!T1308</f>
        <v>0</v>
      </c>
      <c r="H1296" s="21">
        <f>+'LISTADO GENERAL '!O1308</f>
        <v>2.9363636363636361</v>
      </c>
      <c r="I1296">
        <f t="shared" si="40"/>
        <v>0</v>
      </c>
      <c r="J1296">
        <f>IF('LISTADO GENERAL '!K1308="EXENTO",'REF1'!I1296,I1296*1.16)</f>
        <v>0</v>
      </c>
      <c r="K1296" t="b">
        <f t="shared" si="41"/>
        <v>0</v>
      </c>
      <c r="L1296" t="str">
        <f>'LISTADO GENERAL '!A1308</f>
        <v xml:space="preserve">BROCHE DE ORO </v>
      </c>
    </row>
    <row r="1297" spans="1:12">
      <c r="A1297" s="22">
        <v>1296</v>
      </c>
      <c r="B1297" t="str">
        <f>+'LISTADO GENERAL '!B1309</f>
        <v>020260827</v>
      </c>
      <c r="C1297" t="str">
        <f>+'LISTADO GENERAL '!E1309</f>
        <v>IBUPROFENO 600MG X 10 TAB</v>
      </c>
      <c r="D1297">
        <f>+'LISTADO GENERAL '!F1309</f>
        <v>0</v>
      </c>
      <c r="E1297" t="str">
        <f>+'LISTADO GENERAL '!I1309</f>
        <v>CALOX</v>
      </c>
      <c r="F1297" s="20">
        <f>+'LISTADO GENERAL '!S1309</f>
        <v>46419</v>
      </c>
      <c r="G1297">
        <f>+'LISTADO GENERAL '!T1309</f>
        <v>0</v>
      </c>
      <c r="H1297" s="21">
        <f>+'LISTADO GENERAL '!O1309</f>
        <v>3.0407142857142859</v>
      </c>
      <c r="I1297">
        <f t="shared" si="40"/>
        <v>0</v>
      </c>
      <c r="J1297">
        <f>IF('LISTADO GENERAL '!K1309="EXENTO",'REF1'!I1297,I1297*1.16)</f>
        <v>0</v>
      </c>
      <c r="K1297" t="b">
        <f t="shared" si="41"/>
        <v>0</v>
      </c>
      <c r="L1297" t="str">
        <f>'LISTADO GENERAL '!A1309</f>
        <v>PRODUCTOS TOP</v>
      </c>
    </row>
    <row r="1298" spans="1:12">
      <c r="A1298" s="22">
        <v>1297</v>
      </c>
      <c r="B1298" t="str">
        <f>+'LISTADO GENERAL '!B1310</f>
        <v>020930574</v>
      </c>
      <c r="C1298" t="str">
        <f>+'LISTADO GENERAL '!E1310</f>
        <v xml:space="preserve">IBUPROFENO 800 MG X 10 TAB </v>
      </c>
      <c r="D1298">
        <f>+'LISTADO GENERAL '!F1310</f>
        <v>0</v>
      </c>
      <c r="E1298" t="str">
        <f>+'LISTADO GENERAL '!I1310</f>
        <v>LA SANTE</v>
      </c>
      <c r="F1298" s="20">
        <f>+'LISTADO GENERAL '!S1310</f>
        <v>46235</v>
      </c>
      <c r="G1298">
        <f>+'LISTADO GENERAL '!T1310</f>
        <v>0</v>
      </c>
      <c r="H1298" s="21">
        <f>+'LISTADO GENERAL '!O1310</f>
        <v>4.0670000000000002</v>
      </c>
      <c r="I1298">
        <f t="shared" si="40"/>
        <v>0</v>
      </c>
      <c r="J1298">
        <f>IF('LISTADO GENERAL '!K1310="EXENTO",'REF1'!I1298,I1298*1.16)</f>
        <v>0</v>
      </c>
      <c r="K1298" t="b">
        <f t="shared" si="41"/>
        <v>0</v>
      </c>
      <c r="L1298" t="str">
        <f>'LISTADO GENERAL '!A1310</f>
        <v>BROCHE DE ORO</v>
      </c>
    </row>
    <row r="1299" spans="1:12">
      <c r="A1299" s="22">
        <v>1298</v>
      </c>
      <c r="B1299" t="str">
        <f>+'LISTADO GENERAL '!B1311</f>
        <v>020981158</v>
      </c>
      <c r="C1299" t="str">
        <f>+'LISTADO GENERAL '!E1311</f>
        <v>IBUPROFENO 800mg X 10 COMP</v>
      </c>
      <c r="D1299">
        <f>+'LISTADO GENERAL '!F1311</f>
        <v>0</v>
      </c>
      <c r="E1299" t="str">
        <f>+'LISTADO GENERAL '!I1311</f>
        <v>LETI-GENVEN</v>
      </c>
      <c r="F1299" s="20">
        <f>+'LISTADO GENERAL '!S1311</f>
        <v>46204</v>
      </c>
      <c r="G1299">
        <f>+'LISTADO GENERAL '!T1311</f>
        <v>0</v>
      </c>
      <c r="H1299" s="21">
        <f>+'LISTADO GENERAL '!O1311</f>
        <v>4.9597402597402587</v>
      </c>
      <c r="I1299">
        <f t="shared" si="40"/>
        <v>0</v>
      </c>
      <c r="J1299">
        <f>IF('LISTADO GENERAL '!K1311="EXENTO",'REF1'!I1299,I1299*1.16)</f>
        <v>0</v>
      </c>
      <c r="K1299" t="b">
        <f t="shared" si="41"/>
        <v>0</v>
      </c>
      <c r="L1299" t="str">
        <f>'LISTADO GENERAL '!A1311</f>
        <v xml:space="preserve">BROCHE DE ORO </v>
      </c>
    </row>
    <row r="1300" spans="1:12">
      <c r="A1300" s="22">
        <v>1299</v>
      </c>
      <c r="B1300" t="str">
        <f>+'LISTADO GENERAL '!B1312</f>
        <v>032720012</v>
      </c>
      <c r="C1300" t="str">
        <f>+'LISTADO GENERAL '!E1312</f>
        <v>IBUPROFENO 800mg X 10 TAB</v>
      </c>
      <c r="D1300">
        <f>+'LISTADO GENERAL '!F1312</f>
        <v>0</v>
      </c>
      <c r="E1300" t="str">
        <f>+'LISTADO GENERAL '!I1312</f>
        <v>FAHD</v>
      </c>
      <c r="F1300" s="20">
        <f>+'LISTADO GENERAL '!S1312</f>
        <v>46539.452326388891</v>
      </c>
      <c r="G1300">
        <f>+'LISTADO GENERAL '!T1312</f>
        <v>0</v>
      </c>
      <c r="H1300" s="21">
        <f>+'LISTADO GENERAL '!O1312</f>
        <v>0.97500000000000009</v>
      </c>
      <c r="I1300">
        <f t="shared" si="40"/>
        <v>0</v>
      </c>
      <c r="J1300">
        <f>IF('LISTADO GENERAL '!K1312="EXENTO",'REF1'!I1300,I1300*1.16)</f>
        <v>0</v>
      </c>
      <c r="K1300" t="b">
        <f t="shared" si="41"/>
        <v>0</v>
      </c>
      <c r="L1300">
        <f>'LISTADO GENERAL '!A1312</f>
        <v>0</v>
      </c>
    </row>
    <row r="1301" spans="1:12">
      <c r="A1301" s="22">
        <v>1300</v>
      </c>
      <c r="B1301" t="str">
        <f>+'LISTADO GENERAL '!B1313</f>
        <v>023370003</v>
      </c>
      <c r="C1301" t="str">
        <f>+'LISTADO GENERAL '!E1313</f>
        <v>IBUPROFENO BP 400mg X 20 TAB</v>
      </c>
      <c r="D1301">
        <f>+'LISTADO GENERAL '!F1313</f>
        <v>0</v>
      </c>
      <c r="E1301" t="str">
        <f>+'LISTADO GENERAL '!I1313</f>
        <v>VENEQUIMEX</v>
      </c>
      <c r="F1301" s="20">
        <f>+'LISTADO GENERAL '!S1313</f>
        <v>46447</v>
      </c>
      <c r="G1301">
        <f>+'LISTADO GENERAL '!T1313</f>
        <v>0</v>
      </c>
      <c r="H1301" s="21">
        <f>+'LISTADO GENERAL '!O1313</f>
        <v>1.4285714285714286</v>
      </c>
      <c r="I1301">
        <f t="shared" si="40"/>
        <v>0</v>
      </c>
      <c r="J1301">
        <f>IF('LISTADO GENERAL '!K1313="EXENTO",'REF1'!I1301,I1301*1.16)</f>
        <v>0</v>
      </c>
      <c r="K1301" t="b">
        <f t="shared" si="41"/>
        <v>0</v>
      </c>
      <c r="L1301">
        <f>'LISTADO GENERAL '!A1313</f>
        <v>0</v>
      </c>
    </row>
    <row r="1302" spans="1:12">
      <c r="A1302" s="22">
        <v>1301</v>
      </c>
      <c r="B1302" t="str">
        <f>+'LISTADO GENERAL '!B1314</f>
        <v>021701029</v>
      </c>
      <c r="C1302" t="str">
        <f>+'LISTADO GENERAL '!E1314</f>
        <v>IBUPROFENO-TIOCOLCHICOSIDO  600MG-4mg X 10 TAB</v>
      </c>
      <c r="D1302">
        <f>+'LISTADO GENERAL '!F1314</f>
        <v>0</v>
      </c>
      <c r="E1302" t="str">
        <f>+'LISTADO GENERAL '!I1314</f>
        <v>VARGAS</v>
      </c>
      <c r="F1302" s="20">
        <f>+'LISTADO GENERAL '!S1314</f>
        <v>46327</v>
      </c>
      <c r="G1302">
        <f>+'LISTADO GENERAL '!T1314</f>
        <v>0</v>
      </c>
      <c r="H1302" s="21">
        <f>+'LISTADO GENERAL '!O1314</f>
        <v>4.0719620253164548</v>
      </c>
      <c r="I1302">
        <f t="shared" si="40"/>
        <v>0</v>
      </c>
      <c r="J1302">
        <f>IF('LISTADO GENERAL '!K1314="EXENTO",'REF1'!I1302,I1302*1.16)</f>
        <v>0</v>
      </c>
      <c r="K1302" t="b">
        <f t="shared" si="41"/>
        <v>0</v>
      </c>
      <c r="L1302">
        <f>'LISTADO GENERAL '!A1314</f>
        <v>0</v>
      </c>
    </row>
    <row r="1303" spans="1:12">
      <c r="A1303" s="22">
        <v>1302</v>
      </c>
      <c r="B1303" t="str">
        <f>+'LISTADO GENERAL '!B1315</f>
        <v>020261099</v>
      </c>
      <c r="C1303" t="str">
        <f>+'LISTADO GENERAL '!E1315</f>
        <v>IBUPROFENO-TIOCOLCHICOSIDO 400 mg - 4 mg X 10 TBL</v>
      </c>
      <c r="D1303">
        <f>+'LISTADO GENERAL '!F1315</f>
        <v>0</v>
      </c>
      <c r="E1303" t="str">
        <f>+'LISTADO GENERAL '!I1315</f>
        <v>CALOX</v>
      </c>
      <c r="F1303" s="20">
        <f>+'LISTADO GENERAL '!S1315</f>
        <v>46753</v>
      </c>
      <c r="G1303">
        <f>+'LISTADO GENERAL '!T1315</f>
        <v>0</v>
      </c>
      <c r="H1303" s="21">
        <f>+'LISTADO GENERAL '!O1315</f>
        <v>4.6455696202531644</v>
      </c>
      <c r="I1303">
        <f t="shared" si="40"/>
        <v>0</v>
      </c>
      <c r="J1303">
        <f>IF('LISTADO GENERAL '!K1315="EXENTO",'REF1'!I1303,I1303*1.16)</f>
        <v>0</v>
      </c>
      <c r="K1303" t="b">
        <f t="shared" si="41"/>
        <v>0</v>
      </c>
      <c r="L1303">
        <f>'LISTADO GENERAL '!A1315</f>
        <v>0</v>
      </c>
    </row>
    <row r="1304" spans="1:12">
      <c r="A1304" s="22">
        <v>1303</v>
      </c>
      <c r="B1304" t="str">
        <f>+'LISTADO GENERAL '!B1316</f>
        <v>021091070</v>
      </c>
      <c r="C1304" t="str">
        <f>+'LISTADO GENERAL '!E1316</f>
        <v>IBUTAN 100MG/5ML SUSPENSION X 60ML</v>
      </c>
      <c r="D1304">
        <f>+'LISTADO GENERAL '!F1316</f>
        <v>0</v>
      </c>
      <c r="E1304" t="str">
        <f>+'LISTADO GENERAL '!I1316</f>
        <v>MEYER</v>
      </c>
      <c r="F1304" s="20">
        <f>+'LISTADO GENERAL '!S1316</f>
        <v>46235</v>
      </c>
      <c r="G1304">
        <f>+'LISTADO GENERAL '!T1316</f>
        <v>0</v>
      </c>
      <c r="H1304" s="21">
        <f>+'LISTADO GENERAL '!O1316</f>
        <v>2.3519999999999999</v>
      </c>
      <c r="I1304">
        <f t="shared" si="40"/>
        <v>0</v>
      </c>
      <c r="J1304">
        <f>IF('LISTADO GENERAL '!K1316="EXENTO",'REF1'!I1304,I1304*1.16)</f>
        <v>0</v>
      </c>
      <c r="K1304" t="b">
        <f t="shared" si="41"/>
        <v>0</v>
      </c>
      <c r="L1304" t="str">
        <f>'LISTADO GENERAL '!A1316</f>
        <v>BROCHE DE ORO</v>
      </c>
    </row>
    <row r="1305" spans="1:12">
      <c r="A1305" s="22">
        <v>1304</v>
      </c>
      <c r="B1305" t="str">
        <f>+'LISTADO GENERAL '!B1317</f>
        <v>021091109</v>
      </c>
      <c r="C1305" t="str">
        <f>+'LISTADO GENERAL '!E1317</f>
        <v>IBUTAN 200MG X 10 TAB</v>
      </c>
      <c r="D1305">
        <f>+'LISTADO GENERAL '!F1317</f>
        <v>0</v>
      </c>
      <c r="E1305" t="str">
        <f>+'LISTADO GENERAL '!I1317</f>
        <v>MEYER</v>
      </c>
      <c r="F1305" s="20">
        <f>+'LISTADO GENERAL '!S1317</f>
        <v>46204</v>
      </c>
      <c r="G1305">
        <f>+'LISTADO GENERAL '!T1317</f>
        <v>0</v>
      </c>
      <c r="H1305" s="21">
        <f>+'LISTADO GENERAL '!O1317</f>
        <v>1.5704270302036292</v>
      </c>
      <c r="I1305">
        <f t="shared" si="40"/>
        <v>0</v>
      </c>
      <c r="J1305">
        <f>IF('LISTADO GENERAL '!K1317="EXENTO",'REF1'!I1305,I1305*1.16)</f>
        <v>0</v>
      </c>
      <c r="K1305" t="b">
        <f t="shared" si="41"/>
        <v>0</v>
      </c>
      <c r="L1305" t="str">
        <f>'LISTADO GENERAL '!A1317</f>
        <v>BROCHE DE ORO</v>
      </c>
    </row>
    <row r="1306" spans="1:12">
      <c r="A1306" s="22">
        <v>1305</v>
      </c>
      <c r="B1306" t="str">
        <f>+'LISTADO GENERAL '!B1318</f>
        <v>021091122</v>
      </c>
      <c r="C1306" t="str">
        <f>+'LISTADO GENERAL '!E1318</f>
        <v>IBUTAN 400MG X 20 TAB</v>
      </c>
      <c r="D1306">
        <f>+'LISTADO GENERAL '!F1318</f>
        <v>0</v>
      </c>
      <c r="E1306" t="str">
        <f>+'LISTADO GENERAL '!I1318</f>
        <v>MEYER</v>
      </c>
      <c r="F1306" s="20">
        <f>+'LISTADO GENERAL '!S1318</f>
        <v>46204</v>
      </c>
      <c r="G1306">
        <f>+'LISTADO GENERAL '!T1318</f>
        <v>0</v>
      </c>
      <c r="H1306" s="21">
        <f>+'LISTADO GENERAL '!O1318</f>
        <v>3.7239999999999998</v>
      </c>
      <c r="I1306">
        <f t="shared" si="40"/>
        <v>0</v>
      </c>
      <c r="J1306">
        <f>IF('LISTADO GENERAL '!K1318="EXENTO",'REF1'!I1306,I1306*1.16)</f>
        <v>0</v>
      </c>
      <c r="K1306" t="b">
        <f t="shared" si="41"/>
        <v>0</v>
      </c>
      <c r="L1306" t="str">
        <f>'LISTADO GENERAL '!A1318</f>
        <v>BROCHE DE ORO</v>
      </c>
    </row>
    <row r="1307" spans="1:12">
      <c r="A1307" s="22">
        <v>1306</v>
      </c>
      <c r="B1307" t="str">
        <f>+'LISTADO GENERAL '!B1319</f>
        <v>021090823</v>
      </c>
      <c r="C1307" t="str">
        <f>+'LISTADO GENERAL '!E1319</f>
        <v xml:space="preserve">IBUTANCOL 400MG-4MG X 20 TAB </v>
      </c>
      <c r="D1307">
        <f>+'LISTADO GENERAL '!F1319</f>
        <v>0</v>
      </c>
      <c r="E1307" t="str">
        <f>+'LISTADO GENERAL '!I1319</f>
        <v>MEYER</v>
      </c>
      <c r="F1307" s="20">
        <f>+'LISTADO GENERAL '!S1319</f>
        <v>46631</v>
      </c>
      <c r="G1307">
        <f>+'LISTADO GENERAL '!T1319</f>
        <v>0</v>
      </c>
      <c r="H1307" s="21">
        <f>+'LISTADO GENERAL '!O1319</f>
        <v>5.3605999999999998</v>
      </c>
      <c r="I1307">
        <f t="shared" si="40"/>
        <v>0</v>
      </c>
      <c r="J1307">
        <f>IF('LISTADO GENERAL '!K1319="EXENTO",'REF1'!I1307,I1307*1.16)</f>
        <v>0</v>
      </c>
      <c r="K1307" t="b">
        <f t="shared" si="41"/>
        <v>0</v>
      </c>
      <c r="L1307" t="str">
        <f>'LISTADO GENERAL '!A1319</f>
        <v>BROCHE DE ORO</v>
      </c>
    </row>
    <row r="1308" spans="1:12">
      <c r="A1308" s="22">
        <v>1307</v>
      </c>
      <c r="B1308" t="str">
        <f>+'LISTADO GENERAL '!B1320</f>
        <v>021091124</v>
      </c>
      <c r="C1308" t="str">
        <f>+'LISTADO GENERAL '!E1320</f>
        <v xml:space="preserve">IBUTANFEM 400 MG - 20 MG X 20  TAB REC </v>
      </c>
      <c r="D1308">
        <f>+'LISTADO GENERAL '!F1320</f>
        <v>0</v>
      </c>
      <c r="E1308" t="str">
        <f>+'LISTADO GENERAL '!I1320</f>
        <v>MEYER</v>
      </c>
      <c r="F1308" s="20">
        <f>+'LISTADO GENERAL '!S1320</f>
        <v>46082</v>
      </c>
      <c r="G1308">
        <f>+'LISTADO GENERAL '!T1320</f>
        <v>0</v>
      </c>
      <c r="H1308" s="21">
        <f>+'LISTADO GENERAL '!O1320</f>
        <v>7.9870000000000001</v>
      </c>
      <c r="I1308">
        <f t="shared" si="40"/>
        <v>0</v>
      </c>
      <c r="J1308">
        <f>IF('LISTADO GENERAL '!K1320="EXENTO",'REF1'!I1308,I1308*1.16)</f>
        <v>0</v>
      </c>
      <c r="K1308" t="b">
        <f t="shared" si="41"/>
        <v>0</v>
      </c>
      <c r="L1308" t="str">
        <f>'LISTADO GENERAL '!A1320</f>
        <v>BROCHE DE ORO</v>
      </c>
    </row>
    <row r="1309" spans="1:12">
      <c r="A1309" s="22">
        <v>1308</v>
      </c>
      <c r="B1309" t="str">
        <f>+'LISTADO GENERAL '!B1321</f>
        <v>021091119</v>
      </c>
      <c r="C1309" t="str">
        <f>+'LISTADO GENERAL '!E1321</f>
        <v>IBUTANFEM 400MG-20MG X 30 TAB REC</v>
      </c>
      <c r="D1309">
        <f>+'LISTADO GENERAL '!F1321</f>
        <v>0</v>
      </c>
      <c r="E1309" t="str">
        <f>+'LISTADO GENERAL '!I1321</f>
        <v>MEYER</v>
      </c>
      <c r="F1309" s="20">
        <f>+'LISTADO GENERAL '!S1321</f>
        <v>46082</v>
      </c>
      <c r="G1309">
        <f>+'LISTADO GENERAL '!T1321</f>
        <v>0</v>
      </c>
      <c r="H1309" s="21">
        <f>+'LISTADO GENERAL '!O1321</f>
        <v>11.0936</v>
      </c>
      <c r="I1309">
        <f t="shared" si="40"/>
        <v>0</v>
      </c>
      <c r="J1309">
        <f>IF('LISTADO GENERAL '!K1321="EXENTO",'REF1'!I1309,I1309*1.16)</f>
        <v>0</v>
      </c>
      <c r="K1309" t="b">
        <f t="shared" si="41"/>
        <v>0</v>
      </c>
      <c r="L1309" t="str">
        <f>'LISTADO GENERAL '!A1321</f>
        <v>BROCHE DE ORO</v>
      </c>
    </row>
    <row r="1310" spans="1:12">
      <c r="A1310" s="22">
        <v>1309</v>
      </c>
      <c r="B1310" t="str">
        <f>+'LISTADO GENERAL '!B1322</f>
        <v>021090482</v>
      </c>
      <c r="C1310" t="str">
        <f>+'LISTADO GENERAL '!E1322</f>
        <v>IBUTANMIGRA 400MG-40MG X 10 TAB*</v>
      </c>
      <c r="D1310">
        <f>+'LISTADO GENERAL '!F1322</f>
        <v>0</v>
      </c>
      <c r="E1310" t="str">
        <f>+'LISTADO GENERAL '!I1322</f>
        <v>MEYER</v>
      </c>
      <c r="F1310" s="20">
        <f>+'LISTADO GENERAL '!S1322</f>
        <v>46266</v>
      </c>
      <c r="G1310">
        <f>+'LISTADO GENERAL '!T1322</f>
        <v>0</v>
      </c>
      <c r="H1310" s="21">
        <f>+'LISTADO GENERAL '!O1322</f>
        <v>4.0081999999999995</v>
      </c>
      <c r="I1310">
        <f t="shared" si="40"/>
        <v>0</v>
      </c>
      <c r="J1310">
        <f>IF('LISTADO GENERAL '!K1322="EXENTO",'REF1'!I1310,I1310*1.16)</f>
        <v>0</v>
      </c>
      <c r="K1310" t="b">
        <f t="shared" si="41"/>
        <v>0</v>
      </c>
      <c r="L1310" t="str">
        <f>'LISTADO GENERAL '!A1322</f>
        <v>BROCHE DE ORO</v>
      </c>
    </row>
    <row r="1311" spans="1:12">
      <c r="A1311" s="22">
        <v>1310</v>
      </c>
      <c r="B1311" t="str">
        <f>+'LISTADO GENERAL '!B1323</f>
        <v>021091116</v>
      </c>
      <c r="C1311" t="str">
        <f>+'LISTADO GENERAL '!E1323</f>
        <v>IBUTANMIGRA 400MG-40MG X 20 TAB*</v>
      </c>
      <c r="D1311">
        <f>+'LISTADO GENERAL '!F1323</f>
        <v>0</v>
      </c>
      <c r="E1311" t="str">
        <f>+'LISTADO GENERAL '!I1323</f>
        <v>MEYER</v>
      </c>
      <c r="F1311" s="20">
        <f>+'LISTADO GENERAL '!S1323</f>
        <v>45839</v>
      </c>
      <c r="G1311">
        <f>+'LISTADO GENERAL '!T1323</f>
        <v>0</v>
      </c>
      <c r="H1311" s="21">
        <f>+'LISTADO GENERAL '!O1323</f>
        <v>6.0034345238095241</v>
      </c>
      <c r="I1311">
        <f t="shared" si="40"/>
        <v>0</v>
      </c>
      <c r="J1311">
        <f>IF('LISTADO GENERAL '!K1323="EXENTO",'REF1'!I1311,I1311*1.16)</f>
        <v>0</v>
      </c>
      <c r="K1311" t="b">
        <f t="shared" si="41"/>
        <v>0</v>
      </c>
      <c r="L1311" t="str">
        <f>'LISTADO GENERAL '!A1323</f>
        <v>BROCHE DE ORO</v>
      </c>
    </row>
    <row r="1312" spans="1:12">
      <c r="A1312" s="22">
        <v>1311</v>
      </c>
      <c r="B1312" t="str">
        <f>+'LISTADO GENERAL '!B1324</f>
        <v>021741075</v>
      </c>
      <c r="C1312" t="str">
        <f>+'LISTADO GENERAL '!E1324</f>
        <v>IBUVAX FEM 200mg-30mg X 10 CAP</v>
      </c>
      <c r="D1312">
        <f>+'LISTADO GENERAL '!F1324</f>
        <v>0</v>
      </c>
      <c r="E1312" t="str">
        <f>+'LISTADO GENERAL '!I1324</f>
        <v>VIVAX</v>
      </c>
      <c r="F1312" s="20">
        <f>+'LISTADO GENERAL '!S1324</f>
        <v>46054</v>
      </c>
      <c r="G1312">
        <f>+'LISTADO GENERAL '!T1324</f>
        <v>0</v>
      </c>
      <c r="H1312" s="21">
        <f>+'LISTADO GENERAL '!O1324</f>
        <v>3.1876458457926873</v>
      </c>
      <c r="I1312">
        <f t="shared" si="40"/>
        <v>0</v>
      </c>
      <c r="J1312">
        <f>IF('LISTADO GENERAL '!K1324="EXENTO",'REF1'!I1312,I1312*1.16)</f>
        <v>0</v>
      </c>
      <c r="K1312" t="b">
        <f t="shared" si="41"/>
        <v>0</v>
      </c>
      <c r="L1312" t="str">
        <f>'LISTADO GENERAL '!A1324</f>
        <v>PRODUCTOS TOP</v>
      </c>
    </row>
    <row r="1313" spans="1:12">
      <c r="A1313" s="22">
        <v>1312</v>
      </c>
      <c r="B1313" t="str">
        <f>+'LISTADO GENERAL '!B1325</f>
        <v>0221110881</v>
      </c>
      <c r="C1313" t="str">
        <f>+'LISTADO GENERAL '!E1325</f>
        <v>IDOXEN 150MG X 10 CAP</v>
      </c>
      <c r="D1313">
        <f>+'LISTADO GENERAL '!F1325</f>
        <v>0</v>
      </c>
      <c r="E1313" t="str">
        <f>+'LISTADO GENERAL '!I1325</f>
        <v>DOLLDER</v>
      </c>
      <c r="F1313" s="20">
        <f>+'LISTADO GENERAL '!S1325</f>
        <v>45992</v>
      </c>
      <c r="G1313">
        <f>+'LISTADO GENERAL '!T1325</f>
        <v>0</v>
      </c>
      <c r="H1313" s="21">
        <f>+'LISTADO GENERAL '!O1325</f>
        <v>13.41772151898734</v>
      </c>
      <c r="I1313">
        <f t="shared" si="40"/>
        <v>0</v>
      </c>
      <c r="J1313">
        <f>IF('LISTADO GENERAL '!K1325="EXENTO",'REF1'!I1313,I1313*1.16)</f>
        <v>0</v>
      </c>
      <c r="K1313" t="b">
        <f t="shared" si="41"/>
        <v>0</v>
      </c>
      <c r="L1313">
        <f>'LISTADO GENERAL '!A1325</f>
        <v>0</v>
      </c>
    </row>
    <row r="1314" spans="1:12">
      <c r="A1314" s="22">
        <v>1313</v>
      </c>
      <c r="B1314" t="str">
        <f>+'LISTADO GENERAL '!B1326</f>
        <v>022110838</v>
      </c>
      <c r="C1314" t="str">
        <f>+'LISTADO GENERAL '!E1326</f>
        <v>IDOXEN 75MG X 10 CAP</v>
      </c>
      <c r="D1314">
        <f>+'LISTADO GENERAL '!F1326</f>
        <v>0</v>
      </c>
      <c r="E1314" t="str">
        <f>+'LISTADO GENERAL '!I1326</f>
        <v>DOLLDER</v>
      </c>
      <c r="F1314" s="20">
        <f>+'LISTADO GENERAL '!S1326</f>
        <v>46357</v>
      </c>
      <c r="G1314">
        <f>+'LISTADO GENERAL '!T1326</f>
        <v>0</v>
      </c>
      <c r="H1314" s="21">
        <f>+'LISTADO GENERAL '!O1326</f>
        <v>5.2025316455696204</v>
      </c>
      <c r="I1314">
        <f t="shared" si="40"/>
        <v>0</v>
      </c>
      <c r="J1314">
        <f>IF('LISTADO GENERAL '!K1326="EXENTO",'REF1'!I1314,I1314*1.16)</f>
        <v>0</v>
      </c>
      <c r="K1314" t="b">
        <f t="shared" si="41"/>
        <v>0</v>
      </c>
      <c r="L1314">
        <f>'LISTADO GENERAL '!A1326</f>
        <v>0</v>
      </c>
    </row>
    <row r="1315" spans="1:12">
      <c r="A1315" s="22">
        <v>1314</v>
      </c>
      <c r="B1315" t="str">
        <f>+'LISTADO GENERAL '!B1327</f>
        <v>022110000</v>
      </c>
      <c r="C1315" t="str">
        <f>+'LISTADO GENERAL '!E1327</f>
        <v>IDOXEN 75MG X 30 CAP</v>
      </c>
      <c r="D1315">
        <f>+'LISTADO GENERAL '!F1327</f>
        <v>0</v>
      </c>
      <c r="E1315" t="str">
        <f>+'LISTADO GENERAL '!I1327</f>
        <v>DOLLDER</v>
      </c>
      <c r="F1315" s="20">
        <f>+'LISTADO GENERAL '!S1327</f>
        <v>46539</v>
      </c>
      <c r="G1315">
        <f>+'LISTADO GENERAL '!T1327</f>
        <v>0</v>
      </c>
      <c r="H1315" s="21">
        <f>+'LISTADO GENERAL '!O1327</f>
        <v>10.584415584415584</v>
      </c>
      <c r="I1315">
        <f t="shared" si="40"/>
        <v>0</v>
      </c>
      <c r="J1315">
        <f>IF('LISTADO GENERAL '!K1327="EXENTO",'REF1'!I1315,I1315*1.16)</f>
        <v>0</v>
      </c>
      <c r="K1315" t="b">
        <f t="shared" si="41"/>
        <v>0</v>
      </c>
      <c r="L1315">
        <f>'LISTADO GENERAL '!A1327</f>
        <v>0</v>
      </c>
    </row>
    <row r="1316" spans="1:12">
      <c r="A1316" s="22">
        <v>1315</v>
      </c>
      <c r="B1316" t="str">
        <f>+'LISTADO GENERAL '!B1328</f>
        <v>0217409036</v>
      </c>
      <c r="C1316" t="str">
        <f>+'LISTADO GENERAL '!E1328</f>
        <v>IFAXIM (RIFAXIMINA) 550mg X 7 CAP</v>
      </c>
      <c r="D1316">
        <f>+'LISTADO GENERAL '!F1328</f>
        <v>0</v>
      </c>
      <c r="E1316" t="str">
        <f>+'LISTADO GENERAL '!I1328</f>
        <v>VIVAX</v>
      </c>
      <c r="F1316" s="20">
        <f>+'LISTADO GENERAL '!S1328</f>
        <v>46054</v>
      </c>
      <c r="G1316">
        <f>+'LISTADO GENERAL '!T1328</f>
        <v>0</v>
      </c>
      <c r="H1316" s="21">
        <f>+'LISTADO GENERAL '!O1328</f>
        <v>14.154761904761905</v>
      </c>
      <c r="I1316">
        <f t="shared" si="40"/>
        <v>0</v>
      </c>
      <c r="J1316">
        <f>IF('LISTADO GENERAL '!K1328="EXENTO",'REF1'!I1316,I1316*1.16)</f>
        <v>0</v>
      </c>
      <c r="K1316" t="b">
        <f t="shared" si="41"/>
        <v>0</v>
      </c>
      <c r="L1316">
        <f>'LISTADO GENERAL '!A1328</f>
        <v>0</v>
      </c>
    </row>
    <row r="1317" spans="1:12">
      <c r="A1317" s="22">
        <v>1316</v>
      </c>
      <c r="B1317" t="str">
        <f>+'LISTADO GENERAL '!B1329</f>
        <v>021740268</v>
      </c>
      <c r="C1317" t="str">
        <f>+'LISTADO GENERAL '!E1329</f>
        <v>ILANA 600MG X 1 CAP BLANDA VAGINAL</v>
      </c>
      <c r="D1317">
        <f>+'LISTADO GENERAL '!F1329</f>
        <v>0</v>
      </c>
      <c r="E1317" t="str">
        <f>+'LISTADO GENERAL '!I1329</f>
        <v>VIVAX</v>
      </c>
      <c r="F1317" s="20">
        <f>+'LISTADO GENERAL '!S1329</f>
        <v>46204</v>
      </c>
      <c r="G1317">
        <f>+'LISTADO GENERAL '!T1329</f>
        <v>0</v>
      </c>
      <c r="H1317" s="21">
        <f>+'LISTADO GENERAL '!O1329</f>
        <v>2.7113924050632909</v>
      </c>
      <c r="I1317">
        <f t="shared" si="40"/>
        <v>0</v>
      </c>
      <c r="J1317">
        <f>IF('LISTADO GENERAL '!K1329="EXENTO",'REF1'!I1317,I1317*1.16)</f>
        <v>0</v>
      </c>
      <c r="K1317" t="b">
        <f t="shared" si="41"/>
        <v>0</v>
      </c>
      <c r="L1317">
        <f>'LISTADO GENERAL '!A1329</f>
        <v>0</v>
      </c>
    </row>
    <row r="1318" spans="1:12">
      <c r="A1318" s="22">
        <v>1317</v>
      </c>
      <c r="B1318" t="str">
        <f>+'LISTADO GENERAL '!B1330</f>
        <v>021090828</v>
      </c>
      <c r="C1318" t="str">
        <f>+'LISTADO GENERAL '!E1330</f>
        <v>IMAZOL (CLOTRIMAZOL) 100 X6 CAP BLD VAGINALES</v>
      </c>
      <c r="D1318">
        <f>+'LISTADO GENERAL '!F1330</f>
        <v>0</v>
      </c>
      <c r="E1318" t="str">
        <f>+'LISTADO GENERAL '!I1330</f>
        <v>MEYER</v>
      </c>
      <c r="F1318" s="20">
        <f>+'LISTADO GENERAL '!S1330</f>
        <v>46508</v>
      </c>
      <c r="G1318">
        <f>+'LISTADO GENERAL '!T1330</f>
        <v>0</v>
      </c>
      <c r="H1318" s="21">
        <f>+'LISTADO GENERAL '!O1330</f>
        <v>2.4304000000000001</v>
      </c>
      <c r="I1318">
        <f t="shared" si="40"/>
        <v>0</v>
      </c>
      <c r="J1318">
        <f>IF('LISTADO GENERAL '!K1330="EXENTO",'REF1'!I1318,I1318*1.16)</f>
        <v>0</v>
      </c>
      <c r="K1318" t="b">
        <f t="shared" si="41"/>
        <v>0</v>
      </c>
      <c r="L1318" t="str">
        <f>'LISTADO GENERAL '!A1330</f>
        <v>BROCHE DE ORO</v>
      </c>
    </row>
    <row r="1319" spans="1:12">
      <c r="A1319" s="22">
        <v>1318</v>
      </c>
      <c r="B1319" t="str">
        <f>+'LISTADO GENERAL '!B1331</f>
        <v>021090612</v>
      </c>
      <c r="C1319" t="str">
        <f>+'LISTADO GENERAL '!E1331</f>
        <v>IMAZOL 1% CREMA VAGINAL x50gr</v>
      </c>
      <c r="D1319">
        <f>+'LISTADO GENERAL '!F1331</f>
        <v>0</v>
      </c>
      <c r="E1319" t="str">
        <f>+'LISTADO GENERAL '!I1331</f>
        <v>MEYER</v>
      </c>
      <c r="F1319" s="20">
        <f>+'LISTADO GENERAL '!S1331</f>
        <v>46661</v>
      </c>
      <c r="G1319">
        <f>+'LISTADO GENERAL '!T1331</f>
        <v>0</v>
      </c>
      <c r="H1319" s="21">
        <f>+'LISTADO GENERAL '!O1331</f>
        <v>4.8216000000000001</v>
      </c>
      <c r="I1319">
        <f t="shared" si="40"/>
        <v>0</v>
      </c>
      <c r="J1319">
        <f>IF('LISTADO GENERAL '!K1331="EXENTO",'REF1'!I1319,I1319*1.16)</f>
        <v>0</v>
      </c>
      <c r="K1319" t="b">
        <f t="shared" si="41"/>
        <v>0</v>
      </c>
      <c r="L1319" t="str">
        <f>'LISTADO GENERAL '!A1331</f>
        <v>BROCHE DE ORO</v>
      </c>
    </row>
    <row r="1320" spans="1:12">
      <c r="A1320" s="22">
        <v>1319</v>
      </c>
      <c r="B1320" t="str">
        <f>+'LISTADO GENERAL '!B1332</f>
        <v>021090269</v>
      </c>
      <c r="C1320" t="str">
        <f>+'LISTADO GENERAL '!E1332</f>
        <v>IMAZOL 1% POLVO X 20GR</v>
      </c>
      <c r="D1320">
        <f>+'LISTADO GENERAL '!F1332</f>
        <v>0</v>
      </c>
      <c r="E1320" t="str">
        <f>+'LISTADO GENERAL '!I1332</f>
        <v>MEYER</v>
      </c>
      <c r="F1320" s="20">
        <f>+'LISTADO GENERAL '!S1332</f>
        <v>46266</v>
      </c>
      <c r="G1320">
        <f>+'LISTADO GENERAL '!T1332</f>
        <v>0</v>
      </c>
      <c r="H1320" s="21">
        <f>+'LISTADO GENERAL '!O1332</f>
        <v>3.1752000000000002</v>
      </c>
      <c r="I1320">
        <f t="shared" si="40"/>
        <v>0</v>
      </c>
      <c r="J1320">
        <f>IF('LISTADO GENERAL '!K1332="EXENTO",'REF1'!I1320,I1320*1.16)</f>
        <v>0</v>
      </c>
      <c r="K1320" t="b">
        <f t="shared" si="41"/>
        <v>0</v>
      </c>
      <c r="L1320" t="str">
        <f>'LISTADO GENERAL '!A1332</f>
        <v>BROCHE DE ORO</v>
      </c>
    </row>
    <row r="1321" spans="1:12">
      <c r="A1321" s="22">
        <v>1320</v>
      </c>
      <c r="B1321" t="str">
        <f>+'LISTADO GENERAL '!B1333</f>
        <v>021090765</v>
      </c>
      <c r="C1321" t="str">
        <f>+'LISTADO GENERAL '!E1333</f>
        <v>IMAZOL 1% SPRAY X25ml</v>
      </c>
      <c r="D1321">
        <f>+'LISTADO GENERAL '!F1333</f>
        <v>0</v>
      </c>
      <c r="E1321" t="str">
        <f>+'LISTADO GENERAL '!I1333</f>
        <v>MEYER</v>
      </c>
      <c r="F1321" s="20">
        <f>+'LISTADO GENERAL '!S1333</f>
        <v>46661</v>
      </c>
      <c r="G1321">
        <f>+'LISTADO GENERAL '!T1333</f>
        <v>0</v>
      </c>
      <c r="H1321" s="21">
        <f>+'LISTADO GENERAL '!O1333</f>
        <v>5.2528000000000006</v>
      </c>
      <c r="I1321">
        <f t="shared" si="40"/>
        <v>0</v>
      </c>
      <c r="J1321">
        <f>IF('LISTADO GENERAL '!K1333="EXENTO",'REF1'!I1321,I1321*1.16)</f>
        <v>0</v>
      </c>
      <c r="K1321" t="b">
        <f t="shared" si="41"/>
        <v>0</v>
      </c>
      <c r="L1321" t="str">
        <f>'LISTADO GENERAL '!A1333</f>
        <v>BROCHE DE ORO</v>
      </c>
    </row>
    <row r="1322" spans="1:12">
      <c r="A1322" s="22">
        <v>1321</v>
      </c>
      <c r="B1322" t="str">
        <f>+'LISTADO GENERAL '!B1334</f>
        <v>021091083</v>
      </c>
      <c r="C1322" t="str">
        <f>+'LISTADO GENERAL '!E1334</f>
        <v>IMAZOL 500MG X 1 CAP BLANDA DUAL</v>
      </c>
      <c r="D1322">
        <f>+'LISTADO GENERAL '!F1334</f>
        <v>0</v>
      </c>
      <c r="E1322" t="str">
        <f>+'LISTADO GENERAL '!I1334</f>
        <v>MEYER</v>
      </c>
      <c r="F1322" s="20">
        <f>+'LISTADO GENERAL '!S1334</f>
        <v>46508</v>
      </c>
      <c r="G1322">
        <f>+'LISTADO GENERAL '!T1334</f>
        <v>0</v>
      </c>
      <c r="H1322" s="21">
        <f>+'LISTADO GENERAL '!O1334</f>
        <v>3.5181999999999998</v>
      </c>
      <c r="I1322">
        <f t="shared" si="40"/>
        <v>0</v>
      </c>
      <c r="J1322">
        <f>IF('LISTADO GENERAL '!K1334="EXENTO",'REF1'!I1322,I1322*1.16)</f>
        <v>0</v>
      </c>
      <c r="K1322" t="b">
        <f t="shared" si="41"/>
        <v>0</v>
      </c>
      <c r="L1322" t="str">
        <f>'LISTADO GENERAL '!A1334</f>
        <v>BROCHE DE ORO</v>
      </c>
    </row>
    <row r="1323" spans="1:12">
      <c r="A1323" s="22">
        <v>1322</v>
      </c>
      <c r="B1323" t="str">
        <f>+'LISTADO GENERAL '!B1335</f>
        <v>010510306</v>
      </c>
      <c r="C1323" t="str">
        <f>+'LISTADO GENERAL '!E1335</f>
        <v>IMIPENEM - CILASTATINA SODICA  500 mg - 500 mg AMP</v>
      </c>
      <c r="D1323">
        <f>+'LISTADO GENERAL '!F1335</f>
        <v>0</v>
      </c>
      <c r="E1323" t="str">
        <f>+'LISTADO GENERAL '!I1335</f>
        <v>EL MORRO</v>
      </c>
      <c r="F1323" s="20">
        <f>+'LISTADO GENERAL '!S1335</f>
        <v>46447</v>
      </c>
      <c r="G1323">
        <f>+'LISTADO GENERAL '!T1335</f>
        <v>0</v>
      </c>
      <c r="H1323" s="21">
        <f>+'LISTADO GENERAL '!O1335</f>
        <v>10.649350649350648</v>
      </c>
      <c r="I1323">
        <f t="shared" si="40"/>
        <v>0</v>
      </c>
      <c r="J1323">
        <f>IF('LISTADO GENERAL '!K1335="EXENTO",'REF1'!I1323,I1323*1.16)</f>
        <v>0</v>
      </c>
      <c r="K1323" t="b">
        <f t="shared" si="41"/>
        <v>0</v>
      </c>
      <c r="L1323" t="str">
        <f>'LISTADO GENERAL '!A1335</f>
        <v>PRODUCTOS TOP</v>
      </c>
    </row>
    <row r="1324" spans="1:12">
      <c r="A1324" s="22">
        <v>1323</v>
      </c>
      <c r="B1324" t="str">
        <f>+'LISTADO GENERAL '!B1336</f>
        <v>011730377</v>
      </c>
      <c r="C1324" t="str">
        <f>+'LISTADO GENERAL '!E1336</f>
        <v>IMIPENEM+ CILASTATINA 500mg</v>
      </c>
      <c r="D1324">
        <f>+'LISTADO GENERAL '!F1336</f>
        <v>0</v>
      </c>
      <c r="E1324" t="str">
        <f>+'LISTADO GENERAL '!I1336</f>
        <v>VITALIS</v>
      </c>
      <c r="F1324" s="20">
        <f>+'LISTADO GENERAL '!S1336</f>
        <v>46447</v>
      </c>
      <c r="G1324">
        <f>+'LISTADO GENERAL '!T1336</f>
        <v>0</v>
      </c>
      <c r="H1324" s="21">
        <f>+'LISTADO GENERAL '!O1336</f>
        <v>7.3777777777777773</v>
      </c>
      <c r="I1324">
        <f t="shared" si="40"/>
        <v>0</v>
      </c>
      <c r="J1324">
        <f>IF('LISTADO GENERAL '!K1336="EXENTO",'REF1'!I1324,I1324*1.16)</f>
        <v>0</v>
      </c>
      <c r="K1324" t="b">
        <f t="shared" si="41"/>
        <v>0</v>
      </c>
      <c r="L1324" t="str">
        <f>'LISTADO GENERAL '!A1336</f>
        <v>PRODUCTOS TOP</v>
      </c>
    </row>
    <row r="1325" spans="1:12">
      <c r="A1325" s="22">
        <v>1324</v>
      </c>
      <c r="B1325" t="str">
        <f>+'LISTADO GENERAL '!B1337</f>
        <v>033510016</v>
      </c>
      <c r="C1325" t="str">
        <f>+'LISTADO GENERAL '!E1337</f>
        <v>INDAPAMIDA BLUEPHARMA 1.5MG X 28 COMP</v>
      </c>
      <c r="D1325">
        <f>+'LISTADO GENERAL '!F1337</f>
        <v>0</v>
      </c>
      <c r="E1325" t="str">
        <f>+'LISTADO GENERAL '!I1337</f>
        <v xml:space="preserve">DOROPHARMA </v>
      </c>
      <c r="F1325" s="20">
        <f>+'LISTADO GENERAL '!S1337</f>
        <v>46023</v>
      </c>
      <c r="G1325">
        <f>+'LISTADO GENERAL '!T1337</f>
        <v>0</v>
      </c>
      <c r="H1325" s="21">
        <f>+'LISTADO GENERAL '!O1337</f>
        <v>7.3766233766233764</v>
      </c>
      <c r="I1325">
        <f t="shared" si="40"/>
        <v>0</v>
      </c>
      <c r="J1325">
        <f>IF('LISTADO GENERAL '!K1337="EXENTO",'REF1'!I1325,I1325*1.16)</f>
        <v>0</v>
      </c>
      <c r="K1325" t="b">
        <f t="shared" si="41"/>
        <v>0</v>
      </c>
      <c r="L1325">
        <f>'LISTADO GENERAL '!A1337</f>
        <v>0</v>
      </c>
    </row>
    <row r="1326" spans="1:12">
      <c r="A1326" s="22">
        <v>1325</v>
      </c>
      <c r="B1326" t="str">
        <f>+'LISTADO GENERAL '!B1338</f>
        <v>020931069</v>
      </c>
      <c r="C1326" t="str">
        <f>+'LISTADO GENERAL '!E1338</f>
        <v>INFLAPRED 10mg/1ml X 5ML</v>
      </c>
      <c r="D1326">
        <f>+'LISTADO GENERAL '!F1338</f>
        <v>0</v>
      </c>
      <c r="E1326" t="str">
        <f>+'LISTADO GENERAL '!I1338</f>
        <v>LA SANTE</v>
      </c>
      <c r="F1326" s="20">
        <f>+'LISTADO GENERAL '!S1338</f>
        <v>46082</v>
      </c>
      <c r="G1326">
        <f>+'LISTADO GENERAL '!T1338</f>
        <v>0</v>
      </c>
      <c r="H1326" s="21">
        <f>+'LISTADO GENERAL '!O1338</f>
        <v>5.4879999999999995</v>
      </c>
      <c r="I1326">
        <f t="shared" si="40"/>
        <v>0</v>
      </c>
      <c r="J1326">
        <f>IF('LISTADO GENERAL '!K1338="EXENTO",'REF1'!I1326,I1326*1.16)</f>
        <v>0</v>
      </c>
      <c r="K1326" t="b">
        <f t="shared" si="41"/>
        <v>0</v>
      </c>
      <c r="L1326" t="str">
        <f>'LISTADO GENERAL '!A1338</f>
        <v>BROCHE DE ORO</v>
      </c>
    </row>
    <row r="1327" spans="1:12">
      <c r="A1327" s="22">
        <v>1326</v>
      </c>
      <c r="B1327" t="str">
        <f>+'LISTADO GENERAL '!B1339</f>
        <v>022110759</v>
      </c>
      <c r="C1327" t="str">
        <f>+'LISTADO GENERAL '!E1339</f>
        <v>INIBIL 20MG X 14 COMP</v>
      </c>
      <c r="D1327">
        <f>+'LISTADO GENERAL '!F1339</f>
        <v>0</v>
      </c>
      <c r="E1327" t="str">
        <f>+'LISTADO GENERAL '!I1339</f>
        <v>DOLLDER</v>
      </c>
      <c r="F1327" s="20">
        <f>+'LISTADO GENERAL '!S1339</f>
        <v>46113</v>
      </c>
      <c r="G1327">
        <f>+'LISTADO GENERAL '!T1339</f>
        <v>0</v>
      </c>
      <c r="H1327" s="21">
        <f>+'LISTADO GENERAL '!O1339</f>
        <v>4.8607594936708853</v>
      </c>
      <c r="I1327">
        <f t="shared" si="40"/>
        <v>0</v>
      </c>
      <c r="J1327">
        <f>IF('LISTADO GENERAL '!K1339="EXENTO",'REF1'!I1327,I1327*1.16)</f>
        <v>0</v>
      </c>
      <c r="K1327" t="b">
        <f t="shared" si="41"/>
        <v>0</v>
      </c>
      <c r="L1327">
        <f>'LISTADO GENERAL '!A1339</f>
        <v>0</v>
      </c>
    </row>
    <row r="1328" spans="1:12">
      <c r="A1328" s="22">
        <v>1327</v>
      </c>
      <c r="B1328" t="str">
        <f>+'LISTADO GENERAL '!B1340</f>
        <v>022110760</v>
      </c>
      <c r="C1328" t="str">
        <f>+'LISTADO GENERAL '!E1340</f>
        <v>INIBIL 40MG X 14 COMP</v>
      </c>
      <c r="D1328">
        <f>+'LISTADO GENERAL '!F1340</f>
        <v>0</v>
      </c>
      <c r="E1328" t="str">
        <f>+'LISTADO GENERAL '!I1340</f>
        <v>DOLLDER</v>
      </c>
      <c r="F1328" s="20">
        <f>+'LISTADO GENERAL '!S1340</f>
        <v>46235</v>
      </c>
      <c r="G1328">
        <f>+'LISTADO GENERAL '!T1340</f>
        <v>0</v>
      </c>
      <c r="H1328" s="21">
        <f>+'LISTADO GENERAL '!O1340</f>
        <v>4.9720779220779221</v>
      </c>
      <c r="I1328">
        <f t="shared" si="40"/>
        <v>0</v>
      </c>
      <c r="J1328">
        <f>IF('LISTADO GENERAL '!K1340="EXENTO",'REF1'!I1328,I1328*1.16)</f>
        <v>0</v>
      </c>
      <c r="K1328" t="b">
        <f t="shared" si="41"/>
        <v>0</v>
      </c>
      <c r="L1328" t="str">
        <f>'LISTADO GENERAL '!A1340</f>
        <v xml:space="preserve">BROCHE DE ORO </v>
      </c>
    </row>
    <row r="1329" spans="1:12">
      <c r="A1329" s="22">
        <v>1328</v>
      </c>
      <c r="B1329" t="str">
        <f>+'LISTADO GENERAL '!B1341</f>
        <v>023640005</v>
      </c>
      <c r="C1329" t="str">
        <f>+'LISTADO GENERAL '!E1341</f>
        <v>INMUNE SUPPORT 7 EN 1 X 60 CAP</v>
      </c>
      <c r="D1329">
        <f>+'LISTADO GENERAL '!F1341</f>
        <v>0</v>
      </c>
      <c r="E1329" t="str">
        <f>+'LISTADO GENERAL '!I1341</f>
        <v>PREVENTUD PLUS</v>
      </c>
      <c r="F1329" s="20">
        <f>+'LISTADO GENERAL '!S1341</f>
        <v>46204</v>
      </c>
      <c r="G1329">
        <f>+'LISTADO GENERAL '!T1341</f>
        <v>0</v>
      </c>
      <c r="H1329" s="21">
        <f>+'LISTADO GENERAL '!O1341</f>
        <v>10.714285714285715</v>
      </c>
      <c r="I1329">
        <f t="shared" si="40"/>
        <v>0</v>
      </c>
      <c r="J1329">
        <f>IF('LISTADO GENERAL '!K1341="EXENTO",'REF1'!I1329,I1329*1.16)</f>
        <v>0</v>
      </c>
      <c r="K1329" t="b">
        <f t="shared" si="41"/>
        <v>0</v>
      </c>
      <c r="L1329" t="str">
        <f>'LISTADO GENERAL '!A1341</f>
        <v>PRODUCTOS TOP</v>
      </c>
    </row>
    <row r="1330" spans="1:12">
      <c r="A1330" s="22">
        <v>1329</v>
      </c>
      <c r="B1330" t="str">
        <f>+'LISTADO GENERAL '!B1342</f>
        <v>033180072</v>
      </c>
      <c r="C1330" t="str">
        <f>+'LISTADO GENERAL '!E1342</f>
        <v>INMUNOGUM GOMITAS CON VITAMINA C-E-ZIN ARANDANO Y SAUCO SABOR MANGO X 30</v>
      </c>
      <c r="D1330">
        <f>+'LISTADO GENERAL '!F1342</f>
        <v>0</v>
      </c>
      <c r="E1330" t="str">
        <f>+'LISTADO GENERAL '!I1342</f>
        <v>ARTE + MEDICO</v>
      </c>
      <c r="F1330" s="20">
        <f>+'LISTADO GENERAL '!S1342</f>
        <v>45962</v>
      </c>
      <c r="G1330">
        <f>+'LISTADO GENERAL '!T1342</f>
        <v>0</v>
      </c>
      <c r="H1330" s="21">
        <f>+'LISTADO GENERAL '!O1342</f>
        <v>8.4177215189873422</v>
      </c>
      <c r="I1330">
        <f t="shared" si="40"/>
        <v>0</v>
      </c>
      <c r="J1330">
        <f>IF('LISTADO GENERAL '!K1342="EXENTO",'REF1'!I1330,I1330*1.16)</f>
        <v>0</v>
      </c>
      <c r="K1330" t="b">
        <f t="shared" si="41"/>
        <v>0</v>
      </c>
      <c r="L1330">
        <f>'LISTADO GENERAL '!A1342</f>
        <v>0</v>
      </c>
    </row>
    <row r="1331" spans="1:12">
      <c r="A1331" s="22">
        <v>1330</v>
      </c>
      <c r="B1331" t="str">
        <f>+'LISTADO GENERAL '!B1343</f>
        <v>020350876</v>
      </c>
      <c r="C1331" t="str">
        <f>+'LISTADO GENERAL '!E1343</f>
        <v>IPALAT 1% CREMA X 20GR</v>
      </c>
      <c r="D1331">
        <f>+'LISTADO GENERAL '!F1343</f>
        <v>0</v>
      </c>
      <c r="E1331" t="str">
        <f>+'LISTADO GENERAL '!I1343</f>
        <v>COFASA</v>
      </c>
      <c r="F1331" s="20">
        <f>+'LISTADO GENERAL '!S1343</f>
        <v>46266</v>
      </c>
      <c r="G1331">
        <f>+'LISTADO GENERAL '!T1343</f>
        <v>0</v>
      </c>
      <c r="H1331" s="21">
        <f>+'LISTADO GENERAL '!O1343</f>
        <v>4.6316962025316455</v>
      </c>
      <c r="I1331">
        <f t="shared" si="40"/>
        <v>0</v>
      </c>
      <c r="J1331">
        <f>IF('LISTADO GENERAL '!K1343="EXENTO",'REF1'!I1331,I1331*1.16)</f>
        <v>0</v>
      </c>
      <c r="K1331" t="b">
        <f t="shared" si="41"/>
        <v>0</v>
      </c>
      <c r="L1331" t="str">
        <f>'LISTADO GENERAL '!A1343</f>
        <v>PRODUCTOS TOP</v>
      </c>
    </row>
    <row r="1332" spans="1:12">
      <c r="A1332" s="22">
        <v>1331</v>
      </c>
      <c r="B1332" t="str">
        <f>+'LISTADO GENERAL '!B1344</f>
        <v>020350875</v>
      </c>
      <c r="C1332" t="str">
        <f>+'LISTADO GENERAL '!E1344</f>
        <v>IPALAT 10MG/20ML SOLUCION TOPICA X 20ML</v>
      </c>
      <c r="D1332">
        <f>+'LISTADO GENERAL '!F1344</f>
        <v>0</v>
      </c>
      <c r="E1332" t="str">
        <f>+'LISTADO GENERAL '!I1344</f>
        <v>COFASA</v>
      </c>
      <c r="F1332" s="20">
        <f>+'LISTADO GENERAL '!S1344</f>
        <v>47027</v>
      </c>
      <c r="G1332">
        <f>+'LISTADO GENERAL '!T1344</f>
        <v>0</v>
      </c>
      <c r="H1332" s="21">
        <f>+'LISTADO GENERAL '!O1344</f>
        <v>4.1368101265822785</v>
      </c>
      <c r="I1332">
        <f t="shared" si="40"/>
        <v>0</v>
      </c>
      <c r="J1332">
        <f>IF('LISTADO GENERAL '!K1344="EXENTO",'REF1'!I1332,I1332*1.16)</f>
        <v>0</v>
      </c>
      <c r="K1332" t="b">
        <f t="shared" si="41"/>
        <v>0</v>
      </c>
      <c r="L1332" t="str">
        <f>'LISTADO GENERAL '!A1344</f>
        <v xml:space="preserve">NUEVAS ENTRADAS </v>
      </c>
    </row>
    <row r="1333" spans="1:12">
      <c r="A1333" s="22">
        <v>1332</v>
      </c>
      <c r="B1333" t="str">
        <f>+'LISTADO GENERAL '!B1345</f>
        <v>021181027</v>
      </c>
      <c r="C1333" t="str">
        <f>+'LISTADO GENERAL '!E1345</f>
        <v>IPORET 40MG/ML SUSPENSION ORAL X 60ML USO PEDIATRICO</v>
      </c>
      <c r="D1333">
        <f>+'LISTADO GENERAL '!F1345</f>
        <v>0</v>
      </c>
      <c r="E1333" t="str">
        <f>+'LISTADO GENERAL '!I1345</f>
        <v>OFTALMI</v>
      </c>
      <c r="F1333" s="20">
        <f>+'LISTADO GENERAL '!S1345</f>
        <v>46661</v>
      </c>
      <c r="G1333">
        <f>+'LISTADO GENERAL '!T1345</f>
        <v>0</v>
      </c>
      <c r="H1333" s="21">
        <f>+'LISTADO GENERAL '!O1345</f>
        <v>3.6162000000000001</v>
      </c>
      <c r="I1333">
        <f t="shared" si="40"/>
        <v>0</v>
      </c>
      <c r="J1333">
        <f>IF('LISTADO GENERAL '!K1345="EXENTO",'REF1'!I1333,I1333*1.16)</f>
        <v>0</v>
      </c>
      <c r="K1333" t="b">
        <f t="shared" si="41"/>
        <v>0</v>
      </c>
      <c r="L1333" t="str">
        <f>'LISTADO GENERAL '!A1345</f>
        <v>BROCHE DE ORO</v>
      </c>
    </row>
    <row r="1334" spans="1:12">
      <c r="A1334" s="22">
        <v>1333</v>
      </c>
      <c r="B1334" t="str">
        <f>+'LISTADO GENERAL '!B1346</f>
        <v>021260992</v>
      </c>
      <c r="C1334" t="str">
        <f>+'LISTADO GENERAL '!E1346</f>
        <v>IPROXIN(CIPROFLOXACINA) 500MG X 12 TAB</v>
      </c>
      <c r="D1334">
        <f>+'LISTADO GENERAL '!F1346</f>
        <v>0</v>
      </c>
      <c r="E1334" t="str">
        <f>+'LISTADO GENERAL '!I1346</f>
        <v>PLUS ANDES</v>
      </c>
      <c r="F1334" s="20">
        <f>+'LISTADO GENERAL '!S1346</f>
        <v>46174</v>
      </c>
      <c r="G1334">
        <f>+'LISTADO GENERAL '!T1346</f>
        <v>0</v>
      </c>
      <c r="H1334" s="21">
        <f>+'LISTADO GENERAL '!O1346</f>
        <v>3.670492309514211</v>
      </c>
      <c r="I1334">
        <f t="shared" si="40"/>
        <v>0</v>
      </c>
      <c r="J1334">
        <f>IF('LISTADO GENERAL '!K1346="EXENTO",'REF1'!I1334,I1334*1.16)</f>
        <v>0</v>
      </c>
      <c r="K1334" t="b">
        <f t="shared" si="41"/>
        <v>0</v>
      </c>
      <c r="L1334">
        <f>'LISTADO GENERAL '!A1346</f>
        <v>0</v>
      </c>
    </row>
    <row r="1335" spans="1:12">
      <c r="A1335" s="22">
        <v>1334</v>
      </c>
      <c r="B1335" t="str">
        <f>+'LISTADO GENERAL '!B1347</f>
        <v>11501004</v>
      </c>
      <c r="C1335" t="str">
        <f>+'LISTADO GENERAL '!E1347</f>
        <v xml:space="preserve">IRBESARTÁN 150 MG X 28 TAB </v>
      </c>
      <c r="D1335">
        <f>+'LISTADO GENERAL '!F1347</f>
        <v>0</v>
      </c>
      <c r="E1335" t="str">
        <f>+'LISTADO GENERAL '!I1347</f>
        <v>CALOX</v>
      </c>
      <c r="F1335" s="20">
        <f>+'LISTADO GENERAL '!S1347</f>
        <v>46692</v>
      </c>
      <c r="G1335">
        <f>+'LISTADO GENERAL '!T1347</f>
        <v>0</v>
      </c>
      <c r="H1335" s="21">
        <f>+'LISTADO GENERAL '!O1347</f>
        <v>12.077922077922079</v>
      </c>
      <c r="I1335">
        <f t="shared" si="40"/>
        <v>0</v>
      </c>
      <c r="J1335">
        <f>IF('LISTADO GENERAL '!K1347="EXENTO",'REF1'!I1335,I1335*1.16)</f>
        <v>0</v>
      </c>
      <c r="K1335" t="b">
        <f t="shared" si="41"/>
        <v>0</v>
      </c>
      <c r="L1335">
        <f>'LISTADO GENERAL '!A1347</f>
        <v>0</v>
      </c>
    </row>
    <row r="1336" spans="1:12">
      <c r="A1336" s="22">
        <v>1335</v>
      </c>
      <c r="B1336" t="str">
        <f>+'LISTADO GENERAL '!B1348</f>
        <v>020930276</v>
      </c>
      <c r="C1336" t="str">
        <f>+'LISTADO GENERAL '!E1348</f>
        <v>IRBESARTAN 150MG X 10 TAB</v>
      </c>
      <c r="D1336">
        <f>+'LISTADO GENERAL '!F1348</f>
        <v>0</v>
      </c>
      <c r="E1336" t="str">
        <f>+'LISTADO GENERAL '!I1348</f>
        <v>LA SANTE</v>
      </c>
      <c r="F1336" s="20">
        <f>+'LISTADO GENERAL '!S1348</f>
        <v>46174</v>
      </c>
      <c r="G1336">
        <f>+'LISTADO GENERAL '!T1348</f>
        <v>0</v>
      </c>
      <c r="H1336" s="21">
        <f>+'LISTADO GENERAL '!O1348</f>
        <v>4.1845999999999997</v>
      </c>
      <c r="I1336">
        <f t="shared" si="40"/>
        <v>0</v>
      </c>
      <c r="J1336">
        <f>IF('LISTADO GENERAL '!K1348="EXENTO",'REF1'!I1336,I1336*1.16)</f>
        <v>0</v>
      </c>
      <c r="K1336" t="b">
        <f t="shared" si="41"/>
        <v>0</v>
      </c>
      <c r="L1336" t="str">
        <f>'LISTADO GENERAL '!A1348</f>
        <v>BROCHE DE ORO</v>
      </c>
    </row>
    <row r="1337" spans="1:12">
      <c r="A1337" s="22">
        <v>1336</v>
      </c>
      <c r="B1337" t="str">
        <f>+'LISTADO GENERAL '!B1349</f>
        <v>020931146</v>
      </c>
      <c r="C1337" t="str">
        <f>+'LISTADO GENERAL '!E1349</f>
        <v>IRBESARTAN 300 MG X 10 TAB</v>
      </c>
      <c r="D1337">
        <f>+'LISTADO GENERAL '!F1349</f>
        <v>0</v>
      </c>
      <c r="E1337" t="str">
        <f>+'LISTADO GENERAL '!I1349</f>
        <v>LA SANTE</v>
      </c>
      <c r="F1337" s="20">
        <f>+'LISTADO GENERAL '!S1349</f>
        <v>46174</v>
      </c>
      <c r="G1337">
        <f>+'LISTADO GENERAL '!T1349</f>
        <v>0</v>
      </c>
      <c r="H1337" s="21">
        <f>+'LISTADO GENERAL '!O1349</f>
        <v>4.4001999999999999</v>
      </c>
      <c r="I1337">
        <f t="shared" si="40"/>
        <v>0</v>
      </c>
      <c r="J1337">
        <f>IF('LISTADO GENERAL '!K1349="EXENTO",'REF1'!I1337,I1337*1.16)</f>
        <v>0</v>
      </c>
      <c r="K1337" t="b">
        <f t="shared" si="41"/>
        <v>0</v>
      </c>
      <c r="L1337" t="str">
        <f>'LISTADO GENERAL '!A1349</f>
        <v>BROCHE DE ORO</v>
      </c>
    </row>
    <row r="1338" spans="1:12">
      <c r="A1338" s="22">
        <v>1337</v>
      </c>
      <c r="B1338" t="str">
        <f>+'LISTADO GENERAL '!B1350</f>
        <v>11501018</v>
      </c>
      <c r="C1338" t="str">
        <f>+'LISTADO GENERAL '!E1350</f>
        <v xml:space="preserve">IRBESARTÁN 300 MG X 28 TA </v>
      </c>
      <c r="D1338">
        <f>+'LISTADO GENERAL '!F1350</f>
        <v>0</v>
      </c>
      <c r="E1338" t="str">
        <f>+'LISTADO GENERAL '!I1350</f>
        <v>CALOX</v>
      </c>
      <c r="F1338" s="20">
        <f>+'LISTADO GENERAL '!S1350</f>
        <v>46753</v>
      </c>
      <c r="G1338">
        <f>+'LISTADO GENERAL '!T1350</f>
        <v>0</v>
      </c>
      <c r="H1338" s="21">
        <f>+'LISTADO GENERAL '!O1350</f>
        <v>17.7012987012987</v>
      </c>
      <c r="I1338">
        <f t="shared" si="40"/>
        <v>0</v>
      </c>
      <c r="J1338">
        <f>IF('LISTADO GENERAL '!K1350="EXENTO",'REF1'!I1338,I1338*1.16)</f>
        <v>0</v>
      </c>
      <c r="K1338" t="b">
        <f t="shared" si="41"/>
        <v>0</v>
      </c>
      <c r="L1338">
        <f>'LISTADO GENERAL '!A1350</f>
        <v>0</v>
      </c>
    </row>
    <row r="1339" spans="1:12">
      <c r="A1339" s="22">
        <v>1338</v>
      </c>
      <c r="B1339" t="str">
        <f>+'LISTADO GENERAL '!B1351</f>
        <v>033510018</v>
      </c>
      <c r="C1339" t="str">
        <f>+'LISTADO GENERAL '!E1351</f>
        <v>IRBESARTAN+HIDROCLOROTIAZIDA (300MG+12.5MG ) X 28 COMP (BLUEPHARMA)</v>
      </c>
      <c r="D1339">
        <f>+'LISTADO GENERAL '!F1351</f>
        <v>0</v>
      </c>
      <c r="E1339" t="str">
        <f>+'LISTADO GENERAL '!I1351</f>
        <v xml:space="preserve">DOROPHARMA </v>
      </c>
      <c r="F1339" s="20">
        <f>+'LISTADO GENERAL '!S1351</f>
        <v>46419</v>
      </c>
      <c r="G1339">
        <f>+'LISTADO GENERAL '!T1351</f>
        <v>0</v>
      </c>
      <c r="H1339" s="21">
        <f>+'LISTADO GENERAL '!O1351</f>
        <v>12.922077922077921</v>
      </c>
      <c r="I1339">
        <f t="shared" si="40"/>
        <v>0</v>
      </c>
      <c r="J1339">
        <f>IF('LISTADO GENERAL '!K1351="EXENTO",'REF1'!I1339,I1339*1.16)</f>
        <v>0</v>
      </c>
      <c r="K1339" t="b">
        <f t="shared" si="41"/>
        <v>0</v>
      </c>
      <c r="L1339">
        <f>'LISTADO GENERAL '!A1351</f>
        <v>0</v>
      </c>
    </row>
    <row r="1340" spans="1:12">
      <c r="A1340" s="22">
        <v>1339</v>
      </c>
      <c r="B1340" t="str">
        <f>+'LISTADO GENERAL '!B1352</f>
        <v>021091137</v>
      </c>
      <c r="C1340" t="str">
        <f>+'LISTADO GENERAL '!E1352</f>
        <v>IRBETT 300 (IRBESARTAN) 300mg X 28 TAB</v>
      </c>
      <c r="D1340">
        <f>+'LISTADO GENERAL '!F1352</f>
        <v>0</v>
      </c>
      <c r="E1340" t="str">
        <f>+'LISTADO GENERAL '!I1352</f>
        <v>MEYER</v>
      </c>
      <c r="F1340" s="20">
        <f>+'LISTADO GENERAL '!S1352</f>
        <v>45809</v>
      </c>
      <c r="G1340">
        <f>+'LISTADO GENERAL '!T1352</f>
        <v>0</v>
      </c>
      <c r="H1340" s="21">
        <f>+'LISTADO GENERAL '!O1352</f>
        <v>21.105177402785223</v>
      </c>
      <c r="I1340">
        <f t="shared" si="40"/>
        <v>0</v>
      </c>
      <c r="J1340">
        <f>IF('LISTADO GENERAL '!K1352="EXENTO",'REF1'!I1340,I1340*1.16)</f>
        <v>0</v>
      </c>
      <c r="K1340" t="b">
        <f t="shared" si="41"/>
        <v>0</v>
      </c>
      <c r="L1340" t="str">
        <f>'LISTADO GENERAL '!A1352</f>
        <v>BROCHE DE ORO</v>
      </c>
    </row>
    <row r="1341" spans="1:12">
      <c r="A1341" s="22">
        <v>1340</v>
      </c>
      <c r="B1341" t="str">
        <f>+'LISTADO GENERAL '!B1353</f>
        <v>7598981001510</v>
      </c>
      <c r="C1341" t="str">
        <f>+'LISTADO GENERAL '!E1353</f>
        <v>IRGEM 150 MG X 10 TAB</v>
      </c>
      <c r="D1341">
        <f>+'LISTADO GENERAL '!F1353</f>
        <v>0</v>
      </c>
      <c r="E1341" t="str">
        <f>+'LISTADO GENERAL '!I1353</f>
        <v>GEMALABS</v>
      </c>
      <c r="F1341" s="20">
        <f>+'LISTADO GENERAL '!S1353</f>
        <v>46235</v>
      </c>
      <c r="G1341">
        <f>+'LISTADO GENERAL '!T1353</f>
        <v>0</v>
      </c>
      <c r="H1341" s="21">
        <f>+'LISTADO GENERAL '!O1353</f>
        <v>3.2857142857142856</v>
      </c>
      <c r="I1341">
        <f t="shared" si="40"/>
        <v>0</v>
      </c>
      <c r="J1341">
        <f>IF('LISTADO GENERAL '!K1353="EXENTO",'REF1'!I1341,I1341*1.16)</f>
        <v>0</v>
      </c>
      <c r="K1341" t="b">
        <f t="shared" si="41"/>
        <v>0</v>
      </c>
      <c r="L1341">
        <f>'LISTADO GENERAL '!A1353</f>
        <v>0</v>
      </c>
    </row>
    <row r="1342" spans="1:12">
      <c r="A1342" s="22">
        <v>1341</v>
      </c>
      <c r="B1342" t="str">
        <f>+'LISTADO GENERAL '!B1354</f>
        <v>7598981001527</v>
      </c>
      <c r="C1342" t="str">
        <f>+'LISTADO GENERAL '!E1354</f>
        <v>IRGEM 150 MG X 30 TAB</v>
      </c>
      <c r="D1342">
        <f>+'LISTADO GENERAL '!F1354</f>
        <v>0</v>
      </c>
      <c r="E1342" t="str">
        <f>+'LISTADO GENERAL '!I1354</f>
        <v>GEMALABS</v>
      </c>
      <c r="F1342" s="20">
        <f>+'LISTADO GENERAL '!S1354</f>
        <v>46296</v>
      </c>
      <c r="G1342">
        <f>+'LISTADO GENERAL '!T1354</f>
        <v>0</v>
      </c>
      <c r="H1342" s="21">
        <f>+'LISTADO GENERAL '!O1354</f>
        <v>7.4415584415584419</v>
      </c>
      <c r="I1342">
        <f t="shared" si="40"/>
        <v>0</v>
      </c>
      <c r="J1342">
        <f>IF('LISTADO GENERAL '!K1354="EXENTO",'REF1'!I1342,I1342*1.16)</f>
        <v>0</v>
      </c>
      <c r="K1342" t="b">
        <f t="shared" si="41"/>
        <v>0</v>
      </c>
      <c r="L1342">
        <f>'LISTADO GENERAL '!A1354</f>
        <v>0</v>
      </c>
    </row>
    <row r="1343" spans="1:12">
      <c r="A1343" s="22">
        <v>1342</v>
      </c>
      <c r="B1343" t="str">
        <f>+'LISTADO GENERAL '!B1355</f>
        <v>7598981001534</v>
      </c>
      <c r="C1343" t="str">
        <f>+'LISTADO GENERAL '!E1355</f>
        <v>IRGEM 300 MG X 10 TAB</v>
      </c>
      <c r="D1343">
        <f>+'LISTADO GENERAL '!F1355</f>
        <v>0</v>
      </c>
      <c r="E1343" t="str">
        <f>+'LISTADO GENERAL '!I1355</f>
        <v>GEMALABS</v>
      </c>
      <c r="F1343" s="20">
        <f>+'LISTADO GENERAL '!S1355</f>
        <v>46296</v>
      </c>
      <c r="G1343">
        <f>+'LISTADO GENERAL '!T1355</f>
        <v>0</v>
      </c>
      <c r="H1343" s="21">
        <f>+'LISTADO GENERAL '!O1355</f>
        <v>2.9610389610389607</v>
      </c>
      <c r="I1343">
        <f t="shared" si="40"/>
        <v>0</v>
      </c>
      <c r="J1343">
        <f>IF('LISTADO GENERAL '!K1355="EXENTO",'REF1'!I1343,I1343*1.16)</f>
        <v>0</v>
      </c>
      <c r="K1343" t="b">
        <f t="shared" si="41"/>
        <v>0</v>
      </c>
      <c r="L1343">
        <f>'LISTADO GENERAL '!A1355</f>
        <v>0</v>
      </c>
    </row>
    <row r="1344" spans="1:12">
      <c r="A1344" s="22">
        <v>1343</v>
      </c>
      <c r="B1344" t="str">
        <f>+'LISTADO GENERAL '!B1356</f>
        <v>7598981001541</v>
      </c>
      <c r="C1344" t="str">
        <f>+'LISTADO GENERAL '!E1356</f>
        <v>IRGEM 300 MG X 30 TAB</v>
      </c>
      <c r="D1344">
        <f>+'LISTADO GENERAL '!F1356</f>
        <v>0</v>
      </c>
      <c r="E1344" t="str">
        <f>+'LISTADO GENERAL '!I1356</f>
        <v>GEMALABS</v>
      </c>
      <c r="F1344" s="20">
        <f>+'LISTADO GENERAL '!S1356</f>
        <v>46235</v>
      </c>
      <c r="G1344">
        <f>+'LISTADO GENERAL '!T1356</f>
        <v>0</v>
      </c>
      <c r="H1344" s="21">
        <f>+'LISTADO GENERAL '!O1356</f>
        <v>8.7402597402597397</v>
      </c>
      <c r="I1344">
        <f t="shared" si="40"/>
        <v>0</v>
      </c>
      <c r="J1344">
        <f>IF('LISTADO GENERAL '!K1356="EXENTO",'REF1'!I1344,I1344*1.16)</f>
        <v>0</v>
      </c>
      <c r="K1344" t="b">
        <f t="shared" si="41"/>
        <v>0</v>
      </c>
      <c r="L1344">
        <f>'LISTADO GENERAL '!A1356</f>
        <v>0</v>
      </c>
    </row>
    <row r="1345" spans="1:12">
      <c r="A1345" s="22">
        <v>1344</v>
      </c>
      <c r="B1345" t="str">
        <f>+'LISTADO GENERAL '!B1357</f>
        <v>0217409009</v>
      </c>
      <c r="C1345" t="str">
        <f>+'LISTADO GENERAL '!E1357</f>
        <v>ISBELA X 21  COMP RECUBIERTA</v>
      </c>
      <c r="D1345">
        <f>+'LISTADO GENERAL '!F1357</f>
        <v>0</v>
      </c>
      <c r="E1345" t="str">
        <f>+'LISTADO GENERAL '!I1357</f>
        <v>VIVAX</v>
      </c>
      <c r="F1345" s="20">
        <f>+'LISTADO GENERAL '!S1357</f>
        <v>46082</v>
      </c>
      <c r="G1345">
        <f>+'LISTADO GENERAL '!T1357</f>
        <v>0</v>
      </c>
      <c r="H1345" s="21">
        <f>+'LISTADO GENERAL '!O1357</f>
        <v>10.324675324675324</v>
      </c>
      <c r="I1345">
        <f t="shared" si="40"/>
        <v>0</v>
      </c>
      <c r="J1345">
        <f>IF('LISTADO GENERAL '!K1357="EXENTO",'REF1'!I1345,I1345*1.16)</f>
        <v>0</v>
      </c>
      <c r="K1345" t="b">
        <f t="shared" si="41"/>
        <v>0</v>
      </c>
      <c r="L1345">
        <f>'LISTADO GENERAL '!A1357</f>
        <v>0</v>
      </c>
    </row>
    <row r="1346" spans="1:12">
      <c r="A1346" s="22">
        <v>1345</v>
      </c>
      <c r="B1346" t="str">
        <f>+'LISTADO GENERAL '!B1358</f>
        <v>020191103</v>
      </c>
      <c r="C1346" t="str">
        <f>+'LISTADO GENERAL '!E1358</f>
        <v>ISOSPRAY 2MG-1.5 MG PASTILLAS MIEL-LIMON X 12 PASTILLAS</v>
      </c>
      <c r="D1346">
        <f>+'LISTADO GENERAL '!F1358</f>
        <v>0</v>
      </c>
      <c r="E1346" t="str">
        <f>+'LISTADO GENERAL '!I1358</f>
        <v>BIOTECH</v>
      </c>
      <c r="F1346" s="20">
        <f>+'LISTADO GENERAL '!S1358</f>
        <v>45901</v>
      </c>
      <c r="G1346">
        <f>+'LISTADO GENERAL '!T1358</f>
        <v>0</v>
      </c>
      <c r="H1346" s="21">
        <f>+'LISTADO GENERAL '!O1358</f>
        <v>3.3928571428571432</v>
      </c>
      <c r="I1346">
        <f t="shared" ref="I1346:I1409" si="42">+H1346*G1346</f>
        <v>0</v>
      </c>
      <c r="J1346">
        <f>IF('LISTADO GENERAL '!K1358="EXENTO",'REF1'!I1346,I1346*1.16)</f>
        <v>0</v>
      </c>
      <c r="K1346" t="b">
        <f t="shared" si="41"/>
        <v>0</v>
      </c>
      <c r="L1346">
        <f>'LISTADO GENERAL '!A1358</f>
        <v>0</v>
      </c>
    </row>
    <row r="1347" spans="1:12">
      <c r="A1347" s="22">
        <v>1346</v>
      </c>
      <c r="B1347" t="str">
        <f>+'LISTADO GENERAL '!B1359</f>
        <v>020191122</v>
      </c>
      <c r="C1347" t="str">
        <f>+'LISTADO GENERAL '!E1359</f>
        <v xml:space="preserve">ISOSPRAY PLUS 0,15%-0,25% SOLUCION FCO 120 ML </v>
      </c>
      <c r="D1347">
        <f>+'LISTADO GENERAL '!F1359</f>
        <v>0</v>
      </c>
      <c r="E1347" t="str">
        <f>+'LISTADO GENERAL '!I1359</f>
        <v>BIOTECH</v>
      </c>
      <c r="F1347" s="20">
        <f>+'LISTADO GENERAL '!S1359</f>
        <v>46204</v>
      </c>
      <c r="G1347">
        <f>+'LISTADO GENERAL '!T1359</f>
        <v>0</v>
      </c>
      <c r="H1347" s="21">
        <f>+'LISTADO GENERAL '!O1359</f>
        <v>4.4025974025974026</v>
      </c>
      <c r="I1347">
        <f t="shared" si="42"/>
        <v>0</v>
      </c>
      <c r="J1347">
        <f>IF('LISTADO GENERAL '!K1359="EXENTO",'REF1'!I1347,I1347*1.16)</f>
        <v>0</v>
      </c>
      <c r="K1347" t="b">
        <f t="shared" ref="K1347:K1410" si="43">IF(AND(G1347&gt;0,AND(L1347&lt;&gt;$L$1,L1347&lt;&gt;$M$1)),ROW())</f>
        <v>0</v>
      </c>
      <c r="L1347">
        <f>'LISTADO GENERAL '!A1359</f>
        <v>0</v>
      </c>
    </row>
    <row r="1348" spans="1:12">
      <c r="A1348" s="22">
        <v>1347</v>
      </c>
      <c r="B1348" t="str">
        <f>+'LISTADO GENERAL '!B1360</f>
        <v>020191091</v>
      </c>
      <c r="C1348" t="str">
        <f>+'LISTADO GENERAL '!E1360</f>
        <v xml:space="preserve">ISOSPRAY PLUS 0,15%-0,25% SOLUCION FCO 180 ML </v>
      </c>
      <c r="D1348">
        <f>+'LISTADO GENERAL '!F1360</f>
        <v>0</v>
      </c>
      <c r="E1348" t="str">
        <f>+'LISTADO GENERAL '!I1360</f>
        <v>BIOTECH</v>
      </c>
      <c r="F1348" s="20">
        <f>+'LISTADO GENERAL '!S1360</f>
        <v>46204</v>
      </c>
      <c r="G1348">
        <f>+'LISTADO GENERAL '!T1360</f>
        <v>0</v>
      </c>
      <c r="H1348" s="21">
        <f>+'LISTADO GENERAL '!O1360</f>
        <v>4.669620253164557</v>
      </c>
      <c r="I1348">
        <f t="shared" si="42"/>
        <v>0</v>
      </c>
      <c r="J1348">
        <f>IF('LISTADO GENERAL '!K1360="EXENTO",'REF1'!I1348,I1348*1.16)</f>
        <v>0</v>
      </c>
      <c r="K1348" t="b">
        <f t="shared" si="43"/>
        <v>0</v>
      </c>
      <c r="L1348">
        <f>'LISTADO GENERAL '!A1360</f>
        <v>0</v>
      </c>
    </row>
    <row r="1349" spans="1:12">
      <c r="A1349" s="22">
        <v>1348</v>
      </c>
      <c r="B1349" t="str">
        <f>+'LISTADO GENERAL '!B1361</f>
        <v>020930921</v>
      </c>
      <c r="C1349" t="str">
        <f>+'LISTADO GENERAL '!E1361</f>
        <v>ITISONA 0,1% CREMA X 30GR</v>
      </c>
      <c r="D1349">
        <f>+'LISTADO GENERAL '!F1361</f>
        <v>0</v>
      </c>
      <c r="E1349" t="str">
        <f>+'LISTADO GENERAL '!I1361</f>
        <v>LA SANTE</v>
      </c>
      <c r="F1349" s="20">
        <f>+'LISTADO GENERAL '!S1361</f>
        <v>46296</v>
      </c>
      <c r="G1349">
        <f>+'LISTADO GENERAL '!T1361</f>
        <v>0</v>
      </c>
      <c r="H1349" s="21">
        <f>+'LISTADO GENERAL '!O1361</f>
        <v>3.8441250448531079</v>
      </c>
      <c r="I1349">
        <f t="shared" si="42"/>
        <v>0</v>
      </c>
      <c r="J1349">
        <f>IF('LISTADO GENERAL '!K1361="EXENTO",'REF1'!I1349,I1349*1.16)</f>
        <v>0</v>
      </c>
      <c r="K1349" t="b">
        <f t="shared" si="43"/>
        <v>0</v>
      </c>
      <c r="L1349" t="str">
        <f>'LISTADO GENERAL '!A1361</f>
        <v>BROCHE DE ORO</v>
      </c>
    </row>
    <row r="1350" spans="1:12">
      <c r="A1350" s="22">
        <v>1349</v>
      </c>
      <c r="B1350" t="str">
        <f>+'LISTADO GENERAL '!B1362</f>
        <v>033180027</v>
      </c>
      <c r="C1350" t="str">
        <f>+'LISTADO GENERAL '!E1362</f>
        <v>ITRACONAZOL 100 MG X 10 CAP</v>
      </c>
      <c r="D1350">
        <f>+'LISTADO GENERAL '!F1362</f>
        <v>0</v>
      </c>
      <c r="E1350" t="str">
        <f>+'LISTADO GENERAL '!I1362</f>
        <v>ARTE + MEDICO</v>
      </c>
      <c r="F1350" s="20">
        <f>+'LISTADO GENERAL '!S1362</f>
        <v>46235</v>
      </c>
      <c r="G1350">
        <f>+'LISTADO GENERAL '!T1362</f>
        <v>0</v>
      </c>
      <c r="H1350" s="21">
        <f>+'LISTADO GENERAL '!O1362</f>
        <v>3.7154761904761906</v>
      </c>
      <c r="I1350">
        <f t="shared" si="42"/>
        <v>0</v>
      </c>
      <c r="J1350">
        <f>IF('LISTADO GENERAL '!K1362="EXENTO",'REF1'!I1350,I1350*1.16)</f>
        <v>0</v>
      </c>
      <c r="K1350" t="b">
        <f t="shared" si="43"/>
        <v>0</v>
      </c>
      <c r="L1350">
        <f>'LISTADO GENERAL '!A1362</f>
        <v>0</v>
      </c>
    </row>
    <row r="1351" spans="1:12">
      <c r="A1351" s="22">
        <v>1350</v>
      </c>
      <c r="B1351" t="str">
        <f>+'LISTADO GENERAL '!B1363</f>
        <v>023760023</v>
      </c>
      <c r="C1351" t="str">
        <f>+'LISTADO GENERAL '!E1363</f>
        <v>ITRACONAZOL+SECNIDAZOL X 10 CAPSULAS</v>
      </c>
      <c r="D1351">
        <f>+'LISTADO GENERAL '!F1363</f>
        <v>0</v>
      </c>
      <c r="E1351" t="str">
        <f>+'LISTADO GENERAL '!I1363</f>
        <v>BIOGLASS</v>
      </c>
      <c r="F1351" s="20">
        <f>+'LISTADO GENERAL '!S1363</f>
        <v>46113</v>
      </c>
      <c r="G1351">
        <f>+'LISTADO GENERAL '!T1363</f>
        <v>0</v>
      </c>
      <c r="H1351" s="21">
        <f>+'LISTADO GENERAL '!O1363</f>
        <v>3.6396103896103895</v>
      </c>
      <c r="I1351">
        <f t="shared" si="42"/>
        <v>0</v>
      </c>
      <c r="J1351">
        <f>IF('LISTADO GENERAL '!K1363="EXENTO",'REF1'!I1351,I1351*1.16)</f>
        <v>0</v>
      </c>
      <c r="K1351" t="b">
        <f t="shared" si="43"/>
        <v>0</v>
      </c>
      <c r="L1351" t="str">
        <f>'LISTADO GENERAL '!A1363</f>
        <v xml:space="preserve">BROCHE DE ORO </v>
      </c>
    </row>
    <row r="1352" spans="1:12">
      <c r="A1352" s="22">
        <v>1351</v>
      </c>
      <c r="B1352" t="str">
        <f>+'LISTADO GENERAL '!B1364</f>
        <v>033590012</v>
      </c>
      <c r="C1352" t="str">
        <f>+'LISTADO GENERAL '!E1364</f>
        <v>ITRASEC - ITRACONAZOL 33.33mg + SECNIDAZOL 166.6X 10CAP</v>
      </c>
      <c r="D1352">
        <f>+'LISTADO GENERAL '!F1364</f>
        <v>0</v>
      </c>
      <c r="E1352" t="str">
        <f>+'LISTADO GENERAL '!I1364</f>
        <v>TIARES</v>
      </c>
      <c r="F1352" s="20">
        <f>+'LISTADO GENERAL '!S1364</f>
        <v>46204</v>
      </c>
      <c r="G1352">
        <f>+'LISTADO GENERAL '!T1364</f>
        <v>0</v>
      </c>
      <c r="H1352" s="21">
        <f>+'LISTADO GENERAL '!O1364</f>
        <v>5.8329113924050624</v>
      </c>
      <c r="I1352">
        <f t="shared" si="42"/>
        <v>0</v>
      </c>
      <c r="J1352">
        <f>IF('LISTADO GENERAL '!K1364="EXENTO",'REF1'!I1352,I1352*1.16)</f>
        <v>0</v>
      </c>
      <c r="K1352" t="b">
        <f t="shared" si="43"/>
        <v>0</v>
      </c>
      <c r="L1352">
        <f>'LISTADO GENERAL '!A1364</f>
        <v>0</v>
      </c>
    </row>
    <row r="1353" spans="1:12">
      <c r="A1353" s="22">
        <v>1352</v>
      </c>
      <c r="B1353" t="str">
        <f>+'LISTADO GENERAL '!B1365</f>
        <v>020260917</v>
      </c>
      <c r="C1353" t="str">
        <f>+'LISTADO GENERAL '!E1365</f>
        <v>IVERMECTINA 6 MG X 4 TAB</v>
      </c>
      <c r="D1353">
        <f>+'LISTADO GENERAL '!F1365</f>
        <v>0</v>
      </c>
      <c r="E1353" t="str">
        <f>+'LISTADO GENERAL '!I1365</f>
        <v>CALOX</v>
      </c>
      <c r="F1353" s="20">
        <f>+'LISTADO GENERAL '!S1365</f>
        <v>46388</v>
      </c>
      <c r="G1353">
        <f>+'LISTADO GENERAL '!T1365</f>
        <v>0</v>
      </c>
      <c r="H1353" s="21">
        <f>+'LISTADO GENERAL '!O1365</f>
        <v>1.7813714285714284</v>
      </c>
      <c r="I1353">
        <f t="shared" si="42"/>
        <v>0</v>
      </c>
      <c r="J1353">
        <f>IF('LISTADO GENERAL '!K1365="EXENTO",'REF1'!I1353,I1353*1.16)</f>
        <v>0</v>
      </c>
      <c r="K1353" t="b">
        <f t="shared" si="43"/>
        <v>0</v>
      </c>
      <c r="L1353">
        <f>'LISTADO GENERAL '!A1365</f>
        <v>0</v>
      </c>
    </row>
    <row r="1354" spans="1:12">
      <c r="A1354" s="22">
        <v>1353</v>
      </c>
      <c r="B1354" t="str">
        <f>+'LISTADO GENERAL '!B1366</f>
        <v>020981154</v>
      </c>
      <c r="C1354" t="str">
        <f>+'LISTADO GENERAL '!E1366</f>
        <v>IZABAN 10 MG X30 COMP</v>
      </c>
      <c r="D1354">
        <f>+'LISTADO GENERAL '!F1366</f>
        <v>0</v>
      </c>
      <c r="E1354" t="str">
        <f>+'LISTADO GENERAL '!I1366</f>
        <v>LETI-GENVEN</v>
      </c>
      <c r="F1354" s="20">
        <f>+'LISTADO GENERAL '!S1366</f>
        <v>46266</v>
      </c>
      <c r="G1354">
        <f>+'LISTADO GENERAL '!T1366</f>
        <v>0</v>
      </c>
      <c r="H1354" s="21">
        <f>+'LISTADO GENERAL '!O1366</f>
        <v>26.862545454545451</v>
      </c>
      <c r="I1354">
        <f t="shared" si="42"/>
        <v>0</v>
      </c>
      <c r="J1354">
        <f>IF('LISTADO GENERAL '!K1366="EXENTO",'REF1'!I1354,I1354*1.16)</f>
        <v>0</v>
      </c>
      <c r="K1354" t="b">
        <f t="shared" si="43"/>
        <v>0</v>
      </c>
      <c r="L1354" t="str">
        <f>'LISTADO GENERAL '!A1366</f>
        <v xml:space="preserve">BROCHE DE ORO </v>
      </c>
    </row>
    <row r="1355" spans="1:12">
      <c r="A1355" s="22">
        <v>1354</v>
      </c>
      <c r="B1355" t="str">
        <f>+'LISTADO GENERAL '!B1367</f>
        <v>020981153</v>
      </c>
      <c r="C1355" t="str">
        <f>+'LISTADO GENERAL '!E1367</f>
        <v>IZABAN 25MG X30 COMP</v>
      </c>
      <c r="D1355">
        <f>+'LISTADO GENERAL '!F1367</f>
        <v>0</v>
      </c>
      <c r="E1355" t="str">
        <f>+'LISTADO GENERAL '!I1367</f>
        <v>LETI-GENVEN</v>
      </c>
      <c r="F1355" s="20">
        <f>+'LISTADO GENERAL '!S1367</f>
        <v>46266</v>
      </c>
      <c r="G1355">
        <f>+'LISTADO GENERAL '!T1367</f>
        <v>0</v>
      </c>
      <c r="H1355" s="21">
        <f>+'LISTADO GENERAL '!O1367</f>
        <v>31.457214054568862</v>
      </c>
      <c r="I1355">
        <f t="shared" si="42"/>
        <v>0</v>
      </c>
      <c r="J1355">
        <f>IF('LISTADO GENERAL '!K1367="EXENTO",'REF1'!I1355,I1355*1.16)</f>
        <v>0</v>
      </c>
      <c r="K1355" t="b">
        <f t="shared" si="43"/>
        <v>0</v>
      </c>
      <c r="L1355" t="str">
        <f>'LISTADO GENERAL '!A1367</f>
        <v xml:space="preserve">BROCHE DE ORO </v>
      </c>
    </row>
    <row r="1356" spans="1:12">
      <c r="A1356" s="22">
        <v>1355</v>
      </c>
      <c r="B1356" t="str">
        <f>+'LISTADO GENERAL '!B1368</f>
        <v>023850009</v>
      </c>
      <c r="C1356" t="str">
        <f>+'LISTADO GENERAL '!E1368</f>
        <v>JARABE DE BERRO X 180 mL</v>
      </c>
      <c r="D1356">
        <f>+'LISTADO GENERAL '!F1368</f>
        <v>0</v>
      </c>
      <c r="E1356" t="str">
        <f>+'LISTADO GENERAL '!I1368</f>
        <v>BIOFARCO</v>
      </c>
      <c r="F1356" s="20">
        <f>+'LISTADO GENERAL '!S1368</f>
        <v>46174</v>
      </c>
      <c r="G1356">
        <f>+'LISTADO GENERAL '!T1368</f>
        <v>0</v>
      </c>
      <c r="H1356" s="21">
        <f>+'LISTADO GENERAL '!O1368</f>
        <v>4.5584415584415581</v>
      </c>
      <c r="I1356">
        <f t="shared" si="42"/>
        <v>0</v>
      </c>
      <c r="J1356">
        <f>IF('LISTADO GENERAL '!K1368="EXENTO",'REF1'!I1356,I1356*1.16)</f>
        <v>0</v>
      </c>
      <c r="K1356" t="b">
        <f t="shared" si="43"/>
        <v>0</v>
      </c>
      <c r="L1356" t="str">
        <f>'LISTADO GENERAL '!A1368</f>
        <v>PRODUCTOS TOP</v>
      </c>
    </row>
    <row r="1357" spans="1:12">
      <c r="A1357" s="22">
        <v>1356</v>
      </c>
      <c r="B1357" t="str">
        <f>+'LISTADO GENERAL '!B1369</f>
        <v>023850010</v>
      </c>
      <c r="C1357" t="str">
        <f>+'LISTADO GENERAL '!E1369</f>
        <v>JARABE DE JENJIBRE- ZINC - VITAMINA C X 180 mL</v>
      </c>
      <c r="D1357">
        <f>+'LISTADO GENERAL '!F1369</f>
        <v>0</v>
      </c>
      <c r="E1357" t="str">
        <f>+'LISTADO GENERAL '!I1369</f>
        <v>BIOFARCO</v>
      </c>
      <c r="F1357" s="20">
        <f>+'LISTADO GENERAL '!S1369</f>
        <v>46204</v>
      </c>
      <c r="G1357">
        <f>+'LISTADO GENERAL '!T1369</f>
        <v>0</v>
      </c>
      <c r="H1357" s="21">
        <f>+'LISTADO GENERAL '!O1369</f>
        <v>6.9090909090909092</v>
      </c>
      <c r="I1357">
        <f t="shared" si="42"/>
        <v>0</v>
      </c>
      <c r="J1357">
        <f>IF('LISTADO GENERAL '!K1369="EXENTO",'REF1'!I1357,I1357*1.16)</f>
        <v>0</v>
      </c>
      <c r="K1357" t="b">
        <f t="shared" si="43"/>
        <v>0</v>
      </c>
      <c r="L1357">
        <f>'LISTADO GENERAL '!A1369</f>
        <v>0</v>
      </c>
    </row>
    <row r="1358" spans="1:12">
      <c r="A1358" s="22">
        <v>1357</v>
      </c>
      <c r="B1358" t="str">
        <f>+'LISTADO GENERAL '!B1370</f>
        <v>020580982</v>
      </c>
      <c r="C1358" t="str">
        <f>+'LISTADO GENERAL '!E1370</f>
        <v>JARABE DE VALERIANA X 120ML</v>
      </c>
      <c r="D1358">
        <f>+'LISTADO GENERAL '!F1370</f>
        <v>0</v>
      </c>
      <c r="E1358" t="str">
        <f>+'LISTADO GENERAL '!I1370</f>
        <v>FC PHARMA</v>
      </c>
      <c r="F1358" s="20">
        <f>+'LISTADO GENERAL '!S1370</f>
        <v>46266</v>
      </c>
      <c r="G1358">
        <f>+'LISTADO GENERAL '!T1370</f>
        <v>0</v>
      </c>
      <c r="H1358" s="21">
        <f>+'LISTADO GENERAL '!O1370</f>
        <v>5.25</v>
      </c>
      <c r="I1358">
        <f t="shared" si="42"/>
        <v>0</v>
      </c>
      <c r="J1358">
        <f>IF('LISTADO GENERAL '!K1370="EXENTO",'REF1'!I1358,I1358*1.16)</f>
        <v>0</v>
      </c>
      <c r="K1358" t="b">
        <f t="shared" si="43"/>
        <v>0</v>
      </c>
      <c r="L1358" t="str">
        <f>'LISTADO GENERAL '!A1370</f>
        <v>PRODUCTOS TOP</v>
      </c>
    </row>
    <row r="1359" spans="1:12">
      <c r="A1359" s="22">
        <v>1358</v>
      </c>
      <c r="B1359" t="str">
        <f>+'LISTADO GENERAL '!B1371</f>
        <v>023850011</v>
      </c>
      <c r="C1359" t="str">
        <f>+'LISTADO GENERAL '!E1371</f>
        <v>JARABE LAMEDOR COMPUESTO X 120 mL</v>
      </c>
      <c r="D1359">
        <f>+'LISTADO GENERAL '!F1371</f>
        <v>0</v>
      </c>
      <c r="E1359" t="str">
        <f>+'LISTADO GENERAL '!I1371</f>
        <v>BIOFARCO</v>
      </c>
      <c r="F1359" s="20">
        <f>+'LISTADO GENERAL '!S1371</f>
        <v>46082</v>
      </c>
      <c r="G1359">
        <f>+'LISTADO GENERAL '!T1371</f>
        <v>0</v>
      </c>
      <c r="H1359" s="21">
        <f>+'LISTADO GENERAL '!O1371</f>
        <v>4.1558441558441563</v>
      </c>
      <c r="I1359">
        <f t="shared" si="42"/>
        <v>0</v>
      </c>
      <c r="J1359">
        <f>IF('LISTADO GENERAL '!K1371="EXENTO",'REF1'!I1359,I1359*1.16)</f>
        <v>0</v>
      </c>
      <c r="K1359" t="b">
        <f t="shared" si="43"/>
        <v>0</v>
      </c>
      <c r="L1359">
        <f>'LISTADO GENERAL '!A1371</f>
        <v>0</v>
      </c>
    </row>
    <row r="1360" spans="1:12">
      <c r="A1360" s="22">
        <v>1359</v>
      </c>
      <c r="B1360" t="str">
        <f>+'LISTADO GENERAL '!B1372</f>
        <v>043140004</v>
      </c>
      <c r="C1360" t="str">
        <f>+'LISTADO GENERAL '!E1372</f>
        <v>JERINGA DE 20 CC 21G X1 1/2 X CJ X 50 PCS</v>
      </c>
      <c r="D1360">
        <f>+'LISTADO GENERAL '!F1372</f>
        <v>0</v>
      </c>
      <c r="E1360" t="str">
        <f>+'LISTADO GENERAL '!I1372</f>
        <v>BIO - MERCY</v>
      </c>
      <c r="F1360" s="20">
        <f>+'LISTADO GENERAL '!S1372</f>
        <v>47300</v>
      </c>
      <c r="G1360">
        <f>+'LISTADO GENERAL '!T1372</f>
        <v>0</v>
      </c>
      <c r="H1360" s="21">
        <f>+'LISTADO GENERAL '!O1372</f>
        <v>11.179220779220779</v>
      </c>
      <c r="I1360">
        <f t="shared" si="42"/>
        <v>0</v>
      </c>
      <c r="J1360">
        <f>IF('LISTADO GENERAL '!K1372="EXENTO",'REF1'!I1360,I1360*1.16)</f>
        <v>0</v>
      </c>
      <c r="K1360" t="b">
        <f t="shared" si="43"/>
        <v>0</v>
      </c>
      <c r="L1360">
        <f>'LISTADO GENERAL '!A1372</f>
        <v>0</v>
      </c>
    </row>
    <row r="1361" spans="1:12">
      <c r="A1361" s="22">
        <v>1360</v>
      </c>
      <c r="B1361" t="str">
        <f>+'LISTADO GENERAL '!B1373</f>
        <v>030720011</v>
      </c>
      <c r="C1361" t="str">
        <f>+'LISTADO GENERAL '!E1373</f>
        <v>KASTDUO 10MG-5MG 20 TAB</v>
      </c>
      <c r="D1361">
        <f>+'LISTADO GENERAL '!F1373</f>
        <v>0</v>
      </c>
      <c r="E1361" t="str">
        <f>+'LISTADO GENERAL '!I1373</f>
        <v>DISKAM</v>
      </c>
      <c r="F1361" s="20">
        <f>+'LISTADO GENERAL '!S1373</f>
        <v>45962</v>
      </c>
      <c r="G1361">
        <f>+'LISTADO GENERAL '!T1373</f>
        <v>0</v>
      </c>
      <c r="H1361" s="21">
        <f>+'LISTADO GENERAL '!O1373</f>
        <v>6.3636363636363642</v>
      </c>
      <c r="I1361">
        <f t="shared" si="42"/>
        <v>0</v>
      </c>
      <c r="J1361">
        <f>IF('LISTADO GENERAL '!K1373="EXENTO",'REF1'!I1361,I1361*1.16)</f>
        <v>0</v>
      </c>
      <c r="K1361" t="b">
        <f t="shared" si="43"/>
        <v>0</v>
      </c>
      <c r="L1361">
        <f>'LISTADO GENERAL '!A1373</f>
        <v>0</v>
      </c>
    </row>
    <row r="1362" spans="1:12">
      <c r="A1362" s="22">
        <v>1361</v>
      </c>
      <c r="B1362" t="str">
        <f>+'LISTADO GENERAL '!B1374</f>
        <v>020351033</v>
      </c>
      <c r="C1362" t="str">
        <f>+'LISTADO GENERAL '!E1374</f>
        <v>KATIVIL 1GR/10ML SOL ORAL X  240 ML</v>
      </c>
      <c r="D1362">
        <f>+'LISTADO GENERAL '!F1374</f>
        <v>0</v>
      </c>
      <c r="E1362" t="str">
        <f>+'LISTADO GENERAL '!I1374</f>
        <v>COFASA</v>
      </c>
      <c r="F1362" s="20">
        <f>+'LISTADO GENERAL '!S1374</f>
        <v>46357</v>
      </c>
      <c r="G1362">
        <f>+'LISTADO GENERAL '!T1374</f>
        <v>0</v>
      </c>
      <c r="H1362" s="21">
        <f>+'LISTADO GENERAL '!O1374</f>
        <v>12.256076735068389</v>
      </c>
      <c r="I1362">
        <f t="shared" si="42"/>
        <v>0</v>
      </c>
      <c r="J1362">
        <f>IF('LISTADO GENERAL '!K1374="EXENTO",'REF1'!I1362,I1362*1.16)</f>
        <v>0</v>
      </c>
      <c r="K1362" t="b">
        <f t="shared" si="43"/>
        <v>0</v>
      </c>
      <c r="L1362" t="str">
        <f>'LISTADO GENERAL '!A1374</f>
        <v>PRODUCTOS TOP</v>
      </c>
    </row>
    <row r="1363" spans="1:12">
      <c r="A1363" s="22">
        <v>1362</v>
      </c>
      <c r="B1363" t="str">
        <f>+'LISTADO GENERAL '!B1375</f>
        <v>020350853</v>
      </c>
      <c r="C1363" t="str">
        <f>+'LISTADO GENERAL '!E1375</f>
        <v>KATIVIL 1GR/10ML SOL ORAL X 120ML</v>
      </c>
      <c r="D1363">
        <f>+'LISTADO GENERAL '!F1375</f>
        <v>0</v>
      </c>
      <c r="E1363" t="str">
        <f>+'LISTADO GENERAL '!I1375</f>
        <v>COFASA</v>
      </c>
      <c r="F1363" s="20">
        <f>+'LISTADO GENERAL '!S1375</f>
        <v>46174</v>
      </c>
      <c r="G1363">
        <f>+'LISTADO GENERAL '!T1375</f>
        <v>0</v>
      </c>
      <c r="H1363" s="21">
        <f>+'LISTADO GENERAL '!O1375</f>
        <v>6.9647874003449921</v>
      </c>
      <c r="I1363">
        <f t="shared" si="42"/>
        <v>0</v>
      </c>
      <c r="J1363">
        <f>IF('LISTADO GENERAL '!K1375="EXENTO",'REF1'!I1363,I1363*1.16)</f>
        <v>0</v>
      </c>
      <c r="K1363" t="b">
        <f t="shared" si="43"/>
        <v>0</v>
      </c>
      <c r="L1363">
        <f>'LISTADO GENERAL '!A1375</f>
        <v>0</v>
      </c>
    </row>
    <row r="1364" spans="1:12">
      <c r="A1364" s="22">
        <v>1363</v>
      </c>
      <c r="B1364" t="str">
        <f>+'LISTADO GENERAL '!B1376</f>
        <v>020350973</v>
      </c>
      <c r="C1364" t="str">
        <f>+'LISTADO GENERAL '!E1376</f>
        <v>KATIVIL 1GR/10ML SOL ORAL X 90ML</v>
      </c>
      <c r="D1364">
        <f>+'LISTADO GENERAL '!F1376</f>
        <v>0</v>
      </c>
      <c r="E1364" t="str">
        <f>+'LISTADO GENERAL '!I1376</f>
        <v>COFASA</v>
      </c>
      <c r="F1364" s="20">
        <f>+'LISTADO GENERAL '!S1376</f>
        <v>46082</v>
      </c>
      <c r="G1364">
        <f>+'LISTADO GENERAL '!T1376</f>
        <v>0</v>
      </c>
      <c r="H1364" s="21">
        <f>+'LISTADO GENERAL '!O1376</f>
        <v>5.5841772151898734</v>
      </c>
      <c r="I1364">
        <f t="shared" si="42"/>
        <v>0</v>
      </c>
      <c r="J1364">
        <f>IF('LISTADO GENERAL '!K1376="EXENTO",'REF1'!I1364,I1364*1.16)</f>
        <v>0</v>
      </c>
      <c r="K1364" t="b">
        <f t="shared" si="43"/>
        <v>0</v>
      </c>
      <c r="L1364" t="str">
        <f>'LISTADO GENERAL '!A1376</f>
        <v>PRODUCTOS TOP</v>
      </c>
    </row>
    <row r="1365" spans="1:12">
      <c r="A1365" s="22">
        <v>1364</v>
      </c>
      <c r="B1365" t="str">
        <f>+'LISTADO GENERAL '!B1377</f>
        <v>010140340</v>
      </c>
      <c r="C1365" t="str">
        <f>+'LISTADO GENERAL '!E1377</f>
        <v>KATRIN (KETOROLACO) 30mg/ml X 3  AMP</v>
      </c>
      <c r="D1365">
        <f>+'LISTADO GENERAL '!F1377</f>
        <v>0</v>
      </c>
      <c r="E1365" t="str">
        <f>+'LISTADO GENERAL '!I1377</f>
        <v>BEHRENS</v>
      </c>
      <c r="F1365" s="20">
        <f>+'LISTADO GENERAL '!S1377</f>
        <v>46327</v>
      </c>
      <c r="G1365">
        <f>+'LISTADO GENERAL '!T1377</f>
        <v>0</v>
      </c>
      <c r="H1365" s="21">
        <f>+'LISTADO GENERAL '!O1377</f>
        <v>4.2128947934591432</v>
      </c>
      <c r="I1365">
        <f t="shared" si="42"/>
        <v>0</v>
      </c>
      <c r="J1365">
        <f>IF('LISTADO GENERAL '!K1377="EXENTO",'REF1'!I1365,I1365*1.16)</f>
        <v>0</v>
      </c>
      <c r="K1365" t="b">
        <f t="shared" si="43"/>
        <v>0</v>
      </c>
      <c r="L1365" t="str">
        <f>'LISTADO GENERAL '!A1377</f>
        <v>PRODUCTOS TOP</v>
      </c>
    </row>
    <row r="1366" spans="1:12">
      <c r="A1366" s="22">
        <v>1365</v>
      </c>
      <c r="B1366" t="str">
        <f>+'LISTADO GENERAL '!B1378</f>
        <v>021490950</v>
      </c>
      <c r="C1366" t="str">
        <f>+'LISTADO GENERAL '!E1378</f>
        <v>KELFEN 50MG X 10 COMP</v>
      </c>
      <c r="D1366">
        <f>+'LISTADO GENERAL '!F1378</f>
        <v>0</v>
      </c>
      <c r="E1366" t="str">
        <f>+'LISTADO GENERAL '!I1378</f>
        <v>ROWE</v>
      </c>
      <c r="F1366" s="20">
        <f>+'LISTADO GENERAL '!S1378</f>
        <v>46082</v>
      </c>
      <c r="G1366">
        <f>+'LISTADO GENERAL '!T1378</f>
        <v>0</v>
      </c>
      <c r="H1366" s="21">
        <f>+'LISTADO GENERAL '!O1378</f>
        <v>3.3514285714285719</v>
      </c>
      <c r="I1366">
        <f t="shared" si="42"/>
        <v>0</v>
      </c>
      <c r="J1366">
        <f>IF('LISTADO GENERAL '!K1378="EXENTO",'REF1'!I1366,I1366*1.16)</f>
        <v>0</v>
      </c>
      <c r="K1366" t="b">
        <f t="shared" si="43"/>
        <v>0</v>
      </c>
      <c r="L1366" t="str">
        <f>'LISTADO GENERAL '!A1378</f>
        <v>PRODUCTOS TOP</v>
      </c>
    </row>
    <row r="1367" spans="1:12">
      <c r="A1367" s="22">
        <v>1366</v>
      </c>
      <c r="B1367" t="str">
        <f>+'LISTADO GENERAL '!B1379</f>
        <v>033470008</v>
      </c>
      <c r="C1367" t="str">
        <f>+'LISTADO GENERAL '!E1379</f>
        <v>KEPIN (KETOPROFENO) SOL INY 100mg/2 ml  6 AMP</v>
      </c>
      <c r="D1367">
        <f>+'LISTADO GENERAL '!F1379</f>
        <v>0</v>
      </c>
      <c r="E1367" t="str">
        <f>+'LISTADO GENERAL '!I1379</f>
        <v xml:space="preserve">DOROPHARMA </v>
      </c>
      <c r="F1367" s="20">
        <f>+'LISTADO GENERAL '!S1379</f>
        <v>46266</v>
      </c>
      <c r="G1367">
        <f>+'LISTADO GENERAL '!T1379</f>
        <v>0</v>
      </c>
      <c r="H1367" s="21">
        <f>+'LISTADO GENERAL '!O1379</f>
        <v>5.2597402597402594</v>
      </c>
      <c r="I1367">
        <f t="shared" si="42"/>
        <v>0</v>
      </c>
      <c r="J1367">
        <f>IF('LISTADO GENERAL '!K1379="EXENTO",'REF1'!I1367,I1367*1.16)</f>
        <v>0</v>
      </c>
      <c r="K1367" t="b">
        <f t="shared" si="43"/>
        <v>0</v>
      </c>
      <c r="L1367">
        <f>'LISTADO GENERAL '!A1379</f>
        <v>0</v>
      </c>
    </row>
    <row r="1368" spans="1:12">
      <c r="A1368" s="22">
        <v>1367</v>
      </c>
      <c r="B1368" t="str">
        <f>+'LISTADO GENERAL '!B1380</f>
        <v>021181108</v>
      </c>
      <c r="C1368" t="str">
        <f>+'LISTADO GENERAL '!E1380</f>
        <v>KEPRORET SOL ORAL X 120ML</v>
      </c>
      <c r="D1368">
        <f>+'LISTADO GENERAL '!F1380</f>
        <v>0</v>
      </c>
      <c r="E1368" t="str">
        <f>+'LISTADO GENERAL '!I1380</f>
        <v>OFTALMI</v>
      </c>
      <c r="F1368" s="20">
        <f>+'LISTADO GENERAL '!S1380</f>
        <v>45870</v>
      </c>
      <c r="G1368">
        <f>+'LISTADO GENERAL '!T1380</f>
        <v>0</v>
      </c>
      <c r="H1368" s="21">
        <f>+'LISTADO GENERAL '!O1380</f>
        <v>2.8444444444444446</v>
      </c>
      <c r="I1368">
        <f t="shared" si="42"/>
        <v>0</v>
      </c>
      <c r="J1368">
        <f>IF('LISTADO GENERAL '!K1380="EXENTO",'REF1'!I1368,I1368*1.16)</f>
        <v>0</v>
      </c>
      <c r="K1368" t="b">
        <f t="shared" si="43"/>
        <v>0</v>
      </c>
      <c r="L1368" t="str">
        <f>'LISTADO GENERAL '!A1380</f>
        <v>BROCHE DE ORO</v>
      </c>
    </row>
    <row r="1369" spans="1:12">
      <c r="A1369" s="22">
        <v>1368</v>
      </c>
      <c r="B1369" t="str">
        <f>+'LISTADO GENERAL '!B1381</f>
        <v>032720021</v>
      </c>
      <c r="C1369" t="str">
        <f>+'LISTADO GENERAL '!E1381</f>
        <v>KETOCONAZOL 400 mg x 3 OVULOS</v>
      </c>
      <c r="D1369">
        <f>+'LISTADO GENERAL '!F1381</f>
        <v>0</v>
      </c>
      <c r="E1369" t="str">
        <f>+'LISTADO GENERAL '!I1381</f>
        <v>FAHD</v>
      </c>
      <c r="F1369" s="20">
        <f>+'LISTADO GENERAL '!S1381</f>
        <v>46569</v>
      </c>
      <c r="G1369">
        <f>+'LISTADO GENERAL '!T1381</f>
        <v>0</v>
      </c>
      <c r="H1369" s="21">
        <f>+'LISTADO GENERAL '!O1381</f>
        <v>4.4935064935064934</v>
      </c>
      <c r="I1369">
        <f t="shared" si="42"/>
        <v>0</v>
      </c>
      <c r="J1369">
        <f>IF('LISTADO GENERAL '!K1381="EXENTO",'REF1'!I1369,I1369*1.16)</f>
        <v>0</v>
      </c>
      <c r="K1369" t="b">
        <f t="shared" si="43"/>
        <v>0</v>
      </c>
      <c r="L1369">
        <f>'LISTADO GENERAL '!A1381</f>
        <v>0</v>
      </c>
    </row>
    <row r="1370" spans="1:12">
      <c r="A1370" s="22">
        <v>1369</v>
      </c>
      <c r="B1370" t="str">
        <f>+'LISTADO GENERAL '!B1382</f>
        <v>021261018</v>
      </c>
      <c r="C1370" t="str">
        <f>+'LISTADO GENERAL '!E1382</f>
        <v>KETODEX (KETOPROFENO) 100mg X 10 TAB</v>
      </c>
      <c r="D1370">
        <f>+'LISTADO GENERAL '!F1382</f>
        <v>0</v>
      </c>
      <c r="E1370" t="str">
        <f>+'LISTADO GENERAL '!I1382</f>
        <v>PLUS ANDES</v>
      </c>
      <c r="F1370" s="20">
        <f>+'LISTADO GENERAL '!S1382</f>
        <v>47027</v>
      </c>
      <c r="G1370">
        <f>+'LISTADO GENERAL '!T1382</f>
        <v>0</v>
      </c>
      <c r="H1370" s="21">
        <f>+'LISTADO GENERAL '!O1382</f>
        <v>2.759493670886076</v>
      </c>
      <c r="I1370">
        <f t="shared" si="42"/>
        <v>0</v>
      </c>
      <c r="J1370">
        <f>IF('LISTADO GENERAL '!K1382="EXENTO",'REF1'!I1370,I1370*1.16)</f>
        <v>0</v>
      </c>
      <c r="K1370" t="b">
        <f t="shared" si="43"/>
        <v>0</v>
      </c>
      <c r="L1370">
        <f>'LISTADO GENERAL '!A1382</f>
        <v>0</v>
      </c>
    </row>
    <row r="1371" spans="1:12">
      <c r="A1371" s="22">
        <v>1370</v>
      </c>
      <c r="B1371" t="str">
        <f>+'LISTADO GENERAL '!B1383</f>
        <v>013320016</v>
      </c>
      <c r="C1371" t="str">
        <f>+'LISTADO GENERAL '!E1383</f>
        <v>KETOPROFENO 100 MG  2 ML AMP</v>
      </c>
      <c r="D1371">
        <f>+'LISTADO GENERAL '!F1383</f>
        <v>0</v>
      </c>
      <c r="E1371" t="str">
        <f>+'LISTADO GENERAL '!I1383</f>
        <v>VENEQUIMEX</v>
      </c>
      <c r="F1371" s="20">
        <f>+'LISTADO GENERAL '!S1383</f>
        <v>45748</v>
      </c>
      <c r="G1371">
        <f>+'LISTADO GENERAL '!T1383</f>
        <v>0</v>
      </c>
      <c r="H1371" s="21">
        <f>+'LISTADO GENERAL '!O1383</f>
        <v>1.3636363636363638</v>
      </c>
      <c r="I1371">
        <f t="shared" si="42"/>
        <v>0</v>
      </c>
      <c r="J1371">
        <f>IF('LISTADO GENERAL '!K1383="EXENTO",'REF1'!I1371,I1371*1.16)</f>
        <v>0</v>
      </c>
      <c r="K1371" t="b">
        <f t="shared" si="43"/>
        <v>0</v>
      </c>
      <c r="L1371">
        <f>'LISTADO GENERAL '!A1383</f>
        <v>0</v>
      </c>
    </row>
    <row r="1372" spans="1:12">
      <c r="A1372" s="22">
        <v>1371</v>
      </c>
      <c r="B1372" t="str">
        <f>+'LISTADO GENERAL '!B1384</f>
        <v>012720008</v>
      </c>
      <c r="C1372" t="str">
        <f>+'LISTADO GENERAL '!E1384</f>
        <v>KETOPROFENO 100 MG POLVO PARA SUSPENSION I.V</v>
      </c>
      <c r="D1372">
        <f>+'LISTADO GENERAL '!F1384</f>
        <v>0</v>
      </c>
      <c r="E1372" t="str">
        <f>+'LISTADO GENERAL '!I1384</f>
        <v>FAHD</v>
      </c>
      <c r="F1372" s="20">
        <f>+'LISTADO GENERAL '!S1384</f>
        <v>45870</v>
      </c>
      <c r="G1372">
        <f>+'LISTADO GENERAL '!T1384</f>
        <v>0</v>
      </c>
      <c r="H1372" s="21">
        <f>+'LISTADO GENERAL '!O1384</f>
        <v>0.82278481012658222</v>
      </c>
      <c r="I1372">
        <f t="shared" si="42"/>
        <v>0</v>
      </c>
      <c r="J1372">
        <f>IF('LISTADO GENERAL '!K1384="EXENTO",'REF1'!I1372,I1372*1.16)</f>
        <v>0</v>
      </c>
      <c r="K1372" t="b">
        <f t="shared" si="43"/>
        <v>0</v>
      </c>
      <c r="L1372">
        <f>'LISTADO GENERAL '!A1384</f>
        <v>0</v>
      </c>
    </row>
    <row r="1373" spans="1:12">
      <c r="A1373" s="22">
        <v>1372</v>
      </c>
      <c r="B1373" t="str">
        <f>+'LISTADO GENERAL '!B1385</f>
        <v>020981097</v>
      </c>
      <c r="C1373" t="str">
        <f>+'LISTADO GENERAL '!E1385</f>
        <v>KETOPROFENO 100 MG X 20 CAP</v>
      </c>
      <c r="D1373">
        <f>+'LISTADO GENERAL '!F1385</f>
        <v>0</v>
      </c>
      <c r="E1373" t="str">
        <f>+'LISTADO GENERAL '!I1385</f>
        <v>LETI-GENVEN</v>
      </c>
      <c r="F1373" s="20">
        <f>+'LISTADO GENERAL '!S1385</f>
        <v>46266</v>
      </c>
      <c r="G1373">
        <f>+'LISTADO GENERAL '!T1385</f>
        <v>0</v>
      </c>
      <c r="H1373" s="21">
        <f>+'LISTADO GENERAL '!O1385</f>
        <v>4.2644935701567883</v>
      </c>
      <c r="I1373">
        <f t="shared" si="42"/>
        <v>0</v>
      </c>
      <c r="J1373">
        <f>IF('LISTADO GENERAL '!K1385="EXENTO",'REF1'!I1373,I1373*1.16)</f>
        <v>0</v>
      </c>
      <c r="K1373" t="b">
        <f t="shared" si="43"/>
        <v>0</v>
      </c>
      <c r="L1373" t="str">
        <f>'LISTADO GENERAL '!A1385</f>
        <v xml:space="preserve">BROCHE DE ORO </v>
      </c>
    </row>
    <row r="1374" spans="1:12">
      <c r="A1374" s="22">
        <v>1373</v>
      </c>
      <c r="B1374" t="str">
        <f>+'LISTADO GENERAL '!B1386</f>
        <v>012070308</v>
      </c>
      <c r="C1374" t="str">
        <f>+'LISTADO GENERAL '!E1386</f>
        <v>KETOPROFENO 100MG AMP IV</v>
      </c>
      <c r="D1374">
        <f>+'LISTADO GENERAL '!F1386</f>
        <v>0</v>
      </c>
      <c r="E1374" t="str">
        <f>+'LISTADO GENERAL '!I1386</f>
        <v>HB HUMAN</v>
      </c>
      <c r="F1374" s="20">
        <f>+'LISTADO GENERAL '!S1386</f>
        <v>45717</v>
      </c>
      <c r="G1374">
        <f>+'LISTADO GENERAL '!T1386</f>
        <v>0</v>
      </c>
      <c r="H1374" s="21">
        <f>+'LISTADO GENERAL '!O1386</f>
        <v>0.50649350649350655</v>
      </c>
      <c r="I1374">
        <f t="shared" si="42"/>
        <v>0</v>
      </c>
      <c r="J1374">
        <f>IF('LISTADO GENERAL '!K1386="EXENTO",'REF1'!I1374,I1374*1.16)</f>
        <v>0</v>
      </c>
      <c r="K1374" t="b">
        <f t="shared" si="43"/>
        <v>0</v>
      </c>
      <c r="L1374">
        <f>'LISTADO GENERAL '!A1386</f>
        <v>0</v>
      </c>
    </row>
    <row r="1375" spans="1:12">
      <c r="A1375" s="22">
        <v>1374</v>
      </c>
      <c r="B1375" t="str">
        <f>+'LISTADO GENERAL '!B1387</f>
        <v>020261084</v>
      </c>
      <c r="C1375" t="str">
        <f>+'LISTADO GENERAL '!E1387</f>
        <v>KETOPROFENO 100MG X 10 CAP</v>
      </c>
      <c r="D1375">
        <f>+'LISTADO GENERAL '!F1387</f>
        <v>0</v>
      </c>
      <c r="E1375" t="str">
        <f>+'LISTADO GENERAL '!I1387</f>
        <v>CALOX</v>
      </c>
      <c r="F1375" s="20">
        <f>+'LISTADO GENERAL '!S1387</f>
        <v>46508</v>
      </c>
      <c r="G1375">
        <f>+'LISTADO GENERAL '!T1387</f>
        <v>0</v>
      </c>
      <c r="H1375" s="21">
        <f>+'LISTADO GENERAL '!O1387</f>
        <v>2.7721518987341769</v>
      </c>
      <c r="I1375">
        <f t="shared" si="42"/>
        <v>0</v>
      </c>
      <c r="J1375">
        <f>IF('LISTADO GENERAL '!K1387="EXENTO",'REF1'!I1375,I1375*1.16)</f>
        <v>0</v>
      </c>
      <c r="K1375" t="b">
        <f t="shared" si="43"/>
        <v>0</v>
      </c>
      <c r="L1375">
        <f>'LISTADO GENERAL '!A1387</f>
        <v>0</v>
      </c>
    </row>
    <row r="1376" spans="1:12">
      <c r="A1376" s="22">
        <v>1375</v>
      </c>
      <c r="B1376" t="str">
        <f>+'LISTADO GENERAL '!B1388</f>
        <v>020350940</v>
      </c>
      <c r="C1376" t="str">
        <f>+'LISTADO GENERAL '!E1388</f>
        <v>KETOPROFENO 100MG X 10 CAP</v>
      </c>
      <c r="D1376">
        <f>+'LISTADO GENERAL '!F1388</f>
        <v>0</v>
      </c>
      <c r="E1376" t="str">
        <f>+'LISTADO GENERAL '!I1388</f>
        <v>COFASA</v>
      </c>
      <c r="F1376" s="20">
        <f>+'LISTADO GENERAL '!S1388</f>
        <v>46296</v>
      </c>
      <c r="G1376">
        <f>+'LISTADO GENERAL '!T1388</f>
        <v>0</v>
      </c>
      <c r="H1376" s="21">
        <f>+'LISTADO GENERAL '!O1388</f>
        <v>3.0344025880727186</v>
      </c>
      <c r="I1376">
        <f t="shared" si="42"/>
        <v>0</v>
      </c>
      <c r="J1376">
        <f>IF('LISTADO GENERAL '!K1388="EXENTO",'REF1'!I1376,I1376*1.16)</f>
        <v>0</v>
      </c>
      <c r="K1376" t="b">
        <f t="shared" si="43"/>
        <v>0</v>
      </c>
      <c r="L1376">
        <f>'LISTADO GENERAL '!A1388</f>
        <v>0</v>
      </c>
    </row>
    <row r="1377" spans="1:12">
      <c r="A1377" s="22">
        <v>1376</v>
      </c>
      <c r="B1377" t="str">
        <f>+'LISTADO GENERAL '!B1389</f>
        <v>020260828</v>
      </c>
      <c r="C1377" t="str">
        <f>+'LISTADO GENERAL '!E1389</f>
        <v>KETOPROFENO 100MG X 20 CAP</v>
      </c>
      <c r="D1377">
        <f>+'LISTADO GENERAL '!F1389</f>
        <v>0</v>
      </c>
      <c r="E1377" t="str">
        <f>+'LISTADO GENERAL '!I1389</f>
        <v>CALOX</v>
      </c>
      <c r="F1377" s="20">
        <f>+'LISTADO GENERAL '!S1389</f>
        <v>46327</v>
      </c>
      <c r="G1377">
        <f>+'LISTADO GENERAL '!T1389</f>
        <v>0</v>
      </c>
      <c r="H1377" s="21">
        <f>+'LISTADO GENERAL '!O1389</f>
        <v>4.0643889741414974</v>
      </c>
      <c r="I1377">
        <f t="shared" si="42"/>
        <v>0</v>
      </c>
      <c r="J1377">
        <f>IF('LISTADO GENERAL '!K1389="EXENTO",'REF1'!I1377,I1377*1.16)</f>
        <v>0</v>
      </c>
      <c r="K1377" t="b">
        <f t="shared" si="43"/>
        <v>0</v>
      </c>
      <c r="L1377">
        <f>'LISTADO GENERAL '!A1389</f>
        <v>0</v>
      </c>
    </row>
    <row r="1378" spans="1:12">
      <c r="A1378" s="22">
        <v>1377</v>
      </c>
      <c r="B1378" t="str">
        <f>+'LISTADO GENERAL '!B1390</f>
        <v>021260975</v>
      </c>
      <c r="C1378" t="str">
        <f>+'LISTADO GENERAL '!E1390</f>
        <v>KETOPROFENO 100mg X 20 TBLS</v>
      </c>
      <c r="D1378">
        <f>+'LISTADO GENERAL '!F1390</f>
        <v>0</v>
      </c>
      <c r="E1378" t="str">
        <f>+'LISTADO GENERAL '!I1390</f>
        <v>PLUS ANDES</v>
      </c>
      <c r="F1378" s="20">
        <f>+'LISTADO GENERAL '!S1390</f>
        <v>47392</v>
      </c>
      <c r="G1378">
        <f>+'LISTADO GENERAL '!T1390</f>
        <v>0</v>
      </c>
      <c r="H1378" s="21">
        <f>+'LISTADO GENERAL '!O1390</f>
        <v>3.5461116190772146</v>
      </c>
      <c r="I1378">
        <f t="shared" si="42"/>
        <v>0</v>
      </c>
      <c r="J1378">
        <f>IF('LISTADO GENERAL '!K1390="EXENTO",'REF1'!I1378,I1378*1.16)</f>
        <v>0</v>
      </c>
      <c r="K1378" t="b">
        <f t="shared" si="43"/>
        <v>0</v>
      </c>
      <c r="L1378">
        <f>'LISTADO GENERAL '!A1390</f>
        <v>0</v>
      </c>
    </row>
    <row r="1379" spans="1:12">
      <c r="A1379" s="22">
        <v>1378</v>
      </c>
      <c r="B1379" t="str">
        <f>+'LISTADO GENERAL '!B1391</f>
        <v>013590002</v>
      </c>
      <c r="C1379" t="str">
        <f>+'LISTADO GENERAL '!E1391</f>
        <v>KETOPROFENO 100mg/2ml AMPOLLA</v>
      </c>
      <c r="D1379">
        <f>+'LISTADO GENERAL '!F1391</f>
        <v>0</v>
      </c>
      <c r="E1379" t="str">
        <f>+'LISTADO GENERAL '!I1391</f>
        <v>TIARES</v>
      </c>
      <c r="F1379" s="20">
        <f>+'LISTADO GENERAL '!S1391</f>
        <v>45870</v>
      </c>
      <c r="G1379">
        <f>+'LISTADO GENERAL '!T1391</f>
        <v>0</v>
      </c>
      <c r="H1379" s="21">
        <f>+'LISTADO GENERAL '!O1391</f>
        <v>1.0480831168831168</v>
      </c>
      <c r="I1379">
        <f t="shared" si="42"/>
        <v>0</v>
      </c>
      <c r="J1379">
        <f>IF('LISTADO GENERAL '!K1391="EXENTO",'REF1'!I1379,I1379*1.16)</f>
        <v>0</v>
      </c>
      <c r="K1379" t="b">
        <f t="shared" si="43"/>
        <v>0</v>
      </c>
      <c r="L1379">
        <f>'LISTADO GENERAL '!A1391</f>
        <v>0</v>
      </c>
    </row>
    <row r="1380" spans="1:12">
      <c r="A1380" s="22">
        <v>1379</v>
      </c>
      <c r="B1380" t="str">
        <f>+'LISTADO GENERAL '!B1392</f>
        <v>010980150</v>
      </c>
      <c r="C1380" t="str">
        <f>+'LISTADO GENERAL '!E1392</f>
        <v>KETOPROFENO 100MG/2ML CAJA  X 2 AMP</v>
      </c>
      <c r="D1380">
        <f>+'LISTADO GENERAL '!F1392</f>
        <v>0</v>
      </c>
      <c r="E1380" t="str">
        <f>+'LISTADO GENERAL '!I1392</f>
        <v>LETI-GENVEN</v>
      </c>
      <c r="F1380" s="20">
        <f>+'LISTADO GENERAL '!S1392</f>
        <v>45748</v>
      </c>
      <c r="G1380">
        <f>+'LISTADO GENERAL '!T1392</f>
        <v>0</v>
      </c>
      <c r="H1380" s="21">
        <f>+'LISTADO GENERAL '!O1392</f>
        <v>6.8418999999999999</v>
      </c>
      <c r="I1380">
        <f t="shared" si="42"/>
        <v>0</v>
      </c>
      <c r="J1380">
        <f>IF('LISTADO GENERAL '!K1392="EXENTO",'REF1'!I1380,I1380*1.16)</f>
        <v>0</v>
      </c>
      <c r="K1380" t="b">
        <f t="shared" si="43"/>
        <v>0</v>
      </c>
      <c r="L1380" t="str">
        <f>'LISTADO GENERAL '!A1392</f>
        <v xml:space="preserve">BROCHE DE ORO </v>
      </c>
    </row>
    <row r="1381" spans="1:12">
      <c r="A1381" s="22">
        <v>1380</v>
      </c>
      <c r="B1381" t="str">
        <f>+'LISTADO GENERAL '!B1393</f>
        <v>020980871</v>
      </c>
      <c r="C1381" t="str">
        <f>+'LISTADO GENERAL '!E1393</f>
        <v>KETOREL 30mg X 1AMP</v>
      </c>
      <c r="D1381">
        <f>+'LISTADO GENERAL '!F1393</f>
        <v>0</v>
      </c>
      <c r="E1381" t="str">
        <f>+'LISTADO GENERAL '!I1393</f>
        <v>LETI-GENVEN</v>
      </c>
      <c r="F1381" s="20">
        <f>+'LISTADO GENERAL '!S1393</f>
        <v>46054</v>
      </c>
      <c r="G1381">
        <f>+'LISTADO GENERAL '!T1393</f>
        <v>0</v>
      </c>
      <c r="H1381" s="21">
        <f>+'LISTADO GENERAL '!O1393</f>
        <v>5.4851190476190474</v>
      </c>
      <c r="I1381">
        <f t="shared" si="42"/>
        <v>0</v>
      </c>
      <c r="J1381">
        <f>IF('LISTADO GENERAL '!K1393="EXENTO",'REF1'!I1381,I1381*1.16)</f>
        <v>0</v>
      </c>
      <c r="K1381" t="b">
        <f t="shared" si="43"/>
        <v>0</v>
      </c>
      <c r="L1381" t="str">
        <f>'LISTADO GENERAL '!A1393</f>
        <v xml:space="preserve">BROCHE DE ORO </v>
      </c>
    </row>
    <row r="1382" spans="1:12">
      <c r="A1382" s="22">
        <v>1381</v>
      </c>
      <c r="B1382" t="str">
        <f>+'LISTADO GENERAL '!B1394</f>
        <v>033540002</v>
      </c>
      <c r="C1382" t="str">
        <f>+'LISTADO GENERAL '!E1394</f>
        <v>KETOROLAC 0.5% SOL OFTAL X 5ML</v>
      </c>
      <c r="D1382">
        <f>+'LISTADO GENERAL '!F1394</f>
        <v>0</v>
      </c>
      <c r="E1382" t="str">
        <f>+'LISTADO GENERAL '!I1394</f>
        <v xml:space="preserve">DOROPHARMA </v>
      </c>
      <c r="F1382" s="20">
        <f>+'LISTADO GENERAL '!S1394</f>
        <v>45992</v>
      </c>
      <c r="G1382">
        <f>+'LISTADO GENERAL '!T1394</f>
        <v>0</v>
      </c>
      <c r="H1382" s="21">
        <f>+'LISTADO GENERAL '!O1394</f>
        <v>5.3142857142857149</v>
      </c>
      <c r="I1382">
        <f t="shared" si="42"/>
        <v>0</v>
      </c>
      <c r="J1382">
        <f>IF('LISTADO GENERAL '!K1394="EXENTO",'REF1'!I1382,I1382*1.16)</f>
        <v>0</v>
      </c>
      <c r="K1382" t="b">
        <f t="shared" si="43"/>
        <v>0</v>
      </c>
      <c r="L1382">
        <f>'LISTADO GENERAL '!A1394</f>
        <v>0</v>
      </c>
    </row>
    <row r="1383" spans="1:12">
      <c r="A1383" s="22">
        <v>1382</v>
      </c>
      <c r="B1383" t="str">
        <f>+'LISTADO GENERAL '!B1395</f>
        <v>033180028</v>
      </c>
      <c r="C1383" t="str">
        <f>+'LISTADO GENERAL '!E1395</f>
        <v>KETOROLAC 10 MG X 10 TAB</v>
      </c>
      <c r="D1383">
        <f>+'LISTADO GENERAL '!F1395</f>
        <v>0</v>
      </c>
      <c r="E1383" t="str">
        <f>+'LISTADO GENERAL '!I1395</f>
        <v>ARTE + MEDICO</v>
      </c>
      <c r="F1383" s="20">
        <f>+'LISTADO GENERAL '!S1395</f>
        <v>46600</v>
      </c>
      <c r="G1383">
        <f>+'LISTADO GENERAL '!T1395</f>
        <v>0</v>
      </c>
      <c r="H1383" s="21">
        <f>+'LISTADO GENERAL '!O1395</f>
        <v>1.4589873417721517</v>
      </c>
      <c r="I1383">
        <f t="shared" si="42"/>
        <v>0</v>
      </c>
      <c r="J1383">
        <f>IF('LISTADO GENERAL '!K1395="EXENTO",'REF1'!I1383,I1383*1.16)</f>
        <v>0</v>
      </c>
      <c r="K1383" t="b">
        <f t="shared" si="43"/>
        <v>0</v>
      </c>
      <c r="L1383">
        <f>'LISTADO GENERAL '!A1395</f>
        <v>0</v>
      </c>
    </row>
    <row r="1384" spans="1:12">
      <c r="A1384" s="22">
        <v>1383</v>
      </c>
      <c r="B1384" t="str">
        <f>+'LISTADO GENERAL '!B1396</f>
        <v>022300285</v>
      </c>
      <c r="C1384" t="str">
        <f>+'LISTADO GENERAL '!E1396</f>
        <v xml:space="preserve">KETOROLACO 30MG/1ML X 3 AMP </v>
      </c>
      <c r="D1384">
        <f>+'LISTADO GENERAL '!F1396</f>
        <v>0</v>
      </c>
      <c r="E1384" t="str">
        <f>+'LISTADO GENERAL '!I1396</f>
        <v>DISTRILAB</v>
      </c>
      <c r="F1384" s="20">
        <f>+'LISTADO GENERAL '!S1396</f>
        <v>45992</v>
      </c>
      <c r="G1384">
        <f>+'LISTADO GENERAL '!T1396</f>
        <v>0</v>
      </c>
      <c r="H1384" s="21">
        <f>+'LISTADO GENERAL '!O1396</f>
        <v>2.3809523809523809</v>
      </c>
      <c r="I1384">
        <f t="shared" si="42"/>
        <v>0</v>
      </c>
      <c r="J1384">
        <f>IF('LISTADO GENERAL '!K1396="EXENTO",'REF1'!I1384,I1384*1.16)</f>
        <v>0</v>
      </c>
      <c r="K1384" t="b">
        <f t="shared" si="43"/>
        <v>0</v>
      </c>
      <c r="L1384">
        <f>'LISTADO GENERAL '!A1396</f>
        <v>0</v>
      </c>
    </row>
    <row r="1385" spans="1:12">
      <c r="A1385" s="22">
        <v>1384</v>
      </c>
      <c r="B1385" t="str">
        <f>+'LISTADO GENERAL '!B1397</f>
        <v>020931074</v>
      </c>
      <c r="C1385" t="str">
        <f>+'LISTADO GENERAL '!E1397</f>
        <v>KETOROLACO TROMETAMINA 30MG X 4 TAB</v>
      </c>
      <c r="D1385">
        <f>+'LISTADO GENERAL '!F1397</f>
        <v>0</v>
      </c>
      <c r="E1385" t="str">
        <f>+'LISTADO GENERAL '!I1397</f>
        <v>LA SANTE</v>
      </c>
      <c r="F1385" s="20">
        <f>+'LISTADO GENERAL '!S1397</f>
        <v>46143</v>
      </c>
      <c r="G1385">
        <f>+'LISTADO GENERAL '!T1397</f>
        <v>0</v>
      </c>
      <c r="H1385" s="21">
        <f>+'LISTADO GENERAL '!O1397</f>
        <v>3.2242000000000002</v>
      </c>
      <c r="I1385">
        <f t="shared" si="42"/>
        <v>0</v>
      </c>
      <c r="J1385">
        <f>IF('LISTADO GENERAL '!K1397="EXENTO",'REF1'!I1385,I1385*1.16)</f>
        <v>0</v>
      </c>
      <c r="K1385" t="b">
        <f t="shared" si="43"/>
        <v>0</v>
      </c>
      <c r="L1385" t="str">
        <f>'LISTADO GENERAL '!A1397</f>
        <v>BROCHE DE ORO</v>
      </c>
    </row>
    <row r="1386" spans="1:12">
      <c r="A1386" s="22">
        <v>1385</v>
      </c>
      <c r="B1386" t="str">
        <f>+'LISTADO GENERAL '!B1398</f>
        <v>0217409033</v>
      </c>
      <c r="C1386" t="str">
        <f>+'LISTADO GENERAL '!E1398</f>
        <v>KINERTON ACCION ENERGIZANTE X 30 CAP</v>
      </c>
      <c r="D1386">
        <f>+'LISTADO GENERAL '!F1398</f>
        <v>0</v>
      </c>
      <c r="E1386" t="str">
        <f>+'LISTADO GENERAL '!I1398</f>
        <v>VIVAX</v>
      </c>
      <c r="F1386" s="20">
        <f>+'LISTADO GENERAL '!S1398</f>
        <v>45962</v>
      </c>
      <c r="G1386">
        <f>+'LISTADO GENERAL '!T1398</f>
        <v>0</v>
      </c>
      <c r="H1386" s="21">
        <f>+'LISTADO GENERAL '!O1398</f>
        <v>9.75</v>
      </c>
      <c r="I1386">
        <f t="shared" si="42"/>
        <v>0</v>
      </c>
      <c r="J1386">
        <f>IF('LISTADO GENERAL '!K1398="EXENTO",'REF1'!I1386,I1386*1.16)</f>
        <v>0</v>
      </c>
      <c r="K1386" t="b">
        <f t="shared" si="43"/>
        <v>0</v>
      </c>
      <c r="L1386">
        <f>'LISTADO GENERAL '!A1398</f>
        <v>0</v>
      </c>
    </row>
    <row r="1387" spans="1:12">
      <c r="A1387" s="22">
        <v>1386</v>
      </c>
      <c r="B1387" t="str">
        <f>+'LISTADO GENERAL '!B1399</f>
        <v>020931121</v>
      </c>
      <c r="C1387" t="str">
        <f>+'LISTADO GENERAL '!E1399</f>
        <v>KLAFENAC RAPILENT 100 MG X 10 CAP</v>
      </c>
      <c r="D1387">
        <f>+'LISTADO GENERAL '!F1399</f>
        <v>0</v>
      </c>
      <c r="E1387" t="str">
        <f>+'LISTADO GENERAL '!I1399</f>
        <v>LA SANTE</v>
      </c>
      <c r="F1387" s="20">
        <f>+'LISTADO GENERAL '!S1399</f>
        <v>46266</v>
      </c>
      <c r="G1387">
        <f>+'LISTADO GENERAL '!T1399</f>
        <v>0</v>
      </c>
      <c r="H1387" s="21">
        <f>+'LISTADO GENERAL '!O1399</f>
        <v>3.0379746835443036</v>
      </c>
      <c r="I1387">
        <f t="shared" si="42"/>
        <v>0</v>
      </c>
      <c r="J1387">
        <f>IF('LISTADO GENERAL '!K1399="EXENTO",'REF1'!I1387,I1387*1.16)</f>
        <v>0</v>
      </c>
      <c r="K1387" t="b">
        <f t="shared" si="43"/>
        <v>0</v>
      </c>
      <c r="L1387" t="str">
        <f>'LISTADO GENERAL '!A1399</f>
        <v>BROCHE DE ORO</v>
      </c>
    </row>
    <row r="1388" spans="1:12">
      <c r="A1388" s="22">
        <v>1387</v>
      </c>
      <c r="B1388" t="str">
        <f>+'LISTADO GENERAL '!B1400</f>
        <v>020360019</v>
      </c>
      <c r="C1388" t="str">
        <f>+'LISTADO GENERAL '!E1400</f>
        <v>KLAS (ACEBROFILINA) 100 mg/10ml X 60 ml</v>
      </c>
      <c r="D1388">
        <f>+'LISTADO GENERAL '!F1400</f>
        <v>0</v>
      </c>
      <c r="E1388" t="str">
        <f>+'LISTADO GENERAL '!I1400</f>
        <v>ELMOR</v>
      </c>
      <c r="F1388" s="20">
        <f>+'LISTADO GENERAL '!S1400</f>
        <v>46082</v>
      </c>
      <c r="G1388">
        <f>+'LISTADO GENERAL '!T1400</f>
        <v>0</v>
      </c>
      <c r="H1388" s="21">
        <f>+'LISTADO GENERAL '!O1400</f>
        <v>2.7</v>
      </c>
      <c r="I1388">
        <f t="shared" si="42"/>
        <v>0</v>
      </c>
      <c r="J1388">
        <f>IF('LISTADO GENERAL '!K1400="EXENTO",'REF1'!I1388,I1388*1.16)</f>
        <v>0</v>
      </c>
      <c r="K1388" t="b">
        <f t="shared" si="43"/>
        <v>0</v>
      </c>
      <c r="L1388" t="str">
        <f>'LISTADO GENERAL '!A1400</f>
        <v>PRODUCTOS TOP</v>
      </c>
    </row>
    <row r="1389" spans="1:12">
      <c r="A1389" s="22">
        <v>1388</v>
      </c>
      <c r="B1389" t="str">
        <f>+'LISTADO GENERAL '!B1401</f>
        <v>020360026</v>
      </c>
      <c r="C1389" t="str">
        <f>+'LISTADO GENERAL '!E1401</f>
        <v>KLAS (ACEBROFILINA) 100mg/10ml X 120ml</v>
      </c>
      <c r="D1389">
        <f>+'LISTADO GENERAL '!F1401</f>
        <v>0</v>
      </c>
      <c r="E1389" t="str">
        <f>+'LISTADO GENERAL '!I1401</f>
        <v>ELMOR</v>
      </c>
      <c r="F1389" s="20">
        <f>+'LISTADO GENERAL '!S1401</f>
        <v>46631</v>
      </c>
      <c r="G1389">
        <f>+'LISTADO GENERAL '!T1401</f>
        <v>0</v>
      </c>
      <c r="H1389" s="21">
        <f>+'LISTADO GENERAL '!O1401</f>
        <v>3.2665822784810126</v>
      </c>
      <c r="I1389">
        <f t="shared" si="42"/>
        <v>0</v>
      </c>
      <c r="J1389">
        <f>IF('LISTADO GENERAL '!K1401="EXENTO",'REF1'!I1389,I1389*1.16)</f>
        <v>0</v>
      </c>
      <c r="K1389" t="b">
        <f t="shared" si="43"/>
        <v>0</v>
      </c>
      <c r="L1389">
        <f>'LISTADO GENERAL '!A1401</f>
        <v>0</v>
      </c>
    </row>
    <row r="1390" spans="1:12">
      <c r="A1390" s="22">
        <v>1389</v>
      </c>
      <c r="B1390" t="str">
        <f>+'LISTADO GENERAL '!B1402</f>
        <v>011990274</v>
      </c>
      <c r="C1390" t="str">
        <f>+'LISTADO GENERAL '!E1402</f>
        <v>KORTWELL-40   40MG/ML SOLUCION INTRAARTICULAR</v>
      </c>
      <c r="D1390">
        <f>+'LISTADO GENERAL '!F1402</f>
        <v>0</v>
      </c>
      <c r="E1390" t="str">
        <f>+'LISTADO GENERAL '!I1402</f>
        <v>WELLONA PHARMA</v>
      </c>
      <c r="F1390" s="20">
        <f>+'LISTADO GENERAL '!S1402</f>
        <v>46235</v>
      </c>
      <c r="G1390">
        <f>+'LISTADO GENERAL '!T1402</f>
        <v>0</v>
      </c>
      <c r="H1390" s="21">
        <f>+'LISTADO GENERAL '!O1402</f>
        <v>5.2337662337662341</v>
      </c>
      <c r="I1390">
        <f t="shared" si="42"/>
        <v>0</v>
      </c>
      <c r="J1390">
        <f>IF('LISTADO GENERAL '!K1402="EXENTO",'REF1'!I1390,I1390*1.16)</f>
        <v>0</v>
      </c>
      <c r="K1390" t="b">
        <f t="shared" si="43"/>
        <v>0</v>
      </c>
      <c r="L1390" t="str">
        <f>'LISTADO GENERAL '!A1402</f>
        <v>PRODUCTOS TOP</v>
      </c>
    </row>
    <row r="1391" spans="1:12">
      <c r="A1391" s="22">
        <v>1390</v>
      </c>
      <c r="B1391" t="str">
        <f>+'LISTADO GENERAL '!B1403</f>
        <v>021180294</v>
      </c>
      <c r="C1391" t="str">
        <f>+'LISTADO GENERAL '!E1403</f>
        <v xml:space="preserve">LACRIDOS SOL OFTALMICA X 10ML </v>
      </c>
      <c r="D1391">
        <f>+'LISTADO GENERAL '!F1403</f>
        <v>0</v>
      </c>
      <c r="E1391" t="str">
        <f>+'LISTADO GENERAL '!I1403</f>
        <v>OFTALMI</v>
      </c>
      <c r="F1391" s="20">
        <f>+'LISTADO GENERAL '!S1403</f>
        <v>46054</v>
      </c>
      <c r="G1391">
        <f>+'LISTADO GENERAL '!T1403</f>
        <v>0</v>
      </c>
      <c r="H1391" s="21">
        <f>+'LISTADO GENERAL '!O1403</f>
        <v>5.9610389610389607</v>
      </c>
      <c r="I1391">
        <f t="shared" si="42"/>
        <v>0</v>
      </c>
      <c r="J1391">
        <f>IF('LISTADO GENERAL '!K1403="EXENTO",'REF1'!I1391,I1391*1.16)</f>
        <v>0</v>
      </c>
      <c r="K1391" t="b">
        <f t="shared" si="43"/>
        <v>0</v>
      </c>
      <c r="L1391" t="str">
        <f>'LISTADO GENERAL '!A1403</f>
        <v>BROCHE DE ORO</v>
      </c>
    </row>
    <row r="1392" spans="1:12">
      <c r="A1392" s="22">
        <v>1391</v>
      </c>
      <c r="B1392" t="str">
        <f>+'LISTADO GENERAL '!B1404</f>
        <v>021180295</v>
      </c>
      <c r="C1392" t="str">
        <f>+'LISTADO GENERAL '!E1404</f>
        <v>LACRIFORT SOLUCION OFTALMICA X 15ML</v>
      </c>
      <c r="D1392">
        <f>+'LISTADO GENERAL '!F1404</f>
        <v>0</v>
      </c>
      <c r="E1392" t="str">
        <f>+'LISTADO GENERAL '!I1404</f>
        <v>OFTALMI</v>
      </c>
      <c r="F1392" s="20">
        <f>+'LISTADO GENERAL '!S1404</f>
        <v>46204</v>
      </c>
      <c r="G1392">
        <f>+'LISTADO GENERAL '!T1404</f>
        <v>0</v>
      </c>
      <c r="H1392" s="21">
        <f>+'LISTADO GENERAL '!O1404</f>
        <v>4.9000000000000004</v>
      </c>
      <c r="I1392">
        <f t="shared" si="42"/>
        <v>0</v>
      </c>
      <c r="J1392">
        <f>IF('LISTADO GENERAL '!K1404="EXENTO",'REF1'!I1392,I1392*1.16)</f>
        <v>0</v>
      </c>
      <c r="K1392" t="b">
        <f t="shared" si="43"/>
        <v>0</v>
      </c>
      <c r="L1392" t="str">
        <f>'LISTADO GENERAL '!A1404</f>
        <v>BROCHE DE ORO</v>
      </c>
    </row>
    <row r="1393" spans="1:12">
      <c r="A1393" s="22">
        <v>1392</v>
      </c>
      <c r="B1393" t="str">
        <f>+'LISTADO GENERAL '!B1405</f>
        <v>020360038</v>
      </c>
      <c r="C1393" t="str">
        <f>+'LISTADO GENERAL '!E1405</f>
        <v>LAFARCAINA SABOR MIEL-LIMON X 16 PASTILLAS</v>
      </c>
      <c r="D1393">
        <f>+'LISTADO GENERAL '!F1405</f>
        <v>0</v>
      </c>
      <c r="E1393" t="str">
        <f>+'LISTADO GENERAL '!I1405</f>
        <v>ELMOR</v>
      </c>
      <c r="F1393" s="20">
        <f>+'LISTADO GENERAL '!S1405</f>
        <v>46388</v>
      </c>
      <c r="G1393">
        <f>+'LISTADO GENERAL '!T1405</f>
        <v>0</v>
      </c>
      <c r="H1393" s="21">
        <f>+'LISTADO GENERAL '!O1405</f>
        <v>3.2857142857142856</v>
      </c>
      <c r="I1393">
        <f t="shared" si="42"/>
        <v>0</v>
      </c>
      <c r="J1393">
        <f>IF('LISTADO GENERAL '!K1405="EXENTO",'REF1'!I1393,I1393*1.16)</f>
        <v>0</v>
      </c>
      <c r="K1393" t="b">
        <f t="shared" si="43"/>
        <v>0</v>
      </c>
      <c r="L1393">
        <f>'LISTADO GENERAL '!A1405</f>
        <v>0</v>
      </c>
    </row>
    <row r="1394" spans="1:12">
      <c r="A1394" s="22">
        <v>1393</v>
      </c>
      <c r="B1394" t="str">
        <f>+'LISTADO GENERAL '!B1406</f>
        <v>020360049</v>
      </c>
      <c r="C1394" t="str">
        <f>+'LISTADO GENERAL '!E1406</f>
        <v>LAFARCAINA SABOR TUTTI FRUTTI  X 16 PASTILLAS</v>
      </c>
      <c r="D1394">
        <f>+'LISTADO GENERAL '!F1406</f>
        <v>0</v>
      </c>
      <c r="E1394" t="str">
        <f>+'LISTADO GENERAL '!I1406</f>
        <v>ELMOR</v>
      </c>
      <c r="F1394" s="20">
        <f>+'LISTADO GENERAL '!S1406</f>
        <v>46327</v>
      </c>
      <c r="G1394">
        <f>+'LISTADO GENERAL '!T1406</f>
        <v>0</v>
      </c>
      <c r="H1394" s="21">
        <f>+'LISTADO GENERAL '!O1406</f>
        <v>3.2857142857142856</v>
      </c>
      <c r="I1394">
        <f t="shared" si="42"/>
        <v>0</v>
      </c>
      <c r="J1394">
        <f>IF('LISTADO GENERAL '!K1406="EXENTO",'REF1'!I1394,I1394*1.16)</f>
        <v>0</v>
      </c>
      <c r="K1394" t="b">
        <f t="shared" si="43"/>
        <v>0</v>
      </c>
      <c r="L1394">
        <f>'LISTADO GENERAL '!A1406</f>
        <v>0</v>
      </c>
    </row>
    <row r="1395" spans="1:12">
      <c r="A1395" s="22">
        <v>1394</v>
      </c>
      <c r="B1395" t="str">
        <f>+'LISTADO GENERAL '!B1407</f>
        <v>7598981001619</v>
      </c>
      <c r="C1395" t="str">
        <f>+'LISTADO GENERAL '!E1407</f>
        <v>LAGEMIN 100 MG X 10 TAB</v>
      </c>
      <c r="D1395">
        <f>+'LISTADO GENERAL '!F1407</f>
        <v>0</v>
      </c>
      <c r="E1395" t="str">
        <f>+'LISTADO GENERAL '!I1407</f>
        <v>GEMALABS</v>
      </c>
      <c r="F1395" s="20">
        <f>+'LISTADO GENERAL '!S1407</f>
        <v>46266</v>
      </c>
      <c r="G1395">
        <f>+'LISTADO GENERAL '!T1407</f>
        <v>0</v>
      </c>
      <c r="H1395" s="21">
        <f>+'LISTADO GENERAL '!O1407</f>
        <v>1.5064935064935063</v>
      </c>
      <c r="I1395">
        <f t="shared" si="42"/>
        <v>0</v>
      </c>
      <c r="J1395">
        <f>IF('LISTADO GENERAL '!K1407="EXENTO",'REF1'!I1395,I1395*1.16)</f>
        <v>0</v>
      </c>
      <c r="K1395" t="b">
        <f t="shared" si="43"/>
        <v>0</v>
      </c>
      <c r="L1395">
        <f>'LISTADO GENERAL '!A1407</f>
        <v>0</v>
      </c>
    </row>
    <row r="1396" spans="1:12">
      <c r="A1396" s="22">
        <v>1395</v>
      </c>
      <c r="B1396" t="str">
        <f>+'LISTADO GENERAL '!B1408</f>
        <v>7598981001640</v>
      </c>
      <c r="C1396" t="str">
        <f>+'LISTADO GENERAL '!E1408</f>
        <v>LAGEMIN 100 MG X 30 TAB</v>
      </c>
      <c r="D1396">
        <f>+'LISTADO GENERAL '!F1408</f>
        <v>0</v>
      </c>
      <c r="E1396" t="str">
        <f>+'LISTADO GENERAL '!I1408</f>
        <v>GEMALABS</v>
      </c>
      <c r="F1396" s="20">
        <f>+'LISTADO GENERAL '!S1408</f>
        <v>46296</v>
      </c>
      <c r="G1396">
        <f>+'LISTADO GENERAL '!T1408</f>
        <v>0</v>
      </c>
      <c r="H1396" s="21">
        <f>+'LISTADO GENERAL '!O1408</f>
        <v>4.5194805194805197</v>
      </c>
      <c r="I1396">
        <f t="shared" si="42"/>
        <v>0</v>
      </c>
      <c r="J1396">
        <f>IF('LISTADO GENERAL '!K1408="EXENTO",'REF1'!I1396,I1396*1.16)</f>
        <v>0</v>
      </c>
      <c r="K1396" t="b">
        <f t="shared" si="43"/>
        <v>0</v>
      </c>
      <c r="L1396">
        <f>'LISTADO GENERAL '!A1408</f>
        <v>0</v>
      </c>
    </row>
    <row r="1397" spans="1:12">
      <c r="A1397" s="22">
        <v>1396</v>
      </c>
      <c r="B1397" t="str">
        <f>+'LISTADO GENERAL '!B1409</f>
        <v>7598981001626</v>
      </c>
      <c r="C1397" t="str">
        <f>+'LISTADO GENERAL '!E1409</f>
        <v>LAGEMIN 25 MG X 10 TAB</v>
      </c>
      <c r="D1397">
        <f>+'LISTADO GENERAL '!F1409</f>
        <v>0</v>
      </c>
      <c r="E1397" t="str">
        <f>+'LISTADO GENERAL '!I1409</f>
        <v>GEMALABS</v>
      </c>
      <c r="F1397" s="20">
        <f>+'LISTADO GENERAL '!S1409</f>
        <v>46296</v>
      </c>
      <c r="G1397">
        <f>+'LISTADO GENERAL '!T1409</f>
        <v>0</v>
      </c>
      <c r="H1397" s="21">
        <f>+'LISTADO GENERAL '!O1409</f>
        <v>0.62337662337662336</v>
      </c>
      <c r="I1397">
        <f t="shared" si="42"/>
        <v>0</v>
      </c>
      <c r="J1397">
        <f>IF('LISTADO GENERAL '!K1409="EXENTO",'REF1'!I1397,I1397*1.16)</f>
        <v>0</v>
      </c>
      <c r="K1397" t="b">
        <f t="shared" si="43"/>
        <v>0</v>
      </c>
      <c r="L1397">
        <f>'LISTADO GENERAL '!A1409</f>
        <v>0</v>
      </c>
    </row>
    <row r="1398" spans="1:12">
      <c r="A1398" s="22">
        <v>1397</v>
      </c>
      <c r="B1398" t="str">
        <f>+'LISTADO GENERAL '!B1410</f>
        <v>7598981001664</v>
      </c>
      <c r="C1398" t="str">
        <f>+'LISTADO GENERAL '!E1410</f>
        <v>LAGEMIN 25 MG X 30 TAB</v>
      </c>
      <c r="D1398">
        <f>+'LISTADO GENERAL '!F1410</f>
        <v>0</v>
      </c>
      <c r="E1398" t="str">
        <f>+'LISTADO GENERAL '!I1410</f>
        <v>GEMALABS</v>
      </c>
      <c r="F1398" s="20">
        <f>+'LISTADO GENERAL '!S1410</f>
        <v>46296</v>
      </c>
      <c r="G1398">
        <f>+'LISTADO GENERAL '!T1410</f>
        <v>0</v>
      </c>
      <c r="H1398" s="21">
        <f>+'LISTADO GENERAL '!O1410</f>
        <v>1.8701298701298701</v>
      </c>
      <c r="I1398">
        <f t="shared" si="42"/>
        <v>0</v>
      </c>
      <c r="J1398">
        <f>IF('LISTADO GENERAL '!K1410="EXENTO",'REF1'!I1398,I1398*1.16)</f>
        <v>0</v>
      </c>
      <c r="K1398" t="b">
        <f t="shared" si="43"/>
        <v>0</v>
      </c>
      <c r="L1398">
        <f>'LISTADO GENERAL '!A1410</f>
        <v>0</v>
      </c>
    </row>
    <row r="1399" spans="1:12">
      <c r="A1399" s="22">
        <v>1398</v>
      </c>
      <c r="B1399" t="str">
        <f>+'LISTADO GENERAL '!B1411</f>
        <v>7598981001633</v>
      </c>
      <c r="C1399" t="str">
        <f>+'LISTADO GENERAL '!E1411</f>
        <v>LAGEMIN 50 MG X 10 TAB</v>
      </c>
      <c r="D1399">
        <f>+'LISTADO GENERAL '!F1411</f>
        <v>0</v>
      </c>
      <c r="E1399" t="str">
        <f>+'LISTADO GENERAL '!I1411</f>
        <v>GEMALABS</v>
      </c>
      <c r="F1399" s="20">
        <f>+'LISTADO GENERAL '!S1411</f>
        <v>46266</v>
      </c>
      <c r="G1399">
        <f>+'LISTADO GENERAL '!T1411</f>
        <v>0</v>
      </c>
      <c r="H1399" s="21">
        <f>+'LISTADO GENERAL '!O1411</f>
        <v>0.79220779220779214</v>
      </c>
      <c r="I1399">
        <f t="shared" si="42"/>
        <v>0</v>
      </c>
      <c r="J1399">
        <f>IF('LISTADO GENERAL '!K1411="EXENTO",'REF1'!I1399,I1399*1.16)</f>
        <v>0</v>
      </c>
      <c r="K1399" t="b">
        <f t="shared" si="43"/>
        <v>0</v>
      </c>
      <c r="L1399">
        <f>'LISTADO GENERAL '!A1411</f>
        <v>0</v>
      </c>
    </row>
    <row r="1400" spans="1:12">
      <c r="A1400" s="22">
        <v>1399</v>
      </c>
      <c r="B1400" t="str">
        <f>+'LISTADO GENERAL '!B1412</f>
        <v>7598981001657</v>
      </c>
      <c r="C1400" t="str">
        <f>+'LISTADO GENERAL '!E1412</f>
        <v>LAGEMIN 50 MG X 30 TAB</v>
      </c>
      <c r="D1400">
        <f>+'LISTADO GENERAL '!F1412</f>
        <v>0</v>
      </c>
      <c r="E1400" t="str">
        <f>+'LISTADO GENERAL '!I1412</f>
        <v>GEMALABS</v>
      </c>
      <c r="F1400" s="20">
        <f>+'LISTADO GENERAL '!S1412</f>
        <v>46296</v>
      </c>
      <c r="G1400">
        <f>+'LISTADO GENERAL '!T1412</f>
        <v>0</v>
      </c>
      <c r="H1400" s="21">
        <f>+'LISTADO GENERAL '!O1412</f>
        <v>2.4025974025974026</v>
      </c>
      <c r="I1400">
        <f t="shared" si="42"/>
        <v>0</v>
      </c>
      <c r="J1400">
        <f>IF('LISTADO GENERAL '!K1412="EXENTO",'REF1'!I1400,I1400*1.16)</f>
        <v>0</v>
      </c>
      <c r="K1400" t="b">
        <f t="shared" si="43"/>
        <v>0</v>
      </c>
      <c r="L1400">
        <f>'LISTADO GENERAL '!A1412</f>
        <v>0</v>
      </c>
    </row>
    <row r="1401" spans="1:12">
      <c r="A1401" s="22">
        <v>1400</v>
      </c>
      <c r="B1401" t="str">
        <f>+'LISTADO GENERAL '!B1413</f>
        <v>020350977</v>
      </c>
      <c r="C1401" t="str">
        <f>+'LISTADO GENERAL '!E1413</f>
        <v>LAGRICOF  X 15 ml  SOLUC</v>
      </c>
      <c r="D1401">
        <f>+'LISTADO GENERAL '!F1413</f>
        <v>0</v>
      </c>
      <c r="E1401" t="str">
        <f>+'LISTADO GENERAL '!I1413</f>
        <v>COFASA</v>
      </c>
      <c r="F1401" s="20">
        <f>+'LISTADO GENERAL '!S1413</f>
        <v>46508</v>
      </c>
      <c r="G1401">
        <f>+'LISTADO GENERAL '!T1413</f>
        <v>0</v>
      </c>
      <c r="H1401" s="21">
        <f>+'LISTADO GENERAL '!O1413</f>
        <v>3.6819350649350646</v>
      </c>
      <c r="I1401">
        <f t="shared" si="42"/>
        <v>0</v>
      </c>
      <c r="J1401">
        <f>IF('LISTADO GENERAL '!K1413="EXENTO",'REF1'!I1401,I1401*1.16)</f>
        <v>0</v>
      </c>
      <c r="K1401" t="b">
        <f t="shared" si="43"/>
        <v>0</v>
      </c>
      <c r="L1401">
        <f>'LISTADO GENERAL '!A1413</f>
        <v>0</v>
      </c>
    </row>
    <row r="1402" spans="1:12">
      <c r="A1402" s="22">
        <v>1401</v>
      </c>
      <c r="B1402" t="str">
        <f>+'LISTADO GENERAL '!B1414</f>
        <v>0236700006</v>
      </c>
      <c r="C1402" t="str">
        <f>+'LISTADO GENERAL '!E1414</f>
        <v>LAMEDOR COMPUESTO EMULSION NATURAL X 120mL</v>
      </c>
      <c r="D1402">
        <f>+'LISTADO GENERAL '!F1414</f>
        <v>0</v>
      </c>
      <c r="E1402" t="str">
        <f>+'LISTADO GENERAL '!I1414</f>
        <v>SOMA</v>
      </c>
      <c r="F1402" s="20">
        <f>+'LISTADO GENERAL '!S1414</f>
        <v>46204</v>
      </c>
      <c r="G1402">
        <f>+'LISTADO GENERAL '!T1414</f>
        <v>0</v>
      </c>
      <c r="H1402" s="21">
        <f>+'LISTADO GENERAL '!O1414</f>
        <v>2.1582500000000002</v>
      </c>
      <c r="I1402">
        <f t="shared" si="42"/>
        <v>0</v>
      </c>
      <c r="J1402">
        <f>IF('LISTADO GENERAL '!K1414="EXENTO",'REF1'!I1402,I1402*1.16)</f>
        <v>0</v>
      </c>
      <c r="K1402" t="b">
        <f t="shared" si="43"/>
        <v>0</v>
      </c>
      <c r="L1402" t="str">
        <f>'LISTADO GENERAL '!A1414</f>
        <v>PRODUCTOS TOP</v>
      </c>
    </row>
    <row r="1403" spans="1:12">
      <c r="A1403" s="22">
        <v>1402</v>
      </c>
      <c r="B1403" t="str">
        <f>+'LISTADO GENERAL '!B1415</f>
        <v>0236700002</v>
      </c>
      <c r="C1403" t="str">
        <f>+'LISTADO GENERAL '!E1415</f>
        <v>LAMEDOR EMULSION NATURAL CON MIEL X 120mL</v>
      </c>
      <c r="D1403">
        <f>+'LISTADO GENERAL '!F1415</f>
        <v>0</v>
      </c>
      <c r="E1403" t="str">
        <f>+'LISTADO GENERAL '!I1415</f>
        <v>SOMA</v>
      </c>
      <c r="F1403" s="20">
        <f>+'LISTADO GENERAL '!S1415</f>
        <v>46204</v>
      </c>
      <c r="G1403">
        <f>+'LISTADO GENERAL '!T1415</f>
        <v>0</v>
      </c>
      <c r="H1403" s="21">
        <f>+'LISTADO GENERAL '!O1415</f>
        <v>2.1582500000000002</v>
      </c>
      <c r="I1403">
        <f t="shared" si="42"/>
        <v>0</v>
      </c>
      <c r="J1403">
        <f>IF('LISTADO GENERAL '!K1415="EXENTO",'REF1'!I1403,I1403*1.16)</f>
        <v>0</v>
      </c>
      <c r="K1403" t="b">
        <f t="shared" si="43"/>
        <v>0</v>
      </c>
      <c r="L1403" t="str">
        <f>'LISTADO GENERAL '!A1415</f>
        <v>PRODUCTOS TOP</v>
      </c>
    </row>
    <row r="1404" spans="1:12">
      <c r="A1404" s="22">
        <v>1403</v>
      </c>
      <c r="B1404" t="str">
        <f>+'LISTADO GENERAL '!B1416</f>
        <v>040336001</v>
      </c>
      <c r="C1404" t="str">
        <f>+'LISTADO GENERAL '!E1416</f>
        <v>LANCETAS ESTERILES X 50</v>
      </c>
      <c r="D1404">
        <f>+'LISTADO GENERAL '!F1416</f>
        <v>0</v>
      </c>
      <c r="E1404" t="str">
        <f>+'LISTADO GENERAL '!I1416</f>
        <v xml:space="preserve">DIABETRICS </v>
      </c>
      <c r="F1404" s="20">
        <f>+'LISTADO GENERAL '!S1416</f>
        <v>46997</v>
      </c>
      <c r="G1404">
        <f>+'LISTADO GENERAL '!T1416</f>
        <v>0</v>
      </c>
      <c r="H1404" s="21">
        <f>+'LISTADO GENERAL '!O1416</f>
        <v>9.7468354430379751</v>
      </c>
      <c r="I1404">
        <f t="shared" si="42"/>
        <v>0</v>
      </c>
      <c r="J1404">
        <f>IF('LISTADO GENERAL '!K1416="EXENTO",'REF1'!I1404,I1404*1.16)</f>
        <v>0</v>
      </c>
      <c r="K1404" t="b">
        <f t="shared" si="43"/>
        <v>0</v>
      </c>
      <c r="L1404">
        <f>'LISTADO GENERAL '!A1416</f>
        <v>0</v>
      </c>
    </row>
    <row r="1405" spans="1:12">
      <c r="A1405" s="22">
        <v>1404</v>
      </c>
      <c r="B1405" t="str">
        <f>+'LISTADO GENERAL '!B1417</f>
        <v>032440794</v>
      </c>
      <c r="C1405" t="str">
        <f>+'LISTADO GENERAL '!E1417</f>
        <v xml:space="preserve">LANCETAS TALLA 30G </v>
      </c>
      <c r="D1405">
        <f>+'LISTADO GENERAL '!F1417</f>
        <v>0</v>
      </c>
      <c r="E1405" t="str">
        <f>+'LISTADO GENERAL '!I1417</f>
        <v>GE</v>
      </c>
      <c r="F1405" s="20">
        <f>+'LISTADO GENERAL '!S1417</f>
        <v>46303</v>
      </c>
      <c r="G1405">
        <f>+'LISTADO GENERAL '!T1417</f>
        <v>0</v>
      </c>
      <c r="H1405" s="21">
        <f>+'LISTADO GENERAL '!O1417</f>
        <v>5.9523809523809526</v>
      </c>
      <c r="I1405">
        <f t="shared" si="42"/>
        <v>0</v>
      </c>
      <c r="J1405">
        <f>IF('LISTADO GENERAL '!K1417="EXENTO",'REF1'!I1405,I1405*1.16)</f>
        <v>0</v>
      </c>
      <c r="K1405" t="b">
        <f t="shared" si="43"/>
        <v>0</v>
      </c>
      <c r="L1405">
        <f>'LISTADO GENERAL '!A1417</f>
        <v>0</v>
      </c>
    </row>
    <row r="1406" spans="1:12">
      <c r="A1406" s="22">
        <v>1405</v>
      </c>
      <c r="B1406" t="str">
        <f>+'LISTADO GENERAL '!B1418</f>
        <v>032440793</v>
      </c>
      <c r="C1406" t="str">
        <f>+'LISTADO GENERAL '!E1418</f>
        <v>LANCETERO GE</v>
      </c>
      <c r="D1406">
        <f>+'LISTADO GENERAL '!F1418</f>
        <v>0</v>
      </c>
      <c r="E1406" t="str">
        <f>+'LISTADO GENERAL '!I1418</f>
        <v>GE</v>
      </c>
      <c r="F1406" s="20">
        <f>+'LISTADO GENERAL '!S1418</f>
        <v>47604</v>
      </c>
      <c r="G1406">
        <f>+'LISTADO GENERAL '!T1418</f>
        <v>0</v>
      </c>
      <c r="H1406" s="21">
        <f>+'LISTADO GENERAL '!O1418</f>
        <v>5.988888888888888</v>
      </c>
      <c r="I1406">
        <f t="shared" si="42"/>
        <v>0</v>
      </c>
      <c r="J1406">
        <f>IF('LISTADO GENERAL '!K1418="EXENTO",'REF1'!I1406,I1406*1.16)</f>
        <v>0</v>
      </c>
      <c r="K1406" t="b">
        <f t="shared" si="43"/>
        <v>0</v>
      </c>
      <c r="L1406">
        <f>'LISTADO GENERAL '!A1418</f>
        <v>0</v>
      </c>
    </row>
    <row r="1407" spans="1:12">
      <c r="A1407" s="22">
        <v>1406</v>
      </c>
      <c r="B1407" t="str">
        <f>+'LISTADO GENERAL '!B1419</f>
        <v>021690987</v>
      </c>
      <c r="C1407" t="str">
        <f>+'LISTADO GENERAL '!E1419</f>
        <v>LANOLZINC X 60 G POMADA</v>
      </c>
      <c r="D1407">
        <f>+'LISTADO GENERAL '!F1419</f>
        <v>0</v>
      </c>
      <c r="E1407" t="str">
        <f>+'LISTADO GENERAL '!I1419</f>
        <v>VALMOR</v>
      </c>
      <c r="F1407" s="20">
        <f>+'LISTADO GENERAL '!S1419</f>
        <v>46539</v>
      </c>
      <c r="G1407">
        <f>+'LISTADO GENERAL '!T1419</f>
        <v>0</v>
      </c>
      <c r="H1407" s="21">
        <f>+'LISTADO GENERAL '!O1419</f>
        <v>4.8701298701298699</v>
      </c>
      <c r="I1407">
        <f t="shared" si="42"/>
        <v>0</v>
      </c>
      <c r="J1407">
        <f>IF('LISTADO GENERAL '!K1419="EXENTO",'REF1'!I1407,I1407*1.16)</f>
        <v>0</v>
      </c>
      <c r="K1407" t="b">
        <f t="shared" si="43"/>
        <v>0</v>
      </c>
      <c r="L1407" t="str">
        <f>'LISTADO GENERAL '!A1419</f>
        <v>PRODUCTOS TOP</v>
      </c>
    </row>
    <row r="1408" spans="1:12">
      <c r="A1408" s="22">
        <v>1407</v>
      </c>
      <c r="B1408" t="str">
        <f>+'LISTADO GENERAL '!B1420</f>
        <v>022680010</v>
      </c>
      <c r="C1408" t="str">
        <f>+'LISTADO GENERAL '!E1420</f>
        <v>LANSOPRAZOL 30 MG X10 CAP (BLISTER)</v>
      </c>
      <c r="D1408">
        <f>+'LISTADO GENERAL '!F1420</f>
        <v>0</v>
      </c>
      <c r="E1408" t="str">
        <f>+'LISTADO GENERAL '!I1420</f>
        <v xml:space="preserve"> PORTUGAL</v>
      </c>
      <c r="F1408" s="20">
        <f>+'LISTADO GENERAL '!S1420</f>
        <v>45597</v>
      </c>
      <c r="G1408">
        <f>+'LISTADO GENERAL '!T1420</f>
        <v>0</v>
      </c>
      <c r="H1408" s="21">
        <f>+'LISTADO GENERAL '!O1420</f>
        <v>1.0383333333333333</v>
      </c>
      <c r="I1408">
        <f t="shared" si="42"/>
        <v>0</v>
      </c>
      <c r="J1408">
        <f>IF('LISTADO GENERAL '!K1420="EXENTO",'REF1'!I1408,I1408*1.16)</f>
        <v>0</v>
      </c>
      <c r="K1408" t="b">
        <f t="shared" si="43"/>
        <v>0</v>
      </c>
      <c r="L1408">
        <f>'LISTADO GENERAL '!A1420</f>
        <v>0</v>
      </c>
    </row>
    <row r="1409" spans="1:12">
      <c r="A1409" s="22">
        <v>1408</v>
      </c>
      <c r="B1409" t="str">
        <f>+'LISTADO GENERAL '!B1421</f>
        <v>020260773</v>
      </c>
      <c r="C1409" t="str">
        <f>+'LISTADO GENERAL '!E1421</f>
        <v>LANSOPRAZOL 30MG X 28 TAB</v>
      </c>
      <c r="D1409">
        <f>+'LISTADO GENERAL '!F1421</f>
        <v>0</v>
      </c>
      <c r="E1409" t="str">
        <f>+'LISTADO GENERAL '!I1421</f>
        <v>CALOX</v>
      </c>
      <c r="F1409" s="20">
        <f>+'LISTADO GENERAL '!S1421</f>
        <v>46753</v>
      </c>
      <c r="G1409">
        <f>+'LISTADO GENERAL '!T1421</f>
        <v>0</v>
      </c>
      <c r="H1409" s="21">
        <f>+'LISTADO GENERAL '!O1421</f>
        <v>4.8449999999999998</v>
      </c>
      <c r="I1409">
        <f t="shared" si="42"/>
        <v>0</v>
      </c>
      <c r="J1409">
        <f>IF('LISTADO GENERAL '!K1421="EXENTO",'REF1'!I1409,I1409*1.16)</f>
        <v>0</v>
      </c>
      <c r="K1409" t="b">
        <f t="shared" si="43"/>
        <v>0</v>
      </c>
      <c r="L1409">
        <f>'LISTADO GENERAL '!A1421</f>
        <v>0</v>
      </c>
    </row>
    <row r="1410" spans="1:12">
      <c r="A1410" s="22">
        <v>1409</v>
      </c>
      <c r="B1410" t="str">
        <f>+'LISTADO GENERAL '!B1422</f>
        <v>24000006</v>
      </c>
      <c r="C1410" t="str">
        <f>+'LISTADO GENERAL '!E1422</f>
        <v xml:space="preserve">LANTUS 1KUI/10ML Iny X 1 VIAL </v>
      </c>
      <c r="D1410">
        <f>+'LISTADO GENERAL '!F1422</f>
        <v>0</v>
      </c>
      <c r="E1410" t="str">
        <f>+'LISTADO GENERAL '!I1422</f>
        <v>SANOFI ADVENTIS</v>
      </c>
      <c r="F1410" s="20">
        <f>+'LISTADO GENERAL '!S1422</f>
        <v>46419</v>
      </c>
      <c r="G1410">
        <f>+'LISTADO GENERAL '!T1422</f>
        <v>0</v>
      </c>
      <c r="H1410" s="21">
        <f>+'LISTADO GENERAL '!O1422</f>
        <v>38.376623376623378</v>
      </c>
      <c r="I1410">
        <f t="shared" ref="I1410:I1473" si="44">+H1410*G1410</f>
        <v>0</v>
      </c>
      <c r="J1410">
        <f>IF('LISTADO GENERAL '!K1422="EXENTO",'REF1'!I1410,I1410*1.16)</f>
        <v>0</v>
      </c>
      <c r="K1410" t="b">
        <f t="shared" si="43"/>
        <v>0</v>
      </c>
      <c r="L1410">
        <f>'LISTADO GENERAL '!A1422</f>
        <v>0</v>
      </c>
    </row>
    <row r="1411" spans="1:12">
      <c r="A1411" s="22">
        <v>1410</v>
      </c>
      <c r="B1411" t="str">
        <f>+'LISTADO GENERAL '!B1423</f>
        <v>021021085</v>
      </c>
      <c r="C1411" t="str">
        <f>+'LISTADO GENERAL '!E1423</f>
        <v>LASIX 40MG X 12 COMP</v>
      </c>
      <c r="D1411">
        <f>+'LISTADO GENERAL '!F1423</f>
        <v>0</v>
      </c>
      <c r="E1411" t="str">
        <f>+'LISTADO GENERAL '!I1423</f>
        <v>MCK</v>
      </c>
      <c r="F1411" s="20">
        <f>+'LISTADO GENERAL '!S1423</f>
        <v>46447</v>
      </c>
      <c r="G1411">
        <f>+'LISTADO GENERAL '!T1423</f>
        <v>0</v>
      </c>
      <c r="H1411" s="21">
        <f>+'LISTADO GENERAL '!O1423</f>
        <v>3.6962025316455693</v>
      </c>
      <c r="I1411">
        <f t="shared" si="44"/>
        <v>0</v>
      </c>
      <c r="J1411">
        <f>IF('LISTADO GENERAL '!K1423="EXENTO",'REF1'!I1411,I1411*1.16)</f>
        <v>0</v>
      </c>
      <c r="K1411" t="b">
        <f t="shared" ref="K1411:K1474" si="45">IF(AND(G1411&gt;0,AND(L1411&lt;&gt;$L$1,L1411&lt;&gt;$M$1)),ROW())</f>
        <v>0</v>
      </c>
      <c r="L1411">
        <f>'LISTADO GENERAL '!A1423</f>
        <v>0</v>
      </c>
    </row>
    <row r="1412" spans="1:12">
      <c r="A1412" s="22">
        <v>1411</v>
      </c>
      <c r="B1412" t="str">
        <f>+'LISTADO GENERAL '!B1424</f>
        <v>0237400008</v>
      </c>
      <c r="C1412" t="str">
        <f>+'LISTADO GENERAL '!E1424</f>
        <v>LASTINEM 500 mg - 500 mg X 1 AMP</v>
      </c>
      <c r="D1412">
        <f>+'LISTADO GENERAL '!F1424</f>
        <v>0</v>
      </c>
      <c r="E1412" t="str">
        <f>+'LISTADO GENERAL '!I1424</f>
        <v>BALKER</v>
      </c>
      <c r="F1412" s="20">
        <f>+'LISTADO GENERAL '!S1424</f>
        <v>46174</v>
      </c>
      <c r="G1412">
        <f>+'LISTADO GENERAL '!T1424</f>
        <v>0</v>
      </c>
      <c r="H1412" s="21">
        <f>+'LISTADO GENERAL '!O1424</f>
        <v>8.0129870129870131</v>
      </c>
      <c r="I1412">
        <f t="shared" si="44"/>
        <v>0</v>
      </c>
      <c r="J1412">
        <f>IF('LISTADO GENERAL '!K1424="EXENTO",'REF1'!I1412,I1412*1.16)</f>
        <v>0</v>
      </c>
      <c r="K1412" t="b">
        <f t="shared" si="45"/>
        <v>0</v>
      </c>
      <c r="L1412">
        <f>'LISTADO GENERAL '!A1424</f>
        <v>0</v>
      </c>
    </row>
    <row r="1413" spans="1:12">
      <c r="A1413" s="22">
        <v>1412</v>
      </c>
      <c r="B1413" t="str">
        <f>+'LISTADO GENERAL '!B1425</f>
        <v>033180061</v>
      </c>
      <c r="C1413" t="str">
        <f>+'LISTADO GENERAL '!E1425</f>
        <v>LAXAPRO 10G/15ML SOLUCION 250ML</v>
      </c>
      <c r="D1413">
        <f>+'LISTADO GENERAL '!F1425</f>
        <v>0</v>
      </c>
      <c r="E1413" t="str">
        <f>+'LISTADO GENERAL '!I1425</f>
        <v>ARTE + MEDICO</v>
      </c>
      <c r="F1413" s="20">
        <f>+'LISTADO GENERAL '!S1425</f>
        <v>46235</v>
      </c>
      <c r="G1413">
        <f>+'LISTADO GENERAL '!T1425</f>
        <v>0</v>
      </c>
      <c r="H1413" s="21">
        <f>+'LISTADO GENERAL '!O1425</f>
        <v>8.3291139240506329</v>
      </c>
      <c r="I1413">
        <f t="shared" si="44"/>
        <v>0</v>
      </c>
      <c r="J1413">
        <f>IF('LISTADO GENERAL '!K1425="EXENTO",'REF1'!I1413,I1413*1.16)</f>
        <v>0</v>
      </c>
      <c r="K1413" t="b">
        <f t="shared" si="45"/>
        <v>0</v>
      </c>
      <c r="L1413">
        <f>'LISTADO GENERAL '!A1425</f>
        <v>0</v>
      </c>
    </row>
    <row r="1414" spans="1:12">
      <c r="A1414" s="22">
        <v>1413</v>
      </c>
      <c r="B1414" t="str">
        <f>+'LISTADO GENERAL '!B1426</f>
        <v>020580959</v>
      </c>
      <c r="C1414" t="str">
        <f>+'LISTADO GENERAL '!E1426</f>
        <v>L-CARNITINA 1G/10ML SOL ORAL FRASCO X 120ML</v>
      </c>
      <c r="D1414">
        <f>+'LISTADO GENERAL '!F1426</f>
        <v>0</v>
      </c>
      <c r="E1414" t="str">
        <f>+'LISTADO GENERAL '!I1426</f>
        <v>FC PHARMA</v>
      </c>
      <c r="F1414" s="20">
        <f>+'LISTADO GENERAL '!S1426</f>
        <v>45566</v>
      </c>
      <c r="G1414">
        <f>+'LISTADO GENERAL '!T1426</f>
        <v>0</v>
      </c>
      <c r="H1414" s="21">
        <f>+'LISTADO GENERAL '!O1426</f>
        <v>4.4244367088607595</v>
      </c>
      <c r="I1414">
        <f t="shared" si="44"/>
        <v>0</v>
      </c>
      <c r="J1414">
        <f>IF('LISTADO GENERAL '!K1426="EXENTO",'REF1'!I1414,I1414*1.16)</f>
        <v>0</v>
      </c>
      <c r="K1414" t="b">
        <f t="shared" si="45"/>
        <v>0</v>
      </c>
      <c r="L1414">
        <f>'LISTADO GENERAL '!A1426</f>
        <v>0</v>
      </c>
    </row>
    <row r="1415" spans="1:12">
      <c r="A1415" s="22">
        <v>1414</v>
      </c>
      <c r="B1415" t="str">
        <f>+'LISTADO GENERAL '!B1427</f>
        <v>033180060</v>
      </c>
      <c r="C1415" t="str">
        <f>+'LISTADO GENERAL '!E1427</f>
        <v xml:space="preserve">LEBELLA (DROSPIRENONA 3mg+ ETINILESTRADIOL 0.03mg) X 21 COMP   </v>
      </c>
      <c r="D1415">
        <f>+'LISTADO GENERAL '!F1427</f>
        <v>0</v>
      </c>
      <c r="E1415" t="str">
        <f>+'LISTADO GENERAL '!I1427</f>
        <v>ARTE + MEDICO</v>
      </c>
      <c r="F1415" s="20">
        <f>+'LISTADO GENERAL '!S1427</f>
        <v>45901</v>
      </c>
      <c r="G1415">
        <f>+'LISTADO GENERAL '!T1427</f>
        <v>0</v>
      </c>
      <c r="H1415" s="21">
        <f>+'LISTADO GENERAL '!O1427</f>
        <v>4.0632911392405058</v>
      </c>
      <c r="I1415">
        <f t="shared" si="44"/>
        <v>0</v>
      </c>
      <c r="J1415">
        <f>IF('LISTADO GENERAL '!K1427="EXENTO",'REF1'!I1415,I1415*1.16)</f>
        <v>0</v>
      </c>
      <c r="K1415" t="b">
        <f t="shared" si="45"/>
        <v>0</v>
      </c>
      <c r="L1415">
        <f>'LISTADO GENERAL '!A1427</f>
        <v>0</v>
      </c>
    </row>
    <row r="1416" spans="1:12">
      <c r="A1416" s="22">
        <v>1415</v>
      </c>
      <c r="B1416" t="str">
        <f>+'LISTADO GENERAL '!B1428</f>
        <v>021091078</v>
      </c>
      <c r="C1416" t="str">
        <f>+'LISTADO GENERAL '!E1428</f>
        <v>LECART 1G/10ML SOLUCION ORAL X 120ML</v>
      </c>
      <c r="D1416">
        <f>+'LISTADO GENERAL '!F1428</f>
        <v>0</v>
      </c>
      <c r="E1416" t="str">
        <f>+'LISTADO GENERAL '!I1428</f>
        <v>MEYER</v>
      </c>
      <c r="F1416" s="20">
        <f>+'LISTADO GENERAL '!S1428</f>
        <v>45931</v>
      </c>
      <c r="G1416">
        <f>+'LISTADO GENERAL '!T1428</f>
        <v>0</v>
      </c>
      <c r="H1416" s="21">
        <f>+'LISTADO GENERAL '!O1428</f>
        <v>7.0462000000000007</v>
      </c>
      <c r="I1416">
        <f t="shared" si="44"/>
        <v>0</v>
      </c>
      <c r="J1416">
        <f>IF('LISTADO GENERAL '!K1428="EXENTO",'REF1'!I1416,I1416*1.16)</f>
        <v>0</v>
      </c>
      <c r="K1416" t="b">
        <f t="shared" si="45"/>
        <v>0</v>
      </c>
      <c r="L1416" t="str">
        <f>'LISTADO GENERAL '!A1428</f>
        <v>BROCHE DE ORO</v>
      </c>
    </row>
    <row r="1417" spans="1:12">
      <c r="A1417" s="22">
        <v>1416</v>
      </c>
      <c r="B1417" t="str">
        <f>+'LISTADO GENERAL '!B1429</f>
        <v>021091071</v>
      </c>
      <c r="C1417" t="str">
        <f>+'LISTADO GENERAL '!E1429</f>
        <v>LECART 1G/10ML SOLUCION ORAL X 60ML</v>
      </c>
      <c r="D1417">
        <f>+'LISTADO GENERAL '!F1429</f>
        <v>0</v>
      </c>
      <c r="E1417" t="str">
        <f>+'LISTADO GENERAL '!I1429</f>
        <v>MEYER</v>
      </c>
      <c r="F1417" s="20">
        <f>+'LISTADO GENERAL '!S1429</f>
        <v>45901</v>
      </c>
      <c r="G1417">
        <f>+'LISTADO GENERAL '!T1429</f>
        <v>0</v>
      </c>
      <c r="H1417" s="21">
        <f>+'LISTADO GENERAL '!O1429</f>
        <v>3.7534000000000001</v>
      </c>
      <c r="I1417">
        <f t="shared" si="44"/>
        <v>0</v>
      </c>
      <c r="J1417">
        <f>IF('LISTADO GENERAL '!K1429="EXENTO",'REF1'!I1417,I1417*1.16)</f>
        <v>0</v>
      </c>
      <c r="K1417" t="b">
        <f t="shared" si="45"/>
        <v>0</v>
      </c>
      <c r="L1417" t="str">
        <f>'LISTADO GENERAL '!A1429</f>
        <v>BROCHE DE ORO</v>
      </c>
    </row>
    <row r="1418" spans="1:12">
      <c r="A1418" s="22">
        <v>1417</v>
      </c>
      <c r="B1418" t="str">
        <f>+'LISTADO GENERAL '!B1430</f>
        <v>023850013</v>
      </c>
      <c r="C1418" t="str">
        <f>+'LISTADO GENERAL '!E1430</f>
        <v>LECHE DE MAGNESIA  SABOR MENTA 120 mL</v>
      </c>
      <c r="D1418">
        <f>+'LISTADO GENERAL '!F1430</f>
        <v>0</v>
      </c>
      <c r="E1418" t="str">
        <f>+'LISTADO GENERAL '!I1430</f>
        <v>BIOFARCO</v>
      </c>
      <c r="F1418" s="20">
        <f>+'LISTADO GENERAL '!S1430</f>
        <v>46266</v>
      </c>
      <c r="G1418">
        <f>+'LISTADO GENERAL '!T1430</f>
        <v>0</v>
      </c>
      <c r="H1418" s="21">
        <f>+'LISTADO GENERAL '!O1430</f>
        <v>5.4935064935064943</v>
      </c>
      <c r="I1418">
        <f t="shared" si="44"/>
        <v>0</v>
      </c>
      <c r="J1418">
        <f>IF('LISTADO GENERAL '!K1430="EXENTO",'REF1'!I1418,I1418*1.16)</f>
        <v>0</v>
      </c>
      <c r="K1418" t="b">
        <f t="shared" si="45"/>
        <v>0</v>
      </c>
      <c r="L1418" t="str">
        <f>'LISTADO GENERAL '!A1430</f>
        <v>PRODUCTOS TOP</v>
      </c>
    </row>
    <row r="1419" spans="1:12">
      <c r="A1419" s="22">
        <v>1418</v>
      </c>
      <c r="B1419" t="str">
        <f>+'LISTADO GENERAL '!B1431</f>
        <v>049990241</v>
      </c>
      <c r="C1419" t="str">
        <f>+'LISTADO GENERAL '!E1431</f>
        <v>LENTES DE SEGURIDAD</v>
      </c>
      <c r="D1419">
        <f>+'LISTADO GENERAL '!F1431</f>
        <v>0</v>
      </c>
      <c r="E1419" t="str">
        <f>+'LISTADO GENERAL '!I1431</f>
        <v xml:space="preserve"> -</v>
      </c>
      <c r="F1419" s="20" t="str">
        <f>+'LISTADO GENERAL '!S1431</f>
        <v>-</v>
      </c>
      <c r="G1419">
        <f>+'LISTADO GENERAL '!T1431</f>
        <v>0</v>
      </c>
      <c r="H1419" s="21">
        <f>+'LISTADO GENERAL '!O1431</f>
        <v>1.0555555555555556</v>
      </c>
      <c r="I1419">
        <f t="shared" si="44"/>
        <v>0</v>
      </c>
      <c r="J1419">
        <f>IF('LISTADO GENERAL '!K1431="EXENTO",'REF1'!I1419,I1419*1.16)</f>
        <v>0</v>
      </c>
      <c r="K1419" t="b">
        <f t="shared" si="45"/>
        <v>0</v>
      </c>
      <c r="L1419">
        <f>'LISTADO GENERAL '!A1431</f>
        <v>0</v>
      </c>
    </row>
    <row r="1420" spans="1:12">
      <c r="A1420" s="22">
        <v>1419</v>
      </c>
      <c r="B1420" t="str">
        <f>+'LISTADO GENERAL '!B1432</f>
        <v>033830000</v>
      </c>
      <c r="C1420" t="str">
        <f>+'LISTADO GENERAL '!E1432</f>
        <v>LENTOCILIN 6.3.3 X 1 AMP</v>
      </c>
      <c r="D1420">
        <f>+'LISTADO GENERAL '!F1432</f>
        <v>0</v>
      </c>
      <c r="E1420" t="str">
        <f>+'LISTADO GENERAL '!I1432</f>
        <v xml:space="preserve">DOROPHARMA </v>
      </c>
      <c r="F1420" s="20">
        <f>+'LISTADO GENERAL '!S1432</f>
        <v>46082</v>
      </c>
      <c r="G1420">
        <f>+'LISTADO GENERAL '!T1432</f>
        <v>0</v>
      </c>
      <c r="H1420" s="21">
        <f>+'LISTADO GENERAL '!O1432</f>
        <v>7.7532467532467528</v>
      </c>
      <c r="I1420">
        <f t="shared" si="44"/>
        <v>0</v>
      </c>
      <c r="J1420">
        <f>IF('LISTADO GENERAL '!K1432="EXENTO",'REF1'!I1420,I1420*1.16)</f>
        <v>0</v>
      </c>
      <c r="K1420" t="b">
        <f t="shared" si="45"/>
        <v>0</v>
      </c>
      <c r="L1420">
        <f>'LISTADO GENERAL '!A1432</f>
        <v>0</v>
      </c>
    </row>
    <row r="1421" spans="1:12">
      <c r="A1421" s="22">
        <v>1420</v>
      </c>
      <c r="B1421" t="str">
        <f>+'LISTADO GENERAL '!B1433</f>
        <v>020980695</v>
      </c>
      <c r="C1421" t="str">
        <f>+'LISTADO GENERAL '!E1433</f>
        <v>LERCANIDIPINA CLORHIDRATO 10MG X 30 COMP</v>
      </c>
      <c r="D1421">
        <f>+'LISTADO GENERAL '!F1433</f>
        <v>0</v>
      </c>
      <c r="E1421" t="str">
        <f>+'LISTADO GENERAL '!I1433</f>
        <v>LETI-GENVEN</v>
      </c>
      <c r="F1421" s="20">
        <f>+'LISTADO GENERAL '!S1433</f>
        <v>46235</v>
      </c>
      <c r="G1421">
        <f>+'LISTADO GENERAL '!T1433</f>
        <v>0</v>
      </c>
      <c r="H1421" s="21">
        <f>+'LISTADO GENERAL '!O1433</f>
        <v>13.966233766233767</v>
      </c>
      <c r="I1421">
        <f t="shared" si="44"/>
        <v>0</v>
      </c>
      <c r="J1421">
        <f>IF('LISTADO GENERAL '!K1433="EXENTO",'REF1'!I1421,I1421*1.16)</f>
        <v>0</v>
      </c>
      <c r="K1421" t="b">
        <f t="shared" si="45"/>
        <v>0</v>
      </c>
      <c r="L1421" t="str">
        <f>'LISTADO GENERAL '!A1433</f>
        <v xml:space="preserve">BROCHE DE ORO </v>
      </c>
    </row>
    <row r="1422" spans="1:12">
      <c r="A1422" s="22">
        <v>1421</v>
      </c>
      <c r="B1422" t="str">
        <f>+'LISTADO GENERAL '!B1434</f>
        <v>020191123</v>
      </c>
      <c r="C1422" t="str">
        <f>+'LISTADO GENERAL '!E1434</f>
        <v xml:space="preserve">LESTECOL 20 MG  X 30 TAB RECUBIERTAS </v>
      </c>
      <c r="D1422">
        <f>+'LISTADO GENERAL '!F1434</f>
        <v>0</v>
      </c>
      <c r="E1422" t="str">
        <f>+'LISTADO GENERAL '!I1434</f>
        <v>BIOTECH</v>
      </c>
      <c r="F1422" s="20">
        <f>+'LISTADO GENERAL '!S1434</f>
        <v>46235</v>
      </c>
      <c r="G1422">
        <f>+'LISTADO GENERAL '!T1434</f>
        <v>0</v>
      </c>
      <c r="H1422" s="21">
        <f>+'LISTADO GENERAL '!O1434</f>
        <v>5.4120253164556962</v>
      </c>
      <c r="I1422">
        <f t="shared" si="44"/>
        <v>0</v>
      </c>
      <c r="J1422">
        <f>IF('LISTADO GENERAL '!K1434="EXENTO",'REF1'!I1422,I1422*1.16)</f>
        <v>0</v>
      </c>
      <c r="K1422" t="b">
        <f t="shared" si="45"/>
        <v>0</v>
      </c>
      <c r="L1422">
        <f>'LISTADO GENERAL '!A1434</f>
        <v>0</v>
      </c>
    </row>
    <row r="1423" spans="1:12">
      <c r="A1423" s="22">
        <v>1422</v>
      </c>
      <c r="B1423" t="str">
        <f>+'LISTADO GENERAL '!B1435</f>
        <v>020191124</v>
      </c>
      <c r="C1423" t="str">
        <f>+'LISTADO GENERAL '!E1435</f>
        <v xml:space="preserve">LESTECOL 40 MG  X 30 TAB RECUBIERTAS </v>
      </c>
      <c r="D1423">
        <f>+'LISTADO GENERAL '!F1435</f>
        <v>0</v>
      </c>
      <c r="E1423" t="str">
        <f>+'LISTADO GENERAL '!I1435</f>
        <v>BIOTECH</v>
      </c>
      <c r="F1423" s="20">
        <f>+'LISTADO GENERAL '!S1435</f>
        <v>46235</v>
      </c>
      <c r="G1423">
        <f>+'LISTADO GENERAL '!T1435</f>
        <v>0</v>
      </c>
      <c r="H1423" s="21">
        <f>+'LISTADO GENERAL '!O1435</f>
        <v>8.6398734177215175</v>
      </c>
      <c r="I1423">
        <f t="shared" si="44"/>
        <v>0</v>
      </c>
      <c r="J1423">
        <f>IF('LISTADO GENERAL '!K1435="EXENTO",'REF1'!I1423,I1423*1.16)</f>
        <v>0</v>
      </c>
      <c r="K1423" t="b">
        <f t="shared" si="45"/>
        <v>0</v>
      </c>
      <c r="L1423">
        <f>'LISTADO GENERAL '!A1435</f>
        <v>0</v>
      </c>
    </row>
    <row r="1424" spans="1:12">
      <c r="A1424" s="22">
        <v>1423</v>
      </c>
      <c r="B1424" t="str">
        <f>+'LISTADO GENERAL '!B1436</f>
        <v>020981224</v>
      </c>
      <c r="C1424" t="str">
        <f>+'LISTADO GENERAL '!E1436</f>
        <v>LETISAN  1000 MG X 30 CAP</v>
      </c>
      <c r="D1424">
        <f>+'LISTADO GENERAL '!F1436</f>
        <v>0</v>
      </c>
      <c r="E1424" t="str">
        <f>+'LISTADO GENERAL '!I1436</f>
        <v>LETI-GENVEN</v>
      </c>
      <c r="F1424" s="20">
        <f>+'LISTADO GENERAL '!S1436</f>
        <v>46296</v>
      </c>
      <c r="G1424">
        <f>+'LISTADO GENERAL '!T1436</f>
        <v>0</v>
      </c>
      <c r="H1424" s="21">
        <f>+'LISTADO GENERAL '!O1436</f>
        <v>5.0340952380952384</v>
      </c>
      <c r="I1424">
        <f t="shared" si="44"/>
        <v>0</v>
      </c>
      <c r="J1424">
        <f>IF('LISTADO GENERAL '!K1436="EXENTO",'REF1'!I1424,I1424*1.16)</f>
        <v>0</v>
      </c>
      <c r="K1424" t="b">
        <f t="shared" si="45"/>
        <v>0</v>
      </c>
      <c r="L1424" t="str">
        <f>'LISTADO GENERAL '!A1436</f>
        <v xml:space="preserve">BROCHE DE ORO </v>
      </c>
    </row>
    <row r="1425" spans="1:12">
      <c r="A1425" s="22">
        <v>1424</v>
      </c>
      <c r="B1425" t="str">
        <f>+'LISTADO GENERAL '!B1437</f>
        <v>020980298</v>
      </c>
      <c r="C1425" t="str">
        <f>+'LISTADO GENERAL '!E1437</f>
        <v>LETISAN 100MG/ML SOL ORAL GOTAS X 20ML PEDIATRICO</v>
      </c>
      <c r="D1425">
        <f>+'LISTADO GENERAL '!F1437</f>
        <v>0</v>
      </c>
      <c r="E1425" t="str">
        <f>+'LISTADO GENERAL '!I1437</f>
        <v>LETI-GENVEN</v>
      </c>
      <c r="F1425" s="20">
        <f>+'LISTADO GENERAL '!S1437</f>
        <v>46478</v>
      </c>
      <c r="G1425">
        <f>+'LISTADO GENERAL '!T1437</f>
        <v>0</v>
      </c>
      <c r="H1425" s="21">
        <f>+'LISTADO GENERAL '!O1437</f>
        <v>7.1670886075949358</v>
      </c>
      <c r="I1425">
        <f t="shared" si="44"/>
        <v>0</v>
      </c>
      <c r="J1425">
        <f>IF('LISTADO GENERAL '!K1437="EXENTO",'REF1'!I1425,I1425*1.16)</f>
        <v>0</v>
      </c>
      <c r="K1425" t="b">
        <f t="shared" si="45"/>
        <v>0</v>
      </c>
      <c r="L1425" t="str">
        <f>'LISTADO GENERAL '!A1437</f>
        <v xml:space="preserve">BROCHE DE ORO </v>
      </c>
    </row>
    <row r="1426" spans="1:12">
      <c r="A1426" s="22">
        <v>1425</v>
      </c>
      <c r="B1426" t="str">
        <f>+'LISTADO GENERAL '!B1438</f>
        <v>020980299</v>
      </c>
      <c r="C1426" t="str">
        <f>+'LISTADO GENERAL '!E1438</f>
        <v>LETISAN 100MG/ML SOL ORAL X 120ML</v>
      </c>
      <c r="D1426">
        <f>+'LISTADO GENERAL '!F1438</f>
        <v>0</v>
      </c>
      <c r="E1426" t="str">
        <f>+'LISTADO GENERAL '!I1438</f>
        <v>LETI-GENVEN</v>
      </c>
      <c r="F1426" s="20">
        <f>+'LISTADO GENERAL '!S1438</f>
        <v>46266</v>
      </c>
      <c r="G1426">
        <f>+'LISTADO GENERAL '!T1438</f>
        <v>0</v>
      </c>
      <c r="H1426" s="21">
        <f>+'LISTADO GENERAL '!O1438</f>
        <v>5.0584415584415572</v>
      </c>
      <c r="I1426">
        <f t="shared" si="44"/>
        <v>0</v>
      </c>
      <c r="J1426">
        <f>IF('LISTADO GENERAL '!K1438="EXENTO",'REF1'!I1426,I1426*1.16)</f>
        <v>0</v>
      </c>
      <c r="K1426" t="b">
        <f t="shared" si="45"/>
        <v>0</v>
      </c>
      <c r="L1426" t="str">
        <f>'LISTADO GENERAL '!A1438</f>
        <v xml:space="preserve">BROCHE DE ORO </v>
      </c>
    </row>
    <row r="1427" spans="1:12">
      <c r="A1427" s="22">
        <v>1426</v>
      </c>
      <c r="B1427" t="str">
        <f>+'LISTADO GENERAL '!B1439</f>
        <v>020981186</v>
      </c>
      <c r="C1427" t="str">
        <f>+'LISTADO GENERAL '!E1439</f>
        <v>LETISAN 500MG TAB MASTICABLES TIRAS X 10 UNIDADES (FRUTA)</v>
      </c>
      <c r="D1427">
        <f>+'LISTADO GENERAL '!F1439</f>
        <v>0</v>
      </c>
      <c r="E1427" t="str">
        <f>+'LISTADO GENERAL '!I1439</f>
        <v>LETI-GENVEN</v>
      </c>
      <c r="F1427" s="20">
        <f>+'LISTADO GENERAL '!S1439</f>
        <v>46661</v>
      </c>
      <c r="G1427">
        <f>+'LISTADO GENERAL '!T1439</f>
        <v>0</v>
      </c>
      <c r="H1427" s="21">
        <f>+'LISTADO GENERAL '!O1439</f>
        <v>0.66235443037974673</v>
      </c>
      <c r="I1427">
        <f t="shared" si="44"/>
        <v>0</v>
      </c>
      <c r="J1427">
        <f>IF('LISTADO GENERAL '!K1439="EXENTO",'REF1'!I1427,I1427*1.16)</f>
        <v>0</v>
      </c>
      <c r="K1427" t="b">
        <f t="shared" si="45"/>
        <v>0</v>
      </c>
      <c r="L1427" t="str">
        <f>'LISTADO GENERAL '!A1439</f>
        <v xml:space="preserve">BROCHE DE ORO </v>
      </c>
    </row>
    <row r="1428" spans="1:12">
      <c r="A1428" s="22">
        <v>1427</v>
      </c>
      <c r="B1428" t="str">
        <f>+'LISTADO GENERAL '!B1440</f>
        <v>020981172</v>
      </c>
      <c r="C1428" t="str">
        <f>+'LISTADO GENERAL '!E1440</f>
        <v>LETISAN 500MG TAB MASTICABLES TIRAS X 10 UNIDADES (UVA)</v>
      </c>
      <c r="D1428">
        <f>+'LISTADO GENERAL '!F1440</f>
        <v>0</v>
      </c>
      <c r="E1428" t="str">
        <f>+'LISTADO GENERAL '!I1440</f>
        <v>LETI-GENVEN</v>
      </c>
      <c r="F1428" s="20">
        <f>+'LISTADO GENERAL '!S1440</f>
        <v>46143</v>
      </c>
      <c r="G1428">
        <f>+'LISTADO GENERAL '!T1440</f>
        <v>0</v>
      </c>
      <c r="H1428" s="21">
        <f>+'LISTADO GENERAL '!O1440</f>
        <v>0.63782278481012655</v>
      </c>
      <c r="I1428">
        <f t="shared" si="44"/>
        <v>0</v>
      </c>
      <c r="J1428">
        <f>IF('LISTADO GENERAL '!K1440="EXENTO",'REF1'!I1428,I1428*1.16)</f>
        <v>0</v>
      </c>
      <c r="K1428" t="b">
        <f t="shared" si="45"/>
        <v>0</v>
      </c>
      <c r="L1428" t="str">
        <f>'LISTADO GENERAL '!A1440</f>
        <v xml:space="preserve">BROCHE DE ORO </v>
      </c>
    </row>
    <row r="1429" spans="1:12">
      <c r="A1429" s="22">
        <v>1428</v>
      </c>
      <c r="B1429" t="str">
        <f>+'LISTADO GENERAL '!B1441</f>
        <v>020980301</v>
      </c>
      <c r="C1429" t="str">
        <f>+'LISTADO GENERAL '!E1441</f>
        <v>LETISAN 500MG X 30 CAP</v>
      </c>
      <c r="D1429">
        <f>+'LISTADO GENERAL '!F1441</f>
        <v>0</v>
      </c>
      <c r="E1429" t="str">
        <f>+'LISTADO GENERAL '!I1441</f>
        <v>LETI-GENVEN</v>
      </c>
      <c r="F1429" s="20">
        <f>+'LISTADO GENERAL '!S1441</f>
        <v>46478</v>
      </c>
      <c r="G1429">
        <f>+'LISTADO GENERAL '!T1441</f>
        <v>0</v>
      </c>
      <c r="H1429" s="21">
        <f>+'LISTADO GENERAL '!O1441</f>
        <v>5.7987012987012987</v>
      </c>
      <c r="I1429">
        <f t="shared" si="44"/>
        <v>0</v>
      </c>
      <c r="J1429">
        <f>IF('LISTADO GENERAL '!K1441="EXENTO",'REF1'!I1429,I1429*1.16)</f>
        <v>0</v>
      </c>
      <c r="K1429" t="b">
        <f t="shared" si="45"/>
        <v>0</v>
      </c>
      <c r="L1429" t="str">
        <f>'LISTADO GENERAL '!A1441</f>
        <v xml:space="preserve">BROCHE DE ORO </v>
      </c>
    </row>
    <row r="1430" spans="1:12">
      <c r="A1430" s="22">
        <v>1429</v>
      </c>
      <c r="B1430" t="str">
        <f>+'LISTADO GENERAL '!B1442</f>
        <v>023770007</v>
      </c>
      <c r="C1430" t="str">
        <f>+'LISTADO GENERAL '!E1442</f>
        <v>LEVADURA DE CERVEZA  X 70 CAP</v>
      </c>
      <c r="D1430">
        <f>+'LISTADO GENERAL '!F1442</f>
        <v>0</v>
      </c>
      <c r="E1430" t="str">
        <f>+'LISTADO GENERAL '!I1442</f>
        <v>ABEJITA</v>
      </c>
      <c r="F1430" s="20">
        <f>+'LISTADO GENERAL '!S1442</f>
        <v>46113</v>
      </c>
      <c r="G1430">
        <f>+'LISTADO GENERAL '!T1442</f>
        <v>0</v>
      </c>
      <c r="H1430" s="21">
        <f>+'LISTADO GENERAL '!O1442</f>
        <v>7.7322353624025961</v>
      </c>
      <c r="I1430">
        <f t="shared" si="44"/>
        <v>0</v>
      </c>
      <c r="J1430">
        <f>IF('LISTADO GENERAL '!K1442="EXENTO",'REF1'!I1430,I1430*1.16)</f>
        <v>0</v>
      </c>
      <c r="K1430" t="b">
        <f t="shared" si="45"/>
        <v>0</v>
      </c>
      <c r="L1430" t="str">
        <f>'LISTADO GENERAL '!A1442</f>
        <v>PRODUCTOS TOP</v>
      </c>
    </row>
    <row r="1431" spans="1:12">
      <c r="A1431" s="22">
        <v>1430</v>
      </c>
      <c r="B1431" t="str">
        <f>+'LISTADO GENERAL '!B1443</f>
        <v>020580965</v>
      </c>
      <c r="C1431" t="str">
        <f>+'LISTADO GENERAL '!E1443</f>
        <v>LEVAMOX 750 MG X 10 TAB</v>
      </c>
      <c r="D1431">
        <f>+'LISTADO GENERAL '!F1443</f>
        <v>0</v>
      </c>
      <c r="E1431" t="str">
        <f>+'LISTADO GENERAL '!I1443</f>
        <v>FC PHARMA</v>
      </c>
      <c r="F1431" s="20">
        <f>+'LISTADO GENERAL '!S1443</f>
        <v>46539</v>
      </c>
      <c r="G1431">
        <f>+'LISTADO GENERAL '!T1443</f>
        <v>0</v>
      </c>
      <c r="H1431" s="21">
        <f>+'LISTADO GENERAL '!O1443</f>
        <v>7.4935064935064926</v>
      </c>
      <c r="I1431">
        <f t="shared" si="44"/>
        <v>0</v>
      </c>
      <c r="J1431">
        <f>IF('LISTADO GENERAL '!K1443="EXENTO",'REF1'!I1431,I1431*1.16)</f>
        <v>0</v>
      </c>
      <c r="K1431" t="b">
        <f t="shared" si="45"/>
        <v>0</v>
      </c>
      <c r="L1431">
        <f>'LISTADO GENERAL '!A1443</f>
        <v>0</v>
      </c>
    </row>
    <row r="1432" spans="1:12">
      <c r="A1432" s="22">
        <v>1431</v>
      </c>
      <c r="B1432" t="str">
        <f>+'LISTADO GENERAL '!B1444</f>
        <v>033510008</v>
      </c>
      <c r="C1432" t="str">
        <f>+'LISTADO GENERAL '!E1444</f>
        <v>LEVETIRACETAM 1000mg X 60 Comp</v>
      </c>
      <c r="D1432">
        <f>+'LISTADO GENERAL '!F1444</f>
        <v>0</v>
      </c>
      <c r="E1432" t="str">
        <f>+'LISTADO GENERAL '!I1444</f>
        <v xml:space="preserve">DOROPHARMA </v>
      </c>
      <c r="F1432" s="20">
        <f>+'LISTADO GENERAL '!S1444</f>
        <v>46419</v>
      </c>
      <c r="G1432">
        <f>+'LISTADO GENERAL '!T1444</f>
        <v>0</v>
      </c>
      <c r="H1432" s="21">
        <f>+'LISTADO GENERAL '!O1444</f>
        <v>31.883116883116884</v>
      </c>
      <c r="I1432">
        <f t="shared" si="44"/>
        <v>0</v>
      </c>
      <c r="J1432">
        <f>IF('LISTADO GENERAL '!K1444="EXENTO",'REF1'!I1432,I1432*1.16)</f>
        <v>0</v>
      </c>
      <c r="K1432" t="b">
        <f t="shared" si="45"/>
        <v>0</v>
      </c>
      <c r="L1432">
        <f>'LISTADO GENERAL '!A1444</f>
        <v>0</v>
      </c>
    </row>
    <row r="1433" spans="1:12">
      <c r="A1433" s="22">
        <v>1432</v>
      </c>
      <c r="B1433" t="str">
        <f>+'LISTADO GENERAL '!B1445</f>
        <v>020930576</v>
      </c>
      <c r="C1433" t="str">
        <f>+'LISTADO GENERAL '!E1445</f>
        <v>LEVOCETIRIZINA 5 MG X 10 CAP</v>
      </c>
      <c r="D1433">
        <f>+'LISTADO GENERAL '!F1445</f>
        <v>0</v>
      </c>
      <c r="E1433" t="str">
        <f>+'LISTADO GENERAL '!I1445</f>
        <v>LA SANTE</v>
      </c>
      <c r="F1433" s="20">
        <f>+'LISTADO GENERAL '!S1445</f>
        <v>46296</v>
      </c>
      <c r="G1433">
        <f>+'LISTADO GENERAL '!T1445</f>
        <v>0</v>
      </c>
      <c r="H1433" s="21">
        <f>+'LISTADO GENERAL '!O1445</f>
        <v>2.2442000000000002</v>
      </c>
      <c r="I1433">
        <f t="shared" si="44"/>
        <v>0</v>
      </c>
      <c r="J1433">
        <f>IF('LISTADO GENERAL '!K1445="EXENTO",'REF1'!I1433,I1433*1.16)</f>
        <v>0</v>
      </c>
      <c r="K1433" t="b">
        <f t="shared" si="45"/>
        <v>0</v>
      </c>
      <c r="L1433" t="str">
        <f>'LISTADO GENERAL '!A1445</f>
        <v>BROCHE DE ORO</v>
      </c>
    </row>
    <row r="1434" spans="1:12">
      <c r="A1434" s="22">
        <v>1433</v>
      </c>
      <c r="B1434" t="str">
        <f>+'LISTADO GENERAL '!B1446</f>
        <v>021720303</v>
      </c>
      <c r="C1434" t="str">
        <f>+'LISTADO GENERAL '!E1446</f>
        <v>LEVOFERIN 30mg/5ml X 90ml</v>
      </c>
      <c r="D1434">
        <f>+'LISTADO GENERAL '!F1446</f>
        <v>0</v>
      </c>
      <c r="E1434" t="str">
        <f>+'LISTADO GENERAL '!I1446</f>
        <v>VINCENTI</v>
      </c>
      <c r="F1434" s="20">
        <f>+'LISTADO GENERAL '!S1446</f>
        <v>46447</v>
      </c>
      <c r="G1434">
        <f>+'LISTADO GENERAL '!T1446</f>
        <v>0</v>
      </c>
      <c r="H1434" s="21">
        <f>+'LISTADO GENERAL '!O1446</f>
        <v>4.5069685204037482</v>
      </c>
      <c r="I1434">
        <f t="shared" si="44"/>
        <v>0</v>
      </c>
      <c r="J1434">
        <f>IF('LISTADO GENERAL '!K1446="EXENTO",'REF1'!I1434,I1434*1.16)</f>
        <v>0</v>
      </c>
      <c r="K1434" t="b">
        <f t="shared" si="45"/>
        <v>0</v>
      </c>
      <c r="L1434">
        <f>'LISTADO GENERAL '!A1446</f>
        <v>0</v>
      </c>
    </row>
    <row r="1435" spans="1:12">
      <c r="A1435" s="22">
        <v>1434</v>
      </c>
      <c r="B1435" t="str">
        <f>+'LISTADO GENERAL '!B1447</f>
        <v>013320009</v>
      </c>
      <c r="C1435" t="str">
        <f>+'LISTADO GENERAL '!E1447</f>
        <v>LEVOFLOXACINA 500mg/10mL -IPS</v>
      </c>
      <c r="D1435">
        <f>+'LISTADO GENERAL '!F1447</f>
        <v>0</v>
      </c>
      <c r="E1435" t="str">
        <f>+'LISTADO GENERAL '!I1447</f>
        <v>IPS</v>
      </c>
      <c r="F1435" s="20">
        <f>+'LISTADO GENERAL '!S1447</f>
        <v>46447</v>
      </c>
      <c r="G1435">
        <f>+'LISTADO GENERAL '!T1447</f>
        <v>0</v>
      </c>
      <c r="H1435" s="21">
        <f>+'LISTADO GENERAL '!O1447</f>
        <v>1.2272727272727273</v>
      </c>
      <c r="I1435">
        <f t="shared" si="44"/>
        <v>0</v>
      </c>
      <c r="J1435">
        <f>IF('LISTADO GENERAL '!K1447="EXENTO",'REF1'!I1435,I1435*1.16)</f>
        <v>0</v>
      </c>
      <c r="K1435" t="b">
        <f t="shared" si="45"/>
        <v>0</v>
      </c>
      <c r="L1435">
        <f>'LISTADO GENERAL '!A1447</f>
        <v>0</v>
      </c>
    </row>
    <row r="1436" spans="1:12">
      <c r="A1436" s="22">
        <v>1435</v>
      </c>
      <c r="B1436" t="str">
        <f>+'LISTADO GENERAL '!B1448</f>
        <v>020260829</v>
      </c>
      <c r="C1436" t="str">
        <f>+'LISTADO GENERAL '!E1448</f>
        <v>LEVOFLOXACINO 750 MG X 5 TAB</v>
      </c>
      <c r="D1436">
        <f>+'LISTADO GENERAL '!F1448</f>
        <v>0</v>
      </c>
      <c r="E1436" t="str">
        <f>+'LISTADO GENERAL '!I1448</f>
        <v>CALOX</v>
      </c>
      <c r="F1436" s="20">
        <f>+'LISTADO GENERAL '!S1448</f>
        <v>46235</v>
      </c>
      <c r="G1436">
        <f>+'LISTADO GENERAL '!T1448</f>
        <v>0</v>
      </c>
      <c r="H1436" s="21">
        <f>+'LISTADO GENERAL '!O1448</f>
        <v>5.2405063291139236</v>
      </c>
      <c r="I1436">
        <f t="shared" si="44"/>
        <v>0</v>
      </c>
      <c r="J1436">
        <f>IF('LISTADO GENERAL '!K1448="EXENTO",'REF1'!I1436,I1436*1.16)</f>
        <v>0</v>
      </c>
      <c r="K1436" t="b">
        <f t="shared" si="45"/>
        <v>0</v>
      </c>
      <c r="L1436">
        <f>'LISTADO GENERAL '!A1448</f>
        <v>0</v>
      </c>
    </row>
    <row r="1437" spans="1:12">
      <c r="A1437" s="22">
        <v>1436</v>
      </c>
      <c r="B1437" t="str">
        <f>+'LISTADO GENERAL '!B1449</f>
        <v>021181028</v>
      </c>
      <c r="C1437" t="str">
        <f>+'LISTADO GENERAL '!E1449</f>
        <v>LEVORAT 5mg X 10 TBLS</v>
      </c>
      <c r="D1437">
        <f>+'LISTADO GENERAL '!F1449</f>
        <v>0</v>
      </c>
      <c r="E1437" t="str">
        <f>+'LISTADO GENERAL '!I1449</f>
        <v>OFTALMI</v>
      </c>
      <c r="F1437" s="20">
        <f>+'LISTADO GENERAL '!S1449</f>
        <v>46631</v>
      </c>
      <c r="G1437">
        <f>+'LISTADO GENERAL '!T1449</f>
        <v>0</v>
      </c>
      <c r="H1437" s="21">
        <f>+'LISTADO GENERAL '!O1449</f>
        <v>3.0445934276506978</v>
      </c>
      <c r="I1437">
        <f t="shared" si="44"/>
        <v>0</v>
      </c>
      <c r="J1437">
        <f>IF('LISTADO GENERAL '!K1449="EXENTO",'REF1'!I1437,I1437*1.16)</f>
        <v>0</v>
      </c>
      <c r="K1437" t="b">
        <f t="shared" si="45"/>
        <v>0</v>
      </c>
      <c r="L1437" t="str">
        <f>'LISTADO GENERAL '!A1449</f>
        <v>BROCHE DE ORO</v>
      </c>
    </row>
    <row r="1438" spans="1:12">
      <c r="A1438" s="22">
        <v>1437</v>
      </c>
      <c r="B1438" t="str">
        <f>+'LISTADO GENERAL '!B1450</f>
        <v>021181114</v>
      </c>
      <c r="C1438" t="str">
        <f>+'LISTADO GENERAL '!E1450</f>
        <v>LEVORAT SOL ORAL 5mg/mL X 30mL</v>
      </c>
      <c r="D1438">
        <f>+'LISTADO GENERAL '!F1450</f>
        <v>0</v>
      </c>
      <c r="E1438" t="str">
        <f>+'LISTADO GENERAL '!I1450</f>
        <v>BEHRENS</v>
      </c>
      <c r="F1438" s="20">
        <f>+'LISTADO GENERAL '!S1450</f>
        <v>46357</v>
      </c>
      <c r="G1438">
        <f>+'LISTADO GENERAL '!T1450</f>
        <v>0</v>
      </c>
      <c r="H1438" s="21">
        <f>+'LISTADO GENERAL '!O1450</f>
        <v>2.4859523809523809</v>
      </c>
      <c r="I1438">
        <f t="shared" si="44"/>
        <v>0</v>
      </c>
      <c r="J1438">
        <f>IF('LISTADO GENERAL '!K1450="EXENTO",'REF1'!I1438,I1438*1.16)</f>
        <v>0</v>
      </c>
      <c r="K1438" t="b">
        <f t="shared" si="45"/>
        <v>0</v>
      </c>
      <c r="L1438" t="str">
        <f>'LISTADO GENERAL '!A1450</f>
        <v>PRODUCTOS TOP</v>
      </c>
    </row>
    <row r="1439" spans="1:12">
      <c r="A1439" s="22">
        <v>1438</v>
      </c>
      <c r="B1439" t="str">
        <f>+'LISTADO GENERAL '!B1451</f>
        <v>0217409028</v>
      </c>
      <c r="C1439" t="str">
        <f>+'LISTADO GENERAL '!E1451</f>
        <v>LEVOVAX (LEVOFLOXACINA) 500 mg X 10 TBL</v>
      </c>
      <c r="D1439">
        <f>+'LISTADO GENERAL '!F1451</f>
        <v>0</v>
      </c>
      <c r="E1439" t="str">
        <f>+'LISTADO GENERAL '!I1451</f>
        <v>VIVAX</v>
      </c>
      <c r="F1439" s="20">
        <f>+'LISTADO GENERAL '!S1451</f>
        <v>46235</v>
      </c>
      <c r="G1439">
        <f>+'LISTADO GENERAL '!T1451</f>
        <v>0</v>
      </c>
      <c r="H1439" s="21">
        <f>+'LISTADO GENERAL '!O1451</f>
        <v>13.547619047619049</v>
      </c>
      <c r="I1439">
        <f t="shared" si="44"/>
        <v>0</v>
      </c>
      <c r="J1439">
        <f>IF('LISTADO GENERAL '!K1451="EXENTO",'REF1'!I1439,I1439*1.16)</f>
        <v>0</v>
      </c>
      <c r="K1439" t="b">
        <f t="shared" si="45"/>
        <v>0</v>
      </c>
      <c r="L1439">
        <f>'LISTADO GENERAL '!A1451</f>
        <v>0</v>
      </c>
    </row>
    <row r="1440" spans="1:12">
      <c r="A1440" s="22">
        <v>1439</v>
      </c>
      <c r="B1440" t="str">
        <f>+'LISTADO GENERAL '!B1452</f>
        <v>031990107</v>
      </c>
      <c r="C1440" t="str">
        <f>+'LISTADO GENERAL '!E1452</f>
        <v>LEXIWELL 250MG/5ML POLVO PARA SUSP X 30ML</v>
      </c>
      <c r="D1440">
        <f>+'LISTADO GENERAL '!F1452</f>
        <v>0</v>
      </c>
      <c r="E1440" t="str">
        <f>+'LISTADO GENERAL '!I1452</f>
        <v>WELLONA PHARMA</v>
      </c>
      <c r="F1440" s="20">
        <f>+'LISTADO GENERAL '!S1452</f>
        <v>45870</v>
      </c>
      <c r="G1440">
        <f>+'LISTADO GENERAL '!T1452</f>
        <v>0</v>
      </c>
      <c r="H1440" s="21">
        <f>+'LISTADO GENERAL '!O1452</f>
        <v>3.336103896103896</v>
      </c>
      <c r="I1440">
        <f t="shared" si="44"/>
        <v>0</v>
      </c>
      <c r="J1440">
        <f>IF('LISTADO GENERAL '!K1452="EXENTO",'REF1'!I1440,I1440*1.16)</f>
        <v>0</v>
      </c>
      <c r="K1440" t="b">
        <f t="shared" si="45"/>
        <v>0</v>
      </c>
      <c r="L1440">
        <f>'LISTADO GENERAL '!A1452</f>
        <v>0</v>
      </c>
    </row>
    <row r="1441" spans="1:12">
      <c r="A1441" s="22">
        <v>1440</v>
      </c>
      <c r="B1441" t="str">
        <f>+'LISTADO GENERAL '!B1453</f>
        <v>031990689</v>
      </c>
      <c r="C1441" t="str">
        <f>+'LISTADO GENERAL '!E1453</f>
        <v>LEXIWELL 500MG X 10 TAB (BLISTER)</v>
      </c>
      <c r="D1441">
        <f>+'LISTADO GENERAL '!F1453</f>
        <v>0</v>
      </c>
      <c r="E1441" t="str">
        <f>+'LISTADO GENERAL '!I1453</f>
        <v>WELLONA PHARMA</v>
      </c>
      <c r="F1441" s="20">
        <f>+'LISTADO GENERAL '!S1453</f>
        <v>46054</v>
      </c>
      <c r="G1441">
        <f>+'LISTADO GENERAL '!T1453</f>
        <v>0</v>
      </c>
      <c r="H1441" s="21">
        <f>+'LISTADO GENERAL '!O1453</f>
        <v>3.5064935064935066</v>
      </c>
      <c r="I1441">
        <f t="shared" si="44"/>
        <v>0</v>
      </c>
      <c r="J1441">
        <f>IF('LISTADO GENERAL '!K1453="EXENTO",'REF1'!I1441,I1441*1.16)</f>
        <v>0</v>
      </c>
      <c r="K1441" t="b">
        <f t="shared" si="45"/>
        <v>0</v>
      </c>
      <c r="L1441">
        <f>'LISTADO GENERAL '!A1453</f>
        <v>0</v>
      </c>
    </row>
    <row r="1442" spans="1:12">
      <c r="A1442" s="22">
        <v>1441</v>
      </c>
      <c r="B1442" t="str">
        <f>+'LISTADO GENERAL '!B1454</f>
        <v>020981179</v>
      </c>
      <c r="C1442" t="str">
        <f>+'LISTADO GENERAL '!E1454</f>
        <v>LEXYN (LORATADINA-AMBROXOL) 5MG-30MG/5ML</v>
      </c>
      <c r="D1442">
        <f>+'LISTADO GENERAL '!F1454</f>
        <v>0</v>
      </c>
      <c r="E1442" t="str">
        <f>+'LISTADO GENERAL '!I1454</f>
        <v>LETI-GENVEN</v>
      </c>
      <c r="F1442" s="20">
        <f>+'LISTADO GENERAL '!S1454</f>
        <v>45870</v>
      </c>
      <c r="G1442">
        <f>+'LISTADO GENERAL '!T1454</f>
        <v>0</v>
      </c>
      <c r="H1442" s="21">
        <f>+'LISTADO GENERAL '!O1454</f>
        <v>3.9055555555555559</v>
      </c>
      <c r="I1442">
        <f t="shared" si="44"/>
        <v>0</v>
      </c>
      <c r="J1442">
        <f>IF('LISTADO GENERAL '!K1454="EXENTO",'REF1'!I1442,I1442*1.16)</f>
        <v>0</v>
      </c>
      <c r="K1442" t="b">
        <f t="shared" si="45"/>
        <v>0</v>
      </c>
      <c r="L1442" t="str">
        <f>'LISTADO GENERAL '!A1454</f>
        <v xml:space="preserve">BROCHE DE ORO </v>
      </c>
    </row>
    <row r="1443" spans="1:12">
      <c r="A1443" s="22">
        <v>1442</v>
      </c>
      <c r="B1443" t="str">
        <f>+'LISTADO GENERAL '!B1455</f>
        <v>021091125</v>
      </c>
      <c r="C1443" t="str">
        <f>+'LISTADO GENERAL '!E1455</f>
        <v xml:space="preserve">LIBERDUX 5 MG  X 10 TAB </v>
      </c>
      <c r="D1443">
        <f>+'LISTADO GENERAL '!F1455</f>
        <v>0</v>
      </c>
      <c r="E1443" t="str">
        <f>+'LISTADO GENERAL '!I1455</f>
        <v>MEYER</v>
      </c>
      <c r="F1443" s="20">
        <f>+'LISTADO GENERAL '!S1455</f>
        <v>46266</v>
      </c>
      <c r="G1443">
        <f>+'LISTADO GENERAL '!T1455</f>
        <v>0</v>
      </c>
      <c r="H1443" s="21">
        <f>+'LISTADO GENERAL '!O1455</f>
        <v>1.5973999999999999</v>
      </c>
      <c r="I1443">
        <f t="shared" si="44"/>
        <v>0</v>
      </c>
      <c r="J1443">
        <f>IF('LISTADO GENERAL '!K1455="EXENTO",'REF1'!I1443,I1443*1.16)</f>
        <v>0</v>
      </c>
      <c r="K1443" t="b">
        <f t="shared" si="45"/>
        <v>0</v>
      </c>
      <c r="L1443" t="str">
        <f>'LISTADO GENERAL '!A1455</f>
        <v>BROCHE DE ORO</v>
      </c>
    </row>
    <row r="1444" spans="1:12">
      <c r="A1444" s="22">
        <v>1443</v>
      </c>
      <c r="B1444" t="str">
        <f>+'LISTADO GENERAL '!B1456</f>
        <v>033590019</v>
      </c>
      <c r="C1444" t="str">
        <f>+'LISTADO GENERAL '!E1456</f>
        <v>LIDOCAINA 2% CON ADRENALINA X 1.8ml SOL INY - BLISTER X 5 CARTUCHOS</v>
      </c>
      <c r="D1444">
        <f>+'LISTADO GENERAL '!F1456</f>
        <v>0</v>
      </c>
      <c r="E1444" t="str">
        <f>+'LISTADO GENERAL '!I1456</f>
        <v>TIARES</v>
      </c>
      <c r="F1444" s="20">
        <f>+'LISTADO GENERAL '!S1456</f>
        <v>46143</v>
      </c>
      <c r="G1444">
        <f>+'LISTADO GENERAL '!T1456</f>
        <v>0</v>
      </c>
      <c r="H1444" s="21">
        <f>+'LISTADO GENERAL '!O1456</f>
        <v>2.518441558441558</v>
      </c>
      <c r="I1444">
        <f t="shared" si="44"/>
        <v>0</v>
      </c>
      <c r="J1444">
        <f>IF('LISTADO GENERAL '!K1456="EXENTO",'REF1'!I1444,I1444*1.16)</f>
        <v>0</v>
      </c>
      <c r="K1444" t="b">
        <f t="shared" si="45"/>
        <v>0</v>
      </c>
      <c r="L1444" t="str">
        <f>'LISTADO GENERAL '!A1456</f>
        <v>PRODUCTOS TOP</v>
      </c>
    </row>
    <row r="1445" spans="1:12">
      <c r="A1445" s="22">
        <v>1444</v>
      </c>
      <c r="B1445" t="str">
        <f>+'LISTADO GENERAL '!B1457</f>
        <v>030060012</v>
      </c>
      <c r="C1445" t="str">
        <f>+'LISTADO GENERAL '!E1457</f>
        <v>LINOFEME LEVO 0.15 mg - ETINIL 0.03 mg x 21 COM REV</v>
      </c>
      <c r="D1445">
        <f>+'LISTADO GENERAL '!F1457</f>
        <v>0</v>
      </c>
      <c r="E1445" t="str">
        <f>+'LISTADO GENERAL '!I1457</f>
        <v>ALFA FARMACEUTICAL</v>
      </c>
      <c r="F1445" s="20">
        <f>+'LISTADO GENERAL '!S1457</f>
        <v>46023</v>
      </c>
      <c r="G1445">
        <f>+'LISTADO GENERAL '!T1457</f>
        <v>0</v>
      </c>
      <c r="H1445" s="21">
        <f>+'LISTADO GENERAL '!O1457</f>
        <v>1.1251948051948051</v>
      </c>
      <c r="I1445">
        <f t="shared" si="44"/>
        <v>0</v>
      </c>
      <c r="J1445">
        <f>IF('LISTADO GENERAL '!K1457="EXENTO",'REF1'!I1445,I1445*1.16)</f>
        <v>0</v>
      </c>
      <c r="K1445" t="b">
        <f t="shared" si="45"/>
        <v>0</v>
      </c>
      <c r="L1445" t="str">
        <f>'LISTADO GENERAL '!A1457</f>
        <v>PRODUCTOS TOP</v>
      </c>
    </row>
    <row r="1446" spans="1:12">
      <c r="A1446" s="22">
        <v>1445</v>
      </c>
      <c r="B1446" t="str">
        <f>+'LISTADO GENERAL '!B1458</f>
        <v>020360018</v>
      </c>
      <c r="C1446" t="str">
        <f>+'LISTADO GENERAL '!E1458</f>
        <v>LIOLACTIL 1.5 g X 6 SOBRES</v>
      </c>
      <c r="D1446">
        <f>+'LISTADO GENERAL '!F1458</f>
        <v>0</v>
      </c>
      <c r="E1446" t="str">
        <f>+'LISTADO GENERAL '!I1458</f>
        <v>ELMOR</v>
      </c>
      <c r="F1446" s="20">
        <f>+'LISTADO GENERAL '!S1458</f>
        <v>46023</v>
      </c>
      <c r="G1446">
        <f>+'LISTADO GENERAL '!T1458</f>
        <v>0</v>
      </c>
      <c r="H1446" s="21">
        <f>+'LISTADO GENERAL '!O1458</f>
        <v>10.320779220779222</v>
      </c>
      <c r="I1446">
        <f t="shared" si="44"/>
        <v>0</v>
      </c>
      <c r="J1446">
        <f>IF('LISTADO GENERAL '!K1458="EXENTO",'REF1'!I1446,I1446*1.16)</f>
        <v>0</v>
      </c>
      <c r="K1446" t="b">
        <f t="shared" si="45"/>
        <v>0</v>
      </c>
      <c r="L1446">
        <f>'LISTADO GENERAL '!A1458</f>
        <v>0</v>
      </c>
    </row>
    <row r="1447" spans="1:12">
      <c r="A1447" s="22">
        <v>1446</v>
      </c>
      <c r="B1447" t="str">
        <f>+'LISTADO GENERAL '!B1459</f>
        <v>020980860</v>
      </c>
      <c r="C1447" t="str">
        <f>+'LISTADO GENERAL '!E1459</f>
        <v>LISILET 10MG X 30 COMP</v>
      </c>
      <c r="D1447">
        <f>+'LISTADO GENERAL '!F1459</f>
        <v>0</v>
      </c>
      <c r="E1447" t="str">
        <f>+'LISTADO GENERAL '!I1459</f>
        <v>LETI-GENVEN</v>
      </c>
      <c r="F1447" s="20">
        <f>+'LISTADO GENERAL '!S1459</f>
        <v>46569</v>
      </c>
      <c r="G1447">
        <f>+'LISTADO GENERAL '!T1459</f>
        <v>0</v>
      </c>
      <c r="H1447" s="21">
        <f>+'LISTADO GENERAL '!O1459</f>
        <v>15.014318181818181</v>
      </c>
      <c r="I1447">
        <f t="shared" si="44"/>
        <v>0</v>
      </c>
      <c r="J1447">
        <f>IF('LISTADO GENERAL '!K1459="EXENTO",'REF1'!I1447,I1447*1.16)</f>
        <v>0</v>
      </c>
      <c r="K1447" t="b">
        <f t="shared" si="45"/>
        <v>0</v>
      </c>
      <c r="L1447" t="str">
        <f>'LISTADO GENERAL '!A1459</f>
        <v xml:space="preserve">BROCHE DE ORO </v>
      </c>
    </row>
    <row r="1448" spans="1:12">
      <c r="A1448" s="22">
        <v>1447</v>
      </c>
      <c r="B1448" t="str">
        <f>+'LISTADO GENERAL '!B1460</f>
        <v>020980979</v>
      </c>
      <c r="C1448" t="str">
        <f>+'LISTADO GENERAL '!E1460</f>
        <v>LISILETIC 20MG-12,5MG X 30 COMP</v>
      </c>
      <c r="D1448">
        <f>+'LISTADO GENERAL '!F1460</f>
        <v>0</v>
      </c>
      <c r="E1448" t="str">
        <f>+'LISTADO GENERAL '!I1460</f>
        <v>LETI-GENVEN</v>
      </c>
      <c r="F1448" s="20">
        <f>+'LISTADO GENERAL '!S1460</f>
        <v>46054</v>
      </c>
      <c r="G1448">
        <f>+'LISTADO GENERAL '!T1460</f>
        <v>0</v>
      </c>
      <c r="H1448" s="21">
        <f>+'LISTADO GENERAL '!O1460</f>
        <v>22.590259740259736</v>
      </c>
      <c r="I1448">
        <f t="shared" si="44"/>
        <v>0</v>
      </c>
      <c r="J1448">
        <f>IF('LISTADO GENERAL '!K1460="EXENTO",'REF1'!I1448,I1448*1.16)</f>
        <v>0</v>
      </c>
      <c r="K1448" t="b">
        <f t="shared" si="45"/>
        <v>0</v>
      </c>
      <c r="L1448" t="str">
        <f>'LISTADO GENERAL '!A1460</f>
        <v xml:space="preserve">BROCHE DE ORO </v>
      </c>
    </row>
    <row r="1449" spans="1:12">
      <c r="A1449" s="22">
        <v>1448</v>
      </c>
      <c r="B1449" t="str">
        <f>+'LISTADO GENERAL '!B1461</f>
        <v>023770014</v>
      </c>
      <c r="C1449" t="str">
        <f>+'LISTADO GENERAL '!E1461</f>
        <v>LOCHITA X 70 CAP</v>
      </c>
      <c r="D1449">
        <f>+'LISTADO GENERAL '!F1461</f>
        <v>0</v>
      </c>
      <c r="E1449" t="str">
        <f>+'LISTADO GENERAL '!I1461</f>
        <v>ABEJITA</v>
      </c>
      <c r="F1449" s="20">
        <f>+'LISTADO GENERAL '!S1461</f>
        <v>46235</v>
      </c>
      <c r="G1449">
        <f>+'LISTADO GENERAL '!T1461</f>
        <v>0</v>
      </c>
      <c r="H1449" s="21">
        <f>+'LISTADO GENERAL '!O1461</f>
        <v>4.6493506493506489</v>
      </c>
      <c r="I1449">
        <f t="shared" si="44"/>
        <v>0</v>
      </c>
      <c r="J1449">
        <f>IF('LISTADO GENERAL '!K1461="EXENTO",'REF1'!I1449,I1449*1.16)</f>
        <v>0</v>
      </c>
      <c r="K1449" t="b">
        <f t="shared" si="45"/>
        <v>0</v>
      </c>
      <c r="L1449">
        <f>'LISTADO GENERAL '!A1461</f>
        <v>0</v>
      </c>
    </row>
    <row r="1450" spans="1:12">
      <c r="A1450" s="22">
        <v>1449</v>
      </c>
      <c r="B1450" t="str">
        <f>+'LISTADO GENERAL '!B1462</f>
        <v>021690320</v>
      </c>
      <c r="C1450" t="str">
        <f>+'LISTADO GENERAL '!E1462</f>
        <v xml:space="preserve">LODESTAR HCT 50MG-12,5MG X 30 TAB </v>
      </c>
      <c r="D1450">
        <f>+'LISTADO GENERAL '!F1462</f>
        <v>0</v>
      </c>
      <c r="E1450" t="str">
        <f>+'LISTADO GENERAL '!I1462</f>
        <v>VALMOR</v>
      </c>
      <c r="F1450" s="20">
        <f>+'LISTADO GENERAL '!S1462</f>
        <v>46082</v>
      </c>
      <c r="G1450">
        <f>+'LISTADO GENERAL '!T1462</f>
        <v>0</v>
      </c>
      <c r="H1450" s="21">
        <f>+'LISTADO GENERAL '!O1462</f>
        <v>6.3158524714085438</v>
      </c>
      <c r="I1450">
        <f t="shared" si="44"/>
        <v>0</v>
      </c>
      <c r="J1450">
        <f>IF('LISTADO GENERAL '!K1462="EXENTO",'REF1'!I1450,I1450*1.16)</f>
        <v>0</v>
      </c>
      <c r="K1450" t="b">
        <f t="shared" si="45"/>
        <v>0</v>
      </c>
      <c r="L1450" t="str">
        <f>'LISTADO GENERAL '!A1462</f>
        <v>PRODUCTOS TOP</v>
      </c>
    </row>
    <row r="1451" spans="1:12">
      <c r="A1451" s="22">
        <v>1450</v>
      </c>
      <c r="B1451" t="str">
        <f>+'LISTADO GENERAL '!B1463</f>
        <v>021430958</v>
      </c>
      <c r="C1451" t="str">
        <f>+'LISTADO GENERAL '!E1463</f>
        <v>LODIPIN (AMLODIPINO) 10mg X 30 CAMPS</v>
      </c>
      <c r="D1451">
        <f>+'LISTADO GENERAL '!F1463</f>
        <v>0</v>
      </c>
      <c r="E1451" t="str">
        <f>+'LISTADO GENERAL '!I1463</f>
        <v>MEGALABS</v>
      </c>
      <c r="F1451" s="20">
        <f>+'LISTADO GENERAL '!S1463</f>
        <v>46844</v>
      </c>
      <c r="G1451">
        <f>+'LISTADO GENERAL '!T1463</f>
        <v>0</v>
      </c>
      <c r="H1451" s="21">
        <f>+'LISTADO GENERAL '!O1463</f>
        <v>4.7455571428571437</v>
      </c>
      <c r="I1451">
        <f t="shared" si="44"/>
        <v>0</v>
      </c>
      <c r="J1451">
        <f>IF('LISTADO GENERAL '!K1463="EXENTO",'REF1'!I1451,I1451*1.16)</f>
        <v>0</v>
      </c>
      <c r="K1451" t="b">
        <f t="shared" si="45"/>
        <v>0</v>
      </c>
      <c r="L1451" t="str">
        <f>'LISTADO GENERAL '!A1463</f>
        <v>PRODUCTOS TOP</v>
      </c>
    </row>
    <row r="1452" spans="1:12">
      <c r="A1452" s="22">
        <v>1451</v>
      </c>
      <c r="B1452" t="str">
        <f>+'LISTADO GENERAL '!B1464</f>
        <v>021090789</v>
      </c>
      <c r="C1452" t="str">
        <f>+'LISTADO GENERAL '!E1464</f>
        <v>LOFLOX 400mg X 10 TBLS</v>
      </c>
      <c r="D1452">
        <f>+'LISTADO GENERAL '!F1464</f>
        <v>0</v>
      </c>
      <c r="E1452" t="str">
        <f>+'LISTADO GENERAL '!I1464</f>
        <v>MEYER</v>
      </c>
      <c r="F1452" s="20">
        <f>+'LISTADO GENERAL '!S1464</f>
        <v>46082</v>
      </c>
      <c r="G1452">
        <f>+'LISTADO GENERAL '!T1464</f>
        <v>0</v>
      </c>
      <c r="H1452" s="21">
        <f>+'LISTADO GENERAL '!O1464</f>
        <v>2.7635999999999998</v>
      </c>
      <c r="I1452">
        <f t="shared" si="44"/>
        <v>0</v>
      </c>
      <c r="J1452">
        <f>IF('LISTADO GENERAL '!K1464="EXENTO",'REF1'!I1452,I1452*1.16)</f>
        <v>0</v>
      </c>
      <c r="K1452" t="b">
        <f t="shared" si="45"/>
        <v>0</v>
      </c>
      <c r="L1452" t="str">
        <f>'LISTADO GENERAL '!A1464</f>
        <v>BROCHE DE ORO</v>
      </c>
    </row>
    <row r="1453" spans="1:12">
      <c r="A1453" s="22">
        <v>1452</v>
      </c>
      <c r="B1453" t="str">
        <f>+'LISTADO GENERAL '!B1465</f>
        <v>021091134</v>
      </c>
      <c r="C1453" t="str">
        <f>+'LISTADO GENERAL '!E1465</f>
        <v>LOFLOX 400MG X 5 TAB</v>
      </c>
      <c r="D1453">
        <f>+'LISTADO GENERAL '!F1465</f>
        <v>0</v>
      </c>
      <c r="E1453" t="str">
        <f>+'LISTADO GENERAL '!I1465</f>
        <v>MEYER</v>
      </c>
      <c r="F1453" s="20">
        <f>+'LISTADO GENERAL '!S1465</f>
        <v>45931</v>
      </c>
      <c r="G1453">
        <f>+'LISTADO GENERAL '!T1465</f>
        <v>0</v>
      </c>
      <c r="H1453" s="21">
        <f>+'LISTADO GENERAL '!O1465</f>
        <v>1.5876000000000001</v>
      </c>
      <c r="I1453">
        <f t="shared" si="44"/>
        <v>0</v>
      </c>
      <c r="J1453">
        <f>IF('LISTADO GENERAL '!K1465="EXENTO",'REF1'!I1453,I1453*1.16)</f>
        <v>0</v>
      </c>
      <c r="K1453" t="b">
        <f t="shared" si="45"/>
        <v>0</v>
      </c>
      <c r="L1453" t="str">
        <f>'LISTADO GENERAL '!A1465</f>
        <v>BROCHE DE ORO</v>
      </c>
    </row>
    <row r="1454" spans="1:12">
      <c r="A1454" s="22">
        <v>1453</v>
      </c>
      <c r="B1454" t="str">
        <f>+'LISTADO GENERAL '!B1466</f>
        <v>020191125</v>
      </c>
      <c r="C1454" t="str">
        <f>+'LISTADO GENERAL '!E1466</f>
        <v>LOGANIL 100 MG/5ML JARABE ADULTOS FCO 60 ML</v>
      </c>
      <c r="D1454">
        <f>+'LISTADO GENERAL '!F1466</f>
        <v>0</v>
      </c>
      <c r="E1454" t="str">
        <f>+'LISTADO GENERAL '!I1466</f>
        <v>BIOTECH</v>
      </c>
      <c r="F1454" s="20">
        <f>+'LISTADO GENERAL '!S1466</f>
        <v>46204</v>
      </c>
      <c r="G1454">
        <f>+'LISTADO GENERAL '!T1466</f>
        <v>0</v>
      </c>
      <c r="H1454" s="21">
        <f>+'LISTADO GENERAL '!O1466</f>
        <v>3.6759740259740261</v>
      </c>
      <c r="I1454">
        <f t="shared" si="44"/>
        <v>0</v>
      </c>
      <c r="J1454">
        <f>IF('LISTADO GENERAL '!K1466="EXENTO",'REF1'!I1454,I1454*1.16)</f>
        <v>0</v>
      </c>
      <c r="K1454" t="b">
        <f t="shared" si="45"/>
        <v>0</v>
      </c>
      <c r="L1454">
        <f>'LISTADO GENERAL '!A1466</f>
        <v>0</v>
      </c>
    </row>
    <row r="1455" spans="1:12">
      <c r="A1455" s="22">
        <v>1454</v>
      </c>
      <c r="B1455" t="str">
        <f>+'LISTADO GENERAL '!B1467</f>
        <v>020191101</v>
      </c>
      <c r="C1455" t="str">
        <f>+'LISTADO GENERAL '!E1467</f>
        <v>LOGANIL 100mg/5mL JARABE PED. X 120ml</v>
      </c>
      <c r="D1455">
        <f>+'LISTADO GENERAL '!F1467</f>
        <v>0</v>
      </c>
      <c r="E1455" t="str">
        <f>+'LISTADO GENERAL '!I1467</f>
        <v>BIOTECH</v>
      </c>
      <c r="F1455" s="20">
        <f>+'LISTADO GENERAL '!S1467</f>
        <v>46113</v>
      </c>
      <c r="G1455">
        <f>+'LISTADO GENERAL '!T1467</f>
        <v>0</v>
      </c>
      <c r="H1455" s="21">
        <f>+'LISTADO GENERAL '!O1467</f>
        <v>4.8740506329113922</v>
      </c>
      <c r="I1455">
        <f t="shared" si="44"/>
        <v>0</v>
      </c>
      <c r="J1455">
        <f>IF('LISTADO GENERAL '!K1467="EXENTO",'REF1'!I1455,I1455*1.16)</f>
        <v>0</v>
      </c>
      <c r="K1455" t="b">
        <f t="shared" si="45"/>
        <v>0</v>
      </c>
      <c r="L1455" t="str">
        <f>'LISTADO GENERAL '!A1467</f>
        <v>PRODUCTOS TOP</v>
      </c>
    </row>
    <row r="1456" spans="1:12">
      <c r="A1456" s="22">
        <v>1455</v>
      </c>
      <c r="B1456" t="str">
        <f>+'LISTADO GENERAL '!B1468</f>
        <v>020191092</v>
      </c>
      <c r="C1456" t="str">
        <f>+'LISTADO GENERAL '!E1468</f>
        <v>LOGANIL 250MG/5ML JARABE ADULTOS FCO 120 ML</v>
      </c>
      <c r="D1456">
        <f>+'LISTADO GENERAL '!F1468</f>
        <v>0</v>
      </c>
      <c r="E1456" t="str">
        <f>+'LISTADO GENERAL '!I1468</f>
        <v>BIOTECH</v>
      </c>
      <c r="F1456" s="20">
        <f>+'LISTADO GENERAL '!S1468</f>
        <v>46235</v>
      </c>
      <c r="G1456">
        <f>+'LISTADO GENERAL '!T1468</f>
        <v>0</v>
      </c>
      <c r="H1456" s="21">
        <f>+'LISTADO GENERAL '!O1468</f>
        <v>5.2568734177215184</v>
      </c>
      <c r="I1456">
        <f t="shared" si="44"/>
        <v>0</v>
      </c>
      <c r="J1456">
        <f>IF('LISTADO GENERAL '!K1468="EXENTO",'REF1'!I1456,I1456*1.16)</f>
        <v>0</v>
      </c>
      <c r="K1456" t="b">
        <f t="shared" si="45"/>
        <v>0</v>
      </c>
      <c r="L1456">
        <f>'LISTADO GENERAL '!A1468</f>
        <v>0</v>
      </c>
    </row>
    <row r="1457" spans="1:12">
      <c r="A1457" s="22">
        <v>1456</v>
      </c>
      <c r="B1457" t="str">
        <f>+'LISTADO GENERAL '!B1469</f>
        <v>020190310</v>
      </c>
      <c r="C1457" t="str">
        <f>+'LISTADO GENERAL '!E1469</f>
        <v>LOKARIN 5MG-60MG/5ML JARABE FRASCO X 60ML</v>
      </c>
      <c r="D1457">
        <f>+'LISTADO GENERAL '!F1469</f>
        <v>0</v>
      </c>
      <c r="E1457" t="str">
        <f>+'LISTADO GENERAL '!I1469</f>
        <v>BIOTECH</v>
      </c>
      <c r="F1457" s="20">
        <f>+'LISTADO GENERAL '!S1469</f>
        <v>46296</v>
      </c>
      <c r="G1457">
        <f>+'LISTADO GENERAL '!T1469</f>
        <v>0</v>
      </c>
      <c r="H1457" s="21">
        <f>+'LISTADO GENERAL '!O1469</f>
        <v>3.6443750000000001</v>
      </c>
      <c r="I1457">
        <f t="shared" si="44"/>
        <v>0</v>
      </c>
      <c r="J1457">
        <f>IF('LISTADO GENERAL '!K1469="EXENTO",'REF1'!I1457,I1457*1.16)</f>
        <v>0</v>
      </c>
      <c r="K1457" t="b">
        <f t="shared" si="45"/>
        <v>0</v>
      </c>
      <c r="L1457" t="str">
        <f>'LISTADO GENERAL '!A1469</f>
        <v>PRODUCTOS TOP</v>
      </c>
    </row>
    <row r="1458" spans="1:12">
      <c r="A1458" s="22">
        <v>1457</v>
      </c>
      <c r="B1458" t="str">
        <f>+'LISTADO GENERAL '!B1470</f>
        <v>033590005</v>
      </c>
      <c r="C1458" t="str">
        <f>+'LISTADO GENERAL '!E1470</f>
        <v>LONAC-50 (DICLOFENAC SODICO) 50mg X 10 SUPOSITORIO</v>
      </c>
      <c r="D1458">
        <f>+'LISTADO GENERAL '!F1470</f>
        <v>0</v>
      </c>
      <c r="E1458" t="str">
        <f>+'LISTADO GENERAL '!I1470</f>
        <v>TIARES</v>
      </c>
      <c r="F1458" s="20">
        <f>+'LISTADO GENERAL '!S1470</f>
        <v>45992</v>
      </c>
      <c r="G1458">
        <f>+'LISTADO GENERAL '!T1470</f>
        <v>0</v>
      </c>
      <c r="H1458" s="21">
        <f>+'LISTADO GENERAL '!O1470</f>
        <v>2.9423376623376618</v>
      </c>
      <c r="I1458">
        <f t="shared" si="44"/>
        <v>0</v>
      </c>
      <c r="J1458">
        <f>IF('LISTADO GENERAL '!K1470="EXENTO",'REF1'!I1458,I1458*1.16)</f>
        <v>0</v>
      </c>
      <c r="K1458" t="b">
        <f t="shared" si="45"/>
        <v>0</v>
      </c>
      <c r="L1458" t="str">
        <f>'LISTADO GENERAL '!A1470</f>
        <v>PRODUCTOS TOP</v>
      </c>
    </row>
    <row r="1459" spans="1:12">
      <c r="A1459" s="22">
        <v>1458</v>
      </c>
      <c r="B1459" t="str">
        <f>+'LISTADO GENERAL '!B1471</f>
        <v>020980312</v>
      </c>
      <c r="C1459" t="str">
        <f>+'LISTADO GENERAL '!E1471</f>
        <v>LONGACEF 100MG/5ML SUSP X 60ML</v>
      </c>
      <c r="D1459">
        <f>+'LISTADO GENERAL '!F1471</f>
        <v>0</v>
      </c>
      <c r="E1459" t="str">
        <f>+'LISTADO GENERAL '!I1471</f>
        <v>LETI-GENVEN</v>
      </c>
      <c r="F1459" s="20">
        <f>+'LISTADO GENERAL '!S1471</f>
        <v>46478</v>
      </c>
      <c r="G1459">
        <f>+'LISTADO GENERAL '!T1471</f>
        <v>0</v>
      </c>
      <c r="H1459" s="21">
        <f>+'LISTADO GENERAL '!O1471</f>
        <v>20.443506493506494</v>
      </c>
      <c r="I1459">
        <f t="shared" si="44"/>
        <v>0</v>
      </c>
      <c r="J1459">
        <f>IF('LISTADO GENERAL '!K1471="EXENTO",'REF1'!I1459,I1459*1.16)</f>
        <v>0</v>
      </c>
      <c r="K1459" t="b">
        <f t="shared" si="45"/>
        <v>0</v>
      </c>
      <c r="L1459" t="str">
        <f>'LISTADO GENERAL '!A1471</f>
        <v xml:space="preserve">BROCHE DE ORO </v>
      </c>
    </row>
    <row r="1460" spans="1:12">
      <c r="A1460" s="22">
        <v>1459</v>
      </c>
      <c r="B1460" t="str">
        <f>+'LISTADO GENERAL '!B1472</f>
        <v>020980311</v>
      </c>
      <c r="C1460" t="str">
        <f>+'LISTADO GENERAL '!E1472</f>
        <v>LONGACEF 400MG X 5 CAP</v>
      </c>
      <c r="D1460">
        <f>+'LISTADO GENERAL '!F1472</f>
        <v>0</v>
      </c>
      <c r="E1460" t="str">
        <f>+'LISTADO GENERAL '!I1472</f>
        <v>LETI-GENVEN</v>
      </c>
      <c r="F1460" s="20">
        <f>+'LISTADO GENERAL '!S1472</f>
        <v>46204</v>
      </c>
      <c r="G1460">
        <f>+'LISTADO GENERAL '!T1472</f>
        <v>0</v>
      </c>
      <c r="H1460" s="21">
        <f>+'LISTADO GENERAL '!O1472</f>
        <v>30.350649350649348</v>
      </c>
      <c r="I1460">
        <f t="shared" si="44"/>
        <v>0</v>
      </c>
      <c r="J1460">
        <f>IF('LISTADO GENERAL '!K1472="EXENTO",'REF1'!I1460,I1460*1.16)</f>
        <v>0</v>
      </c>
      <c r="K1460" t="b">
        <f t="shared" si="45"/>
        <v>0</v>
      </c>
      <c r="L1460" t="str">
        <f>'LISTADO GENERAL '!A1472</f>
        <v xml:space="preserve">BROCHE DE ORO </v>
      </c>
    </row>
    <row r="1461" spans="1:12">
      <c r="A1461" s="22">
        <v>1460</v>
      </c>
      <c r="B1461" t="str">
        <f>+'LISTADO GENERAL '!B1473</f>
        <v>021700313</v>
      </c>
      <c r="C1461" t="str">
        <f>+'LISTADO GENERAL '!E1473</f>
        <v>LOPERAM 2mg X 10 TAB</v>
      </c>
      <c r="D1461">
        <f>+'LISTADO GENERAL '!F1473</f>
        <v>0</v>
      </c>
      <c r="E1461" t="str">
        <f>+'LISTADO GENERAL '!I1473</f>
        <v>VARGAS</v>
      </c>
      <c r="F1461" s="20">
        <f>+'LISTADO GENERAL '!S1473</f>
        <v>47392</v>
      </c>
      <c r="G1461">
        <f>+'LISTADO GENERAL '!T1473</f>
        <v>0</v>
      </c>
      <c r="H1461" s="21">
        <f>+'LISTADO GENERAL '!O1473</f>
        <v>2.9027848101265818</v>
      </c>
      <c r="I1461">
        <f t="shared" si="44"/>
        <v>0</v>
      </c>
      <c r="J1461">
        <f>IF('LISTADO GENERAL '!K1473="EXENTO",'REF1'!I1461,I1461*1.16)</f>
        <v>0</v>
      </c>
      <c r="K1461" t="b">
        <f t="shared" si="45"/>
        <v>0</v>
      </c>
      <c r="L1461">
        <f>'LISTADO GENERAL '!A1473</f>
        <v>0</v>
      </c>
    </row>
    <row r="1462" spans="1:12">
      <c r="A1462" s="22">
        <v>1461</v>
      </c>
      <c r="B1462" t="str">
        <f>+'LISTADO GENERAL '!B1474</f>
        <v>020931084</v>
      </c>
      <c r="C1462" t="str">
        <f>+'LISTADO GENERAL '!E1474</f>
        <v>LORACERT 5MG-60MG/5ML JBE X 60 ML</v>
      </c>
      <c r="D1462">
        <f>+'LISTADO GENERAL '!F1474</f>
        <v>0</v>
      </c>
      <c r="E1462" t="str">
        <f>+'LISTADO GENERAL '!I1474</f>
        <v>LA SANTE</v>
      </c>
      <c r="F1462" s="20">
        <f>+'LISTADO GENERAL '!S1474</f>
        <v>46082</v>
      </c>
      <c r="G1462">
        <f>+'LISTADO GENERAL '!T1474</f>
        <v>0</v>
      </c>
      <c r="H1462" s="21">
        <f>+'LISTADO GENERAL '!O1474</f>
        <v>2.6852</v>
      </c>
      <c r="I1462">
        <f t="shared" si="44"/>
        <v>0</v>
      </c>
      <c r="J1462">
        <f>IF('LISTADO GENERAL '!K1474="EXENTO",'REF1'!I1462,I1462*1.16)</f>
        <v>0</v>
      </c>
      <c r="K1462" t="b">
        <f t="shared" si="45"/>
        <v>0</v>
      </c>
      <c r="L1462" t="str">
        <f>'LISTADO GENERAL '!A1474</f>
        <v>BROCHE DE ORO</v>
      </c>
    </row>
    <row r="1463" spans="1:12">
      <c r="A1463" s="22">
        <v>1462</v>
      </c>
      <c r="B1463" t="str">
        <f>+'LISTADO GENERAL '!B1475</f>
        <v>021260886</v>
      </c>
      <c r="C1463" t="str">
        <f>+'LISTADO GENERAL '!E1475</f>
        <v>LORADEX 10mg X10 TBLS</v>
      </c>
      <c r="D1463">
        <f>+'LISTADO GENERAL '!F1475</f>
        <v>0</v>
      </c>
      <c r="E1463" t="str">
        <f>+'LISTADO GENERAL '!I1475</f>
        <v>PLUS ANDES</v>
      </c>
      <c r="F1463" s="20">
        <f>+'LISTADO GENERAL '!S1475</f>
        <v>46174</v>
      </c>
      <c r="G1463">
        <f>+'LISTADO GENERAL '!T1475</f>
        <v>0</v>
      </c>
      <c r="H1463" s="21">
        <f>+'LISTADO GENERAL '!O1475</f>
        <v>1.0909090909090908</v>
      </c>
      <c r="I1463">
        <f t="shared" si="44"/>
        <v>0</v>
      </c>
      <c r="J1463">
        <f>IF('LISTADO GENERAL '!K1475="EXENTO",'REF1'!I1463,I1463*1.16)</f>
        <v>0</v>
      </c>
      <c r="K1463" t="b">
        <f t="shared" si="45"/>
        <v>0</v>
      </c>
      <c r="L1463">
        <f>'LISTADO GENERAL '!A1475</f>
        <v>0</v>
      </c>
    </row>
    <row r="1464" spans="1:12">
      <c r="A1464" s="22">
        <v>1463</v>
      </c>
      <c r="B1464" t="str">
        <f>+'LISTADO GENERAL '!B1476</f>
        <v>021260988</v>
      </c>
      <c r="C1464" t="str">
        <f>+'LISTADO GENERAL '!E1476</f>
        <v>LORADEX 1MG/ML x 30 ML JARAB</v>
      </c>
      <c r="D1464">
        <f>+'LISTADO GENERAL '!F1476</f>
        <v>0</v>
      </c>
      <c r="E1464" t="str">
        <f>+'LISTADO GENERAL '!I1476</f>
        <v>PLUS ANDES</v>
      </c>
      <c r="F1464" s="20">
        <f>+'LISTADO GENERAL '!S1476</f>
        <v>46447</v>
      </c>
      <c r="G1464">
        <f>+'LISTADO GENERAL '!T1476</f>
        <v>0</v>
      </c>
      <c r="H1464" s="21">
        <f>+'LISTADO GENERAL '!O1476</f>
        <v>1.4142857142857144</v>
      </c>
      <c r="I1464">
        <f t="shared" si="44"/>
        <v>0</v>
      </c>
      <c r="J1464">
        <f>IF('LISTADO GENERAL '!K1476="EXENTO",'REF1'!I1464,I1464*1.16)</f>
        <v>0</v>
      </c>
      <c r="K1464" t="b">
        <f t="shared" si="45"/>
        <v>0</v>
      </c>
      <c r="L1464">
        <f>'LISTADO GENERAL '!A1476</f>
        <v>0</v>
      </c>
    </row>
    <row r="1465" spans="1:12">
      <c r="A1465" s="22">
        <v>1464</v>
      </c>
      <c r="B1465" t="str">
        <f>+'LISTADO GENERAL '!B1477</f>
        <v>020931131</v>
      </c>
      <c r="C1465" t="str">
        <f>+'LISTADO GENERAL '!E1477</f>
        <v xml:space="preserve">LORATADINA *PSEUDOEFEDRINA 5-60 MG </v>
      </c>
      <c r="D1465">
        <f>+'LISTADO GENERAL '!F1477</f>
        <v>0</v>
      </c>
      <c r="E1465" t="str">
        <f>+'LISTADO GENERAL '!I1477</f>
        <v>LA SANTE</v>
      </c>
      <c r="F1465" s="20">
        <f>+'LISTADO GENERAL '!S1477</f>
        <v>45778</v>
      </c>
      <c r="G1465">
        <f>+'LISTADO GENERAL '!T1477</f>
        <v>0</v>
      </c>
      <c r="H1465" s="21">
        <f>+'LISTADO GENERAL '!O1477</f>
        <v>2.94</v>
      </c>
      <c r="I1465">
        <f t="shared" si="44"/>
        <v>0</v>
      </c>
      <c r="J1465">
        <f>IF('LISTADO GENERAL '!K1477="EXENTO",'REF1'!I1465,I1465*1.16)</f>
        <v>0</v>
      </c>
      <c r="K1465" t="b">
        <f t="shared" si="45"/>
        <v>0</v>
      </c>
      <c r="L1465" t="str">
        <f>'LISTADO GENERAL '!A1477</f>
        <v>BROCHE DE ORO</v>
      </c>
    </row>
    <row r="1466" spans="1:12">
      <c r="A1466" s="22">
        <v>1465</v>
      </c>
      <c r="B1466" t="str">
        <f>+'LISTADO GENERAL '!B1478</f>
        <v>021181146</v>
      </c>
      <c r="C1466" t="str">
        <f>+'LISTADO GENERAL '!E1478</f>
        <v>LORATADINA 1 mg / mL x 60 mL  SOL ORAL</v>
      </c>
      <c r="D1466">
        <f>+'LISTADO GENERAL '!F1478</f>
        <v>0</v>
      </c>
      <c r="E1466" t="str">
        <f>+'LISTADO GENERAL '!I1478</f>
        <v>OFTALMI</v>
      </c>
      <c r="F1466" s="20">
        <f>+'LISTADO GENERAL '!S1478</f>
        <v>46296</v>
      </c>
      <c r="G1466">
        <f>+'LISTADO GENERAL '!T1478</f>
        <v>0</v>
      </c>
      <c r="H1466" s="21">
        <f>+'LISTADO GENERAL '!O1478</f>
        <v>2.4891999999999999</v>
      </c>
      <c r="I1466">
        <f t="shared" si="44"/>
        <v>0</v>
      </c>
      <c r="J1466">
        <f>IF('LISTADO GENERAL '!K1478="EXENTO",'REF1'!I1466,I1466*1.16)</f>
        <v>0</v>
      </c>
      <c r="K1466" t="b">
        <f t="shared" si="45"/>
        <v>0</v>
      </c>
      <c r="L1466" t="str">
        <f>'LISTADO GENERAL '!A1478</f>
        <v>BROCHE DE ORO</v>
      </c>
    </row>
    <row r="1467" spans="1:12">
      <c r="A1467" s="22">
        <v>1466</v>
      </c>
      <c r="B1467" t="str">
        <f>+'LISTADO GENERAL '!B1479</f>
        <v>020981114</v>
      </c>
      <c r="C1467" t="str">
        <f>+'LISTADO GENERAL '!E1479</f>
        <v>LORATADINA 10 mg X 10 COMP</v>
      </c>
      <c r="D1467">
        <f>+'LISTADO GENERAL '!F1479</f>
        <v>0</v>
      </c>
      <c r="E1467" t="str">
        <f>+'LISTADO GENERAL '!I1479</f>
        <v>LETI-GENVEN</v>
      </c>
      <c r="F1467" s="20">
        <f>+'LISTADO GENERAL '!S1479</f>
        <v>46327</v>
      </c>
      <c r="G1467">
        <f>+'LISTADO GENERAL '!T1479</f>
        <v>0</v>
      </c>
      <c r="H1467" s="21">
        <f>+'LISTADO GENERAL '!O1479</f>
        <v>0.85379746835443027</v>
      </c>
      <c r="I1467">
        <f t="shared" si="44"/>
        <v>0</v>
      </c>
      <c r="J1467">
        <f>IF('LISTADO GENERAL '!K1479="EXENTO",'REF1'!I1467,I1467*1.16)</f>
        <v>0</v>
      </c>
      <c r="K1467" t="b">
        <f t="shared" si="45"/>
        <v>0</v>
      </c>
      <c r="L1467" t="str">
        <f>'LISTADO GENERAL '!A1479</f>
        <v xml:space="preserve">BROCHE DE ORO </v>
      </c>
    </row>
    <row r="1468" spans="1:12">
      <c r="A1468" s="22">
        <v>1467</v>
      </c>
      <c r="B1468" t="str">
        <f>+'LISTADO GENERAL '!B1480</f>
        <v>020260830</v>
      </c>
      <c r="C1468" t="str">
        <f>+'LISTADO GENERAL '!E1480</f>
        <v>LORATADINA 10MG X 10 TAB</v>
      </c>
      <c r="D1468">
        <f>+'LISTADO GENERAL '!F1480</f>
        <v>0</v>
      </c>
      <c r="E1468" t="str">
        <f>+'LISTADO GENERAL '!I1480</f>
        <v>CALOX</v>
      </c>
      <c r="F1468" s="20">
        <f>+'LISTADO GENERAL '!S1480</f>
        <v>46508</v>
      </c>
      <c r="G1468">
        <f>+'LISTADO GENERAL '!T1480</f>
        <v>0</v>
      </c>
      <c r="H1468" s="21">
        <f>+'LISTADO GENERAL '!O1480</f>
        <v>1.0857142857142856</v>
      </c>
      <c r="I1468">
        <f t="shared" si="44"/>
        <v>0</v>
      </c>
      <c r="J1468">
        <f>IF('LISTADO GENERAL '!K1480="EXENTO",'REF1'!I1468,I1468*1.16)</f>
        <v>0</v>
      </c>
      <c r="K1468" t="b">
        <f t="shared" si="45"/>
        <v>0</v>
      </c>
      <c r="L1468">
        <f>'LISTADO GENERAL '!A1480</f>
        <v>0</v>
      </c>
    </row>
    <row r="1469" spans="1:12">
      <c r="A1469" s="22">
        <v>1468</v>
      </c>
      <c r="B1469" t="str">
        <f>+'LISTADO GENERAL '!B1481</f>
        <v>021181073</v>
      </c>
      <c r="C1469" t="str">
        <f>+'LISTADO GENERAL '!E1481</f>
        <v>LORATADINA 10MG X 10 TAB</v>
      </c>
      <c r="D1469">
        <f>+'LISTADO GENERAL '!F1481</f>
        <v>0</v>
      </c>
      <c r="E1469" t="str">
        <f>+'LISTADO GENERAL '!I1481</f>
        <v>OFTALMI</v>
      </c>
      <c r="F1469" s="20">
        <f>+'LISTADO GENERAL '!S1481</f>
        <v>46054</v>
      </c>
      <c r="G1469">
        <f>+'LISTADO GENERAL '!T1481</f>
        <v>0</v>
      </c>
      <c r="H1469" s="21">
        <f>+'LISTADO GENERAL '!O1481</f>
        <v>0.71539999999999992</v>
      </c>
      <c r="I1469">
        <f t="shared" si="44"/>
        <v>0</v>
      </c>
      <c r="J1469">
        <f>IF('LISTADO GENERAL '!K1481="EXENTO",'REF1'!I1469,I1469*1.16)</f>
        <v>0</v>
      </c>
      <c r="K1469" t="b">
        <f t="shared" si="45"/>
        <v>0</v>
      </c>
      <c r="L1469" t="str">
        <f>'LISTADO GENERAL '!A1481</f>
        <v>BROCHE DE ORO</v>
      </c>
    </row>
    <row r="1470" spans="1:12">
      <c r="A1470" s="22">
        <v>1469</v>
      </c>
      <c r="B1470" t="str">
        <f>+'LISTADO GENERAL '!B1482</f>
        <v>020931132</v>
      </c>
      <c r="C1470" t="str">
        <f>+'LISTADO GENERAL '!E1482</f>
        <v>LORATADINA 10MG X 10 TAB</v>
      </c>
      <c r="D1470">
        <f>+'LISTADO GENERAL '!F1482</f>
        <v>0</v>
      </c>
      <c r="E1470" t="str">
        <f>+'LISTADO GENERAL '!I1482</f>
        <v>LA SANTE</v>
      </c>
      <c r="F1470" s="20">
        <f>+'LISTADO GENERAL '!S1482</f>
        <v>46174</v>
      </c>
      <c r="G1470">
        <f>+'LISTADO GENERAL '!T1482</f>
        <v>0</v>
      </c>
      <c r="H1470" s="21">
        <f>+'LISTADO GENERAL '!O1482</f>
        <v>0.91139999999999999</v>
      </c>
      <c r="I1470">
        <f t="shared" si="44"/>
        <v>0</v>
      </c>
      <c r="J1470">
        <f>IF('LISTADO GENERAL '!K1482="EXENTO",'REF1'!I1470,I1470*1.16)</f>
        <v>0</v>
      </c>
      <c r="K1470" t="b">
        <f t="shared" si="45"/>
        <v>0</v>
      </c>
      <c r="L1470" t="str">
        <f>'LISTADO GENERAL '!A1482</f>
        <v>BROCHE DE ORO</v>
      </c>
    </row>
    <row r="1471" spans="1:12">
      <c r="A1471" s="22">
        <v>1470</v>
      </c>
      <c r="B1471" t="str">
        <f>+'LISTADO GENERAL '!B1483</f>
        <v>020930577</v>
      </c>
      <c r="C1471" t="str">
        <f>+'LISTADO GENERAL '!E1483</f>
        <v>LORATADINA 10MG X 20 TAB</v>
      </c>
      <c r="D1471">
        <f>+'LISTADO GENERAL '!F1483</f>
        <v>0</v>
      </c>
      <c r="E1471" t="str">
        <f>+'LISTADO GENERAL '!I1483</f>
        <v>LA SANTE</v>
      </c>
      <c r="F1471" s="20">
        <f>+'LISTADO GENERAL '!S1483</f>
        <v>46082</v>
      </c>
      <c r="G1471">
        <f>+'LISTADO GENERAL '!T1483</f>
        <v>0</v>
      </c>
      <c r="H1471" s="21">
        <f>+'LISTADO GENERAL '!O1483</f>
        <v>1.6659999999999999</v>
      </c>
      <c r="I1471">
        <f t="shared" si="44"/>
        <v>0</v>
      </c>
      <c r="J1471">
        <f>IF('LISTADO GENERAL '!K1483="EXENTO",'REF1'!I1471,I1471*1.16)</f>
        <v>0</v>
      </c>
      <c r="K1471" t="b">
        <f t="shared" si="45"/>
        <v>0</v>
      </c>
      <c r="L1471" t="str">
        <f>'LISTADO GENERAL '!A1483</f>
        <v>BROCHE DE ORO</v>
      </c>
    </row>
    <row r="1472" spans="1:12">
      <c r="A1472" s="22">
        <v>1471</v>
      </c>
      <c r="B1472" t="str">
        <f>+'LISTADO GENERAL '!B1484</f>
        <v>BKLORATA00050000</v>
      </c>
      <c r="C1472" t="str">
        <f>+'LISTADO GENERAL '!E1484</f>
        <v>LORATADINA 5 MG / ML X 60 ML</v>
      </c>
      <c r="D1472">
        <f>+'LISTADO GENERAL '!F1484</f>
        <v>0</v>
      </c>
      <c r="E1472" t="str">
        <f>+'LISTADO GENERAL '!I1484</f>
        <v>BUKA</v>
      </c>
      <c r="F1472" s="20">
        <f>+'LISTADO GENERAL '!S1484</f>
        <v>46327</v>
      </c>
      <c r="G1472">
        <f>+'LISTADO GENERAL '!T1484</f>
        <v>0</v>
      </c>
      <c r="H1472" s="21">
        <f>+'LISTADO GENERAL '!O1484</f>
        <v>1.6233766233766234</v>
      </c>
      <c r="I1472">
        <f t="shared" si="44"/>
        <v>0</v>
      </c>
      <c r="J1472">
        <f>IF('LISTADO GENERAL '!K1484="EXENTO",'REF1'!I1472,I1472*1.16)</f>
        <v>0</v>
      </c>
      <c r="K1472" t="b">
        <f t="shared" si="45"/>
        <v>0</v>
      </c>
      <c r="L1472">
        <f>'LISTADO GENERAL '!A1484</f>
        <v>0</v>
      </c>
    </row>
    <row r="1473" spans="1:12">
      <c r="A1473" s="22">
        <v>1472</v>
      </c>
      <c r="B1473" t="str">
        <f>+'LISTADO GENERAL '!B1485</f>
        <v>030960812</v>
      </c>
      <c r="C1473" t="str">
        <f>+'LISTADO GENERAL '!E1485</f>
        <v>LORATADINA JARABE X 100mL</v>
      </c>
      <c r="D1473">
        <f>+'LISTADO GENERAL '!F1485</f>
        <v>0</v>
      </c>
      <c r="E1473" t="str">
        <f>+'LISTADO GENERAL '!I1485</f>
        <v>LAPROFF</v>
      </c>
      <c r="F1473" s="20">
        <f>+'LISTADO GENERAL '!S1485</f>
        <v>46204</v>
      </c>
      <c r="G1473">
        <f>+'LISTADO GENERAL '!T1485</f>
        <v>0</v>
      </c>
      <c r="H1473" s="21">
        <f>+'LISTADO GENERAL '!O1485</f>
        <v>2.1540476190476192</v>
      </c>
      <c r="I1473">
        <f t="shared" si="44"/>
        <v>0</v>
      </c>
      <c r="J1473">
        <f>IF('LISTADO GENERAL '!K1485="EXENTO",'REF1'!I1473,I1473*1.16)</f>
        <v>0</v>
      </c>
      <c r="K1473" t="b">
        <f t="shared" si="45"/>
        <v>0</v>
      </c>
      <c r="L1473" t="str">
        <f>'LISTADO GENERAL '!A1485</f>
        <v>PRODUCTOS TOP</v>
      </c>
    </row>
    <row r="1474" spans="1:12">
      <c r="A1474" s="22">
        <v>1473</v>
      </c>
      <c r="B1474" t="str">
        <f>+'LISTADO GENERAL '!B1486</f>
        <v>023800001</v>
      </c>
      <c r="C1474" t="str">
        <f>+'LISTADO GENERAL '!E1486</f>
        <v>LORATADINA10MG  X10 TAB</v>
      </c>
      <c r="D1474">
        <f>+'LISTADO GENERAL '!F1486</f>
        <v>0</v>
      </c>
      <c r="E1474" t="str">
        <f>+'LISTADO GENERAL '!I1486</f>
        <v>BIOQUIMICA</v>
      </c>
      <c r="F1474" s="20">
        <f>+'LISTADO GENERAL '!S1486</f>
        <v>46113</v>
      </c>
      <c r="G1474">
        <f>+'LISTADO GENERAL '!T1486</f>
        <v>0</v>
      </c>
      <c r="H1474" s="21">
        <f>+'LISTADO GENERAL '!O1486</f>
        <v>0.88831168831168827</v>
      </c>
      <c r="I1474">
        <f t="shared" ref="I1474:I1537" si="46">+H1474*G1474</f>
        <v>0</v>
      </c>
      <c r="J1474">
        <f>IF('LISTADO GENERAL '!K1486="EXENTO",'REF1'!I1474,I1474*1.16)</f>
        <v>0</v>
      </c>
      <c r="K1474" t="b">
        <f t="shared" si="45"/>
        <v>0</v>
      </c>
      <c r="L1474" t="str">
        <f>'LISTADO GENERAL '!A1486</f>
        <v>PRODUCTOS TOP</v>
      </c>
    </row>
    <row r="1475" spans="1:12">
      <c r="A1475" s="22">
        <v>1474</v>
      </c>
      <c r="B1475" t="str">
        <f>+'LISTADO GENERAL '!B1487</f>
        <v>021690882</v>
      </c>
      <c r="C1475" t="str">
        <f>+'LISTADO GENERAL '!E1487</f>
        <v>LORAVAL 10MG X 10 TAB</v>
      </c>
      <c r="D1475">
        <f>+'LISTADO GENERAL '!F1487</f>
        <v>0</v>
      </c>
      <c r="E1475" t="str">
        <f>+'LISTADO GENERAL '!I1487</f>
        <v>VALMOR</v>
      </c>
      <c r="F1475" s="20">
        <f>+'LISTADO GENERAL '!S1487</f>
        <v>46235</v>
      </c>
      <c r="G1475">
        <f>+'LISTADO GENERAL '!T1487</f>
        <v>0</v>
      </c>
      <c r="H1475" s="21">
        <f>+'LISTADO GENERAL '!O1487</f>
        <v>1.6304761904761906</v>
      </c>
      <c r="I1475">
        <f t="shared" si="46"/>
        <v>0</v>
      </c>
      <c r="J1475">
        <f>IF('LISTADO GENERAL '!K1487="EXENTO",'REF1'!I1475,I1475*1.16)</f>
        <v>0</v>
      </c>
      <c r="K1475" t="b">
        <f t="shared" ref="K1475:K1538" si="47">IF(AND(G1475&gt;0,AND(L1475&lt;&gt;$L$1,L1475&lt;&gt;$M$1)),ROW())</f>
        <v>0</v>
      </c>
      <c r="L1475" t="str">
        <f>'LISTADO GENERAL '!A1487</f>
        <v>PRODUCTOS TOP</v>
      </c>
    </row>
    <row r="1476" spans="1:12">
      <c r="A1476" s="22">
        <v>1475</v>
      </c>
      <c r="B1476" t="str">
        <f>+'LISTADO GENERAL '!B1488</f>
        <v>021690881</v>
      </c>
      <c r="C1476" t="str">
        <f>+'LISTADO GENERAL '!E1488</f>
        <v>LORAVAL 5MG/5ML JARABE X 60ML</v>
      </c>
      <c r="D1476">
        <f>+'LISTADO GENERAL '!F1488</f>
        <v>0</v>
      </c>
      <c r="E1476" t="str">
        <f>+'LISTADO GENERAL '!I1488</f>
        <v>VALMOR</v>
      </c>
      <c r="F1476" s="20">
        <f>+'LISTADO GENERAL '!S1488</f>
        <v>46082</v>
      </c>
      <c r="G1476">
        <f>+'LISTADO GENERAL '!T1488</f>
        <v>0</v>
      </c>
      <c r="H1476" s="21">
        <f>+'LISTADO GENERAL '!O1488</f>
        <v>2.3174999999999999</v>
      </c>
      <c r="I1476">
        <f t="shared" si="46"/>
        <v>0</v>
      </c>
      <c r="J1476">
        <f>IF('LISTADO GENERAL '!K1488="EXENTO",'REF1'!I1476,I1476*1.16)</f>
        <v>0</v>
      </c>
      <c r="K1476" t="b">
        <f t="shared" si="47"/>
        <v>0</v>
      </c>
      <c r="L1476" t="str">
        <f>'LISTADO GENERAL '!A1488</f>
        <v>PRODUCTOS TOP</v>
      </c>
    </row>
    <row r="1477" spans="1:12">
      <c r="A1477" s="22">
        <v>1476</v>
      </c>
      <c r="B1477" t="str">
        <f>+'LISTADO GENERAL '!B1489</f>
        <v>021181103</v>
      </c>
      <c r="C1477" t="str">
        <f>+'LISTADO GENERAL '!E1489</f>
        <v xml:space="preserve">LORECORT SOL ORAL X 60 ML </v>
      </c>
      <c r="D1477">
        <f>+'LISTADO GENERAL '!F1489</f>
        <v>0</v>
      </c>
      <c r="E1477" t="str">
        <f>+'LISTADO GENERAL '!I1489</f>
        <v>OFTALMI</v>
      </c>
      <c r="F1477" s="20">
        <f>+'LISTADO GENERAL '!S1489</f>
        <v>46204</v>
      </c>
      <c r="G1477">
        <f>+'LISTADO GENERAL '!T1489</f>
        <v>0</v>
      </c>
      <c r="H1477" s="21">
        <f>+'LISTADO GENERAL '!O1489</f>
        <v>10.8584</v>
      </c>
      <c r="I1477">
        <f t="shared" si="46"/>
        <v>0</v>
      </c>
      <c r="J1477">
        <f>IF('LISTADO GENERAL '!K1489="EXENTO",'REF1'!I1477,I1477*1.16)</f>
        <v>0</v>
      </c>
      <c r="K1477" t="b">
        <f t="shared" si="47"/>
        <v>0</v>
      </c>
      <c r="L1477" t="str">
        <f>'LISTADO GENERAL '!A1489</f>
        <v>BROCHE DE ORO</v>
      </c>
    </row>
    <row r="1478" spans="1:12">
      <c r="A1478" s="22">
        <v>1477</v>
      </c>
      <c r="B1478" t="str">
        <f>+'LISTADO GENERAL '!B1490</f>
        <v>022110178</v>
      </c>
      <c r="C1478" t="str">
        <f>+'LISTADO GENERAL '!E1490</f>
        <v>LOREX SOLUCION JARABE 1 MG /ML X60 ML</v>
      </c>
      <c r="D1478">
        <f>+'LISTADO GENERAL '!F1490</f>
        <v>0</v>
      </c>
      <c r="E1478" t="str">
        <f>+'LISTADO GENERAL '!I1490</f>
        <v>DOLLDER</v>
      </c>
      <c r="F1478" s="20">
        <f>+'LISTADO GENERAL '!S1490</f>
        <v>46296</v>
      </c>
      <c r="G1478">
        <f>+'LISTADO GENERAL '!T1490</f>
        <v>0</v>
      </c>
      <c r="H1478" s="21">
        <f>+'LISTADO GENERAL '!O1490</f>
        <v>2.3164556962025316</v>
      </c>
      <c r="I1478">
        <f t="shared" si="46"/>
        <v>0</v>
      </c>
      <c r="J1478">
        <f>IF('LISTADO GENERAL '!K1490="EXENTO",'REF1'!I1478,I1478*1.16)</f>
        <v>0</v>
      </c>
      <c r="K1478" t="b">
        <f t="shared" si="47"/>
        <v>0</v>
      </c>
      <c r="L1478">
        <f>'LISTADO GENERAL '!A1490</f>
        <v>0</v>
      </c>
    </row>
    <row r="1479" spans="1:12">
      <c r="A1479" s="22">
        <v>1478</v>
      </c>
      <c r="B1479" t="str">
        <f>+'LISTADO GENERAL '!B1491</f>
        <v>033510005</v>
      </c>
      <c r="C1479" t="str">
        <f>+'LISTADO GENERAL '!E1491</f>
        <v>LOSARTAN - HIDROCLOROTIAZIDA 50mg+12.5mg X 60 Comp  (BLUEPHARMA)</v>
      </c>
      <c r="D1479">
        <f>+'LISTADO GENERAL '!F1491</f>
        <v>0</v>
      </c>
      <c r="E1479" t="str">
        <f>+'LISTADO GENERAL '!I1491</f>
        <v xml:space="preserve">DOROPHARMA </v>
      </c>
      <c r="F1479" s="20">
        <f>+'LISTADO GENERAL '!S1491</f>
        <v>46478</v>
      </c>
      <c r="G1479">
        <f>+'LISTADO GENERAL '!T1491</f>
        <v>0</v>
      </c>
      <c r="H1479" s="21">
        <f>+'LISTADO GENERAL '!O1491</f>
        <v>10.857142857142856</v>
      </c>
      <c r="I1479">
        <f t="shared" si="46"/>
        <v>0</v>
      </c>
      <c r="J1479">
        <f>IF('LISTADO GENERAL '!K1491="EXENTO",'REF1'!I1479,I1479*1.16)</f>
        <v>0</v>
      </c>
      <c r="K1479" t="b">
        <f t="shared" si="47"/>
        <v>0</v>
      </c>
      <c r="L1479">
        <f>'LISTADO GENERAL '!A1491</f>
        <v>0</v>
      </c>
    </row>
    <row r="1480" spans="1:12">
      <c r="A1480" s="22">
        <v>1479</v>
      </c>
      <c r="B1480" t="str">
        <f>+'LISTADO GENERAL '!B1492</f>
        <v>030960050</v>
      </c>
      <c r="C1480" t="str">
        <f>+'LISTADO GENERAL '!E1492</f>
        <v>LOSARTAN 50MG X 10 TAB (BLISTER)</v>
      </c>
      <c r="D1480">
        <f>+'LISTADO GENERAL '!F1492</f>
        <v>0</v>
      </c>
      <c r="E1480" t="str">
        <f>+'LISTADO GENERAL '!I1492</f>
        <v>LAPROFF</v>
      </c>
      <c r="F1480" s="20">
        <f>+'LISTADO GENERAL '!S1492</f>
        <v>46143</v>
      </c>
      <c r="G1480">
        <f>+'LISTADO GENERAL '!T1492</f>
        <v>0</v>
      </c>
      <c r="H1480" s="21">
        <f>+'LISTADO GENERAL '!O1492</f>
        <v>0.50632911392405067</v>
      </c>
      <c r="I1480">
        <f t="shared" si="46"/>
        <v>0</v>
      </c>
      <c r="J1480">
        <f>IF('LISTADO GENERAL '!K1492="EXENTO",'REF1'!I1480,I1480*1.16)</f>
        <v>0</v>
      </c>
      <c r="K1480" t="b">
        <f t="shared" si="47"/>
        <v>0</v>
      </c>
      <c r="L1480" t="str">
        <f>'LISTADO GENERAL '!A1492</f>
        <v>PRODUCTOS TOP</v>
      </c>
    </row>
    <row r="1481" spans="1:12">
      <c r="A1481" s="22">
        <v>1480</v>
      </c>
      <c r="B1481" t="str">
        <f>+'LISTADO GENERAL '!B1493</f>
        <v>033510012</v>
      </c>
      <c r="C1481" t="str">
        <f>+'LISTADO GENERAL '!E1493</f>
        <v>LOSARTAN 50MG X 60 COM  (BLUEPHARMA)</v>
      </c>
      <c r="D1481">
        <f>+'LISTADO GENERAL '!F1493</f>
        <v>0</v>
      </c>
      <c r="E1481" t="str">
        <f>+'LISTADO GENERAL '!I1493</f>
        <v xml:space="preserve">DOROPHARMA </v>
      </c>
      <c r="F1481" s="20">
        <f>+'LISTADO GENERAL '!S1493</f>
        <v>45931</v>
      </c>
      <c r="G1481">
        <f>+'LISTADO GENERAL '!T1493</f>
        <v>0</v>
      </c>
      <c r="H1481" s="21">
        <f>+'LISTADO GENERAL '!O1493</f>
        <v>7.6753246753246751</v>
      </c>
      <c r="I1481">
        <f t="shared" si="46"/>
        <v>0</v>
      </c>
      <c r="J1481">
        <f>IF('LISTADO GENERAL '!K1493="EXENTO",'REF1'!I1481,I1481*1.16)</f>
        <v>0</v>
      </c>
      <c r="K1481" t="b">
        <f t="shared" si="47"/>
        <v>0</v>
      </c>
      <c r="L1481">
        <f>'LISTADO GENERAL '!A1493</f>
        <v>0</v>
      </c>
    </row>
    <row r="1482" spans="1:12">
      <c r="A1482" s="22">
        <v>1481</v>
      </c>
      <c r="B1482" t="str">
        <f>+'LISTADO GENERAL '!B1494</f>
        <v>022720050</v>
      </c>
      <c r="C1482" t="str">
        <f>+'LISTADO GENERAL '!E1494</f>
        <v xml:space="preserve">LOSARTAN POT FAHD 50 MG X 10 TAB BLISTER </v>
      </c>
      <c r="D1482">
        <f>+'LISTADO GENERAL '!F1494</f>
        <v>0</v>
      </c>
      <c r="E1482" t="str">
        <f>+'LISTADO GENERAL '!I1494</f>
        <v>FAHD</v>
      </c>
      <c r="F1482" s="20">
        <f>+'LISTADO GENERAL '!S1494</f>
        <v>45717</v>
      </c>
      <c r="G1482">
        <f>+'LISTADO GENERAL '!T1494</f>
        <v>0</v>
      </c>
      <c r="H1482" s="21">
        <f>+'LISTADO GENERAL '!O1494</f>
        <v>0.66666666666666674</v>
      </c>
      <c r="I1482">
        <f t="shared" si="46"/>
        <v>0</v>
      </c>
      <c r="J1482">
        <f>IF('LISTADO GENERAL '!K1494="EXENTO",'REF1'!I1482,I1482*1.16)</f>
        <v>0</v>
      </c>
      <c r="K1482" t="b">
        <f t="shared" si="47"/>
        <v>0</v>
      </c>
      <c r="L1482">
        <f>'LISTADO GENERAL '!A1494</f>
        <v>0</v>
      </c>
    </row>
    <row r="1483" spans="1:12">
      <c r="A1483" s="22">
        <v>1482</v>
      </c>
      <c r="B1483" t="str">
        <f>+'LISTADO GENERAL '!B1495</f>
        <v>020981118</v>
      </c>
      <c r="C1483" t="str">
        <f>+'LISTADO GENERAL '!E1495</f>
        <v>LOSARTAN POTASICO + HCTZ 50MG/12,5MG X 15 TAB</v>
      </c>
      <c r="D1483">
        <f>+'LISTADO GENERAL '!F1495</f>
        <v>0</v>
      </c>
      <c r="E1483" t="str">
        <f>+'LISTADO GENERAL '!I1495</f>
        <v>LETI-GENVEN</v>
      </c>
      <c r="F1483" s="20">
        <f>+'LISTADO GENERAL '!S1495</f>
        <v>46539</v>
      </c>
      <c r="G1483">
        <f>+'LISTADO GENERAL '!T1495</f>
        <v>0</v>
      </c>
      <c r="H1483" s="21">
        <f>+'LISTADO GENERAL '!O1495</f>
        <v>2.7883116883116879</v>
      </c>
      <c r="I1483">
        <f t="shared" si="46"/>
        <v>0</v>
      </c>
      <c r="J1483">
        <f>IF('LISTADO GENERAL '!K1495="EXENTO",'REF1'!I1483,I1483*1.16)</f>
        <v>0</v>
      </c>
      <c r="K1483" t="b">
        <f t="shared" si="47"/>
        <v>0</v>
      </c>
      <c r="L1483" t="str">
        <f>'LISTADO GENERAL '!A1495</f>
        <v xml:space="preserve">BROCHE DE ORO </v>
      </c>
    </row>
    <row r="1484" spans="1:12">
      <c r="A1484" s="22">
        <v>1483</v>
      </c>
      <c r="B1484" t="str">
        <f>+'LISTADO GENERAL '!B1496</f>
        <v>020980745</v>
      </c>
      <c r="C1484" t="str">
        <f>+'LISTADO GENERAL '!E1496</f>
        <v>LOSARTAN POTASICO + HCTZ 50MG/12,5MG X 30 TAB</v>
      </c>
      <c r="D1484">
        <f>+'LISTADO GENERAL '!F1496</f>
        <v>0</v>
      </c>
      <c r="E1484" t="str">
        <f>+'LISTADO GENERAL '!I1496</f>
        <v>LETI-GENVEN</v>
      </c>
      <c r="F1484" s="20">
        <f>+'LISTADO GENERAL '!S1496</f>
        <v>46266</v>
      </c>
      <c r="G1484">
        <f>+'LISTADO GENERAL '!T1496</f>
        <v>0</v>
      </c>
      <c r="H1484" s="21">
        <f>+'LISTADO GENERAL '!O1496</f>
        <v>4.7623376623376625</v>
      </c>
      <c r="I1484">
        <f t="shared" si="46"/>
        <v>0</v>
      </c>
      <c r="J1484">
        <f>IF('LISTADO GENERAL '!K1496="EXENTO",'REF1'!I1484,I1484*1.16)</f>
        <v>0</v>
      </c>
      <c r="K1484" t="b">
        <f t="shared" si="47"/>
        <v>0</v>
      </c>
      <c r="L1484" t="str">
        <f>'LISTADO GENERAL '!A1496</f>
        <v xml:space="preserve">BROCHE DE ORO </v>
      </c>
    </row>
    <row r="1485" spans="1:12">
      <c r="A1485" s="22">
        <v>1484</v>
      </c>
      <c r="B1485" t="str">
        <f>+'LISTADO GENERAL '!B1497</f>
        <v>BKLOSART01000000</v>
      </c>
      <c r="C1485" t="str">
        <f>+'LISTADO GENERAL '!E1497</f>
        <v>LOSARTAN POTASICO 100 MG X 30 TAB</v>
      </c>
      <c r="D1485">
        <f>+'LISTADO GENERAL '!F1497</f>
        <v>0</v>
      </c>
      <c r="E1485" t="str">
        <f>+'LISTADO GENERAL '!I1497</f>
        <v>BUKA</v>
      </c>
      <c r="F1485" s="20">
        <f>+'LISTADO GENERAL '!S1497</f>
        <v>46419</v>
      </c>
      <c r="G1485">
        <f>+'LISTADO GENERAL '!T1497</f>
        <v>0</v>
      </c>
      <c r="H1485" s="21">
        <f>+'LISTADO GENERAL '!O1497</f>
        <v>2.2467532467532467</v>
      </c>
      <c r="I1485">
        <f t="shared" si="46"/>
        <v>0</v>
      </c>
      <c r="J1485">
        <f>IF('LISTADO GENERAL '!K1497="EXENTO",'REF1'!I1485,I1485*1.16)</f>
        <v>0</v>
      </c>
      <c r="K1485" t="b">
        <f t="shared" si="47"/>
        <v>0</v>
      </c>
      <c r="L1485">
        <f>'LISTADO GENERAL '!A1497</f>
        <v>0</v>
      </c>
    </row>
    <row r="1486" spans="1:12">
      <c r="A1486" s="22">
        <v>1485</v>
      </c>
      <c r="B1486" t="str">
        <f>+'LISTADO GENERAL '!B1498</f>
        <v>010060211</v>
      </c>
      <c r="C1486" t="str">
        <f>+'LISTADO GENERAL '!E1498</f>
        <v>LOSARTAN POTASICO 100 mg X 30 TAB REC</v>
      </c>
      <c r="D1486">
        <f>+'LISTADO GENERAL '!F1498</f>
        <v>0</v>
      </c>
      <c r="E1486" t="str">
        <f>+'LISTADO GENERAL '!I1498</f>
        <v>ALFA FARMACEUTICAL</v>
      </c>
      <c r="F1486" s="20">
        <f>+'LISTADO GENERAL '!S1498</f>
        <v>46478</v>
      </c>
      <c r="G1486">
        <f>+'LISTADO GENERAL '!T1498</f>
        <v>0</v>
      </c>
      <c r="H1486" s="21">
        <f>+'LISTADO GENERAL '!O1498</f>
        <v>2.0072727272727273</v>
      </c>
      <c r="I1486">
        <f t="shared" si="46"/>
        <v>0</v>
      </c>
      <c r="J1486">
        <f>IF('LISTADO GENERAL '!K1498="EXENTO",'REF1'!I1486,I1486*1.16)</f>
        <v>0</v>
      </c>
      <c r="K1486" t="b">
        <f t="shared" si="47"/>
        <v>0</v>
      </c>
      <c r="L1486">
        <f>'LISTADO GENERAL '!A1498</f>
        <v>0</v>
      </c>
    </row>
    <row r="1487" spans="1:12">
      <c r="A1487" s="22">
        <v>1486</v>
      </c>
      <c r="B1487" t="str">
        <f>+'LISTADO GENERAL '!B1499</f>
        <v>020981098</v>
      </c>
      <c r="C1487" t="str">
        <f>+'LISTADO GENERAL '!E1499</f>
        <v>LOSARTAN POTASICO 100MG X 10 TAB</v>
      </c>
      <c r="D1487">
        <f>+'LISTADO GENERAL '!F1499</f>
        <v>0</v>
      </c>
      <c r="E1487" t="str">
        <f>+'LISTADO GENERAL '!I1499</f>
        <v>LETI-GENVEN</v>
      </c>
      <c r="F1487" s="20">
        <f>+'LISTADO GENERAL '!S1499</f>
        <v>46419</v>
      </c>
      <c r="G1487">
        <f>+'LISTADO GENERAL '!T1499</f>
        <v>0</v>
      </c>
      <c r="H1487" s="21">
        <f>+'LISTADO GENERAL '!O1499</f>
        <v>2.4551948051948052</v>
      </c>
      <c r="I1487">
        <f t="shared" si="46"/>
        <v>0</v>
      </c>
      <c r="J1487">
        <f>IF('LISTADO GENERAL '!K1499="EXENTO",'REF1'!I1487,I1487*1.16)</f>
        <v>0</v>
      </c>
      <c r="K1487" t="b">
        <f t="shared" si="47"/>
        <v>0</v>
      </c>
      <c r="L1487" t="str">
        <f>'LISTADO GENERAL '!A1499</f>
        <v xml:space="preserve">BROCHE DE ORO </v>
      </c>
    </row>
    <row r="1488" spans="1:12">
      <c r="A1488" s="22">
        <v>1487</v>
      </c>
      <c r="B1488" t="str">
        <f>+'LISTADO GENERAL '!B1500</f>
        <v>020930578</v>
      </c>
      <c r="C1488" t="str">
        <f>+'LISTADO GENERAL '!E1500</f>
        <v>LOSARTAN POTASICO 100MG X 10 TAB</v>
      </c>
      <c r="D1488">
        <f>+'LISTADO GENERAL '!F1500</f>
        <v>0</v>
      </c>
      <c r="E1488" t="str">
        <f>+'LISTADO GENERAL '!I1500</f>
        <v>LA SANTE</v>
      </c>
      <c r="F1488" s="20">
        <f>+'LISTADO GENERAL '!S1500</f>
        <v>46204</v>
      </c>
      <c r="G1488">
        <f>+'LISTADO GENERAL '!T1500</f>
        <v>0</v>
      </c>
      <c r="H1488" s="21">
        <f>+'LISTADO GENERAL '!O1500</f>
        <v>2.0188000000000001</v>
      </c>
      <c r="I1488">
        <f t="shared" si="46"/>
        <v>0</v>
      </c>
      <c r="J1488">
        <f>IF('LISTADO GENERAL '!K1500="EXENTO",'REF1'!I1488,I1488*1.16)</f>
        <v>0</v>
      </c>
      <c r="K1488" t="b">
        <f t="shared" si="47"/>
        <v>0</v>
      </c>
      <c r="L1488" t="str">
        <f>'LISTADO GENERAL '!A1500</f>
        <v>BROCHE DE ORO</v>
      </c>
    </row>
    <row r="1489" spans="1:12">
      <c r="A1489" s="22">
        <v>1488</v>
      </c>
      <c r="B1489" t="str">
        <f>+'LISTADO GENERAL '!B1501</f>
        <v>030960101</v>
      </c>
      <c r="C1489" t="str">
        <f>+'LISTADO GENERAL '!E1501</f>
        <v>LOSARTAN POTASICO 100MG X 10 TAB (BLISTER)</v>
      </c>
      <c r="D1489">
        <f>+'LISTADO GENERAL '!F1501</f>
        <v>0</v>
      </c>
      <c r="E1489" t="str">
        <f>+'LISTADO GENERAL '!I1501</f>
        <v>LAPROFF</v>
      </c>
      <c r="F1489" s="20">
        <f>+'LISTADO GENERAL '!S1501</f>
        <v>46023</v>
      </c>
      <c r="G1489">
        <f>+'LISTADO GENERAL '!T1501</f>
        <v>0</v>
      </c>
      <c r="H1489" s="21">
        <f>+'LISTADO GENERAL '!O1501</f>
        <v>1.3427848101265822</v>
      </c>
      <c r="I1489">
        <f t="shared" si="46"/>
        <v>0</v>
      </c>
      <c r="J1489">
        <f>IF('LISTADO GENERAL '!K1501="EXENTO",'REF1'!I1489,I1489*1.16)</f>
        <v>0</v>
      </c>
      <c r="K1489" t="b">
        <f t="shared" si="47"/>
        <v>0</v>
      </c>
      <c r="L1489" t="str">
        <f>'LISTADO GENERAL '!A1501</f>
        <v>PRODUCTOS TOP</v>
      </c>
    </row>
    <row r="1490" spans="1:12">
      <c r="A1490" s="22">
        <v>1489</v>
      </c>
      <c r="B1490" t="str">
        <f>+'LISTADO GENERAL '!B1502</f>
        <v>020931179</v>
      </c>
      <c r="C1490" t="str">
        <f>+'LISTADO GENERAL '!E1502</f>
        <v>LOSARTAN POTASICO 100MG X 30 TAB</v>
      </c>
      <c r="D1490">
        <f>+'LISTADO GENERAL '!F1502</f>
        <v>0</v>
      </c>
      <c r="E1490" t="str">
        <f>+'LISTADO GENERAL '!I1502</f>
        <v>LA SANTE</v>
      </c>
      <c r="F1490" s="20">
        <f>+'LISTADO GENERAL '!S1502</f>
        <v>46266</v>
      </c>
      <c r="G1490">
        <f>+'LISTADO GENERAL '!T1502</f>
        <v>0</v>
      </c>
      <c r="H1490" s="21">
        <f>+'LISTADO GENERAL '!O1502</f>
        <v>5.4291999999999998</v>
      </c>
      <c r="I1490">
        <f t="shared" si="46"/>
        <v>0</v>
      </c>
      <c r="J1490">
        <f>IF('LISTADO GENERAL '!K1502="EXENTO",'REF1'!I1490,I1490*1.16)</f>
        <v>0</v>
      </c>
      <c r="K1490" t="b">
        <f t="shared" si="47"/>
        <v>0</v>
      </c>
      <c r="L1490" t="str">
        <f>'LISTADO GENERAL '!A1502</f>
        <v>BROCHE DE ORO</v>
      </c>
    </row>
    <row r="1491" spans="1:12">
      <c r="A1491" s="22">
        <v>1490</v>
      </c>
      <c r="B1491" t="str">
        <f>+'LISTADO GENERAL '!B1503</f>
        <v>020980049</v>
      </c>
      <c r="C1491" t="str">
        <f>+'LISTADO GENERAL '!E1503</f>
        <v>LOSARTAN POTASICO 100MG X 30 TAB</v>
      </c>
      <c r="D1491">
        <f>+'LISTADO GENERAL '!F1503</f>
        <v>0</v>
      </c>
      <c r="E1491" t="str">
        <f>+'LISTADO GENERAL '!I1503</f>
        <v>LETI-GENVEN</v>
      </c>
      <c r="F1491" s="20">
        <f>+'LISTADO GENERAL '!S1503</f>
        <v>46478</v>
      </c>
      <c r="G1491">
        <f>+'LISTADO GENERAL '!T1503</f>
        <v>0</v>
      </c>
      <c r="H1491" s="21">
        <f>+'LISTADO GENERAL '!O1503</f>
        <v>6.9584415584415575</v>
      </c>
      <c r="I1491">
        <f t="shared" si="46"/>
        <v>0</v>
      </c>
      <c r="J1491">
        <f>IF('LISTADO GENERAL '!K1503="EXENTO",'REF1'!I1491,I1491*1.16)</f>
        <v>0</v>
      </c>
      <c r="K1491" t="b">
        <f t="shared" si="47"/>
        <v>0</v>
      </c>
      <c r="L1491" t="str">
        <f>'LISTADO GENERAL '!A1503</f>
        <v xml:space="preserve">BROCHE DE ORO </v>
      </c>
    </row>
    <row r="1492" spans="1:12">
      <c r="A1492" s="22">
        <v>1491</v>
      </c>
      <c r="B1492" t="str">
        <f>+'LISTADO GENERAL '!B1504</f>
        <v>020640940</v>
      </c>
      <c r="C1492" t="str">
        <f>+'LISTADO GENERAL '!E1504</f>
        <v>LOSARTÁN POTÁSICO 100MG X30 COMP</v>
      </c>
      <c r="D1492">
        <f>+'LISTADO GENERAL '!F1504</f>
        <v>0</v>
      </c>
      <c r="E1492" t="str">
        <f>+'LISTADO GENERAL '!I1504</f>
        <v>GENERICO DE CALIDAD</v>
      </c>
      <c r="F1492" s="20">
        <f>+'LISTADO GENERAL '!S1504</f>
        <v>46296</v>
      </c>
      <c r="G1492">
        <f>+'LISTADO GENERAL '!T1504</f>
        <v>0</v>
      </c>
      <c r="H1492" s="21">
        <f>+'LISTADO GENERAL '!O1504</f>
        <v>5.22253164556962</v>
      </c>
      <c r="I1492">
        <f t="shared" si="46"/>
        <v>0</v>
      </c>
      <c r="J1492">
        <f>IF('LISTADO GENERAL '!K1504="EXENTO",'REF1'!I1492,I1492*1.16)</f>
        <v>0</v>
      </c>
      <c r="K1492" t="b">
        <f t="shared" si="47"/>
        <v>0</v>
      </c>
      <c r="L1492" t="str">
        <f>'LISTADO GENERAL '!A1504</f>
        <v>PRODUCTOS TOP</v>
      </c>
    </row>
    <row r="1493" spans="1:12">
      <c r="A1493" s="22">
        <v>1492</v>
      </c>
      <c r="B1493" t="str">
        <f>+'LISTADO GENERAL '!B1505</f>
        <v>033180070</v>
      </c>
      <c r="C1493" t="str">
        <f>+'LISTADO GENERAL '!E1505</f>
        <v>LOSARTAN POTASICO 50 MG X 10 TAB</v>
      </c>
      <c r="D1493">
        <f>+'LISTADO GENERAL '!F1505</f>
        <v>0</v>
      </c>
      <c r="E1493" t="str">
        <f>+'LISTADO GENERAL '!I1505</f>
        <v>ARTE + MEDICO</v>
      </c>
      <c r="F1493" s="20">
        <f>+'LISTADO GENERAL '!S1505</f>
        <v>46054</v>
      </c>
      <c r="G1493">
        <f>+'LISTADO GENERAL '!T1505</f>
        <v>0</v>
      </c>
      <c r="H1493" s="21">
        <f>+'LISTADO GENERAL '!O1505</f>
        <v>1.006952380952381</v>
      </c>
      <c r="I1493">
        <f t="shared" si="46"/>
        <v>0</v>
      </c>
      <c r="J1493">
        <f>IF('LISTADO GENERAL '!K1505="EXENTO",'REF1'!I1493,I1493*1.16)</f>
        <v>0</v>
      </c>
      <c r="K1493" t="b">
        <f t="shared" si="47"/>
        <v>0</v>
      </c>
      <c r="L1493">
        <f>'LISTADO GENERAL '!A1505</f>
        <v>0</v>
      </c>
    </row>
    <row r="1494" spans="1:12">
      <c r="A1494" s="22">
        <v>1493</v>
      </c>
      <c r="B1494" t="str">
        <f>+'LISTADO GENERAL '!B1506</f>
        <v>BKLOSSAR00500000</v>
      </c>
      <c r="C1494" t="str">
        <f>+'LISTADO GENERAL '!E1506</f>
        <v>LOSARTAN POTASICO 50 MG X 30 TAB</v>
      </c>
      <c r="D1494">
        <f>+'LISTADO GENERAL '!F1506</f>
        <v>0</v>
      </c>
      <c r="E1494" t="str">
        <f>+'LISTADO GENERAL '!I1506</f>
        <v>BUKA</v>
      </c>
      <c r="F1494" s="20">
        <f>+'LISTADO GENERAL '!S1506</f>
        <v>46419</v>
      </c>
      <c r="G1494">
        <f>+'LISTADO GENERAL '!T1506</f>
        <v>0</v>
      </c>
      <c r="H1494" s="21">
        <f>+'LISTADO GENERAL '!O1506</f>
        <v>1.883116883116883</v>
      </c>
      <c r="I1494">
        <f t="shared" si="46"/>
        <v>0</v>
      </c>
      <c r="J1494">
        <f>IF('LISTADO GENERAL '!K1506="EXENTO",'REF1'!I1494,I1494*1.16)</f>
        <v>0</v>
      </c>
      <c r="K1494" t="b">
        <f t="shared" si="47"/>
        <v>0</v>
      </c>
      <c r="L1494">
        <f>'LISTADO GENERAL '!A1506</f>
        <v>0</v>
      </c>
    </row>
    <row r="1495" spans="1:12">
      <c r="A1495" s="22">
        <v>1494</v>
      </c>
      <c r="B1495" t="str">
        <f>+'LISTADO GENERAL '!B1507</f>
        <v>022680035</v>
      </c>
      <c r="C1495" t="str">
        <f>+'LISTADO GENERAL '!E1507</f>
        <v>LOSARTAN POTASICO 50mg X 10 TAB</v>
      </c>
      <c r="D1495">
        <f>+'LISTADO GENERAL '!F1507</f>
        <v>0</v>
      </c>
      <c r="E1495" t="str">
        <f>+'LISTADO GENERAL '!I1507</f>
        <v>PORTUGAL</v>
      </c>
      <c r="F1495" s="20">
        <f>+'LISTADO GENERAL '!S1507</f>
        <v>45748</v>
      </c>
      <c r="G1495">
        <f>+'LISTADO GENERAL '!T1507</f>
        <v>0</v>
      </c>
      <c r="H1495" s="21">
        <f>+'LISTADO GENERAL '!O1507</f>
        <v>0.86250000000000004</v>
      </c>
      <c r="I1495">
        <f t="shared" si="46"/>
        <v>0</v>
      </c>
      <c r="J1495">
        <f>IF('LISTADO GENERAL '!K1507="EXENTO",'REF1'!I1495,I1495*1.16)</f>
        <v>0</v>
      </c>
      <c r="K1495" t="b">
        <f t="shared" si="47"/>
        <v>0</v>
      </c>
      <c r="L1495">
        <f>'LISTADO GENERAL '!A1507</f>
        <v>0</v>
      </c>
    </row>
    <row r="1496" spans="1:12">
      <c r="A1496" s="22">
        <v>1495</v>
      </c>
      <c r="B1496" t="str">
        <f>+'LISTADO GENERAL '!B1508</f>
        <v>020261093</v>
      </c>
      <c r="C1496" t="str">
        <f>+'LISTADO GENERAL '!E1508</f>
        <v>LOSARTAN POTASICO 50MG X 10 TAB</v>
      </c>
      <c r="D1496">
        <f>+'LISTADO GENERAL '!F1508</f>
        <v>0</v>
      </c>
      <c r="E1496" t="str">
        <f>+'LISTADO GENERAL '!I1508</f>
        <v>CALOX</v>
      </c>
      <c r="F1496" s="20">
        <f>+'LISTADO GENERAL '!S1508</f>
        <v>46174</v>
      </c>
      <c r="G1496">
        <f>+'LISTADO GENERAL '!T1508</f>
        <v>0</v>
      </c>
      <c r="H1496" s="21">
        <f>+'LISTADO GENERAL '!O1508</f>
        <v>1.3623292405480802</v>
      </c>
      <c r="I1496">
        <f t="shared" si="46"/>
        <v>0</v>
      </c>
      <c r="J1496">
        <f>IF('LISTADO GENERAL '!K1508="EXENTO",'REF1'!I1496,I1496*1.16)</f>
        <v>0</v>
      </c>
      <c r="K1496" t="b">
        <f t="shared" si="47"/>
        <v>0</v>
      </c>
      <c r="L1496">
        <f>'LISTADO GENERAL '!A1508</f>
        <v>0</v>
      </c>
    </row>
    <row r="1497" spans="1:12">
      <c r="A1497" s="22">
        <v>1496</v>
      </c>
      <c r="B1497" t="str">
        <f>+'LISTADO GENERAL '!B1509</f>
        <v>020930630</v>
      </c>
      <c r="C1497" t="str">
        <f>+'LISTADO GENERAL '!E1509</f>
        <v>LOSARTAN POTASICO 50MG X 14 TAB</v>
      </c>
      <c r="D1497">
        <f>+'LISTADO GENERAL '!F1509</f>
        <v>0</v>
      </c>
      <c r="E1497" t="str">
        <f>+'LISTADO GENERAL '!I1509</f>
        <v>LA SANTE</v>
      </c>
      <c r="F1497" s="20">
        <f>+'LISTADO GENERAL '!S1509</f>
        <v>46235</v>
      </c>
      <c r="G1497">
        <f>+'LISTADO GENERAL '!T1509</f>
        <v>0</v>
      </c>
      <c r="H1497" s="21">
        <f>+'LISTADO GENERAL '!O1509</f>
        <v>1.5386</v>
      </c>
      <c r="I1497">
        <f t="shared" si="46"/>
        <v>0</v>
      </c>
      <c r="J1497">
        <f>IF('LISTADO GENERAL '!K1509="EXENTO",'REF1'!I1497,I1497*1.16)</f>
        <v>0</v>
      </c>
      <c r="K1497" t="b">
        <f t="shared" si="47"/>
        <v>0</v>
      </c>
      <c r="L1497" t="str">
        <f>'LISTADO GENERAL '!A1509</f>
        <v>BROCHE DE ORO</v>
      </c>
    </row>
    <row r="1498" spans="1:12">
      <c r="A1498" s="22">
        <v>1497</v>
      </c>
      <c r="B1498" t="str">
        <f>+'LISTADO GENERAL '!B1510</f>
        <v>020260883</v>
      </c>
      <c r="C1498" t="str">
        <f>+'LISTADO GENERAL '!E1510</f>
        <v>LOSARTAN POTASICO 50MG X 30 TAB</v>
      </c>
      <c r="D1498">
        <f>+'LISTADO GENERAL '!F1510</f>
        <v>0</v>
      </c>
      <c r="E1498" t="str">
        <f>+'LISTADO GENERAL '!I1510</f>
        <v>CALOX</v>
      </c>
      <c r="F1498" s="20">
        <f>+'LISTADO GENERAL '!S1510</f>
        <v>46116</v>
      </c>
      <c r="G1498">
        <f>+'LISTADO GENERAL '!T1510</f>
        <v>0</v>
      </c>
      <c r="H1498" s="21">
        <f>+'LISTADO GENERAL '!O1510</f>
        <v>4.7253246753246749</v>
      </c>
      <c r="I1498">
        <f t="shared" si="46"/>
        <v>0</v>
      </c>
      <c r="J1498">
        <f>IF('LISTADO GENERAL '!K1510="EXENTO",'REF1'!I1498,I1498*1.16)</f>
        <v>0</v>
      </c>
      <c r="K1498" t="b">
        <f t="shared" si="47"/>
        <v>0</v>
      </c>
      <c r="L1498" t="str">
        <f>'LISTADO GENERAL '!A1510</f>
        <v>PRODUCTOS TOP</v>
      </c>
    </row>
    <row r="1499" spans="1:12">
      <c r="A1499" s="22">
        <v>1498</v>
      </c>
      <c r="B1499" t="str">
        <f>+'LISTADO GENERAL '!B1511</f>
        <v>022300267</v>
      </c>
      <c r="C1499" t="str">
        <f>+'LISTADO GENERAL '!E1511</f>
        <v>LOSARTAN POTASICO 50MG X 30TBL</v>
      </c>
      <c r="D1499">
        <f>+'LISTADO GENERAL '!F1511</f>
        <v>0</v>
      </c>
      <c r="E1499" t="str">
        <f>+'LISTADO GENERAL '!I1511</f>
        <v>DISTRILAB</v>
      </c>
      <c r="F1499" s="20">
        <f>+'LISTADO GENERAL '!S1511</f>
        <v>45748</v>
      </c>
      <c r="G1499">
        <f>+'LISTADO GENERAL '!T1511</f>
        <v>0</v>
      </c>
      <c r="H1499" s="21">
        <f>+'LISTADO GENERAL '!O1511</f>
        <v>1.4446753246753246</v>
      </c>
      <c r="I1499">
        <f t="shared" si="46"/>
        <v>0</v>
      </c>
      <c r="J1499">
        <f>IF('LISTADO GENERAL '!K1511="EXENTO",'REF1'!I1499,I1499*1.16)</f>
        <v>0</v>
      </c>
      <c r="K1499" t="b">
        <f t="shared" si="47"/>
        <v>0</v>
      </c>
      <c r="L1499">
        <f>'LISTADO GENERAL '!A1511</f>
        <v>0</v>
      </c>
    </row>
    <row r="1500" spans="1:12">
      <c r="A1500" s="22">
        <v>1499</v>
      </c>
      <c r="B1500" t="str">
        <f>+'LISTADO GENERAL '!B1512</f>
        <v>020981120</v>
      </c>
      <c r="C1500" t="str">
        <f>+'LISTADO GENERAL '!E1512</f>
        <v>LOSARTAN POTASICO 50mg x10 CR</v>
      </c>
      <c r="D1500">
        <f>+'LISTADO GENERAL '!F1512</f>
        <v>0</v>
      </c>
      <c r="E1500" t="str">
        <f>+'LISTADO GENERAL '!I1512</f>
        <v>LETI-GENVEN</v>
      </c>
      <c r="F1500" s="20">
        <f>+'LISTADO GENERAL '!S1512</f>
        <v>46113</v>
      </c>
      <c r="G1500">
        <f>+'LISTADO GENERAL '!T1512</f>
        <v>0</v>
      </c>
      <c r="H1500" s="21">
        <f>+'LISTADO GENERAL '!O1512</f>
        <v>1.0221518987341771</v>
      </c>
      <c r="I1500">
        <f t="shared" si="46"/>
        <v>0</v>
      </c>
      <c r="J1500">
        <f>IF('LISTADO GENERAL '!K1512="EXENTO",'REF1'!I1500,I1500*1.16)</f>
        <v>0</v>
      </c>
      <c r="K1500" t="b">
        <f t="shared" si="47"/>
        <v>0</v>
      </c>
      <c r="L1500" t="str">
        <f>'LISTADO GENERAL '!A1512</f>
        <v xml:space="preserve">BROCHE DE ORO </v>
      </c>
    </row>
    <row r="1501" spans="1:12">
      <c r="A1501" s="22">
        <v>1500</v>
      </c>
      <c r="B1501" t="str">
        <f>+'LISTADO GENERAL '!B1513</f>
        <v>020980317</v>
      </c>
      <c r="C1501" t="str">
        <f>+'LISTADO GENERAL '!E1513</f>
        <v>LOSARTAN POTASICO 50mg x30</v>
      </c>
      <c r="D1501">
        <f>+'LISTADO GENERAL '!F1513</f>
        <v>0</v>
      </c>
      <c r="E1501" t="str">
        <f>+'LISTADO GENERAL '!I1513</f>
        <v>LETI-GENVEN</v>
      </c>
      <c r="F1501" s="20">
        <f>+'LISTADO GENERAL '!S1513</f>
        <v>46143</v>
      </c>
      <c r="G1501">
        <f>+'LISTADO GENERAL '!T1513</f>
        <v>0</v>
      </c>
      <c r="H1501" s="21">
        <f>+'LISTADO GENERAL '!O1513</f>
        <v>2.6279220779220775</v>
      </c>
      <c r="I1501">
        <f t="shared" si="46"/>
        <v>0</v>
      </c>
      <c r="J1501">
        <f>IF('LISTADO GENERAL '!K1513="EXENTO",'REF1'!I1501,I1501*1.16)</f>
        <v>0</v>
      </c>
      <c r="K1501" t="b">
        <f t="shared" si="47"/>
        <v>0</v>
      </c>
      <c r="L1501" t="str">
        <f>'LISTADO GENERAL '!A1513</f>
        <v xml:space="preserve">BROCHE DE ORO </v>
      </c>
    </row>
    <row r="1502" spans="1:12">
      <c r="A1502" s="22">
        <v>1501</v>
      </c>
      <c r="B1502" t="str">
        <f>+'LISTADO GENERAL '!B1514</f>
        <v>010140349</v>
      </c>
      <c r="C1502" t="str">
        <f>+'LISTADO GENERAL '!E1514</f>
        <v>LOWPRES ( CLORHIDRATO DE CLONIDINA) 150MCG/ML X 5 AMP</v>
      </c>
      <c r="D1502">
        <f>+'LISTADO GENERAL '!F1514</f>
        <v>0</v>
      </c>
      <c r="E1502" t="str">
        <f>+'LISTADO GENERAL '!I1514</f>
        <v>BEHRENS</v>
      </c>
      <c r="F1502" s="20">
        <f>+'LISTADO GENERAL '!S1514</f>
        <v>46113</v>
      </c>
      <c r="G1502">
        <f>+'LISTADO GENERAL '!T1514</f>
        <v>0</v>
      </c>
      <c r="H1502" s="21">
        <f>+'LISTADO GENERAL '!O1514</f>
        <v>14.645454545454545</v>
      </c>
      <c r="I1502">
        <f t="shared" si="46"/>
        <v>0</v>
      </c>
      <c r="J1502">
        <f>IF('LISTADO GENERAL '!K1514="EXENTO",'REF1'!I1502,I1502*1.16)</f>
        <v>0</v>
      </c>
      <c r="K1502" t="b">
        <f t="shared" si="47"/>
        <v>0</v>
      </c>
      <c r="L1502" t="str">
        <f>'LISTADO GENERAL '!A1514</f>
        <v>PRODUCTOS TOP</v>
      </c>
    </row>
    <row r="1503" spans="1:12">
      <c r="A1503" s="22">
        <v>1502</v>
      </c>
      <c r="B1503" t="str">
        <f>+'LISTADO GENERAL '!B1515</f>
        <v>021701036</v>
      </c>
      <c r="C1503" t="str">
        <f>+'LISTADO GENERAL '!E1515</f>
        <v>LUMBAX 200MG X 10 TAB</v>
      </c>
      <c r="D1503">
        <f>+'LISTADO GENERAL '!F1515</f>
        <v>0</v>
      </c>
      <c r="E1503" t="str">
        <f>+'LISTADO GENERAL '!I1515</f>
        <v>VARGAS</v>
      </c>
      <c r="F1503" s="20">
        <f>+'LISTADO GENERAL '!S1515</f>
        <v>45931</v>
      </c>
      <c r="G1503">
        <f>+'LISTADO GENERAL '!T1515</f>
        <v>0</v>
      </c>
      <c r="H1503" s="21">
        <f>+'LISTADO GENERAL '!O1515</f>
        <v>1.7283950617273813</v>
      </c>
      <c r="I1503">
        <f t="shared" si="46"/>
        <v>0</v>
      </c>
      <c r="J1503">
        <f>IF('LISTADO GENERAL '!K1515="EXENTO",'REF1'!I1503,I1503*1.16)</f>
        <v>0</v>
      </c>
      <c r="K1503" t="b">
        <f t="shared" si="47"/>
        <v>0</v>
      </c>
      <c r="L1503">
        <f>'LISTADO GENERAL '!A1515</f>
        <v>0</v>
      </c>
    </row>
    <row r="1504" spans="1:12">
      <c r="A1504" s="22">
        <v>1503</v>
      </c>
      <c r="B1504" t="str">
        <f>+'LISTADO GENERAL '!B1516</f>
        <v>021701019</v>
      </c>
      <c r="C1504" t="str">
        <f>+'LISTADO GENERAL '!E1516</f>
        <v>LUMBAX 400MG X 10 TAB</v>
      </c>
      <c r="D1504">
        <f>+'LISTADO GENERAL '!F1516</f>
        <v>0</v>
      </c>
      <c r="E1504" t="str">
        <f>+'LISTADO GENERAL '!I1516</f>
        <v>VARGAS</v>
      </c>
      <c r="F1504" s="20">
        <f>+'LISTADO GENERAL '!S1516</f>
        <v>46174</v>
      </c>
      <c r="G1504">
        <f>+'LISTADO GENERAL '!T1516</f>
        <v>0</v>
      </c>
      <c r="H1504" s="21">
        <f>+'LISTADO GENERAL '!O1516</f>
        <v>1.9724050632911392</v>
      </c>
      <c r="I1504">
        <f t="shared" si="46"/>
        <v>0</v>
      </c>
      <c r="J1504">
        <f>IF('LISTADO GENERAL '!K1516="EXENTO",'REF1'!I1504,I1504*1.16)</f>
        <v>0</v>
      </c>
      <c r="K1504" t="b">
        <f t="shared" si="47"/>
        <v>0</v>
      </c>
      <c r="L1504" t="str">
        <f>'LISTADO GENERAL '!A1516</f>
        <v>PRODUCTOS TOP</v>
      </c>
    </row>
    <row r="1505" spans="1:12">
      <c r="A1505" s="22">
        <v>1504</v>
      </c>
      <c r="B1505" t="str">
        <f>+'LISTADO GENERAL '!B1517</f>
        <v>021700938</v>
      </c>
      <c r="C1505" t="str">
        <f>+'LISTADO GENERAL '!E1517</f>
        <v>LUMBAX 600MG X 10 TAB</v>
      </c>
      <c r="D1505">
        <f>+'LISTADO GENERAL '!F1517</f>
        <v>0</v>
      </c>
      <c r="E1505" t="str">
        <f>+'LISTADO GENERAL '!I1517</f>
        <v>VARGAS</v>
      </c>
      <c r="F1505" s="20">
        <f>+'LISTADO GENERAL '!S1517</f>
        <v>46235</v>
      </c>
      <c r="G1505">
        <f>+'LISTADO GENERAL '!T1517</f>
        <v>0</v>
      </c>
      <c r="H1505" s="21">
        <f>+'LISTADO GENERAL '!O1517</f>
        <v>3.5354430379746837</v>
      </c>
      <c r="I1505">
        <f t="shared" si="46"/>
        <v>0</v>
      </c>
      <c r="J1505">
        <f>IF('LISTADO GENERAL '!K1517="EXENTO",'REF1'!I1505,I1505*1.16)</f>
        <v>0</v>
      </c>
      <c r="K1505" t="b">
        <f t="shared" si="47"/>
        <v>0</v>
      </c>
      <c r="L1505">
        <f>'LISTADO GENERAL '!A1517</f>
        <v>0</v>
      </c>
    </row>
    <row r="1506" spans="1:12">
      <c r="A1506" s="22">
        <v>1505</v>
      </c>
      <c r="B1506" t="str">
        <f>+'LISTADO GENERAL '!B1518</f>
        <v>021701013</v>
      </c>
      <c r="C1506" t="str">
        <f>+'LISTADO GENERAL '!E1518</f>
        <v>LUMBAX 800MG X 6 TAB</v>
      </c>
      <c r="D1506">
        <f>+'LISTADO GENERAL '!F1518</f>
        <v>0</v>
      </c>
      <c r="E1506" t="str">
        <f>+'LISTADO GENERAL '!I1518</f>
        <v>VARGAS</v>
      </c>
      <c r="F1506" s="20">
        <f>+'LISTADO GENERAL '!S1518</f>
        <v>46204</v>
      </c>
      <c r="G1506">
        <f>+'LISTADO GENERAL '!T1518</f>
        <v>0</v>
      </c>
      <c r="H1506" s="21">
        <f>+'LISTADO GENERAL '!O1518</f>
        <v>4.9124050632911391</v>
      </c>
      <c r="I1506">
        <f t="shared" si="46"/>
        <v>0</v>
      </c>
      <c r="J1506">
        <f>IF('LISTADO GENERAL '!K1518="EXENTO",'REF1'!I1506,I1506*1.16)</f>
        <v>0</v>
      </c>
      <c r="K1506" t="b">
        <f t="shared" si="47"/>
        <v>0</v>
      </c>
      <c r="L1506">
        <f>'LISTADO GENERAL '!A1518</f>
        <v>0</v>
      </c>
    </row>
    <row r="1507" spans="1:12">
      <c r="A1507" s="22">
        <v>1506</v>
      </c>
      <c r="B1507" t="str">
        <f>+'LISTADO GENERAL '!B1519</f>
        <v>022310930</v>
      </c>
      <c r="C1507" t="str">
        <f>+'LISTADO GENERAL '!E1519</f>
        <v>MACA 300 MG  X 60 CAP</v>
      </c>
      <c r="D1507">
        <f>+'LISTADO GENERAL '!F1519</f>
        <v>0</v>
      </c>
      <c r="E1507" t="str">
        <f>+'LISTADO GENERAL '!I1519</f>
        <v>ARCOIRIS</v>
      </c>
      <c r="F1507" s="20">
        <f>+'LISTADO GENERAL '!S1519</f>
        <v>45901</v>
      </c>
      <c r="G1507">
        <f>+'LISTADO GENERAL '!T1519</f>
        <v>0</v>
      </c>
      <c r="H1507" s="21">
        <f>+'LISTADO GENERAL '!O1519</f>
        <v>7.8809523809523814</v>
      </c>
      <c r="I1507">
        <f t="shared" si="46"/>
        <v>0</v>
      </c>
      <c r="J1507">
        <f>IF('LISTADO GENERAL '!K1519="EXENTO",'REF1'!I1507,I1507*1.16)</f>
        <v>0</v>
      </c>
      <c r="K1507" t="b">
        <f t="shared" si="47"/>
        <v>0</v>
      </c>
      <c r="L1507">
        <f>'LISTADO GENERAL '!A1519</f>
        <v>0</v>
      </c>
    </row>
    <row r="1508" spans="1:12">
      <c r="A1508" s="22">
        <v>1507</v>
      </c>
      <c r="B1508" t="str">
        <f>+'LISTADO GENERAL '!B1520</f>
        <v>020550319</v>
      </c>
      <c r="C1508" t="str">
        <f>+'LISTADO GENERAL '!E1520</f>
        <v>MACRODANTINA 50mg X 30 CAP</v>
      </c>
      <c r="D1508">
        <f>+'LISTADO GENERAL '!F1520</f>
        <v>0</v>
      </c>
      <c r="E1508" t="str">
        <f>+'LISTADO GENERAL '!I1520</f>
        <v>FARMA</v>
      </c>
      <c r="F1508" s="20">
        <f>+'LISTADO GENERAL '!S1520</f>
        <v>46661</v>
      </c>
      <c r="G1508">
        <f>+'LISTADO GENERAL '!T1520</f>
        <v>0</v>
      </c>
      <c r="H1508" s="21">
        <f>+'LISTADO GENERAL '!O1520</f>
        <v>10.683544303797467</v>
      </c>
      <c r="I1508">
        <f t="shared" si="46"/>
        <v>0</v>
      </c>
      <c r="J1508">
        <f>IF('LISTADO GENERAL '!K1520="EXENTO",'REF1'!I1508,I1508*1.16)</f>
        <v>0</v>
      </c>
      <c r="K1508" t="b">
        <f t="shared" si="47"/>
        <v>0</v>
      </c>
      <c r="L1508">
        <f>'LISTADO GENERAL '!A1520</f>
        <v>0</v>
      </c>
    </row>
    <row r="1509" spans="1:12">
      <c r="A1509" s="22">
        <v>1508</v>
      </c>
      <c r="B1509" t="str">
        <f>+'LISTADO GENERAL '!B1521</f>
        <v>020550321</v>
      </c>
      <c r="C1509" t="str">
        <f>+'LISTADO GENERAL '!E1521</f>
        <v>MAGALEX 622,28MG X 30 CAP</v>
      </c>
      <c r="D1509">
        <f>+'LISTADO GENERAL '!F1521</f>
        <v>0</v>
      </c>
      <c r="E1509" t="str">
        <f>+'LISTADO GENERAL '!I1521</f>
        <v>FARMA</v>
      </c>
      <c r="F1509" s="20">
        <f>+'LISTADO GENERAL '!S1521</f>
        <v>46266</v>
      </c>
      <c r="G1509">
        <f>+'LISTADO GENERAL '!T1521</f>
        <v>0</v>
      </c>
      <c r="H1509" s="21">
        <f>+'LISTADO GENERAL '!O1521</f>
        <v>8.9350649350649345</v>
      </c>
      <c r="I1509">
        <f t="shared" si="46"/>
        <v>0</v>
      </c>
      <c r="J1509">
        <f>IF('LISTADO GENERAL '!K1521="EXENTO",'REF1'!I1509,I1509*1.16)</f>
        <v>0</v>
      </c>
      <c r="K1509" t="b">
        <f t="shared" si="47"/>
        <v>0</v>
      </c>
      <c r="L1509">
        <f>'LISTADO GENERAL '!A1521</f>
        <v>0</v>
      </c>
    </row>
    <row r="1510" spans="1:12">
      <c r="A1510" s="22">
        <v>1509</v>
      </c>
      <c r="B1510" t="str">
        <f>+'LISTADO GENERAL '!B1522</f>
        <v>030960819</v>
      </c>
      <c r="C1510" t="str">
        <f>+'LISTADO GENERAL '!E1522</f>
        <v>MAGLEV PLUS 500 MG  X 60 CAPS</v>
      </c>
      <c r="D1510">
        <f>+'LISTADO GENERAL '!F1522</f>
        <v>0</v>
      </c>
      <c r="E1510" t="str">
        <f>+'LISTADO GENERAL '!I1522</f>
        <v>LAPROFF</v>
      </c>
      <c r="F1510" s="20">
        <f>+'LISTADO GENERAL '!S1522</f>
        <v>46143</v>
      </c>
      <c r="G1510">
        <f>+'LISTADO GENERAL '!T1522</f>
        <v>0</v>
      </c>
      <c r="H1510" s="21">
        <f>+'LISTADO GENERAL '!O1522</f>
        <v>6.2987012987012978</v>
      </c>
      <c r="I1510">
        <f t="shared" si="46"/>
        <v>0</v>
      </c>
      <c r="J1510">
        <f>IF('LISTADO GENERAL '!K1522="EXENTO",'REF1'!I1510,I1510*1.16)</f>
        <v>0</v>
      </c>
      <c r="K1510" t="b">
        <f t="shared" si="47"/>
        <v>0</v>
      </c>
      <c r="L1510">
        <f>'LISTADO GENERAL '!A1522</f>
        <v>0</v>
      </c>
    </row>
    <row r="1511" spans="1:12">
      <c r="A1511" s="22">
        <v>1510</v>
      </c>
      <c r="B1511" t="str">
        <f>+'LISTADO GENERAL '!B1523</f>
        <v>020351007</v>
      </c>
      <c r="C1511" t="str">
        <f>+'LISTADO GENERAL '!E1523</f>
        <v>MAGNESIO AMINOQUELADO 200mg x 30 CAP</v>
      </c>
      <c r="D1511">
        <f>+'LISTADO GENERAL '!F1523</f>
        <v>0</v>
      </c>
      <c r="E1511" t="str">
        <f>+'LISTADO GENERAL '!I1523</f>
        <v>PHARMATECH</v>
      </c>
      <c r="F1511" s="20">
        <f>+'LISTADO GENERAL '!S1523</f>
        <v>46296</v>
      </c>
      <c r="G1511">
        <f>+'LISTADO GENERAL '!T1523</f>
        <v>0</v>
      </c>
      <c r="H1511" s="21">
        <f>+'LISTADO GENERAL '!O1523</f>
        <v>6.8817721518987334</v>
      </c>
      <c r="I1511">
        <f t="shared" si="46"/>
        <v>0</v>
      </c>
      <c r="J1511">
        <f>IF('LISTADO GENERAL '!K1523="EXENTO",'REF1'!I1511,I1511*1.16)</f>
        <v>0</v>
      </c>
      <c r="K1511" t="b">
        <f t="shared" si="47"/>
        <v>0</v>
      </c>
      <c r="L1511" t="str">
        <f>'LISTADO GENERAL '!A1523</f>
        <v>PRODUCTOS TOP</v>
      </c>
    </row>
    <row r="1512" spans="1:12">
      <c r="A1512" s="22">
        <v>1511</v>
      </c>
      <c r="B1512" t="str">
        <f>+'LISTADO GENERAL '!B1524</f>
        <v>020921103</v>
      </c>
      <c r="C1512" t="str">
        <f>+'LISTADO GENERAL '!E1524</f>
        <v>MAILEN (DESLORATADINA) 5mg X 10 Comp</v>
      </c>
      <c r="D1512">
        <f>+'LISTADO GENERAL '!F1524</f>
        <v>0</v>
      </c>
      <c r="E1512" t="str">
        <f>+'LISTADO GENERAL '!I1524</f>
        <v>KLINOS</v>
      </c>
      <c r="F1512" s="20">
        <f>+'LISTADO GENERAL '!S1524</f>
        <v>46478</v>
      </c>
      <c r="G1512">
        <f>+'LISTADO GENERAL '!T1524</f>
        <v>0</v>
      </c>
      <c r="H1512" s="21">
        <f>+'LISTADO GENERAL '!O1524</f>
        <v>2.1714285714285713</v>
      </c>
      <c r="I1512">
        <f t="shared" si="46"/>
        <v>0</v>
      </c>
      <c r="J1512">
        <f>IF('LISTADO GENERAL '!K1524="EXENTO",'REF1'!I1512,I1512*1.16)</f>
        <v>0</v>
      </c>
      <c r="K1512" t="b">
        <f t="shared" si="47"/>
        <v>0</v>
      </c>
      <c r="L1512">
        <f>'LISTADO GENERAL '!A1524</f>
        <v>0</v>
      </c>
    </row>
    <row r="1513" spans="1:12">
      <c r="A1513" s="22">
        <v>1512</v>
      </c>
      <c r="B1513" t="str">
        <f>+'LISTADO GENERAL '!B1525</f>
        <v>020921111</v>
      </c>
      <c r="C1513" t="str">
        <f>+'LISTADO GENERAL '!E1525</f>
        <v>MAILEN 2.5 mg X 50 mL JBE</v>
      </c>
      <c r="D1513">
        <f>+'LISTADO GENERAL '!F1525</f>
        <v>0</v>
      </c>
      <c r="E1513" t="str">
        <f>+'LISTADO GENERAL '!I1525</f>
        <v>KLINOS</v>
      </c>
      <c r="F1513" s="20">
        <f>+'LISTADO GENERAL '!S1525</f>
        <v>46905</v>
      </c>
      <c r="G1513">
        <f>+'LISTADO GENERAL '!T1525</f>
        <v>0</v>
      </c>
      <c r="H1513" s="21">
        <f>+'LISTADO GENERAL '!O1525</f>
        <v>3.8353246753246752</v>
      </c>
      <c r="I1513">
        <f t="shared" si="46"/>
        <v>0</v>
      </c>
      <c r="J1513">
        <f>IF('LISTADO GENERAL '!K1525="EXENTO",'REF1'!I1513,I1513*1.16)</f>
        <v>0</v>
      </c>
      <c r="K1513" t="b">
        <f t="shared" si="47"/>
        <v>0</v>
      </c>
      <c r="L1513">
        <f>'LISTADO GENERAL '!A1525</f>
        <v>0</v>
      </c>
    </row>
    <row r="1514" spans="1:12">
      <c r="A1514" s="22">
        <v>1513</v>
      </c>
      <c r="B1514" t="str">
        <f>+'LISTADO GENERAL '!B1526</f>
        <v>022740048</v>
      </c>
      <c r="C1514" t="str">
        <f>+'LISTADO GENERAL '!E1526</f>
        <v>MANHAE X 30 CAPSULAS</v>
      </c>
      <c r="D1514">
        <f>+'LISTADO GENERAL '!F1526</f>
        <v>0</v>
      </c>
      <c r="E1514" t="str">
        <f>+'LISTADO GENERAL '!I1526</f>
        <v>POLINAC</v>
      </c>
      <c r="F1514" s="20">
        <f>+'LISTADO GENERAL '!S1526</f>
        <v>45962</v>
      </c>
      <c r="G1514">
        <f>+'LISTADO GENERAL '!T1526</f>
        <v>0</v>
      </c>
      <c r="H1514" s="21">
        <f>+'LISTADO GENERAL '!O1526</f>
        <v>10.238095238095239</v>
      </c>
      <c r="I1514">
        <f t="shared" si="46"/>
        <v>0</v>
      </c>
      <c r="J1514">
        <f>IF('LISTADO GENERAL '!K1526="EXENTO",'REF1'!I1514,I1514*1.16)</f>
        <v>0</v>
      </c>
      <c r="K1514" t="b">
        <f t="shared" si="47"/>
        <v>0</v>
      </c>
      <c r="L1514">
        <f>'LISTADO GENERAL '!A1526</f>
        <v>0</v>
      </c>
    </row>
    <row r="1515" spans="1:12">
      <c r="A1515" s="22">
        <v>1514</v>
      </c>
      <c r="B1515" t="str">
        <f>+'LISTADO GENERAL '!B1527</f>
        <v>021181029</v>
      </c>
      <c r="C1515" t="str">
        <f>+'LISTADO GENERAL '!E1527</f>
        <v>MATILOL 0,50% SOLUCION OFTALMICA X 6ML</v>
      </c>
      <c r="D1515">
        <f>+'LISTADO GENERAL '!F1527</f>
        <v>0</v>
      </c>
      <c r="E1515" t="str">
        <f>+'LISTADO GENERAL '!I1527</f>
        <v>OFTALMI</v>
      </c>
      <c r="F1515" s="20">
        <f>+'LISTADO GENERAL '!S1527</f>
        <v>45961</v>
      </c>
      <c r="G1515">
        <f>+'LISTADO GENERAL '!T1527</f>
        <v>0</v>
      </c>
      <c r="H1515" s="21">
        <f>+'LISTADO GENERAL '!O1527</f>
        <v>6.9775999999999998</v>
      </c>
      <c r="I1515">
        <f t="shared" si="46"/>
        <v>0</v>
      </c>
      <c r="J1515">
        <f>IF('LISTADO GENERAL '!K1527="EXENTO",'REF1'!I1515,I1515*1.16)</f>
        <v>0</v>
      </c>
      <c r="K1515" t="b">
        <f t="shared" si="47"/>
        <v>0</v>
      </c>
      <c r="L1515" t="str">
        <f>'LISTADO GENERAL '!A1527</f>
        <v>BROCHE DE ORO</v>
      </c>
    </row>
    <row r="1516" spans="1:12">
      <c r="A1516" s="22">
        <v>1515</v>
      </c>
      <c r="B1516" t="str">
        <f>+'LISTADO GENERAL '!B1528</f>
        <v>033590011</v>
      </c>
      <c r="C1516" t="str">
        <f>+'LISTADO GENERAL '!E1528</f>
        <v>MAXIFUR (NITROFURANTOINA) 50MG X 30TBL</v>
      </c>
      <c r="D1516">
        <f>+'LISTADO GENERAL '!F1528</f>
        <v>0</v>
      </c>
      <c r="E1516" t="str">
        <f>+'LISTADO GENERAL '!I1528</f>
        <v>TIARES</v>
      </c>
      <c r="F1516" s="20">
        <f>+'LISTADO GENERAL '!S1528</f>
        <v>46204</v>
      </c>
      <c r="G1516">
        <f>+'LISTADO GENERAL '!T1528</f>
        <v>0</v>
      </c>
      <c r="H1516" s="21">
        <f>+'LISTADO GENERAL '!O1528</f>
        <v>3.8987341772151893</v>
      </c>
      <c r="I1516">
        <f t="shared" si="46"/>
        <v>0</v>
      </c>
      <c r="J1516">
        <f>IF('LISTADO GENERAL '!K1528="EXENTO",'REF1'!I1516,I1516*1.16)</f>
        <v>0</v>
      </c>
      <c r="K1516" t="b">
        <f t="shared" si="47"/>
        <v>0</v>
      </c>
      <c r="L1516" t="str">
        <f>'LISTADO GENERAL '!A1528</f>
        <v>PRODUCTOS TOP</v>
      </c>
    </row>
    <row r="1517" spans="1:12">
      <c r="A1517" s="22">
        <v>1516</v>
      </c>
      <c r="B1517" t="str">
        <f>+'LISTADO GENERAL '!B1529</f>
        <v>11305</v>
      </c>
      <c r="C1517" t="str">
        <f>+'LISTADO GENERAL '!E1529</f>
        <v>MAXOTEN 50 MG X 10 COMP</v>
      </c>
      <c r="D1517">
        <f>+'LISTADO GENERAL '!F1529</f>
        <v>0</v>
      </c>
      <c r="E1517" t="str">
        <f>+'LISTADO GENERAL '!I1529</f>
        <v>LETI-GENVEN</v>
      </c>
      <c r="F1517" s="20">
        <f>+'LISTADO GENERAL '!S1529</f>
        <v>46143</v>
      </c>
      <c r="G1517">
        <f>+'LISTADO GENERAL '!T1529</f>
        <v>0</v>
      </c>
      <c r="H1517" s="21">
        <f>+'LISTADO GENERAL '!O1529</f>
        <v>11.029870129870128</v>
      </c>
      <c r="I1517">
        <f t="shared" si="46"/>
        <v>0</v>
      </c>
      <c r="J1517">
        <f>IF('LISTADO GENERAL '!K1529="EXENTO",'REF1'!I1517,I1517*1.16)</f>
        <v>0</v>
      </c>
      <c r="K1517" t="b">
        <f t="shared" si="47"/>
        <v>0</v>
      </c>
      <c r="L1517" t="str">
        <f>'LISTADO GENERAL '!A1529</f>
        <v xml:space="preserve">BROCHE DE ORO </v>
      </c>
    </row>
    <row r="1518" spans="1:12">
      <c r="A1518" s="22">
        <v>1517</v>
      </c>
      <c r="B1518" t="str">
        <f>+'LISTADO GENERAL '!B1530</f>
        <v>21305</v>
      </c>
      <c r="C1518" t="str">
        <f>+'LISTADO GENERAL '!E1530</f>
        <v>MAXOTEN 50 MG X 30 COMP</v>
      </c>
      <c r="D1518">
        <f>+'LISTADO GENERAL '!F1530</f>
        <v>0</v>
      </c>
      <c r="E1518" t="str">
        <f>+'LISTADO GENERAL '!I1530</f>
        <v>LETI-GENVEN</v>
      </c>
      <c r="F1518" s="20">
        <f>+'LISTADO GENERAL '!S1530</f>
        <v>46266</v>
      </c>
      <c r="G1518">
        <f>+'LISTADO GENERAL '!T1530</f>
        <v>0</v>
      </c>
      <c r="H1518" s="21">
        <f>+'LISTADO GENERAL '!O1530</f>
        <v>31.67077922077922</v>
      </c>
      <c r="I1518">
        <f t="shared" si="46"/>
        <v>0</v>
      </c>
      <c r="J1518">
        <f>IF('LISTADO GENERAL '!K1530="EXENTO",'REF1'!I1518,I1518*1.16)</f>
        <v>0</v>
      </c>
      <c r="K1518" t="b">
        <f t="shared" si="47"/>
        <v>0</v>
      </c>
      <c r="L1518" t="str">
        <f>'LISTADO GENERAL '!A1530</f>
        <v xml:space="preserve">BROCHE DE ORO </v>
      </c>
    </row>
    <row r="1519" spans="1:12">
      <c r="A1519" s="22">
        <v>1518</v>
      </c>
      <c r="B1519" t="str">
        <f>+'LISTADO GENERAL '!B1531</f>
        <v>033500009</v>
      </c>
      <c r="C1519" t="str">
        <f>+'LISTADO GENERAL '!E1531</f>
        <v>MAXTHIO (TIOCOLCHICOSIDO) 4mg/2 ml IM SOL INY - AMP (DEVA)</v>
      </c>
      <c r="D1519">
        <f>+'LISTADO GENERAL '!F1531</f>
        <v>0</v>
      </c>
      <c r="E1519" t="str">
        <f>+'LISTADO GENERAL '!I1531</f>
        <v xml:space="preserve">DOROPHARMA </v>
      </c>
      <c r="F1519" s="20">
        <f>+'LISTADO GENERAL '!S1531</f>
        <v>46419</v>
      </c>
      <c r="G1519">
        <f>+'LISTADO GENERAL '!T1531</f>
        <v>0</v>
      </c>
      <c r="H1519" s="21">
        <f>+'LISTADO GENERAL '!O1531</f>
        <v>6.1051948051948042</v>
      </c>
      <c r="I1519">
        <f t="shared" si="46"/>
        <v>0</v>
      </c>
      <c r="J1519">
        <f>IF('LISTADO GENERAL '!K1531="EXENTO",'REF1'!I1519,I1519*1.16)</f>
        <v>0</v>
      </c>
      <c r="K1519" t="b">
        <f t="shared" si="47"/>
        <v>0</v>
      </c>
      <c r="L1519">
        <f>'LISTADO GENERAL '!A1531</f>
        <v>0</v>
      </c>
    </row>
    <row r="1520" spans="1:12">
      <c r="A1520" s="22">
        <v>1519</v>
      </c>
      <c r="B1520" t="str">
        <f>+'LISTADO GENERAL '!B1532</f>
        <v>049990328</v>
      </c>
      <c r="C1520" t="str">
        <f>+'LISTADO GENERAL '!E1532</f>
        <v>MEDIAS COMPRINET PRO MUSLO TALLA L (PAR)</v>
      </c>
      <c r="D1520">
        <f>+'LISTADO GENERAL '!F1532</f>
        <v>0</v>
      </c>
      <c r="E1520" t="str">
        <f>+'LISTADO GENERAL '!I1532</f>
        <v xml:space="preserve"> -</v>
      </c>
      <c r="F1520" s="20" t="str">
        <f>+'LISTADO GENERAL '!S1532</f>
        <v>N/A</v>
      </c>
      <c r="G1520">
        <f>+'LISTADO GENERAL '!T1532</f>
        <v>0</v>
      </c>
      <c r="H1520" s="21">
        <f>+'LISTADO GENERAL '!O1532</f>
        <v>40.488888888888887</v>
      </c>
      <c r="I1520">
        <f t="shared" si="46"/>
        <v>0</v>
      </c>
      <c r="J1520">
        <f>IF('LISTADO GENERAL '!K1532="EXENTO",'REF1'!I1520,I1520*1.16)</f>
        <v>0</v>
      </c>
      <c r="K1520" t="b">
        <f t="shared" si="47"/>
        <v>0</v>
      </c>
      <c r="L1520">
        <f>'LISTADO GENERAL '!A1532</f>
        <v>0</v>
      </c>
    </row>
    <row r="1521" spans="1:12">
      <c r="A1521" s="22">
        <v>1520</v>
      </c>
      <c r="B1521" t="str">
        <f>+'LISTADO GENERAL '!B1533</f>
        <v>010140332</v>
      </c>
      <c r="C1521" t="str">
        <f>+'LISTADO GENERAL '!E1533</f>
        <v>MEGAMOX 400mg/250ml AMP</v>
      </c>
      <c r="D1521">
        <f>+'LISTADO GENERAL '!F1533</f>
        <v>0</v>
      </c>
      <c r="E1521" t="str">
        <f>+'LISTADO GENERAL '!I1533</f>
        <v>BEHRENS</v>
      </c>
      <c r="F1521" s="20">
        <f>+'LISTADO GENERAL '!S1533</f>
        <v>46113</v>
      </c>
      <c r="G1521">
        <f>+'LISTADO GENERAL '!T1533</f>
        <v>0</v>
      </c>
      <c r="H1521" s="21">
        <f>+'LISTADO GENERAL '!O1533</f>
        <v>8.9404761904761898</v>
      </c>
      <c r="I1521">
        <f t="shared" si="46"/>
        <v>0</v>
      </c>
      <c r="J1521">
        <f>IF('LISTADO GENERAL '!K1533="EXENTO",'REF1'!I1521,I1521*1.16)</f>
        <v>0</v>
      </c>
      <c r="K1521" t="b">
        <f t="shared" si="47"/>
        <v>0</v>
      </c>
      <c r="L1521" t="str">
        <f>'LISTADO GENERAL '!A1533</f>
        <v>PRODUCTOS TOP</v>
      </c>
    </row>
    <row r="1522" spans="1:12">
      <c r="A1522" s="22">
        <v>1521</v>
      </c>
      <c r="B1522" t="str">
        <f>+'LISTADO GENERAL '!B1534</f>
        <v>022850063</v>
      </c>
      <c r="C1522" t="str">
        <f>+'LISTADO GENERAL '!E1534</f>
        <v>MELATONINA 3 MG + VIT B6 10 MG X 60 CAP</v>
      </c>
      <c r="D1522">
        <f>+'LISTADO GENERAL '!F1534</f>
        <v>0</v>
      </c>
      <c r="E1522" t="str">
        <f>+'LISTADO GENERAL '!I1534</f>
        <v>BRIXMEDIC</v>
      </c>
      <c r="F1522" s="20">
        <f>+'LISTADO GENERAL '!S1534</f>
        <v>45809</v>
      </c>
      <c r="G1522">
        <f>+'LISTADO GENERAL '!T1534</f>
        <v>0</v>
      </c>
      <c r="H1522" s="21">
        <f>+'LISTADO GENERAL '!O1534</f>
        <v>11.566666666666666</v>
      </c>
      <c r="I1522">
        <f t="shared" si="46"/>
        <v>0</v>
      </c>
      <c r="J1522">
        <f>IF('LISTADO GENERAL '!K1534="EXENTO",'REF1'!I1522,I1522*1.16)</f>
        <v>0</v>
      </c>
      <c r="K1522" t="b">
        <f t="shared" si="47"/>
        <v>0</v>
      </c>
      <c r="L1522">
        <f>'LISTADO GENERAL '!A1534</f>
        <v>0</v>
      </c>
    </row>
    <row r="1523" spans="1:12">
      <c r="A1523" s="22">
        <v>1522</v>
      </c>
      <c r="B1523" t="str">
        <f>+'LISTADO GENERAL '!B1535</f>
        <v>021740323</v>
      </c>
      <c r="C1523" t="str">
        <f>+'LISTADO GENERAL '!E1535</f>
        <v>MELOVAX  15 MG X 10 CAPSULAS BLANDAS</v>
      </c>
      <c r="D1523">
        <f>+'LISTADO GENERAL '!F1535</f>
        <v>0</v>
      </c>
      <c r="E1523" t="str">
        <f>+'LISTADO GENERAL '!I1535</f>
        <v>VIVAX</v>
      </c>
      <c r="F1523" s="20">
        <f>+'LISTADO GENERAL '!S1535</f>
        <v>46539</v>
      </c>
      <c r="G1523">
        <f>+'LISTADO GENERAL '!T1535</f>
        <v>0</v>
      </c>
      <c r="H1523" s="21">
        <f>+'LISTADO GENERAL '!O1535</f>
        <v>3.6493506493506493</v>
      </c>
      <c r="I1523">
        <f t="shared" si="46"/>
        <v>0</v>
      </c>
      <c r="J1523">
        <f>IF('LISTADO GENERAL '!K1535="EXENTO",'REF1'!I1523,I1523*1.16)</f>
        <v>0</v>
      </c>
      <c r="K1523" t="b">
        <f t="shared" si="47"/>
        <v>0</v>
      </c>
      <c r="L1523">
        <f>'LISTADO GENERAL '!A1535</f>
        <v>0</v>
      </c>
    </row>
    <row r="1524" spans="1:12">
      <c r="A1524" s="22">
        <v>1523</v>
      </c>
      <c r="B1524" t="str">
        <f>+'LISTADO GENERAL '!B1536</f>
        <v>022720041</v>
      </c>
      <c r="C1524" t="str">
        <f>+'LISTADO GENERAL '!E1536</f>
        <v>MELOXICAM 15 MG X 10 TAB (BLISTER)</v>
      </c>
      <c r="D1524">
        <f>+'LISTADO GENERAL '!F1536</f>
        <v>0</v>
      </c>
      <c r="E1524" t="str">
        <f>+'LISTADO GENERAL '!I1536</f>
        <v>FAHD</v>
      </c>
      <c r="F1524" s="20">
        <f>+'LISTADO GENERAL '!S1536</f>
        <v>45717</v>
      </c>
      <c r="G1524">
        <f>+'LISTADO GENERAL '!T1536</f>
        <v>0</v>
      </c>
      <c r="H1524" s="21">
        <f>+'LISTADO GENERAL '!O1536</f>
        <v>0.70238095238095233</v>
      </c>
      <c r="I1524">
        <f t="shared" si="46"/>
        <v>0</v>
      </c>
      <c r="J1524">
        <f>IF('LISTADO GENERAL '!K1536="EXENTO",'REF1'!I1524,I1524*1.16)</f>
        <v>0</v>
      </c>
      <c r="K1524" t="b">
        <f t="shared" si="47"/>
        <v>0</v>
      </c>
      <c r="L1524">
        <f>'LISTADO GENERAL '!A1536</f>
        <v>0</v>
      </c>
    </row>
    <row r="1525" spans="1:12">
      <c r="A1525" s="22">
        <v>1524</v>
      </c>
      <c r="B1525" t="str">
        <f>+'LISTADO GENERAL '!B1537</f>
        <v>021181101</v>
      </c>
      <c r="C1525" t="str">
        <f>+'LISTADO GENERAL '!E1537</f>
        <v>MELOXICAM 15 mg X 10 TBL</v>
      </c>
      <c r="D1525">
        <f>+'LISTADO GENERAL '!F1537</f>
        <v>0</v>
      </c>
      <c r="E1525" t="str">
        <f>+'LISTADO GENERAL '!I1537</f>
        <v>OFTALMI</v>
      </c>
      <c r="F1525" s="20">
        <f>+'LISTADO GENERAL '!S1537</f>
        <v>46174</v>
      </c>
      <c r="G1525">
        <f>+'LISTADO GENERAL '!T1537</f>
        <v>0</v>
      </c>
      <c r="H1525" s="21">
        <f>+'LISTADO GENERAL '!O1537</f>
        <v>3.1850000000000001</v>
      </c>
      <c r="I1525">
        <f t="shared" si="46"/>
        <v>0</v>
      </c>
      <c r="J1525">
        <f>IF('LISTADO GENERAL '!K1537="EXENTO",'REF1'!I1525,I1525*1.16)</f>
        <v>0</v>
      </c>
      <c r="K1525" t="b">
        <f t="shared" si="47"/>
        <v>0</v>
      </c>
      <c r="L1525" t="str">
        <f>'LISTADO GENERAL '!A1537</f>
        <v>BROCHE DE ORO</v>
      </c>
    </row>
    <row r="1526" spans="1:12">
      <c r="A1526" s="22">
        <v>1525</v>
      </c>
      <c r="B1526" t="str">
        <f>+'LISTADO GENERAL '!B1538</f>
        <v>033180057</v>
      </c>
      <c r="C1526" t="str">
        <f>+'LISTADO GENERAL '!E1538</f>
        <v>MELOXICAM 15 MG X 20 TAB</v>
      </c>
      <c r="D1526">
        <f>+'LISTADO GENERAL '!F1538</f>
        <v>0</v>
      </c>
      <c r="E1526" t="str">
        <f>+'LISTADO GENERAL '!I1538</f>
        <v>ARTE + MEDICO</v>
      </c>
      <c r="F1526" s="20">
        <f>+'LISTADO GENERAL '!S1538</f>
        <v>46600</v>
      </c>
      <c r="G1526">
        <f>+'LISTADO GENERAL '!T1538</f>
        <v>0</v>
      </c>
      <c r="H1526" s="21">
        <f>+'LISTADO GENERAL '!O1538</f>
        <v>2.1139240506329111</v>
      </c>
      <c r="I1526">
        <f t="shared" si="46"/>
        <v>0</v>
      </c>
      <c r="J1526">
        <f>IF('LISTADO GENERAL '!K1538="EXENTO",'REF1'!I1526,I1526*1.16)</f>
        <v>0</v>
      </c>
      <c r="K1526" t="b">
        <f t="shared" si="47"/>
        <v>0</v>
      </c>
      <c r="L1526">
        <f>'LISTADO GENERAL '!A1538</f>
        <v>0</v>
      </c>
    </row>
    <row r="1527" spans="1:12">
      <c r="A1527" s="22">
        <v>1526</v>
      </c>
      <c r="B1527" t="str">
        <f>+'LISTADO GENERAL '!B1539</f>
        <v>011730160</v>
      </c>
      <c r="C1527" t="str">
        <f>+'LISTADO GENERAL '!E1539</f>
        <v>MELOXICAM 15MG/1,5ML AMP IM</v>
      </c>
      <c r="D1527">
        <f>+'LISTADO GENERAL '!F1539</f>
        <v>0</v>
      </c>
      <c r="E1527" t="str">
        <f>+'LISTADO GENERAL '!I1539</f>
        <v>VITALIS</v>
      </c>
      <c r="F1527" s="20">
        <f>+'LISTADO GENERAL '!S1539</f>
        <v>46235</v>
      </c>
      <c r="G1527">
        <f>+'LISTADO GENERAL '!T1539</f>
        <v>0</v>
      </c>
      <c r="H1527" s="21">
        <f>+'LISTADO GENERAL '!O1539</f>
        <v>1.2857142857142856</v>
      </c>
      <c r="I1527">
        <f t="shared" si="46"/>
        <v>0</v>
      </c>
      <c r="J1527">
        <f>IF('LISTADO GENERAL '!K1539="EXENTO",'REF1'!I1527,I1527*1.16)</f>
        <v>0</v>
      </c>
      <c r="K1527" t="b">
        <f t="shared" si="47"/>
        <v>0</v>
      </c>
      <c r="L1527" t="str">
        <f>'LISTADO GENERAL '!A1539</f>
        <v>PRODUCTOS TOP</v>
      </c>
    </row>
    <row r="1528" spans="1:12">
      <c r="A1528" s="22">
        <v>1527</v>
      </c>
      <c r="B1528" t="str">
        <f>+'LISTADO GENERAL '!B1540</f>
        <v>020931114</v>
      </c>
      <c r="C1528" t="str">
        <f>+'LISTADO GENERAL '!E1540</f>
        <v>MELOXICAM 7,5 MG X 10 TAB</v>
      </c>
      <c r="D1528">
        <f>+'LISTADO GENERAL '!F1540</f>
        <v>0</v>
      </c>
      <c r="E1528" t="str">
        <f>+'LISTADO GENERAL '!I1540</f>
        <v>LA SANTE</v>
      </c>
      <c r="F1528" s="20">
        <f>+'LISTADO GENERAL '!S1540</f>
        <v>46539</v>
      </c>
      <c r="G1528">
        <f>+'LISTADO GENERAL '!T1540</f>
        <v>0</v>
      </c>
      <c r="H1528" s="21">
        <f>+'LISTADO GENERAL '!O1540</f>
        <v>2.1952000000000003</v>
      </c>
      <c r="I1528">
        <f t="shared" si="46"/>
        <v>0</v>
      </c>
      <c r="J1528">
        <f>IF('LISTADO GENERAL '!K1540="EXENTO",'REF1'!I1528,I1528*1.16)</f>
        <v>0</v>
      </c>
      <c r="K1528" t="b">
        <f t="shared" si="47"/>
        <v>0</v>
      </c>
      <c r="L1528" t="str">
        <f>'LISTADO GENERAL '!A1540</f>
        <v>BROCHE DE ORO</v>
      </c>
    </row>
    <row r="1529" spans="1:12">
      <c r="A1529" s="22">
        <v>1528</v>
      </c>
      <c r="B1529" t="str">
        <f>+'LISTADO GENERAL '!B1541</f>
        <v>021181128</v>
      </c>
      <c r="C1529" t="str">
        <f>+'LISTADO GENERAL '!E1541</f>
        <v>MELOXICAM 7.5 mg X 10 TBL</v>
      </c>
      <c r="D1529">
        <f>+'LISTADO GENERAL '!F1541</f>
        <v>0</v>
      </c>
      <c r="E1529" t="str">
        <f>+'LISTADO GENERAL '!I1541</f>
        <v>OFTALMI</v>
      </c>
      <c r="F1529" s="20">
        <f>+'LISTADO GENERAL '!S1541</f>
        <v>46204</v>
      </c>
      <c r="G1529">
        <f>+'LISTADO GENERAL '!T1541</f>
        <v>0</v>
      </c>
      <c r="H1529" s="21">
        <f>+'LISTADO GENERAL '!O1541</f>
        <v>2.8615999999999997</v>
      </c>
      <c r="I1529">
        <f t="shared" si="46"/>
        <v>0</v>
      </c>
      <c r="J1529">
        <f>IF('LISTADO GENERAL '!K1541="EXENTO",'REF1'!I1529,I1529*1.16)</f>
        <v>0</v>
      </c>
      <c r="K1529" t="b">
        <f t="shared" si="47"/>
        <v>0</v>
      </c>
      <c r="L1529" t="str">
        <f>'LISTADO GENERAL '!A1541</f>
        <v>BROCHE DE ORO</v>
      </c>
    </row>
    <row r="1530" spans="1:12">
      <c r="A1530" s="22">
        <v>1529</v>
      </c>
      <c r="B1530" t="str">
        <f>+'LISTADO GENERAL '!B1542</f>
        <v>0339000039</v>
      </c>
      <c r="C1530" t="str">
        <f>+'LISTADO GENERAL '!E1542</f>
        <v>MEMANTINA 10 mg X 14 TAB</v>
      </c>
      <c r="D1530">
        <f>+'LISTADO GENERAL '!F1542</f>
        <v>0</v>
      </c>
      <c r="E1530" t="str">
        <f>+'LISTADO GENERAL '!I1542</f>
        <v xml:space="preserve">KMPLUS </v>
      </c>
      <c r="F1530" s="20">
        <f>+'LISTADO GENERAL '!S1542</f>
        <v>46296</v>
      </c>
      <c r="G1530">
        <f>+'LISTADO GENERAL '!T1542</f>
        <v>0</v>
      </c>
      <c r="H1530" s="21">
        <f>+'LISTADO GENERAL '!O1542</f>
        <v>2.9454545454545453</v>
      </c>
      <c r="I1530">
        <f t="shared" si="46"/>
        <v>0</v>
      </c>
      <c r="J1530">
        <f>IF('LISTADO GENERAL '!K1542="EXENTO",'REF1'!I1530,I1530*1.16)</f>
        <v>0</v>
      </c>
      <c r="K1530" t="b">
        <f t="shared" si="47"/>
        <v>0</v>
      </c>
      <c r="L1530">
        <f>'LISTADO GENERAL '!A1542</f>
        <v>0</v>
      </c>
    </row>
    <row r="1531" spans="1:12">
      <c r="A1531" s="22">
        <v>1530</v>
      </c>
      <c r="B1531" t="str">
        <f>+'LISTADO GENERAL '!B1543</f>
        <v>033510010</v>
      </c>
      <c r="C1531" t="str">
        <f>+'LISTADO GENERAL '!E1543</f>
        <v>MEMANTINA 10mg X 56 Comp (BLUEPHARMA)</v>
      </c>
      <c r="D1531">
        <f>+'LISTADO GENERAL '!F1543</f>
        <v>0</v>
      </c>
      <c r="E1531" t="str">
        <f>+'LISTADO GENERAL '!I1543</f>
        <v xml:space="preserve">DOROPHARMA </v>
      </c>
      <c r="F1531" s="20">
        <f>+'LISTADO GENERAL '!S1543</f>
        <v>45992</v>
      </c>
      <c r="G1531">
        <f>+'LISTADO GENERAL '!T1543</f>
        <v>0</v>
      </c>
      <c r="H1531" s="21">
        <f>+'LISTADO GENERAL '!O1543</f>
        <v>23.354430379746834</v>
      </c>
      <c r="I1531">
        <f t="shared" si="46"/>
        <v>0</v>
      </c>
      <c r="J1531">
        <f>IF('LISTADO GENERAL '!K1543="EXENTO",'REF1'!I1531,I1531*1.16)</f>
        <v>0</v>
      </c>
      <c r="K1531" t="b">
        <f t="shared" si="47"/>
        <v>0</v>
      </c>
      <c r="L1531">
        <f>'LISTADO GENERAL '!A1543</f>
        <v>0</v>
      </c>
    </row>
    <row r="1532" spans="1:12">
      <c r="A1532" s="22">
        <v>1531</v>
      </c>
      <c r="B1532" t="str">
        <f>+'LISTADO GENERAL '!B1544</f>
        <v>022720021</v>
      </c>
      <c r="C1532" t="str">
        <f>+'LISTADO GENERAL '!E1544</f>
        <v>MEMANTINA 20mg x 10 TBLS</v>
      </c>
      <c r="D1532">
        <f>+'LISTADO GENERAL '!F1544</f>
        <v>0</v>
      </c>
      <c r="E1532" t="str">
        <f>+'LISTADO GENERAL '!I1544</f>
        <v>FAHD</v>
      </c>
      <c r="F1532" s="20">
        <f>+'LISTADO GENERAL '!S1544</f>
        <v>46447</v>
      </c>
      <c r="G1532">
        <f>+'LISTADO GENERAL '!T1544</f>
        <v>0</v>
      </c>
      <c r="H1532" s="21">
        <f>+'LISTADO GENERAL '!O1544</f>
        <v>5.9523809523809526</v>
      </c>
      <c r="I1532">
        <f t="shared" si="46"/>
        <v>0</v>
      </c>
      <c r="J1532">
        <f>IF('LISTADO GENERAL '!K1544="EXENTO",'REF1'!I1532,I1532*1.16)</f>
        <v>0</v>
      </c>
      <c r="K1532" t="b">
        <f t="shared" si="47"/>
        <v>0</v>
      </c>
      <c r="L1532">
        <f>'LISTADO GENERAL '!A1544</f>
        <v>0</v>
      </c>
    </row>
    <row r="1533" spans="1:12">
      <c r="A1533" s="22">
        <v>1532</v>
      </c>
      <c r="B1533" t="str">
        <f>+'LISTADO GENERAL '!B1545</f>
        <v>023090003</v>
      </c>
      <c r="C1533" t="str">
        <f>+'LISTADO GENERAL '!E1545</f>
        <v>MEN XTRA PERFORMANCE X 30 TABS</v>
      </c>
      <c r="D1533">
        <f>+'LISTADO GENERAL '!F1545</f>
        <v>0</v>
      </c>
      <c r="E1533" t="str">
        <f>+'LISTADO GENERAL '!I1545</f>
        <v>PHARMATECH</v>
      </c>
      <c r="F1533" s="20">
        <f>+'LISTADO GENERAL '!S1545</f>
        <v>46419</v>
      </c>
      <c r="G1533">
        <f>+'LISTADO GENERAL '!T1545</f>
        <v>0</v>
      </c>
      <c r="H1533" s="21">
        <f>+'LISTADO GENERAL '!O1545</f>
        <v>5.141772151898734</v>
      </c>
      <c r="I1533">
        <f t="shared" si="46"/>
        <v>0</v>
      </c>
      <c r="J1533">
        <f>IF('LISTADO GENERAL '!K1545="EXENTO",'REF1'!I1533,I1533*1.16)</f>
        <v>0</v>
      </c>
      <c r="K1533" t="b">
        <f t="shared" si="47"/>
        <v>0</v>
      </c>
      <c r="L1533">
        <f>'LISTADO GENERAL '!A1545</f>
        <v>0</v>
      </c>
    </row>
    <row r="1534" spans="1:12">
      <c r="A1534" s="22">
        <v>1533</v>
      </c>
      <c r="B1534" t="str">
        <f>+'LISTADO GENERAL '!B1546</f>
        <v>021740477</v>
      </c>
      <c r="C1534" t="str">
        <f>+'LISTADO GENERAL '!E1546</f>
        <v>MENISTIN 16MG X 21 TAB</v>
      </c>
      <c r="D1534">
        <f>+'LISTADO GENERAL '!F1546</f>
        <v>0</v>
      </c>
      <c r="E1534" t="str">
        <f>+'LISTADO GENERAL '!I1546</f>
        <v>VIVAX</v>
      </c>
      <c r="F1534" s="20">
        <f>+'LISTADO GENERAL '!S1546</f>
        <v>46113</v>
      </c>
      <c r="G1534">
        <f>+'LISTADO GENERAL '!T1546</f>
        <v>0</v>
      </c>
      <c r="H1534" s="21">
        <f>+'LISTADO GENERAL '!O1546</f>
        <v>5.7157574430096982</v>
      </c>
      <c r="I1534">
        <f t="shared" si="46"/>
        <v>0</v>
      </c>
      <c r="J1534">
        <f>IF('LISTADO GENERAL '!K1546="EXENTO",'REF1'!I1534,I1534*1.16)</f>
        <v>0</v>
      </c>
      <c r="K1534" t="b">
        <f t="shared" si="47"/>
        <v>0</v>
      </c>
      <c r="L1534" t="str">
        <f>'LISTADO GENERAL '!A1546</f>
        <v>PRODUCTOS TOP</v>
      </c>
    </row>
    <row r="1535" spans="1:12">
      <c r="A1535" s="22">
        <v>1534</v>
      </c>
      <c r="B1535" t="str">
        <f>+'LISTADO GENERAL '!B1547</f>
        <v>0337300029</v>
      </c>
      <c r="C1535" t="str">
        <f>+'LISTADO GENERAL '!E1547</f>
        <v>MENOREST 2.5 mg X 28 TAB</v>
      </c>
      <c r="D1535">
        <f>+'LISTADO GENERAL '!F1547</f>
        <v>0</v>
      </c>
      <c r="E1535" t="str">
        <f>+'LISTADO GENERAL '!I1547</f>
        <v>CAPSUVEN</v>
      </c>
      <c r="F1535" s="20">
        <f>+'LISTADO GENERAL '!S1547</f>
        <v>46478</v>
      </c>
      <c r="G1535">
        <f>+'LISTADO GENERAL '!T1547</f>
        <v>0</v>
      </c>
      <c r="H1535" s="21">
        <f>+'LISTADO GENERAL '!O1547</f>
        <v>3.2311688311688309</v>
      </c>
      <c r="I1535">
        <f t="shared" si="46"/>
        <v>0</v>
      </c>
      <c r="J1535">
        <f>IF('LISTADO GENERAL '!K1547="EXENTO",'REF1'!I1535,I1535*1.16)</f>
        <v>0</v>
      </c>
      <c r="K1535" t="b">
        <f t="shared" si="47"/>
        <v>0</v>
      </c>
      <c r="L1535" t="str">
        <f>'LISTADO GENERAL '!A1547</f>
        <v>MORADO DE BIENESTAR</v>
      </c>
    </row>
    <row r="1536" spans="1:12">
      <c r="A1536" s="22">
        <v>1535</v>
      </c>
      <c r="B1536" t="str">
        <f>+'LISTADO GENERAL '!B1548</f>
        <v>020580985</v>
      </c>
      <c r="C1536" t="str">
        <f>+'LISTADO GENERAL '!E1548</f>
        <v>MENTORUB TUBO X 15 GR</v>
      </c>
      <c r="D1536">
        <f>+'LISTADO GENERAL '!F1548</f>
        <v>0</v>
      </c>
      <c r="E1536" t="str">
        <f>+'LISTADO GENERAL '!I1548</f>
        <v>FC PHARMA</v>
      </c>
      <c r="F1536" s="20">
        <f>+'LISTADO GENERAL '!S1548</f>
        <v>45809</v>
      </c>
      <c r="G1536">
        <f>+'LISTADO GENERAL '!T1548</f>
        <v>0</v>
      </c>
      <c r="H1536" s="21">
        <f>+'LISTADO GENERAL '!O1548</f>
        <v>1.8666666666666665</v>
      </c>
      <c r="I1536">
        <f t="shared" si="46"/>
        <v>0</v>
      </c>
      <c r="J1536">
        <f>IF('LISTADO GENERAL '!K1548="EXENTO",'REF1'!I1536,I1536*1.16)</f>
        <v>0</v>
      </c>
      <c r="K1536" t="b">
        <f t="shared" si="47"/>
        <v>0</v>
      </c>
      <c r="L1536" t="str">
        <f>'LISTADO GENERAL '!A1548</f>
        <v>PRODUCTOS TOP</v>
      </c>
    </row>
    <row r="1537" spans="1:12">
      <c r="A1537" s="22">
        <v>1536</v>
      </c>
      <c r="B1537" t="str">
        <f>+'LISTADO GENERAL '!B1549</f>
        <v>011730384</v>
      </c>
      <c r="C1537" t="str">
        <f>+'LISTADO GENERAL '!E1549</f>
        <v>MEROPENEM 500MG AMP</v>
      </c>
      <c r="D1537">
        <f>+'LISTADO GENERAL '!F1549</f>
        <v>0</v>
      </c>
      <c r="E1537" t="str">
        <f>+'LISTADO GENERAL '!I1549</f>
        <v>VITALIS</v>
      </c>
      <c r="F1537" s="20">
        <f>+'LISTADO GENERAL '!S1549</f>
        <v>46631</v>
      </c>
      <c r="G1537">
        <f>+'LISTADO GENERAL '!T1549</f>
        <v>0</v>
      </c>
      <c r="H1537" s="21">
        <f>+'LISTADO GENERAL '!O1549</f>
        <v>6.6455696202531644</v>
      </c>
      <c r="I1537">
        <f t="shared" si="46"/>
        <v>0</v>
      </c>
      <c r="J1537">
        <f>IF('LISTADO GENERAL '!K1549="EXENTO",'REF1'!I1537,I1537*1.16)</f>
        <v>0</v>
      </c>
      <c r="K1537" t="b">
        <f t="shared" si="47"/>
        <v>0</v>
      </c>
      <c r="L1537" t="str">
        <f>'LISTADO GENERAL '!A1549</f>
        <v>PRODUCTOS TOP</v>
      </c>
    </row>
    <row r="1538" spans="1:12">
      <c r="A1538" s="22">
        <v>1537</v>
      </c>
      <c r="B1538" t="str">
        <f>+'LISTADO GENERAL '!B1550</f>
        <v>021701014</v>
      </c>
      <c r="C1538" t="str">
        <f>+'LISTADO GENERAL '!E1550</f>
        <v>MERTHIOLATE 0,13% TINTURA ROJA X 60ML</v>
      </c>
      <c r="D1538">
        <f>+'LISTADO GENERAL '!F1550</f>
        <v>0</v>
      </c>
      <c r="E1538" t="str">
        <f>+'LISTADO GENERAL '!I1550</f>
        <v>VARGAS</v>
      </c>
      <c r="F1538" s="20">
        <f>+'LISTADO GENERAL '!S1550</f>
        <v>45839</v>
      </c>
      <c r="G1538">
        <f>+'LISTADO GENERAL '!T1550</f>
        <v>0</v>
      </c>
      <c r="H1538" s="21">
        <f>+'LISTADO GENERAL '!O1550</f>
        <v>4.6251333333333333</v>
      </c>
      <c r="I1538">
        <f t="shared" ref="I1538:I1601" si="48">+H1538*G1538</f>
        <v>0</v>
      </c>
      <c r="J1538">
        <f>IF('LISTADO GENERAL '!K1550="EXENTO",'REF1'!I1538,I1538*1.16)</f>
        <v>0</v>
      </c>
      <c r="K1538" t="b">
        <f t="shared" si="47"/>
        <v>0</v>
      </c>
      <c r="L1538" t="str">
        <f>'LISTADO GENERAL '!A1550</f>
        <v>PRODUCTOS TOP</v>
      </c>
    </row>
    <row r="1539" spans="1:12">
      <c r="A1539" s="22">
        <v>1538</v>
      </c>
      <c r="B1539" t="str">
        <f>+'LISTADO GENERAL '!B1551</f>
        <v>021091091</v>
      </c>
      <c r="C1539" t="str">
        <f>+'LISTADO GENERAL '!E1551</f>
        <v>MESAMESYN X 28 COM (24+4)</v>
      </c>
      <c r="D1539">
        <f>+'LISTADO GENERAL '!F1551</f>
        <v>0</v>
      </c>
      <c r="E1539" t="str">
        <f>+'LISTADO GENERAL '!I1551</f>
        <v>MEYER</v>
      </c>
      <c r="F1539" s="20">
        <f>+'LISTADO GENERAL '!S1551</f>
        <v>46143</v>
      </c>
      <c r="G1539">
        <f>+'LISTADO GENERAL '!T1551</f>
        <v>0</v>
      </c>
      <c r="H1539" s="21">
        <f>+'LISTADO GENERAL '!O1551</f>
        <v>9.0258000000000003</v>
      </c>
      <c r="I1539">
        <f t="shared" si="48"/>
        <v>0</v>
      </c>
      <c r="J1539">
        <f>IF('LISTADO GENERAL '!K1551="EXENTO",'REF1'!I1539,I1539*1.16)</f>
        <v>0</v>
      </c>
      <c r="K1539" t="b">
        <f t="shared" ref="K1539:K1602" si="49">IF(AND(G1539&gt;0,AND(L1539&lt;&gt;$L$1,L1539&lt;&gt;$M$1)),ROW())</f>
        <v>0</v>
      </c>
      <c r="L1539" t="str">
        <f>'LISTADO GENERAL '!A1551</f>
        <v>BROCHE DE ORO</v>
      </c>
    </row>
    <row r="1540" spans="1:12">
      <c r="A1540" s="22">
        <v>1539</v>
      </c>
      <c r="B1540" t="str">
        <f>+'LISTADO GENERAL '!B1552</f>
        <v>032820011</v>
      </c>
      <c r="C1540" t="str">
        <f>+'LISTADO GENERAL '!E1552</f>
        <v>METAMIZOL 1000 mg / 2 mL X 1 AMP</v>
      </c>
      <c r="D1540">
        <f>+'LISTADO GENERAL '!F1552</f>
        <v>0</v>
      </c>
      <c r="E1540" t="str">
        <f>+'LISTADO GENERAL '!I1552</f>
        <v>JMW</v>
      </c>
      <c r="F1540" s="20">
        <f>+'LISTADO GENERAL '!S1552</f>
        <v>45839</v>
      </c>
      <c r="G1540">
        <f>+'LISTADO GENERAL '!T1552</f>
        <v>0</v>
      </c>
      <c r="H1540" s="21">
        <f>+'LISTADO GENERAL '!O1552</f>
        <v>0.24675324675324675</v>
      </c>
      <c r="I1540">
        <f t="shared" si="48"/>
        <v>0</v>
      </c>
      <c r="J1540">
        <f>IF('LISTADO GENERAL '!K1552="EXENTO",'REF1'!I1540,I1540*1.16)</f>
        <v>0</v>
      </c>
      <c r="K1540" t="b">
        <f t="shared" si="49"/>
        <v>0</v>
      </c>
      <c r="L1540">
        <f>'LISTADO GENERAL '!A1552</f>
        <v>0</v>
      </c>
    </row>
    <row r="1541" spans="1:12">
      <c r="A1541" s="22">
        <v>1540</v>
      </c>
      <c r="B1541" t="str">
        <f>+'LISTADO GENERAL '!B1553</f>
        <v>0126800003</v>
      </c>
      <c r="C1541" t="str">
        <f>+'LISTADO GENERAL '!E1553</f>
        <v>METAMIZOL SODICO SOLUCION INYECTABLE 1G/2ML IM/IV</v>
      </c>
      <c r="D1541">
        <f>+'LISTADO GENERAL '!F1553</f>
        <v>0</v>
      </c>
      <c r="E1541" t="str">
        <f>+'LISTADO GENERAL '!I1553</f>
        <v xml:space="preserve"> PORTUGAL</v>
      </c>
      <c r="F1541" s="20">
        <f>+'LISTADO GENERAL '!S1553</f>
        <v>46419</v>
      </c>
      <c r="G1541">
        <f>+'LISTADO GENERAL '!T1553</f>
        <v>0</v>
      </c>
      <c r="H1541" s="21">
        <f>+'LISTADO GENERAL '!O1553</f>
        <v>3.7012987012987013</v>
      </c>
      <c r="I1541">
        <f t="shared" si="48"/>
        <v>0</v>
      </c>
      <c r="J1541">
        <f>IF('LISTADO GENERAL '!K1553="EXENTO",'REF1'!I1541,I1541*1.16)</f>
        <v>0</v>
      </c>
      <c r="K1541" t="b">
        <f t="shared" si="49"/>
        <v>0</v>
      </c>
      <c r="L1541" t="str">
        <f>'LISTADO GENERAL '!A1553</f>
        <v>PRODUCTOS TOP</v>
      </c>
    </row>
    <row r="1542" spans="1:12">
      <c r="A1542" s="22">
        <v>1541</v>
      </c>
      <c r="B1542" t="str">
        <f>+'LISTADO GENERAL '!B1554</f>
        <v>032820008</v>
      </c>
      <c r="C1542" t="str">
        <f>+'LISTADO GENERAL '!E1554</f>
        <v>METFORMINA 500 mg X 10 TAB BLISTER</v>
      </c>
      <c r="D1542">
        <f>+'LISTADO GENERAL '!F1554</f>
        <v>0</v>
      </c>
      <c r="E1542" t="str">
        <f>+'LISTADO GENERAL '!I1554</f>
        <v>JMW</v>
      </c>
      <c r="F1542" s="20">
        <f>+'LISTADO GENERAL '!S1554</f>
        <v>46174</v>
      </c>
      <c r="G1542">
        <f>+'LISTADO GENERAL '!T1554</f>
        <v>0</v>
      </c>
      <c r="H1542" s="21">
        <f>+'LISTADO GENERAL '!O1554</f>
        <v>0.25974025974025977</v>
      </c>
      <c r="I1542">
        <f t="shared" si="48"/>
        <v>0</v>
      </c>
      <c r="J1542">
        <f>IF('LISTADO GENERAL '!K1554="EXENTO",'REF1'!I1542,I1542*1.16)</f>
        <v>0</v>
      </c>
      <c r="K1542" t="b">
        <f t="shared" si="49"/>
        <v>0</v>
      </c>
      <c r="L1542">
        <f>'LISTADO GENERAL '!A1554</f>
        <v>0</v>
      </c>
    </row>
    <row r="1543" spans="1:12">
      <c r="A1543" s="22">
        <v>1542</v>
      </c>
      <c r="B1543" t="str">
        <f>+'LISTADO GENERAL '!B1555</f>
        <v>BKMETFOR05000000</v>
      </c>
      <c r="C1543" t="str">
        <f>+'LISTADO GENERAL '!E1555</f>
        <v>METFORMINA 500 MG X 30 TAB</v>
      </c>
      <c r="D1543">
        <f>+'LISTADO GENERAL '!F1555</f>
        <v>0</v>
      </c>
      <c r="E1543" t="str">
        <f>+'LISTADO GENERAL '!I1555</f>
        <v>BUKA</v>
      </c>
      <c r="F1543" s="20">
        <f>+'LISTADO GENERAL '!S1555</f>
        <v>46419</v>
      </c>
      <c r="G1543">
        <f>+'LISTADO GENERAL '!T1555</f>
        <v>0</v>
      </c>
      <c r="H1543" s="21">
        <f>+'LISTADO GENERAL '!O1555</f>
        <v>1.7922077922077921</v>
      </c>
      <c r="I1543">
        <f t="shared" si="48"/>
        <v>0</v>
      </c>
      <c r="J1543">
        <f>IF('LISTADO GENERAL '!K1555="EXENTO",'REF1'!I1543,I1543*1.16)</f>
        <v>0</v>
      </c>
      <c r="K1543" t="b">
        <f t="shared" si="49"/>
        <v>0</v>
      </c>
      <c r="L1543">
        <f>'LISTADO GENERAL '!A1555</f>
        <v>0</v>
      </c>
    </row>
    <row r="1544" spans="1:12">
      <c r="A1544" s="22">
        <v>1543</v>
      </c>
      <c r="B1544" t="str">
        <f>+'LISTADO GENERAL '!B1556</f>
        <v>033730027</v>
      </c>
      <c r="C1544" t="str">
        <f>+'LISTADO GENERAL '!E1556</f>
        <v>METFORMINA 500 mg X 30 TBL</v>
      </c>
      <c r="D1544">
        <f>+'LISTADO GENERAL '!F1556</f>
        <v>0</v>
      </c>
      <c r="E1544" t="str">
        <f>+'LISTADO GENERAL '!I1556</f>
        <v>CAPSUVEN</v>
      </c>
      <c r="F1544" s="20">
        <f>+'LISTADO GENERAL '!S1556</f>
        <v>46023</v>
      </c>
      <c r="G1544">
        <f>+'LISTADO GENERAL '!T1556</f>
        <v>0</v>
      </c>
      <c r="H1544" s="21">
        <f>+'LISTADO GENERAL '!O1556</f>
        <v>1.2428571428571429</v>
      </c>
      <c r="I1544">
        <f t="shared" si="48"/>
        <v>0</v>
      </c>
      <c r="J1544">
        <f>IF('LISTADO GENERAL '!K1556="EXENTO",'REF1'!I1544,I1544*1.16)</f>
        <v>0</v>
      </c>
      <c r="K1544" t="b">
        <f t="shared" si="49"/>
        <v>0</v>
      </c>
      <c r="L1544" t="str">
        <f>'LISTADO GENERAL '!A1556</f>
        <v>MORADO DE BIENESTAR</v>
      </c>
    </row>
    <row r="1545" spans="1:12">
      <c r="A1545" s="22">
        <v>1544</v>
      </c>
      <c r="B1545" t="str">
        <f>+'LISTADO GENERAL '!B1557</f>
        <v>020260867</v>
      </c>
      <c r="C1545" t="str">
        <f>+'LISTADO GENERAL '!E1557</f>
        <v>METFORMINA 500mg X 28 TAB</v>
      </c>
      <c r="D1545">
        <f>+'LISTADO GENERAL '!F1557</f>
        <v>0</v>
      </c>
      <c r="E1545" t="str">
        <f>+'LISTADO GENERAL '!I1557</f>
        <v>CALOX</v>
      </c>
      <c r="F1545" s="20">
        <f>+'LISTADO GENERAL '!S1557</f>
        <v>46600</v>
      </c>
      <c r="G1545">
        <f>+'LISTADO GENERAL '!T1557</f>
        <v>0</v>
      </c>
      <c r="H1545" s="21">
        <f>+'LISTADO GENERAL '!O1557</f>
        <v>4.9637043891058923</v>
      </c>
      <c r="I1545">
        <f t="shared" si="48"/>
        <v>0</v>
      </c>
      <c r="J1545">
        <f>IF('LISTADO GENERAL '!K1557="EXENTO",'REF1'!I1545,I1545*1.16)</f>
        <v>0</v>
      </c>
      <c r="K1545" t="b">
        <f t="shared" si="49"/>
        <v>0</v>
      </c>
      <c r="L1545">
        <f>'LISTADO GENERAL '!A1557</f>
        <v>0</v>
      </c>
    </row>
    <row r="1546" spans="1:12">
      <c r="A1546" s="22">
        <v>1545</v>
      </c>
      <c r="B1546" t="str">
        <f>+'LISTADO GENERAL '!B1558</f>
        <v>020261138</v>
      </c>
      <c r="C1546" t="str">
        <f>+'LISTADO GENERAL '!E1558</f>
        <v>METFORMINA 500mg X 28 TAB MOROCHO</v>
      </c>
      <c r="D1546">
        <f>+'LISTADO GENERAL '!F1558</f>
        <v>0</v>
      </c>
      <c r="E1546" t="str">
        <f>+'LISTADO GENERAL '!I1558</f>
        <v>CALOX</v>
      </c>
      <c r="F1546" s="20">
        <f>+'LISTADO GENERAL '!S1558</f>
        <v>46661</v>
      </c>
      <c r="G1546">
        <f>+'LISTADO GENERAL '!T1558</f>
        <v>0</v>
      </c>
      <c r="H1546" s="21">
        <f>+'LISTADO GENERAL '!O1558</f>
        <v>6.9113924050632907</v>
      </c>
      <c r="I1546">
        <f t="shared" si="48"/>
        <v>0</v>
      </c>
      <c r="J1546">
        <f>IF('LISTADO GENERAL '!K1558="EXENTO",'REF1'!I1546,I1546*1.16)</f>
        <v>0</v>
      </c>
      <c r="K1546" t="b">
        <f t="shared" si="49"/>
        <v>0</v>
      </c>
      <c r="L1546">
        <f>'LISTADO GENERAL '!A1558</f>
        <v>0</v>
      </c>
    </row>
    <row r="1547" spans="1:12">
      <c r="A1547" s="22">
        <v>1546</v>
      </c>
      <c r="B1547" t="str">
        <f>+'LISTADO GENERAL '!B1559</f>
        <v>020261094</v>
      </c>
      <c r="C1547" t="str">
        <f>+'LISTADO GENERAL '!E1559</f>
        <v>METFORMINA 850MG X 14 TAB</v>
      </c>
      <c r="D1547">
        <f>+'LISTADO GENERAL '!F1559</f>
        <v>0</v>
      </c>
      <c r="E1547" t="str">
        <f>+'LISTADO GENERAL '!I1559</f>
        <v>CALOX</v>
      </c>
      <c r="F1547" s="20">
        <f>+'LISTADO GENERAL '!S1559</f>
        <v>47150</v>
      </c>
      <c r="G1547">
        <f>+'LISTADO GENERAL '!T1559</f>
        <v>0</v>
      </c>
      <c r="H1547" s="21">
        <f>+'LISTADO GENERAL '!O1559</f>
        <v>3.1392405063291138</v>
      </c>
      <c r="I1547">
        <f t="shared" si="48"/>
        <v>0</v>
      </c>
      <c r="J1547">
        <f>IF('LISTADO GENERAL '!K1559="EXENTO",'REF1'!I1547,I1547*1.16)</f>
        <v>0</v>
      </c>
      <c r="K1547" t="b">
        <f t="shared" si="49"/>
        <v>0</v>
      </c>
      <c r="L1547">
        <f>'LISTADO GENERAL '!A1559</f>
        <v>0</v>
      </c>
    </row>
    <row r="1548" spans="1:12">
      <c r="A1548" s="22">
        <v>1547</v>
      </c>
      <c r="B1548" t="str">
        <f>+'LISTADO GENERAL '!B1560</f>
        <v>020260774</v>
      </c>
      <c r="C1548" t="str">
        <f>+'LISTADO GENERAL '!E1560</f>
        <v>METFORMINA 850MG X 28 TAB</v>
      </c>
      <c r="D1548">
        <f>+'LISTADO GENERAL '!F1560</f>
        <v>0</v>
      </c>
      <c r="E1548" t="str">
        <f>+'LISTADO GENERAL '!I1560</f>
        <v>CALOX</v>
      </c>
      <c r="F1548" s="20">
        <f>+'LISTADO GENERAL '!S1560</f>
        <v>47362</v>
      </c>
      <c r="G1548">
        <f>+'LISTADO GENERAL '!T1560</f>
        <v>0</v>
      </c>
      <c r="H1548" s="21">
        <f>+'LISTADO GENERAL '!O1560</f>
        <v>5.0999999999999996</v>
      </c>
      <c r="I1548">
        <f t="shared" si="48"/>
        <v>0</v>
      </c>
      <c r="J1548">
        <f>IF('LISTADO GENERAL '!K1560="EXENTO",'REF1'!I1548,I1548*1.16)</f>
        <v>0</v>
      </c>
      <c r="K1548" t="b">
        <f t="shared" si="49"/>
        <v>0</v>
      </c>
      <c r="L1548">
        <f>'LISTADO GENERAL '!A1560</f>
        <v>0</v>
      </c>
    </row>
    <row r="1549" spans="1:12">
      <c r="A1549" s="22">
        <v>1548</v>
      </c>
      <c r="B1549" t="str">
        <f>+'LISTADO GENERAL '!B1561</f>
        <v>021261019</v>
      </c>
      <c r="C1549" t="str">
        <f>+'LISTADO GENERAL '!E1561</f>
        <v>METFORMINA CLORHIDRATO 500mg X 30 TAB</v>
      </c>
      <c r="D1549">
        <f>+'LISTADO GENERAL '!F1561</f>
        <v>0</v>
      </c>
      <c r="E1549" t="str">
        <f>+'LISTADO GENERAL '!I1561</f>
        <v>PLUS ANDES</v>
      </c>
      <c r="F1549" s="20">
        <f>+'LISTADO GENERAL '!S1561</f>
        <v>46327</v>
      </c>
      <c r="G1549">
        <f>+'LISTADO GENERAL '!T1561</f>
        <v>0</v>
      </c>
      <c r="H1549" s="21">
        <f>+'LISTADO GENERAL '!O1561</f>
        <v>3.3444905538202527</v>
      </c>
      <c r="I1549">
        <f t="shared" si="48"/>
        <v>0</v>
      </c>
      <c r="J1549">
        <f>IF('LISTADO GENERAL '!K1561="EXENTO",'REF1'!I1549,I1549*1.16)</f>
        <v>0</v>
      </c>
      <c r="K1549" t="b">
        <f t="shared" si="49"/>
        <v>0</v>
      </c>
      <c r="L1549">
        <f>'LISTADO GENERAL '!A1561</f>
        <v>0</v>
      </c>
    </row>
    <row r="1550" spans="1:12">
      <c r="A1550" s="22">
        <v>1549</v>
      </c>
      <c r="B1550" t="str">
        <f>+'LISTADO GENERAL '!B1562</f>
        <v>020980943</v>
      </c>
      <c r="C1550" t="str">
        <f>+'LISTADO GENERAL '!E1562</f>
        <v>METFORMINA CLORHIDRATO 500MG X 30 TAB</v>
      </c>
      <c r="D1550">
        <f>+'LISTADO GENERAL '!F1562</f>
        <v>0</v>
      </c>
      <c r="E1550" t="str">
        <f>+'LISTADO GENERAL '!I1562</f>
        <v>LETI-GENVEN</v>
      </c>
      <c r="F1550" s="20">
        <f>+'LISTADO GENERAL '!S1562</f>
        <v>46235</v>
      </c>
      <c r="G1550">
        <f>+'LISTADO GENERAL '!T1562</f>
        <v>0</v>
      </c>
      <c r="H1550" s="21">
        <f>+'LISTADO GENERAL '!O1562</f>
        <v>4.4785714285714286</v>
      </c>
      <c r="I1550">
        <f t="shared" si="48"/>
        <v>0</v>
      </c>
      <c r="J1550">
        <f>IF('LISTADO GENERAL '!K1562="EXENTO",'REF1'!I1550,I1550*1.16)</f>
        <v>0</v>
      </c>
      <c r="K1550" t="b">
        <f t="shared" si="49"/>
        <v>0</v>
      </c>
      <c r="L1550" t="str">
        <f>'LISTADO GENERAL '!A1562</f>
        <v xml:space="preserve">BROCHE DE ORO </v>
      </c>
    </row>
    <row r="1551" spans="1:12">
      <c r="A1551" s="22">
        <v>1550</v>
      </c>
      <c r="B1551" t="str">
        <f>+'LISTADO GENERAL '!B1563</f>
        <v>020191126</v>
      </c>
      <c r="C1551" t="str">
        <f>+'LISTADO GENERAL '!E1563</f>
        <v>METFORMINA CLORHIDRATO 500MG X 30 TAB</v>
      </c>
      <c r="D1551">
        <f>+'LISTADO GENERAL '!F1563</f>
        <v>0</v>
      </c>
      <c r="E1551" t="str">
        <f>+'LISTADO GENERAL '!I1563</f>
        <v>BIOTECH</v>
      </c>
      <c r="F1551" s="20">
        <f>+'LISTADO GENERAL '!S1563</f>
        <v>46266</v>
      </c>
      <c r="G1551">
        <f>+'LISTADO GENERAL '!T1563</f>
        <v>0</v>
      </c>
      <c r="H1551" s="21">
        <f>+'LISTADO GENERAL '!O1563</f>
        <v>4.8955696202531644</v>
      </c>
      <c r="I1551">
        <f t="shared" si="48"/>
        <v>0</v>
      </c>
      <c r="J1551">
        <f>IF('LISTADO GENERAL '!K1563="EXENTO",'REF1'!I1551,I1551*1.16)</f>
        <v>0</v>
      </c>
      <c r="K1551" t="b">
        <f t="shared" si="49"/>
        <v>0</v>
      </c>
      <c r="L1551">
        <f>'LISTADO GENERAL '!A1563</f>
        <v>0</v>
      </c>
    </row>
    <row r="1552" spans="1:12">
      <c r="A1552" s="22">
        <v>1551</v>
      </c>
      <c r="B1552" t="str">
        <f>+'LISTADO GENERAL '!B1564</f>
        <v>033470009</v>
      </c>
      <c r="C1552" t="str">
        <f>+'LISTADO GENERAL '!E1564</f>
        <v>METFORMINA CLORHIDRATO 500mg X 60 COMP (AZEVEDOS)</v>
      </c>
      <c r="D1552">
        <f>+'LISTADO GENERAL '!F1564</f>
        <v>0</v>
      </c>
      <c r="E1552" t="str">
        <f>+'LISTADO GENERAL '!I1564</f>
        <v xml:space="preserve">DOROPHARMA </v>
      </c>
      <c r="F1552" s="20">
        <f>+'LISTADO GENERAL '!S1564</f>
        <v>46296</v>
      </c>
      <c r="G1552">
        <f>+'LISTADO GENERAL '!T1564</f>
        <v>0</v>
      </c>
      <c r="H1552" s="21">
        <f>+'LISTADO GENERAL '!O1564</f>
        <v>4.1428571428571423</v>
      </c>
      <c r="I1552">
        <f t="shared" si="48"/>
        <v>0</v>
      </c>
      <c r="J1552">
        <f>IF('LISTADO GENERAL '!K1564="EXENTO",'REF1'!I1552,I1552*1.16)</f>
        <v>0</v>
      </c>
      <c r="K1552" t="b">
        <f t="shared" si="49"/>
        <v>0</v>
      </c>
      <c r="L1552">
        <f>'LISTADO GENERAL '!A1564</f>
        <v>0</v>
      </c>
    </row>
    <row r="1553" spans="1:12">
      <c r="A1553" s="22">
        <v>1552</v>
      </c>
      <c r="B1553" t="str">
        <f>+'LISTADO GENERAL '!B1565</f>
        <v>020981128</v>
      </c>
      <c r="C1553" t="str">
        <f>+'LISTADO GENERAL '!E1565</f>
        <v>METFORMINA CLORHIDRATO 850MG X 30 TAB</v>
      </c>
      <c r="D1553">
        <f>+'LISTADO GENERAL '!F1565</f>
        <v>0</v>
      </c>
      <c r="E1553" t="str">
        <f>+'LISTADO GENERAL '!I1565</f>
        <v>LETI-GENVEN</v>
      </c>
      <c r="F1553" s="20">
        <f>+'LISTADO GENERAL '!S1565</f>
        <v>46266</v>
      </c>
      <c r="G1553">
        <f>+'LISTADO GENERAL '!T1565</f>
        <v>0</v>
      </c>
      <c r="H1553" s="21">
        <f>+'LISTADO GENERAL '!O1565</f>
        <v>5.3051948051948052</v>
      </c>
      <c r="I1553">
        <f t="shared" si="48"/>
        <v>0</v>
      </c>
      <c r="J1553">
        <f>IF('LISTADO GENERAL '!K1565="EXENTO",'REF1'!I1553,I1553*1.16)</f>
        <v>0</v>
      </c>
      <c r="K1553" t="b">
        <f t="shared" si="49"/>
        <v>0</v>
      </c>
      <c r="L1553" t="str">
        <f>'LISTADO GENERAL '!A1565</f>
        <v xml:space="preserve">BROCHE DE ORO </v>
      </c>
    </row>
    <row r="1554" spans="1:12">
      <c r="A1554" s="22">
        <v>1553</v>
      </c>
      <c r="B1554" t="str">
        <f>+'LISTADO GENERAL '!B1566</f>
        <v>0339000027</v>
      </c>
      <c r="C1554" t="str">
        <f>+'LISTADO GENERAL '!E1566</f>
        <v>METFOTMINA 500 mg X 30 TAB</v>
      </c>
      <c r="D1554">
        <f>+'LISTADO GENERAL '!F1566</f>
        <v>0</v>
      </c>
      <c r="E1554" t="str">
        <f>+'LISTADO GENERAL '!I1566</f>
        <v xml:space="preserve">KMPLUS </v>
      </c>
      <c r="F1554" s="20">
        <f>+'LISTADO GENERAL '!S1566</f>
        <v>46266</v>
      </c>
      <c r="G1554">
        <f>+'LISTADO GENERAL '!T1566</f>
        <v>0</v>
      </c>
      <c r="H1554" s="21">
        <f>+'LISTADO GENERAL '!O1566</f>
        <v>1.7532467532467533</v>
      </c>
      <c r="I1554">
        <f t="shared" si="48"/>
        <v>0</v>
      </c>
      <c r="J1554">
        <f>IF('LISTADO GENERAL '!K1566="EXENTO",'REF1'!I1554,I1554*1.16)</f>
        <v>0</v>
      </c>
      <c r="K1554" t="b">
        <f t="shared" si="49"/>
        <v>0</v>
      </c>
      <c r="L1554" t="str">
        <f>'LISTADO GENERAL '!A1566</f>
        <v>PRODUCTOS TOP</v>
      </c>
    </row>
    <row r="1555" spans="1:12">
      <c r="A1555" s="22">
        <v>1554</v>
      </c>
      <c r="B1555" t="str">
        <f>+'LISTADO GENERAL '!B1567</f>
        <v>012300356</v>
      </c>
      <c r="C1555" t="str">
        <f>+'LISTADO GENERAL '!E1567</f>
        <v>METOCLOPRAMIDA 10mg / 2mL SOL INY IV-IM  3AMP</v>
      </c>
      <c r="D1555">
        <f>+'LISTADO GENERAL '!F1567</f>
        <v>0</v>
      </c>
      <c r="E1555" t="str">
        <f>+'LISTADO GENERAL '!I1567</f>
        <v>DISTRILAB</v>
      </c>
      <c r="F1555" s="20">
        <f>+'LISTADO GENERAL '!S1567</f>
        <v>45992</v>
      </c>
      <c r="G1555">
        <f>+'LISTADO GENERAL '!T1567</f>
        <v>0</v>
      </c>
      <c r="H1555" s="21">
        <f>+'LISTADO GENERAL '!O1567</f>
        <v>1.3246753246753247</v>
      </c>
      <c r="I1555">
        <f t="shared" si="48"/>
        <v>0</v>
      </c>
      <c r="J1555">
        <f>IF('LISTADO GENERAL '!K1567="EXENTO",'REF1'!I1555,I1555*1.16)</f>
        <v>0</v>
      </c>
      <c r="K1555" t="b">
        <f t="shared" si="49"/>
        <v>0</v>
      </c>
      <c r="L1555" t="str">
        <f>'LISTADO GENERAL '!A1567</f>
        <v>PRODUCTOS TOP</v>
      </c>
    </row>
    <row r="1556" spans="1:12">
      <c r="A1556" s="22">
        <v>1555</v>
      </c>
      <c r="B1556" t="str">
        <f>+'LISTADO GENERAL '!B1568</f>
        <v>0217208278</v>
      </c>
      <c r="C1556" t="str">
        <f>+'LISTADO GENERAL '!E1568</f>
        <v>METOPROLOL 50 MG X 10 TAB</v>
      </c>
      <c r="D1556">
        <f>+'LISTADO GENERAL '!F1568</f>
        <v>0</v>
      </c>
      <c r="E1556" t="str">
        <f>+'LISTADO GENERAL '!I1568</f>
        <v>VINCENTI</v>
      </c>
      <c r="F1556" s="20">
        <f>+'LISTADO GENERAL '!S1568</f>
        <v>45901</v>
      </c>
      <c r="G1556">
        <f>+'LISTADO GENERAL '!T1568</f>
        <v>0</v>
      </c>
      <c r="H1556" s="21">
        <f>+'LISTADO GENERAL '!O1568</f>
        <v>9.4935064935064926</v>
      </c>
      <c r="I1556">
        <f t="shared" si="48"/>
        <v>0</v>
      </c>
      <c r="J1556">
        <f>IF('LISTADO GENERAL '!K1568="EXENTO",'REF1'!I1556,I1556*1.16)</f>
        <v>0</v>
      </c>
      <c r="K1556" t="b">
        <f t="shared" si="49"/>
        <v>0</v>
      </c>
      <c r="L1556">
        <f>'LISTADO GENERAL '!A1568</f>
        <v>0</v>
      </c>
    </row>
    <row r="1557" spans="1:12">
      <c r="A1557" s="22">
        <v>1556</v>
      </c>
      <c r="B1557" t="str">
        <f>+'LISTADO GENERAL '!B1569</f>
        <v>0217208281</v>
      </c>
      <c r="C1557" t="str">
        <f>+'LISTADO GENERAL '!E1569</f>
        <v>METOTREXATO 2,5 MG X 10 TAB</v>
      </c>
      <c r="D1557">
        <f>+'LISTADO GENERAL '!F1569</f>
        <v>0</v>
      </c>
      <c r="E1557" t="str">
        <f>+'LISTADO GENERAL '!I1569</f>
        <v>VINCENTI</v>
      </c>
      <c r="F1557" s="20">
        <f>+'LISTADO GENERAL '!S1569</f>
        <v>46600</v>
      </c>
      <c r="G1557">
        <f>+'LISTADO GENERAL '!T1569</f>
        <v>0</v>
      </c>
      <c r="H1557" s="21">
        <f>+'LISTADO GENERAL '!O1569</f>
        <v>2.6107142857142853</v>
      </c>
      <c r="I1557">
        <f t="shared" si="48"/>
        <v>0</v>
      </c>
      <c r="J1557">
        <f>IF('LISTADO GENERAL '!K1569="EXENTO",'REF1'!I1557,I1557*1.16)</f>
        <v>0</v>
      </c>
      <c r="K1557" t="b">
        <f t="shared" si="49"/>
        <v>0</v>
      </c>
      <c r="L1557">
        <f>'LISTADO GENERAL '!A1569</f>
        <v>0</v>
      </c>
    </row>
    <row r="1558" spans="1:12">
      <c r="A1558" s="22">
        <v>1557</v>
      </c>
      <c r="B1558" t="str">
        <f>+'LISTADO GENERAL '!B1570</f>
        <v>021090330</v>
      </c>
      <c r="C1558" t="str">
        <f>+'LISTADO GENERAL '!E1570</f>
        <v>METREN 125MG/5ML SUSPENSION X 120ML</v>
      </c>
      <c r="D1558">
        <f>+'LISTADO GENERAL '!F1570</f>
        <v>0</v>
      </c>
      <c r="E1558" t="str">
        <f>+'LISTADO GENERAL '!I1570</f>
        <v>MEYER</v>
      </c>
      <c r="F1558" s="20">
        <f>+'LISTADO GENERAL '!S1570</f>
        <v>45931</v>
      </c>
      <c r="G1558">
        <f>+'LISTADO GENERAL '!T1570</f>
        <v>0</v>
      </c>
      <c r="H1558" s="21">
        <f>+'LISTADO GENERAL '!O1570</f>
        <v>5.6937999999999995</v>
      </c>
      <c r="I1558">
        <f t="shared" si="48"/>
        <v>0</v>
      </c>
      <c r="J1558">
        <f>IF('LISTADO GENERAL '!K1570="EXENTO",'REF1'!I1558,I1558*1.16)</f>
        <v>0</v>
      </c>
      <c r="K1558" t="b">
        <f t="shared" si="49"/>
        <v>0</v>
      </c>
      <c r="L1558" t="str">
        <f>'LISTADO GENERAL '!A1570</f>
        <v>BROCHE DE ORO</v>
      </c>
    </row>
    <row r="1559" spans="1:12">
      <c r="A1559" s="22">
        <v>1558</v>
      </c>
      <c r="B1559" t="str">
        <f>+'LISTADO GENERAL '!B1571</f>
        <v>021090943</v>
      </c>
      <c r="C1559" t="str">
        <f>+'LISTADO GENERAL '!E1571</f>
        <v>METREN 250MG/5ML SUSPENSION X 120ML</v>
      </c>
      <c r="D1559">
        <f>+'LISTADO GENERAL '!F1571</f>
        <v>0</v>
      </c>
      <c r="E1559" t="str">
        <f>+'LISTADO GENERAL '!I1571</f>
        <v>MEYER</v>
      </c>
      <c r="F1559" s="20">
        <f>+'LISTADO GENERAL '!S1571</f>
        <v>46296</v>
      </c>
      <c r="G1559">
        <f>+'LISTADO GENERAL '!T1571</f>
        <v>0</v>
      </c>
      <c r="H1559" s="21">
        <f>+'LISTADO GENERAL '!O1571</f>
        <v>9.2609999999999992</v>
      </c>
      <c r="I1559">
        <f t="shared" si="48"/>
        <v>0</v>
      </c>
      <c r="J1559">
        <f>IF('LISTADO GENERAL '!K1571="EXENTO",'REF1'!I1559,I1559*1.16)</f>
        <v>0</v>
      </c>
      <c r="K1559" t="b">
        <f t="shared" si="49"/>
        <v>0</v>
      </c>
      <c r="L1559" t="str">
        <f>'LISTADO GENERAL '!A1571</f>
        <v>BROCHE DE ORO</v>
      </c>
    </row>
    <row r="1560" spans="1:12">
      <c r="A1560" s="22">
        <v>1559</v>
      </c>
      <c r="B1560" t="str">
        <f>+'LISTADO GENERAL '!B1572</f>
        <v>011690990</v>
      </c>
      <c r="C1560" t="str">
        <f>+'LISTADO GENERAL '!E1572</f>
        <v>METROCLOPRAMIDA 10 MG/2ML X 6 AMP</v>
      </c>
      <c r="D1560">
        <f>+'LISTADO GENERAL '!F1572</f>
        <v>0</v>
      </c>
      <c r="E1560" t="str">
        <f>+'LISTADO GENERAL '!I1572</f>
        <v>VALMOR</v>
      </c>
      <c r="F1560" s="20">
        <f>+'LISTADO GENERAL '!S1572</f>
        <v>46508</v>
      </c>
      <c r="G1560">
        <f>+'LISTADO GENERAL '!T1572</f>
        <v>0</v>
      </c>
      <c r="H1560" s="21">
        <f>+'LISTADO GENERAL '!O1572</f>
        <v>12.857142857142858</v>
      </c>
      <c r="I1560">
        <f t="shared" si="48"/>
        <v>0</v>
      </c>
      <c r="J1560">
        <f>IF('LISTADO GENERAL '!K1572="EXENTO",'REF1'!I1560,I1560*1.16)</f>
        <v>0</v>
      </c>
      <c r="K1560" t="b">
        <f t="shared" si="49"/>
        <v>0</v>
      </c>
      <c r="L1560">
        <f>'LISTADO GENERAL '!A1572</f>
        <v>0</v>
      </c>
    </row>
    <row r="1561" spans="1:12">
      <c r="A1561" s="22">
        <v>1560</v>
      </c>
      <c r="B1561" t="str">
        <f>+'LISTADO GENERAL '!B1573</f>
        <v>022300238</v>
      </c>
      <c r="C1561" t="str">
        <f>+'LISTADO GENERAL '!E1573</f>
        <v>METRONIDAZOL 250MG / 5 ML 100 ML SUSP</v>
      </c>
      <c r="D1561">
        <f>+'LISTADO GENERAL '!F1573</f>
        <v>0</v>
      </c>
      <c r="E1561" t="str">
        <f>+'LISTADO GENERAL '!I1573</f>
        <v>DISTRILAB</v>
      </c>
      <c r="F1561" s="20">
        <f>+'LISTADO GENERAL '!S1573</f>
        <v>46082</v>
      </c>
      <c r="G1561">
        <f>+'LISTADO GENERAL '!T1573</f>
        <v>0</v>
      </c>
      <c r="H1561" s="21">
        <f>+'LISTADO GENERAL '!O1573</f>
        <v>3.8346835443037977</v>
      </c>
      <c r="I1561">
        <f t="shared" si="48"/>
        <v>0</v>
      </c>
      <c r="J1561">
        <f>IF('LISTADO GENERAL '!K1573="EXENTO",'REF1'!I1561,I1561*1.16)</f>
        <v>0</v>
      </c>
      <c r="K1561" t="b">
        <f t="shared" si="49"/>
        <v>0</v>
      </c>
      <c r="L1561" t="str">
        <f>'LISTADO GENERAL '!A1573</f>
        <v>PRODUCTOS TOP</v>
      </c>
    </row>
    <row r="1562" spans="1:12">
      <c r="A1562" s="22">
        <v>1561</v>
      </c>
      <c r="B1562" t="str">
        <f>+'LISTADO GENERAL '!B1574</f>
        <v>033180069</v>
      </c>
      <c r="C1562" t="str">
        <f>+'LISTADO GENERAL '!E1574</f>
        <v>METRONIDAZOL OVULOS 500mg X 7 UNIDADES</v>
      </c>
      <c r="D1562">
        <f>+'LISTADO GENERAL '!F1574</f>
        <v>0</v>
      </c>
      <c r="E1562" t="str">
        <f>+'LISTADO GENERAL '!I1574</f>
        <v>ARTE + MEDICO</v>
      </c>
      <c r="F1562" s="20">
        <f>+'LISTADO GENERAL '!S1574</f>
        <v>46569</v>
      </c>
      <c r="G1562">
        <f>+'LISTADO GENERAL '!T1574</f>
        <v>0</v>
      </c>
      <c r="H1562" s="21">
        <f>+'LISTADO GENERAL '!O1574</f>
        <v>5.666666666666667</v>
      </c>
      <c r="I1562">
        <f t="shared" si="48"/>
        <v>0</v>
      </c>
      <c r="J1562">
        <f>IF('LISTADO GENERAL '!K1574="EXENTO",'REF1'!I1562,I1562*1.16)</f>
        <v>0</v>
      </c>
      <c r="K1562" t="b">
        <f t="shared" si="49"/>
        <v>0</v>
      </c>
      <c r="L1562">
        <f>'LISTADO GENERAL '!A1574</f>
        <v>0</v>
      </c>
    </row>
    <row r="1563" spans="1:12">
      <c r="A1563" s="22">
        <v>1562</v>
      </c>
      <c r="B1563" t="str">
        <f>+'LISTADO GENERAL '!B1575</f>
        <v>013320004</v>
      </c>
      <c r="C1563" t="str">
        <f>+'LISTADO GENERAL '!E1575</f>
        <v>METRONIDAZOL SOL INY 500mg X 100mL</v>
      </c>
      <c r="D1563">
        <f>+'LISTADO GENERAL '!F1575</f>
        <v>0</v>
      </c>
      <c r="E1563" t="str">
        <f>+'LISTADO GENERAL '!I1575</f>
        <v>IPS</v>
      </c>
      <c r="F1563" s="20">
        <f>+'LISTADO GENERAL '!S1575</f>
        <v>46327</v>
      </c>
      <c r="G1563">
        <f>+'LISTADO GENERAL '!T1575</f>
        <v>0</v>
      </c>
      <c r="H1563" s="21">
        <f>+'LISTADO GENERAL '!O1575</f>
        <v>1.1168831168831168</v>
      </c>
      <c r="I1563">
        <f t="shared" si="48"/>
        <v>0</v>
      </c>
      <c r="J1563">
        <f>IF('LISTADO GENERAL '!K1575="EXENTO",'REF1'!I1563,I1563*1.16)</f>
        <v>0</v>
      </c>
      <c r="K1563" t="b">
        <f t="shared" si="49"/>
        <v>0</v>
      </c>
      <c r="L1563">
        <f>'LISTADO GENERAL '!A1575</f>
        <v>0</v>
      </c>
    </row>
    <row r="1564" spans="1:12">
      <c r="A1564" s="22">
        <v>1563</v>
      </c>
      <c r="B1564" t="str">
        <f>+'LISTADO GENERAL '!B1576</f>
        <v>022680016</v>
      </c>
      <c r="C1564" t="str">
        <f>+'LISTADO GENERAL '!E1576</f>
        <v>METRONIDAZOL SUSP 250MG X 120 ML</v>
      </c>
      <c r="D1564">
        <f>+'LISTADO GENERAL '!F1576</f>
        <v>0</v>
      </c>
      <c r="E1564" t="str">
        <f>+'LISTADO GENERAL '!I1576</f>
        <v xml:space="preserve"> PORTUGAL</v>
      </c>
      <c r="F1564" s="20">
        <f>+'LISTADO GENERAL '!S1576</f>
        <v>45870</v>
      </c>
      <c r="G1564">
        <f>+'LISTADO GENERAL '!T1576</f>
        <v>0</v>
      </c>
      <c r="H1564" s="21">
        <f>+'LISTADO GENERAL '!O1576</f>
        <v>4</v>
      </c>
      <c r="I1564">
        <f t="shared" si="48"/>
        <v>0</v>
      </c>
      <c r="J1564">
        <f>IF('LISTADO GENERAL '!K1576="EXENTO",'REF1'!I1564,I1564*1.16)</f>
        <v>0</v>
      </c>
      <c r="K1564" t="b">
        <f t="shared" si="49"/>
        <v>0</v>
      </c>
      <c r="L1564" t="str">
        <f>'LISTADO GENERAL '!A1576</f>
        <v>PRODUCTOS TOP</v>
      </c>
    </row>
    <row r="1565" spans="1:12">
      <c r="A1565" s="22">
        <v>1564</v>
      </c>
      <c r="B1565" t="str">
        <f>+'LISTADO GENERAL '!B1577</f>
        <v>033590008</v>
      </c>
      <c r="C1565" t="str">
        <f>+'LISTADO GENERAL '!E1577</f>
        <v>METRONIDAZOL-MICONAZOL 750mg-200mg X 6 OVULOS + APLICADOR</v>
      </c>
      <c r="D1565">
        <f>+'LISTADO GENERAL '!F1577</f>
        <v>0</v>
      </c>
      <c r="E1565" t="str">
        <f>+'LISTADO GENERAL '!I1577</f>
        <v>TIARES</v>
      </c>
      <c r="F1565" s="20">
        <f>+'LISTADO GENERAL '!S1577</f>
        <v>46478</v>
      </c>
      <c r="G1565">
        <f>+'LISTADO GENERAL '!T1577</f>
        <v>0</v>
      </c>
      <c r="H1565" s="21">
        <f>+'LISTADO GENERAL '!O1577</f>
        <v>5.9255688311688308</v>
      </c>
      <c r="I1565">
        <f t="shared" si="48"/>
        <v>0</v>
      </c>
      <c r="J1565">
        <f>IF('LISTADO GENERAL '!K1577="EXENTO",'REF1'!I1565,I1565*1.16)</f>
        <v>0</v>
      </c>
      <c r="K1565" t="b">
        <f t="shared" si="49"/>
        <v>0</v>
      </c>
      <c r="L1565" t="str">
        <f>'LISTADO GENERAL '!A1577</f>
        <v>PRODUCTOS TOP</v>
      </c>
    </row>
    <row r="1566" spans="1:12">
      <c r="A1566" s="22">
        <v>1565</v>
      </c>
      <c r="B1566" t="str">
        <f>+'LISTADO GENERAL '!B1578</f>
        <v>021740612</v>
      </c>
      <c r="C1566" t="str">
        <f>+'LISTADO GENERAL '!E1578</f>
        <v>METROVAX 500MG X 15 CAP</v>
      </c>
      <c r="D1566">
        <f>+'LISTADO GENERAL '!F1578</f>
        <v>0</v>
      </c>
      <c r="E1566" t="str">
        <f>+'LISTADO GENERAL '!I1578</f>
        <v>VIVAX</v>
      </c>
      <c r="F1566" s="20">
        <f>+'LISTADO GENERAL '!S1578</f>
        <v>46631</v>
      </c>
      <c r="G1566">
        <f>+'LISTADO GENERAL '!T1578</f>
        <v>0</v>
      </c>
      <c r="H1566" s="21">
        <f>+'LISTADO GENERAL '!O1578</f>
        <v>5.9113924050632907</v>
      </c>
      <c r="I1566">
        <f t="shared" si="48"/>
        <v>0</v>
      </c>
      <c r="J1566">
        <f>IF('LISTADO GENERAL '!K1578="EXENTO",'REF1'!I1566,I1566*1.16)</f>
        <v>0</v>
      </c>
      <c r="K1566" t="b">
        <f t="shared" si="49"/>
        <v>0</v>
      </c>
      <c r="L1566">
        <f>'LISTADO GENERAL '!A1578</f>
        <v>0</v>
      </c>
    </row>
    <row r="1567" spans="1:12">
      <c r="A1567" s="22">
        <v>1566</v>
      </c>
      <c r="B1567" t="str">
        <f>+'LISTADO GENERAL '!B1579</f>
        <v>20000110</v>
      </c>
      <c r="C1567" t="str">
        <f>+'LISTADO GENERAL '!E1579</f>
        <v>METROVAX 500MG X 15 CAP</v>
      </c>
      <c r="D1567">
        <f>+'LISTADO GENERAL '!F1579</f>
        <v>0</v>
      </c>
      <c r="E1567" t="str">
        <f>+'LISTADO GENERAL '!I1579</f>
        <v>VIVAX</v>
      </c>
      <c r="F1567" s="20">
        <f>+'LISTADO GENERAL '!S1579</f>
        <v>46508</v>
      </c>
      <c r="G1567">
        <f>+'LISTADO GENERAL '!T1579</f>
        <v>0</v>
      </c>
      <c r="H1567" s="21">
        <f>+'LISTADO GENERAL '!O1579</f>
        <v>11.103896103896105</v>
      </c>
      <c r="I1567">
        <f t="shared" si="48"/>
        <v>0</v>
      </c>
      <c r="J1567">
        <f>IF('LISTADO GENERAL '!K1579="EXENTO",'REF1'!I1567,I1567*1.16)</f>
        <v>0</v>
      </c>
      <c r="K1567" t="b">
        <f t="shared" si="49"/>
        <v>0</v>
      </c>
      <c r="L1567">
        <f>'LISTADO GENERAL '!A1579</f>
        <v>0</v>
      </c>
    </row>
    <row r="1568" spans="1:12">
      <c r="A1568" s="22">
        <v>1567</v>
      </c>
      <c r="B1568" t="str">
        <f>+'LISTADO GENERAL '!B1580</f>
        <v>021090331</v>
      </c>
      <c r="C1568" t="str">
        <f>+'LISTADO GENERAL '!E1580</f>
        <v>MICONAX 15%-4% CREMA VAGINAL X 40GR</v>
      </c>
      <c r="D1568">
        <f>+'LISTADO GENERAL '!F1580</f>
        <v>0</v>
      </c>
      <c r="E1568" t="str">
        <f>+'LISTADO GENERAL '!I1580</f>
        <v>MEYER</v>
      </c>
      <c r="F1568" s="20">
        <f>+'LISTADO GENERAL '!S1580</f>
        <v>46631</v>
      </c>
      <c r="G1568">
        <f>+'LISTADO GENERAL '!T1580</f>
        <v>0</v>
      </c>
      <c r="H1568" s="21">
        <f>+'LISTADO GENERAL '!O1580</f>
        <v>6.6150000000000002</v>
      </c>
      <c r="I1568">
        <f t="shared" si="48"/>
        <v>0</v>
      </c>
      <c r="J1568">
        <f>IF('LISTADO GENERAL '!K1580="EXENTO",'REF1'!I1568,I1568*1.16)</f>
        <v>0</v>
      </c>
      <c r="K1568" t="b">
        <f t="shared" si="49"/>
        <v>0</v>
      </c>
      <c r="L1568" t="str">
        <f>'LISTADO GENERAL '!A1580</f>
        <v>BROCHE DE ORO</v>
      </c>
    </row>
    <row r="1569" spans="1:12">
      <c r="A1569" s="22">
        <v>1568</v>
      </c>
      <c r="B1569" t="str">
        <f>+'LISTADO GENERAL '!B1581</f>
        <v>020981090</v>
      </c>
      <c r="C1569" t="str">
        <f>+'LISTADO GENERAL '!E1581</f>
        <v>MIGREN 650mg X 10 TAB</v>
      </c>
      <c r="D1569">
        <f>+'LISTADO GENERAL '!F1581</f>
        <v>0</v>
      </c>
      <c r="E1569" t="str">
        <f>+'LISTADO GENERAL '!I1581</f>
        <v>LETI-GENVEN</v>
      </c>
      <c r="F1569" s="20">
        <f>+'LISTADO GENERAL '!S1581</f>
        <v>46113</v>
      </c>
      <c r="G1569">
        <f>+'LISTADO GENERAL '!T1581</f>
        <v>0</v>
      </c>
      <c r="H1569" s="21">
        <f>+'LISTADO GENERAL '!O1581</f>
        <v>1.910571949294869</v>
      </c>
      <c r="I1569">
        <f t="shared" si="48"/>
        <v>0</v>
      </c>
      <c r="J1569">
        <f>IF('LISTADO GENERAL '!K1581="EXENTO",'REF1'!I1569,I1569*1.16)</f>
        <v>0</v>
      </c>
      <c r="K1569" t="b">
        <f t="shared" si="49"/>
        <v>0</v>
      </c>
      <c r="L1569" t="str">
        <f>'LISTADO GENERAL '!A1581</f>
        <v xml:space="preserve">BROCHE DE ORO </v>
      </c>
    </row>
    <row r="1570" spans="1:12">
      <c r="A1570" s="22">
        <v>1569</v>
      </c>
      <c r="B1570" t="str">
        <f>+'LISTADO GENERAL '!B1582</f>
        <v>020980332</v>
      </c>
      <c r="C1570" t="str">
        <f>+'LISTADO GENERAL '!E1582</f>
        <v>MIGREN 650mg X 20 TAB</v>
      </c>
      <c r="D1570">
        <f>+'LISTADO GENERAL '!F1582</f>
        <v>0</v>
      </c>
      <c r="E1570" t="str">
        <f>+'LISTADO GENERAL '!I1582</f>
        <v>LETI-GENVEN</v>
      </c>
      <c r="F1570" s="20">
        <f>+'LISTADO GENERAL '!S1582</f>
        <v>46113</v>
      </c>
      <c r="G1570">
        <f>+'LISTADO GENERAL '!T1582</f>
        <v>0</v>
      </c>
      <c r="H1570" s="21">
        <f>+'LISTADO GENERAL '!O1582</f>
        <v>2.7266233766233761</v>
      </c>
      <c r="I1570">
        <f t="shared" si="48"/>
        <v>0</v>
      </c>
      <c r="J1570">
        <f>IF('LISTADO GENERAL '!K1582="EXENTO",'REF1'!I1570,I1570*1.16)</f>
        <v>0</v>
      </c>
      <c r="K1570" t="b">
        <f t="shared" si="49"/>
        <v>0</v>
      </c>
      <c r="L1570" t="str">
        <f>'LISTADO GENERAL '!A1582</f>
        <v xml:space="preserve">BROCHE DE ORO </v>
      </c>
    </row>
    <row r="1571" spans="1:12">
      <c r="A1571" s="22">
        <v>1570</v>
      </c>
      <c r="B1571" t="str">
        <f>+'LISTADO GENERAL '!B1583</f>
        <v>020981133</v>
      </c>
      <c r="C1571" t="str">
        <f>+'LISTADO GENERAL '!E1583</f>
        <v>MIGREN DISPENSADOR 8 BLIST X 10 COMPRIMIDOS</v>
      </c>
      <c r="D1571">
        <f>+'LISTADO GENERAL '!F1583</f>
        <v>0</v>
      </c>
      <c r="E1571" t="str">
        <f>+'LISTADO GENERAL '!I1583</f>
        <v>LETI-GENVEN</v>
      </c>
      <c r="F1571" s="20">
        <f>+'LISTADO GENERAL '!S1583</f>
        <v>46082</v>
      </c>
      <c r="G1571">
        <f>+'LISTADO GENERAL '!T1583</f>
        <v>0</v>
      </c>
      <c r="H1571" s="21">
        <f>+'LISTADO GENERAL '!O1583</f>
        <v>18.666883116883117</v>
      </c>
      <c r="I1571">
        <f t="shared" si="48"/>
        <v>0</v>
      </c>
      <c r="J1571">
        <f>IF('LISTADO GENERAL '!K1583="EXENTO",'REF1'!I1571,I1571*1.16)</f>
        <v>0</v>
      </c>
      <c r="K1571" t="b">
        <f t="shared" si="49"/>
        <v>0</v>
      </c>
      <c r="L1571" t="str">
        <f>'LISTADO GENERAL '!A1583</f>
        <v xml:space="preserve">BROCHE DE ORO </v>
      </c>
    </row>
    <row r="1572" spans="1:12">
      <c r="A1572" s="22">
        <v>1571</v>
      </c>
      <c r="B1572" t="str">
        <f>+'LISTADO GENERAL '!B1584</f>
        <v>022720028</v>
      </c>
      <c r="C1572" t="str">
        <f>+'LISTADO GENERAL '!E1584</f>
        <v>MILEVA 35 X 21 COMP</v>
      </c>
      <c r="D1572">
        <f>+'LISTADO GENERAL '!F1584</f>
        <v>0</v>
      </c>
      <c r="E1572" t="str">
        <f>+'LISTADO GENERAL '!I1584</f>
        <v>FAHD</v>
      </c>
      <c r="F1572" s="20">
        <f>+'LISTADO GENERAL '!S1584</f>
        <v>46142</v>
      </c>
      <c r="G1572">
        <f>+'LISTADO GENERAL '!T1584</f>
        <v>0</v>
      </c>
      <c r="H1572" s="21">
        <f>+'LISTADO GENERAL '!O1584</f>
        <v>10.935064935064934</v>
      </c>
      <c r="I1572">
        <f t="shared" si="48"/>
        <v>0</v>
      </c>
      <c r="J1572">
        <f>IF('LISTADO GENERAL '!K1584="EXENTO",'REF1'!I1572,I1572*1.16)</f>
        <v>0</v>
      </c>
      <c r="K1572" t="b">
        <f t="shared" si="49"/>
        <v>0</v>
      </c>
      <c r="L1572">
        <f>'LISTADO GENERAL '!A1584</f>
        <v>0</v>
      </c>
    </row>
    <row r="1573" spans="1:12">
      <c r="A1573" s="22">
        <v>1572</v>
      </c>
      <c r="B1573" t="str">
        <f>+'LISTADO GENERAL '!B1585</f>
        <v>022200836</v>
      </c>
      <c r="C1573" t="str">
        <f>+'LISTADO GENERAL '!E1585</f>
        <v>MINOXIDIL 2% SOLUCION X 60ML  (BHIO-MED)</v>
      </c>
      <c r="D1573">
        <f>+'LISTADO GENERAL '!F1585</f>
        <v>0</v>
      </c>
      <c r="E1573" t="str">
        <f>+'LISTADO GENERAL '!I1585</f>
        <v>ALFA FARMACEUTICAL</v>
      </c>
      <c r="F1573" s="20">
        <f>+'LISTADO GENERAL '!S1585</f>
        <v>45992</v>
      </c>
      <c r="G1573">
        <f>+'LISTADO GENERAL '!T1585</f>
        <v>0</v>
      </c>
      <c r="H1573" s="21">
        <f>+'LISTADO GENERAL '!O1585</f>
        <v>5.6715189873417708</v>
      </c>
      <c r="I1573">
        <f t="shared" si="48"/>
        <v>0</v>
      </c>
      <c r="J1573">
        <f>IF('LISTADO GENERAL '!K1585="EXENTO",'REF1'!I1573,I1573*1.16)</f>
        <v>0</v>
      </c>
      <c r="K1573" t="b">
        <f t="shared" si="49"/>
        <v>0</v>
      </c>
      <c r="L1573">
        <f>'LISTADO GENERAL '!A1585</f>
        <v>0</v>
      </c>
    </row>
    <row r="1574" spans="1:12">
      <c r="A1574" s="22">
        <v>1573</v>
      </c>
      <c r="B1574" t="str">
        <f>+'LISTADO GENERAL '!B1586</f>
        <v>022200821</v>
      </c>
      <c r="C1574" t="str">
        <f>+'LISTADO GENERAL '!E1586</f>
        <v>MINOXIDIL 5% SOLUCION X 60ML  (BHIO-MED)</v>
      </c>
      <c r="D1574">
        <f>+'LISTADO GENERAL '!F1586</f>
        <v>0</v>
      </c>
      <c r="E1574" t="str">
        <f>+'LISTADO GENERAL '!I1586</f>
        <v>(BHIO-MED)</v>
      </c>
      <c r="F1574" s="20">
        <f>+'LISTADO GENERAL '!S1586</f>
        <v>45992</v>
      </c>
      <c r="G1574">
        <f>+'LISTADO GENERAL '!T1586</f>
        <v>0</v>
      </c>
      <c r="H1574" s="21">
        <f>+'LISTADO GENERAL '!O1586</f>
        <v>6.3417721518987333</v>
      </c>
      <c r="I1574">
        <f t="shared" si="48"/>
        <v>0</v>
      </c>
      <c r="J1574">
        <f>IF('LISTADO GENERAL '!K1586="EXENTO",'REF1'!I1574,I1574*1.16)</f>
        <v>0</v>
      </c>
      <c r="K1574" t="b">
        <f t="shared" si="49"/>
        <v>0</v>
      </c>
      <c r="L1574">
        <f>'LISTADO GENERAL '!A1586</f>
        <v>0</v>
      </c>
    </row>
    <row r="1575" spans="1:12">
      <c r="A1575" s="22">
        <v>1574</v>
      </c>
      <c r="B1575" t="str">
        <f>+'LISTADO GENERAL '!B1587</f>
        <v>0517400000</v>
      </c>
      <c r="C1575" t="str">
        <f>+'LISTADO GENERAL '!E1587</f>
        <v>MINOXIDIL FORTE 5 % X mL SOLUCION</v>
      </c>
      <c r="D1575">
        <f>+'LISTADO GENERAL '!F1587</f>
        <v>0</v>
      </c>
      <c r="E1575" t="str">
        <f>+'LISTADO GENERAL '!I1587</f>
        <v>VIVAX</v>
      </c>
      <c r="F1575" s="20">
        <f>+'LISTADO GENERAL '!S1587</f>
        <v>46023</v>
      </c>
      <c r="G1575">
        <f>+'LISTADO GENERAL '!T1587</f>
        <v>0</v>
      </c>
      <c r="H1575" s="21">
        <f>+'LISTADO GENERAL '!O1587</f>
        <v>16.784629594631166</v>
      </c>
      <c r="I1575">
        <f t="shared" si="48"/>
        <v>0</v>
      </c>
      <c r="J1575">
        <f>IF('LISTADO GENERAL '!K1587="EXENTO",'REF1'!I1575,I1575*1.16)</f>
        <v>0</v>
      </c>
      <c r="K1575" t="b">
        <f t="shared" si="49"/>
        <v>0</v>
      </c>
      <c r="L1575">
        <f>'LISTADO GENERAL '!A1587</f>
        <v>0</v>
      </c>
    </row>
    <row r="1576" spans="1:12">
      <c r="A1576" s="22">
        <v>1575</v>
      </c>
      <c r="B1576" t="str">
        <f>+'LISTADO GENERAL '!B1588</f>
        <v>010350000</v>
      </c>
      <c r="C1576" t="str">
        <f>+'LISTADO GENERAL '!E1588</f>
        <v>MIOVIT COMPOSITUM KIT X6 AMP</v>
      </c>
      <c r="D1576">
        <f>+'LISTADO GENERAL '!F1588</f>
        <v>0</v>
      </c>
      <c r="E1576" t="str">
        <f>+'LISTADO GENERAL '!I1588</f>
        <v>COFASA</v>
      </c>
      <c r="F1576" s="20">
        <f>+'LISTADO GENERAL '!S1588</f>
        <v>46539</v>
      </c>
      <c r="G1576">
        <f>+'LISTADO GENERAL '!T1588</f>
        <v>0</v>
      </c>
      <c r="H1576" s="21">
        <f>+'LISTADO GENERAL '!O1588</f>
        <v>9.5844155844155843</v>
      </c>
      <c r="I1576">
        <f t="shared" si="48"/>
        <v>0</v>
      </c>
      <c r="J1576">
        <f>IF('LISTADO GENERAL '!K1588="EXENTO",'REF1'!I1576,I1576*1.16)</f>
        <v>0</v>
      </c>
      <c r="K1576" t="b">
        <f t="shared" si="49"/>
        <v>0</v>
      </c>
      <c r="L1576" t="str">
        <f>'LISTADO GENERAL '!A1588</f>
        <v>PRODUCTOS TOP</v>
      </c>
    </row>
    <row r="1577" spans="1:12">
      <c r="A1577" s="22">
        <v>1576</v>
      </c>
      <c r="B1577" t="str">
        <f>+'LISTADO GENERAL '!B1589</f>
        <v>020350333</v>
      </c>
      <c r="C1577" t="str">
        <f>+'LISTADO GENERAL '!E1589</f>
        <v>MIOVIT COMPOSITUM SOL INY CAJA X 1 AMPOLLA</v>
      </c>
      <c r="D1577">
        <f>+'LISTADO GENERAL '!F1589</f>
        <v>0</v>
      </c>
      <c r="E1577" t="str">
        <f>+'LISTADO GENERAL '!I1589</f>
        <v>COFASA</v>
      </c>
      <c r="F1577" s="20">
        <f>+'LISTADO GENERAL '!S1589</f>
        <v>46204</v>
      </c>
      <c r="G1577">
        <f>+'LISTADO GENERAL '!T1589</f>
        <v>0</v>
      </c>
      <c r="H1577" s="21">
        <f>+'LISTADO GENERAL '!O1589</f>
        <v>2.4410454545454545</v>
      </c>
      <c r="I1577">
        <f t="shared" si="48"/>
        <v>0</v>
      </c>
      <c r="J1577">
        <f>IF('LISTADO GENERAL '!K1589="EXENTO",'REF1'!I1577,I1577*1.16)</f>
        <v>0</v>
      </c>
      <c r="K1577" t="b">
        <f t="shared" si="49"/>
        <v>0</v>
      </c>
      <c r="L1577">
        <f>'LISTADO GENERAL '!A1589</f>
        <v>0</v>
      </c>
    </row>
    <row r="1578" spans="1:12">
      <c r="A1578" s="22">
        <v>1577</v>
      </c>
      <c r="B1578" t="str">
        <f>+'LISTADO GENERAL '!B1590</f>
        <v>020350776</v>
      </c>
      <c r="C1578" t="str">
        <f>+'LISTADO GENERAL '!E1590</f>
        <v>MIOVIT COMPOSITUM SOL INY CAJA X 3 AMP</v>
      </c>
      <c r="D1578">
        <f>+'LISTADO GENERAL '!F1590</f>
        <v>0</v>
      </c>
      <c r="E1578" t="str">
        <f>+'LISTADO GENERAL '!I1590</f>
        <v>COFASA</v>
      </c>
      <c r="F1578" s="20">
        <f>+'LISTADO GENERAL '!S1590</f>
        <v>46478</v>
      </c>
      <c r="G1578">
        <f>+'LISTADO GENERAL '!T1590</f>
        <v>0</v>
      </c>
      <c r="H1578" s="21">
        <f>+'LISTADO GENERAL '!O1590</f>
        <v>4.8033896103896101</v>
      </c>
      <c r="I1578">
        <f t="shared" si="48"/>
        <v>0</v>
      </c>
      <c r="J1578">
        <f>IF('LISTADO GENERAL '!K1590="EXENTO",'REF1'!I1578,I1578*1.16)</f>
        <v>0</v>
      </c>
      <c r="K1578" t="b">
        <f t="shared" si="49"/>
        <v>0</v>
      </c>
      <c r="L1578">
        <f>'LISTADO GENERAL '!A1590</f>
        <v>0</v>
      </c>
    </row>
    <row r="1579" spans="1:12">
      <c r="A1579" s="22">
        <v>1578</v>
      </c>
      <c r="B1579" t="str">
        <f>+'LISTADO GENERAL '!B1591</f>
        <v>020350979</v>
      </c>
      <c r="C1579" t="str">
        <f>+'LISTADO GENERAL '!E1591</f>
        <v xml:space="preserve">MIOVIT JARABE X 180 ML </v>
      </c>
      <c r="D1579">
        <f>+'LISTADO GENERAL '!F1591</f>
        <v>0</v>
      </c>
      <c r="E1579" t="str">
        <f>+'LISTADO GENERAL '!I1591</f>
        <v>COFASA</v>
      </c>
      <c r="F1579" s="20">
        <f>+'LISTADO GENERAL '!S1591</f>
        <v>46082</v>
      </c>
      <c r="G1579">
        <f>+'LISTADO GENERAL '!T1591</f>
        <v>0</v>
      </c>
      <c r="H1579" s="21">
        <f>+'LISTADO GENERAL '!O1591</f>
        <v>10.768101265822784</v>
      </c>
      <c r="I1579">
        <f t="shared" si="48"/>
        <v>0</v>
      </c>
      <c r="J1579">
        <f>IF('LISTADO GENERAL '!K1591="EXENTO",'REF1'!I1579,I1579*1.16)</f>
        <v>0</v>
      </c>
      <c r="K1579" t="b">
        <f t="shared" si="49"/>
        <v>0</v>
      </c>
      <c r="L1579" t="str">
        <f>'LISTADO GENERAL '!A1591</f>
        <v>PRODUCTOS TOP</v>
      </c>
    </row>
    <row r="1580" spans="1:12">
      <c r="A1580" s="22">
        <v>1579</v>
      </c>
      <c r="B1580" t="str">
        <f>+'LISTADO GENERAL '!B1592</f>
        <v>020350941</v>
      </c>
      <c r="C1580" t="str">
        <f>+'LISTADO GENERAL '!E1592</f>
        <v>MIOVIT JARABE X 90ML</v>
      </c>
      <c r="D1580">
        <f>+'LISTADO GENERAL '!F1592</f>
        <v>0</v>
      </c>
      <c r="E1580" t="str">
        <f>+'LISTADO GENERAL '!I1592</f>
        <v>COFASA</v>
      </c>
      <c r="F1580" s="20">
        <f>+'LISTADO GENERAL '!S1592</f>
        <v>46235</v>
      </c>
      <c r="G1580">
        <f>+'LISTADO GENERAL '!T1592</f>
        <v>0</v>
      </c>
      <c r="H1580" s="21">
        <f>+'LISTADO GENERAL '!O1592</f>
        <v>5.4468963268999291</v>
      </c>
      <c r="I1580">
        <f t="shared" si="48"/>
        <v>0</v>
      </c>
      <c r="J1580">
        <f>IF('LISTADO GENERAL '!K1592="EXENTO",'REF1'!I1580,I1580*1.16)</f>
        <v>0</v>
      </c>
      <c r="K1580" t="b">
        <f t="shared" si="49"/>
        <v>0</v>
      </c>
      <c r="L1580" t="str">
        <f>'LISTADO GENERAL '!A1592</f>
        <v>PRODUCTOS TOP</v>
      </c>
    </row>
    <row r="1581" spans="1:12">
      <c r="A1581" s="22">
        <v>1580</v>
      </c>
      <c r="B1581" t="str">
        <f>+'LISTADO GENERAL '!B1593</f>
        <v>020350855</v>
      </c>
      <c r="C1581" t="str">
        <f>+'LISTADO GENERAL '!E1593</f>
        <v>MIOVIT SOL ORAL GOTAS X 20ML</v>
      </c>
      <c r="D1581">
        <f>+'LISTADO GENERAL '!F1593</f>
        <v>0</v>
      </c>
      <c r="E1581" t="str">
        <f>+'LISTADO GENERAL '!I1593</f>
        <v>COFASA</v>
      </c>
      <c r="F1581" s="20">
        <f>+'LISTADO GENERAL '!S1593</f>
        <v>46204</v>
      </c>
      <c r="G1581">
        <f>+'LISTADO GENERAL '!T1593</f>
        <v>0</v>
      </c>
      <c r="H1581" s="21">
        <f>+'LISTADO GENERAL '!O1593</f>
        <v>3.2304303797468354</v>
      </c>
      <c r="I1581">
        <f t="shared" si="48"/>
        <v>0</v>
      </c>
      <c r="J1581">
        <f>IF('LISTADO GENERAL '!K1593="EXENTO",'REF1'!I1581,I1581*1.16)</f>
        <v>0</v>
      </c>
      <c r="K1581" t="b">
        <f t="shared" si="49"/>
        <v>0</v>
      </c>
      <c r="L1581" t="str">
        <f>'LISTADO GENERAL '!A1593</f>
        <v>NUEVAS ENTRADAS</v>
      </c>
    </row>
    <row r="1582" spans="1:12">
      <c r="A1582" s="22">
        <v>1581</v>
      </c>
      <c r="B1582" t="str">
        <f>+'LISTADO GENERAL '!B1594</f>
        <v>020350334</v>
      </c>
      <c r="C1582" t="str">
        <f>+'LISTADO GENERAL '!E1594</f>
        <v xml:space="preserve">MIOVIT X 10 GRAGEAS </v>
      </c>
      <c r="D1582">
        <f>+'LISTADO GENERAL '!F1594</f>
        <v>0</v>
      </c>
      <c r="E1582" t="str">
        <f>+'LISTADO GENERAL '!I1594</f>
        <v>COFASA</v>
      </c>
      <c r="F1582" s="20">
        <f>+'LISTADO GENERAL '!S1594</f>
        <v>46569</v>
      </c>
      <c r="G1582">
        <f>+'LISTADO GENERAL '!T1594</f>
        <v>0</v>
      </c>
      <c r="H1582" s="21">
        <f>+'LISTADO GENERAL '!O1594</f>
        <v>2.8987012987012983</v>
      </c>
      <c r="I1582">
        <f t="shared" si="48"/>
        <v>0</v>
      </c>
      <c r="J1582">
        <f>IF('LISTADO GENERAL '!K1594="EXENTO",'REF1'!I1582,I1582*1.16)</f>
        <v>0</v>
      </c>
      <c r="K1582" t="b">
        <f t="shared" si="49"/>
        <v>0</v>
      </c>
      <c r="L1582">
        <f>'LISTADO GENERAL '!A1594</f>
        <v>0</v>
      </c>
    </row>
    <row r="1583" spans="1:12">
      <c r="A1583" s="22">
        <v>1582</v>
      </c>
      <c r="B1583" t="str">
        <f>+'LISTADO GENERAL '!B1595</f>
        <v>020350483</v>
      </c>
      <c r="C1583" t="str">
        <f>+'LISTADO GENERAL '!E1595</f>
        <v xml:space="preserve">MIOVIT X 30 GRAGEAS </v>
      </c>
      <c r="D1583">
        <f>+'LISTADO GENERAL '!F1595</f>
        <v>0</v>
      </c>
      <c r="E1583" t="str">
        <f>+'LISTADO GENERAL '!I1595</f>
        <v>COFASA</v>
      </c>
      <c r="F1583" s="20">
        <f>+'LISTADO GENERAL '!S1595</f>
        <v>46569</v>
      </c>
      <c r="G1583">
        <f>+'LISTADO GENERAL '!T1595</f>
        <v>0</v>
      </c>
      <c r="H1583" s="21">
        <f>+'LISTADO GENERAL '!O1595</f>
        <v>5.7881583019464449</v>
      </c>
      <c r="I1583">
        <f t="shared" si="48"/>
        <v>0</v>
      </c>
      <c r="J1583">
        <f>IF('LISTADO GENERAL '!K1595="EXENTO",'REF1'!I1583,I1583*1.16)</f>
        <v>0</v>
      </c>
      <c r="K1583" t="b">
        <f t="shared" si="49"/>
        <v>0</v>
      </c>
      <c r="L1583" t="str">
        <f>'LISTADO GENERAL '!A1595</f>
        <v>PRODUCTOS TOP</v>
      </c>
    </row>
    <row r="1584" spans="1:12">
      <c r="A1584" s="22">
        <v>1583</v>
      </c>
      <c r="B1584" t="str">
        <f>+'LISTADO GENERAL '!B1596</f>
        <v>020351001</v>
      </c>
      <c r="C1584" t="str">
        <f>+'LISTADO GENERAL '!E1596</f>
        <v xml:space="preserve">MIOVIT X 60 GRAGEAS </v>
      </c>
      <c r="D1584">
        <f>+'LISTADO GENERAL '!F1596</f>
        <v>0</v>
      </c>
      <c r="E1584" t="str">
        <f>+'LISTADO GENERAL '!I1596</f>
        <v>COFASA</v>
      </c>
      <c r="F1584" s="20">
        <f>+'LISTADO GENERAL '!S1596</f>
        <v>46539</v>
      </c>
      <c r="G1584">
        <f>+'LISTADO GENERAL '!T1596</f>
        <v>0</v>
      </c>
      <c r="H1584" s="21">
        <f>+'LISTADO GENERAL '!O1596</f>
        <v>11.847837176184891</v>
      </c>
      <c r="I1584">
        <f t="shared" si="48"/>
        <v>0</v>
      </c>
      <c r="J1584">
        <f>IF('LISTADO GENERAL '!K1596="EXENTO",'REF1'!I1584,I1584*1.16)</f>
        <v>0</v>
      </c>
      <c r="K1584" t="b">
        <f t="shared" si="49"/>
        <v>0</v>
      </c>
      <c r="L1584" t="str">
        <f>'LISTADO GENERAL '!A1596</f>
        <v>PRODUCTOS TOP</v>
      </c>
    </row>
    <row r="1585" spans="1:12">
      <c r="A1585" s="22">
        <v>1584</v>
      </c>
      <c r="B1585" t="str">
        <f>+'LISTADO GENERAL '!B1597</f>
        <v>021690844</v>
      </c>
      <c r="C1585" t="str">
        <f>+'LISTADO GENERAL '!E1597</f>
        <v>MIRTAZAVAL 30MG X 30 TAB</v>
      </c>
      <c r="D1585">
        <f>+'LISTADO GENERAL '!F1597</f>
        <v>0</v>
      </c>
      <c r="E1585" t="str">
        <f>+'LISTADO GENERAL '!I1597</f>
        <v>VALMOR</v>
      </c>
      <c r="F1585" s="20">
        <f>+'LISTADO GENERAL '!S1597</f>
        <v>46631</v>
      </c>
      <c r="G1585">
        <f>+'LISTADO GENERAL '!T1597</f>
        <v>0</v>
      </c>
      <c r="H1585" s="21">
        <f>+'LISTADO GENERAL '!O1597</f>
        <v>10.532467532467532</v>
      </c>
      <c r="I1585">
        <f t="shared" si="48"/>
        <v>0</v>
      </c>
      <c r="J1585">
        <f>IF('LISTADO GENERAL '!K1597="EXENTO",'REF1'!I1585,I1585*1.16)</f>
        <v>0</v>
      </c>
      <c r="K1585" t="b">
        <f t="shared" si="49"/>
        <v>0</v>
      </c>
      <c r="L1585">
        <f>'LISTADO GENERAL '!A1597</f>
        <v>0</v>
      </c>
    </row>
    <row r="1586" spans="1:12">
      <c r="A1586" s="22">
        <v>1585</v>
      </c>
      <c r="B1586" t="str">
        <f>+'LISTADO GENERAL '!B1598</f>
        <v>021260987</v>
      </c>
      <c r="C1586" t="str">
        <f>+'LISTADO GENERAL '!E1598</f>
        <v xml:space="preserve">MISULVAN 30MG/5ML X 120 ML JARABE </v>
      </c>
      <c r="D1586">
        <f>+'LISTADO GENERAL '!F1598</f>
        <v>0</v>
      </c>
      <c r="E1586" t="str">
        <f>+'LISTADO GENERAL '!I1598</f>
        <v>PLUS ANDES</v>
      </c>
      <c r="F1586" s="20">
        <f>+'LISTADO GENERAL '!S1598</f>
        <v>46508</v>
      </c>
      <c r="G1586">
        <f>+'LISTADO GENERAL '!T1598</f>
        <v>0</v>
      </c>
      <c r="H1586" s="21">
        <f>+'LISTADO GENERAL '!O1598</f>
        <v>3.2843450194284105</v>
      </c>
      <c r="I1586">
        <f t="shared" si="48"/>
        <v>0</v>
      </c>
      <c r="J1586">
        <f>IF('LISTADO GENERAL '!K1598="EXENTO",'REF1'!I1586,I1586*1.16)</f>
        <v>0</v>
      </c>
      <c r="K1586" t="b">
        <f t="shared" si="49"/>
        <v>0</v>
      </c>
      <c r="L1586">
        <f>'LISTADO GENERAL '!A1598</f>
        <v>0</v>
      </c>
    </row>
    <row r="1587" spans="1:12">
      <c r="A1587" s="22">
        <v>1586</v>
      </c>
      <c r="B1587" t="str">
        <f>+'LISTADO GENERAL '!B1599</f>
        <v>021260980</v>
      </c>
      <c r="C1587" t="str">
        <f>+'LISTADO GENERAL '!E1599</f>
        <v>MISULVAN COMPOSITUM JARABE ADULTO X 120ML</v>
      </c>
      <c r="D1587">
        <f>+'LISTADO GENERAL '!F1599</f>
        <v>0</v>
      </c>
      <c r="E1587" t="str">
        <f>+'LISTADO GENERAL '!I1599</f>
        <v>PLUS ANDES</v>
      </c>
      <c r="F1587" s="20">
        <f>+'LISTADO GENERAL '!S1599</f>
        <v>46023</v>
      </c>
      <c r="G1587">
        <f>+'LISTADO GENERAL '!T1599</f>
        <v>0</v>
      </c>
      <c r="H1587" s="21">
        <f>+'LISTADO GENERAL '!O1599</f>
        <v>4.0372032042287076</v>
      </c>
      <c r="I1587">
        <f t="shared" si="48"/>
        <v>0</v>
      </c>
      <c r="J1587">
        <f>IF('LISTADO GENERAL '!K1599="EXENTO",'REF1'!I1587,I1587*1.16)</f>
        <v>0</v>
      </c>
      <c r="K1587" t="b">
        <f t="shared" si="49"/>
        <v>0</v>
      </c>
      <c r="L1587">
        <f>'LISTADO GENERAL '!A1599</f>
        <v>0</v>
      </c>
    </row>
    <row r="1588" spans="1:12">
      <c r="A1588" s="22">
        <v>1587</v>
      </c>
      <c r="B1588" t="str">
        <f>+'LISTADO GENERAL '!B1600</f>
        <v>021260981</v>
      </c>
      <c r="C1588" t="str">
        <f>+'LISTADO GENERAL '!E1600</f>
        <v>MISULVAN COMPOSITUM JARABE PEDIATRICO X 120ML</v>
      </c>
      <c r="D1588">
        <f>+'LISTADO GENERAL '!F1600</f>
        <v>0</v>
      </c>
      <c r="E1588" t="str">
        <f>+'LISTADO GENERAL '!I1600</f>
        <v>PLUS ANDES</v>
      </c>
      <c r="F1588" s="20">
        <f>+'LISTADO GENERAL '!S1600</f>
        <v>46327</v>
      </c>
      <c r="G1588">
        <f>+'LISTADO GENERAL '!T1600</f>
        <v>0</v>
      </c>
      <c r="H1588" s="21">
        <f>+'LISTADO GENERAL '!O1600</f>
        <v>3.8278853604461585</v>
      </c>
      <c r="I1588">
        <f t="shared" si="48"/>
        <v>0</v>
      </c>
      <c r="J1588">
        <f>IF('LISTADO GENERAL '!K1600="EXENTO",'REF1'!I1588,I1588*1.16)</f>
        <v>0</v>
      </c>
      <c r="K1588" t="b">
        <f t="shared" si="49"/>
        <v>0</v>
      </c>
      <c r="L1588">
        <f>'LISTADO GENERAL '!A1600</f>
        <v>0</v>
      </c>
    </row>
    <row r="1589" spans="1:12">
      <c r="A1589" s="22">
        <v>1588</v>
      </c>
      <c r="B1589" t="str">
        <f>+'LISTADO GENERAL '!B1601</f>
        <v>021261015</v>
      </c>
      <c r="C1589" t="str">
        <f>+'LISTADO GENERAL '!E1601</f>
        <v>MISULVAN FORTE 30mg/5ml SOL ORAL X 120 ml</v>
      </c>
      <c r="D1589">
        <f>+'LISTADO GENERAL '!F1601</f>
        <v>0</v>
      </c>
      <c r="E1589" t="str">
        <f>+'LISTADO GENERAL '!I1601</f>
        <v>PLUS ANDES</v>
      </c>
      <c r="F1589" s="20">
        <f>+'LISTADO GENERAL '!S1601</f>
        <v>46600</v>
      </c>
      <c r="G1589">
        <f>+'LISTADO GENERAL '!T1601</f>
        <v>0</v>
      </c>
      <c r="H1589" s="21">
        <f>+'LISTADO GENERAL '!O1601</f>
        <v>3.9331208912924045</v>
      </c>
      <c r="I1589">
        <f t="shared" si="48"/>
        <v>0</v>
      </c>
      <c r="J1589">
        <f>IF('LISTADO GENERAL '!K1601="EXENTO",'REF1'!I1589,I1589*1.16)</f>
        <v>0</v>
      </c>
      <c r="K1589" t="b">
        <f t="shared" si="49"/>
        <v>0</v>
      </c>
      <c r="L1589">
        <f>'LISTADO GENERAL '!A1601</f>
        <v>0</v>
      </c>
    </row>
    <row r="1590" spans="1:12">
      <c r="A1590" s="22">
        <v>1589</v>
      </c>
      <c r="B1590" t="str">
        <f>+'LISTADO GENERAL '!B1602</f>
        <v>021260984</v>
      </c>
      <c r="C1590" t="str">
        <f>+'LISTADO GENERAL '!E1602</f>
        <v>MISULVAN JARABE PEDIATRICO 15MG/5ML X 120ML</v>
      </c>
      <c r="D1590">
        <f>+'LISTADO GENERAL '!F1602</f>
        <v>0</v>
      </c>
      <c r="E1590" t="str">
        <f>+'LISTADO GENERAL '!I1602</f>
        <v>PLUS ANDES</v>
      </c>
      <c r="F1590" s="20">
        <f>+'LISTADO GENERAL '!S1602</f>
        <v>46143</v>
      </c>
      <c r="G1590">
        <f>+'LISTADO GENERAL '!T1602</f>
        <v>0</v>
      </c>
      <c r="H1590" s="21">
        <f>+'LISTADO GENERAL '!O1602</f>
        <v>3.0258282620914905</v>
      </c>
      <c r="I1590">
        <f t="shared" si="48"/>
        <v>0</v>
      </c>
      <c r="J1590">
        <f>IF('LISTADO GENERAL '!K1602="EXENTO",'REF1'!I1590,I1590*1.16)</f>
        <v>0</v>
      </c>
      <c r="K1590" t="b">
        <f t="shared" si="49"/>
        <v>0</v>
      </c>
      <c r="L1590">
        <f>'LISTADO GENERAL '!A1602</f>
        <v>0</v>
      </c>
    </row>
    <row r="1591" spans="1:12">
      <c r="A1591" s="22">
        <v>1590</v>
      </c>
      <c r="B1591" t="str">
        <f>+'LISTADO GENERAL '!B1603</f>
        <v>021260989</v>
      </c>
      <c r="C1591" t="str">
        <f>+'LISTADO GENERAL '!E1603</f>
        <v>MISULVAN SOL GOTAS 7,5 MG / ML X 30 ML</v>
      </c>
      <c r="D1591">
        <f>+'LISTADO GENERAL '!F1603</f>
        <v>0</v>
      </c>
      <c r="E1591" t="str">
        <f>+'LISTADO GENERAL '!I1603</f>
        <v>PLUS ANDES</v>
      </c>
      <c r="F1591" s="20">
        <f>+'LISTADO GENERAL '!S1603</f>
        <v>46054</v>
      </c>
      <c r="G1591">
        <f>+'LISTADO GENERAL '!T1603</f>
        <v>0</v>
      </c>
      <c r="H1591" s="21">
        <f>+'LISTADO GENERAL '!O1603</f>
        <v>1.7010294589662964</v>
      </c>
      <c r="I1591">
        <f t="shared" si="48"/>
        <v>0</v>
      </c>
      <c r="J1591">
        <f>IF('LISTADO GENERAL '!K1603="EXENTO",'REF1'!I1591,I1591*1.16)</f>
        <v>0</v>
      </c>
      <c r="K1591" t="b">
        <f t="shared" si="49"/>
        <v>0</v>
      </c>
      <c r="L1591">
        <f>'LISTADO GENERAL '!A1603</f>
        <v>0</v>
      </c>
    </row>
    <row r="1592" spans="1:12">
      <c r="A1592" s="22">
        <v>1591</v>
      </c>
      <c r="B1592" t="str">
        <f>+'LISTADO GENERAL '!B1604</f>
        <v>021700730</v>
      </c>
      <c r="C1592" t="str">
        <f>+'LISTADO GENERAL '!E1604</f>
        <v>MODERAN 10,1G/15ML SOLUCION X 120ML</v>
      </c>
      <c r="D1592">
        <f>+'LISTADO GENERAL '!F1604</f>
        <v>0</v>
      </c>
      <c r="E1592" t="str">
        <f>+'LISTADO GENERAL '!I1604</f>
        <v>VARGAS</v>
      </c>
      <c r="F1592" s="20">
        <f>+'LISTADO GENERAL '!S1604</f>
        <v>45931</v>
      </c>
      <c r="G1592">
        <f>+'LISTADO GENERAL '!T1604</f>
        <v>0</v>
      </c>
      <c r="H1592" s="21">
        <f>+'LISTADO GENERAL '!O1604</f>
        <v>8.4658227848101273</v>
      </c>
      <c r="I1592">
        <f t="shared" si="48"/>
        <v>0</v>
      </c>
      <c r="J1592">
        <f>IF('LISTADO GENERAL '!K1604="EXENTO",'REF1'!I1592,I1592*1.16)</f>
        <v>0</v>
      </c>
      <c r="K1592" t="b">
        <f t="shared" si="49"/>
        <v>0</v>
      </c>
      <c r="L1592">
        <f>'LISTADO GENERAL '!A1604</f>
        <v>0</v>
      </c>
    </row>
    <row r="1593" spans="1:12">
      <c r="A1593" s="22">
        <v>1592</v>
      </c>
      <c r="B1593" t="str">
        <f>+'LISTADO GENERAL '!B1605</f>
        <v>020931106</v>
      </c>
      <c r="C1593" t="str">
        <f>+'LISTADO GENERAL '!E1605</f>
        <v>MOMEQ 0,1% CREMA 15G</v>
      </c>
      <c r="D1593">
        <f>+'LISTADO GENERAL '!F1605</f>
        <v>0</v>
      </c>
      <c r="E1593" t="str">
        <f>+'LISTADO GENERAL '!I1605</f>
        <v>LA SANTE</v>
      </c>
      <c r="F1593" s="20">
        <f>+'LISTADO GENERAL '!S1605</f>
        <v>46266</v>
      </c>
      <c r="G1593">
        <f>+'LISTADO GENERAL '!T1605</f>
        <v>0</v>
      </c>
      <c r="H1593" s="21">
        <f>+'LISTADO GENERAL '!O1605</f>
        <v>4.5178000000000003</v>
      </c>
      <c r="I1593">
        <f t="shared" si="48"/>
        <v>0</v>
      </c>
      <c r="J1593">
        <f>IF('LISTADO GENERAL '!K1605="EXENTO",'REF1'!I1593,I1593*1.16)</f>
        <v>0</v>
      </c>
      <c r="K1593" t="b">
        <f t="shared" si="49"/>
        <v>0</v>
      </c>
      <c r="L1593" t="str">
        <f>'LISTADO GENERAL '!A1605</f>
        <v>BROCHE DE ORO</v>
      </c>
    </row>
    <row r="1594" spans="1:12">
      <c r="A1594" s="22">
        <v>1593</v>
      </c>
      <c r="B1594" t="str">
        <f>+'LISTADO GENERAL '!B1606</f>
        <v>033820004</v>
      </c>
      <c r="C1594" t="str">
        <f>+'LISTADO GENERAL '!E1606</f>
        <v>MOMETASONA FUROATO SUSP. NASAL 140 DOSIS</v>
      </c>
      <c r="D1594">
        <f>+'LISTADO GENERAL '!F1606</f>
        <v>0</v>
      </c>
      <c r="E1594" t="str">
        <f>+'LISTADO GENERAL '!I1606</f>
        <v>FELIRNI</v>
      </c>
      <c r="F1594" s="20">
        <f>+'LISTADO GENERAL '!S1606</f>
        <v>45839</v>
      </c>
      <c r="G1594">
        <f>+'LISTADO GENERAL '!T1606</f>
        <v>0</v>
      </c>
      <c r="H1594" s="21">
        <f>+'LISTADO GENERAL '!O1606</f>
        <v>4.2987012987012987</v>
      </c>
      <c r="I1594">
        <f t="shared" si="48"/>
        <v>0</v>
      </c>
      <c r="J1594">
        <f>IF('LISTADO GENERAL '!K1606="EXENTO",'REF1'!I1594,I1594*1.16)</f>
        <v>0</v>
      </c>
      <c r="K1594" t="b">
        <f t="shared" si="49"/>
        <v>0</v>
      </c>
      <c r="L1594">
        <f>'LISTADO GENERAL '!A1606</f>
        <v>0</v>
      </c>
    </row>
    <row r="1595" spans="1:12">
      <c r="A1595" s="22">
        <v>1594</v>
      </c>
      <c r="B1595" t="str">
        <f>+'LISTADO GENERAL '!B1607</f>
        <v>033500004</v>
      </c>
      <c r="C1595" t="str">
        <f>+'LISTADO GENERAL '!E1607</f>
        <v>MONODOKS 100mg X 14 CAP (DEVA)</v>
      </c>
      <c r="D1595">
        <f>+'LISTADO GENERAL '!F1607</f>
        <v>0</v>
      </c>
      <c r="E1595" t="str">
        <f>+'LISTADO GENERAL '!I1607</f>
        <v xml:space="preserve">DOROPHARMA </v>
      </c>
      <c r="F1595" s="20">
        <f>+'LISTADO GENERAL '!S1607</f>
        <v>47058</v>
      </c>
      <c r="G1595">
        <f>+'LISTADO GENERAL '!T1607</f>
        <v>0</v>
      </c>
      <c r="H1595" s="21">
        <f>+'LISTADO GENERAL '!O1607</f>
        <v>11.727272727272727</v>
      </c>
      <c r="I1595">
        <f t="shared" si="48"/>
        <v>0</v>
      </c>
      <c r="J1595">
        <f>IF('LISTADO GENERAL '!K1607="EXENTO",'REF1'!I1595,I1595*1.16)</f>
        <v>0</v>
      </c>
      <c r="K1595" t="b">
        <f t="shared" si="49"/>
        <v>0</v>
      </c>
      <c r="L1595">
        <f>'LISTADO GENERAL '!A1607</f>
        <v>0</v>
      </c>
    </row>
    <row r="1596" spans="1:12">
      <c r="A1596" s="22">
        <v>1595</v>
      </c>
      <c r="B1596" t="str">
        <f>+'LISTADO GENERAL '!B1608</f>
        <v>020980335</v>
      </c>
      <c r="C1596" t="str">
        <f>+'LISTADO GENERAL '!E1608</f>
        <v>MONOSULPA SOL NASAL X 15ML</v>
      </c>
      <c r="D1596">
        <f>+'LISTADO GENERAL '!F1608</f>
        <v>0</v>
      </c>
      <c r="E1596" t="str">
        <f>+'LISTADO GENERAL '!I1608</f>
        <v>LETI-GENVEN</v>
      </c>
      <c r="F1596" s="20">
        <f>+'LISTADO GENERAL '!S1608</f>
        <v>46054</v>
      </c>
      <c r="G1596">
        <f>+'LISTADO GENERAL '!T1608</f>
        <v>0</v>
      </c>
      <c r="H1596" s="21">
        <f>+'LISTADO GENERAL '!O1608</f>
        <v>8.9941558441558449</v>
      </c>
      <c r="I1596">
        <f t="shared" si="48"/>
        <v>0</v>
      </c>
      <c r="J1596">
        <f>IF('LISTADO GENERAL '!K1608="EXENTO",'REF1'!I1596,I1596*1.16)</f>
        <v>0</v>
      </c>
      <c r="K1596" t="b">
        <f t="shared" si="49"/>
        <v>0</v>
      </c>
      <c r="L1596" t="str">
        <f>'LISTADO GENERAL '!A1608</f>
        <v xml:space="preserve">BROCHE DE ORO </v>
      </c>
    </row>
    <row r="1597" spans="1:12">
      <c r="A1597" s="22">
        <v>1596</v>
      </c>
      <c r="B1597" t="str">
        <f>+'LISTADO GENERAL '!B1609</f>
        <v>020981155</v>
      </c>
      <c r="C1597" t="str">
        <f>+'LISTADO GENERAL '!E1609</f>
        <v>MONTELUKAST 10 MG X 10 COMPRIMIDOS</v>
      </c>
      <c r="D1597">
        <f>+'LISTADO GENERAL '!F1609</f>
        <v>0</v>
      </c>
      <c r="E1597" t="str">
        <f>+'LISTADO GENERAL '!I1609</f>
        <v>LETI-GENVEN</v>
      </c>
      <c r="F1597" s="20">
        <f>+'LISTADO GENERAL '!S1609</f>
        <v>46235</v>
      </c>
      <c r="G1597">
        <f>+'LISTADO GENERAL '!T1609</f>
        <v>0</v>
      </c>
      <c r="H1597" s="21">
        <f>+'LISTADO GENERAL '!O1609</f>
        <v>2.4798701298701293</v>
      </c>
      <c r="I1597">
        <f t="shared" si="48"/>
        <v>0</v>
      </c>
      <c r="J1597">
        <f>IF('LISTADO GENERAL '!K1609="EXENTO",'REF1'!I1597,I1597*1.16)</f>
        <v>0</v>
      </c>
      <c r="K1597" t="b">
        <f t="shared" si="49"/>
        <v>0</v>
      </c>
      <c r="L1597" t="str">
        <f>'LISTADO GENERAL '!A1609</f>
        <v xml:space="preserve">BROCHE DE ORO </v>
      </c>
    </row>
    <row r="1598" spans="1:12">
      <c r="A1598" s="22">
        <v>1597</v>
      </c>
      <c r="B1598" t="str">
        <f>+'LISTADO GENERAL '!B1610</f>
        <v>032820002</v>
      </c>
      <c r="C1598" t="str">
        <f>+'LISTADO GENERAL '!E1610</f>
        <v>MONTELUKAST 10 mg X 30 TAB</v>
      </c>
      <c r="D1598">
        <f>+'LISTADO GENERAL '!F1610</f>
        <v>0</v>
      </c>
      <c r="E1598" t="str">
        <f>+'LISTADO GENERAL '!I1610</f>
        <v>JMW</v>
      </c>
      <c r="F1598" s="20">
        <f>+'LISTADO GENERAL '!S1610</f>
        <v>46143</v>
      </c>
      <c r="G1598">
        <f>+'LISTADO GENERAL '!T1610</f>
        <v>0</v>
      </c>
      <c r="H1598" s="21">
        <f>+'LISTADO GENERAL '!O1610</f>
        <v>6.6883116883116882</v>
      </c>
      <c r="I1598">
        <f t="shared" si="48"/>
        <v>0</v>
      </c>
      <c r="J1598">
        <f>IF('LISTADO GENERAL '!K1610="EXENTO",'REF1'!I1598,I1598*1.16)</f>
        <v>0</v>
      </c>
      <c r="K1598" t="b">
        <f t="shared" si="49"/>
        <v>0</v>
      </c>
      <c r="L1598">
        <f>'LISTADO GENERAL '!A1610</f>
        <v>0</v>
      </c>
    </row>
    <row r="1599" spans="1:12">
      <c r="A1599" s="22">
        <v>1598</v>
      </c>
      <c r="B1599" t="str">
        <f>+'LISTADO GENERAL '!B1611</f>
        <v>0217208270</v>
      </c>
      <c r="C1599" t="str">
        <f>+'LISTADO GENERAL '!E1611</f>
        <v>MONTELUKAST 4mg X 10 TAB</v>
      </c>
      <c r="D1599">
        <f>+'LISTADO GENERAL '!F1611</f>
        <v>0</v>
      </c>
      <c r="E1599" t="str">
        <f>+'LISTADO GENERAL '!I1611</f>
        <v>VINCENTI</v>
      </c>
      <c r="F1599" s="20">
        <f>+'LISTADO GENERAL '!S1611</f>
        <v>46174</v>
      </c>
      <c r="G1599">
        <f>+'LISTADO GENERAL '!T1611</f>
        <v>0</v>
      </c>
      <c r="H1599" s="21">
        <f>+'LISTADO GENERAL '!O1611</f>
        <v>1.1904761904761905</v>
      </c>
      <c r="I1599">
        <f t="shared" si="48"/>
        <v>0</v>
      </c>
      <c r="J1599">
        <f>IF('LISTADO GENERAL '!K1611="EXENTO",'REF1'!I1599,I1599*1.16)</f>
        <v>0</v>
      </c>
      <c r="K1599" t="b">
        <f t="shared" si="49"/>
        <v>0</v>
      </c>
      <c r="L1599">
        <f>'LISTADO GENERAL '!A1611</f>
        <v>0</v>
      </c>
    </row>
    <row r="1600" spans="1:12">
      <c r="A1600" s="22">
        <v>1599</v>
      </c>
      <c r="B1600" t="str">
        <f>+'LISTADO GENERAL '!B1612</f>
        <v>022850056</v>
      </c>
      <c r="C1600" t="str">
        <f>+'LISTADO GENERAL '!E1612</f>
        <v xml:space="preserve">MONTELUKAST 5 MG X10 TAB BLISTER </v>
      </c>
      <c r="D1600">
        <f>+'LISTADO GENERAL '!F1612</f>
        <v>0</v>
      </c>
      <c r="E1600" t="str">
        <f>+'LISTADO GENERAL '!I1612</f>
        <v>BRIXMEDIC</v>
      </c>
      <c r="F1600" s="20">
        <f>+'LISTADO GENERAL '!S1612</f>
        <v>46023</v>
      </c>
      <c r="G1600">
        <f>+'LISTADO GENERAL '!T1612</f>
        <v>0</v>
      </c>
      <c r="H1600" s="21">
        <f>+'LISTADO GENERAL '!O1612</f>
        <v>0.8928571428571429</v>
      </c>
      <c r="I1600">
        <f t="shared" si="48"/>
        <v>0</v>
      </c>
      <c r="J1600">
        <f>IF('LISTADO GENERAL '!K1612="EXENTO",'REF1'!I1600,I1600*1.16)</f>
        <v>0</v>
      </c>
      <c r="K1600" t="b">
        <f t="shared" si="49"/>
        <v>0</v>
      </c>
      <c r="L1600">
        <f>'LISTADO GENERAL '!A1612</f>
        <v>0</v>
      </c>
    </row>
    <row r="1601" spans="1:12">
      <c r="A1601" s="22">
        <v>1600</v>
      </c>
      <c r="B1601" t="str">
        <f>+'LISTADO GENERAL '!B1613</f>
        <v>020930580</v>
      </c>
      <c r="C1601" t="str">
        <f>+'LISTADO GENERAL '!E1613</f>
        <v>MONTELUKAST 5MG X 10 TAB</v>
      </c>
      <c r="D1601">
        <f>+'LISTADO GENERAL '!F1613</f>
        <v>0</v>
      </c>
      <c r="E1601" t="str">
        <f>+'LISTADO GENERAL '!I1613</f>
        <v>LA SANTE</v>
      </c>
      <c r="F1601" s="20">
        <f>+'LISTADO GENERAL '!S1613</f>
        <v>46174</v>
      </c>
      <c r="G1601">
        <f>+'LISTADO GENERAL '!T1613</f>
        <v>0</v>
      </c>
      <c r="H1601" s="21">
        <f>+'LISTADO GENERAL '!O1613</f>
        <v>1.8032000000000001</v>
      </c>
      <c r="I1601">
        <f t="shared" si="48"/>
        <v>0</v>
      </c>
      <c r="J1601">
        <f>IF('LISTADO GENERAL '!K1613="EXENTO",'REF1'!I1601,I1601*1.16)</f>
        <v>0</v>
      </c>
      <c r="K1601" t="b">
        <f t="shared" si="49"/>
        <v>0</v>
      </c>
      <c r="L1601" t="str">
        <f>'LISTADO GENERAL '!A1613</f>
        <v>BROCHE DE ORO</v>
      </c>
    </row>
    <row r="1602" spans="1:12">
      <c r="A1602" s="22">
        <v>1601</v>
      </c>
      <c r="B1602" t="str">
        <f>+'LISTADO GENERAL '!B1614</f>
        <v>021181124</v>
      </c>
      <c r="C1602" t="str">
        <f>+'LISTADO GENERAL '!E1614</f>
        <v>MONTELUKAST 5mg X 30 TAB MASTICABLES</v>
      </c>
      <c r="D1602">
        <f>+'LISTADO GENERAL '!F1614</f>
        <v>0</v>
      </c>
      <c r="E1602" t="str">
        <f>+'LISTADO GENERAL '!I1614</f>
        <v>OFTALMI</v>
      </c>
      <c r="F1602" s="20">
        <f>+'LISTADO GENERAL '!S1614</f>
        <v>46023</v>
      </c>
      <c r="G1602">
        <f>+'LISTADO GENERAL '!T1614</f>
        <v>0</v>
      </c>
      <c r="H1602" s="21">
        <f>+'LISTADO GENERAL '!O1614</f>
        <v>4.7236000000000002</v>
      </c>
      <c r="I1602">
        <f t="shared" ref="I1602:I1665" si="50">+H1602*G1602</f>
        <v>0</v>
      </c>
      <c r="J1602">
        <f>IF('LISTADO GENERAL '!K1614="EXENTO",'REF1'!I1602,I1602*1.16)</f>
        <v>0</v>
      </c>
      <c r="K1602" t="b">
        <f t="shared" si="49"/>
        <v>0</v>
      </c>
      <c r="L1602" t="str">
        <f>'LISTADO GENERAL '!A1614</f>
        <v>BROCHE DE ORO</v>
      </c>
    </row>
    <row r="1603" spans="1:12">
      <c r="A1603" s="22">
        <v>1602</v>
      </c>
      <c r="B1603" t="str">
        <f>+'LISTADO GENERAL '!B1615</f>
        <v>020191110</v>
      </c>
      <c r="C1603" t="str">
        <f>+'LISTADO GENERAL '!E1615</f>
        <v>MONTRAX 10 MG X 10 TAB</v>
      </c>
      <c r="D1603">
        <f>+'LISTADO GENERAL '!F1615</f>
        <v>0</v>
      </c>
      <c r="E1603" t="str">
        <f>+'LISTADO GENERAL '!I1615</f>
        <v>BIOTECH</v>
      </c>
      <c r="F1603" s="20">
        <f>+'LISTADO GENERAL '!S1615</f>
        <v>46174</v>
      </c>
      <c r="G1603">
        <f>+'LISTADO GENERAL '!T1615</f>
        <v>0</v>
      </c>
      <c r="H1603" s="21">
        <f>+'LISTADO GENERAL '!O1615</f>
        <v>2.714285714285714</v>
      </c>
      <c r="I1603">
        <f t="shared" si="50"/>
        <v>0</v>
      </c>
      <c r="J1603">
        <f>IF('LISTADO GENERAL '!K1615="EXENTO",'REF1'!I1603,I1603*1.16)</f>
        <v>0</v>
      </c>
      <c r="K1603" t="b">
        <f t="shared" ref="K1603:K1666" si="51">IF(AND(G1603&gt;0,AND(L1603&lt;&gt;$L$1,L1603&lt;&gt;$M$1)),ROW())</f>
        <v>0</v>
      </c>
      <c r="L1603">
        <f>'LISTADO GENERAL '!A1615</f>
        <v>0</v>
      </c>
    </row>
    <row r="1604" spans="1:12">
      <c r="A1604" s="22">
        <v>1603</v>
      </c>
      <c r="B1604" t="str">
        <f>+'LISTADO GENERAL '!B1616</f>
        <v>020191098</v>
      </c>
      <c r="C1604" t="str">
        <f>+'LISTADO GENERAL '!E1616</f>
        <v>MONTRAX 4MG X 10 TAB MASTICABLES</v>
      </c>
      <c r="D1604">
        <f>+'LISTADO GENERAL '!F1616</f>
        <v>0</v>
      </c>
      <c r="E1604" t="str">
        <f>+'LISTADO GENERAL '!I1616</f>
        <v>BIOTECH</v>
      </c>
      <c r="F1604" s="20">
        <f>+'LISTADO GENERAL '!S1616</f>
        <v>46174</v>
      </c>
      <c r="G1604">
        <f>+'LISTADO GENERAL '!T1616</f>
        <v>0</v>
      </c>
      <c r="H1604" s="21">
        <f>+'LISTADO GENERAL '!O1616</f>
        <v>1.3136363636363635</v>
      </c>
      <c r="I1604">
        <f t="shared" si="50"/>
        <v>0</v>
      </c>
      <c r="J1604">
        <f>IF('LISTADO GENERAL '!K1616="EXENTO",'REF1'!I1604,I1604*1.16)</f>
        <v>0</v>
      </c>
      <c r="K1604" t="b">
        <f t="shared" si="51"/>
        <v>0</v>
      </c>
      <c r="L1604" t="str">
        <f>'LISTADO GENERAL '!A1616</f>
        <v>PRODUCTOS TOP</v>
      </c>
    </row>
    <row r="1605" spans="1:12">
      <c r="A1605" s="22">
        <v>1604</v>
      </c>
      <c r="B1605" t="str">
        <f>+'LISTADO GENERAL '!B1617</f>
        <v>020191048</v>
      </c>
      <c r="C1605" t="str">
        <f>+'LISTADO GENERAL '!E1617</f>
        <v>MONTRAX 4MG X 30 TAB MASTICABLES</v>
      </c>
      <c r="D1605">
        <f>+'LISTADO GENERAL '!F1617</f>
        <v>0</v>
      </c>
      <c r="E1605" t="str">
        <f>+'LISTADO GENERAL '!I1617</f>
        <v>BIOTECH</v>
      </c>
      <c r="F1605" s="20">
        <f>+'LISTADO GENERAL '!S1617</f>
        <v>46174</v>
      </c>
      <c r="G1605">
        <f>+'LISTADO GENERAL '!T1617</f>
        <v>0</v>
      </c>
      <c r="H1605" s="21">
        <f>+'LISTADO GENERAL '!O1617</f>
        <v>3.7976190476190479</v>
      </c>
      <c r="I1605">
        <f t="shared" si="50"/>
        <v>0</v>
      </c>
      <c r="J1605">
        <f>IF('LISTADO GENERAL '!K1617="EXENTO",'REF1'!I1605,I1605*1.16)</f>
        <v>0</v>
      </c>
      <c r="K1605" t="b">
        <f t="shared" si="51"/>
        <v>0</v>
      </c>
      <c r="L1605">
        <f>'LISTADO GENERAL '!A1617</f>
        <v>0</v>
      </c>
    </row>
    <row r="1606" spans="1:12">
      <c r="A1606" s="22">
        <v>1605</v>
      </c>
      <c r="B1606" t="str">
        <f>+'LISTADO GENERAL '!B1618</f>
        <v>020931156</v>
      </c>
      <c r="C1606" t="str">
        <f>+'LISTADO GENERAL '!E1618</f>
        <v>MONUKAST 5mg X 30TAB MAST</v>
      </c>
      <c r="D1606">
        <f>+'LISTADO GENERAL '!F1618</f>
        <v>0</v>
      </c>
      <c r="E1606" t="str">
        <f>+'LISTADO GENERAL '!I1618</f>
        <v>LA SANTE</v>
      </c>
      <c r="F1606" s="20">
        <f>+'LISTADO GENERAL '!S1618</f>
        <v>46539</v>
      </c>
      <c r="G1606">
        <f>+'LISTADO GENERAL '!T1618</f>
        <v>0</v>
      </c>
      <c r="H1606" s="21">
        <f>+'LISTADO GENERAL '!O1618</f>
        <v>4.3512000000000004</v>
      </c>
      <c r="I1606">
        <f t="shared" si="50"/>
        <v>0</v>
      </c>
      <c r="J1606">
        <f>IF('LISTADO GENERAL '!K1618="EXENTO",'REF1'!I1606,I1606*1.16)</f>
        <v>0</v>
      </c>
      <c r="K1606" t="b">
        <f t="shared" si="51"/>
        <v>0</v>
      </c>
      <c r="L1606" t="str">
        <f>'LISTADO GENERAL '!A1618</f>
        <v>BROCHE DE ORO</v>
      </c>
    </row>
    <row r="1607" spans="1:12">
      <c r="A1607" s="22">
        <v>1606</v>
      </c>
      <c r="B1607" t="str">
        <f>+'LISTADO GENERAL '!B1619</f>
        <v>021181031</v>
      </c>
      <c r="C1607" t="str">
        <f>+'LISTADO GENERAL '!E1619</f>
        <v>MOVIMEX 15MG X 10 TAB</v>
      </c>
      <c r="D1607">
        <f>+'LISTADO GENERAL '!F1619</f>
        <v>0</v>
      </c>
      <c r="E1607" t="str">
        <f>+'LISTADO GENERAL '!I1619</f>
        <v>OFTALMI</v>
      </c>
      <c r="F1607" s="20">
        <f>+'LISTADO GENERAL '!S1619</f>
        <v>46174</v>
      </c>
      <c r="G1607">
        <f>+'LISTADO GENERAL '!T1619</f>
        <v>0</v>
      </c>
      <c r="H1607" s="21">
        <f>+'LISTADO GENERAL '!O1619</f>
        <v>3.6410126582278477</v>
      </c>
      <c r="I1607">
        <f t="shared" si="50"/>
        <v>0</v>
      </c>
      <c r="J1607">
        <f>IF('LISTADO GENERAL '!K1619="EXENTO",'REF1'!I1607,I1607*1.16)</f>
        <v>0</v>
      </c>
      <c r="K1607" t="b">
        <f t="shared" si="51"/>
        <v>0</v>
      </c>
      <c r="L1607" t="str">
        <f>'LISTADO GENERAL '!A1619</f>
        <v>BROCHE DE ORO</v>
      </c>
    </row>
    <row r="1608" spans="1:12">
      <c r="A1608" s="22">
        <v>1607</v>
      </c>
      <c r="B1608" t="str">
        <f>+'LISTADO GENERAL '!B1620</f>
        <v>021181032</v>
      </c>
      <c r="C1608" t="str">
        <f>+'LISTADO GENERAL '!E1620</f>
        <v>MOXIDEX 0.50% X 5ml SOLC. OFT</v>
      </c>
      <c r="D1608">
        <f>+'LISTADO GENERAL '!F1620</f>
        <v>0</v>
      </c>
      <c r="E1608" t="str">
        <f>+'LISTADO GENERAL '!I1620</f>
        <v>OFTALMI</v>
      </c>
      <c r="F1608" s="20">
        <f>+'LISTADO GENERAL '!S1620</f>
        <v>46266</v>
      </c>
      <c r="G1608">
        <f>+'LISTADO GENERAL '!T1620</f>
        <v>0</v>
      </c>
      <c r="H1608" s="21">
        <f>+'LISTADO GENERAL '!O1620</f>
        <v>11.074</v>
      </c>
      <c r="I1608">
        <f t="shared" si="50"/>
        <v>0</v>
      </c>
      <c r="J1608">
        <f>IF('LISTADO GENERAL '!K1620="EXENTO",'REF1'!I1608,I1608*1.16)</f>
        <v>0</v>
      </c>
      <c r="K1608" t="b">
        <f t="shared" si="51"/>
        <v>0</v>
      </c>
      <c r="L1608" t="str">
        <f>'LISTADO GENERAL '!A1620</f>
        <v>BROCHE DE ORO</v>
      </c>
    </row>
    <row r="1609" spans="1:12">
      <c r="A1609" s="22">
        <v>1608</v>
      </c>
      <c r="B1609" t="str">
        <f>+'LISTADO GENERAL '!B1621</f>
        <v>020261100</v>
      </c>
      <c r="C1609" t="str">
        <f>+'LISTADO GENERAL '!E1621</f>
        <v>MOXIFLOXACINA 400 MG X 5 TAB</v>
      </c>
      <c r="D1609">
        <f>+'LISTADO GENERAL '!F1621</f>
        <v>0</v>
      </c>
      <c r="E1609" t="str">
        <f>+'LISTADO GENERAL '!I1621</f>
        <v>CALOX</v>
      </c>
      <c r="F1609" s="20">
        <f>+'LISTADO GENERAL '!S1621</f>
        <v>46539</v>
      </c>
      <c r="G1609">
        <f>+'LISTADO GENERAL '!T1621</f>
        <v>0</v>
      </c>
      <c r="H1609" s="21">
        <f>+'LISTADO GENERAL '!O1621</f>
        <v>8.6720602788036167</v>
      </c>
      <c r="I1609">
        <f t="shared" si="50"/>
        <v>0</v>
      </c>
      <c r="J1609">
        <f>IF('LISTADO GENERAL '!K1621="EXENTO",'REF1'!I1609,I1609*1.16)</f>
        <v>0</v>
      </c>
      <c r="K1609" t="b">
        <f t="shared" si="51"/>
        <v>0</v>
      </c>
      <c r="L1609">
        <f>'LISTADO GENERAL '!A1621</f>
        <v>0</v>
      </c>
    </row>
    <row r="1610" spans="1:12">
      <c r="A1610" s="22">
        <v>1609</v>
      </c>
      <c r="B1610" t="str">
        <f>+'LISTADO GENERAL '!B1622</f>
        <v>022870006</v>
      </c>
      <c r="C1610" t="str">
        <f>+'LISTADO GENERAL '!E1622</f>
        <v>MOXIFLOXACINA 400 MG X 5 TAB</v>
      </c>
      <c r="D1610">
        <f>+'LISTADO GENERAL '!F1622</f>
        <v>0</v>
      </c>
      <c r="E1610" t="str">
        <f>+'LISTADO GENERAL '!I1622</f>
        <v>MEDRIKHA</v>
      </c>
      <c r="F1610" s="20">
        <f>+'LISTADO GENERAL '!S1622</f>
        <v>46419</v>
      </c>
      <c r="G1610">
        <f>+'LISTADO GENERAL '!T1622</f>
        <v>0</v>
      </c>
      <c r="H1610" s="21">
        <f>+'LISTADO GENERAL '!O1622</f>
        <v>2.9761904761904763</v>
      </c>
      <c r="I1610">
        <f t="shared" si="50"/>
        <v>0</v>
      </c>
      <c r="J1610">
        <f>IF('LISTADO GENERAL '!K1622="EXENTO",'REF1'!I1610,I1610*1.16)</f>
        <v>0</v>
      </c>
      <c r="K1610" t="b">
        <f t="shared" si="51"/>
        <v>0</v>
      </c>
      <c r="L1610">
        <f>'LISTADO GENERAL '!A1622</f>
        <v>0</v>
      </c>
    </row>
    <row r="1611" spans="1:12">
      <c r="A1611" s="22">
        <v>1610</v>
      </c>
      <c r="B1611" t="str">
        <f>+'LISTADO GENERAL '!B1623</f>
        <v>020930648</v>
      </c>
      <c r="C1611" t="str">
        <f>+'LISTADO GENERAL '!E1623</f>
        <v>MOXIFLOXACINO 400MG X 7 TAB</v>
      </c>
      <c r="D1611">
        <f>+'LISTADO GENERAL '!F1623</f>
        <v>0</v>
      </c>
      <c r="E1611" t="str">
        <f>+'LISTADO GENERAL '!I1623</f>
        <v>LA SANTE</v>
      </c>
      <c r="F1611" s="20">
        <f>+'LISTADO GENERAL '!S1623</f>
        <v>46143</v>
      </c>
      <c r="G1611">
        <f>+'LISTADO GENERAL '!T1623</f>
        <v>0</v>
      </c>
      <c r="H1611" s="21">
        <f>+'LISTADO GENERAL '!O1623</f>
        <v>12.430379746835444</v>
      </c>
      <c r="I1611">
        <f t="shared" si="50"/>
        <v>0</v>
      </c>
      <c r="J1611">
        <f>IF('LISTADO GENERAL '!K1623="EXENTO",'REF1'!I1611,I1611*1.16)</f>
        <v>0</v>
      </c>
      <c r="K1611" t="b">
        <f t="shared" si="51"/>
        <v>0</v>
      </c>
      <c r="L1611" t="str">
        <f>'LISTADO GENERAL '!A1623</f>
        <v>BROCHE DE ORO</v>
      </c>
    </row>
    <row r="1612" spans="1:12">
      <c r="A1612" s="22">
        <v>1611</v>
      </c>
      <c r="B1612" t="str">
        <f>+'LISTADO GENERAL '!B1624</f>
        <v>021690749</v>
      </c>
      <c r="C1612" t="str">
        <f>+'LISTADO GENERAL '!E1624</f>
        <v>MOXVAL 400 mg X 5 TAB</v>
      </c>
      <c r="D1612">
        <f>+'LISTADO GENERAL '!F1624</f>
        <v>0</v>
      </c>
      <c r="E1612" t="str">
        <f>+'LISTADO GENERAL '!I1624</f>
        <v>VALMOR</v>
      </c>
      <c r="F1612" s="20">
        <f>+'LISTADO GENERAL '!S1624</f>
        <v>47392</v>
      </c>
      <c r="G1612">
        <f>+'LISTADO GENERAL '!T1624</f>
        <v>0</v>
      </c>
      <c r="H1612" s="21">
        <f>+'LISTADO GENERAL '!O1624</f>
        <v>11.818181818181817</v>
      </c>
      <c r="I1612">
        <f t="shared" si="50"/>
        <v>0</v>
      </c>
      <c r="J1612">
        <f>IF('LISTADO GENERAL '!K1624="EXENTO",'REF1'!I1612,I1612*1.16)</f>
        <v>0</v>
      </c>
      <c r="K1612" t="b">
        <f t="shared" si="51"/>
        <v>0</v>
      </c>
      <c r="L1612" t="str">
        <f>'LISTADO GENERAL '!A1624</f>
        <v>PRODUCTOS TOP</v>
      </c>
    </row>
    <row r="1613" spans="1:12">
      <c r="A1613" s="22">
        <v>1612</v>
      </c>
      <c r="B1613" t="str">
        <f>+'LISTADO GENERAL '!B1625</f>
        <v>0221110875</v>
      </c>
      <c r="C1613" t="str">
        <f>+'LISTADO GENERAL '!E1625</f>
        <v>MUCLAR 30MG-5MG X 10 COMP</v>
      </c>
      <c r="D1613">
        <f>+'LISTADO GENERAL '!F1625</f>
        <v>0</v>
      </c>
      <c r="E1613" t="str">
        <f>+'LISTADO GENERAL '!I1625</f>
        <v>DOLLDER</v>
      </c>
      <c r="F1613" s="20">
        <f>+'LISTADO GENERAL '!S1625</f>
        <v>46204</v>
      </c>
      <c r="G1613">
        <f>+'LISTADO GENERAL '!T1625</f>
        <v>0</v>
      </c>
      <c r="H1613" s="21">
        <f>+'LISTADO GENERAL '!O1625</f>
        <v>3.9493670886075951</v>
      </c>
      <c r="I1613">
        <f t="shared" si="50"/>
        <v>0</v>
      </c>
      <c r="J1613">
        <f>IF('LISTADO GENERAL '!K1625="EXENTO",'REF1'!I1613,I1613*1.16)</f>
        <v>0</v>
      </c>
      <c r="K1613" t="b">
        <f t="shared" si="51"/>
        <v>0</v>
      </c>
      <c r="L1613">
        <f>'LISTADO GENERAL '!A1625</f>
        <v>0</v>
      </c>
    </row>
    <row r="1614" spans="1:12">
      <c r="A1614" s="22">
        <v>1613</v>
      </c>
      <c r="B1614" t="str">
        <f>+'LISTADO GENERAL '!B1626</f>
        <v>022111755</v>
      </c>
      <c r="C1614" t="str">
        <f>+'LISTADO GENERAL '!E1626</f>
        <v>MUCLAR 30MG-5MG/5ML JARABE X 60ML</v>
      </c>
      <c r="D1614">
        <f>+'LISTADO GENERAL '!F1626</f>
        <v>0</v>
      </c>
      <c r="E1614" t="str">
        <f>+'LISTADO GENERAL '!I1626</f>
        <v>DOLLDER</v>
      </c>
      <c r="F1614" s="20">
        <f>+'LISTADO GENERAL '!S1626</f>
        <v>46204</v>
      </c>
      <c r="G1614">
        <f>+'LISTADO GENERAL '!T1626</f>
        <v>0</v>
      </c>
      <c r="H1614" s="21">
        <f>+'LISTADO GENERAL '!O1626</f>
        <v>5.324675324675324</v>
      </c>
      <c r="I1614">
        <f t="shared" si="50"/>
        <v>0</v>
      </c>
      <c r="J1614">
        <f>IF('LISTADO GENERAL '!K1626="EXENTO",'REF1'!I1614,I1614*1.16)</f>
        <v>0</v>
      </c>
      <c r="K1614" t="b">
        <f t="shared" si="51"/>
        <v>0</v>
      </c>
      <c r="L1614">
        <f>'LISTADO GENERAL '!A1626</f>
        <v>0</v>
      </c>
    </row>
    <row r="1615" spans="1:12">
      <c r="A1615" s="22">
        <v>1614</v>
      </c>
      <c r="B1615" t="str">
        <f>+'LISTADO GENERAL '!B1627</f>
        <v>022850083</v>
      </c>
      <c r="C1615" t="str">
        <f>+'LISTADO GENERAL '!E1627</f>
        <v>MUCOBRIX 120 ML</v>
      </c>
      <c r="D1615">
        <f>+'LISTADO GENERAL '!F1627</f>
        <v>0</v>
      </c>
      <c r="E1615" t="str">
        <f>+'LISTADO GENERAL '!I1627</f>
        <v>BRIXMEDIC</v>
      </c>
      <c r="F1615" s="20">
        <f>+'LISTADO GENERAL '!S1627</f>
        <v>45809</v>
      </c>
      <c r="G1615">
        <f>+'LISTADO GENERAL '!T1627</f>
        <v>0</v>
      </c>
      <c r="H1615" s="21">
        <f>+'LISTADO GENERAL '!O1627</f>
        <v>4.7023809523809526</v>
      </c>
      <c r="I1615">
        <f t="shared" si="50"/>
        <v>0</v>
      </c>
      <c r="J1615">
        <f>IF('LISTADO GENERAL '!K1627="EXENTO",'REF1'!I1615,I1615*1.16)</f>
        <v>0</v>
      </c>
      <c r="K1615" t="b">
        <f t="shared" si="51"/>
        <v>0</v>
      </c>
      <c r="L1615">
        <f>'LISTADO GENERAL '!A1627</f>
        <v>0</v>
      </c>
    </row>
    <row r="1616" spans="1:12">
      <c r="A1616" s="22">
        <v>1615</v>
      </c>
      <c r="B1616" t="str">
        <f>+'LISTADO GENERAL '!B1628</f>
        <v>020350980</v>
      </c>
      <c r="C1616" t="str">
        <f>+'LISTADO GENERAL '!E1628</f>
        <v xml:space="preserve">MUCOBROL 4 MG / 5ML JBE X 120 ML </v>
      </c>
      <c r="D1616">
        <f>+'LISTADO GENERAL '!F1628</f>
        <v>0</v>
      </c>
      <c r="E1616" t="str">
        <f>+'LISTADO GENERAL '!I1628</f>
        <v>COFASA</v>
      </c>
      <c r="F1616" s="20">
        <f>+'LISTADO GENERAL '!S1628</f>
        <v>45778</v>
      </c>
      <c r="G1616">
        <f>+'LISTADO GENERAL '!T1628</f>
        <v>0</v>
      </c>
      <c r="H1616" s="21">
        <f>+'LISTADO GENERAL '!O1628</f>
        <v>3.6980952380952381</v>
      </c>
      <c r="I1616">
        <f t="shared" si="50"/>
        <v>0</v>
      </c>
      <c r="J1616">
        <f>IF('LISTADO GENERAL '!K1628="EXENTO",'REF1'!I1616,I1616*1.16)</f>
        <v>0</v>
      </c>
      <c r="K1616" t="b">
        <f t="shared" si="51"/>
        <v>0</v>
      </c>
      <c r="L1616" t="str">
        <f>'LISTADO GENERAL '!A1628</f>
        <v>PRODUCTOS TOP</v>
      </c>
    </row>
    <row r="1617" spans="1:12">
      <c r="A1617" s="22">
        <v>1616</v>
      </c>
      <c r="B1617" t="str">
        <f>+'LISTADO GENERAL '!B1629</f>
        <v>020581002</v>
      </c>
      <c r="C1617" t="str">
        <f>+'LISTADO GENERAL '!E1629</f>
        <v>MUCOLIN (AMBROXOL) X 120ML</v>
      </c>
      <c r="D1617">
        <f>+'LISTADO GENERAL '!F1629</f>
        <v>0</v>
      </c>
      <c r="E1617" t="str">
        <f>+'LISTADO GENERAL '!I1629</f>
        <v>FC PHARMA</v>
      </c>
      <c r="F1617" s="20">
        <f>+'LISTADO GENERAL '!S1629</f>
        <v>45870</v>
      </c>
      <c r="G1617">
        <f>+'LISTADO GENERAL '!T1629</f>
        <v>0</v>
      </c>
      <c r="H1617" s="21">
        <f>+'LISTADO GENERAL '!O1629</f>
        <v>2.8125</v>
      </c>
      <c r="I1617">
        <f t="shared" si="50"/>
        <v>0</v>
      </c>
      <c r="J1617">
        <f>IF('LISTADO GENERAL '!K1629="EXENTO",'REF1'!I1617,I1617*1.16)</f>
        <v>0</v>
      </c>
      <c r="K1617" t="b">
        <f t="shared" si="51"/>
        <v>0</v>
      </c>
      <c r="L1617" t="str">
        <f>'LISTADO GENERAL '!A1629</f>
        <v>PRODUCTOS TOP</v>
      </c>
    </row>
    <row r="1618" spans="1:12">
      <c r="A1618" s="22">
        <v>1617</v>
      </c>
      <c r="B1618" t="str">
        <f>+'LISTADO GENERAL '!B1630</f>
        <v>021700338</v>
      </c>
      <c r="C1618" t="str">
        <f>+'LISTADO GENERAL '!E1630</f>
        <v>MUCOLIPTO 15/5ML JBE X 90 ML</v>
      </c>
      <c r="D1618">
        <f>+'LISTADO GENERAL '!F1630</f>
        <v>0</v>
      </c>
      <c r="E1618" t="str">
        <f>+'LISTADO GENERAL '!I1630</f>
        <v>ZUOZ PHARMA</v>
      </c>
      <c r="F1618" s="20">
        <f>+'LISTADO GENERAL '!S1630</f>
        <v>46113</v>
      </c>
      <c r="G1618">
        <f>+'LISTADO GENERAL '!T1630</f>
        <v>0</v>
      </c>
      <c r="H1618" s="21">
        <f>+'LISTADO GENERAL '!O1630</f>
        <v>4.1706000000000003</v>
      </c>
      <c r="I1618">
        <f t="shared" si="50"/>
        <v>0</v>
      </c>
      <c r="J1618">
        <f>IF('LISTADO GENERAL '!K1630="EXENTO",'REF1'!I1618,I1618*1.16)</f>
        <v>0</v>
      </c>
      <c r="K1618" t="b">
        <f t="shared" si="51"/>
        <v>0</v>
      </c>
      <c r="L1618">
        <f>'LISTADO GENERAL '!A1630</f>
        <v>0</v>
      </c>
    </row>
    <row r="1619" spans="1:12">
      <c r="A1619" s="22">
        <v>1618</v>
      </c>
      <c r="B1619" t="str">
        <f>+'LISTADO GENERAL '!B1631</f>
        <v>021700339</v>
      </c>
      <c r="C1619" t="str">
        <f>+'LISTADO GENERAL '!E1631</f>
        <v>MUCORAMA 15MG/5ML JARABE X 118ML</v>
      </c>
      <c r="D1619">
        <f>+'LISTADO GENERAL '!F1631</f>
        <v>0</v>
      </c>
      <c r="E1619" t="str">
        <f>+'LISTADO GENERAL '!I1631</f>
        <v>VARGAS</v>
      </c>
      <c r="F1619" s="20">
        <f>+'LISTADO GENERAL '!S1631</f>
        <v>46023</v>
      </c>
      <c r="G1619">
        <f>+'LISTADO GENERAL '!T1631</f>
        <v>0</v>
      </c>
      <c r="H1619" s="21">
        <f>+'LISTADO GENERAL '!O1631</f>
        <v>3.1142857142857148</v>
      </c>
      <c r="I1619">
        <f t="shared" si="50"/>
        <v>0</v>
      </c>
      <c r="J1619">
        <f>IF('LISTADO GENERAL '!K1631="EXENTO",'REF1'!I1619,I1619*1.16)</f>
        <v>0</v>
      </c>
      <c r="K1619" t="b">
        <f t="shared" si="51"/>
        <v>0</v>
      </c>
      <c r="L1619" t="str">
        <f>'LISTADO GENERAL '!A1631</f>
        <v>PRODUCTOS TOP</v>
      </c>
    </row>
    <row r="1620" spans="1:12">
      <c r="A1620" s="22">
        <v>1619</v>
      </c>
      <c r="B1620" t="str">
        <f>+'LISTADO GENERAL '!B1632</f>
        <v>021181117</v>
      </c>
      <c r="C1620" t="str">
        <f>+'LISTADO GENERAL '!E1632</f>
        <v>MUCOXOL 30mg/5mL JARABE X 120mL</v>
      </c>
      <c r="D1620">
        <f>+'LISTADO GENERAL '!F1632</f>
        <v>0</v>
      </c>
      <c r="E1620" t="str">
        <f>+'LISTADO GENERAL '!I1632</f>
        <v>OFTALMI</v>
      </c>
      <c r="F1620" s="20">
        <f>+'LISTADO GENERAL '!S1632</f>
        <v>46508</v>
      </c>
      <c r="G1620">
        <f>+'LISTADO GENERAL '!T1632</f>
        <v>0</v>
      </c>
      <c r="H1620" s="21">
        <f>+'LISTADO GENERAL '!O1632</f>
        <v>3.2418749999999998</v>
      </c>
      <c r="I1620">
        <f t="shared" si="50"/>
        <v>0</v>
      </c>
      <c r="J1620">
        <f>IF('LISTADO GENERAL '!K1632="EXENTO",'REF1'!I1620,I1620*1.16)</f>
        <v>0</v>
      </c>
      <c r="K1620" t="b">
        <f t="shared" si="51"/>
        <v>0</v>
      </c>
      <c r="L1620" t="str">
        <f>'LISTADO GENERAL '!A1632</f>
        <v>BROCHE DE ORO</v>
      </c>
    </row>
    <row r="1621" spans="1:12">
      <c r="A1621" s="22">
        <v>1620</v>
      </c>
      <c r="B1621" t="str">
        <f>+'LISTADO GENERAL '!B1633</f>
        <v>0200602254</v>
      </c>
      <c r="C1621" t="str">
        <f>+'LISTADO GENERAL '!E1633</f>
        <v>MULETA DE ALUMINIO</v>
      </c>
      <c r="D1621">
        <f>+'LISTADO GENERAL '!F1633</f>
        <v>0</v>
      </c>
      <c r="E1621" t="str">
        <f>+'LISTADO GENERAL '!I1633</f>
        <v>ALFA FARMACEUTICAL</v>
      </c>
      <c r="F1621" s="20" t="str">
        <f>+'LISTADO GENERAL '!S1633</f>
        <v>N/A</v>
      </c>
      <c r="G1621">
        <f>+'LISTADO GENERAL '!T1633</f>
        <v>0</v>
      </c>
      <c r="H1621" s="21">
        <f>+'LISTADO GENERAL '!O1633</f>
        <v>25.759999999999998</v>
      </c>
      <c r="I1621">
        <f t="shared" si="50"/>
        <v>0</v>
      </c>
      <c r="J1621">
        <f>IF('LISTADO GENERAL '!K1633="EXENTO",'REF1'!I1621,I1621*1.16)</f>
        <v>0</v>
      </c>
      <c r="K1621" t="b">
        <f t="shared" si="51"/>
        <v>0</v>
      </c>
      <c r="L1621">
        <f>'LISTADO GENERAL '!A1633</f>
        <v>0</v>
      </c>
    </row>
    <row r="1622" spans="1:12">
      <c r="A1622" s="22">
        <v>1621</v>
      </c>
      <c r="B1622" t="str">
        <f>+'LISTADO GENERAL '!B1634</f>
        <v>0200602255</v>
      </c>
      <c r="C1622" t="str">
        <f>+'LISTADO GENERAL '!E1634</f>
        <v>MULETA DE CODO DE ALUMINIO</v>
      </c>
      <c r="D1622">
        <f>+'LISTADO GENERAL '!F1634</f>
        <v>0</v>
      </c>
      <c r="E1622" t="str">
        <f>+'LISTADO GENERAL '!I1634</f>
        <v>ALFA FARMACEUTICAL</v>
      </c>
      <c r="F1622" s="20" t="str">
        <f>+'LISTADO GENERAL '!S1634</f>
        <v>N/A</v>
      </c>
      <c r="G1622">
        <f>+'LISTADO GENERAL '!T1634</f>
        <v>0</v>
      </c>
      <c r="H1622" s="21">
        <f>+'LISTADO GENERAL '!O1634</f>
        <v>13.74025974025974</v>
      </c>
      <c r="I1622">
        <f t="shared" si="50"/>
        <v>0</v>
      </c>
      <c r="J1622">
        <f>IF('LISTADO GENERAL '!K1634="EXENTO",'REF1'!I1622,I1622*1.16)</f>
        <v>0</v>
      </c>
      <c r="K1622" t="b">
        <f t="shared" si="51"/>
        <v>0</v>
      </c>
      <c r="L1622">
        <f>'LISTADO GENERAL '!A1634</f>
        <v>0</v>
      </c>
    </row>
    <row r="1623" spans="1:12">
      <c r="A1623" s="22">
        <v>1622</v>
      </c>
      <c r="B1623" t="str">
        <f>+'LISTADO GENERAL '!B1635</f>
        <v>020580986</v>
      </c>
      <c r="C1623" t="str">
        <f>+'LISTADO GENERAL '!E1635</f>
        <v>MULTIVINOL  PRENATAL  X 60 CAP</v>
      </c>
      <c r="D1623">
        <f>+'LISTADO GENERAL '!F1635</f>
        <v>0</v>
      </c>
      <c r="E1623" t="str">
        <f>+'LISTADO GENERAL '!I1635</f>
        <v>FC PHARMA</v>
      </c>
      <c r="F1623" s="20">
        <f>+'LISTADO GENERAL '!S1635</f>
        <v>46266</v>
      </c>
      <c r="G1623">
        <f>+'LISTADO GENERAL '!T1635</f>
        <v>0</v>
      </c>
      <c r="H1623" s="21">
        <f>+'LISTADO GENERAL '!O1635</f>
        <v>16.746835443037973</v>
      </c>
      <c r="I1623">
        <f t="shared" si="50"/>
        <v>0</v>
      </c>
      <c r="J1623">
        <f>IF('LISTADO GENERAL '!K1635="EXENTO",'REF1'!I1623,I1623*1.16)</f>
        <v>0</v>
      </c>
      <c r="K1623" t="b">
        <f t="shared" si="51"/>
        <v>0</v>
      </c>
      <c r="L1623">
        <f>'LISTADO GENERAL '!A1635</f>
        <v>0</v>
      </c>
    </row>
    <row r="1624" spans="1:12">
      <c r="A1624" s="22">
        <v>1623</v>
      </c>
      <c r="B1624" t="str">
        <f>+'LISTADO GENERAL '!B1636</f>
        <v>021090784</v>
      </c>
      <c r="C1624" t="str">
        <f>+'LISTADO GENERAL '!E1636</f>
        <v>MULTIVIRAL X 30 CAP</v>
      </c>
      <c r="D1624">
        <f>+'LISTADO GENERAL '!F1636</f>
        <v>0</v>
      </c>
      <c r="E1624" t="str">
        <f>+'LISTADO GENERAL '!I1636</f>
        <v>MEYER</v>
      </c>
      <c r="F1624" s="20">
        <f>+'LISTADO GENERAL '!S1636</f>
        <v>46174</v>
      </c>
      <c r="G1624">
        <f>+'LISTADO GENERAL '!T1636</f>
        <v>0</v>
      </c>
      <c r="H1624" s="21">
        <f>+'LISTADO GENERAL '!O1636</f>
        <v>7.0167999999999999</v>
      </c>
      <c r="I1624">
        <f t="shared" si="50"/>
        <v>0</v>
      </c>
      <c r="J1624">
        <f>IF('LISTADO GENERAL '!K1636="EXENTO",'REF1'!I1624,I1624*1.16)</f>
        <v>0</v>
      </c>
      <c r="K1624" t="b">
        <f t="shared" si="51"/>
        <v>0</v>
      </c>
      <c r="L1624" t="str">
        <f>'LISTADO GENERAL '!A1636</f>
        <v>BROCHE DE ORO</v>
      </c>
    </row>
    <row r="1625" spans="1:12">
      <c r="A1625" s="22">
        <v>1624</v>
      </c>
      <c r="B1625" t="str">
        <f>+'LISTADO GENERAL '!B1637</f>
        <v>020360050</v>
      </c>
      <c r="C1625" t="str">
        <f>+'LISTADO GENERAL '!E1637</f>
        <v>MYCOFENTIN (FENTICONAZOL) 2% CREMA X 20G</v>
      </c>
      <c r="D1625">
        <f>+'LISTADO GENERAL '!F1637</f>
        <v>0</v>
      </c>
      <c r="E1625" t="str">
        <f>+'LISTADO GENERAL '!I1637</f>
        <v>ELMOR</v>
      </c>
      <c r="F1625" s="20">
        <f>+'LISTADO GENERAL '!S1637</f>
        <v>46296</v>
      </c>
      <c r="G1625">
        <f>+'LISTADO GENERAL '!T1637</f>
        <v>0</v>
      </c>
      <c r="H1625" s="21">
        <f>+'LISTADO GENERAL '!O1637</f>
        <v>2.6935064935064932</v>
      </c>
      <c r="I1625">
        <f t="shared" si="50"/>
        <v>0</v>
      </c>
      <c r="J1625">
        <f>IF('LISTADO GENERAL '!K1637="EXENTO",'REF1'!I1625,I1625*1.16)</f>
        <v>0</v>
      </c>
      <c r="K1625" t="b">
        <f t="shared" si="51"/>
        <v>0</v>
      </c>
      <c r="L1625">
        <f>'LISTADO GENERAL '!A1637</f>
        <v>0</v>
      </c>
    </row>
    <row r="1626" spans="1:12">
      <c r="A1626" s="22">
        <v>1625</v>
      </c>
      <c r="B1626" t="str">
        <f>+'LISTADO GENERAL '!B1638</f>
        <v>010140344</v>
      </c>
      <c r="C1626" t="str">
        <f>+'LISTADO GENERAL '!E1638</f>
        <v>N2 DEXTROSA 10% AGUA DES 500ml</v>
      </c>
      <c r="D1626">
        <f>+'LISTADO GENERAL '!F1638</f>
        <v>0</v>
      </c>
      <c r="E1626" t="str">
        <f>+'LISTADO GENERAL '!I1638</f>
        <v>BEHRENS</v>
      </c>
      <c r="F1626" s="20">
        <f>+'LISTADO GENERAL '!S1638</f>
        <v>45931</v>
      </c>
      <c r="G1626">
        <f>+'LISTADO GENERAL '!T1638</f>
        <v>0</v>
      </c>
      <c r="H1626" s="21">
        <f>+'LISTADO GENERAL '!O1638</f>
        <v>3.9285714285714284</v>
      </c>
      <c r="I1626">
        <f t="shared" si="50"/>
        <v>0</v>
      </c>
      <c r="J1626">
        <f>IF('LISTADO GENERAL '!K1638="EXENTO",'REF1'!I1626,I1626*1.16)</f>
        <v>0</v>
      </c>
      <c r="K1626" t="b">
        <f t="shared" si="51"/>
        <v>0</v>
      </c>
      <c r="L1626" t="str">
        <f>'LISTADO GENERAL '!A1638</f>
        <v>PRODUCTOS TOP</v>
      </c>
    </row>
    <row r="1627" spans="1:12">
      <c r="A1627" s="22">
        <v>1626</v>
      </c>
      <c r="B1627" t="str">
        <f>+'LISTADO GENERAL '!B1639</f>
        <v>021691100</v>
      </c>
      <c r="C1627" t="str">
        <f>+'LISTADO GENERAL '!E1639</f>
        <v>NACLODIN  0,150 MG X 30 COMP</v>
      </c>
      <c r="D1627">
        <f>+'LISTADO GENERAL '!F1639</f>
        <v>0</v>
      </c>
      <c r="E1627" t="str">
        <f>+'LISTADO GENERAL '!I1639</f>
        <v>VALMOR</v>
      </c>
      <c r="F1627" s="20">
        <f>+'LISTADO GENERAL '!S1639</f>
        <v>47392</v>
      </c>
      <c r="G1627">
        <f>+'LISTADO GENERAL '!T1639</f>
        <v>0</v>
      </c>
      <c r="H1627" s="21">
        <f>+'LISTADO GENERAL '!O1639</f>
        <v>6.8481012658227849</v>
      </c>
      <c r="I1627">
        <f t="shared" si="50"/>
        <v>0</v>
      </c>
      <c r="J1627">
        <f>IF('LISTADO GENERAL '!K1639="EXENTO",'REF1'!I1627,I1627*1.16)</f>
        <v>0</v>
      </c>
      <c r="K1627" t="b">
        <f t="shared" si="51"/>
        <v>0</v>
      </c>
      <c r="L1627">
        <f>'LISTADO GENERAL '!A1639</f>
        <v>0</v>
      </c>
    </row>
    <row r="1628" spans="1:12">
      <c r="A1628" s="22">
        <v>1627</v>
      </c>
      <c r="B1628" t="str">
        <f>+'LISTADO GENERAL '!B1640</f>
        <v>020981139</v>
      </c>
      <c r="C1628" t="str">
        <f>+'LISTADO GENERAL '!E1640</f>
        <v>NAFAZOLINA CLORHIDRATO 0.12MG X 15ML SOL OFT</v>
      </c>
      <c r="D1628">
        <f>+'LISTADO GENERAL '!F1640</f>
        <v>0</v>
      </c>
      <c r="E1628" t="str">
        <f>+'LISTADO GENERAL '!I1640</f>
        <v>LETI-GENVEN</v>
      </c>
      <c r="F1628" s="20">
        <f>+'LISTADO GENERAL '!S1640</f>
        <v>46235</v>
      </c>
      <c r="G1628">
        <f>+'LISTADO GENERAL '!T1640</f>
        <v>0</v>
      </c>
      <c r="H1628" s="21">
        <f>+'LISTADO GENERAL '!O1640</f>
        <v>1.3712967540775891</v>
      </c>
      <c r="I1628">
        <f t="shared" si="50"/>
        <v>0</v>
      </c>
      <c r="J1628">
        <f>IF('LISTADO GENERAL '!K1640="EXENTO",'REF1'!I1628,I1628*1.16)</f>
        <v>0</v>
      </c>
      <c r="K1628" t="b">
        <f t="shared" si="51"/>
        <v>0</v>
      </c>
      <c r="L1628" t="str">
        <f>'LISTADO GENERAL '!A1640</f>
        <v xml:space="preserve">BROCHE DE ORO </v>
      </c>
    </row>
    <row r="1629" spans="1:12">
      <c r="A1629" s="22">
        <v>1628</v>
      </c>
      <c r="B1629" t="str">
        <f>+'LISTADO GENERAL '!B1641</f>
        <v>033470011</v>
      </c>
      <c r="C1629" t="str">
        <f>+'LISTADO GENERAL '!E1641</f>
        <v>NALBIX ( CLOTRIMAZOL) 100 MG  X 6 COMP VAGINALES  (AZEVEDOS)</v>
      </c>
      <c r="D1629">
        <f>+'LISTADO GENERAL '!F1641</f>
        <v>0</v>
      </c>
      <c r="E1629" t="str">
        <f>+'LISTADO GENERAL '!I1641</f>
        <v xml:space="preserve">DOROPHARMA </v>
      </c>
      <c r="F1629" s="20">
        <f>+'LISTADO GENERAL '!S1641</f>
        <v>46266</v>
      </c>
      <c r="G1629">
        <f>+'LISTADO GENERAL '!T1641</f>
        <v>0</v>
      </c>
      <c r="H1629" s="21">
        <f>+'LISTADO GENERAL '!O1641</f>
        <v>5.6863636363636365</v>
      </c>
      <c r="I1629">
        <f t="shared" si="50"/>
        <v>0</v>
      </c>
      <c r="J1629">
        <f>IF('LISTADO GENERAL '!K1641="EXENTO",'REF1'!I1629,I1629*1.16)</f>
        <v>0</v>
      </c>
      <c r="K1629" t="b">
        <f t="shared" si="51"/>
        <v>0</v>
      </c>
      <c r="L1629">
        <f>'LISTADO GENERAL '!A1641</f>
        <v>0</v>
      </c>
    </row>
    <row r="1630" spans="1:12">
      <c r="A1630" s="22">
        <v>1629</v>
      </c>
      <c r="B1630" t="str">
        <f>+'LISTADO GENERAL '!B1642</f>
        <v>030960127</v>
      </c>
      <c r="C1630" t="str">
        <f>+'LISTADO GENERAL '!E1642</f>
        <v>NAPROXENO 500mg X10 TAB</v>
      </c>
      <c r="D1630">
        <f>+'LISTADO GENERAL '!F1642</f>
        <v>0</v>
      </c>
      <c r="E1630" t="str">
        <f>+'LISTADO GENERAL '!I1642</f>
        <v>LAPROFF</v>
      </c>
      <c r="F1630" s="20">
        <f>+'LISTADO GENERAL '!S1642</f>
        <v>46235</v>
      </c>
      <c r="G1630">
        <f>+'LISTADO GENERAL '!T1642</f>
        <v>0</v>
      </c>
      <c r="H1630" s="21">
        <f>+'LISTADO GENERAL '!O1642</f>
        <v>1.6479761904761907</v>
      </c>
      <c r="I1630">
        <f t="shared" si="50"/>
        <v>0</v>
      </c>
      <c r="J1630">
        <f>IF('LISTADO GENERAL '!K1642="EXENTO",'REF1'!I1630,I1630*1.16)</f>
        <v>0</v>
      </c>
      <c r="K1630" t="b">
        <f t="shared" si="51"/>
        <v>0</v>
      </c>
      <c r="L1630">
        <f>'LISTADO GENERAL '!A1642</f>
        <v>0</v>
      </c>
    </row>
    <row r="1631" spans="1:12">
      <c r="A1631" s="22">
        <v>1630</v>
      </c>
      <c r="B1631" t="str">
        <f>+'LISTADO GENERAL '!B1643</f>
        <v>021181034</v>
      </c>
      <c r="C1631" t="str">
        <f>+'LISTADO GENERAL '!E1643</f>
        <v>NAS 0,1% SOLUCION NASAL GOTAS ADULTO</v>
      </c>
      <c r="D1631">
        <f>+'LISTADO GENERAL '!F1643</f>
        <v>0</v>
      </c>
      <c r="E1631" t="str">
        <f>+'LISTADO GENERAL '!I1643</f>
        <v>OFTALMI</v>
      </c>
      <c r="F1631" s="20">
        <f>+'LISTADO GENERAL '!S1643</f>
        <v>46204</v>
      </c>
      <c r="G1631">
        <f>+'LISTADO GENERAL '!T1643</f>
        <v>0</v>
      </c>
      <c r="H1631" s="21">
        <f>+'LISTADO GENERAL '!O1643</f>
        <v>1.4112</v>
      </c>
      <c r="I1631">
        <f t="shared" si="50"/>
        <v>0</v>
      </c>
      <c r="J1631">
        <f>IF('LISTADO GENERAL '!K1643="EXENTO",'REF1'!I1631,I1631*1.16)</f>
        <v>0</v>
      </c>
      <c r="K1631" t="b">
        <f t="shared" si="51"/>
        <v>0</v>
      </c>
      <c r="L1631" t="str">
        <f>'LISTADO GENERAL '!A1643</f>
        <v>BROCHE DE ORO</v>
      </c>
    </row>
    <row r="1632" spans="1:12">
      <c r="A1632" s="22">
        <v>1631</v>
      </c>
      <c r="B1632" t="str">
        <f>+'LISTADO GENERAL '!B1644</f>
        <v>021181039</v>
      </c>
      <c r="C1632" t="str">
        <f>+'LISTADO GENERAL '!E1644</f>
        <v>NAS INFANTIL 0.05% X 15ml</v>
      </c>
      <c r="D1632">
        <f>+'LISTADO GENERAL '!F1644</f>
        <v>0</v>
      </c>
      <c r="E1632" t="str">
        <f>+'LISTADO GENERAL '!I1644</f>
        <v>OFTALMI</v>
      </c>
      <c r="F1632" s="20">
        <f>+'LISTADO GENERAL '!S1644</f>
        <v>45901</v>
      </c>
      <c r="G1632">
        <f>+'LISTADO GENERAL '!T1644</f>
        <v>0</v>
      </c>
      <c r="H1632" s="21">
        <f>+'LISTADO GENERAL '!O1644</f>
        <v>1.6856</v>
      </c>
      <c r="I1632">
        <f t="shared" si="50"/>
        <v>0</v>
      </c>
      <c r="J1632">
        <f>IF('LISTADO GENERAL '!K1644="EXENTO",'REF1'!I1632,I1632*1.16)</f>
        <v>0</v>
      </c>
      <c r="K1632" t="b">
        <f t="shared" si="51"/>
        <v>0</v>
      </c>
      <c r="L1632" t="str">
        <f>'LISTADO GENERAL '!A1644</f>
        <v>BROCHE DE ORO</v>
      </c>
    </row>
    <row r="1633" spans="1:12">
      <c r="A1633" s="22">
        <v>1632</v>
      </c>
      <c r="B1633" t="str">
        <f>+'LISTADO GENERAL '!B1645</f>
        <v>020980778</v>
      </c>
      <c r="C1633" t="str">
        <f>+'LISTADO GENERAL '!E1645</f>
        <v>NASIN 0,05% SOLUCION NASAL X 15ML ADULTO</v>
      </c>
      <c r="D1633">
        <f>+'LISTADO GENERAL '!F1645</f>
        <v>0</v>
      </c>
      <c r="E1633" t="str">
        <f>+'LISTADO GENERAL '!I1645</f>
        <v>LETI-GENVEN</v>
      </c>
      <c r="F1633" s="20">
        <f>+'LISTADO GENERAL '!S1645</f>
        <v>46204</v>
      </c>
      <c r="G1633">
        <f>+'LISTADO GENERAL '!T1645</f>
        <v>0</v>
      </c>
      <c r="H1633" s="21">
        <f>+'LISTADO GENERAL '!O1645</f>
        <v>3.5202911392405061</v>
      </c>
      <c r="I1633">
        <f t="shared" si="50"/>
        <v>0</v>
      </c>
      <c r="J1633">
        <f>IF('LISTADO GENERAL '!K1645="EXENTO",'REF1'!I1633,I1633*1.16)</f>
        <v>0</v>
      </c>
      <c r="K1633" t="b">
        <f t="shared" si="51"/>
        <v>0</v>
      </c>
      <c r="L1633" t="str">
        <f>'LISTADO GENERAL '!A1645</f>
        <v xml:space="preserve">BROCHE DE ORO </v>
      </c>
    </row>
    <row r="1634" spans="1:12">
      <c r="A1634" s="22">
        <v>1633</v>
      </c>
      <c r="B1634" t="str">
        <f>+'LISTADO GENERAL '!B1646</f>
        <v>040230006</v>
      </c>
      <c r="C1634" t="str">
        <f>+'LISTADO GENERAL '!E1646</f>
        <v>NATALCARE (PRUEBA DE OVULACION) X 40 UND</v>
      </c>
      <c r="D1634">
        <f>+'LISTADO GENERAL '!F1646</f>
        <v>0</v>
      </c>
      <c r="E1634" t="str">
        <f>+'LISTADO GENERAL '!I1646</f>
        <v>BRIUTCARE</v>
      </c>
      <c r="F1634" s="20">
        <f>+'LISTADO GENERAL '!S1646</f>
        <v>45689</v>
      </c>
      <c r="G1634">
        <f>+'LISTADO GENERAL '!T1646</f>
        <v>0</v>
      </c>
      <c r="H1634" s="21">
        <f>+'LISTADO GENERAL '!O1646</f>
        <v>9.8333333333333339</v>
      </c>
      <c r="I1634">
        <f t="shared" si="50"/>
        <v>0</v>
      </c>
      <c r="J1634">
        <f>IF('LISTADO GENERAL '!K1646="EXENTO",'REF1'!I1634,I1634*1.16)</f>
        <v>0</v>
      </c>
      <c r="K1634" t="b">
        <f t="shared" si="51"/>
        <v>0</v>
      </c>
      <c r="L1634">
        <f>'LISTADO GENERAL '!A1646</f>
        <v>0</v>
      </c>
    </row>
    <row r="1635" spans="1:12">
      <c r="A1635" s="22">
        <v>1634</v>
      </c>
      <c r="B1635" t="str">
        <f>+'LISTADO GENERAL '!B1647</f>
        <v>033490004</v>
      </c>
      <c r="C1635" t="str">
        <f>+'LISTADO GENERAL '!E1647</f>
        <v>N-BUTIL BROMURO DE HIOSCINA 20MG SOL INYECT X 10 AMP</v>
      </c>
      <c r="D1635">
        <f>+'LISTADO GENERAL '!F1647</f>
        <v>0</v>
      </c>
      <c r="E1635" t="str">
        <f>+'LISTADO GENERAL '!I1647</f>
        <v xml:space="preserve">DOROPHARMA </v>
      </c>
      <c r="F1635" s="20">
        <f>+'LISTADO GENERAL '!S1647</f>
        <v>46023</v>
      </c>
      <c r="G1635">
        <f>+'LISTADO GENERAL '!T1647</f>
        <v>0</v>
      </c>
      <c r="H1635" s="21">
        <f>+'LISTADO GENERAL '!O1647</f>
        <v>7.2409090909090903</v>
      </c>
      <c r="I1635">
        <f t="shared" si="50"/>
        <v>0</v>
      </c>
      <c r="J1635">
        <f>IF('LISTADO GENERAL '!K1647="EXENTO",'REF1'!I1635,I1635*1.16)</f>
        <v>0</v>
      </c>
      <c r="K1635" t="b">
        <f t="shared" si="51"/>
        <v>0</v>
      </c>
      <c r="L1635" t="str">
        <f>'LISTADO GENERAL '!A1647</f>
        <v>PRODUCTOS TOP</v>
      </c>
    </row>
    <row r="1636" spans="1:12">
      <c r="A1636" s="22">
        <v>1635</v>
      </c>
      <c r="B1636" t="str">
        <f>+'LISTADO GENERAL '!B1648</f>
        <v>023760044</v>
      </c>
      <c r="C1636" t="str">
        <f>+'LISTADO GENERAL '!E1648</f>
        <v>NEBIVOLOL 5MG X 30 TAB</v>
      </c>
      <c r="D1636">
        <f>+'LISTADO GENERAL '!F1648</f>
        <v>0</v>
      </c>
      <c r="E1636" t="str">
        <f>+'LISTADO GENERAL '!I1648</f>
        <v>BIOGLASS</v>
      </c>
      <c r="F1636" s="20">
        <f>+'LISTADO GENERAL '!S1648</f>
        <v>46113</v>
      </c>
      <c r="G1636">
        <f>+'LISTADO GENERAL '!T1648</f>
        <v>0</v>
      </c>
      <c r="H1636" s="21">
        <f>+'LISTADO GENERAL '!O1648</f>
        <v>6.0207792207792199</v>
      </c>
      <c r="I1636">
        <f t="shared" si="50"/>
        <v>0</v>
      </c>
      <c r="J1636">
        <f>IF('LISTADO GENERAL '!K1648="EXENTO",'REF1'!I1636,I1636*1.16)</f>
        <v>0</v>
      </c>
      <c r="K1636" t="b">
        <f t="shared" si="51"/>
        <v>0</v>
      </c>
      <c r="L1636" t="str">
        <f>'LISTADO GENERAL '!A1648</f>
        <v xml:space="preserve">BROCHE DE ORO </v>
      </c>
    </row>
    <row r="1637" spans="1:12">
      <c r="A1637" s="22">
        <v>1636</v>
      </c>
      <c r="B1637" t="str">
        <f>+'LISTADO GENERAL '!B1649</f>
        <v>21085</v>
      </c>
      <c r="C1637" t="str">
        <f>+'LISTADO GENERAL '!E1649</f>
        <v>NEBLUM 50 MG X 30 TAB REC</v>
      </c>
      <c r="D1637">
        <f>+'LISTADO GENERAL '!F1649</f>
        <v>0</v>
      </c>
      <c r="E1637" t="str">
        <f>+'LISTADO GENERAL '!I1649</f>
        <v>FARMA</v>
      </c>
      <c r="F1637" s="20">
        <f>+'LISTADO GENERAL '!S1649</f>
        <v>46447</v>
      </c>
      <c r="G1637">
        <f>+'LISTADO GENERAL '!T1649</f>
        <v>0</v>
      </c>
      <c r="H1637" s="21">
        <f>+'LISTADO GENERAL '!O1649</f>
        <v>34.051948051948052</v>
      </c>
      <c r="I1637">
        <f t="shared" si="50"/>
        <v>0</v>
      </c>
      <c r="J1637">
        <f>IF('LISTADO GENERAL '!K1649="EXENTO",'REF1'!I1637,I1637*1.16)</f>
        <v>0</v>
      </c>
      <c r="K1637" t="b">
        <f t="shared" si="51"/>
        <v>0</v>
      </c>
      <c r="L1637">
        <f>'LISTADO GENERAL '!A1649</f>
        <v>0</v>
      </c>
    </row>
    <row r="1638" spans="1:12">
      <c r="A1638" s="22">
        <v>1637</v>
      </c>
      <c r="B1638" t="str">
        <f>+'LISTADO GENERAL '!B1650</f>
        <v>033180062</v>
      </c>
      <c r="C1638" t="str">
        <f>+'LISTADO GENERAL '!E1650</f>
        <v>NEBOLOL 5MG X 28 TBL</v>
      </c>
      <c r="D1638">
        <f>+'LISTADO GENERAL '!F1650</f>
        <v>0</v>
      </c>
      <c r="E1638" t="str">
        <f>+'LISTADO GENERAL '!I1650</f>
        <v>ARTE + MEDICO</v>
      </c>
      <c r="F1638" s="20">
        <f>+'LISTADO GENERAL '!S1650</f>
        <v>46174</v>
      </c>
      <c r="G1638">
        <f>+'LISTADO GENERAL '!T1650</f>
        <v>0</v>
      </c>
      <c r="H1638" s="21">
        <f>+'LISTADO GENERAL '!O1650</f>
        <v>6.5559493670886075</v>
      </c>
      <c r="I1638">
        <f t="shared" si="50"/>
        <v>0</v>
      </c>
      <c r="J1638">
        <f>IF('LISTADO GENERAL '!K1650="EXENTO",'REF1'!I1638,I1638*1.16)</f>
        <v>0</v>
      </c>
      <c r="K1638" t="b">
        <f t="shared" si="51"/>
        <v>0</v>
      </c>
      <c r="L1638" t="str">
        <f>'LISTADO GENERAL '!A1650</f>
        <v>PRODUCTOS TOP</v>
      </c>
    </row>
    <row r="1639" spans="1:12">
      <c r="A1639" s="22">
        <v>1638</v>
      </c>
      <c r="B1639" t="str">
        <f>+'LISTADO GENERAL '!B1651</f>
        <v>021491120</v>
      </c>
      <c r="C1639" t="str">
        <f>+'LISTADO GENERAL '!E1651</f>
        <v>NEFROTAL 100 mg X 10 COMP REC</v>
      </c>
      <c r="D1639">
        <f>+'LISTADO GENERAL '!F1651</f>
        <v>0</v>
      </c>
      <c r="E1639" t="str">
        <f>+'LISTADO GENERAL '!I1651</f>
        <v>ROWE</v>
      </c>
      <c r="F1639" s="20">
        <f>+'LISTADO GENERAL '!S1651</f>
        <v>46508</v>
      </c>
      <c r="G1639">
        <f>+'LISTADO GENERAL '!T1651</f>
        <v>0</v>
      </c>
      <c r="H1639" s="21">
        <f>+'LISTADO GENERAL '!O1651</f>
        <v>2.7480519480519479</v>
      </c>
      <c r="I1639">
        <f t="shared" si="50"/>
        <v>0</v>
      </c>
      <c r="J1639">
        <f>IF('LISTADO GENERAL '!K1651="EXENTO",'REF1'!I1639,I1639*1.16)</f>
        <v>0</v>
      </c>
      <c r="K1639" t="b">
        <f t="shared" si="51"/>
        <v>0</v>
      </c>
      <c r="L1639">
        <f>'LISTADO GENERAL '!A1651</f>
        <v>0</v>
      </c>
    </row>
    <row r="1640" spans="1:12">
      <c r="A1640" s="22">
        <v>1639</v>
      </c>
      <c r="B1640" t="str">
        <f>+'LISTADO GENERAL '!B1652</f>
        <v>021491080</v>
      </c>
      <c r="C1640" t="str">
        <f>+'LISTADO GENERAL '!E1652</f>
        <v>NEFROTAL 100MG X 14 COMP</v>
      </c>
      <c r="D1640">
        <f>+'LISTADO GENERAL '!F1652</f>
        <v>0</v>
      </c>
      <c r="E1640" t="str">
        <f>+'LISTADO GENERAL '!I1652</f>
        <v>ROWE</v>
      </c>
      <c r="F1640" s="20">
        <f>+'LISTADO GENERAL '!S1652</f>
        <v>46327</v>
      </c>
      <c r="G1640">
        <f>+'LISTADO GENERAL '!T1652</f>
        <v>0</v>
      </c>
      <c r="H1640" s="21">
        <f>+'LISTADO GENERAL '!O1652</f>
        <v>3.3737714285714286</v>
      </c>
      <c r="I1640">
        <f t="shared" si="50"/>
        <v>0</v>
      </c>
      <c r="J1640">
        <f>IF('LISTADO GENERAL '!K1652="EXENTO",'REF1'!I1640,I1640*1.16)</f>
        <v>0</v>
      </c>
      <c r="K1640" t="b">
        <f t="shared" si="51"/>
        <v>0</v>
      </c>
      <c r="L1640">
        <f>'LISTADO GENERAL '!A1652</f>
        <v>0</v>
      </c>
    </row>
    <row r="1641" spans="1:12">
      <c r="A1641" s="22">
        <v>1640</v>
      </c>
      <c r="B1641" t="str">
        <f>+'LISTADO GENERAL '!B1653</f>
        <v>022110837</v>
      </c>
      <c r="C1641" t="str">
        <f>+'LISTADO GENERAL '!E1653</f>
        <v>NEMODINE 30mg X20 CAMP</v>
      </c>
      <c r="D1641">
        <f>+'LISTADO GENERAL '!F1653</f>
        <v>0</v>
      </c>
      <c r="E1641" t="str">
        <f>+'LISTADO GENERAL '!I1653</f>
        <v>DOLLDER</v>
      </c>
      <c r="F1641" s="20">
        <f>+'LISTADO GENERAL '!S1653</f>
        <v>46569</v>
      </c>
      <c r="G1641">
        <f>+'LISTADO GENERAL '!T1653</f>
        <v>0</v>
      </c>
      <c r="H1641" s="21">
        <f>+'LISTADO GENERAL '!O1653</f>
        <v>6.0084415584415583</v>
      </c>
      <c r="I1641">
        <f t="shared" si="50"/>
        <v>0</v>
      </c>
      <c r="J1641">
        <f>IF('LISTADO GENERAL '!K1653="EXENTO",'REF1'!I1641,I1641*1.16)</f>
        <v>0</v>
      </c>
      <c r="K1641" t="b">
        <f t="shared" si="51"/>
        <v>0</v>
      </c>
      <c r="L1641" t="str">
        <f>'LISTADO GENERAL '!A1653</f>
        <v xml:space="preserve">BROCHE DE ORO </v>
      </c>
    </row>
    <row r="1642" spans="1:12">
      <c r="A1642" s="22">
        <v>1641</v>
      </c>
      <c r="B1642" t="str">
        <f>+'LISTADO GENERAL '!B1654</f>
        <v>022110862</v>
      </c>
      <c r="C1642" t="str">
        <f>+'LISTADO GENERAL '!E1654</f>
        <v>NEMODINE 40MG X 20 COMP</v>
      </c>
      <c r="D1642">
        <f>+'LISTADO GENERAL '!F1654</f>
        <v>0</v>
      </c>
      <c r="E1642" t="str">
        <f>+'LISTADO GENERAL '!I1654</f>
        <v>DOLLDER</v>
      </c>
      <c r="F1642" s="20">
        <f>+'LISTADO GENERAL '!S1654</f>
        <v>46327</v>
      </c>
      <c r="G1642">
        <f>+'LISTADO GENERAL '!T1654</f>
        <v>0</v>
      </c>
      <c r="H1642" s="21">
        <f>+'LISTADO GENERAL '!O1654</f>
        <v>6.3670886075949369</v>
      </c>
      <c r="I1642">
        <f t="shared" si="50"/>
        <v>0</v>
      </c>
      <c r="J1642">
        <f>IF('LISTADO GENERAL '!K1654="EXENTO",'REF1'!I1642,I1642*1.16)</f>
        <v>0</v>
      </c>
      <c r="K1642" t="b">
        <f t="shared" si="51"/>
        <v>0</v>
      </c>
      <c r="L1642">
        <f>'LISTADO GENERAL '!A1654</f>
        <v>0</v>
      </c>
    </row>
    <row r="1643" spans="1:12">
      <c r="A1643" s="22">
        <v>1642</v>
      </c>
      <c r="B1643" t="str">
        <f>+'LISTADO GENERAL '!B1655</f>
        <v>0221110882</v>
      </c>
      <c r="C1643" t="str">
        <f>+'LISTADO GENERAL '!E1655</f>
        <v>NEMODINE 90 MG X 10 COMP</v>
      </c>
      <c r="D1643">
        <f>+'LISTADO GENERAL '!F1655</f>
        <v>0</v>
      </c>
      <c r="E1643" t="str">
        <f>+'LISTADO GENERAL '!I1655</f>
        <v>DOLLDER</v>
      </c>
      <c r="F1643" s="20">
        <f>+'LISTADO GENERAL '!S1655</f>
        <v>46569</v>
      </c>
      <c r="G1643">
        <f>+'LISTADO GENERAL '!T1655</f>
        <v>0</v>
      </c>
      <c r="H1643" s="21">
        <f>+'LISTADO GENERAL '!O1655</f>
        <v>8.2632911392405077</v>
      </c>
      <c r="I1643">
        <f t="shared" si="50"/>
        <v>0</v>
      </c>
      <c r="J1643">
        <f>IF('LISTADO GENERAL '!K1655="EXENTO",'REF1'!I1643,I1643*1.16)</f>
        <v>0</v>
      </c>
      <c r="K1643" t="b">
        <f t="shared" si="51"/>
        <v>0</v>
      </c>
      <c r="L1643">
        <f>'LISTADO GENERAL '!A1655</f>
        <v>0</v>
      </c>
    </row>
    <row r="1644" spans="1:12">
      <c r="A1644" s="22">
        <v>1643</v>
      </c>
      <c r="B1644" t="str">
        <f>+'LISTADO GENERAL '!B1656</f>
        <v>021691079</v>
      </c>
      <c r="C1644" t="str">
        <f>+'LISTADO GENERAL '!E1656</f>
        <v>NEULEVAL 500mg X 10 TBLS</v>
      </c>
      <c r="D1644">
        <f>+'LISTADO GENERAL '!F1656</f>
        <v>0</v>
      </c>
      <c r="E1644" t="str">
        <f>+'LISTADO GENERAL '!I1656</f>
        <v>VALMOR</v>
      </c>
      <c r="F1644" s="20">
        <f>+'LISTADO GENERAL '!S1656</f>
        <v>46266</v>
      </c>
      <c r="G1644">
        <f>+'LISTADO GENERAL '!T1656</f>
        <v>0</v>
      </c>
      <c r="H1644" s="21">
        <f>+'LISTADO GENERAL '!O1656</f>
        <v>7.9090909090909083</v>
      </c>
      <c r="I1644">
        <f t="shared" si="50"/>
        <v>0</v>
      </c>
      <c r="J1644">
        <f>IF('LISTADO GENERAL '!K1656="EXENTO",'REF1'!I1644,I1644*1.16)</f>
        <v>0</v>
      </c>
      <c r="K1644" t="b">
        <f t="shared" si="51"/>
        <v>0</v>
      </c>
      <c r="L1644" t="str">
        <f>'LISTADO GENERAL '!A1656</f>
        <v>PRODUCTOS TOP</v>
      </c>
    </row>
    <row r="1645" spans="1:12">
      <c r="A1645" s="22">
        <v>1644</v>
      </c>
      <c r="B1645" t="str">
        <f>+'LISTADO GENERAL '!B1657</f>
        <v>030300000</v>
      </c>
      <c r="C1645" t="str">
        <f>+'LISTADO GENERAL '!E1657</f>
        <v>NEUMOTEX SUSP. PARA NEBULIZAR X 2,5 ML</v>
      </c>
      <c r="D1645">
        <f>+'LISTADO GENERAL '!F1657</f>
        <v>0</v>
      </c>
      <c r="E1645" t="str">
        <f>+'LISTADO GENERAL '!I1657</f>
        <v>FAHD</v>
      </c>
      <c r="F1645" s="20">
        <f>+'LISTADO GENERAL '!S1657</f>
        <v>46082.458333333336</v>
      </c>
      <c r="G1645">
        <f>+'LISTADO GENERAL '!T1657</f>
        <v>0</v>
      </c>
      <c r="H1645" s="21">
        <f>+'LISTADO GENERAL '!O1657</f>
        <v>7.7088607594936702</v>
      </c>
      <c r="I1645">
        <f t="shared" si="50"/>
        <v>0</v>
      </c>
      <c r="J1645">
        <f>IF('LISTADO GENERAL '!K1657="EXENTO",'REF1'!I1645,I1645*1.16)</f>
        <v>0</v>
      </c>
      <c r="K1645" t="b">
        <f t="shared" si="51"/>
        <v>0</v>
      </c>
      <c r="L1645" t="str">
        <f>'LISTADO GENERAL '!A1657</f>
        <v>PRODUCTOS TOP</v>
      </c>
    </row>
    <row r="1646" spans="1:12">
      <c r="A1646" s="22">
        <v>1645</v>
      </c>
      <c r="B1646" t="str">
        <f>+'LISTADO GENERAL '!B1658</f>
        <v>022720066</v>
      </c>
      <c r="C1646" t="str">
        <f>+'LISTADO GENERAL '!E1658</f>
        <v>NEUMOTIDE 125 MCG SALMETEROL 25 MCG AEROSOL PARA INHALAR</v>
      </c>
      <c r="D1646">
        <f>+'LISTADO GENERAL '!F1658</f>
        <v>0</v>
      </c>
      <c r="E1646" t="str">
        <f>+'LISTADO GENERAL '!I1658</f>
        <v>FAHD</v>
      </c>
      <c r="F1646" s="20">
        <f>+'LISTADO GENERAL '!S1658</f>
        <v>46113.484247685177</v>
      </c>
      <c r="G1646">
        <f>+'LISTADO GENERAL '!T1658</f>
        <v>0</v>
      </c>
      <c r="H1646" s="21">
        <f>+'LISTADO GENERAL '!O1658</f>
        <v>13.151518987341772</v>
      </c>
      <c r="I1646">
        <f t="shared" si="50"/>
        <v>0</v>
      </c>
      <c r="J1646">
        <f>IF('LISTADO GENERAL '!K1658="EXENTO",'REF1'!I1646,I1646*1.16)</f>
        <v>0</v>
      </c>
      <c r="K1646" t="b">
        <f t="shared" si="51"/>
        <v>0</v>
      </c>
      <c r="L1646">
        <f>'LISTADO GENERAL '!A1658</f>
        <v>0</v>
      </c>
    </row>
    <row r="1647" spans="1:12">
      <c r="A1647" s="22">
        <v>1646</v>
      </c>
      <c r="B1647" t="str">
        <f>+'LISTADO GENERAL '!B1659</f>
        <v>021740882</v>
      </c>
      <c r="C1647" t="str">
        <f>+'LISTADO GENERAL '!E1659</f>
        <v>NEURIBE (COMPLEJO B) X30</v>
      </c>
      <c r="D1647">
        <f>+'LISTADO GENERAL '!F1659</f>
        <v>0</v>
      </c>
      <c r="E1647" t="str">
        <f>+'LISTADO GENERAL '!I1659</f>
        <v>VIVAX</v>
      </c>
      <c r="F1647" s="20">
        <f>+'LISTADO GENERAL '!S1659</f>
        <v>46569</v>
      </c>
      <c r="G1647">
        <f>+'LISTADO GENERAL '!T1659</f>
        <v>0</v>
      </c>
      <c r="H1647" s="21">
        <f>+'LISTADO GENERAL '!O1659</f>
        <v>9.015047260588311</v>
      </c>
      <c r="I1647">
        <f t="shared" si="50"/>
        <v>0</v>
      </c>
      <c r="J1647">
        <f>IF('LISTADO GENERAL '!K1659="EXENTO",'REF1'!I1647,I1647*1.16)</f>
        <v>0</v>
      </c>
      <c r="K1647" t="b">
        <f t="shared" si="51"/>
        <v>0</v>
      </c>
      <c r="L1647">
        <f>'LISTADO GENERAL '!A1659</f>
        <v>0</v>
      </c>
    </row>
    <row r="1648" spans="1:12">
      <c r="A1648" s="22">
        <v>1647</v>
      </c>
      <c r="B1648" t="str">
        <f>+'LISTADO GENERAL '!B1660</f>
        <v>020550345</v>
      </c>
      <c r="C1648" t="str">
        <f>+'LISTADO GENERAL '!E1660</f>
        <v>NEURIXA 75 MG X 14 CAP</v>
      </c>
      <c r="D1648">
        <f>+'LISTADO GENERAL '!F1660</f>
        <v>0</v>
      </c>
      <c r="E1648" t="str">
        <f>+'LISTADO GENERAL '!I1660</f>
        <v>FARMA</v>
      </c>
      <c r="F1648" s="20">
        <f>+'LISTADO GENERAL '!S1660</f>
        <v>46296</v>
      </c>
      <c r="G1648">
        <f>+'LISTADO GENERAL '!T1660</f>
        <v>0</v>
      </c>
      <c r="H1648" s="21">
        <f>+'LISTADO GENERAL '!O1660</f>
        <v>4.7922077922077921</v>
      </c>
      <c r="I1648">
        <f t="shared" si="50"/>
        <v>0</v>
      </c>
      <c r="J1648">
        <f>IF('LISTADO GENERAL '!K1660="EXENTO",'REF1'!I1648,I1648*1.16)</f>
        <v>0</v>
      </c>
      <c r="K1648" t="b">
        <f t="shared" si="51"/>
        <v>0</v>
      </c>
      <c r="L1648">
        <f>'LISTADO GENERAL '!A1660</f>
        <v>0</v>
      </c>
    </row>
    <row r="1649" spans="1:12">
      <c r="A1649" s="22">
        <v>1648</v>
      </c>
      <c r="B1649" t="str">
        <f>+'LISTADO GENERAL '!B1661</f>
        <v>020981077</v>
      </c>
      <c r="C1649" t="str">
        <f>+'LISTADO GENERAL '!E1661</f>
        <v>NEUROMIX ( CIANOCOBALAMINA) X 10 COMP</v>
      </c>
      <c r="D1649">
        <f>+'LISTADO GENERAL '!F1661</f>
        <v>0</v>
      </c>
      <c r="E1649" t="str">
        <f>+'LISTADO GENERAL '!I1661</f>
        <v>LETI-GENVEN</v>
      </c>
      <c r="F1649" s="20">
        <f>+'LISTADO GENERAL '!S1661</f>
        <v>46174</v>
      </c>
      <c r="G1649">
        <f>+'LISTADO GENERAL '!T1661</f>
        <v>0</v>
      </c>
      <c r="H1649" s="21">
        <f>+'LISTADO GENERAL '!O1661</f>
        <v>2.6772727272727268</v>
      </c>
      <c r="I1649">
        <f t="shared" si="50"/>
        <v>0</v>
      </c>
      <c r="J1649">
        <f>IF('LISTADO GENERAL '!K1661="EXENTO",'REF1'!I1649,I1649*1.16)</f>
        <v>0</v>
      </c>
      <c r="K1649" t="b">
        <f t="shared" si="51"/>
        <v>0</v>
      </c>
      <c r="L1649" t="str">
        <f>'LISTADO GENERAL '!A1661</f>
        <v xml:space="preserve">BROCHE DE ORO </v>
      </c>
    </row>
    <row r="1650" spans="1:12">
      <c r="A1650" s="22">
        <v>1649</v>
      </c>
      <c r="B1650" t="str">
        <f>+'LISTADO GENERAL '!B1662</f>
        <v>020981078</v>
      </c>
      <c r="C1650" t="str">
        <f>+'LISTADO GENERAL '!E1662</f>
        <v>NEUROMIX ( CIANOCOBALAMINA) X 30 COMP</v>
      </c>
      <c r="D1650">
        <f>+'LISTADO GENERAL '!F1662</f>
        <v>0</v>
      </c>
      <c r="E1650" t="str">
        <f>+'LISTADO GENERAL '!I1662</f>
        <v>LETI-GENVEN</v>
      </c>
      <c r="F1650" s="20">
        <f>+'LISTADO GENERAL '!S1662</f>
        <v>46174</v>
      </c>
      <c r="G1650">
        <f>+'LISTADO GENERAL '!T1662</f>
        <v>0</v>
      </c>
      <c r="H1650" s="21">
        <f>+'LISTADO GENERAL '!O1662</f>
        <v>5.2805194805194811</v>
      </c>
      <c r="I1650">
        <f t="shared" si="50"/>
        <v>0</v>
      </c>
      <c r="J1650">
        <f>IF('LISTADO GENERAL '!K1662="EXENTO",'REF1'!I1650,I1650*1.16)</f>
        <v>0</v>
      </c>
      <c r="K1650" t="b">
        <f t="shared" si="51"/>
        <v>0</v>
      </c>
      <c r="L1650" t="str">
        <f>'LISTADO GENERAL '!A1662</f>
        <v xml:space="preserve">BROCHE DE ORO </v>
      </c>
    </row>
    <row r="1651" spans="1:12">
      <c r="A1651" s="22">
        <v>1650</v>
      </c>
      <c r="B1651" t="str">
        <f>+'LISTADO GENERAL '!B1663</f>
        <v>010980267</v>
      </c>
      <c r="C1651" t="str">
        <f>+'LISTADO GENERAL '!E1663</f>
        <v>NEUROMIX (COMPLEJO B+LIDOCAINA) AMP CAJA X 3 AMP</v>
      </c>
      <c r="D1651">
        <f>+'LISTADO GENERAL '!F1663</f>
        <v>0</v>
      </c>
      <c r="E1651" t="str">
        <f>+'LISTADO GENERAL '!I1663</f>
        <v>LETI-GENVEN</v>
      </c>
      <c r="F1651" s="20">
        <f>+'LISTADO GENERAL '!S1663</f>
        <v>46235</v>
      </c>
      <c r="G1651">
        <f>+'LISTADO GENERAL '!T1663</f>
        <v>0</v>
      </c>
      <c r="H1651" s="21">
        <f>+'LISTADO GENERAL '!O1663</f>
        <v>3.4576298701298702</v>
      </c>
      <c r="I1651">
        <f t="shared" si="50"/>
        <v>0</v>
      </c>
      <c r="J1651">
        <f>IF('LISTADO GENERAL '!K1663="EXENTO",'REF1'!I1651,I1651*1.16)</f>
        <v>0</v>
      </c>
      <c r="K1651" t="b">
        <f t="shared" si="51"/>
        <v>0</v>
      </c>
      <c r="L1651" t="str">
        <f>'LISTADO GENERAL '!A1663</f>
        <v xml:space="preserve">BROCHE DE ORO </v>
      </c>
    </row>
    <row r="1652" spans="1:12">
      <c r="A1652" s="22">
        <v>1651</v>
      </c>
      <c r="B1652" t="str">
        <f>+'LISTADO GENERAL '!B1664</f>
        <v>010980268</v>
      </c>
      <c r="C1652" t="str">
        <f>+'LISTADO GENERAL '!E1664</f>
        <v>NEUROMIX (COMPLEJO B+LIDOCAINA) X 1 AMP IM</v>
      </c>
      <c r="D1652">
        <f>+'LISTADO GENERAL '!F1664</f>
        <v>0</v>
      </c>
      <c r="E1652" t="str">
        <f>+'LISTADO GENERAL '!I1664</f>
        <v>LETI-GENVEN</v>
      </c>
      <c r="F1652" s="20">
        <f>+'LISTADO GENERAL '!S1664</f>
        <v>46204</v>
      </c>
      <c r="G1652">
        <f>+'LISTADO GENERAL '!T1664</f>
        <v>0</v>
      </c>
      <c r="H1652" s="21">
        <f>+'LISTADO GENERAL '!O1664</f>
        <v>1.7765</v>
      </c>
      <c r="I1652">
        <f t="shared" si="50"/>
        <v>0</v>
      </c>
      <c r="J1652">
        <f>IF('LISTADO GENERAL '!K1664="EXENTO",'REF1'!I1652,I1652*1.16)</f>
        <v>0</v>
      </c>
      <c r="K1652" t="b">
        <f t="shared" si="51"/>
        <v>0</v>
      </c>
      <c r="L1652" t="str">
        <f>'LISTADO GENERAL '!A1664</f>
        <v xml:space="preserve">BROCHE DE ORO </v>
      </c>
    </row>
    <row r="1653" spans="1:12">
      <c r="A1653" s="22">
        <v>1652</v>
      </c>
      <c r="B1653" t="str">
        <f>+'LISTADO GENERAL '!B1665</f>
        <v>020981212</v>
      </c>
      <c r="C1653" t="str">
        <f>+'LISTADO GENERAL '!E1665</f>
        <v>NEUROMIX SOLUCIÓN ORAL X 20 ML GOTAS</v>
      </c>
      <c r="D1653">
        <f>+'LISTADO GENERAL '!F1665</f>
        <v>0</v>
      </c>
      <c r="E1653" t="str">
        <f>+'LISTADO GENERAL '!I1665</f>
        <v>LETI-GENVEN</v>
      </c>
      <c r="F1653" s="20">
        <f>+'LISTADO GENERAL '!S1665</f>
        <v>46113</v>
      </c>
      <c r="G1653">
        <f>+'LISTADO GENERAL '!T1665</f>
        <v>0</v>
      </c>
      <c r="H1653" s="21">
        <f>+'LISTADO GENERAL '!O1665</f>
        <v>2.6464285714285714</v>
      </c>
      <c r="I1653">
        <f t="shared" si="50"/>
        <v>0</v>
      </c>
      <c r="J1653">
        <f>IF('LISTADO GENERAL '!K1665="EXENTO",'REF1'!I1653,I1653*1.16)</f>
        <v>0</v>
      </c>
      <c r="K1653" t="b">
        <f t="shared" si="51"/>
        <v>0</v>
      </c>
      <c r="L1653" t="str">
        <f>'LISTADO GENERAL '!A1665</f>
        <v xml:space="preserve">BROCHE DE ORO </v>
      </c>
    </row>
    <row r="1654" spans="1:12">
      <c r="A1654" s="22">
        <v>1653</v>
      </c>
      <c r="B1654" t="str">
        <f>+'LISTADO GENERAL '!B1666</f>
        <v>023850014</v>
      </c>
      <c r="C1654" t="str">
        <f>+'LISTADO GENERAL '!E1666</f>
        <v>NEUTROX ANTIACIDO  240 mL</v>
      </c>
      <c r="D1654">
        <f>+'LISTADO GENERAL '!F1666</f>
        <v>0</v>
      </c>
      <c r="E1654" t="str">
        <f>+'LISTADO GENERAL '!I1666</f>
        <v>BIOFARCO</v>
      </c>
      <c r="F1654" s="20">
        <f>+'LISTADO GENERAL '!S1666</f>
        <v>46235</v>
      </c>
      <c r="G1654">
        <f>+'LISTADO GENERAL '!T1666</f>
        <v>0</v>
      </c>
      <c r="H1654" s="21">
        <f>+'LISTADO GENERAL '!O1666</f>
        <v>7.454545454545455</v>
      </c>
      <c r="I1654">
        <f t="shared" si="50"/>
        <v>0</v>
      </c>
      <c r="J1654">
        <f>IF('LISTADO GENERAL '!K1666="EXENTO",'REF1'!I1654,I1654*1.16)</f>
        <v>0</v>
      </c>
      <c r="K1654" t="b">
        <f t="shared" si="51"/>
        <v>0</v>
      </c>
      <c r="L1654">
        <f>'LISTADO GENERAL '!A1666</f>
        <v>0</v>
      </c>
    </row>
    <row r="1655" spans="1:12">
      <c r="A1655" s="22">
        <v>1654</v>
      </c>
      <c r="B1655" t="str">
        <f>+'LISTADO GENERAL '!B1667</f>
        <v>021181102</v>
      </c>
      <c r="C1655" t="str">
        <f>+'LISTADO GENERAL '!E1667</f>
        <v>NEVAC SUSP OFTALMICO 0,1% X 5 ML</v>
      </c>
      <c r="D1655">
        <f>+'LISTADO GENERAL '!F1667</f>
        <v>0</v>
      </c>
      <c r="E1655" t="str">
        <f>+'LISTADO GENERAL '!I1667</f>
        <v>OFTALMI</v>
      </c>
      <c r="F1655" s="20">
        <f>+'LISTADO GENERAL '!S1667</f>
        <v>46296</v>
      </c>
      <c r="G1655">
        <f>+'LISTADO GENERAL '!T1667</f>
        <v>0</v>
      </c>
      <c r="H1655" s="21">
        <f>+'LISTADO GENERAL '!O1667</f>
        <v>13.083</v>
      </c>
      <c r="I1655">
        <f t="shared" si="50"/>
        <v>0</v>
      </c>
      <c r="J1655">
        <f>IF('LISTADO GENERAL '!K1667="EXENTO",'REF1'!I1655,I1655*1.16)</f>
        <v>0</v>
      </c>
      <c r="K1655" t="b">
        <f t="shared" si="51"/>
        <v>0</v>
      </c>
      <c r="L1655" t="str">
        <f>'LISTADO GENERAL '!A1667</f>
        <v>BROCHE DE ORO</v>
      </c>
    </row>
    <row r="1656" spans="1:12">
      <c r="A1656" s="22">
        <v>1655</v>
      </c>
      <c r="B1656" t="str">
        <f>+'LISTADO GENERAL '!B1668</f>
        <v>032720014</v>
      </c>
      <c r="C1656" t="str">
        <f>+'LISTADO GENERAL '!E1668</f>
        <v>NEVIR (ACICLOVIR)  400MG 2 BLISTER  X6 TAB</v>
      </c>
      <c r="D1656">
        <f>+'LISTADO GENERAL '!F1668</f>
        <v>0</v>
      </c>
      <c r="E1656" t="str">
        <f>+'LISTADO GENERAL '!I1668</f>
        <v>FAHD</v>
      </c>
      <c r="F1656" s="20">
        <f>+'LISTADO GENERAL '!S1668</f>
        <v>46447</v>
      </c>
      <c r="G1656">
        <f>+'LISTADO GENERAL '!T1668</f>
        <v>0</v>
      </c>
      <c r="H1656" s="21">
        <f>+'LISTADO GENERAL '!O1668</f>
        <v>2.8441558441558441</v>
      </c>
      <c r="I1656">
        <f t="shared" si="50"/>
        <v>0</v>
      </c>
      <c r="J1656">
        <f>IF('LISTADO GENERAL '!K1668="EXENTO",'REF1'!I1656,I1656*1.16)</f>
        <v>0</v>
      </c>
      <c r="K1656" t="b">
        <f t="shared" si="51"/>
        <v>0</v>
      </c>
      <c r="L1656">
        <f>'LISTADO GENERAL '!A1668</f>
        <v>0</v>
      </c>
    </row>
    <row r="1657" spans="1:12">
      <c r="A1657" s="22">
        <v>1656</v>
      </c>
      <c r="B1657" t="str">
        <f>+'LISTADO GENERAL '!B1669</f>
        <v>0217208288</v>
      </c>
      <c r="C1657" t="str">
        <f>+'LISTADO GENERAL '!E1669</f>
        <v>NEXOVIN ( ESOMEPRAZOL ) 40mg X 30 CAP</v>
      </c>
      <c r="D1657">
        <f>+'LISTADO GENERAL '!F1669</f>
        <v>0</v>
      </c>
      <c r="E1657" t="str">
        <f>+'LISTADO GENERAL '!I1669</f>
        <v>VINCENTI</v>
      </c>
      <c r="F1657" s="20">
        <f>+'LISTADO GENERAL '!S1669</f>
        <v>46054</v>
      </c>
      <c r="G1657">
        <f>+'LISTADO GENERAL '!T1669</f>
        <v>0</v>
      </c>
      <c r="H1657" s="21">
        <f>+'LISTADO GENERAL '!O1669</f>
        <v>8.1818181818181817</v>
      </c>
      <c r="I1657">
        <f t="shared" si="50"/>
        <v>0</v>
      </c>
      <c r="J1657">
        <f>IF('LISTADO GENERAL '!K1669="EXENTO",'REF1'!I1657,I1657*1.16)</f>
        <v>0</v>
      </c>
      <c r="K1657" t="b">
        <f t="shared" si="51"/>
        <v>0</v>
      </c>
      <c r="L1657">
        <f>'LISTADO GENERAL '!A1669</f>
        <v>0</v>
      </c>
    </row>
    <row r="1658" spans="1:12">
      <c r="A1658" s="22">
        <v>1657</v>
      </c>
      <c r="B1658" t="str">
        <f>+'LISTADO GENERAL '!B1670</f>
        <v>27178</v>
      </c>
      <c r="C1658" t="str">
        <f>+'LISTADO GENERAL '!E1670</f>
        <v>NIFEDIPINA 10 MG X 30 COMP</v>
      </c>
      <c r="D1658">
        <f>+'LISTADO GENERAL '!F1670</f>
        <v>0</v>
      </c>
      <c r="E1658" t="str">
        <f>+'LISTADO GENERAL '!I1670</f>
        <v>LETI-GENVEN</v>
      </c>
      <c r="F1658" s="20">
        <f>+'LISTADO GENERAL '!S1670</f>
        <v>46661</v>
      </c>
      <c r="G1658">
        <f>+'LISTADO GENERAL '!T1670</f>
        <v>0</v>
      </c>
      <c r="H1658" s="21">
        <f>+'LISTADO GENERAL '!O1670</f>
        <v>4.022077922077921</v>
      </c>
      <c r="I1658">
        <f t="shared" si="50"/>
        <v>0</v>
      </c>
      <c r="J1658">
        <f>IF('LISTADO GENERAL '!K1670="EXENTO",'REF1'!I1658,I1658*1.16)</f>
        <v>0</v>
      </c>
      <c r="K1658" t="b">
        <f t="shared" si="51"/>
        <v>0</v>
      </c>
      <c r="L1658" t="str">
        <f>'LISTADO GENERAL '!A1670</f>
        <v xml:space="preserve">BROCHE DE ORO </v>
      </c>
    </row>
    <row r="1659" spans="1:12">
      <c r="A1659" s="22">
        <v>1658</v>
      </c>
      <c r="B1659" t="str">
        <f>+'LISTADO GENERAL '!B1671</f>
        <v>032300006</v>
      </c>
      <c r="C1659" t="str">
        <f>+'LISTADO GENERAL '!E1671</f>
        <v xml:space="preserve">NIFEDIPINA 30 MG X 30 COMP </v>
      </c>
      <c r="D1659">
        <f>+'LISTADO GENERAL '!F1671</f>
        <v>0</v>
      </c>
      <c r="E1659" t="str">
        <f>+'LISTADO GENERAL '!I1671</f>
        <v>DISTRILAB</v>
      </c>
      <c r="F1659" s="20">
        <f>+'LISTADO GENERAL '!S1671</f>
        <v>46478</v>
      </c>
      <c r="G1659">
        <f>+'LISTADO GENERAL '!T1671</f>
        <v>0</v>
      </c>
      <c r="H1659" s="21">
        <f>+'LISTADO GENERAL '!O1671</f>
        <v>5.7272727272727275</v>
      </c>
      <c r="I1659">
        <f t="shared" si="50"/>
        <v>0</v>
      </c>
      <c r="J1659">
        <f>IF('LISTADO GENERAL '!K1671="EXENTO",'REF1'!I1659,I1659*1.16)</f>
        <v>0</v>
      </c>
      <c r="K1659" t="b">
        <f t="shared" si="51"/>
        <v>0</v>
      </c>
      <c r="L1659">
        <f>'LISTADO GENERAL '!A1671</f>
        <v>0</v>
      </c>
    </row>
    <row r="1660" spans="1:12">
      <c r="A1660" s="22">
        <v>1659</v>
      </c>
      <c r="B1660" t="str">
        <f>+'LISTADO GENERAL '!B1672</f>
        <v>033180043</v>
      </c>
      <c r="C1660" t="str">
        <f>+'LISTADO GENERAL '!E1672</f>
        <v>NIFEDiPINA L.P 30 MG  X 30 TBL</v>
      </c>
      <c r="D1660">
        <f>+'LISTADO GENERAL '!F1672</f>
        <v>0</v>
      </c>
      <c r="E1660" t="str">
        <f>+'LISTADO GENERAL '!I1672</f>
        <v>ARTE + MEDICO</v>
      </c>
      <c r="F1660" s="20">
        <f>+'LISTADO GENERAL '!S1672</f>
        <v>46600</v>
      </c>
      <c r="G1660">
        <f>+'LISTADO GENERAL '!T1672</f>
        <v>0</v>
      </c>
      <c r="H1660" s="21">
        <f>+'LISTADO GENERAL '!O1672</f>
        <v>4.662337662337662</v>
      </c>
      <c r="I1660">
        <f t="shared" si="50"/>
        <v>0</v>
      </c>
      <c r="J1660">
        <f>IF('LISTADO GENERAL '!K1672="EXENTO",'REF1'!I1660,I1660*1.16)</f>
        <v>0</v>
      </c>
      <c r="K1660" t="b">
        <f t="shared" si="51"/>
        <v>0</v>
      </c>
      <c r="L1660">
        <f>'LISTADO GENERAL '!A1672</f>
        <v>0</v>
      </c>
    </row>
    <row r="1661" spans="1:12">
      <c r="A1661" s="22">
        <v>1660</v>
      </c>
      <c r="B1661" t="str">
        <f>+'LISTADO GENERAL '!B1673</f>
        <v>020550346</v>
      </c>
      <c r="C1661" t="str">
        <f>+'LISTADO GENERAL '!E1673</f>
        <v>NIFELAN 30MG X 30 TAB</v>
      </c>
      <c r="D1661">
        <f>+'LISTADO GENERAL '!F1673</f>
        <v>0</v>
      </c>
      <c r="E1661" t="str">
        <f>+'LISTADO GENERAL '!I1673</f>
        <v>FARMA</v>
      </c>
      <c r="F1661" s="20">
        <f>+'LISTADO GENERAL '!S1673</f>
        <v>46266</v>
      </c>
      <c r="G1661">
        <f>+'LISTADO GENERAL '!T1673</f>
        <v>0</v>
      </c>
      <c r="H1661" s="21">
        <f>+'LISTADO GENERAL '!O1673</f>
        <v>16.262278481012657</v>
      </c>
      <c r="I1661">
        <f t="shared" si="50"/>
        <v>0</v>
      </c>
      <c r="J1661">
        <f>IF('LISTADO GENERAL '!K1673="EXENTO",'REF1'!I1661,I1661*1.16)</f>
        <v>0</v>
      </c>
      <c r="K1661" t="b">
        <f t="shared" si="51"/>
        <v>0</v>
      </c>
      <c r="L1661">
        <f>'LISTADO GENERAL '!A1673</f>
        <v>0</v>
      </c>
    </row>
    <row r="1662" spans="1:12">
      <c r="A1662" s="22">
        <v>1661</v>
      </c>
      <c r="B1662" t="str">
        <f>+'LISTADO GENERAL '!B1674</f>
        <v>020550347</v>
      </c>
      <c r="C1662" t="str">
        <f>+'LISTADO GENERAL '!E1674</f>
        <v>NINAZO GOTAS NASALES X 15ML</v>
      </c>
      <c r="D1662">
        <f>+'LISTADO GENERAL '!F1674</f>
        <v>0</v>
      </c>
      <c r="E1662" t="str">
        <f>+'LISTADO GENERAL '!I1674</f>
        <v>FARMA</v>
      </c>
      <c r="F1662" s="20">
        <f>+'LISTADO GENERAL '!S1674</f>
        <v>46143</v>
      </c>
      <c r="G1662">
        <f>+'LISTADO GENERAL '!T1674</f>
        <v>0</v>
      </c>
      <c r="H1662" s="21">
        <f>+'LISTADO GENERAL '!O1674</f>
        <v>3.0909090909090908</v>
      </c>
      <c r="I1662">
        <f t="shared" si="50"/>
        <v>0</v>
      </c>
      <c r="J1662">
        <f>IF('LISTADO GENERAL '!K1674="EXENTO",'REF1'!I1662,I1662*1.16)</f>
        <v>0</v>
      </c>
      <c r="K1662" t="b">
        <f t="shared" si="51"/>
        <v>0</v>
      </c>
      <c r="L1662">
        <f>'LISTADO GENERAL '!A1674</f>
        <v>0</v>
      </c>
    </row>
    <row r="1663" spans="1:12">
      <c r="A1663" s="22">
        <v>1662</v>
      </c>
      <c r="B1663" t="str">
        <f>+'LISTADO GENERAL '!B1675</f>
        <v>021701037</v>
      </c>
      <c r="C1663" t="str">
        <f>+'LISTADO GENERAL '!E1675</f>
        <v>NIOSILIN UNGÜENTO 20G</v>
      </c>
      <c r="D1663">
        <f>+'LISTADO GENERAL '!F1675</f>
        <v>0</v>
      </c>
      <c r="E1663" t="str">
        <f>+'LISTADO GENERAL '!I1675</f>
        <v>VARGAS</v>
      </c>
      <c r="F1663" s="20">
        <f>+'LISTADO GENERAL '!S1675</f>
        <v>46327</v>
      </c>
      <c r="G1663">
        <f>+'LISTADO GENERAL '!T1675</f>
        <v>0</v>
      </c>
      <c r="H1663" s="21">
        <f>+'LISTADO GENERAL '!O1675</f>
        <v>4.4049367088607596</v>
      </c>
      <c r="I1663">
        <f t="shared" si="50"/>
        <v>0</v>
      </c>
      <c r="J1663">
        <f>IF('LISTADO GENERAL '!K1675="EXENTO",'REF1'!I1663,I1663*1.16)</f>
        <v>0</v>
      </c>
      <c r="K1663" t="b">
        <f t="shared" si="51"/>
        <v>0</v>
      </c>
      <c r="L1663">
        <f>'LISTADO GENERAL '!A1675</f>
        <v>0</v>
      </c>
    </row>
    <row r="1664" spans="1:12">
      <c r="A1664" s="22">
        <v>1663</v>
      </c>
      <c r="B1664" t="str">
        <f>+'LISTADO GENERAL '!B1676</f>
        <v>021701030</v>
      </c>
      <c r="C1664" t="str">
        <f>+'LISTADO GENERAL '!E1676</f>
        <v>NIPE JARABE X 120ML</v>
      </c>
      <c r="D1664">
        <f>+'LISTADO GENERAL '!F1676</f>
        <v>0</v>
      </c>
      <c r="E1664" t="str">
        <f>+'LISTADO GENERAL '!I1676</f>
        <v>VARGAS</v>
      </c>
      <c r="F1664" s="20">
        <f>+'LISTADO GENERAL '!S1676</f>
        <v>45839</v>
      </c>
      <c r="G1664">
        <f>+'LISTADO GENERAL '!T1676</f>
        <v>0</v>
      </c>
      <c r="H1664" s="21">
        <f>+'LISTADO GENERAL '!O1676</f>
        <v>3.7380952380952386</v>
      </c>
      <c r="I1664">
        <f t="shared" si="50"/>
        <v>0</v>
      </c>
      <c r="J1664">
        <f>IF('LISTADO GENERAL '!K1676="EXENTO",'REF1'!I1664,I1664*1.16)</f>
        <v>0</v>
      </c>
      <c r="K1664" t="b">
        <f t="shared" si="51"/>
        <v>0</v>
      </c>
      <c r="L1664">
        <f>'LISTADO GENERAL '!A1676</f>
        <v>0</v>
      </c>
    </row>
    <row r="1665" spans="1:12">
      <c r="A1665" s="22">
        <v>1664</v>
      </c>
      <c r="B1665" t="str">
        <f>+'LISTADO GENERAL '!B1677</f>
        <v>012070798</v>
      </c>
      <c r="C1665" t="str">
        <f>+'LISTADO GENERAL '!E1677</f>
        <v>NISTATINA 1.00.000  UI CREMA</v>
      </c>
      <c r="D1665">
        <f>+'LISTADO GENERAL '!F1677</f>
        <v>0</v>
      </c>
      <c r="E1665" t="str">
        <f>+'LISTADO GENERAL '!I1677</f>
        <v>WEST-COAST</v>
      </c>
      <c r="F1665" s="20">
        <f>+'LISTADO GENERAL '!S1677</f>
        <v>46023</v>
      </c>
      <c r="G1665">
        <f>+'LISTADO GENERAL '!T1677</f>
        <v>0</v>
      </c>
      <c r="H1665" s="21">
        <f>+'LISTADO GENERAL '!O1677</f>
        <v>2.9493670886075951</v>
      </c>
      <c r="I1665">
        <f t="shared" si="50"/>
        <v>0</v>
      </c>
      <c r="J1665">
        <f>IF('LISTADO GENERAL '!K1677="EXENTO",'REF1'!I1665,I1665*1.16)</f>
        <v>0</v>
      </c>
      <c r="K1665" t="b">
        <f t="shared" si="51"/>
        <v>0</v>
      </c>
      <c r="L1665" t="str">
        <f>'LISTADO GENERAL '!A1677</f>
        <v>PRODUCTOS TOP</v>
      </c>
    </row>
    <row r="1666" spans="1:12">
      <c r="A1666" s="22">
        <v>1665</v>
      </c>
      <c r="B1666" t="str">
        <f>+'LISTADO GENERAL '!B1678</f>
        <v>020931104</v>
      </c>
      <c r="C1666" t="str">
        <f>+'LISTADO GENERAL '!E1678</f>
        <v>NITAX 500MG X 6 TAB</v>
      </c>
      <c r="D1666">
        <f>+'LISTADO GENERAL '!F1678</f>
        <v>0</v>
      </c>
      <c r="E1666" t="str">
        <f>+'LISTADO GENERAL '!I1678</f>
        <v>LA SANTE</v>
      </c>
      <c r="F1666" s="20">
        <f>+'LISTADO GENERAL '!S1678</f>
        <v>46054</v>
      </c>
      <c r="G1666">
        <f>+'LISTADO GENERAL '!T1678</f>
        <v>0</v>
      </c>
      <c r="H1666" s="21">
        <f>+'LISTADO GENERAL '!O1678</f>
        <v>10.7996</v>
      </c>
      <c r="I1666">
        <f t="shared" ref="I1666:I1729" si="52">+H1666*G1666</f>
        <v>0</v>
      </c>
      <c r="J1666">
        <f>IF('LISTADO GENERAL '!K1678="EXENTO",'REF1'!I1666,I1666*1.16)</f>
        <v>0</v>
      </c>
      <c r="K1666" t="b">
        <f t="shared" si="51"/>
        <v>0</v>
      </c>
      <c r="L1666" t="str">
        <f>'LISTADO GENERAL '!A1678</f>
        <v>BROCHE DE ORO</v>
      </c>
    </row>
    <row r="1667" spans="1:12">
      <c r="A1667" s="22">
        <v>1666</v>
      </c>
      <c r="B1667" t="str">
        <f>+'LISTADO GENERAL '!B1679</f>
        <v>032870000</v>
      </c>
      <c r="C1667" t="str">
        <f>+'LISTADO GENERAL '!E1679</f>
        <v>NITAZOXANIDA 100 mg/ 5 ml X 30 ml</v>
      </c>
      <c r="D1667">
        <f>+'LISTADO GENERAL '!F1679</f>
        <v>0</v>
      </c>
      <c r="E1667" t="str">
        <f>+'LISTADO GENERAL '!I1679</f>
        <v>MEDRIKHA</v>
      </c>
      <c r="F1667" s="20">
        <f>+'LISTADO GENERAL '!S1679</f>
        <v>46419</v>
      </c>
      <c r="G1667">
        <f>+'LISTADO GENERAL '!T1679</f>
        <v>0</v>
      </c>
      <c r="H1667" s="21">
        <f>+'LISTADO GENERAL '!O1679</f>
        <v>4.1558441558441563</v>
      </c>
      <c r="I1667">
        <f t="shared" si="52"/>
        <v>0</v>
      </c>
      <c r="J1667">
        <f>IF('LISTADO GENERAL '!K1679="EXENTO",'REF1'!I1667,I1667*1.16)</f>
        <v>0</v>
      </c>
      <c r="K1667" t="b">
        <f t="shared" ref="K1667:K1730" si="53">IF(AND(G1667&gt;0,AND(L1667&lt;&gt;$L$1,L1667&lt;&gt;$M$1)),ROW())</f>
        <v>0</v>
      </c>
      <c r="L1667">
        <f>'LISTADO GENERAL '!A1679</f>
        <v>0</v>
      </c>
    </row>
    <row r="1668" spans="1:12">
      <c r="A1668" s="22">
        <v>1667</v>
      </c>
      <c r="B1668" t="str">
        <f>+'LISTADO GENERAL '!B1680</f>
        <v>023760025</v>
      </c>
      <c r="C1668" t="str">
        <f>+'LISTADO GENERAL '!E1680</f>
        <v>NITAZOXANIDA 100MG /5ML X 30ML SUS ORAL</v>
      </c>
      <c r="D1668">
        <f>+'LISTADO GENERAL '!F1680</f>
        <v>0</v>
      </c>
      <c r="E1668" t="str">
        <f>+'LISTADO GENERAL '!I1680</f>
        <v>BIOGLASS</v>
      </c>
      <c r="F1668" s="20">
        <f>+'LISTADO GENERAL '!S1680</f>
        <v>46327</v>
      </c>
      <c r="G1668">
        <f>+'LISTADO GENERAL '!T1680</f>
        <v>0</v>
      </c>
      <c r="H1668" s="21">
        <f>+'LISTADO GENERAL '!O1680</f>
        <v>4.9303797468354418</v>
      </c>
      <c r="I1668">
        <f t="shared" si="52"/>
        <v>0</v>
      </c>
      <c r="J1668">
        <f>IF('LISTADO GENERAL '!K1680="EXENTO",'REF1'!I1668,I1668*1.16)</f>
        <v>0</v>
      </c>
      <c r="K1668" t="b">
        <f t="shared" si="53"/>
        <v>0</v>
      </c>
      <c r="L1668" t="str">
        <f>'LISTADO GENERAL '!A1680</f>
        <v xml:space="preserve">BROCHE DE ORO </v>
      </c>
    </row>
    <row r="1669" spans="1:12">
      <c r="A1669" s="22">
        <v>1668</v>
      </c>
      <c r="B1669" t="str">
        <f>+'LISTADO GENERAL '!B1681</f>
        <v>FH0097</v>
      </c>
      <c r="C1669" t="str">
        <f>+'LISTADO GENERAL '!E1681</f>
        <v>NITAZOXANIDA 500 MG 1 BLISTER x 6 COMP</v>
      </c>
      <c r="D1669">
        <f>+'LISTADO GENERAL '!F1681</f>
        <v>0</v>
      </c>
      <c r="E1669" t="str">
        <f>+'LISTADO GENERAL '!I1681</f>
        <v>FAHD</v>
      </c>
      <c r="F1669" s="20">
        <f>+'LISTADO GENERAL '!S1681</f>
        <v>46599</v>
      </c>
      <c r="G1669">
        <f>+'LISTADO GENERAL '!T1681</f>
        <v>0</v>
      </c>
      <c r="H1669" s="21">
        <f>+'LISTADO GENERAL '!O1681</f>
        <v>3.2207792207792205</v>
      </c>
      <c r="I1669">
        <f t="shared" si="52"/>
        <v>0</v>
      </c>
      <c r="J1669">
        <f>IF('LISTADO GENERAL '!K1681="EXENTO",'REF1'!I1669,I1669*1.16)</f>
        <v>0</v>
      </c>
      <c r="K1669" t="b">
        <f t="shared" si="53"/>
        <v>0</v>
      </c>
      <c r="L1669">
        <f>'LISTADO GENERAL '!A1681</f>
        <v>0</v>
      </c>
    </row>
    <row r="1670" spans="1:12">
      <c r="A1670" s="22">
        <v>1669</v>
      </c>
      <c r="B1670" t="str">
        <f>+'LISTADO GENERAL '!B1682</f>
        <v>022870011</v>
      </c>
      <c r="C1670" t="str">
        <f>+'LISTADO GENERAL '!E1682</f>
        <v xml:space="preserve">NITAZOXANIDA 500 mg X 6 TAB </v>
      </c>
      <c r="D1670">
        <f>+'LISTADO GENERAL '!F1682</f>
        <v>0</v>
      </c>
      <c r="E1670" t="str">
        <f>+'LISTADO GENERAL '!I1682</f>
        <v>MEDRIKHA</v>
      </c>
      <c r="F1670" s="20">
        <f>+'LISTADO GENERAL '!S1682</f>
        <v>46419</v>
      </c>
      <c r="G1670">
        <f>+'LISTADO GENERAL '!T1682</f>
        <v>0</v>
      </c>
      <c r="H1670" s="21">
        <f>+'LISTADO GENERAL '!O1682</f>
        <v>4.9350649350649345</v>
      </c>
      <c r="I1670">
        <f t="shared" si="52"/>
        <v>0</v>
      </c>
      <c r="J1670">
        <f>IF('LISTADO GENERAL '!K1682="EXENTO",'REF1'!I1670,I1670*1.16)</f>
        <v>0</v>
      </c>
      <c r="K1670" t="b">
        <f t="shared" si="53"/>
        <v>0</v>
      </c>
      <c r="L1670">
        <f>'LISTADO GENERAL '!A1682</f>
        <v>0</v>
      </c>
    </row>
    <row r="1671" spans="1:12">
      <c r="A1671" s="22">
        <v>1670</v>
      </c>
      <c r="B1671" t="str">
        <f>+'LISTADO GENERAL '!B1683</f>
        <v>030960062</v>
      </c>
      <c r="C1671" t="str">
        <f>+'LISTADO GENERAL '!E1683</f>
        <v>NITROFURANTOINA 100MG X 10 TAB (BLISTER)</v>
      </c>
      <c r="D1671">
        <f>+'LISTADO GENERAL '!F1683</f>
        <v>0</v>
      </c>
      <c r="E1671" t="str">
        <f>+'LISTADO GENERAL '!I1683</f>
        <v>LAPROFF</v>
      </c>
      <c r="F1671" s="20">
        <f>+'LISTADO GENERAL '!S1683</f>
        <v>46023</v>
      </c>
      <c r="G1671">
        <f>+'LISTADO GENERAL '!T1683</f>
        <v>0</v>
      </c>
      <c r="H1671" s="21">
        <f>+'LISTADO GENERAL '!O1683</f>
        <v>1.6883116883116884</v>
      </c>
      <c r="I1671">
        <f t="shared" si="52"/>
        <v>0</v>
      </c>
      <c r="J1671">
        <f>IF('LISTADO GENERAL '!K1683="EXENTO",'REF1'!I1671,I1671*1.16)</f>
        <v>0</v>
      </c>
      <c r="K1671" t="b">
        <f t="shared" si="53"/>
        <v>0</v>
      </c>
      <c r="L1671">
        <f>'LISTADO GENERAL '!A1683</f>
        <v>0</v>
      </c>
    </row>
    <row r="1672" spans="1:12">
      <c r="A1672" s="22">
        <v>1671</v>
      </c>
      <c r="B1672" t="str">
        <f>+'LISTADO GENERAL '!B1684</f>
        <v>020261117</v>
      </c>
      <c r="C1672" t="str">
        <f>+'LISTADO GENERAL '!E1684</f>
        <v>NITROFURANTOINA 50 MG X 30 TAB</v>
      </c>
      <c r="D1672">
        <f>+'LISTADO GENERAL '!F1684</f>
        <v>0</v>
      </c>
      <c r="E1672" t="str">
        <f>+'LISTADO GENERAL '!I1684</f>
        <v>CALOX</v>
      </c>
      <c r="F1672" s="20">
        <f>+'LISTADO GENERAL '!S1684</f>
        <v>46204</v>
      </c>
      <c r="G1672">
        <f>+'LISTADO GENERAL '!T1684</f>
        <v>0</v>
      </c>
      <c r="H1672" s="21">
        <f>+'LISTADO GENERAL '!O1684</f>
        <v>5.7225000000000001</v>
      </c>
      <c r="I1672">
        <f t="shared" si="52"/>
        <v>0</v>
      </c>
      <c r="J1672">
        <f>IF('LISTADO GENERAL '!K1684="EXENTO",'REF1'!I1672,I1672*1.16)</f>
        <v>0</v>
      </c>
      <c r="K1672" t="b">
        <f t="shared" si="53"/>
        <v>0</v>
      </c>
      <c r="L1672">
        <f>'LISTADO GENERAL '!A1684</f>
        <v>0</v>
      </c>
    </row>
    <row r="1673" spans="1:12">
      <c r="A1673" s="22">
        <v>1672</v>
      </c>
      <c r="B1673" t="str">
        <f>+'LISTADO GENERAL '!B1685</f>
        <v>020931089</v>
      </c>
      <c r="C1673" t="str">
        <f>+'LISTADO GENERAL '!E1685</f>
        <v>NOGINOX 1%  X 40 g  X 7 APLICADORES CREMA VAGINAL</v>
      </c>
      <c r="D1673">
        <f>+'LISTADO GENERAL '!F1685</f>
        <v>0</v>
      </c>
      <c r="E1673" t="str">
        <f>+'LISTADO GENERAL '!I1685</f>
        <v>LA SANTE</v>
      </c>
      <c r="F1673" s="20">
        <f>+'LISTADO GENERAL '!S1685</f>
        <v>46631</v>
      </c>
      <c r="G1673">
        <f>+'LISTADO GENERAL '!T1685</f>
        <v>0</v>
      </c>
      <c r="H1673" s="21">
        <f>+'LISTADO GENERAL '!O1685</f>
        <v>4.9587999999999992</v>
      </c>
      <c r="I1673">
        <f t="shared" si="52"/>
        <v>0</v>
      </c>
      <c r="J1673">
        <f>IF('LISTADO GENERAL '!K1685="EXENTO",'REF1'!I1673,I1673*1.16)</f>
        <v>0</v>
      </c>
      <c r="K1673" t="b">
        <f t="shared" si="53"/>
        <v>0</v>
      </c>
      <c r="L1673" t="str">
        <f>'LISTADO GENERAL '!A1685</f>
        <v>BROCHE DE ORO</v>
      </c>
    </row>
    <row r="1674" spans="1:12">
      <c r="A1674" s="22">
        <v>1673</v>
      </c>
      <c r="B1674" t="str">
        <f>+'LISTADO GENERAL '!B1686</f>
        <v>021091123</v>
      </c>
      <c r="C1674" t="str">
        <f>+'LISTADO GENERAL '!E1686</f>
        <v xml:space="preserve">NONAFOL 10 MG X 20 TAB </v>
      </c>
      <c r="D1674">
        <f>+'LISTADO GENERAL '!F1686</f>
        <v>0</v>
      </c>
      <c r="E1674" t="str">
        <f>+'LISTADO GENERAL '!I1686</f>
        <v>MEYER</v>
      </c>
      <c r="F1674" s="20">
        <f>+'LISTADO GENERAL '!S1686</f>
        <v>46266</v>
      </c>
      <c r="G1674">
        <f>+'LISTADO GENERAL '!T1686</f>
        <v>0</v>
      </c>
      <c r="H1674" s="21">
        <f>+'LISTADO GENERAL '!O1686</f>
        <v>1.0387999999999999</v>
      </c>
      <c r="I1674">
        <f t="shared" si="52"/>
        <v>0</v>
      </c>
      <c r="J1674">
        <f>IF('LISTADO GENERAL '!K1686="EXENTO",'REF1'!I1674,I1674*1.16)</f>
        <v>0</v>
      </c>
      <c r="K1674" t="b">
        <f t="shared" si="53"/>
        <v>0</v>
      </c>
      <c r="L1674" t="str">
        <f>'LISTADO GENERAL '!A1686</f>
        <v>BROCHE DE ORO</v>
      </c>
    </row>
    <row r="1675" spans="1:12">
      <c r="A1675" s="22">
        <v>1674</v>
      </c>
      <c r="B1675" t="str">
        <f>+'LISTADO GENERAL '!B1687</f>
        <v>021090349</v>
      </c>
      <c r="C1675" t="str">
        <f>+'LISTADO GENERAL '!E1687</f>
        <v>NONAFOL 10MG/ML SOL GOTAS PEDIATRICO X 15ML USO PEDIATRICO</v>
      </c>
      <c r="D1675">
        <f>+'LISTADO GENERAL '!F1687</f>
        <v>0</v>
      </c>
      <c r="E1675" t="str">
        <f>+'LISTADO GENERAL '!I1687</f>
        <v>MEYER</v>
      </c>
      <c r="F1675" s="20">
        <f>+'LISTADO GENERAL '!S1687</f>
        <v>46235</v>
      </c>
      <c r="G1675">
        <f>+'LISTADO GENERAL '!T1687</f>
        <v>0</v>
      </c>
      <c r="H1675" s="21">
        <f>+'LISTADO GENERAL '!O1687</f>
        <v>4.3120000000000003</v>
      </c>
      <c r="I1675">
        <f t="shared" si="52"/>
        <v>0</v>
      </c>
      <c r="J1675">
        <f>IF('LISTADO GENERAL '!K1687="EXENTO",'REF1'!I1675,I1675*1.16)</f>
        <v>0</v>
      </c>
      <c r="K1675" t="b">
        <f t="shared" si="53"/>
        <v>0</v>
      </c>
      <c r="L1675" t="str">
        <f>'LISTADO GENERAL '!A1687</f>
        <v>BROCHE DE ORO</v>
      </c>
    </row>
    <row r="1676" spans="1:12">
      <c r="A1676" s="22">
        <v>1675</v>
      </c>
      <c r="B1676" t="str">
        <f>+'LISTADO GENERAL '!B1688</f>
        <v>021091066</v>
      </c>
      <c r="C1676" t="str">
        <f>+'LISTADO GENERAL '!E1688</f>
        <v>NONAFOL(ACIDO FOLICO) 5mg X 20 TBLS</v>
      </c>
      <c r="D1676">
        <f>+'LISTADO GENERAL '!F1688</f>
        <v>0</v>
      </c>
      <c r="E1676" t="str">
        <f>+'LISTADO GENERAL '!I1688</f>
        <v>MEYER</v>
      </c>
      <c r="F1676" s="20">
        <f>+'LISTADO GENERAL '!S1688</f>
        <v>46327</v>
      </c>
      <c r="G1676">
        <f>+'LISTADO GENERAL '!T1688</f>
        <v>0</v>
      </c>
      <c r="H1676" s="21">
        <f>+'LISTADO GENERAL '!O1688</f>
        <v>0.5978</v>
      </c>
      <c r="I1676">
        <f t="shared" si="52"/>
        <v>0</v>
      </c>
      <c r="J1676">
        <f>IF('LISTADO GENERAL '!K1688="EXENTO",'REF1'!I1676,I1676*1.16)</f>
        <v>0</v>
      </c>
      <c r="K1676" t="b">
        <f t="shared" si="53"/>
        <v>0</v>
      </c>
      <c r="L1676" t="str">
        <f>'LISTADO GENERAL '!A1688</f>
        <v>BROCHE DE ORO</v>
      </c>
    </row>
    <row r="1677" spans="1:12">
      <c r="A1677" s="22">
        <v>1676</v>
      </c>
      <c r="B1677" t="str">
        <f>+'LISTADO GENERAL '!B1689</f>
        <v>022110753</v>
      </c>
      <c r="C1677" t="str">
        <f>+'LISTADO GENERAL '!E1689</f>
        <v>NOPUCID LOCION X 100ML</v>
      </c>
      <c r="D1677">
        <f>+'LISTADO GENERAL '!F1689</f>
        <v>0</v>
      </c>
      <c r="E1677" t="str">
        <f>+'LISTADO GENERAL '!I1689</f>
        <v>DOLLDER</v>
      </c>
      <c r="F1677" s="20">
        <f>+'LISTADO GENERAL '!S1689</f>
        <v>46113</v>
      </c>
      <c r="G1677">
        <f>+'LISTADO GENERAL '!T1689</f>
        <v>0</v>
      </c>
      <c r="H1677" s="21">
        <f>+'LISTADO GENERAL '!O1689</f>
        <v>4.2681818181818176</v>
      </c>
      <c r="I1677">
        <f t="shared" si="52"/>
        <v>0</v>
      </c>
      <c r="J1677">
        <f>IF('LISTADO GENERAL '!K1689="EXENTO",'REF1'!I1677,I1677*1.16)</f>
        <v>0</v>
      </c>
      <c r="K1677" t="b">
        <f t="shared" si="53"/>
        <v>0</v>
      </c>
      <c r="L1677">
        <f>'LISTADO GENERAL '!A1689</f>
        <v>0</v>
      </c>
    </row>
    <row r="1678" spans="1:12">
      <c r="A1678" s="22">
        <v>1677</v>
      </c>
      <c r="B1678" t="str">
        <f>+'LISTADO GENERAL '!B1690</f>
        <v>020191077</v>
      </c>
      <c r="C1678" t="str">
        <f>+'LISTADO GENERAL '!E1690</f>
        <v>NORSINA 500MG-10MG X 12 TAB</v>
      </c>
      <c r="D1678">
        <f>+'LISTADO GENERAL '!F1690</f>
        <v>0</v>
      </c>
      <c r="E1678" t="str">
        <f>+'LISTADO GENERAL '!I1690</f>
        <v>BIOTECH</v>
      </c>
      <c r="F1678" s="20">
        <f>+'LISTADO GENERAL '!S1690</f>
        <v>46174</v>
      </c>
      <c r="G1678">
        <f>+'LISTADO GENERAL '!T1690</f>
        <v>0</v>
      </c>
      <c r="H1678" s="21">
        <f>+'LISTADO GENERAL '!O1690</f>
        <v>5.3214285714285712</v>
      </c>
      <c r="I1678">
        <f t="shared" si="52"/>
        <v>0</v>
      </c>
      <c r="J1678">
        <f>IF('LISTADO GENERAL '!K1690="EXENTO",'REF1'!I1678,I1678*1.16)</f>
        <v>0</v>
      </c>
      <c r="K1678" t="b">
        <f t="shared" si="53"/>
        <v>0</v>
      </c>
      <c r="L1678">
        <f>'LISTADO GENERAL '!A1690</f>
        <v>0</v>
      </c>
    </row>
    <row r="1679" spans="1:12">
      <c r="A1679" s="22">
        <v>1678</v>
      </c>
      <c r="B1679" t="str">
        <f>+'LISTADO GENERAL '!B1691</f>
        <v>020191127</v>
      </c>
      <c r="C1679" t="str">
        <f>+'LISTADO GENERAL '!E1691</f>
        <v>NORSINA 500MG-10MG X 6 TAB</v>
      </c>
      <c r="D1679">
        <f>+'LISTADO GENERAL '!F1691</f>
        <v>0</v>
      </c>
      <c r="E1679" t="str">
        <f>+'LISTADO GENERAL '!I1691</f>
        <v>BIOTECH</v>
      </c>
      <c r="F1679" s="20">
        <f>+'LISTADO GENERAL '!S1691</f>
        <v>46174</v>
      </c>
      <c r="G1679">
        <f>+'LISTADO GENERAL '!T1691</f>
        <v>0</v>
      </c>
      <c r="H1679" s="21">
        <f>+'LISTADO GENERAL '!O1691</f>
        <v>4.0519480519480524</v>
      </c>
      <c r="I1679">
        <f t="shared" si="52"/>
        <v>0</v>
      </c>
      <c r="J1679">
        <f>IF('LISTADO GENERAL '!K1691="EXENTO",'REF1'!I1679,I1679*1.16)</f>
        <v>0</v>
      </c>
      <c r="K1679" t="b">
        <f t="shared" si="53"/>
        <v>0</v>
      </c>
      <c r="L1679">
        <f>'LISTADO GENERAL '!A1691</f>
        <v>0</v>
      </c>
    </row>
    <row r="1680" spans="1:12">
      <c r="A1680" s="22">
        <v>1679</v>
      </c>
      <c r="B1680" t="str">
        <f>+'LISTADO GENERAL '!B1692</f>
        <v>020551057</v>
      </c>
      <c r="C1680" t="str">
        <f>+'LISTADO GENERAL '!E1692</f>
        <v>NOTOLAC 20MG X 10 TAB</v>
      </c>
      <c r="D1680">
        <f>+'LISTADO GENERAL '!F1692</f>
        <v>0</v>
      </c>
      <c r="E1680" t="str">
        <f>+'LISTADO GENERAL '!I1692</f>
        <v>FARMA</v>
      </c>
      <c r="F1680" s="20">
        <f>+'LISTADO GENERAL '!S1692</f>
        <v>46692</v>
      </c>
      <c r="G1680">
        <f>+'LISTADO GENERAL '!T1692</f>
        <v>0</v>
      </c>
      <c r="H1680" s="21">
        <f>+'LISTADO GENERAL '!O1692</f>
        <v>4.8934177215189871</v>
      </c>
      <c r="I1680">
        <f t="shared" si="52"/>
        <v>0</v>
      </c>
      <c r="J1680">
        <f>IF('LISTADO GENERAL '!K1692="EXENTO",'REF1'!I1680,I1680*1.16)</f>
        <v>0</v>
      </c>
      <c r="K1680" t="b">
        <f t="shared" si="53"/>
        <v>0</v>
      </c>
      <c r="L1680">
        <f>'LISTADO GENERAL '!A1692</f>
        <v>0</v>
      </c>
    </row>
    <row r="1681" spans="1:12">
      <c r="A1681" s="22">
        <v>1680</v>
      </c>
      <c r="B1681" t="str">
        <f>+'LISTADO GENERAL '!B1693</f>
        <v>020550353</v>
      </c>
      <c r="C1681" t="str">
        <f>+'LISTADO GENERAL '!E1693</f>
        <v>NOTOLAC 30MG X 4 TAB SUBLINGUALES</v>
      </c>
      <c r="D1681">
        <f>+'LISTADO GENERAL '!F1693</f>
        <v>0</v>
      </c>
      <c r="E1681" t="str">
        <f>+'LISTADO GENERAL '!I1693</f>
        <v>FARMA</v>
      </c>
      <c r="F1681" s="20">
        <f>+'LISTADO GENERAL '!S1693</f>
        <v>46327</v>
      </c>
      <c r="G1681">
        <f>+'LISTADO GENERAL '!T1693</f>
        <v>0</v>
      </c>
      <c r="H1681" s="21">
        <f>+'LISTADO GENERAL '!O1693</f>
        <v>4.7532467532467537</v>
      </c>
      <c r="I1681">
        <f t="shared" si="52"/>
        <v>0</v>
      </c>
      <c r="J1681">
        <f>IF('LISTADO GENERAL '!K1693="EXENTO",'REF1'!I1681,I1681*1.16)</f>
        <v>0</v>
      </c>
      <c r="K1681" t="b">
        <f t="shared" si="53"/>
        <v>0</v>
      </c>
      <c r="L1681">
        <f>'LISTADO GENERAL '!A1693</f>
        <v>0</v>
      </c>
    </row>
    <row r="1682" spans="1:12">
      <c r="A1682" s="22">
        <v>1681</v>
      </c>
      <c r="B1682" t="str">
        <f>+'LISTADO GENERAL '!B1694</f>
        <v>021700354</v>
      </c>
      <c r="C1682" t="str">
        <f>+'LISTADO GENERAL '!E1694</f>
        <v>NOVACODIN 50MG/5ML SOLUCION ORAL X 120ML</v>
      </c>
      <c r="D1682">
        <f>+'LISTADO GENERAL '!F1694</f>
        <v>0</v>
      </c>
      <c r="E1682" t="str">
        <f>+'LISTADO GENERAL '!I1694</f>
        <v>VARGAS</v>
      </c>
      <c r="F1682" s="20">
        <f>+'LISTADO GENERAL '!S1694</f>
        <v>46266</v>
      </c>
      <c r="G1682">
        <f>+'LISTADO GENERAL '!T1694</f>
        <v>0</v>
      </c>
      <c r="H1682" s="21">
        <f>+'LISTADO GENERAL '!O1694</f>
        <v>3.8703797468354431</v>
      </c>
      <c r="I1682">
        <f t="shared" si="52"/>
        <v>0</v>
      </c>
      <c r="J1682">
        <f>IF('LISTADO GENERAL '!K1694="EXENTO",'REF1'!I1682,I1682*1.16)</f>
        <v>0</v>
      </c>
      <c r="K1682" t="b">
        <f t="shared" si="53"/>
        <v>0</v>
      </c>
      <c r="L1682" t="str">
        <f>'LISTADO GENERAL '!A1694</f>
        <v>PRODUCTOS TOP</v>
      </c>
    </row>
    <row r="1683" spans="1:12">
      <c r="A1683" s="22">
        <v>1682</v>
      </c>
      <c r="B1683" t="str">
        <f>+'LISTADO GENERAL '!B1695</f>
        <v>022740046</v>
      </c>
      <c r="C1683" t="str">
        <f>+'LISTADO GENERAL '!E1695</f>
        <v>NOVAKOSID 8.6mg X 20 TAB</v>
      </c>
      <c r="D1683">
        <f>+'LISTADO GENERAL '!F1695</f>
        <v>0</v>
      </c>
      <c r="E1683" t="str">
        <f>+'LISTADO GENERAL '!I1695</f>
        <v>POLINAC</v>
      </c>
      <c r="F1683" s="20">
        <f>+'LISTADO GENERAL '!S1695</f>
        <v>45809</v>
      </c>
      <c r="G1683">
        <f>+'LISTADO GENERAL '!T1695</f>
        <v>0</v>
      </c>
      <c r="H1683" s="21">
        <f>+'LISTADO GENERAL '!O1695</f>
        <v>3.7687500000000003</v>
      </c>
      <c r="I1683">
        <f t="shared" si="52"/>
        <v>0</v>
      </c>
      <c r="J1683">
        <f>IF('LISTADO GENERAL '!K1695="EXENTO",'REF1'!I1683,I1683*1.16)</f>
        <v>0</v>
      </c>
      <c r="K1683" t="b">
        <f t="shared" si="53"/>
        <v>0</v>
      </c>
      <c r="L1683">
        <f>'LISTADO GENERAL '!A1695</f>
        <v>0</v>
      </c>
    </row>
    <row r="1684" spans="1:12">
      <c r="A1684" s="22">
        <v>1683</v>
      </c>
      <c r="B1684" t="str">
        <f>+'LISTADO GENERAL '!B1696</f>
        <v>0337300012</v>
      </c>
      <c r="C1684" t="str">
        <f>+'LISTADO GENERAL '!E1696</f>
        <v>NOVELON LITE FC 3MG + 0,02MG X 28 TAB</v>
      </c>
      <c r="D1684">
        <f>+'LISTADO GENERAL '!F1696</f>
        <v>0</v>
      </c>
      <c r="E1684" t="str">
        <f>+'LISTADO GENERAL '!I1696</f>
        <v>CAPSUVEN</v>
      </c>
      <c r="F1684" s="20">
        <f>+'LISTADO GENERAL '!S1696</f>
        <v>45931</v>
      </c>
      <c r="G1684">
        <f>+'LISTADO GENERAL '!T1696</f>
        <v>0</v>
      </c>
      <c r="H1684" s="21">
        <f>+'LISTADO GENERAL '!O1696</f>
        <v>6.7314285714285722</v>
      </c>
      <c r="I1684">
        <f t="shared" si="52"/>
        <v>0</v>
      </c>
      <c r="J1684">
        <f>IF('LISTADO GENERAL '!K1696="EXENTO",'REF1'!I1684,I1684*1.16)</f>
        <v>0</v>
      </c>
      <c r="K1684" t="b">
        <f t="shared" si="53"/>
        <v>0</v>
      </c>
      <c r="L1684" t="str">
        <f>'LISTADO GENERAL '!A1696</f>
        <v>MORADO DE BIENESTAR</v>
      </c>
    </row>
    <row r="1685" spans="1:12">
      <c r="A1685" s="22">
        <v>1684</v>
      </c>
      <c r="B1685" t="str">
        <f>+'LISTADO GENERAL '!B1697</f>
        <v>0337300013</v>
      </c>
      <c r="C1685" t="str">
        <f>+'LISTADO GENERAL '!E1697</f>
        <v>NOVELON-28 FC 3MG + 0,03 MG X 28 TAB</v>
      </c>
      <c r="D1685">
        <f>+'LISTADO GENERAL '!F1697</f>
        <v>0</v>
      </c>
      <c r="E1685" t="str">
        <f>+'LISTADO GENERAL '!I1697</f>
        <v>CAPSUVEN</v>
      </c>
      <c r="F1685" s="20">
        <f>+'LISTADO GENERAL '!S1697</f>
        <v>45962</v>
      </c>
      <c r="G1685">
        <f>+'LISTADO GENERAL '!T1697</f>
        <v>0</v>
      </c>
      <c r="H1685" s="21">
        <f>+'LISTADO GENERAL '!O1697</f>
        <v>6.160000000000001</v>
      </c>
      <c r="I1685">
        <f t="shared" si="52"/>
        <v>0</v>
      </c>
      <c r="J1685">
        <f>IF('LISTADO GENERAL '!K1697="EXENTO",'REF1'!I1685,I1685*1.16)</f>
        <v>0</v>
      </c>
      <c r="K1685" t="b">
        <f t="shared" si="53"/>
        <v>0</v>
      </c>
      <c r="L1685" t="str">
        <f>'LISTADO GENERAL '!A1697</f>
        <v>MORADO DE BIENESTAR</v>
      </c>
    </row>
    <row r="1686" spans="1:12">
      <c r="A1686" s="22">
        <v>1685</v>
      </c>
      <c r="B1686" t="str">
        <f>+'LISTADO GENERAL '!B1698</f>
        <v>021090355</v>
      </c>
      <c r="C1686" t="str">
        <f>+'LISTADO GENERAL '!E1698</f>
        <v>NOXPIRIN SOL ORAL GOTAS 15ML</v>
      </c>
      <c r="D1686">
        <f>+'LISTADO GENERAL '!F1698</f>
        <v>0</v>
      </c>
      <c r="E1686" t="str">
        <f>+'LISTADO GENERAL '!I1698</f>
        <v>MEYER</v>
      </c>
      <c r="F1686" s="20">
        <f>+'LISTADO GENERAL '!S1698</f>
        <v>45778</v>
      </c>
      <c r="G1686">
        <f>+'LISTADO GENERAL '!T1698</f>
        <v>0</v>
      </c>
      <c r="H1686" s="21">
        <f>+'LISTADO GENERAL '!O1698</f>
        <v>3.1850000000000001</v>
      </c>
      <c r="I1686">
        <f t="shared" si="52"/>
        <v>0</v>
      </c>
      <c r="J1686">
        <f>IF('LISTADO GENERAL '!K1698="EXENTO",'REF1'!I1686,I1686*1.16)</f>
        <v>0</v>
      </c>
      <c r="K1686" t="b">
        <f t="shared" si="53"/>
        <v>0</v>
      </c>
      <c r="L1686" t="str">
        <f>'LISTADO GENERAL '!A1698</f>
        <v>BROCHE DE ORO</v>
      </c>
    </row>
    <row r="1687" spans="1:12">
      <c r="A1687" s="22">
        <v>1686</v>
      </c>
      <c r="B1687" t="str">
        <f>+'LISTADO GENERAL '!B1699</f>
        <v>010140330</v>
      </c>
      <c r="C1687" t="str">
        <f>+'LISTADO GENERAL '!E1699</f>
        <v xml:space="preserve">NUTRAMIN 8,5% SOL FV 500ML </v>
      </c>
      <c r="D1687">
        <f>+'LISTADO GENERAL '!F1699</f>
        <v>0</v>
      </c>
      <c r="E1687" t="str">
        <f>+'LISTADO GENERAL '!I1699</f>
        <v>BEHRENS</v>
      </c>
      <c r="F1687" s="20">
        <f>+'LISTADO GENERAL '!S1699</f>
        <v>46174</v>
      </c>
      <c r="G1687">
        <f>+'LISTADO GENERAL '!T1699</f>
        <v>0</v>
      </c>
      <c r="H1687" s="21">
        <f>+'LISTADO GENERAL '!O1699</f>
        <v>26.734177215189874</v>
      </c>
      <c r="I1687">
        <f t="shared" si="52"/>
        <v>0</v>
      </c>
      <c r="J1687">
        <f>IF('LISTADO GENERAL '!K1699="EXENTO",'REF1'!I1687,I1687*1.16)</f>
        <v>0</v>
      </c>
      <c r="K1687" t="b">
        <f t="shared" si="53"/>
        <v>0</v>
      </c>
      <c r="L1687" t="str">
        <f>'LISTADO GENERAL '!A1699</f>
        <v>PRODUCTOS TOP</v>
      </c>
    </row>
    <row r="1688" spans="1:12">
      <c r="A1688" s="22">
        <v>1687</v>
      </c>
      <c r="B1688" t="str">
        <f>+'LISTADO GENERAL '!B1700</f>
        <v>020351009</v>
      </c>
      <c r="C1688" t="str">
        <f>+'LISTADO GENERAL '!E1700</f>
        <v>NUTRIFARM FRASCO X 30 CAP</v>
      </c>
      <c r="D1688">
        <f>+'LISTADO GENERAL '!F1700</f>
        <v>0</v>
      </c>
      <c r="E1688" t="str">
        <f>+'LISTADO GENERAL '!I1700</f>
        <v>PHARMATECH</v>
      </c>
      <c r="F1688" s="20">
        <f>+'LISTADO GENERAL '!S1700</f>
        <v>46419</v>
      </c>
      <c r="G1688">
        <f>+'LISTADO GENERAL '!T1700</f>
        <v>0</v>
      </c>
      <c r="H1688" s="21">
        <f>+'LISTADO GENERAL '!O1700</f>
        <v>7.2552857142857148</v>
      </c>
      <c r="I1688">
        <f t="shared" si="52"/>
        <v>0</v>
      </c>
      <c r="J1688">
        <f>IF('LISTADO GENERAL '!K1700="EXENTO",'REF1'!I1688,I1688*1.16)</f>
        <v>0</v>
      </c>
      <c r="K1688" t="b">
        <f t="shared" si="53"/>
        <v>0</v>
      </c>
      <c r="L1688">
        <f>'LISTADO GENERAL '!A1700</f>
        <v>0</v>
      </c>
    </row>
    <row r="1689" spans="1:12">
      <c r="A1689" s="22">
        <v>1688</v>
      </c>
      <c r="B1689" t="str">
        <f>+'LISTADO GENERAL '!B1701</f>
        <v>020375001</v>
      </c>
      <c r="C1689" t="str">
        <f>+'LISTADO GENERAL '!E1701</f>
        <v>NUVICORT-A INTRAARTICULAR X 1 AMP</v>
      </c>
      <c r="D1689">
        <f>+'LISTADO GENERAL '!F1701</f>
        <v>0</v>
      </c>
      <c r="E1689" t="str">
        <f>+'LISTADO GENERAL '!I1701</f>
        <v>NUVILLE</v>
      </c>
      <c r="F1689" s="20">
        <f>+'LISTADO GENERAL '!S1701</f>
        <v>45992</v>
      </c>
      <c r="G1689">
        <f>+'LISTADO GENERAL '!T1701</f>
        <v>0</v>
      </c>
      <c r="H1689" s="21">
        <f>+'LISTADO GENERAL '!O1701</f>
        <v>13.441558441558442</v>
      </c>
      <c r="I1689">
        <f t="shared" si="52"/>
        <v>0</v>
      </c>
      <c r="J1689">
        <f>IF('LISTADO GENERAL '!K1701="EXENTO",'REF1'!I1689,I1689*1.16)</f>
        <v>0</v>
      </c>
      <c r="K1689" t="b">
        <f t="shared" si="53"/>
        <v>0</v>
      </c>
      <c r="L1689">
        <f>'LISTADO GENERAL '!A1701</f>
        <v>0</v>
      </c>
    </row>
    <row r="1690" spans="1:12">
      <c r="A1690" s="22">
        <v>1689</v>
      </c>
      <c r="B1690" t="str">
        <f>+'LISTADO GENERAL '!B1702</f>
        <v>020375000</v>
      </c>
      <c r="C1690" t="str">
        <f>+'LISTADO GENERAL '!E1702</f>
        <v>NUVIMOX (AMOXICILINA/ACIDO CLAVULANICO) 875/125MG X 10TABL</v>
      </c>
      <c r="D1690">
        <f>+'LISTADO GENERAL '!F1702</f>
        <v>0</v>
      </c>
      <c r="E1690" t="str">
        <f>+'LISTADO GENERAL '!I1702</f>
        <v>NUVILLE</v>
      </c>
      <c r="F1690" s="20">
        <f>+'LISTADO GENERAL '!S1702</f>
        <v>46419</v>
      </c>
      <c r="G1690">
        <f>+'LISTADO GENERAL '!T1702</f>
        <v>0</v>
      </c>
      <c r="H1690" s="21">
        <f>+'LISTADO GENERAL '!O1702</f>
        <v>7.5650000000000013</v>
      </c>
      <c r="I1690">
        <f t="shared" si="52"/>
        <v>0</v>
      </c>
      <c r="J1690">
        <f>IF('LISTADO GENERAL '!K1702="EXENTO",'REF1'!I1690,I1690*1.16)</f>
        <v>0</v>
      </c>
      <c r="K1690" t="b">
        <f t="shared" si="53"/>
        <v>0</v>
      </c>
      <c r="L1690">
        <f>'LISTADO GENERAL '!A1702</f>
        <v>0</v>
      </c>
    </row>
    <row r="1691" spans="1:12">
      <c r="A1691" s="22">
        <v>1690</v>
      </c>
      <c r="B1691" t="str">
        <f>+'LISTADO GENERAL '!B1703</f>
        <v>021740356</v>
      </c>
      <c r="C1691" t="str">
        <f>+'LISTADO GENERAL '!E1703</f>
        <v>NYTAXIN 500MG X 6 CAP</v>
      </c>
      <c r="D1691">
        <f>+'LISTADO GENERAL '!F1703</f>
        <v>0</v>
      </c>
      <c r="E1691" t="str">
        <f>+'LISTADO GENERAL '!I1703</f>
        <v>VIVAX</v>
      </c>
      <c r="F1691" s="20">
        <f>+'LISTADO GENERAL '!S1703</f>
        <v>45901</v>
      </c>
      <c r="G1691">
        <f>+'LISTADO GENERAL '!T1703</f>
        <v>0</v>
      </c>
      <c r="H1691" s="21">
        <f>+'LISTADO GENERAL '!O1703</f>
        <v>11.142857142857142</v>
      </c>
      <c r="I1691">
        <f t="shared" si="52"/>
        <v>0</v>
      </c>
      <c r="J1691">
        <f>IF('LISTADO GENERAL '!K1703="EXENTO",'REF1'!I1691,I1691*1.16)</f>
        <v>0</v>
      </c>
      <c r="K1691" t="b">
        <f t="shared" si="53"/>
        <v>0</v>
      </c>
      <c r="L1691">
        <f>'LISTADO GENERAL '!A1703</f>
        <v>0</v>
      </c>
    </row>
    <row r="1692" spans="1:12">
      <c r="A1692" s="22">
        <v>1691</v>
      </c>
      <c r="B1692" t="str">
        <f>+'LISTADO GENERAL '!B1704</f>
        <v>020931151</v>
      </c>
      <c r="C1692" t="str">
        <f>+'LISTADO GENERAL '!E1704</f>
        <v>OCAM PROTECT 20/7.5 X 10 TAB</v>
      </c>
      <c r="D1692">
        <f>+'LISTADO GENERAL '!F1704</f>
        <v>0</v>
      </c>
      <c r="E1692" t="str">
        <f>+'LISTADO GENERAL '!I1704</f>
        <v>LA SANTE</v>
      </c>
      <c r="F1692" s="20">
        <f>+'LISTADO GENERAL '!S1704</f>
        <v>45992</v>
      </c>
      <c r="G1692">
        <f>+'LISTADO GENERAL '!T1704</f>
        <v>0</v>
      </c>
      <c r="H1692" s="21">
        <f>+'LISTADO GENERAL '!O1704</f>
        <v>3.1360000000000001</v>
      </c>
      <c r="I1692">
        <f t="shared" si="52"/>
        <v>0</v>
      </c>
      <c r="J1692">
        <f>IF('LISTADO GENERAL '!K1704="EXENTO",'REF1'!I1692,I1692*1.16)</f>
        <v>0</v>
      </c>
      <c r="K1692" t="b">
        <f t="shared" si="53"/>
        <v>0</v>
      </c>
      <c r="L1692" t="str">
        <f>'LISTADO GENERAL '!A1704</f>
        <v>BROCHE DE ORO</v>
      </c>
    </row>
    <row r="1693" spans="1:12">
      <c r="A1693" s="22">
        <v>1692</v>
      </c>
      <c r="B1693" t="str">
        <f>+'LISTADO GENERAL '!B1705</f>
        <v>032820017</v>
      </c>
      <c r="C1693" t="str">
        <f>+'LISTADO GENERAL '!E1705</f>
        <v>OCUGAR 0.5 % SUSP OFT X 10 mL</v>
      </c>
      <c r="D1693">
        <f>+'LISTADO GENERAL '!F1705</f>
        <v>0</v>
      </c>
      <c r="E1693" t="str">
        <f>+'LISTADO GENERAL '!I1705</f>
        <v>JMW</v>
      </c>
      <c r="F1693" s="20">
        <f>+'LISTADO GENERAL '!S1705</f>
        <v>45901</v>
      </c>
      <c r="G1693">
        <f>+'LISTADO GENERAL '!T1705</f>
        <v>0</v>
      </c>
      <c r="H1693" s="21">
        <f>+'LISTADO GENERAL '!O1705</f>
        <v>9.4155844155844157</v>
      </c>
      <c r="I1693">
        <f t="shared" si="52"/>
        <v>0</v>
      </c>
      <c r="J1693">
        <f>IF('LISTADO GENERAL '!K1705="EXENTO",'REF1'!I1693,I1693*1.16)</f>
        <v>0</v>
      </c>
      <c r="K1693" t="b">
        <f t="shared" si="53"/>
        <v>0</v>
      </c>
      <c r="L1693">
        <f>'LISTADO GENERAL '!A1705</f>
        <v>0</v>
      </c>
    </row>
    <row r="1694" spans="1:12">
      <c r="A1694" s="22">
        <v>1693</v>
      </c>
      <c r="B1694" t="str">
        <f>+'LISTADO GENERAL '!B1706</f>
        <v>021181081</v>
      </c>
      <c r="C1694" t="str">
        <f>+'LISTADO GENERAL '!E1706</f>
        <v xml:space="preserve">OCUPRED SUSPENSION  OFTALMICA AL 1% X 5ML </v>
      </c>
      <c r="D1694">
        <f>+'LISTADO GENERAL '!F1706</f>
        <v>0</v>
      </c>
      <c r="E1694" t="str">
        <f>+'LISTADO GENERAL '!I1706</f>
        <v>OFTALMI</v>
      </c>
      <c r="F1694" s="20">
        <f>+'LISTADO GENERAL '!S1706</f>
        <v>46296</v>
      </c>
      <c r="G1694">
        <f>+'LISTADO GENERAL '!T1706</f>
        <v>0</v>
      </c>
      <c r="H1694" s="21">
        <f>+'LISTADO GENERAL '!O1706</f>
        <v>8.2222000000000008</v>
      </c>
      <c r="I1694">
        <f t="shared" si="52"/>
        <v>0</v>
      </c>
      <c r="J1694">
        <f>IF('LISTADO GENERAL '!K1706="EXENTO",'REF1'!I1694,I1694*1.16)</f>
        <v>0</v>
      </c>
      <c r="K1694" t="b">
        <f t="shared" si="53"/>
        <v>0</v>
      </c>
      <c r="L1694" t="str">
        <f>'LISTADO GENERAL '!A1706</f>
        <v>BROCHE DE ORO</v>
      </c>
    </row>
    <row r="1695" spans="1:12">
      <c r="A1695" s="22">
        <v>1694</v>
      </c>
      <c r="B1695" t="str">
        <f>+'LISTADO GENERAL '!B1707</f>
        <v>0337300021</v>
      </c>
      <c r="C1695" t="str">
        <f>+'LISTADO GENERAL '!E1707</f>
        <v>ODAZYTH 500 mg X 3 TAB</v>
      </c>
      <c r="D1695">
        <f>+'LISTADO GENERAL '!F1707</f>
        <v>0</v>
      </c>
      <c r="E1695" t="str">
        <f>+'LISTADO GENERAL '!I1707</f>
        <v>CAPSUVEN</v>
      </c>
      <c r="F1695" s="20">
        <f>+'LISTADO GENERAL '!S1707</f>
        <v>46327</v>
      </c>
      <c r="G1695">
        <f>+'LISTADO GENERAL '!T1707</f>
        <v>0</v>
      </c>
      <c r="H1695" s="21">
        <f>+'LISTADO GENERAL '!O1707</f>
        <v>1.3777069090909091</v>
      </c>
      <c r="I1695">
        <f t="shared" si="52"/>
        <v>0</v>
      </c>
      <c r="J1695">
        <f>IF('LISTADO GENERAL '!K1707="EXENTO",'REF1'!I1695,I1695*1.16)</f>
        <v>0</v>
      </c>
      <c r="K1695" t="b">
        <f t="shared" si="53"/>
        <v>0</v>
      </c>
      <c r="L1695" t="str">
        <f>'LISTADO GENERAL '!A1707</f>
        <v>MORADO DE BIENESTAR</v>
      </c>
    </row>
    <row r="1696" spans="1:12">
      <c r="A1696" s="22">
        <v>1695</v>
      </c>
      <c r="B1696" t="str">
        <f>+'LISTADO GENERAL '!B1708</f>
        <v>020360029</v>
      </c>
      <c r="C1696" t="str">
        <f>+'LISTADO GENERAL '!E1708</f>
        <v xml:space="preserve">OFAFLAN (DICLOFENAC  POTASICO )  12.5 MG 6 SUP </v>
      </c>
      <c r="D1696">
        <f>+'LISTADO GENERAL '!F1708</f>
        <v>0</v>
      </c>
      <c r="E1696" t="str">
        <f>+'LISTADO GENERAL '!I1708</f>
        <v>ELMOR</v>
      </c>
      <c r="F1696" s="20">
        <f>+'LISTADO GENERAL '!S1708</f>
        <v>45962</v>
      </c>
      <c r="G1696">
        <f>+'LISTADO GENERAL '!T1708</f>
        <v>0</v>
      </c>
      <c r="H1696" s="21">
        <f>+'LISTADO GENERAL '!O1708</f>
        <v>3.39575</v>
      </c>
      <c r="I1696">
        <f t="shared" si="52"/>
        <v>0</v>
      </c>
      <c r="J1696">
        <f>IF('LISTADO GENERAL '!K1708="EXENTO",'REF1'!I1696,I1696*1.16)</f>
        <v>0</v>
      </c>
      <c r="K1696" t="b">
        <f t="shared" si="53"/>
        <v>0</v>
      </c>
      <c r="L1696" t="str">
        <f>'LISTADO GENERAL '!A1708</f>
        <v>PRODUCTOS TOP</v>
      </c>
    </row>
    <row r="1697" spans="1:12">
      <c r="A1697" s="22">
        <v>1696</v>
      </c>
      <c r="B1697" t="str">
        <f>+'LISTADO GENERAL '!B1709</f>
        <v>020360028</v>
      </c>
      <c r="C1697" t="str">
        <f>+'LISTADO GENERAL '!E1709</f>
        <v xml:space="preserve">OFAFLAN (DICLOFENAC  POTASICO ) 2MG/ML  X 120 ML </v>
      </c>
      <c r="D1697">
        <f>+'LISTADO GENERAL '!F1709</f>
        <v>0</v>
      </c>
      <c r="E1697" t="str">
        <f>+'LISTADO GENERAL '!I1709</f>
        <v>ELMOR</v>
      </c>
      <c r="F1697" s="20">
        <f>+'LISTADO GENERAL '!S1709</f>
        <v>46174</v>
      </c>
      <c r="G1697">
        <f>+'LISTADO GENERAL '!T1709</f>
        <v>0</v>
      </c>
      <c r="H1697" s="21">
        <f>+'LISTADO GENERAL '!O1709</f>
        <v>5.8568035714285713</v>
      </c>
      <c r="I1697">
        <f t="shared" si="52"/>
        <v>0</v>
      </c>
      <c r="J1697">
        <f>IF('LISTADO GENERAL '!K1709="EXENTO",'REF1'!I1697,I1697*1.16)</f>
        <v>0</v>
      </c>
      <c r="K1697" t="b">
        <f t="shared" si="53"/>
        <v>0</v>
      </c>
      <c r="L1697">
        <f>'LISTADO GENERAL '!A1709</f>
        <v>0</v>
      </c>
    </row>
    <row r="1698" spans="1:12">
      <c r="A1698" s="22">
        <v>1697</v>
      </c>
      <c r="B1698" t="str">
        <f>+'LISTADO GENERAL '!B1710</f>
        <v>021181126</v>
      </c>
      <c r="C1698" t="str">
        <f>+'LISTADO GENERAL '!E1710</f>
        <v xml:space="preserve">OFTERRA 7 G  UNGÜENTO OFTALMICO </v>
      </c>
      <c r="D1698">
        <f>+'LISTADO GENERAL '!F1710</f>
        <v>0</v>
      </c>
      <c r="E1698" t="str">
        <f>+'LISTADO GENERAL '!I1710</f>
        <v>OFTALMI</v>
      </c>
      <c r="F1698" s="20">
        <f>+'LISTADO GENERAL '!S1710</f>
        <v>46419</v>
      </c>
      <c r="G1698">
        <f>+'LISTADO GENERAL '!T1710</f>
        <v>0</v>
      </c>
      <c r="H1698" s="21">
        <f>+'LISTADO GENERAL '!O1710</f>
        <v>6.9678000000000004</v>
      </c>
      <c r="I1698">
        <f t="shared" si="52"/>
        <v>0</v>
      </c>
      <c r="J1698">
        <f>IF('LISTADO GENERAL '!K1710="EXENTO",'REF1'!I1698,I1698*1.16)</f>
        <v>0</v>
      </c>
      <c r="K1698" t="b">
        <f t="shared" si="53"/>
        <v>0</v>
      </c>
      <c r="L1698" t="str">
        <f>'LISTADO GENERAL '!A1710</f>
        <v>BROCHE DE ORO</v>
      </c>
    </row>
    <row r="1699" spans="1:12">
      <c r="A1699" s="22">
        <v>1698</v>
      </c>
      <c r="B1699" t="str">
        <f>+'LISTADO GENERAL '!B1711</f>
        <v>020981180</v>
      </c>
      <c r="C1699" t="str">
        <f>+'LISTADO GENERAL '!E1711</f>
        <v>OLMECAR 20MG X 10 COMP</v>
      </c>
      <c r="D1699">
        <f>+'LISTADO GENERAL '!F1711</f>
        <v>0</v>
      </c>
      <c r="E1699" t="str">
        <f>+'LISTADO GENERAL '!I1711</f>
        <v>LETI-GENVEN</v>
      </c>
      <c r="F1699" s="20">
        <f>+'LISTADO GENERAL '!S1711</f>
        <v>46054</v>
      </c>
      <c r="G1699">
        <f>+'LISTADO GENERAL '!T1711</f>
        <v>0</v>
      </c>
      <c r="H1699" s="21">
        <f>+'LISTADO GENERAL '!O1711</f>
        <v>2.3876666666666666</v>
      </c>
      <c r="I1699">
        <f t="shared" si="52"/>
        <v>0</v>
      </c>
      <c r="J1699">
        <f>IF('LISTADO GENERAL '!K1711="EXENTO",'REF1'!I1699,I1699*1.16)</f>
        <v>0</v>
      </c>
      <c r="K1699" t="b">
        <f t="shared" si="53"/>
        <v>0</v>
      </c>
      <c r="L1699" t="str">
        <f>'LISTADO GENERAL '!A1711</f>
        <v xml:space="preserve">BROCHE DE ORO </v>
      </c>
    </row>
    <row r="1700" spans="1:12">
      <c r="A1700" s="22">
        <v>1699</v>
      </c>
      <c r="B1700" t="str">
        <f>+'LISTADO GENERAL '!B1712</f>
        <v>020980472</v>
      </c>
      <c r="C1700" t="str">
        <f>+'LISTADO GENERAL '!E1712</f>
        <v>OLMECAR 20MG X 30 COMP</v>
      </c>
      <c r="D1700">
        <f>+'LISTADO GENERAL '!F1712</f>
        <v>0</v>
      </c>
      <c r="E1700" t="str">
        <f>+'LISTADO GENERAL '!I1712</f>
        <v>LETI-GENVEN</v>
      </c>
      <c r="F1700" s="20">
        <f>+'LISTADO GENERAL '!S1712</f>
        <v>46204</v>
      </c>
      <c r="G1700">
        <f>+'LISTADO GENERAL '!T1712</f>
        <v>0</v>
      </c>
      <c r="H1700" s="21">
        <f>+'LISTADO GENERAL '!O1712</f>
        <v>6.3010909090909086</v>
      </c>
      <c r="I1700">
        <f t="shared" si="52"/>
        <v>0</v>
      </c>
      <c r="J1700">
        <f>IF('LISTADO GENERAL '!K1712="EXENTO",'REF1'!I1700,I1700*1.16)</f>
        <v>0</v>
      </c>
      <c r="K1700" t="b">
        <f t="shared" si="53"/>
        <v>0</v>
      </c>
      <c r="L1700" t="str">
        <f>'LISTADO GENERAL '!A1712</f>
        <v xml:space="preserve">BROCHE DE ORO </v>
      </c>
    </row>
    <row r="1701" spans="1:12">
      <c r="A1701" s="22">
        <v>1700</v>
      </c>
      <c r="B1701" t="str">
        <f>+'LISTADO GENERAL '!B1713</f>
        <v>020981092</v>
      </c>
      <c r="C1701" t="str">
        <f>+'LISTADO GENERAL '!E1713</f>
        <v>OLMECAR 40MG X 10 COMP</v>
      </c>
      <c r="D1701">
        <f>+'LISTADO GENERAL '!F1713</f>
        <v>0</v>
      </c>
      <c r="E1701" t="str">
        <f>+'LISTADO GENERAL '!I1713</f>
        <v>LETI-GENVEN</v>
      </c>
      <c r="F1701" s="20">
        <f>+'LISTADO GENERAL '!S1713</f>
        <v>46204</v>
      </c>
      <c r="G1701">
        <f>+'LISTADO GENERAL '!T1713</f>
        <v>0</v>
      </c>
      <c r="H1701" s="21">
        <f>+'LISTADO GENERAL '!O1713</f>
        <v>3.6344285714285713</v>
      </c>
      <c r="I1701">
        <f t="shared" si="52"/>
        <v>0</v>
      </c>
      <c r="J1701">
        <f>IF('LISTADO GENERAL '!K1713="EXENTO",'REF1'!I1701,I1701*1.16)</f>
        <v>0</v>
      </c>
      <c r="K1701" t="b">
        <f t="shared" si="53"/>
        <v>0</v>
      </c>
      <c r="L1701" t="str">
        <f>'LISTADO GENERAL '!A1713</f>
        <v xml:space="preserve">BROCHE DE ORO </v>
      </c>
    </row>
    <row r="1702" spans="1:12">
      <c r="A1702" s="22">
        <v>1701</v>
      </c>
      <c r="B1702" t="str">
        <f>+'LISTADO GENERAL '!B1714</f>
        <v>020980863</v>
      </c>
      <c r="C1702" t="str">
        <f>+'LISTADO GENERAL '!E1714</f>
        <v>OLMECAR 40MG X 30 COMP</v>
      </c>
      <c r="D1702">
        <f>+'LISTADO GENERAL '!F1714</f>
        <v>0</v>
      </c>
      <c r="E1702" t="str">
        <f>+'LISTADO GENERAL '!I1714</f>
        <v>LETI-GENVEN</v>
      </c>
      <c r="F1702" s="20">
        <f>+'LISTADO GENERAL '!S1714</f>
        <v>46204</v>
      </c>
      <c r="G1702">
        <f>+'LISTADO GENERAL '!T1714</f>
        <v>0</v>
      </c>
      <c r="H1702" s="21">
        <f>+'LISTADO GENERAL '!O1714</f>
        <v>11.548051948051947</v>
      </c>
      <c r="I1702">
        <f t="shared" si="52"/>
        <v>0</v>
      </c>
      <c r="J1702">
        <f>IF('LISTADO GENERAL '!K1714="EXENTO",'REF1'!I1702,I1702*1.16)</f>
        <v>0</v>
      </c>
      <c r="K1702" t="b">
        <f t="shared" si="53"/>
        <v>0</v>
      </c>
      <c r="L1702" t="str">
        <f>'LISTADO GENERAL '!A1714</f>
        <v xml:space="preserve">BROCHE DE ORO </v>
      </c>
    </row>
    <row r="1703" spans="1:12">
      <c r="A1703" s="22">
        <v>1702</v>
      </c>
      <c r="B1703" t="str">
        <f>+'LISTADO GENERAL '!B1715</f>
        <v>020930996</v>
      </c>
      <c r="C1703" t="str">
        <f>+'LISTADO GENERAL '!E1715</f>
        <v>OLMESARTAN + HCT 40MG-12,5MG X 10 TAB</v>
      </c>
      <c r="D1703">
        <f>+'LISTADO GENERAL '!F1715</f>
        <v>0</v>
      </c>
      <c r="E1703" t="str">
        <f>+'LISTADO GENERAL '!I1715</f>
        <v>LA SANTE</v>
      </c>
      <c r="F1703" s="20">
        <f>+'LISTADO GENERAL '!S1715</f>
        <v>46204</v>
      </c>
      <c r="G1703">
        <f>+'LISTADO GENERAL '!T1715</f>
        <v>0</v>
      </c>
      <c r="H1703" s="21">
        <f>+'LISTADO GENERAL '!O1715</f>
        <v>3.8122000000000003</v>
      </c>
      <c r="I1703">
        <f t="shared" si="52"/>
        <v>0</v>
      </c>
      <c r="J1703">
        <f>IF('LISTADO GENERAL '!K1715="EXENTO",'REF1'!I1703,I1703*1.16)</f>
        <v>0</v>
      </c>
      <c r="K1703" t="b">
        <f t="shared" si="53"/>
        <v>0</v>
      </c>
      <c r="L1703" t="str">
        <f>'LISTADO GENERAL '!A1715</f>
        <v>BROCHE DE ORO</v>
      </c>
    </row>
    <row r="1704" spans="1:12">
      <c r="A1704" s="22">
        <v>1703</v>
      </c>
      <c r="B1704" t="str">
        <f>+'LISTADO GENERAL '!B1716</f>
        <v>BKOLMESA00200000</v>
      </c>
      <c r="C1704" t="str">
        <f>+'LISTADO GENERAL '!E1716</f>
        <v>OLMESARTAN 20 MG X 30 TAB</v>
      </c>
      <c r="D1704">
        <f>+'LISTADO GENERAL '!F1716</f>
        <v>0</v>
      </c>
      <c r="E1704" t="str">
        <f>+'LISTADO GENERAL '!I1716</f>
        <v>BUKA</v>
      </c>
      <c r="F1704" s="20">
        <f>+'LISTADO GENERAL '!S1716</f>
        <v>46569</v>
      </c>
      <c r="G1704">
        <f>+'LISTADO GENERAL '!T1716</f>
        <v>0</v>
      </c>
      <c r="H1704" s="21">
        <f>+'LISTADO GENERAL '!O1716</f>
        <v>3.2727272727272725</v>
      </c>
      <c r="I1704">
        <f t="shared" si="52"/>
        <v>0</v>
      </c>
      <c r="J1704">
        <f>IF('LISTADO GENERAL '!K1716="EXENTO",'REF1'!I1704,I1704*1.16)</f>
        <v>0</v>
      </c>
      <c r="K1704" t="b">
        <f t="shared" si="53"/>
        <v>0</v>
      </c>
      <c r="L1704">
        <f>'LISTADO GENERAL '!A1716</f>
        <v>0</v>
      </c>
    </row>
    <row r="1705" spans="1:12">
      <c r="A1705" s="22">
        <v>1704</v>
      </c>
      <c r="B1705" t="str">
        <f>+'LISTADO GENERAL '!B1717</f>
        <v>033200007</v>
      </c>
      <c r="C1705" t="str">
        <f>+'LISTADO GENERAL '!E1717</f>
        <v>OLMESARTAN 40 MG X 30 TAB</v>
      </c>
      <c r="D1705">
        <f>+'LISTADO GENERAL '!F1717</f>
        <v>0</v>
      </c>
      <c r="E1705" t="str">
        <f>+'LISTADO GENERAL '!I1717</f>
        <v>WEST-COAST</v>
      </c>
      <c r="F1705" s="20">
        <f>+'LISTADO GENERAL '!S1717</f>
        <v>46113</v>
      </c>
      <c r="G1705">
        <f>+'LISTADO GENERAL '!T1717</f>
        <v>0</v>
      </c>
      <c r="H1705" s="21">
        <f>+'LISTADO GENERAL '!O1717</f>
        <v>10.064935064935066</v>
      </c>
      <c r="I1705">
        <f t="shared" si="52"/>
        <v>0</v>
      </c>
      <c r="J1705">
        <f>IF('LISTADO GENERAL '!K1717="EXENTO",'REF1'!I1705,I1705*1.16)</f>
        <v>0</v>
      </c>
      <c r="K1705" t="b">
        <f t="shared" si="53"/>
        <v>0</v>
      </c>
      <c r="L1705" t="str">
        <f>'LISTADO GENERAL '!A1717</f>
        <v>PRODUCTOS TOP</v>
      </c>
    </row>
    <row r="1706" spans="1:12">
      <c r="A1706" s="22">
        <v>1705</v>
      </c>
      <c r="B1706" t="str">
        <f>+'LISTADO GENERAL '!B1718</f>
        <v>020261131</v>
      </c>
      <c r="C1706" t="str">
        <f>+'LISTADO GENERAL '!E1718</f>
        <v>OLMESARTAN 40 MG X 30 TAB</v>
      </c>
      <c r="D1706">
        <f>+'LISTADO GENERAL '!F1718</f>
        <v>0</v>
      </c>
      <c r="E1706" t="str">
        <f>+'LISTADO GENERAL '!I1718</f>
        <v>CALOX</v>
      </c>
      <c r="F1706" s="20">
        <f>+'LISTADO GENERAL '!S1718</f>
        <v>46327</v>
      </c>
      <c r="G1706">
        <f>+'LISTADO GENERAL '!T1718</f>
        <v>0</v>
      </c>
      <c r="H1706" s="21">
        <f>+'LISTADO GENERAL '!O1718</f>
        <v>10.142857142857142</v>
      </c>
      <c r="I1706">
        <f t="shared" si="52"/>
        <v>0</v>
      </c>
      <c r="J1706">
        <f>IF('LISTADO GENERAL '!K1718="EXENTO",'REF1'!I1706,I1706*1.16)</f>
        <v>0</v>
      </c>
      <c r="K1706" t="b">
        <f t="shared" si="53"/>
        <v>0</v>
      </c>
      <c r="L1706">
        <f>'LISTADO GENERAL '!A1718</f>
        <v>0</v>
      </c>
    </row>
    <row r="1707" spans="1:12">
      <c r="A1707" s="22">
        <v>1706</v>
      </c>
      <c r="B1707" t="str">
        <f>+'LISTADO GENERAL '!B1719</f>
        <v>020930590</v>
      </c>
      <c r="C1707" t="str">
        <f>+'LISTADO GENERAL '!E1719</f>
        <v>OLMESARTAN 40MG X 10 TAB</v>
      </c>
      <c r="D1707">
        <f>+'LISTADO GENERAL '!F1719</f>
        <v>0</v>
      </c>
      <c r="E1707" t="str">
        <f>+'LISTADO GENERAL '!I1719</f>
        <v>LA SANTE</v>
      </c>
      <c r="F1707" s="20">
        <f>+'LISTADO GENERAL '!S1719</f>
        <v>46023</v>
      </c>
      <c r="G1707">
        <f>+'LISTADO GENERAL '!T1719</f>
        <v>0</v>
      </c>
      <c r="H1707" s="21">
        <f>+'LISTADO GENERAL '!O1719</f>
        <v>2.6852</v>
      </c>
      <c r="I1707">
        <f t="shared" si="52"/>
        <v>0</v>
      </c>
      <c r="J1707">
        <f>IF('LISTADO GENERAL '!K1719="EXENTO",'REF1'!I1707,I1707*1.16)</f>
        <v>0</v>
      </c>
      <c r="K1707" t="b">
        <f t="shared" si="53"/>
        <v>0</v>
      </c>
      <c r="L1707" t="str">
        <f>'LISTADO GENERAL '!A1719</f>
        <v>BROCHE DE ORO</v>
      </c>
    </row>
    <row r="1708" spans="1:12">
      <c r="A1708" s="22">
        <v>1707</v>
      </c>
      <c r="B1708" t="str">
        <f>+'LISTADO GENERAL '!B1720</f>
        <v>020931093</v>
      </c>
      <c r="C1708" t="str">
        <f>+'LISTADO GENERAL '!E1720</f>
        <v>OLMESARTAN 40mg x 30 TAB</v>
      </c>
      <c r="D1708">
        <f>+'LISTADO GENERAL '!F1720</f>
        <v>0</v>
      </c>
      <c r="E1708" t="str">
        <f>+'LISTADO GENERAL '!I1720</f>
        <v>LA SANTE</v>
      </c>
      <c r="F1708" s="20">
        <f>+'LISTADO GENERAL '!S1720</f>
        <v>46296</v>
      </c>
      <c r="G1708">
        <f>+'LISTADO GENERAL '!T1720</f>
        <v>0</v>
      </c>
      <c r="H1708" s="21">
        <f>+'LISTADO GENERAL '!O1720</f>
        <v>9.3688000000000002</v>
      </c>
      <c r="I1708">
        <f t="shared" si="52"/>
        <v>0</v>
      </c>
      <c r="J1708">
        <f>IF('LISTADO GENERAL '!K1720="EXENTO",'REF1'!I1708,I1708*1.16)</f>
        <v>0</v>
      </c>
      <c r="K1708" t="b">
        <f t="shared" si="53"/>
        <v>0</v>
      </c>
      <c r="L1708" t="str">
        <f>'LISTADO GENERAL '!A1720</f>
        <v>BROCHE DE ORO</v>
      </c>
    </row>
    <row r="1709" spans="1:12">
      <c r="A1709" s="22">
        <v>1708</v>
      </c>
      <c r="B1709" t="str">
        <f>+'LISTADO GENERAL '!B1721</f>
        <v>020981112</v>
      </c>
      <c r="C1709" t="str">
        <f>+'LISTADO GENERAL '!E1721</f>
        <v>OLMESARTAN MEDOXOMIL 20 mg X 14 COMP</v>
      </c>
      <c r="D1709">
        <f>+'LISTADO GENERAL '!F1721</f>
        <v>0</v>
      </c>
      <c r="E1709" t="str">
        <f>+'LISTADO GENERAL '!I1721</f>
        <v>LETI-GENVEN</v>
      </c>
      <c r="F1709" s="20">
        <f>+'LISTADO GENERAL '!S1721</f>
        <v>46204</v>
      </c>
      <c r="G1709">
        <f>+'LISTADO GENERAL '!T1721</f>
        <v>0</v>
      </c>
      <c r="H1709" s="21">
        <f>+'LISTADO GENERAL '!O1721</f>
        <v>2.7178417721518984</v>
      </c>
      <c r="I1709">
        <f t="shared" si="52"/>
        <v>0</v>
      </c>
      <c r="J1709">
        <f>IF('LISTADO GENERAL '!K1721="EXENTO",'REF1'!I1709,I1709*1.16)</f>
        <v>0</v>
      </c>
      <c r="K1709" t="b">
        <f t="shared" si="53"/>
        <v>0</v>
      </c>
      <c r="L1709" t="str">
        <f>'LISTADO GENERAL '!A1721</f>
        <v xml:space="preserve">BROCHE DE ORO </v>
      </c>
    </row>
    <row r="1710" spans="1:12">
      <c r="A1710" s="22">
        <v>1709</v>
      </c>
      <c r="B1710" t="str">
        <f>+'LISTADO GENERAL '!B1722</f>
        <v>020981165</v>
      </c>
      <c r="C1710" t="str">
        <f>+'LISTADO GENERAL '!E1722</f>
        <v>OLMESARTAN MEDOXOMIL 20 mg X 30COMP</v>
      </c>
      <c r="D1710">
        <f>+'LISTADO GENERAL '!F1722</f>
        <v>0</v>
      </c>
      <c r="E1710" t="str">
        <f>+'LISTADO GENERAL '!I1722</f>
        <v>LETI-GENVEN</v>
      </c>
      <c r="F1710" s="20">
        <f>+'LISTADO GENERAL '!S1722</f>
        <v>46296</v>
      </c>
      <c r="G1710">
        <f>+'LISTADO GENERAL '!T1722</f>
        <v>0</v>
      </c>
      <c r="H1710" s="21">
        <f>+'LISTADO GENERAL '!O1722</f>
        <v>5.0954545454545448</v>
      </c>
      <c r="I1710">
        <f t="shared" si="52"/>
        <v>0</v>
      </c>
      <c r="J1710">
        <f>IF('LISTADO GENERAL '!K1722="EXENTO",'REF1'!I1710,I1710*1.16)</f>
        <v>0</v>
      </c>
      <c r="K1710" t="b">
        <f t="shared" si="53"/>
        <v>0</v>
      </c>
      <c r="L1710" t="str">
        <f>'LISTADO GENERAL '!A1722</f>
        <v xml:space="preserve">BROCHE DE ORO </v>
      </c>
    </row>
    <row r="1711" spans="1:12">
      <c r="A1711" s="22">
        <v>1710</v>
      </c>
      <c r="B1711" t="str">
        <f>+'LISTADO GENERAL '!B1723</f>
        <v>020981169</v>
      </c>
      <c r="C1711" t="str">
        <f>+'LISTADO GENERAL '!E1723</f>
        <v>OLMESARTAN MEDOXOMIL 40 mg X 14 COMP</v>
      </c>
      <c r="D1711">
        <f>+'LISTADO GENERAL '!F1723</f>
        <v>0</v>
      </c>
      <c r="E1711" t="str">
        <f>+'LISTADO GENERAL '!I1723</f>
        <v>LETI-GENVEN</v>
      </c>
      <c r="F1711" s="20">
        <f>+'LISTADO GENERAL '!S1723</f>
        <v>46113</v>
      </c>
      <c r="G1711">
        <f>+'LISTADO GENERAL '!T1723</f>
        <v>0</v>
      </c>
      <c r="H1711" s="21">
        <f>+'LISTADO GENERAL '!O1723</f>
        <v>4.9675379746835429</v>
      </c>
      <c r="I1711">
        <f t="shared" si="52"/>
        <v>0</v>
      </c>
      <c r="J1711">
        <f>IF('LISTADO GENERAL '!K1723="EXENTO",'REF1'!I1711,I1711*1.16)</f>
        <v>0</v>
      </c>
      <c r="K1711" t="b">
        <f t="shared" si="53"/>
        <v>0</v>
      </c>
      <c r="L1711" t="str">
        <f>'LISTADO GENERAL '!A1723</f>
        <v xml:space="preserve">BROCHE DE ORO </v>
      </c>
    </row>
    <row r="1712" spans="1:12">
      <c r="A1712" s="22">
        <v>1711</v>
      </c>
      <c r="B1712" t="str">
        <f>+'LISTADO GENERAL '!B1724</f>
        <v>020981201</v>
      </c>
      <c r="C1712" t="str">
        <f>+'LISTADO GENERAL '!E1724</f>
        <v>OLMESARTAN MEDOXOMIL 40 mg X 30 COMP</v>
      </c>
      <c r="D1712">
        <f>+'LISTADO GENERAL '!F1724</f>
        <v>0</v>
      </c>
      <c r="E1712" t="str">
        <f>+'LISTADO GENERAL '!I1724</f>
        <v>LETI-GENVEN</v>
      </c>
      <c r="F1712" s="20">
        <f>+'LISTADO GENERAL '!S1724</f>
        <v>46204</v>
      </c>
      <c r="G1712">
        <f>+'LISTADO GENERAL '!T1724</f>
        <v>0</v>
      </c>
      <c r="H1712" s="21">
        <f>+'LISTADO GENERAL '!O1724</f>
        <v>9.2532467532467528</v>
      </c>
      <c r="I1712">
        <f t="shared" si="52"/>
        <v>0</v>
      </c>
      <c r="J1712">
        <f>IF('LISTADO GENERAL '!K1724="EXENTO",'REF1'!I1712,I1712*1.16)</f>
        <v>0</v>
      </c>
      <c r="K1712" t="b">
        <f t="shared" si="53"/>
        <v>0</v>
      </c>
      <c r="L1712" t="str">
        <f>'LISTADO GENERAL '!A1724</f>
        <v xml:space="preserve">BROCHE DE ORO </v>
      </c>
    </row>
    <row r="1713" spans="1:12">
      <c r="A1713" s="22">
        <v>1712</v>
      </c>
      <c r="B1713" t="str">
        <f>+'LISTADO GENERAL '!B1725</f>
        <v>020981198</v>
      </c>
      <c r="C1713" t="str">
        <f>+'LISTADO GENERAL '!E1725</f>
        <v>OLMESARTAN MEDOXOMIL-HIDROCLOROTIAZIDA 20mg-12,5mg X 30 COMP</v>
      </c>
      <c r="D1713">
        <f>+'LISTADO GENERAL '!F1725</f>
        <v>0</v>
      </c>
      <c r="E1713" t="str">
        <f>+'LISTADO GENERAL '!I1725</f>
        <v>LETI-GENVEN</v>
      </c>
      <c r="F1713" s="20">
        <f>+'LISTADO GENERAL '!S1725</f>
        <v>46113</v>
      </c>
      <c r="G1713">
        <f>+'LISTADO GENERAL '!T1725</f>
        <v>0</v>
      </c>
      <c r="H1713" s="21">
        <f>+'LISTADO GENERAL '!O1725</f>
        <v>9.0430379746835428</v>
      </c>
      <c r="I1713">
        <f t="shared" si="52"/>
        <v>0</v>
      </c>
      <c r="J1713">
        <f>IF('LISTADO GENERAL '!K1725="EXENTO",'REF1'!I1713,I1713*1.16)</f>
        <v>0</v>
      </c>
      <c r="K1713" t="b">
        <f t="shared" si="53"/>
        <v>0</v>
      </c>
      <c r="L1713" t="str">
        <f>'LISTADO GENERAL '!A1725</f>
        <v xml:space="preserve">BROCHE DE ORO </v>
      </c>
    </row>
    <row r="1714" spans="1:12">
      <c r="A1714" s="22">
        <v>1713</v>
      </c>
      <c r="B1714" t="str">
        <f>+'LISTADO GENERAL '!B1726</f>
        <v>020981199</v>
      </c>
      <c r="C1714" t="str">
        <f>+'LISTADO GENERAL '!E1726</f>
        <v>OLMESARTAN MEDOXOMIL-HIDROCLOROTIAZIDA 40mg-12,5mg X 30 COMP</v>
      </c>
      <c r="D1714">
        <f>+'LISTADO GENERAL '!F1726</f>
        <v>0</v>
      </c>
      <c r="E1714" t="str">
        <f>+'LISTADO GENERAL '!I1726</f>
        <v>LETI-GENVEN</v>
      </c>
      <c r="F1714" s="20">
        <f>+'LISTADO GENERAL '!S1726</f>
        <v>46296</v>
      </c>
      <c r="G1714">
        <f>+'LISTADO GENERAL '!T1726</f>
        <v>0</v>
      </c>
      <c r="H1714" s="21">
        <f>+'LISTADO GENERAL '!O1726</f>
        <v>9.5099810126582263</v>
      </c>
      <c r="I1714">
        <f t="shared" si="52"/>
        <v>0</v>
      </c>
      <c r="J1714">
        <f>IF('LISTADO GENERAL '!K1726="EXENTO",'REF1'!I1714,I1714*1.16)</f>
        <v>0</v>
      </c>
      <c r="K1714" t="b">
        <f t="shared" si="53"/>
        <v>0</v>
      </c>
      <c r="L1714" t="str">
        <f>'LISTADO GENERAL '!A1726</f>
        <v xml:space="preserve">BROCHE DE ORO </v>
      </c>
    </row>
    <row r="1715" spans="1:12">
      <c r="A1715" s="22">
        <v>1714</v>
      </c>
      <c r="B1715" t="str">
        <f>+'LISTADO GENERAL '!B1727</f>
        <v>020261118</v>
      </c>
      <c r="C1715" t="str">
        <f>+'LISTADO GENERAL '!E1727</f>
        <v>OLMESARTAN MEDOXOMILO 20mg X 30</v>
      </c>
      <c r="D1715">
        <f>+'LISTADO GENERAL '!F1727</f>
        <v>0</v>
      </c>
      <c r="E1715" t="str">
        <f>+'LISTADO GENERAL '!I1727</f>
        <v>CALOX</v>
      </c>
      <c r="F1715" s="20">
        <f>+'LISTADO GENERAL '!S1727</f>
        <v>46327</v>
      </c>
      <c r="G1715">
        <f>+'LISTADO GENERAL '!T1727</f>
        <v>0</v>
      </c>
      <c r="H1715" s="21">
        <f>+'LISTADO GENERAL '!O1727</f>
        <v>4.9057142857142857</v>
      </c>
      <c r="I1715">
        <f t="shared" si="52"/>
        <v>0</v>
      </c>
      <c r="J1715">
        <f>IF('LISTADO GENERAL '!K1727="EXENTO",'REF1'!I1715,I1715*1.16)</f>
        <v>0</v>
      </c>
      <c r="K1715" t="b">
        <f t="shared" si="53"/>
        <v>0</v>
      </c>
      <c r="L1715">
        <f>'LISTADO GENERAL '!A1727</f>
        <v>0</v>
      </c>
    </row>
    <row r="1716" spans="1:12">
      <c r="A1716" s="22">
        <v>1715</v>
      </c>
      <c r="B1716" t="str">
        <f>+'LISTADO GENERAL '!B1728</f>
        <v>020931180</v>
      </c>
      <c r="C1716" t="str">
        <f>+'LISTADO GENERAL '!E1728</f>
        <v>OLMESARTAN+HCT 40/12.5mg X30 TBLS</v>
      </c>
      <c r="D1716">
        <f>+'LISTADO GENERAL '!F1728</f>
        <v>0</v>
      </c>
      <c r="E1716" t="str">
        <f>+'LISTADO GENERAL '!I1728</f>
        <v>LA SANTE</v>
      </c>
      <c r="F1716" s="20">
        <f>+'LISTADO GENERAL '!S1728</f>
        <v>46235</v>
      </c>
      <c r="G1716">
        <f>+'LISTADO GENERAL '!T1728</f>
        <v>0</v>
      </c>
      <c r="H1716" s="21">
        <f>+'LISTADO GENERAL '!O1728</f>
        <v>8.6631999999999998</v>
      </c>
      <c r="I1716">
        <f t="shared" si="52"/>
        <v>0</v>
      </c>
      <c r="J1716">
        <f>IF('LISTADO GENERAL '!K1728="EXENTO",'REF1'!I1716,I1716*1.16)</f>
        <v>0</v>
      </c>
      <c r="K1716" t="b">
        <f t="shared" si="53"/>
        <v>0</v>
      </c>
      <c r="L1716" t="str">
        <f>'LISTADO GENERAL '!A1728</f>
        <v>BROCHE DE ORO</v>
      </c>
    </row>
    <row r="1717" spans="1:12">
      <c r="A1717" s="22">
        <v>1716</v>
      </c>
      <c r="B1717" t="str">
        <f>+'LISTADO GENERAL '!B1729</f>
        <v>020931153</v>
      </c>
      <c r="C1717" t="str">
        <f>+'LISTADO GENERAL '!E1729</f>
        <v>OLMETIQUE 40mg X 30 TAB</v>
      </c>
      <c r="D1717">
        <f>+'LISTADO GENERAL '!F1729</f>
        <v>0</v>
      </c>
      <c r="E1717" t="str">
        <f>+'LISTADO GENERAL '!I1729</f>
        <v>LA SANTE</v>
      </c>
      <c r="F1717" s="20">
        <f>+'LISTADO GENERAL '!S1729</f>
        <v>46174</v>
      </c>
      <c r="G1717">
        <f>+'LISTADO GENERAL '!T1729</f>
        <v>0</v>
      </c>
      <c r="H1717" s="21">
        <f>+'LISTADO GENERAL '!O1729</f>
        <v>10.388</v>
      </c>
      <c r="I1717">
        <f t="shared" si="52"/>
        <v>0</v>
      </c>
      <c r="J1717">
        <f>IF('LISTADO GENERAL '!K1729="EXENTO",'REF1'!I1717,I1717*1.16)</f>
        <v>0</v>
      </c>
      <c r="K1717" t="b">
        <f t="shared" si="53"/>
        <v>0</v>
      </c>
      <c r="L1717" t="str">
        <f>'LISTADO GENERAL '!A1729</f>
        <v>BROCHE DE ORO</v>
      </c>
    </row>
    <row r="1718" spans="1:12">
      <c r="A1718" s="22">
        <v>1717</v>
      </c>
      <c r="B1718" t="str">
        <f>+'LISTADO GENERAL '!B1730</f>
        <v>020350936</v>
      </c>
      <c r="C1718" t="str">
        <f>+'LISTADO GENERAL '!E1730</f>
        <v>OLOCOF (OLOPATADINA 0.2%) X 5ml</v>
      </c>
      <c r="D1718">
        <f>+'LISTADO GENERAL '!F1730</f>
        <v>0</v>
      </c>
      <c r="E1718" t="str">
        <f>+'LISTADO GENERAL '!I1730</f>
        <v>COFASA</v>
      </c>
      <c r="F1718" s="20">
        <f>+'LISTADO GENERAL '!S1730</f>
        <v>46204</v>
      </c>
      <c r="G1718">
        <f>+'LISTADO GENERAL '!T1730</f>
        <v>0</v>
      </c>
      <c r="H1718" s="21">
        <f>+'LISTADO GENERAL '!O1730</f>
        <v>5.2316897144622896</v>
      </c>
      <c r="I1718">
        <f t="shared" si="52"/>
        <v>0</v>
      </c>
      <c r="J1718">
        <f>IF('LISTADO GENERAL '!K1730="EXENTO",'REF1'!I1718,I1718*1.16)</f>
        <v>0</v>
      </c>
      <c r="K1718" t="b">
        <f t="shared" si="53"/>
        <v>0</v>
      </c>
      <c r="L1718">
        <f>'LISTADO GENERAL '!A1730</f>
        <v>0</v>
      </c>
    </row>
    <row r="1719" spans="1:12">
      <c r="A1719" s="22">
        <v>1718</v>
      </c>
      <c r="B1719" t="str">
        <f>+'LISTADO GENERAL '!B1731</f>
        <v>010140353</v>
      </c>
      <c r="C1719" t="str">
        <f>+'LISTADO GENERAL '!E1731</f>
        <v>OMEBLOC  20 mg X 20 CAP</v>
      </c>
      <c r="D1719">
        <f>+'LISTADO GENERAL '!F1731</f>
        <v>0</v>
      </c>
      <c r="E1719" t="str">
        <f>+'LISTADO GENERAL '!I1731</f>
        <v>BEHRENS</v>
      </c>
      <c r="F1719" s="20">
        <f>+'LISTADO GENERAL '!S1731</f>
        <v>46054</v>
      </c>
      <c r="G1719">
        <f>+'LISTADO GENERAL '!T1731</f>
        <v>0</v>
      </c>
      <c r="H1719" s="21">
        <f>+'LISTADO GENERAL '!O1731</f>
        <v>1.6655844155844155</v>
      </c>
      <c r="I1719">
        <f t="shared" si="52"/>
        <v>0</v>
      </c>
      <c r="J1719">
        <f>IF('LISTADO GENERAL '!K1731="EXENTO",'REF1'!I1719,I1719*1.16)</f>
        <v>0</v>
      </c>
      <c r="K1719" t="b">
        <f t="shared" si="53"/>
        <v>0</v>
      </c>
      <c r="L1719" t="str">
        <f>'LISTADO GENERAL '!A1731</f>
        <v>PRODUCTOS TOP</v>
      </c>
    </row>
    <row r="1720" spans="1:12">
      <c r="A1720" s="22">
        <v>1719</v>
      </c>
      <c r="B1720" t="str">
        <f>+'LISTADO GENERAL '!B1732</f>
        <v>010140346</v>
      </c>
      <c r="C1720" t="str">
        <f>+'LISTADO GENERAL '!E1732</f>
        <v>OMEBLOC (OMEPRAZOL POLVO ) 40MG INY</v>
      </c>
      <c r="D1720">
        <f>+'LISTADO GENERAL '!F1732</f>
        <v>0</v>
      </c>
      <c r="E1720" t="str">
        <f>+'LISTADO GENERAL '!I1732</f>
        <v>BEHRENS</v>
      </c>
      <c r="F1720" s="20">
        <f>+'LISTADO GENERAL '!S1732</f>
        <v>46113</v>
      </c>
      <c r="G1720">
        <f>+'LISTADO GENERAL '!T1732</f>
        <v>0</v>
      </c>
      <c r="H1720" s="21">
        <f>+'LISTADO GENERAL '!O1732</f>
        <v>1.2974025974025976</v>
      </c>
      <c r="I1720">
        <f t="shared" si="52"/>
        <v>0</v>
      </c>
      <c r="J1720">
        <f>IF('LISTADO GENERAL '!K1732="EXENTO",'REF1'!I1720,I1720*1.16)</f>
        <v>0</v>
      </c>
      <c r="K1720" t="b">
        <f t="shared" si="53"/>
        <v>0</v>
      </c>
      <c r="L1720">
        <f>'LISTADO GENERAL '!A1732</f>
        <v>0</v>
      </c>
    </row>
    <row r="1721" spans="1:12">
      <c r="A1721" s="22">
        <v>1720</v>
      </c>
      <c r="B1721" t="str">
        <f>+'LISTADO GENERAL '!B1733</f>
        <v>BKOMEPRA00200000</v>
      </c>
      <c r="C1721" t="str">
        <f>+'LISTADO GENERAL '!E1733</f>
        <v>OMEPRAZOL 20 MG X 14 CAP</v>
      </c>
      <c r="D1721">
        <f>+'LISTADO GENERAL '!F1733</f>
        <v>0</v>
      </c>
      <c r="E1721" t="str">
        <f>+'LISTADO GENERAL '!I1733</f>
        <v>BUKA</v>
      </c>
      <c r="F1721" s="20">
        <f>+'LISTADO GENERAL '!S1733</f>
        <v>46569</v>
      </c>
      <c r="G1721">
        <f>+'LISTADO GENERAL '!T1733</f>
        <v>0</v>
      </c>
      <c r="H1721" s="21">
        <f>+'LISTADO GENERAL '!O1733</f>
        <v>1.051948051948052</v>
      </c>
      <c r="I1721">
        <f t="shared" si="52"/>
        <v>0</v>
      </c>
      <c r="J1721">
        <f>IF('LISTADO GENERAL '!K1733="EXENTO",'REF1'!I1721,I1721*1.16)</f>
        <v>0</v>
      </c>
      <c r="K1721" t="b">
        <f t="shared" si="53"/>
        <v>0</v>
      </c>
      <c r="L1721">
        <f>'LISTADO GENERAL '!A1733</f>
        <v>0</v>
      </c>
    </row>
    <row r="1722" spans="1:12">
      <c r="A1722" s="22">
        <v>1721</v>
      </c>
      <c r="B1722" t="str">
        <f>+'LISTADO GENERAL '!B1734</f>
        <v>020931182</v>
      </c>
      <c r="C1722" t="str">
        <f>+'LISTADO GENERAL '!E1734</f>
        <v>OMEPRAZOL 20 MG X 30 CAP</v>
      </c>
      <c r="D1722">
        <f>+'LISTADO GENERAL '!F1734</f>
        <v>0</v>
      </c>
      <c r="E1722" t="str">
        <f>+'LISTADO GENERAL '!I1734</f>
        <v>LA SANTE</v>
      </c>
      <c r="F1722" s="20">
        <f>+'LISTADO GENERAL '!S1734</f>
        <v>46266</v>
      </c>
      <c r="G1722">
        <f>+'LISTADO GENERAL '!T1734</f>
        <v>0</v>
      </c>
      <c r="H1722" s="21">
        <f>+'LISTADO GENERAL '!O1734</f>
        <v>3.643778667401202</v>
      </c>
      <c r="I1722">
        <f t="shared" si="52"/>
        <v>0</v>
      </c>
      <c r="J1722">
        <f>IF('LISTADO GENERAL '!K1734="EXENTO",'REF1'!I1722,I1722*1.16)</f>
        <v>0</v>
      </c>
      <c r="K1722" t="b">
        <f t="shared" si="53"/>
        <v>0</v>
      </c>
      <c r="L1722" t="str">
        <f>'LISTADO GENERAL '!A1734</f>
        <v>BROCHE DE ORO</v>
      </c>
    </row>
    <row r="1723" spans="1:12">
      <c r="A1723" s="22">
        <v>1722</v>
      </c>
      <c r="B1723" t="str">
        <f>+'LISTADO GENERAL '!B1735</f>
        <v>020930591</v>
      </c>
      <c r="C1723" t="str">
        <f>+'LISTADO GENERAL '!E1735</f>
        <v>OMEPRAZOL 20 MG X 8 CAP</v>
      </c>
      <c r="D1723">
        <f>+'LISTADO GENERAL '!F1735</f>
        <v>0</v>
      </c>
      <c r="E1723" t="str">
        <f>+'LISTADO GENERAL '!I1735</f>
        <v>LA SANTE</v>
      </c>
      <c r="F1723" s="20">
        <f>+'LISTADO GENERAL '!S1735</f>
        <v>46204</v>
      </c>
      <c r="G1723">
        <f>+'LISTADO GENERAL '!T1735</f>
        <v>0</v>
      </c>
      <c r="H1723" s="21">
        <f>+'LISTADO GENERAL '!O1735</f>
        <v>1.5287999999999999</v>
      </c>
      <c r="I1723">
        <f t="shared" si="52"/>
        <v>0</v>
      </c>
      <c r="J1723">
        <f>IF('LISTADO GENERAL '!K1735="EXENTO",'REF1'!I1723,I1723*1.16)</f>
        <v>0</v>
      </c>
      <c r="K1723" t="b">
        <f t="shared" si="53"/>
        <v>0</v>
      </c>
      <c r="L1723" t="str">
        <f>'LISTADO GENERAL '!A1735</f>
        <v>BROCHE DE ORO</v>
      </c>
    </row>
    <row r="1724" spans="1:12">
      <c r="A1724" s="22">
        <v>1723</v>
      </c>
      <c r="B1724" t="str">
        <f>+'LISTADO GENERAL '!B1736</f>
        <v>020260960</v>
      </c>
      <c r="C1724" t="str">
        <f>+'LISTADO GENERAL '!E1736</f>
        <v>OMEPRAZOL 20MG X 14 CAP</v>
      </c>
      <c r="D1724">
        <f>+'LISTADO GENERAL '!F1736</f>
        <v>0</v>
      </c>
      <c r="E1724" t="str">
        <f>+'LISTADO GENERAL '!I1736</f>
        <v>CALOX</v>
      </c>
      <c r="F1724" s="20">
        <f>+'LISTADO GENERAL '!S1736</f>
        <v>46204</v>
      </c>
      <c r="G1724">
        <f>+'LISTADO GENERAL '!T1736</f>
        <v>0</v>
      </c>
      <c r="H1724" s="21">
        <f>+'LISTADO GENERAL '!O1736</f>
        <v>2.2658227848101267</v>
      </c>
      <c r="I1724">
        <f t="shared" si="52"/>
        <v>0</v>
      </c>
      <c r="J1724">
        <f>IF('LISTADO GENERAL '!K1736="EXENTO",'REF1'!I1724,I1724*1.16)</f>
        <v>0</v>
      </c>
      <c r="K1724" t="b">
        <f t="shared" si="53"/>
        <v>0</v>
      </c>
      <c r="L1724">
        <f>'LISTADO GENERAL '!A1736</f>
        <v>0</v>
      </c>
    </row>
    <row r="1725" spans="1:12">
      <c r="A1725" s="22">
        <v>1724</v>
      </c>
      <c r="B1725" t="str">
        <f>+'LISTADO GENERAL '!B1737</f>
        <v>032720018</v>
      </c>
      <c r="C1725" t="str">
        <f>+'LISTADO GENERAL '!E1737</f>
        <v>OMEPRAZOL 20mg X 14 CAP</v>
      </c>
      <c r="D1725">
        <f>+'LISTADO GENERAL '!F1737</f>
        <v>0</v>
      </c>
      <c r="E1725" t="str">
        <f>+'LISTADO GENERAL '!I1737</f>
        <v>FAHD</v>
      </c>
      <c r="F1725" s="20">
        <f>+'LISTADO GENERAL '!S1737</f>
        <v>46447</v>
      </c>
      <c r="G1725">
        <f>+'LISTADO GENERAL '!T1737</f>
        <v>0</v>
      </c>
      <c r="H1725" s="21">
        <f>+'LISTADO GENERAL '!O1737</f>
        <v>1.5194805194805194</v>
      </c>
      <c r="I1725">
        <f t="shared" si="52"/>
        <v>0</v>
      </c>
      <c r="J1725">
        <f>IF('LISTADO GENERAL '!K1737="EXENTO",'REF1'!I1725,I1725*1.16)</f>
        <v>0</v>
      </c>
      <c r="K1725" t="b">
        <f t="shared" si="53"/>
        <v>0</v>
      </c>
      <c r="L1725">
        <f>'LISTADO GENERAL '!A1737</f>
        <v>0</v>
      </c>
    </row>
    <row r="1726" spans="1:12">
      <c r="A1726" s="22">
        <v>1725</v>
      </c>
      <c r="B1726" t="str">
        <f>+'LISTADO GENERAL '!B1738</f>
        <v>020981146</v>
      </c>
      <c r="C1726" t="str">
        <f>+'LISTADO GENERAL '!E1738</f>
        <v>OMEPRAZOL 20mg X 30 CAP/MICRO/CE</v>
      </c>
      <c r="D1726">
        <f>+'LISTADO GENERAL '!F1738</f>
        <v>0</v>
      </c>
      <c r="E1726" t="str">
        <f>+'LISTADO GENERAL '!I1738</f>
        <v>LETI-GENVEN</v>
      </c>
      <c r="F1726" s="20">
        <f>+'LISTADO GENERAL '!S1738</f>
        <v>46235</v>
      </c>
      <c r="G1726">
        <f>+'LISTADO GENERAL '!T1738</f>
        <v>0</v>
      </c>
      <c r="H1726" s="21">
        <f>+'LISTADO GENERAL '!O1738</f>
        <v>4.0590909090909086</v>
      </c>
      <c r="I1726">
        <f t="shared" si="52"/>
        <v>0</v>
      </c>
      <c r="J1726">
        <f>IF('LISTADO GENERAL '!K1738="EXENTO",'REF1'!I1726,I1726*1.16)</f>
        <v>0</v>
      </c>
      <c r="K1726" t="b">
        <f t="shared" si="53"/>
        <v>0</v>
      </c>
      <c r="L1726" t="str">
        <f>'LISTADO GENERAL '!A1738</f>
        <v xml:space="preserve">BROCHE DE ORO </v>
      </c>
    </row>
    <row r="1727" spans="1:12">
      <c r="A1727" s="22">
        <v>1726</v>
      </c>
      <c r="B1727" t="str">
        <f>+'LISTADO GENERAL '!B1739</f>
        <v>021700361</v>
      </c>
      <c r="C1727" t="str">
        <f>+'LISTADO GENERAL '!E1739</f>
        <v>OMEPRAZOL 20MG X 30 TAB</v>
      </c>
      <c r="D1727">
        <f>+'LISTADO GENERAL '!F1739</f>
        <v>0</v>
      </c>
      <c r="E1727" t="str">
        <f>+'LISTADO GENERAL '!I1739</f>
        <v>VARGAS</v>
      </c>
      <c r="F1727" s="20">
        <f>+'LISTADO GENERAL '!S1739</f>
        <v>46388</v>
      </c>
      <c r="G1727">
        <f>+'LISTADO GENERAL '!T1739</f>
        <v>0</v>
      </c>
      <c r="H1727" s="21">
        <f>+'LISTADO GENERAL '!O1739</f>
        <v>2.9896202531645568</v>
      </c>
      <c r="I1727">
        <f t="shared" si="52"/>
        <v>0</v>
      </c>
      <c r="J1727">
        <f>IF('LISTADO GENERAL '!K1739="EXENTO",'REF1'!I1727,I1727*1.16)</f>
        <v>0</v>
      </c>
      <c r="K1727" t="b">
        <f t="shared" si="53"/>
        <v>0</v>
      </c>
      <c r="L1727">
        <f>'LISTADO GENERAL '!A1739</f>
        <v>0</v>
      </c>
    </row>
    <row r="1728" spans="1:12">
      <c r="A1728" s="22">
        <v>1727</v>
      </c>
      <c r="B1728" t="str">
        <f>+'LISTADO GENERAL '!B1740</f>
        <v>021181082</v>
      </c>
      <c r="C1728" t="str">
        <f>+'LISTADO GENERAL '!E1740</f>
        <v>OMEPRAZOL 20MG X 7 TAB</v>
      </c>
      <c r="D1728">
        <f>+'LISTADO GENERAL '!F1740</f>
        <v>0</v>
      </c>
      <c r="E1728" t="str">
        <f>+'LISTADO GENERAL '!I1740</f>
        <v>OFTALMI</v>
      </c>
      <c r="F1728" s="20">
        <f>+'LISTADO GENERAL '!S1740</f>
        <v>46235</v>
      </c>
      <c r="G1728">
        <f>+'LISTADO GENERAL '!T1740</f>
        <v>0</v>
      </c>
      <c r="H1728" s="21">
        <f>+'LISTADO GENERAL '!O1740</f>
        <v>1.4307999999999998</v>
      </c>
      <c r="I1728">
        <f t="shared" si="52"/>
        <v>0</v>
      </c>
      <c r="J1728">
        <f>IF('LISTADO GENERAL '!K1740="EXENTO",'REF1'!I1728,I1728*1.16)</f>
        <v>0</v>
      </c>
      <c r="K1728" t="b">
        <f t="shared" si="53"/>
        <v>0</v>
      </c>
      <c r="L1728" t="str">
        <f>'LISTADO GENERAL '!A1740</f>
        <v>BROCHE DE ORO</v>
      </c>
    </row>
    <row r="1729" spans="1:12">
      <c r="A1729" s="22">
        <v>1728</v>
      </c>
      <c r="B1729" t="str">
        <f>+'LISTADO GENERAL '!B1741</f>
        <v>020980744</v>
      </c>
      <c r="C1729" t="str">
        <f>+'LISTADO GENERAL '!E1741</f>
        <v>OMEPRAZOL 20MG X 8 CAP</v>
      </c>
      <c r="D1729">
        <f>+'LISTADO GENERAL '!F1741</f>
        <v>0</v>
      </c>
      <c r="E1729" t="str">
        <f>+'LISTADO GENERAL '!I1741</f>
        <v>LETI-GENVEN</v>
      </c>
      <c r="F1729" s="20">
        <f>+'LISTADO GENERAL '!S1741</f>
        <v>46235</v>
      </c>
      <c r="G1729">
        <f>+'LISTADO GENERAL '!T1741</f>
        <v>0</v>
      </c>
      <c r="H1729" s="21">
        <f>+'LISTADO GENERAL '!O1741</f>
        <v>1.1472151898734178</v>
      </c>
      <c r="I1729">
        <f t="shared" si="52"/>
        <v>0</v>
      </c>
      <c r="J1729">
        <f>IF('LISTADO GENERAL '!K1741="EXENTO",'REF1'!I1729,I1729*1.16)</f>
        <v>0</v>
      </c>
      <c r="K1729" t="b">
        <f t="shared" si="53"/>
        <v>0</v>
      </c>
      <c r="L1729" t="str">
        <f>'LISTADO GENERAL '!A1741</f>
        <v xml:space="preserve">BROCHE DE ORO </v>
      </c>
    </row>
    <row r="1730" spans="1:12">
      <c r="A1730" s="22">
        <v>1729</v>
      </c>
      <c r="B1730" t="str">
        <f>+'LISTADO GENERAL '!B1742</f>
        <v>020980554</v>
      </c>
      <c r="C1730" t="str">
        <f>+'LISTADO GENERAL '!E1742</f>
        <v>OMEPRAZOL 40MG X 10 CAP</v>
      </c>
      <c r="D1730">
        <f>+'LISTADO GENERAL '!F1742</f>
        <v>0</v>
      </c>
      <c r="E1730" t="str">
        <f>+'LISTADO GENERAL '!I1742</f>
        <v>LETI-GENVEN</v>
      </c>
      <c r="F1730" s="20">
        <f>+'LISTADO GENERAL '!S1742</f>
        <v>45870</v>
      </c>
      <c r="G1730">
        <f>+'LISTADO GENERAL '!T1742</f>
        <v>0</v>
      </c>
      <c r="H1730" s="21">
        <f>+'LISTADO GENERAL '!O1742</f>
        <v>3.3188311688311685</v>
      </c>
      <c r="I1730">
        <f t="shared" ref="I1730:I1793" si="54">+H1730*G1730</f>
        <v>0</v>
      </c>
      <c r="J1730">
        <f>IF('LISTADO GENERAL '!K1742="EXENTO",'REF1'!I1730,I1730*1.16)</f>
        <v>0</v>
      </c>
      <c r="K1730" t="b">
        <f t="shared" si="53"/>
        <v>0</v>
      </c>
      <c r="L1730" t="str">
        <f>'LISTADO GENERAL '!A1742</f>
        <v xml:space="preserve">BROCHE DE ORO </v>
      </c>
    </row>
    <row r="1731" spans="1:12">
      <c r="A1731" s="22">
        <v>1730</v>
      </c>
      <c r="B1731" t="str">
        <f>+'LISTADO GENERAL '!B1743</f>
        <v>033820007</v>
      </c>
      <c r="C1731" t="str">
        <f>+'LISTADO GENERAL '!E1743</f>
        <v>OMEPRAZOL 40MG X 30 CAP</v>
      </c>
      <c r="D1731">
        <f>+'LISTADO GENERAL '!F1743</f>
        <v>0</v>
      </c>
      <c r="E1731" t="str">
        <f>+'LISTADO GENERAL '!I1743</f>
        <v>FELIRNI</v>
      </c>
      <c r="F1731" s="20">
        <f>+'LISTADO GENERAL '!S1743</f>
        <v>45839</v>
      </c>
      <c r="G1731">
        <f>+'LISTADO GENERAL '!T1743</f>
        <v>0</v>
      </c>
      <c r="H1731" s="21">
        <f>+'LISTADO GENERAL '!O1743</f>
        <v>1.948051948051948</v>
      </c>
      <c r="I1731">
        <f t="shared" si="54"/>
        <v>0</v>
      </c>
      <c r="J1731">
        <f>IF('LISTADO GENERAL '!K1743="EXENTO",'REF1'!I1731,I1731*1.16)</f>
        <v>0</v>
      </c>
      <c r="K1731" t="b">
        <f t="shared" ref="K1731:K1794" si="55">IF(AND(G1731&gt;0,AND(L1731&lt;&gt;$L$1,L1731&lt;&gt;$M$1)),ROW())</f>
        <v>0</v>
      </c>
      <c r="L1731">
        <f>'LISTADO GENERAL '!A1743</f>
        <v>0</v>
      </c>
    </row>
    <row r="1732" spans="1:12">
      <c r="A1732" s="22">
        <v>1731</v>
      </c>
      <c r="B1732" t="str">
        <f>+'LISTADO GENERAL '!B1744</f>
        <v>020931140</v>
      </c>
      <c r="C1732" t="str">
        <f>+'LISTADO GENERAL '!E1744</f>
        <v>OMEPRAZOL 40MG X 30TBL</v>
      </c>
      <c r="D1732">
        <f>+'LISTADO GENERAL '!F1744</f>
        <v>0</v>
      </c>
      <c r="E1732" t="str">
        <f>+'LISTADO GENERAL '!I1744</f>
        <v>LA SANTE</v>
      </c>
      <c r="F1732" s="20">
        <f>+'LISTADO GENERAL '!S1744</f>
        <v>46143</v>
      </c>
      <c r="G1732">
        <f>+'LISTADO GENERAL '!T1744</f>
        <v>0</v>
      </c>
      <c r="H1732" s="21">
        <f>+'LISTADO GENERAL '!O1744</f>
        <v>4.7137999999999991</v>
      </c>
      <c r="I1732">
        <f t="shared" si="54"/>
        <v>0</v>
      </c>
      <c r="J1732">
        <f>IF('LISTADO GENERAL '!K1744="EXENTO",'REF1'!I1732,I1732*1.16)</f>
        <v>0</v>
      </c>
      <c r="K1732" t="b">
        <f t="shared" si="55"/>
        <v>0</v>
      </c>
      <c r="L1732" t="str">
        <f>'LISTADO GENERAL '!A1744</f>
        <v>BROCHE DE ORO</v>
      </c>
    </row>
    <row r="1733" spans="1:12">
      <c r="A1733" s="22">
        <v>1732</v>
      </c>
      <c r="B1733" t="str">
        <f>+'LISTADO GENERAL '!B1745</f>
        <v>021181137</v>
      </c>
      <c r="C1733" t="str">
        <f>+'LISTADO GENERAL '!E1745</f>
        <v>OMEPRAZOL 40MG X 7 TAB</v>
      </c>
      <c r="D1733">
        <f>+'LISTADO GENERAL '!F1745</f>
        <v>0</v>
      </c>
      <c r="E1733" t="str">
        <f>+'LISTADO GENERAL '!I1745</f>
        <v>OFTALMI</v>
      </c>
      <c r="F1733" s="20">
        <f>+'LISTADO GENERAL '!S1745</f>
        <v>46204</v>
      </c>
      <c r="G1733">
        <f>+'LISTADO GENERAL '!T1745</f>
        <v>0</v>
      </c>
      <c r="H1733" s="21">
        <f>+'LISTADO GENERAL '!O1745</f>
        <v>2.2197335322328873</v>
      </c>
      <c r="I1733">
        <f t="shared" si="54"/>
        <v>0</v>
      </c>
      <c r="J1733">
        <f>IF('LISTADO GENERAL '!K1745="EXENTO",'REF1'!I1733,I1733*1.16)</f>
        <v>0</v>
      </c>
      <c r="K1733" t="b">
        <f t="shared" si="55"/>
        <v>0</v>
      </c>
      <c r="L1733" t="str">
        <f>'LISTADO GENERAL '!A1745</f>
        <v>BROCHE DE ORO</v>
      </c>
    </row>
    <row r="1734" spans="1:12">
      <c r="A1734" s="22">
        <v>1733</v>
      </c>
      <c r="B1734" t="str">
        <f>+'LISTADO GENERAL '!B1746</f>
        <v>012300357</v>
      </c>
      <c r="C1734" t="str">
        <f>+'LISTADO GENERAL '!E1746</f>
        <v>OMEPRAZOL 40mg X AMP</v>
      </c>
      <c r="D1734">
        <f>+'LISTADO GENERAL '!F1746</f>
        <v>0</v>
      </c>
      <c r="E1734" t="str">
        <f>+'LISTADO GENERAL '!I1746</f>
        <v>DISTRILAB</v>
      </c>
      <c r="F1734" s="20">
        <f>+'LISTADO GENERAL '!S1746</f>
        <v>46600</v>
      </c>
      <c r="G1734">
        <f>+'LISTADO GENERAL '!T1746</f>
        <v>0</v>
      </c>
      <c r="H1734" s="21">
        <f>+'LISTADO GENERAL '!O1746</f>
        <v>1.8441558441558441</v>
      </c>
      <c r="I1734">
        <f t="shared" si="54"/>
        <v>0</v>
      </c>
      <c r="J1734">
        <f>IF('LISTADO GENERAL '!K1746="EXENTO",'REF1'!I1734,I1734*1.16)</f>
        <v>0</v>
      </c>
      <c r="K1734" t="b">
        <f t="shared" si="55"/>
        <v>0</v>
      </c>
      <c r="L1734">
        <f>'LISTADO GENERAL '!A1746</f>
        <v>0</v>
      </c>
    </row>
    <row r="1735" spans="1:12">
      <c r="A1735" s="22">
        <v>1734</v>
      </c>
      <c r="B1735" t="str">
        <f>+'LISTADO GENERAL '!B1747</f>
        <v>020921109</v>
      </c>
      <c r="C1735" t="str">
        <f>+'LISTADO GENERAL '!E1747</f>
        <v>ONDASETRON 4mg X 10 TAB</v>
      </c>
      <c r="D1735">
        <f>+'LISTADO GENERAL '!F1747</f>
        <v>0</v>
      </c>
      <c r="E1735" t="str">
        <f>+'LISTADO GENERAL '!I1747</f>
        <v>KLINOS</v>
      </c>
      <c r="F1735" s="20">
        <f>+'LISTADO GENERAL '!S1747</f>
        <v>46478</v>
      </c>
      <c r="G1735">
        <f>+'LISTADO GENERAL '!T1747</f>
        <v>0</v>
      </c>
      <c r="H1735" s="21">
        <f>+'LISTADO GENERAL '!O1747</f>
        <v>5.8974025974025972</v>
      </c>
      <c r="I1735">
        <f t="shared" si="54"/>
        <v>0</v>
      </c>
      <c r="J1735">
        <f>IF('LISTADO GENERAL '!K1747="EXENTO",'REF1'!I1735,I1735*1.16)</f>
        <v>0</v>
      </c>
      <c r="K1735" t="b">
        <f t="shared" si="55"/>
        <v>0</v>
      </c>
      <c r="L1735" t="str">
        <f>'LISTADO GENERAL '!A1747</f>
        <v>PRODUCTOS TOP</v>
      </c>
    </row>
    <row r="1736" spans="1:12">
      <c r="A1736" s="22">
        <v>1735</v>
      </c>
      <c r="B1736" t="str">
        <f>+'LISTADO GENERAL '!B1748</f>
        <v>010140196</v>
      </c>
      <c r="C1736" t="str">
        <f>+'LISTADO GENERAL '!E1748</f>
        <v>ONDATRIN (ONDANSETRON) 8mg/4ml amp</v>
      </c>
      <c r="D1736">
        <f>+'LISTADO GENERAL '!F1748</f>
        <v>0</v>
      </c>
      <c r="E1736" t="str">
        <f>+'LISTADO GENERAL '!I1748</f>
        <v>BEHRENS</v>
      </c>
      <c r="F1736" s="20">
        <f>+'LISTADO GENERAL '!S1748</f>
        <v>46113</v>
      </c>
      <c r="G1736">
        <f>+'LISTADO GENERAL '!T1748</f>
        <v>0</v>
      </c>
      <c r="H1736" s="21">
        <f>+'LISTADO GENERAL '!O1748</f>
        <v>6</v>
      </c>
      <c r="I1736">
        <f t="shared" si="54"/>
        <v>0</v>
      </c>
      <c r="J1736">
        <f>IF('LISTADO GENERAL '!K1748="EXENTO",'REF1'!I1736,I1736*1.16)</f>
        <v>0</v>
      </c>
      <c r="K1736" t="b">
        <f t="shared" si="55"/>
        <v>0</v>
      </c>
      <c r="L1736" t="str">
        <f>'LISTADO GENERAL '!A1748</f>
        <v>PRODUCTOS TOP</v>
      </c>
    </row>
    <row r="1737" spans="1:12">
      <c r="A1737" s="22">
        <v>1736</v>
      </c>
      <c r="B1737" t="str">
        <f>+'LISTADO GENERAL '!B1749</f>
        <v>021181078</v>
      </c>
      <c r="C1737" t="str">
        <f>+'LISTADO GENERAL '!E1749</f>
        <v>OPAT 0,1%  SOLUCION OFTALMICA FRASCO X 5ML</v>
      </c>
      <c r="D1737">
        <f>+'LISTADO GENERAL '!F1749</f>
        <v>0</v>
      </c>
      <c r="E1737" t="str">
        <f>+'LISTADO GENERAL '!I1749</f>
        <v>OFTALMI</v>
      </c>
      <c r="F1737" s="20">
        <f>+'LISTADO GENERAL '!S1749</f>
        <v>46204</v>
      </c>
      <c r="G1737">
        <f>+'LISTADO GENERAL '!T1749</f>
        <v>0</v>
      </c>
      <c r="H1737" s="21">
        <f>+'LISTADO GENERAL '!O1749</f>
        <v>5.2919999999999998</v>
      </c>
      <c r="I1737">
        <f t="shared" si="54"/>
        <v>0</v>
      </c>
      <c r="J1737">
        <f>IF('LISTADO GENERAL '!K1749="EXENTO",'REF1'!I1737,I1737*1.16)</f>
        <v>0</v>
      </c>
      <c r="K1737" t="b">
        <f t="shared" si="55"/>
        <v>0</v>
      </c>
      <c r="L1737" t="str">
        <f>'LISTADO GENERAL '!A1749</f>
        <v>BROCHE DE ORO</v>
      </c>
    </row>
    <row r="1738" spans="1:12">
      <c r="A1738" s="22">
        <v>1737</v>
      </c>
      <c r="B1738" t="str">
        <f>+'LISTADO GENERAL '!B1750</f>
        <v>021890531</v>
      </c>
      <c r="C1738" t="str">
        <f>+'LISTADO GENERAL '!E1750</f>
        <v>ORALZINC MANDARINA X 1 SOBRE</v>
      </c>
      <c r="D1738">
        <f>+'LISTADO GENERAL '!F1750</f>
        <v>0</v>
      </c>
      <c r="E1738" t="str">
        <f>+'LISTADO GENERAL '!I1750</f>
        <v>ZUOZ PHARMA</v>
      </c>
      <c r="F1738" s="20">
        <f>+'LISTADO GENERAL '!S1750</f>
        <v>46296</v>
      </c>
      <c r="G1738">
        <f>+'LISTADO GENERAL '!T1750</f>
        <v>0</v>
      </c>
      <c r="H1738" s="21">
        <f>+'LISTADO GENERAL '!O1750</f>
        <v>4.3018181818181818</v>
      </c>
      <c r="I1738">
        <f t="shared" si="54"/>
        <v>0</v>
      </c>
      <c r="J1738">
        <f>IF('LISTADO GENERAL '!K1750="EXENTO",'REF1'!I1738,I1738*1.16)</f>
        <v>0</v>
      </c>
      <c r="K1738" t="b">
        <f t="shared" si="55"/>
        <v>0</v>
      </c>
      <c r="L1738">
        <f>'LISTADO GENERAL '!A1750</f>
        <v>0</v>
      </c>
    </row>
    <row r="1739" spans="1:12">
      <c r="A1739" s="22">
        <v>1738</v>
      </c>
      <c r="B1739" t="str">
        <f>+'LISTADO GENERAL '!B1751</f>
        <v>PT-72229</v>
      </c>
      <c r="C1739" t="str">
        <f>+'LISTADO GENERAL '!E1751</f>
        <v>ORALZINC X 1 SOBRE COCO</v>
      </c>
      <c r="D1739">
        <f>+'LISTADO GENERAL '!F1751</f>
        <v>0</v>
      </c>
      <c r="E1739" t="str">
        <f>+'LISTADO GENERAL '!I1751</f>
        <v>VARGAS</v>
      </c>
      <c r="F1739" s="20">
        <f>+'LISTADO GENERAL '!S1751</f>
        <v>46266</v>
      </c>
      <c r="G1739">
        <f>+'LISTADO GENERAL '!T1751</f>
        <v>0</v>
      </c>
      <c r="H1739" s="21">
        <f>+'LISTADO GENERAL '!O1751</f>
        <v>4.3018181818181818</v>
      </c>
      <c r="I1739">
        <f t="shared" si="54"/>
        <v>0</v>
      </c>
      <c r="J1739">
        <f>IF('LISTADO GENERAL '!K1751="EXENTO",'REF1'!I1739,I1739*1.16)</f>
        <v>0</v>
      </c>
      <c r="K1739" t="b">
        <f t="shared" si="55"/>
        <v>0</v>
      </c>
      <c r="L1739">
        <f>'LISTADO GENERAL '!A1751</f>
        <v>0</v>
      </c>
    </row>
    <row r="1740" spans="1:12">
      <c r="A1740" s="22">
        <v>1739</v>
      </c>
      <c r="B1740" t="str">
        <f>+'LISTADO GENERAL '!B1752</f>
        <v>020981136</v>
      </c>
      <c r="C1740" t="str">
        <f>+'LISTADO GENERAL '!E1752</f>
        <v>OROFENO 150MG X 10 COMP</v>
      </c>
      <c r="D1740">
        <f>+'LISTADO GENERAL '!F1752</f>
        <v>0</v>
      </c>
      <c r="E1740" t="str">
        <f>+'LISTADO GENERAL '!I1752</f>
        <v>LETI-GENVEN</v>
      </c>
      <c r="F1740" s="20">
        <f>+'LISTADO GENERAL '!S1752</f>
        <v>46296</v>
      </c>
      <c r="G1740">
        <f>+'LISTADO GENERAL '!T1752</f>
        <v>0</v>
      </c>
      <c r="H1740" s="21">
        <f>+'LISTADO GENERAL '!O1752</f>
        <v>8.5139240506329106</v>
      </c>
      <c r="I1740">
        <f t="shared" si="54"/>
        <v>0</v>
      </c>
      <c r="J1740">
        <f>IF('LISTADO GENERAL '!K1752="EXENTO",'REF1'!I1740,I1740*1.16)</f>
        <v>0</v>
      </c>
      <c r="K1740" t="b">
        <f t="shared" si="55"/>
        <v>0</v>
      </c>
      <c r="L1740" t="str">
        <f>'LISTADO GENERAL '!A1752</f>
        <v xml:space="preserve">BROCHE DE ORO </v>
      </c>
    </row>
    <row r="1741" spans="1:12">
      <c r="A1741" s="22">
        <v>1740</v>
      </c>
      <c r="B1741" t="str">
        <f>+'LISTADO GENERAL '!B1753</f>
        <v>020191083</v>
      </c>
      <c r="C1741" t="str">
        <f>+'LISTADO GENERAL '!E1753</f>
        <v xml:space="preserve">OROZIM 192 MG X 20 COMPRIMIDOS </v>
      </c>
      <c r="D1741">
        <f>+'LISTADO GENERAL '!F1753</f>
        <v>0</v>
      </c>
      <c r="E1741" t="str">
        <f>+'LISTADO GENERAL '!I1753</f>
        <v>BIOTECH</v>
      </c>
      <c r="F1741" s="20">
        <f>+'LISTADO GENERAL '!S1753</f>
        <v>46204</v>
      </c>
      <c r="G1741">
        <f>+'LISTADO GENERAL '!T1753</f>
        <v>0</v>
      </c>
      <c r="H1741" s="21">
        <f>+'LISTADO GENERAL '!O1753</f>
        <v>4.7341772151898738</v>
      </c>
      <c r="I1741">
        <f t="shared" si="54"/>
        <v>0</v>
      </c>
      <c r="J1741">
        <f>IF('LISTADO GENERAL '!K1753="EXENTO",'REF1'!I1741,I1741*1.16)</f>
        <v>0</v>
      </c>
      <c r="K1741" t="b">
        <f t="shared" si="55"/>
        <v>0</v>
      </c>
      <c r="L1741">
        <f>'LISTADO GENERAL '!A1753</f>
        <v>0</v>
      </c>
    </row>
    <row r="1742" spans="1:12">
      <c r="A1742" s="22">
        <v>1741</v>
      </c>
      <c r="B1742" t="str">
        <f>+'LISTADO GENERAL '!B1754</f>
        <v>021720698</v>
      </c>
      <c r="C1742" t="str">
        <f>+'LISTADO GENERAL '!E1754</f>
        <v>OTAN(TIROTRICINA) SOL GOTAS 5ml</v>
      </c>
      <c r="D1742">
        <f>+'LISTADO GENERAL '!F1754</f>
        <v>0</v>
      </c>
      <c r="E1742" t="str">
        <f>+'LISTADO GENERAL '!I1754</f>
        <v>VINCENTI</v>
      </c>
      <c r="F1742" s="20">
        <f>+'LISTADO GENERAL '!S1754</f>
        <v>46174</v>
      </c>
      <c r="G1742">
        <f>+'LISTADO GENERAL '!T1754</f>
        <v>0</v>
      </c>
      <c r="H1742" s="21">
        <f>+'LISTADO GENERAL '!O1754</f>
        <v>9.9752549803336485</v>
      </c>
      <c r="I1742">
        <f t="shared" si="54"/>
        <v>0</v>
      </c>
      <c r="J1742">
        <f>IF('LISTADO GENERAL '!K1754="EXENTO",'REF1'!I1742,I1742*1.16)</f>
        <v>0</v>
      </c>
      <c r="K1742" t="b">
        <f t="shared" si="55"/>
        <v>0</v>
      </c>
      <c r="L1742">
        <f>'LISTADO GENERAL '!A1754</f>
        <v>0</v>
      </c>
    </row>
    <row r="1743" spans="1:12">
      <c r="A1743" s="22">
        <v>1742</v>
      </c>
      <c r="B1743" t="str">
        <f>+'LISTADO GENERAL '!B1755</f>
        <v>023750004</v>
      </c>
      <c r="C1743" t="str">
        <f>+'LISTADO GENERAL '!E1755</f>
        <v>OTINUV GOTAS X 5 mL</v>
      </c>
      <c r="D1743">
        <f>+'LISTADO GENERAL '!F1755</f>
        <v>0</v>
      </c>
      <c r="E1743" t="str">
        <f>+'LISTADO GENERAL '!I1755</f>
        <v>NUVILLE</v>
      </c>
      <c r="F1743" s="20">
        <f>+'LISTADO GENERAL '!S1755</f>
        <v>46478</v>
      </c>
      <c r="G1743">
        <f>+'LISTADO GENERAL '!T1755</f>
        <v>0</v>
      </c>
      <c r="H1743" s="21">
        <f>+'LISTADO GENERAL '!O1755</f>
        <v>5.6103896103896105</v>
      </c>
      <c r="I1743">
        <f t="shared" si="54"/>
        <v>0</v>
      </c>
      <c r="J1743">
        <f>IF('LISTADO GENERAL '!K1755="EXENTO",'REF1'!I1743,I1743*1.16)</f>
        <v>0</v>
      </c>
      <c r="K1743" t="b">
        <f t="shared" si="55"/>
        <v>0</v>
      </c>
      <c r="L1743">
        <f>'LISTADO GENERAL '!A1755</f>
        <v>0</v>
      </c>
    </row>
    <row r="1744" spans="1:12">
      <c r="A1744" s="22">
        <v>1743</v>
      </c>
      <c r="B1744" t="str">
        <f>+'LISTADO GENERAL '!B1756</f>
        <v>0337300032</v>
      </c>
      <c r="C1744" t="str">
        <f>+'LISTADO GENERAL '!E1756</f>
        <v>OVEREST 0.15 mg - 0.03 mg X 28</v>
      </c>
      <c r="D1744">
        <f>+'LISTADO GENERAL '!F1756</f>
        <v>0</v>
      </c>
      <c r="E1744" t="str">
        <f>+'LISTADO GENERAL '!I1756</f>
        <v>CAPSUVEN</v>
      </c>
      <c r="F1744" s="20">
        <f>+'LISTADO GENERAL '!S1756</f>
        <v>47239</v>
      </c>
      <c r="G1744">
        <f>+'LISTADO GENERAL '!T1756</f>
        <v>0</v>
      </c>
      <c r="H1744" s="21">
        <f>+'LISTADO GENERAL '!O1756</f>
        <v>1.1012987012987012</v>
      </c>
      <c r="I1744">
        <f t="shared" si="54"/>
        <v>0</v>
      </c>
      <c r="J1744">
        <f>IF('LISTADO GENERAL '!K1756="EXENTO",'REF1'!I1744,I1744*1.16)</f>
        <v>0</v>
      </c>
      <c r="K1744" t="b">
        <f t="shared" si="55"/>
        <v>0</v>
      </c>
      <c r="L1744" t="str">
        <f>'LISTADO GENERAL '!A1756</f>
        <v>MORADO DE BIENESTAR</v>
      </c>
    </row>
    <row r="1745" spans="1:12">
      <c r="A1745" s="22">
        <v>1744</v>
      </c>
      <c r="B1745" t="str">
        <f>+'LISTADO GENERAL '!B1757</f>
        <v>022720030</v>
      </c>
      <c r="C1745" t="str">
        <f>+'LISTADO GENERAL '!E1757</f>
        <v xml:space="preserve">OVUMIX X 6 OVULOS </v>
      </c>
      <c r="D1745">
        <f>+'LISTADO GENERAL '!F1757</f>
        <v>0</v>
      </c>
      <c r="E1745" t="str">
        <f>+'LISTADO GENERAL '!I1757</f>
        <v>FAHD</v>
      </c>
      <c r="F1745" s="20">
        <f>+'LISTADO GENERAL '!S1757</f>
        <v>46327</v>
      </c>
      <c r="G1745">
        <f>+'LISTADO GENERAL '!T1757</f>
        <v>0</v>
      </c>
      <c r="H1745" s="21">
        <f>+'LISTADO GENERAL '!O1757</f>
        <v>10.597402597402597</v>
      </c>
      <c r="I1745">
        <f t="shared" si="54"/>
        <v>0</v>
      </c>
      <c r="J1745">
        <f>IF('LISTADO GENERAL '!K1757="EXENTO",'REF1'!I1745,I1745*1.16)</f>
        <v>0</v>
      </c>
      <c r="K1745" t="b">
        <f t="shared" si="55"/>
        <v>0</v>
      </c>
      <c r="L1745" t="str">
        <f>'LISTADO GENERAL '!A1757</f>
        <v>PRODUCTOS TOP</v>
      </c>
    </row>
    <row r="1746" spans="1:12">
      <c r="A1746" s="22">
        <v>1745</v>
      </c>
      <c r="B1746" t="str">
        <f>+'LISTADO GENERAL '!B1758</f>
        <v>012070794</v>
      </c>
      <c r="C1746" t="str">
        <f>+'LISTADO GENERAL '!E1758</f>
        <v>OXACILINA 1g PPS IM IV</v>
      </c>
      <c r="D1746">
        <f>+'LISTADO GENERAL '!F1758</f>
        <v>0</v>
      </c>
      <c r="E1746" t="str">
        <f>+'LISTADO GENERAL '!I1758</f>
        <v>HB HUMAN</v>
      </c>
      <c r="F1746" s="20">
        <f>+'LISTADO GENERAL '!S1758</f>
        <v>46296</v>
      </c>
      <c r="G1746">
        <f>+'LISTADO GENERAL '!T1758</f>
        <v>0</v>
      </c>
      <c r="H1746" s="21">
        <f>+'LISTADO GENERAL '!O1758</f>
        <v>0.65</v>
      </c>
      <c r="I1746">
        <f t="shared" si="54"/>
        <v>0</v>
      </c>
      <c r="J1746">
        <f>IF('LISTADO GENERAL '!K1758="EXENTO",'REF1'!I1746,I1746*1.16)</f>
        <v>0</v>
      </c>
      <c r="K1746" t="b">
        <f t="shared" si="55"/>
        <v>0</v>
      </c>
      <c r="L1746">
        <f>'LISTADO GENERAL '!A1758</f>
        <v>0</v>
      </c>
    </row>
    <row r="1747" spans="1:12">
      <c r="A1747" s="22">
        <v>1746</v>
      </c>
      <c r="B1747" t="str">
        <f>+'LISTADO GENERAL '!B1759</f>
        <v>010060203</v>
      </c>
      <c r="C1747" t="str">
        <f>+'LISTADO GENERAL '!E1759</f>
        <v>OXACILINA SODICA 1 GR INY IM/ IV</v>
      </c>
      <c r="D1747">
        <f>+'LISTADO GENERAL '!F1759</f>
        <v>0</v>
      </c>
      <c r="E1747" t="str">
        <f>+'LISTADO GENERAL '!I1759</f>
        <v>ALFA FARMACEUTICAL</v>
      </c>
      <c r="F1747" s="20">
        <f>+'LISTADO GENERAL '!S1759</f>
        <v>46327</v>
      </c>
      <c r="G1747">
        <f>+'LISTADO GENERAL '!T1759</f>
        <v>0</v>
      </c>
      <c r="H1747" s="21">
        <f>+'LISTADO GENERAL '!O1759</f>
        <v>0.49967088607594939</v>
      </c>
      <c r="I1747">
        <f t="shared" si="54"/>
        <v>0</v>
      </c>
      <c r="J1747">
        <f>IF('LISTADO GENERAL '!K1759="EXENTO",'REF1'!I1747,I1747*1.16)</f>
        <v>0</v>
      </c>
      <c r="K1747" t="b">
        <f t="shared" si="55"/>
        <v>0</v>
      </c>
      <c r="L1747" t="str">
        <f>'LISTADO GENERAL '!A1759</f>
        <v>PRODUCTOS TOP</v>
      </c>
    </row>
    <row r="1748" spans="1:12">
      <c r="A1748" s="22">
        <v>1747</v>
      </c>
      <c r="B1748" t="str">
        <f>+'LISTADO GENERAL '!B1760</f>
        <v>030060002</v>
      </c>
      <c r="C1748" t="str">
        <f>+'LISTADO GENERAL '!E1760</f>
        <v>OXCARBAZEPINA 600 MG X 30 TAB</v>
      </c>
      <c r="D1748">
        <f>+'LISTADO GENERAL '!F1760</f>
        <v>0</v>
      </c>
      <c r="E1748" t="str">
        <f>+'LISTADO GENERAL '!I1760</f>
        <v>ALFA FARMACEUTICAL</v>
      </c>
      <c r="F1748" s="20">
        <f>+'LISTADO GENERAL '!S1760</f>
        <v>45992</v>
      </c>
      <c r="G1748">
        <f>+'LISTADO GENERAL '!T1760</f>
        <v>0</v>
      </c>
      <c r="H1748" s="21">
        <f>+'LISTADO GENERAL '!O1760</f>
        <v>7.7051948051948056</v>
      </c>
      <c r="I1748">
        <f t="shared" si="54"/>
        <v>0</v>
      </c>
      <c r="J1748">
        <f>IF('LISTADO GENERAL '!K1760="EXENTO",'REF1'!I1748,I1748*1.16)</f>
        <v>0</v>
      </c>
      <c r="K1748" t="b">
        <f t="shared" si="55"/>
        <v>0</v>
      </c>
      <c r="L1748">
        <f>'LISTADO GENERAL '!A1760</f>
        <v>0</v>
      </c>
    </row>
    <row r="1749" spans="1:12">
      <c r="A1749" s="22">
        <v>1748</v>
      </c>
      <c r="B1749" t="str">
        <f>+'LISTADO GENERAL '!B1761</f>
        <v>0217208272</v>
      </c>
      <c r="C1749" t="str">
        <f>+'LISTADO GENERAL '!E1761</f>
        <v>OXIDENT 5MG X 30 TABLETAS</v>
      </c>
      <c r="D1749">
        <f>+'LISTADO GENERAL '!F1761</f>
        <v>0</v>
      </c>
      <c r="E1749" t="str">
        <f>+'LISTADO GENERAL '!I1761</f>
        <v>VINCENTI</v>
      </c>
      <c r="F1749" s="20">
        <f>+'LISTADO GENERAL '!S1761</f>
        <v>45839</v>
      </c>
      <c r="G1749">
        <f>+'LISTADO GENERAL '!T1761</f>
        <v>0</v>
      </c>
      <c r="H1749" s="21">
        <f>+'LISTADO GENERAL '!O1761</f>
        <v>17.11392405063291</v>
      </c>
      <c r="I1749">
        <f t="shared" si="54"/>
        <v>0</v>
      </c>
      <c r="J1749">
        <f>IF('LISTADO GENERAL '!K1761="EXENTO",'REF1'!I1749,I1749*1.16)</f>
        <v>0</v>
      </c>
      <c r="K1749" t="b">
        <f t="shared" si="55"/>
        <v>0</v>
      </c>
      <c r="L1749">
        <f>'LISTADO GENERAL '!A1761</f>
        <v>0</v>
      </c>
    </row>
    <row r="1750" spans="1:12">
      <c r="A1750" s="22">
        <v>1749</v>
      </c>
      <c r="B1750" t="str">
        <f>+'LISTADO GENERAL '!B1762</f>
        <v>020980365</v>
      </c>
      <c r="C1750" t="str">
        <f>+'LISTADO GENERAL '!E1762</f>
        <v>OXIDREN 150MG X 1 COMPRIMIDO RECUBIERTO</v>
      </c>
      <c r="D1750">
        <f>+'LISTADO GENERAL '!F1762</f>
        <v>0</v>
      </c>
      <c r="E1750" t="str">
        <f>+'LISTADO GENERAL '!I1762</f>
        <v>LETI-GENVEN</v>
      </c>
      <c r="F1750" s="20">
        <f>+'LISTADO GENERAL '!S1762</f>
        <v>46661</v>
      </c>
      <c r="G1750">
        <f>+'LISTADO GENERAL '!T1762</f>
        <v>0</v>
      </c>
      <c r="H1750" s="21">
        <f>+'LISTADO GENERAL '!O1762</f>
        <v>8.3402597402597394</v>
      </c>
      <c r="I1750">
        <f t="shared" si="54"/>
        <v>0</v>
      </c>
      <c r="J1750">
        <f>IF('LISTADO GENERAL '!K1762="EXENTO",'REF1'!I1750,I1750*1.16)</f>
        <v>0</v>
      </c>
      <c r="K1750" t="b">
        <f t="shared" si="55"/>
        <v>0</v>
      </c>
      <c r="L1750" t="str">
        <f>'LISTADO GENERAL '!A1762</f>
        <v xml:space="preserve">BROCHE DE ORO </v>
      </c>
    </row>
    <row r="1751" spans="1:12">
      <c r="A1751" s="22">
        <v>1750</v>
      </c>
      <c r="B1751" t="str">
        <f>+'LISTADO GENERAL '!B1763</f>
        <v>049990282</v>
      </c>
      <c r="C1751" t="str">
        <f>+'LISTADO GENERAL '!E1763</f>
        <v>OXIMETRO DE PULSO M</v>
      </c>
      <c r="D1751">
        <f>+'LISTADO GENERAL '!F1763</f>
        <v>0</v>
      </c>
      <c r="E1751" t="str">
        <f>+'LISTADO GENERAL '!I1763</f>
        <v xml:space="preserve"> -</v>
      </c>
      <c r="F1751" s="20" t="str">
        <f>+'LISTADO GENERAL '!S1763</f>
        <v>-</v>
      </c>
      <c r="G1751">
        <f>+'LISTADO GENERAL '!T1763</f>
        <v>0</v>
      </c>
      <c r="H1751" s="21">
        <f>+'LISTADO GENERAL '!O1763</f>
        <v>7.7777777777777777</v>
      </c>
      <c r="I1751">
        <f t="shared" si="54"/>
        <v>0</v>
      </c>
      <c r="J1751">
        <f>IF('LISTADO GENERAL '!K1763="EXENTO",'REF1'!I1751,I1751*1.16)</f>
        <v>0</v>
      </c>
      <c r="K1751" t="b">
        <f t="shared" si="55"/>
        <v>0</v>
      </c>
      <c r="L1751">
        <f>'LISTADO GENERAL '!A1763</f>
        <v>0</v>
      </c>
    </row>
    <row r="1752" spans="1:12">
      <c r="A1752" s="22">
        <v>1751</v>
      </c>
      <c r="B1752" t="str">
        <f>+'LISTADO GENERAL '!B1764</f>
        <v>021691074</v>
      </c>
      <c r="C1752" t="str">
        <f>+'LISTADO GENERAL '!E1764</f>
        <v>OXOLAMINA 28mg /5ml X 120 JARABE</v>
      </c>
      <c r="D1752">
        <f>+'LISTADO GENERAL '!F1764</f>
        <v>0</v>
      </c>
      <c r="E1752" t="str">
        <f>+'LISTADO GENERAL '!I1764</f>
        <v>VALMOR</v>
      </c>
      <c r="F1752" s="20">
        <f>+'LISTADO GENERAL '!S1764</f>
        <v>46478</v>
      </c>
      <c r="G1752">
        <f>+'LISTADO GENERAL '!T1764</f>
        <v>0</v>
      </c>
      <c r="H1752" s="21">
        <f>+'LISTADO GENERAL '!O1764</f>
        <v>3.9740259740259738</v>
      </c>
      <c r="I1752">
        <f t="shared" si="54"/>
        <v>0</v>
      </c>
      <c r="J1752">
        <f>IF('LISTADO GENERAL '!K1764="EXENTO",'REF1'!I1752,I1752*1.16)</f>
        <v>0</v>
      </c>
      <c r="K1752" t="b">
        <f t="shared" si="55"/>
        <v>0</v>
      </c>
      <c r="L1752" t="str">
        <f>'LISTADO GENERAL '!A1764</f>
        <v>PRODUCTOS TOP</v>
      </c>
    </row>
    <row r="1753" spans="1:12">
      <c r="A1753" s="22">
        <v>1752</v>
      </c>
      <c r="B1753" t="str">
        <f>+'LISTADO GENERAL '!B1765</f>
        <v>020980366</v>
      </c>
      <c r="C1753" t="str">
        <f>+'LISTADO GENERAL '!E1765</f>
        <v>OXOLAMINA FOSFATO 210mg-15ml X 120ml JARABE</v>
      </c>
      <c r="D1753">
        <f>+'LISTADO GENERAL '!F1765</f>
        <v>0</v>
      </c>
      <c r="E1753" t="str">
        <f>+'LISTADO GENERAL '!I1765</f>
        <v>LETI-GENVEN</v>
      </c>
      <c r="F1753" s="20">
        <f>+'LISTADO GENERAL '!S1765</f>
        <v>46082</v>
      </c>
      <c r="G1753">
        <f>+'LISTADO GENERAL '!T1765</f>
        <v>0</v>
      </c>
      <c r="H1753" s="21">
        <f>+'LISTADO GENERAL '!O1765</f>
        <v>3.0433928571428566</v>
      </c>
      <c r="I1753">
        <f t="shared" si="54"/>
        <v>0</v>
      </c>
      <c r="J1753">
        <f>IF('LISTADO GENERAL '!K1765="EXENTO",'REF1'!I1753,I1753*1.16)</f>
        <v>0</v>
      </c>
      <c r="K1753" t="b">
        <f t="shared" si="55"/>
        <v>0</v>
      </c>
      <c r="L1753" t="str">
        <f>'LISTADO GENERAL '!A1765</f>
        <v xml:space="preserve">BROCHE DE ORO </v>
      </c>
    </row>
    <row r="1754" spans="1:12">
      <c r="A1754" s="22">
        <v>1753</v>
      </c>
      <c r="B1754" t="str">
        <f>+'LISTADO GENERAL '!B1766</f>
        <v>021690642</v>
      </c>
      <c r="C1754" t="str">
        <f>+'LISTADO GENERAL '!E1766</f>
        <v>OXOLAMINA FOSFATO 50MG/5ML JARABE ADULTO X 120ML</v>
      </c>
      <c r="D1754">
        <f>+'LISTADO GENERAL '!F1766</f>
        <v>0</v>
      </c>
      <c r="E1754" t="str">
        <f>+'LISTADO GENERAL '!I1766</f>
        <v>VALMOR</v>
      </c>
      <c r="F1754" s="20">
        <f>+'LISTADO GENERAL '!S1766</f>
        <v>46478</v>
      </c>
      <c r="G1754">
        <f>+'LISTADO GENERAL '!T1766</f>
        <v>0</v>
      </c>
      <c r="H1754" s="21">
        <f>+'LISTADO GENERAL '!O1766</f>
        <v>3.6618444846292943</v>
      </c>
      <c r="I1754">
        <f t="shared" si="54"/>
        <v>0</v>
      </c>
      <c r="J1754">
        <f>IF('LISTADO GENERAL '!K1766="EXENTO",'REF1'!I1754,I1754*1.16)</f>
        <v>0</v>
      </c>
      <c r="K1754" t="b">
        <f t="shared" si="55"/>
        <v>0</v>
      </c>
      <c r="L1754" t="str">
        <f>'LISTADO GENERAL '!A1766</f>
        <v>PRODUCTOS TOP</v>
      </c>
    </row>
    <row r="1755" spans="1:12">
      <c r="A1755" s="22">
        <v>1754</v>
      </c>
      <c r="B1755" t="str">
        <f>+'LISTADO GENERAL '!B1767</f>
        <v>021740455</v>
      </c>
      <c r="C1755" t="str">
        <f>+'LISTADO GENERAL '!E1767</f>
        <v>PANTOPRAZOL 20mg X 10 TAB</v>
      </c>
      <c r="D1755">
        <f>+'LISTADO GENERAL '!F1767</f>
        <v>0</v>
      </c>
      <c r="E1755" t="str">
        <f>+'LISTADO GENERAL '!I1767</f>
        <v>VIVAX</v>
      </c>
      <c r="F1755" s="20">
        <f>+'LISTADO GENERAL '!S1767</f>
        <v>46113</v>
      </c>
      <c r="G1755">
        <f>+'LISTADO GENERAL '!T1767</f>
        <v>0</v>
      </c>
      <c r="H1755" s="21">
        <f>+'LISTADO GENERAL '!O1767</f>
        <v>2.8645238095238099</v>
      </c>
      <c r="I1755">
        <f t="shared" si="54"/>
        <v>0</v>
      </c>
      <c r="J1755">
        <f>IF('LISTADO GENERAL '!K1767="EXENTO",'REF1'!I1755,I1755*1.16)</f>
        <v>0</v>
      </c>
      <c r="K1755" t="b">
        <f t="shared" si="55"/>
        <v>0</v>
      </c>
      <c r="L1755">
        <f>'LISTADO GENERAL '!A1767</f>
        <v>0</v>
      </c>
    </row>
    <row r="1756" spans="1:12">
      <c r="A1756" s="22">
        <v>1755</v>
      </c>
      <c r="B1756" t="str">
        <f>+'LISTADO GENERAL '!B1768</f>
        <v>010060198</v>
      </c>
      <c r="C1756" t="str">
        <f>+'LISTADO GENERAL '!E1768</f>
        <v xml:space="preserve">PANTOPRAZOL 40 MG POLVO SOL INY I.V </v>
      </c>
      <c r="D1756">
        <f>+'LISTADO GENERAL '!F1768</f>
        <v>0</v>
      </c>
      <c r="E1756" t="str">
        <f>+'LISTADO GENERAL '!I1768</f>
        <v>ALFA FARMACEUTICAL</v>
      </c>
      <c r="F1756" s="20">
        <f>+'LISTADO GENERAL '!S1768</f>
        <v>46327</v>
      </c>
      <c r="G1756">
        <f>+'LISTADO GENERAL '!T1768</f>
        <v>0</v>
      </c>
      <c r="H1756" s="21">
        <f>+'LISTADO GENERAL '!O1768</f>
        <v>0.91464303797468349</v>
      </c>
      <c r="I1756">
        <f t="shared" si="54"/>
        <v>0</v>
      </c>
      <c r="J1756">
        <f>IF('LISTADO GENERAL '!K1768="EXENTO",'REF1'!I1756,I1756*1.16)</f>
        <v>0</v>
      </c>
      <c r="K1756" t="b">
        <f t="shared" si="55"/>
        <v>0</v>
      </c>
      <c r="L1756" t="str">
        <f>'LISTADO GENERAL '!A1768</f>
        <v>PRODUCTOS TOP</v>
      </c>
    </row>
    <row r="1757" spans="1:12">
      <c r="A1757" s="22">
        <v>1756</v>
      </c>
      <c r="B1757" t="str">
        <f>+'LISTADO GENERAL '!B1769</f>
        <v>020981109</v>
      </c>
      <c r="C1757" t="str">
        <f>+'LISTADO GENERAL '!E1769</f>
        <v>PANTOPRAZOL 40 MG X 10 COMP</v>
      </c>
      <c r="D1757">
        <f>+'LISTADO GENERAL '!F1769</f>
        <v>0</v>
      </c>
      <c r="E1757" t="str">
        <f>+'LISTADO GENERAL '!I1769</f>
        <v>LETI-GENVEN</v>
      </c>
      <c r="F1757" s="20">
        <f>+'LISTADO GENERAL '!S1769</f>
        <v>46174</v>
      </c>
      <c r="G1757">
        <f>+'LISTADO GENERAL '!T1769</f>
        <v>0</v>
      </c>
      <c r="H1757" s="21">
        <f>+'LISTADO GENERAL '!O1769</f>
        <v>3.1891139240506323</v>
      </c>
      <c r="I1757">
        <f t="shared" si="54"/>
        <v>0</v>
      </c>
      <c r="J1757">
        <f>IF('LISTADO GENERAL '!K1769="EXENTO",'REF1'!I1757,I1757*1.16)</f>
        <v>0</v>
      </c>
      <c r="K1757" t="b">
        <f t="shared" si="55"/>
        <v>0</v>
      </c>
      <c r="L1757" t="str">
        <f>'LISTADO GENERAL '!A1769</f>
        <v xml:space="preserve">BROCHE DE ORO </v>
      </c>
    </row>
    <row r="1758" spans="1:12">
      <c r="A1758" s="22">
        <v>1757</v>
      </c>
      <c r="B1758" t="str">
        <f>+'LISTADO GENERAL '!B1770</f>
        <v>0217409023</v>
      </c>
      <c r="C1758" t="str">
        <f>+'LISTADO GENERAL '!E1770</f>
        <v xml:space="preserve">PANTOPRAZOL 40 MG X 10 TAB </v>
      </c>
      <c r="D1758">
        <f>+'LISTADO GENERAL '!F1770</f>
        <v>0</v>
      </c>
      <c r="E1758" t="str">
        <f>+'LISTADO GENERAL '!I1770</f>
        <v>VIVAX</v>
      </c>
      <c r="F1758" s="20">
        <f>+'LISTADO GENERAL '!S1770</f>
        <v>46174</v>
      </c>
      <c r="G1758">
        <f>+'LISTADO GENERAL '!T1770</f>
        <v>0</v>
      </c>
      <c r="H1758" s="21">
        <f>+'LISTADO GENERAL '!O1770</f>
        <v>4.4923809523809526</v>
      </c>
      <c r="I1758">
        <f t="shared" si="54"/>
        <v>0</v>
      </c>
      <c r="J1758">
        <f>IF('LISTADO GENERAL '!K1770="EXENTO",'REF1'!I1758,I1758*1.16)</f>
        <v>0</v>
      </c>
      <c r="K1758" t="b">
        <f t="shared" si="55"/>
        <v>0</v>
      </c>
      <c r="L1758">
        <f>'LISTADO GENERAL '!A1770</f>
        <v>0</v>
      </c>
    </row>
    <row r="1759" spans="1:12">
      <c r="A1759" s="22">
        <v>1758</v>
      </c>
      <c r="B1759" t="str">
        <f>+'LISTADO GENERAL '!B1771</f>
        <v>033510003</v>
      </c>
      <c r="C1759" t="str">
        <f>+'LISTADO GENERAL '!E1771</f>
        <v xml:space="preserve">PANTOPRAZOL 40 MG X 56 COMP </v>
      </c>
      <c r="D1759">
        <f>+'LISTADO GENERAL '!F1771</f>
        <v>0</v>
      </c>
      <c r="E1759" t="str">
        <f>+'LISTADO GENERAL '!I1771</f>
        <v xml:space="preserve">DOROPHARMA </v>
      </c>
      <c r="F1759" s="20">
        <f>+'LISTADO GENERAL '!S1771</f>
        <v>45566</v>
      </c>
      <c r="G1759">
        <f>+'LISTADO GENERAL '!T1771</f>
        <v>0</v>
      </c>
      <c r="H1759" s="21">
        <f>+'LISTADO GENERAL '!O1771</f>
        <v>11.976190476190478</v>
      </c>
      <c r="I1759">
        <f t="shared" si="54"/>
        <v>0</v>
      </c>
      <c r="J1759">
        <f>IF('LISTADO GENERAL '!K1771="EXENTO",'REF1'!I1759,I1759*1.16)</f>
        <v>0</v>
      </c>
      <c r="K1759" t="b">
        <f t="shared" si="55"/>
        <v>0</v>
      </c>
      <c r="L1759">
        <f>'LISTADO GENERAL '!A1771</f>
        <v>0</v>
      </c>
    </row>
    <row r="1760" spans="1:12">
      <c r="A1760" s="22">
        <v>1759</v>
      </c>
      <c r="B1760" t="str">
        <f>+'LISTADO GENERAL '!B1772</f>
        <v>012070282</v>
      </c>
      <c r="C1760" t="str">
        <f>+'LISTADO GENERAL '!E1772</f>
        <v>PANTOPRAZOL 40MG AMP</v>
      </c>
      <c r="D1760">
        <f>+'LISTADO GENERAL '!F1772</f>
        <v>0</v>
      </c>
      <c r="E1760" t="str">
        <f>+'LISTADO GENERAL '!I1772</f>
        <v>HB HUMAN</v>
      </c>
      <c r="F1760" s="20">
        <f>+'LISTADO GENERAL '!S1772</f>
        <v>45717</v>
      </c>
      <c r="G1760">
        <f>+'LISTADO GENERAL '!T1772</f>
        <v>0</v>
      </c>
      <c r="H1760" s="21">
        <f>+'LISTADO GENERAL '!O1772</f>
        <v>1.0253164556962024</v>
      </c>
      <c r="I1760">
        <f t="shared" si="54"/>
        <v>0</v>
      </c>
      <c r="J1760">
        <f>IF('LISTADO GENERAL '!K1772="EXENTO",'REF1'!I1760,I1760*1.16)</f>
        <v>0</v>
      </c>
      <c r="K1760" t="b">
        <f t="shared" si="55"/>
        <v>0</v>
      </c>
      <c r="L1760">
        <f>'LISTADO GENERAL '!A1772</f>
        <v>0</v>
      </c>
    </row>
    <row r="1761" spans="1:12">
      <c r="A1761" s="22">
        <v>1760</v>
      </c>
      <c r="B1761" t="str">
        <f>+'LISTADO GENERAL '!B1773</f>
        <v>020931080</v>
      </c>
      <c r="C1761" t="str">
        <f>+'LISTADO GENERAL '!E1773</f>
        <v>PANTOPRAZOL 40MG X 10 TAB</v>
      </c>
      <c r="D1761">
        <f>+'LISTADO GENERAL '!F1773</f>
        <v>0</v>
      </c>
      <c r="E1761" t="str">
        <f>+'LISTADO GENERAL '!I1773</f>
        <v>LA SANTE</v>
      </c>
      <c r="F1761" s="20">
        <f>+'LISTADO GENERAL '!S1773</f>
        <v>46174</v>
      </c>
      <c r="G1761">
        <f>+'LISTADO GENERAL '!T1773</f>
        <v>0</v>
      </c>
      <c r="H1761" s="21">
        <f>+'LISTADO GENERAL '!O1773</f>
        <v>3.4495999999999998</v>
      </c>
      <c r="I1761">
        <f t="shared" si="54"/>
        <v>0</v>
      </c>
      <c r="J1761">
        <f>IF('LISTADO GENERAL '!K1773="EXENTO",'REF1'!I1761,I1761*1.16)</f>
        <v>0</v>
      </c>
      <c r="K1761" t="b">
        <f t="shared" si="55"/>
        <v>0</v>
      </c>
      <c r="L1761" t="str">
        <f>'LISTADO GENERAL '!A1773</f>
        <v>BROCHE DE ORO</v>
      </c>
    </row>
    <row r="1762" spans="1:12">
      <c r="A1762" s="22">
        <v>1761</v>
      </c>
      <c r="B1762" t="str">
        <f>+'LISTADO GENERAL '!B1774</f>
        <v>000387</v>
      </c>
      <c r="C1762" t="str">
        <f>+'LISTADO GENERAL '!E1774</f>
        <v>PANTOPRAZOL SODICO 20 MG X 28 COMP</v>
      </c>
      <c r="D1762">
        <f>+'LISTADO GENERAL '!F1774</f>
        <v>0</v>
      </c>
      <c r="E1762" t="str">
        <f>+'LISTADO GENERAL '!I1774</f>
        <v>RJR</v>
      </c>
      <c r="F1762" s="20">
        <f>+'LISTADO GENERAL '!S1774</f>
        <v>46266</v>
      </c>
      <c r="G1762">
        <f>+'LISTADO GENERAL '!T1774</f>
        <v>0</v>
      </c>
      <c r="H1762" s="21">
        <f>+'LISTADO GENERAL '!O1774</f>
        <v>2.948051948051948</v>
      </c>
      <c r="I1762">
        <f t="shared" si="54"/>
        <v>0</v>
      </c>
      <c r="J1762">
        <f>IF('LISTADO GENERAL '!K1774="EXENTO",'REF1'!I1762,I1762*1.16)</f>
        <v>0</v>
      </c>
      <c r="K1762" t="b">
        <f t="shared" si="55"/>
        <v>0</v>
      </c>
      <c r="L1762">
        <f>'LISTADO GENERAL '!A1774</f>
        <v>0</v>
      </c>
    </row>
    <row r="1763" spans="1:12">
      <c r="A1763" s="22">
        <v>1762</v>
      </c>
      <c r="B1763" t="str">
        <f>+'LISTADO GENERAL '!B1775</f>
        <v>020351010</v>
      </c>
      <c r="C1763" t="str">
        <f>+'LISTADO GENERAL '!E1775</f>
        <v>PAPAYA FRUIT X 30 TAB</v>
      </c>
      <c r="D1763">
        <f>+'LISTADO GENERAL '!F1775</f>
        <v>0</v>
      </c>
      <c r="E1763" t="str">
        <f>+'LISTADO GENERAL '!I1775</f>
        <v>PHARMATECH</v>
      </c>
      <c r="F1763" s="20">
        <f>+'LISTADO GENERAL '!S1775</f>
        <v>46478</v>
      </c>
      <c r="G1763">
        <f>+'LISTADO GENERAL '!T1775</f>
        <v>0</v>
      </c>
      <c r="H1763" s="21">
        <f>+'LISTADO GENERAL '!O1775</f>
        <v>6.1092215189873418</v>
      </c>
      <c r="I1763">
        <f t="shared" si="54"/>
        <v>0</v>
      </c>
      <c r="J1763">
        <f>IF('LISTADO GENERAL '!K1775="EXENTO",'REF1'!I1763,I1763*1.16)</f>
        <v>0</v>
      </c>
      <c r="K1763" t="b">
        <f t="shared" si="55"/>
        <v>0</v>
      </c>
      <c r="L1763" t="str">
        <f>'LISTADO GENERAL '!A1775</f>
        <v>NUEVAS ENTRADAS</v>
      </c>
    </row>
    <row r="1764" spans="1:12">
      <c r="A1764" s="22">
        <v>1763</v>
      </c>
      <c r="B1764" t="str">
        <f>+'LISTADO GENERAL '!B1776</f>
        <v>049990237</v>
      </c>
      <c r="C1764" t="str">
        <f>+'LISTADO GENERAL '!E1776</f>
        <v>PARABAN DE CUERPO ESMALTADO</v>
      </c>
      <c r="D1764">
        <f>+'LISTADO GENERAL '!F1776</f>
        <v>0</v>
      </c>
      <c r="E1764" t="str">
        <f>+'LISTADO GENERAL '!I1776</f>
        <v xml:space="preserve"> -</v>
      </c>
      <c r="F1764" s="20" t="str">
        <f>+'LISTADO GENERAL '!S1776</f>
        <v>N/A</v>
      </c>
      <c r="G1764">
        <f>+'LISTADO GENERAL '!T1776</f>
        <v>0</v>
      </c>
      <c r="H1764" s="21">
        <f>+'LISTADO GENERAL '!O1776</f>
        <v>66.666666666666671</v>
      </c>
      <c r="I1764">
        <f t="shared" si="54"/>
        <v>0</v>
      </c>
      <c r="J1764">
        <f>IF('LISTADO GENERAL '!K1776="EXENTO",'REF1'!I1764,I1764*1.16)</f>
        <v>0</v>
      </c>
      <c r="K1764" t="b">
        <f t="shared" si="55"/>
        <v>0</v>
      </c>
      <c r="L1764">
        <f>'LISTADO GENERAL '!A1776</f>
        <v>0</v>
      </c>
    </row>
    <row r="1765" spans="1:12">
      <c r="A1765" s="22">
        <v>1764</v>
      </c>
      <c r="B1765" t="str">
        <f>+'LISTADO GENERAL '!B1777</f>
        <v>022680004</v>
      </c>
      <c r="C1765" t="str">
        <f>+'LISTADO GENERAL '!E1777</f>
        <v>PARACETAMOL 120 MG / 5ML FRASCO X 120 ML</v>
      </c>
      <c r="D1765">
        <f>+'LISTADO GENERAL '!F1777</f>
        <v>0</v>
      </c>
      <c r="E1765" t="str">
        <f>+'LISTADO GENERAL '!I1777</f>
        <v xml:space="preserve"> PORTUGAL</v>
      </c>
      <c r="F1765" s="20">
        <f>+'LISTADO GENERAL '!S1777</f>
        <v>46419</v>
      </c>
      <c r="G1765">
        <f>+'LISTADO GENERAL '!T1777</f>
        <v>0</v>
      </c>
      <c r="H1765" s="21">
        <f>+'LISTADO GENERAL '!O1777</f>
        <v>4.0253164556962027</v>
      </c>
      <c r="I1765">
        <f t="shared" si="54"/>
        <v>0</v>
      </c>
      <c r="J1765">
        <f>IF('LISTADO GENERAL '!K1777="EXENTO",'REF1'!I1765,I1765*1.16)</f>
        <v>0</v>
      </c>
      <c r="K1765" t="b">
        <f t="shared" si="55"/>
        <v>0</v>
      </c>
      <c r="L1765">
        <f>'LISTADO GENERAL '!A1777</f>
        <v>0</v>
      </c>
    </row>
    <row r="1766" spans="1:12">
      <c r="A1766" s="22">
        <v>1765</v>
      </c>
      <c r="B1766" t="str">
        <f>+'LISTADO GENERAL '!B1778</f>
        <v>033200008</v>
      </c>
      <c r="C1766" t="str">
        <f>+'LISTADO GENERAL '!E1778</f>
        <v>PARACETAMOL 500 MG - CLORFENIRAMINA 4MG  - FENILERFINA 10 MG ACIDO ASCORBICO 20 MG GRANULADO PARA SOL ORAL X 10 SOBRES</v>
      </c>
      <c r="D1766">
        <f>+'LISTADO GENERAL '!F1778</f>
        <v>0</v>
      </c>
      <c r="E1766" t="str">
        <f>+'LISTADO GENERAL '!I1778</f>
        <v>WEST-COAST</v>
      </c>
      <c r="F1766" s="20">
        <f>+'LISTADO GENERAL '!S1778</f>
        <v>45870</v>
      </c>
      <c r="G1766">
        <f>+'LISTADO GENERAL '!T1778</f>
        <v>0</v>
      </c>
      <c r="H1766" s="21">
        <f>+'LISTADO GENERAL '!O1778</f>
        <v>4.3246753246753249</v>
      </c>
      <c r="I1766">
        <f t="shared" si="54"/>
        <v>0</v>
      </c>
      <c r="J1766">
        <f>IF('LISTADO GENERAL '!K1778="EXENTO",'REF1'!I1766,I1766*1.16)</f>
        <v>0</v>
      </c>
      <c r="K1766" t="b">
        <f t="shared" si="55"/>
        <v>0</v>
      </c>
      <c r="L1766">
        <f>'LISTADO GENERAL '!A1778</f>
        <v>0</v>
      </c>
    </row>
    <row r="1767" spans="1:12">
      <c r="A1767" s="22">
        <v>1766</v>
      </c>
      <c r="B1767" t="str">
        <f>+'LISTADO GENERAL '!B1779</f>
        <v>021091076</v>
      </c>
      <c r="C1767" t="str">
        <f>+'LISTADO GENERAL '!E1779</f>
        <v>PASOLAX POLVO PARA SOLUCION ORAL</v>
      </c>
      <c r="D1767">
        <f>+'LISTADO GENERAL '!F1779</f>
        <v>0</v>
      </c>
      <c r="E1767" t="str">
        <f>+'LISTADO GENERAL '!I1779</f>
        <v>MEYER</v>
      </c>
      <c r="F1767" s="20">
        <f>+'LISTADO GENERAL '!S1779</f>
        <v>46296</v>
      </c>
      <c r="G1767">
        <f>+'LISTADO GENERAL '!T1779</f>
        <v>0</v>
      </c>
      <c r="H1767" s="21">
        <f>+'LISTADO GENERAL '!O1779</f>
        <v>4.0278</v>
      </c>
      <c r="I1767">
        <f t="shared" si="54"/>
        <v>0</v>
      </c>
      <c r="J1767">
        <f>IF('LISTADO GENERAL '!K1779="EXENTO",'REF1'!I1767,I1767*1.16)</f>
        <v>0</v>
      </c>
      <c r="K1767" t="b">
        <f t="shared" si="55"/>
        <v>0</v>
      </c>
      <c r="L1767" t="str">
        <f>'LISTADO GENERAL '!A1779</f>
        <v>BROCHE DE ORO</v>
      </c>
    </row>
    <row r="1768" spans="1:12">
      <c r="A1768" s="22">
        <v>1767</v>
      </c>
      <c r="B1768" t="str">
        <f>+'LISTADO GENERAL '!B1780</f>
        <v>020580979</v>
      </c>
      <c r="C1768" t="str">
        <f>+'LISTADO GENERAL '!E1780</f>
        <v>PASSIFLORA JARABE X 120ML</v>
      </c>
      <c r="D1768">
        <f>+'LISTADO GENERAL '!F1780</f>
        <v>0</v>
      </c>
      <c r="E1768" t="str">
        <f>+'LISTADO GENERAL '!I1780</f>
        <v>FC PHARMA</v>
      </c>
      <c r="F1768" s="20">
        <f>+'LISTADO GENERAL '!S1780</f>
        <v>45748</v>
      </c>
      <c r="G1768">
        <f>+'LISTADO GENERAL '!T1780</f>
        <v>0</v>
      </c>
      <c r="H1768" s="21">
        <f>+'LISTADO GENERAL '!O1780</f>
        <v>4.5</v>
      </c>
      <c r="I1768">
        <f t="shared" si="54"/>
        <v>0</v>
      </c>
      <c r="J1768">
        <f>IF('LISTADO GENERAL '!K1780="EXENTO",'REF1'!I1768,I1768*1.16)</f>
        <v>0</v>
      </c>
      <c r="K1768" t="b">
        <f t="shared" si="55"/>
        <v>0</v>
      </c>
      <c r="L1768" t="str">
        <f>'LISTADO GENERAL '!A1780</f>
        <v>PRODUCTOS TOP</v>
      </c>
    </row>
    <row r="1769" spans="1:12">
      <c r="A1769" s="22">
        <v>1768</v>
      </c>
      <c r="B1769" t="str">
        <f>+'LISTADO GENERAL '!B1781</f>
        <v>0236700010</v>
      </c>
      <c r="C1769" t="str">
        <f>+'LISTADO GENERAL '!E1781</f>
        <v>PASTEZINC X 50g</v>
      </c>
      <c r="D1769">
        <f>+'LISTADO GENERAL '!F1781</f>
        <v>0</v>
      </c>
      <c r="E1769" t="str">
        <f>+'LISTADO GENERAL '!I1781</f>
        <v>SOMA</v>
      </c>
      <c r="F1769" s="20">
        <f>+'LISTADO GENERAL '!S1781</f>
        <v>46813</v>
      </c>
      <c r="G1769">
        <f>+'LISTADO GENERAL '!T1781</f>
        <v>0</v>
      </c>
      <c r="H1769" s="21">
        <f>+'LISTADO GENERAL '!O1781</f>
        <v>2.2250000000000001</v>
      </c>
      <c r="I1769">
        <f t="shared" si="54"/>
        <v>0</v>
      </c>
      <c r="J1769">
        <f>IF('LISTADO GENERAL '!K1781="EXENTO",'REF1'!I1769,I1769*1.16)</f>
        <v>0</v>
      </c>
      <c r="K1769" t="b">
        <f t="shared" si="55"/>
        <v>0</v>
      </c>
      <c r="L1769">
        <f>'LISTADO GENERAL '!A1781</f>
        <v>0</v>
      </c>
    </row>
    <row r="1770" spans="1:12">
      <c r="A1770" s="22">
        <v>1769</v>
      </c>
      <c r="B1770" t="str">
        <f>+'LISTADO GENERAL '!B1782</f>
        <v>0337300014</v>
      </c>
      <c r="C1770" t="str">
        <f>+'LISTADO GENERAL '!E1782</f>
        <v>PATALON 0.1% 5 ML</v>
      </c>
      <c r="D1770">
        <f>+'LISTADO GENERAL '!F1782</f>
        <v>0</v>
      </c>
      <c r="E1770" t="str">
        <f>+'LISTADO GENERAL '!I1782</f>
        <v>CAPSUVEN</v>
      </c>
      <c r="F1770" s="20">
        <f>+'LISTADO GENERAL '!S1782</f>
        <v>46113</v>
      </c>
      <c r="G1770">
        <f>+'LISTADO GENERAL '!T1782</f>
        <v>0</v>
      </c>
      <c r="H1770" s="21">
        <f>+'LISTADO GENERAL '!O1782</f>
        <v>2.1818181818181817</v>
      </c>
      <c r="I1770">
        <f t="shared" si="54"/>
        <v>0</v>
      </c>
      <c r="J1770">
        <f>IF('LISTADO GENERAL '!K1782="EXENTO",'REF1'!I1770,I1770*1.16)</f>
        <v>0</v>
      </c>
      <c r="K1770" t="b">
        <f t="shared" si="55"/>
        <v>0</v>
      </c>
      <c r="L1770" t="str">
        <f>'LISTADO GENERAL '!A1782</f>
        <v>MORADO DE BIENESTAR</v>
      </c>
    </row>
    <row r="1771" spans="1:12">
      <c r="A1771" s="22">
        <v>1770</v>
      </c>
      <c r="B1771" t="str">
        <f>+'LISTADO GENERAL '!B1783</f>
        <v>021181064</v>
      </c>
      <c r="C1771" t="str">
        <f>+'LISTADO GENERAL '!E1783</f>
        <v>PEDIACORT SOLUCION ORAL X 60ML</v>
      </c>
      <c r="D1771">
        <f>+'LISTADO GENERAL '!F1783</f>
        <v>0</v>
      </c>
      <c r="E1771" t="str">
        <f>+'LISTADO GENERAL '!I1783</f>
        <v>OFTALMI</v>
      </c>
      <c r="F1771" s="20">
        <f>+'LISTADO GENERAL '!S1783</f>
        <v>46388</v>
      </c>
      <c r="G1771">
        <f>+'LISTADO GENERAL '!T1783</f>
        <v>0</v>
      </c>
      <c r="H1771" s="21">
        <f>+'LISTADO GENERAL '!O1783</f>
        <v>7.84</v>
      </c>
      <c r="I1771">
        <f t="shared" si="54"/>
        <v>0</v>
      </c>
      <c r="J1771">
        <f>IF('LISTADO GENERAL '!K1783="EXENTO",'REF1'!I1771,I1771*1.16)</f>
        <v>0</v>
      </c>
      <c r="K1771" t="b">
        <f t="shared" si="55"/>
        <v>0</v>
      </c>
      <c r="L1771" t="str">
        <f>'LISTADO GENERAL '!A1783</f>
        <v>BROCHE DE ORO</v>
      </c>
    </row>
    <row r="1772" spans="1:12">
      <c r="A1772" s="22">
        <v>1771</v>
      </c>
      <c r="B1772" t="str">
        <f>+'LISTADO GENERAL '!B1784</f>
        <v>020980959</v>
      </c>
      <c r="C1772" t="str">
        <f>+'LISTADO GENERAL '!E1784</f>
        <v>PEGYT 150MG X 20 CAP</v>
      </c>
      <c r="D1772">
        <f>+'LISTADO GENERAL '!F1784</f>
        <v>0</v>
      </c>
      <c r="E1772" t="str">
        <f>+'LISTADO GENERAL '!I1784</f>
        <v>LETI-GENVEN</v>
      </c>
      <c r="F1772" s="20">
        <f>+'LISTADO GENERAL '!S1784</f>
        <v>46661</v>
      </c>
      <c r="G1772">
        <f>+'LISTADO GENERAL '!T1784</f>
        <v>0</v>
      </c>
      <c r="H1772" s="21">
        <f>+'LISTADO GENERAL '!O1784</f>
        <v>9.6480519480519469</v>
      </c>
      <c r="I1772">
        <f t="shared" si="54"/>
        <v>0</v>
      </c>
      <c r="J1772">
        <f>IF('LISTADO GENERAL '!K1784="EXENTO",'REF1'!I1772,I1772*1.16)</f>
        <v>0</v>
      </c>
      <c r="K1772" t="b">
        <f t="shared" si="55"/>
        <v>0</v>
      </c>
      <c r="L1772" t="str">
        <f>'LISTADO GENERAL '!A1784</f>
        <v xml:space="preserve">BROCHE DE ORO </v>
      </c>
    </row>
    <row r="1773" spans="1:12">
      <c r="A1773" s="22">
        <v>1772</v>
      </c>
      <c r="B1773" t="str">
        <f>+'LISTADO GENERAL '!B1785</f>
        <v>020980370</v>
      </c>
      <c r="C1773" t="str">
        <f>+'LISTADO GENERAL '!E1785</f>
        <v>PEGYT 75mg X 20 CAP</v>
      </c>
      <c r="D1773">
        <f>+'LISTADO GENERAL '!F1785</f>
        <v>0</v>
      </c>
      <c r="E1773" t="str">
        <f>+'LISTADO GENERAL '!I1785</f>
        <v>LETI-GENVEN</v>
      </c>
      <c r="F1773" s="20">
        <f>+'LISTADO GENERAL '!S1785</f>
        <v>46631</v>
      </c>
      <c r="G1773">
        <f>+'LISTADO GENERAL '!T1785</f>
        <v>0</v>
      </c>
      <c r="H1773" s="21">
        <f>+'LISTADO GENERAL '!O1785</f>
        <v>5.6480073849875216</v>
      </c>
      <c r="I1773">
        <f t="shared" si="54"/>
        <v>0</v>
      </c>
      <c r="J1773">
        <f>IF('LISTADO GENERAL '!K1785="EXENTO",'REF1'!I1773,I1773*1.16)</f>
        <v>0</v>
      </c>
      <c r="K1773" t="b">
        <f t="shared" si="55"/>
        <v>0</v>
      </c>
      <c r="L1773" t="str">
        <f>'LISTADO GENERAL '!A1785</f>
        <v xml:space="preserve">BROCHE DE ORO </v>
      </c>
    </row>
    <row r="1774" spans="1:12">
      <c r="A1774" s="22">
        <v>1773</v>
      </c>
      <c r="B1774" t="str">
        <f>+'LISTADO GENERAL '!B1786</f>
        <v>012720007</v>
      </c>
      <c r="C1774" t="str">
        <f>+'LISTADO GENERAL '!E1786</f>
        <v>PENICILINA 1,200,000 POLVO PARA SUSP</v>
      </c>
      <c r="D1774">
        <f>+'LISTADO GENERAL '!F1786</f>
        <v>0</v>
      </c>
      <c r="E1774" t="str">
        <f>+'LISTADO GENERAL '!I1786</f>
        <v>FAHD</v>
      </c>
      <c r="F1774" s="20">
        <f>+'LISTADO GENERAL '!S1786</f>
        <v>46204</v>
      </c>
      <c r="G1774">
        <f>+'LISTADO GENERAL '!T1786</f>
        <v>0</v>
      </c>
      <c r="H1774" s="21">
        <f>+'LISTADO GENERAL '!O1786</f>
        <v>1.1518987341772151</v>
      </c>
      <c r="I1774">
        <f t="shared" si="54"/>
        <v>0</v>
      </c>
      <c r="J1774">
        <f>IF('LISTADO GENERAL '!K1786="EXENTO",'REF1'!I1774,I1774*1.16)</f>
        <v>0</v>
      </c>
      <c r="K1774" t="b">
        <f t="shared" si="55"/>
        <v>0</v>
      </c>
      <c r="L1774">
        <f>'LISTADO GENERAL '!A1786</f>
        <v>0</v>
      </c>
    </row>
    <row r="1775" spans="1:12">
      <c r="A1775" s="22">
        <v>1774</v>
      </c>
      <c r="B1775" t="str">
        <f>+'LISTADO GENERAL '!B1787</f>
        <v>012720009</v>
      </c>
      <c r="C1775" t="str">
        <f>+'LISTADO GENERAL '!E1787</f>
        <v>PENICILINA 2.400.000 POLVO PARA SUSP</v>
      </c>
      <c r="D1775">
        <f>+'LISTADO GENERAL '!F1787</f>
        <v>0</v>
      </c>
      <c r="E1775" t="str">
        <f>+'LISTADO GENERAL '!I1787</f>
        <v>FAHD</v>
      </c>
      <c r="F1775" s="20">
        <f>+'LISTADO GENERAL '!S1787</f>
        <v>46204</v>
      </c>
      <c r="G1775">
        <f>+'LISTADO GENERAL '!T1787</f>
        <v>0</v>
      </c>
      <c r="H1775" s="21">
        <f>+'LISTADO GENERAL '!O1787</f>
        <v>1.2023809523809523</v>
      </c>
      <c r="I1775">
        <f t="shared" si="54"/>
        <v>0</v>
      </c>
      <c r="J1775">
        <f>IF('LISTADO GENERAL '!K1787="EXENTO",'REF1'!I1775,I1775*1.16)</f>
        <v>0</v>
      </c>
      <c r="K1775" t="b">
        <f t="shared" si="55"/>
        <v>0</v>
      </c>
      <c r="L1775">
        <f>'LISTADO GENERAL '!A1787</f>
        <v>0</v>
      </c>
    </row>
    <row r="1776" spans="1:12">
      <c r="A1776" s="22">
        <v>1775</v>
      </c>
      <c r="B1776" t="str">
        <f>+'LISTADO GENERAL '!B1788</f>
        <v>0217208286</v>
      </c>
      <c r="C1776" t="str">
        <f>+'LISTADO GENERAL '!E1788</f>
        <v>PENICILINA G SOL INY 1200000 IU X 1</v>
      </c>
      <c r="D1776">
        <f>+'LISTADO GENERAL '!F1788</f>
        <v>0</v>
      </c>
      <c r="E1776" t="str">
        <f>+'LISTADO GENERAL '!I1788</f>
        <v>VINCENTI</v>
      </c>
      <c r="F1776" s="20">
        <f>+'LISTADO GENERAL '!S1788</f>
        <v>46357</v>
      </c>
      <c r="G1776">
        <f>+'LISTADO GENERAL '!T1788</f>
        <v>0</v>
      </c>
      <c r="H1776" s="21">
        <f>+'LISTADO GENERAL '!O1788</f>
        <v>1.6233766233766234</v>
      </c>
      <c r="I1776">
        <f t="shared" si="54"/>
        <v>0</v>
      </c>
      <c r="J1776">
        <f>IF('LISTADO GENERAL '!K1788="EXENTO",'REF1'!I1776,I1776*1.16)</f>
        <v>0</v>
      </c>
      <c r="K1776" t="b">
        <f t="shared" si="55"/>
        <v>0</v>
      </c>
      <c r="L1776">
        <f>'LISTADO GENERAL '!A1788</f>
        <v>0</v>
      </c>
    </row>
    <row r="1777" spans="1:12">
      <c r="A1777" s="22">
        <v>1776</v>
      </c>
      <c r="B1777" t="str">
        <f>+'LISTADO GENERAL '!B1789</f>
        <v>031720010</v>
      </c>
      <c r="C1777" t="str">
        <f>+'LISTADO GENERAL '!E1789</f>
        <v>PENTOXIFILINA 20 MG/ ML SOLUCION INYECTABLE</v>
      </c>
      <c r="D1777">
        <f>+'LISTADO GENERAL '!F1789</f>
        <v>0</v>
      </c>
      <c r="E1777" t="str">
        <f>+'LISTADO GENERAL '!I1789</f>
        <v>VINCENTI</v>
      </c>
      <c r="F1777" s="20">
        <f>+'LISTADO GENERAL '!S1789</f>
        <v>45992</v>
      </c>
      <c r="G1777">
        <f>+'LISTADO GENERAL '!T1789</f>
        <v>0</v>
      </c>
      <c r="H1777" s="21">
        <f>+'LISTADO GENERAL '!O1789</f>
        <v>2.1818181818181817</v>
      </c>
      <c r="I1777">
        <f t="shared" si="54"/>
        <v>0</v>
      </c>
      <c r="J1777">
        <f>IF('LISTADO GENERAL '!K1789="EXENTO",'REF1'!I1777,I1777*1.16)</f>
        <v>0</v>
      </c>
      <c r="K1777" t="b">
        <f t="shared" si="55"/>
        <v>0</v>
      </c>
      <c r="L1777">
        <f>'LISTADO GENERAL '!A1789</f>
        <v>0</v>
      </c>
    </row>
    <row r="1778" spans="1:12">
      <c r="A1778" s="22">
        <v>1777</v>
      </c>
      <c r="B1778" t="str">
        <f>+'LISTADO GENERAL '!B1790</f>
        <v>030060009</v>
      </c>
      <c r="C1778" t="str">
        <f>+'LISTADO GENERAL '!E1790</f>
        <v>PENTOXIFILINA 400 mg X 30 TBL</v>
      </c>
      <c r="D1778">
        <f>+'LISTADO GENERAL '!F1790</f>
        <v>0</v>
      </c>
      <c r="E1778" t="str">
        <f>+'LISTADO GENERAL '!I1790</f>
        <v>ALFA FARMACEUTICAL</v>
      </c>
      <c r="F1778" s="20">
        <f>+'LISTADO GENERAL '!S1790</f>
        <v>46447</v>
      </c>
      <c r="G1778">
        <f>+'LISTADO GENERAL '!T1790</f>
        <v>0</v>
      </c>
      <c r="H1778" s="21">
        <f>+'LISTADO GENERAL '!O1790</f>
        <v>6.6903896103896097</v>
      </c>
      <c r="I1778">
        <f t="shared" si="54"/>
        <v>0</v>
      </c>
      <c r="J1778">
        <f>IF('LISTADO GENERAL '!K1790="EXENTO",'REF1'!I1778,I1778*1.16)</f>
        <v>0</v>
      </c>
      <c r="K1778" t="b">
        <f t="shared" si="55"/>
        <v>0</v>
      </c>
      <c r="L1778" t="str">
        <f>'LISTADO GENERAL '!A1790</f>
        <v>NUEVAS ENTRADAS</v>
      </c>
    </row>
    <row r="1779" spans="1:12">
      <c r="A1779" s="22">
        <v>1778</v>
      </c>
      <c r="B1779" t="str">
        <f>+'LISTADO GENERAL '!B1791</f>
        <v>030630000</v>
      </c>
      <c r="C1779" t="str">
        <f>+'LISTADO GENERAL '!E1791</f>
        <v>PEPSADEL SUSPENSION X 120 ml</v>
      </c>
      <c r="D1779">
        <f>+'LISTADO GENERAL '!F1791</f>
        <v>0</v>
      </c>
      <c r="E1779" t="str">
        <f>+'LISTADO GENERAL '!I1791</f>
        <v>DISKAM</v>
      </c>
      <c r="F1779" s="20">
        <f>+'LISTADO GENERAL '!S1791</f>
        <v>46997</v>
      </c>
      <c r="G1779">
        <f>+'LISTADO GENERAL '!T1791</f>
        <v>0</v>
      </c>
      <c r="H1779" s="21">
        <f>+'LISTADO GENERAL '!O1791</f>
        <v>4.6835443037974684</v>
      </c>
      <c r="I1779">
        <f t="shared" si="54"/>
        <v>0</v>
      </c>
      <c r="J1779">
        <f>IF('LISTADO GENERAL '!K1791="EXENTO",'REF1'!I1779,I1779*1.16)</f>
        <v>0</v>
      </c>
      <c r="K1779" t="b">
        <f t="shared" si="55"/>
        <v>0</v>
      </c>
      <c r="L1779" t="str">
        <f>'LISTADO GENERAL '!A1791</f>
        <v>PRODUCTOS TOP</v>
      </c>
    </row>
    <row r="1780" spans="1:12">
      <c r="A1780" s="22">
        <v>1779</v>
      </c>
      <c r="B1780" t="str">
        <f>+'LISTADO GENERAL '!B1792</f>
        <v>29011</v>
      </c>
      <c r="C1780" t="str">
        <f>+'LISTADO GENERAL '!E1792</f>
        <v>PEPTO BISMOL SUSP X 118 ML</v>
      </c>
      <c r="D1780">
        <f>+'LISTADO GENERAL '!F1792</f>
        <v>0</v>
      </c>
      <c r="E1780" t="str">
        <f>+'LISTADO GENERAL '!I1792</f>
        <v>FARMA</v>
      </c>
      <c r="F1780" s="20">
        <f>+'LISTADO GENERAL '!S1792</f>
        <v>46082</v>
      </c>
      <c r="G1780">
        <f>+'LISTADO GENERAL '!T1792</f>
        <v>0</v>
      </c>
      <c r="H1780" s="21">
        <f>+'LISTADO GENERAL '!O1792</f>
        <v>6.8311688311688306</v>
      </c>
      <c r="I1780">
        <f t="shared" si="54"/>
        <v>0</v>
      </c>
      <c r="J1780">
        <f>IF('LISTADO GENERAL '!K1792="EXENTO",'REF1'!I1780,I1780*1.16)</f>
        <v>0</v>
      </c>
      <c r="K1780" t="b">
        <f t="shared" si="55"/>
        <v>0</v>
      </c>
      <c r="L1780">
        <f>'LISTADO GENERAL '!A1792</f>
        <v>0</v>
      </c>
    </row>
    <row r="1781" spans="1:12">
      <c r="A1781" s="22">
        <v>1780</v>
      </c>
      <c r="B1781" t="str">
        <f>+'LISTADO GENERAL '!B1793</f>
        <v>020360033</v>
      </c>
      <c r="C1781" t="str">
        <f>+'LISTADO GENERAL '!E1793</f>
        <v>PEREBRON (OXOLAMINA ) 28MG /5 ML X 120 ML JARABE PED</v>
      </c>
      <c r="D1781">
        <f>+'LISTADO GENERAL '!F1793</f>
        <v>0</v>
      </c>
      <c r="E1781" t="str">
        <f>+'LISTADO GENERAL '!I1793</f>
        <v>ELMOR</v>
      </c>
      <c r="F1781" s="20">
        <f>+'LISTADO GENERAL '!S1793</f>
        <v>46631</v>
      </c>
      <c r="G1781">
        <f>+'LISTADO GENERAL '!T1793</f>
        <v>0</v>
      </c>
      <c r="H1781" s="21">
        <f>+'LISTADO GENERAL '!O1793</f>
        <v>3.010476190476191</v>
      </c>
      <c r="I1781">
        <f t="shared" si="54"/>
        <v>0</v>
      </c>
      <c r="J1781">
        <f>IF('LISTADO GENERAL '!K1793="EXENTO",'REF1'!I1781,I1781*1.16)</f>
        <v>0</v>
      </c>
      <c r="K1781" t="b">
        <f t="shared" si="55"/>
        <v>0</v>
      </c>
      <c r="L1781">
        <f>'LISTADO GENERAL '!A1793</f>
        <v>0</v>
      </c>
    </row>
    <row r="1782" spans="1:12">
      <c r="A1782" s="22">
        <v>1781</v>
      </c>
      <c r="B1782" t="str">
        <f>+'LISTADO GENERAL '!B1794</f>
        <v>020360034</v>
      </c>
      <c r="C1782" t="str">
        <f>+'LISTADO GENERAL '!E1794</f>
        <v>PEREBRON (OXOLAMINA) 50mg/5ml X 120ml</v>
      </c>
      <c r="D1782">
        <f>+'LISTADO GENERAL '!F1794</f>
        <v>0</v>
      </c>
      <c r="E1782" t="str">
        <f>+'LISTADO GENERAL '!I1794</f>
        <v>ELMOR</v>
      </c>
      <c r="F1782" s="20">
        <f>+'LISTADO GENERAL '!S1794</f>
        <v>46143</v>
      </c>
      <c r="G1782">
        <f>+'LISTADO GENERAL '!T1794</f>
        <v>0</v>
      </c>
      <c r="H1782" s="21">
        <f>+'LISTADO GENERAL '!O1794</f>
        <v>4.3690476190476195</v>
      </c>
      <c r="I1782">
        <f t="shared" si="54"/>
        <v>0</v>
      </c>
      <c r="J1782">
        <f>IF('LISTADO GENERAL '!K1794="EXENTO",'REF1'!I1782,I1782*1.16)</f>
        <v>0</v>
      </c>
      <c r="K1782" t="b">
        <f t="shared" si="55"/>
        <v>0</v>
      </c>
      <c r="L1782">
        <f>'LISTADO GENERAL '!A1794</f>
        <v>0</v>
      </c>
    </row>
    <row r="1783" spans="1:12">
      <c r="A1783" s="22">
        <v>1782</v>
      </c>
      <c r="B1783" t="str">
        <f>+'LISTADO GENERAL '!B1795</f>
        <v>021181069</v>
      </c>
      <c r="C1783" t="str">
        <f>+'LISTADO GENERAL '!E1795</f>
        <v>PERIDONT ENJUAGUE BUCAL SIN ALCOHOL X 350ML</v>
      </c>
      <c r="D1783">
        <f>+'LISTADO GENERAL '!F1795</f>
        <v>0</v>
      </c>
      <c r="E1783" t="str">
        <f>+'LISTADO GENERAL '!I1795</f>
        <v>OFTALMI</v>
      </c>
      <c r="F1783" s="20">
        <f>+'LISTADO GENERAL '!S1795</f>
        <v>46266</v>
      </c>
      <c r="G1783">
        <f>+'LISTADO GENERAL '!T1795</f>
        <v>0</v>
      </c>
      <c r="H1783" s="21">
        <f>+'LISTADO GENERAL '!O1795</f>
        <v>6.8599999999999994</v>
      </c>
      <c r="I1783">
        <f t="shared" si="54"/>
        <v>0</v>
      </c>
      <c r="J1783">
        <f>IF('LISTADO GENERAL '!K1795="EXENTO",'REF1'!I1783,I1783*1.16)</f>
        <v>0</v>
      </c>
      <c r="K1783" t="b">
        <f t="shared" si="55"/>
        <v>0</v>
      </c>
      <c r="L1783" t="str">
        <f>'LISTADO GENERAL '!A1795</f>
        <v>BROCHE DE ORO</v>
      </c>
    </row>
    <row r="1784" spans="1:12">
      <c r="A1784" s="22">
        <v>1783</v>
      </c>
      <c r="B1784" t="str">
        <f>+'LISTADO GENERAL '!B1796</f>
        <v>021181066</v>
      </c>
      <c r="C1784" t="str">
        <f>+'LISTADO GENERAL '!E1796</f>
        <v>PERIDONT ENJUAGUE BUCAL X 240ML</v>
      </c>
      <c r="D1784">
        <f>+'LISTADO GENERAL '!F1796</f>
        <v>0</v>
      </c>
      <c r="E1784" t="str">
        <f>+'LISTADO GENERAL '!I1796</f>
        <v>OFTALMI</v>
      </c>
      <c r="F1784" s="20">
        <f>+'LISTADO GENERAL '!S1796</f>
        <v>46271</v>
      </c>
      <c r="G1784">
        <f>+'LISTADO GENERAL '!T1796</f>
        <v>0</v>
      </c>
      <c r="H1784" s="21">
        <f>+'LISTADO GENERAL '!O1796</f>
        <v>5.3410000000000002</v>
      </c>
      <c r="I1784">
        <f t="shared" si="54"/>
        <v>0</v>
      </c>
      <c r="J1784">
        <f>IF('LISTADO GENERAL '!K1796="EXENTO",'REF1'!I1784,I1784*1.16)</f>
        <v>0</v>
      </c>
      <c r="K1784" t="b">
        <f t="shared" si="55"/>
        <v>0</v>
      </c>
      <c r="L1784" t="str">
        <f>'LISTADO GENERAL '!A1796</f>
        <v>BROCHE DE ORO</v>
      </c>
    </row>
    <row r="1785" spans="1:12">
      <c r="A1785" s="22">
        <v>1784</v>
      </c>
      <c r="B1785" t="str">
        <f>+'LISTADO GENERAL '!B1797</f>
        <v>021090767</v>
      </c>
      <c r="C1785" t="str">
        <f>+'LISTADO GENERAL '!E1797</f>
        <v>PERTEN 1% GEL TOPICO X 20GR</v>
      </c>
      <c r="D1785">
        <f>+'LISTADO GENERAL '!F1797</f>
        <v>0</v>
      </c>
      <c r="E1785" t="str">
        <f>+'LISTADO GENERAL '!I1797</f>
        <v>MEYER</v>
      </c>
      <c r="F1785" s="20">
        <f>+'LISTADO GENERAL '!S1797</f>
        <v>46600</v>
      </c>
      <c r="G1785">
        <f>+'LISTADO GENERAL '!T1797</f>
        <v>0</v>
      </c>
      <c r="H1785" s="21">
        <f>+'LISTADO GENERAL '!O1797</f>
        <v>6.1445999999999996</v>
      </c>
      <c r="I1785">
        <f t="shared" si="54"/>
        <v>0</v>
      </c>
      <c r="J1785">
        <f>IF('LISTADO GENERAL '!K1797="EXENTO",'REF1'!I1785,I1785*1.16)</f>
        <v>0</v>
      </c>
      <c r="K1785" t="b">
        <f t="shared" si="55"/>
        <v>0</v>
      </c>
      <c r="L1785" t="str">
        <f>'LISTADO GENERAL '!A1797</f>
        <v>BROCHE DE ORO</v>
      </c>
    </row>
    <row r="1786" spans="1:12">
      <c r="A1786" s="22">
        <v>1785</v>
      </c>
      <c r="B1786" t="str">
        <f>+'LISTADO GENERAL '!B1798</f>
        <v>021091089</v>
      </c>
      <c r="C1786" t="str">
        <f>+'LISTADO GENERAL '!E1798</f>
        <v>PERTEN 1% SOLUCION ATOM X 30ML</v>
      </c>
      <c r="D1786">
        <f>+'LISTADO GENERAL '!F1798</f>
        <v>0</v>
      </c>
      <c r="E1786" t="str">
        <f>+'LISTADO GENERAL '!I1798</f>
        <v>MEYER</v>
      </c>
      <c r="F1786" s="20">
        <f>+'LISTADO GENERAL '!S1798</f>
        <v>46235</v>
      </c>
      <c r="G1786">
        <f>+'LISTADO GENERAL '!T1798</f>
        <v>0</v>
      </c>
      <c r="H1786" s="21">
        <f>+'LISTADO GENERAL '!O1798</f>
        <v>8.5749999999999993</v>
      </c>
      <c r="I1786">
        <f t="shared" si="54"/>
        <v>0</v>
      </c>
      <c r="J1786">
        <f>IF('LISTADO GENERAL '!K1798="EXENTO",'REF1'!I1786,I1786*1.16)</f>
        <v>0</v>
      </c>
      <c r="K1786" t="b">
        <f t="shared" si="55"/>
        <v>0</v>
      </c>
      <c r="L1786" t="str">
        <f>'LISTADO GENERAL '!A1798</f>
        <v>BROCHE DE ORO</v>
      </c>
    </row>
    <row r="1787" spans="1:12">
      <c r="A1787" s="22">
        <v>1786</v>
      </c>
      <c r="B1787" t="str">
        <f>+'LISTADO GENERAL '!B1799</f>
        <v>021090857</v>
      </c>
      <c r="C1787" t="str">
        <f>+'LISTADO GENERAL '!E1799</f>
        <v>PERTEN 1% SOLUCION GOTAS X 30ML</v>
      </c>
      <c r="D1787">
        <f>+'LISTADO GENERAL '!F1799</f>
        <v>0</v>
      </c>
      <c r="E1787" t="str">
        <f>+'LISTADO GENERAL '!I1799</f>
        <v>MEYER</v>
      </c>
      <c r="F1787" s="20">
        <f>+'LISTADO GENERAL '!S1799</f>
        <v>46235</v>
      </c>
      <c r="G1787">
        <f>+'LISTADO GENERAL '!T1799</f>
        <v>0</v>
      </c>
      <c r="H1787" s="21">
        <f>+'LISTADO GENERAL '!O1799</f>
        <v>7.84</v>
      </c>
      <c r="I1787">
        <f t="shared" si="54"/>
        <v>0</v>
      </c>
      <c r="J1787">
        <f>IF('LISTADO GENERAL '!K1799="EXENTO",'REF1'!I1787,I1787*1.16)</f>
        <v>0</v>
      </c>
      <c r="K1787" t="b">
        <f t="shared" si="55"/>
        <v>0</v>
      </c>
      <c r="L1787" t="str">
        <f>'LISTADO GENERAL '!A1799</f>
        <v>BROCHE DE ORO</v>
      </c>
    </row>
    <row r="1788" spans="1:12">
      <c r="A1788" s="22">
        <v>1787</v>
      </c>
      <c r="B1788" t="str">
        <f>+'LISTADO GENERAL '!B1800</f>
        <v>021090374</v>
      </c>
      <c r="C1788" t="str">
        <f>+'LISTADO GENERAL '!E1800</f>
        <v>PERTEN 1% X 20gr CREMA TOPICA</v>
      </c>
      <c r="D1788">
        <f>+'LISTADO GENERAL '!F1800</f>
        <v>0</v>
      </c>
      <c r="E1788" t="str">
        <f>+'LISTADO GENERAL '!I1800</f>
        <v>MEYER</v>
      </c>
      <c r="F1788" s="20">
        <f>+'LISTADO GENERAL '!S1800</f>
        <v>46600</v>
      </c>
      <c r="G1788">
        <f>+'LISTADO GENERAL '!T1800</f>
        <v>0</v>
      </c>
      <c r="H1788" s="21">
        <f>+'LISTADO GENERAL '!O1800</f>
        <v>5.1057999999999995</v>
      </c>
      <c r="I1788">
        <f t="shared" si="54"/>
        <v>0</v>
      </c>
      <c r="J1788">
        <f>IF('LISTADO GENERAL '!K1800="EXENTO",'REF1'!I1788,I1788*1.16)</f>
        <v>0</v>
      </c>
      <c r="K1788" t="b">
        <f t="shared" si="55"/>
        <v>0</v>
      </c>
      <c r="L1788" t="str">
        <f>'LISTADO GENERAL '!A1800</f>
        <v>BROCHE DE ORO</v>
      </c>
    </row>
    <row r="1789" spans="1:12">
      <c r="A1789" s="22">
        <v>1788</v>
      </c>
      <c r="B1789" t="str">
        <f>+'LISTADO GENERAL '!B1801</f>
        <v>043420007</v>
      </c>
      <c r="C1789" t="str">
        <f>+'LISTADO GENERAL '!E1801</f>
        <v>PHARMA-KT 5cm X 5m</v>
      </c>
      <c r="D1789">
        <f>+'LISTADO GENERAL '!F1801</f>
        <v>0</v>
      </c>
      <c r="E1789" t="str">
        <f>+'LISTADO GENERAL '!I1801</f>
        <v xml:space="preserve">GENIACARE </v>
      </c>
      <c r="F1789" s="20">
        <f>+'LISTADO GENERAL '!S1801</f>
        <v>46813</v>
      </c>
      <c r="G1789">
        <f>+'LISTADO GENERAL '!T1801</f>
        <v>0</v>
      </c>
      <c r="H1789" s="21">
        <f>+'LISTADO GENERAL '!O1801</f>
        <v>10.640555555555554</v>
      </c>
      <c r="I1789">
        <f t="shared" si="54"/>
        <v>0</v>
      </c>
      <c r="J1789">
        <f>IF('LISTADO GENERAL '!K1801="EXENTO",'REF1'!I1789,I1789*1.16)</f>
        <v>0</v>
      </c>
      <c r="K1789" t="b">
        <f t="shared" si="55"/>
        <v>0</v>
      </c>
      <c r="L1789" t="str">
        <f>'LISTADO GENERAL '!A1801</f>
        <v>PRODUCTOS TOP</v>
      </c>
    </row>
    <row r="1790" spans="1:12">
      <c r="A1790" s="22">
        <v>1789</v>
      </c>
      <c r="B1790" t="str">
        <f>+'LISTADO GENERAL '!B1802</f>
        <v>043420009</v>
      </c>
      <c r="C1790" t="str">
        <f>+'LISTADO GENERAL '!E1802</f>
        <v>PHARMAMED 2,5 CM X 4,55M CAJA X 12 UNIDADES</v>
      </c>
      <c r="D1790">
        <f>+'LISTADO GENERAL '!F1802</f>
        <v>0</v>
      </c>
      <c r="E1790" t="str">
        <f>+'LISTADO GENERAL '!I1802</f>
        <v xml:space="preserve">GENIACARE </v>
      </c>
      <c r="F1790" s="20">
        <f>+'LISTADO GENERAL '!S1802</f>
        <v>46478</v>
      </c>
      <c r="G1790">
        <f>+'LISTADO GENERAL '!T1802</f>
        <v>0</v>
      </c>
      <c r="H1790" s="21">
        <f>+'LISTADO GENERAL '!O1802</f>
        <v>12.12</v>
      </c>
      <c r="I1790">
        <f t="shared" si="54"/>
        <v>0</v>
      </c>
      <c r="J1790">
        <f>IF('LISTADO GENERAL '!K1802="EXENTO",'REF1'!I1790,I1790*1.16)</f>
        <v>0</v>
      </c>
      <c r="K1790" t="b">
        <f t="shared" si="55"/>
        <v>0</v>
      </c>
      <c r="L1790" t="str">
        <f>'LISTADO GENERAL '!A1802</f>
        <v>PRODUCTOS TOP</v>
      </c>
    </row>
    <row r="1791" spans="1:12">
      <c r="A1791" s="22">
        <v>1790</v>
      </c>
      <c r="B1791" t="str">
        <f>+'LISTADO GENERAL '!B1803</f>
        <v>043420005</v>
      </c>
      <c r="C1791" t="str">
        <f>+'LISTADO GENERAL '!E1803</f>
        <v>PHARMAPORE PU I.V 5X5.7 CM  X 1 UND</v>
      </c>
      <c r="D1791">
        <f>+'LISTADO GENERAL '!F1803</f>
        <v>0</v>
      </c>
      <c r="E1791" t="str">
        <f>+'LISTADO GENERAL '!I1803</f>
        <v xml:space="preserve">GENIACARE </v>
      </c>
      <c r="F1791" s="20">
        <f>+'LISTADO GENERAL '!S1803</f>
        <v>46478</v>
      </c>
      <c r="G1791">
        <f>+'LISTADO GENERAL '!T1803</f>
        <v>0</v>
      </c>
      <c r="H1791" s="21">
        <f>+'LISTADO GENERAL '!O1803</f>
        <v>0.22222222222222224</v>
      </c>
      <c r="I1791">
        <f t="shared" si="54"/>
        <v>0</v>
      </c>
      <c r="J1791">
        <f>IF('LISTADO GENERAL '!K1803="EXENTO",'REF1'!I1791,I1791*1.16)</f>
        <v>0</v>
      </c>
      <c r="K1791" t="b">
        <f t="shared" si="55"/>
        <v>0</v>
      </c>
      <c r="L1791">
        <f>'LISTADO GENERAL '!A1803</f>
        <v>0</v>
      </c>
    </row>
    <row r="1792" spans="1:12">
      <c r="A1792" s="22">
        <v>1791</v>
      </c>
      <c r="B1792" t="str">
        <f>+'LISTADO GENERAL '!B1804</f>
        <v>043420006</v>
      </c>
      <c r="C1792" t="str">
        <f>+'LISTADO GENERAL '!E1804</f>
        <v xml:space="preserve">PHARMAPORE PU. IV FRAMED  STYLE PED 9 CM / 7 CM  X 1 UND </v>
      </c>
      <c r="D1792">
        <f>+'LISTADO GENERAL '!F1804</f>
        <v>0</v>
      </c>
      <c r="E1792" t="str">
        <f>+'LISTADO GENERAL '!I1804</f>
        <v xml:space="preserve">GENIACARE </v>
      </c>
      <c r="F1792" s="20">
        <f>+'LISTADO GENERAL '!S1804</f>
        <v>46082</v>
      </c>
      <c r="G1792">
        <f>+'LISTADO GENERAL '!T1804</f>
        <v>0</v>
      </c>
      <c r="H1792" s="21">
        <f>+'LISTADO GENERAL '!O1804</f>
        <v>0.31111111111111112</v>
      </c>
      <c r="I1792">
        <f t="shared" si="54"/>
        <v>0</v>
      </c>
      <c r="J1792">
        <f>IF('LISTADO GENERAL '!K1804="EXENTO",'REF1'!I1792,I1792*1.16)</f>
        <v>0</v>
      </c>
      <c r="K1792" t="b">
        <f t="shared" si="55"/>
        <v>0</v>
      </c>
      <c r="L1792">
        <f>'LISTADO GENERAL '!A1804</f>
        <v>0</v>
      </c>
    </row>
    <row r="1793" spans="1:12">
      <c r="A1793" s="22">
        <v>1792</v>
      </c>
      <c r="B1793" t="str">
        <f>+'LISTADO GENERAL '!B1805</f>
        <v>020981124</v>
      </c>
      <c r="C1793" t="str">
        <f>+'LISTADO GENERAL '!E1805</f>
        <v xml:space="preserve">PHARMORAT FORTE X 20 CAP </v>
      </c>
      <c r="D1793">
        <f>+'LISTADO GENERAL '!F1805</f>
        <v>0</v>
      </c>
      <c r="E1793" t="str">
        <f>+'LISTADO GENERAL '!I1805</f>
        <v>LETI-GENVEN</v>
      </c>
      <c r="F1793" s="20">
        <f>+'LISTADO GENERAL '!S1805</f>
        <v>46054</v>
      </c>
      <c r="G1793">
        <f>+'LISTADO GENERAL '!T1805</f>
        <v>0</v>
      </c>
      <c r="H1793" s="21">
        <f>+'LISTADO GENERAL '!O1805</f>
        <v>7.3779220779220784</v>
      </c>
      <c r="I1793">
        <f t="shared" si="54"/>
        <v>0</v>
      </c>
      <c r="J1793">
        <f>IF('LISTADO GENERAL '!K1805="EXENTO",'REF1'!I1793,I1793*1.16)</f>
        <v>0</v>
      </c>
      <c r="K1793" t="b">
        <f t="shared" si="55"/>
        <v>0</v>
      </c>
      <c r="L1793" t="str">
        <f>'LISTADO GENERAL '!A1805</f>
        <v xml:space="preserve">BROCHE DE ORO </v>
      </c>
    </row>
    <row r="1794" spans="1:12">
      <c r="A1794" s="22">
        <v>1793</v>
      </c>
      <c r="B1794" t="str">
        <f>+'LISTADO GENERAL '!B1806</f>
        <v>020351008</v>
      </c>
      <c r="C1794" t="str">
        <f>+'LISTADO GENERAL '!E1806</f>
        <v>PICOLINATO DE CROMO 200mg x 60 TAB</v>
      </c>
      <c r="D1794">
        <f>+'LISTADO GENERAL '!F1806</f>
        <v>0</v>
      </c>
      <c r="E1794" t="str">
        <f>+'LISTADO GENERAL '!I1806</f>
        <v>PHARMATECH</v>
      </c>
      <c r="F1794" s="20">
        <f>+'LISTADO GENERAL '!S1806</f>
        <v>46204</v>
      </c>
      <c r="G1794">
        <f>+'LISTADO GENERAL '!T1806</f>
        <v>0</v>
      </c>
      <c r="H1794" s="21">
        <f>+'LISTADO GENERAL '!O1806</f>
        <v>6.1329113924050622</v>
      </c>
      <c r="I1794">
        <f t="shared" ref="I1794:I1857" si="56">+H1794*G1794</f>
        <v>0</v>
      </c>
      <c r="J1794">
        <f>IF('LISTADO GENERAL '!K1806="EXENTO",'REF1'!I1794,I1794*1.16)</f>
        <v>0</v>
      </c>
      <c r="K1794" t="b">
        <f t="shared" si="55"/>
        <v>0</v>
      </c>
      <c r="L1794" t="str">
        <f>'LISTADO GENERAL '!A1806</f>
        <v>NUEVAS ENTRADAS</v>
      </c>
    </row>
    <row r="1795" spans="1:12">
      <c r="A1795" s="22">
        <v>1794</v>
      </c>
      <c r="B1795" t="str">
        <f>+'LISTADO GENERAL '!B1807</f>
        <v>021491113</v>
      </c>
      <c r="C1795" t="str">
        <f>+'LISTADO GENERAL '!E1807</f>
        <v>PINAVIX 100mg (BROMURO DE PINAVERIO) X 30 Comp</v>
      </c>
      <c r="D1795">
        <f>+'LISTADO GENERAL '!F1807</f>
        <v>0</v>
      </c>
      <c r="E1795" t="str">
        <f>+'LISTADO GENERAL '!I1807</f>
        <v>ROWE</v>
      </c>
      <c r="F1795" s="20">
        <f>+'LISTADO GENERAL '!S1807</f>
        <v>46113</v>
      </c>
      <c r="G1795">
        <f>+'LISTADO GENERAL '!T1807</f>
        <v>0</v>
      </c>
      <c r="H1795" s="21">
        <f>+'LISTADO GENERAL '!O1807</f>
        <v>12.660220238095238</v>
      </c>
      <c r="I1795">
        <f t="shared" si="56"/>
        <v>0</v>
      </c>
      <c r="J1795">
        <f>IF('LISTADO GENERAL '!K1807="EXENTO",'REF1'!I1795,I1795*1.16)</f>
        <v>0</v>
      </c>
      <c r="K1795" t="b">
        <f t="shared" ref="K1795:K1858" si="57">IF(AND(G1795&gt;0,AND(L1795&lt;&gt;$L$1,L1795&lt;&gt;$M$1)),ROW())</f>
        <v>0</v>
      </c>
      <c r="L1795" t="str">
        <f>'LISTADO GENERAL '!A1807</f>
        <v>PRODUCTOS TOP</v>
      </c>
    </row>
    <row r="1796" spans="1:12">
      <c r="A1796" s="22">
        <v>1795</v>
      </c>
      <c r="B1796" t="str">
        <f>+'LISTADO GENERAL '!B1808</f>
        <v>0237400009</v>
      </c>
      <c r="C1796" t="str">
        <f>+'LISTADO GENERAL '!E1808</f>
        <v>PINCEF 1 g  X 1 POLVO SOL INYEC</v>
      </c>
      <c r="D1796">
        <f>+'LISTADO GENERAL '!F1808</f>
        <v>0</v>
      </c>
      <c r="E1796" t="str">
        <f>+'LISTADO GENERAL '!I1808</f>
        <v>BALKER</v>
      </c>
      <c r="F1796" s="20">
        <f>+'LISTADO GENERAL '!S1808</f>
        <v>46023</v>
      </c>
      <c r="G1796">
        <f>+'LISTADO GENERAL '!T1808</f>
        <v>0</v>
      </c>
      <c r="H1796" s="21">
        <f>+'LISTADO GENERAL '!O1808</f>
        <v>2.0779220779220782</v>
      </c>
      <c r="I1796">
        <f t="shared" si="56"/>
        <v>0</v>
      </c>
      <c r="J1796">
        <f>IF('LISTADO GENERAL '!K1808="EXENTO",'REF1'!I1796,I1796*1.16)</f>
        <v>0</v>
      </c>
      <c r="K1796" t="b">
        <f t="shared" si="57"/>
        <v>0</v>
      </c>
      <c r="L1796">
        <f>'LISTADO GENERAL '!A1808</f>
        <v>0</v>
      </c>
    </row>
    <row r="1797" spans="1:12">
      <c r="A1797" s="22">
        <v>1796</v>
      </c>
      <c r="B1797" t="str">
        <f>+'LISTADO GENERAL '!B1809</f>
        <v>020350556</v>
      </c>
      <c r="C1797" t="str">
        <f>+'LISTADO GENERAL '!E1809</f>
        <v xml:space="preserve">PINVEX 5G-1G/100ML  SOL X10ML </v>
      </c>
      <c r="D1797">
        <f>+'LISTADO GENERAL '!F1809</f>
        <v>0</v>
      </c>
      <c r="E1797" t="str">
        <f>+'LISTADO GENERAL '!I1809</f>
        <v>COFASA</v>
      </c>
      <c r="F1797" s="20">
        <f>+'LISTADO GENERAL '!S1809</f>
        <v>46874</v>
      </c>
      <c r="G1797">
        <f>+'LISTADO GENERAL '!T1809</f>
        <v>0</v>
      </c>
      <c r="H1797" s="21">
        <f>+'LISTADO GENERAL '!O1809</f>
        <v>3.9773767536265066</v>
      </c>
      <c r="I1797">
        <f t="shared" si="56"/>
        <v>0</v>
      </c>
      <c r="J1797">
        <f>IF('LISTADO GENERAL '!K1809="EXENTO",'REF1'!I1797,I1797*1.16)</f>
        <v>0</v>
      </c>
      <c r="K1797" t="b">
        <f t="shared" si="57"/>
        <v>0</v>
      </c>
      <c r="L1797" t="str">
        <f>'LISTADO GENERAL '!A1809</f>
        <v>PRODUCTOS TOP</v>
      </c>
    </row>
    <row r="1798" spans="1:12">
      <c r="A1798" s="22">
        <v>1797</v>
      </c>
      <c r="B1798" t="str">
        <f>+'LISTADO GENERAL '!B1810</f>
        <v>012070289</v>
      </c>
      <c r="C1798" t="str">
        <f>+'LISTADO GENERAL '!E1810</f>
        <v>PIPERACILINA + TAZOBACTAM 4,5GR AMP</v>
      </c>
      <c r="D1798">
        <f>+'LISTADO GENERAL '!F1810</f>
        <v>0</v>
      </c>
      <c r="E1798" t="str">
        <f>+'LISTADO GENERAL '!I1810</f>
        <v>HB HUMAN</v>
      </c>
      <c r="F1798" s="20">
        <f>+'LISTADO GENERAL '!S1810</f>
        <v>45717</v>
      </c>
      <c r="G1798">
        <f>+'LISTADO GENERAL '!T1810</f>
        <v>0</v>
      </c>
      <c r="H1798" s="21">
        <f>+'LISTADO GENERAL '!O1810</f>
        <v>4.9350649350649345</v>
      </c>
      <c r="I1798">
        <f t="shared" si="56"/>
        <v>0</v>
      </c>
      <c r="J1798">
        <f>IF('LISTADO GENERAL '!K1810="EXENTO",'REF1'!I1798,I1798*1.16)</f>
        <v>0</v>
      </c>
      <c r="K1798" t="b">
        <f t="shared" si="57"/>
        <v>0</v>
      </c>
      <c r="L1798">
        <f>'LISTADO GENERAL '!A1810</f>
        <v>0</v>
      </c>
    </row>
    <row r="1799" spans="1:12">
      <c r="A1799" s="22">
        <v>1798</v>
      </c>
      <c r="B1799" t="str">
        <f>+'LISTADO GENERAL '!B1811</f>
        <v>010060199</v>
      </c>
      <c r="C1799" t="str">
        <f>+'LISTADO GENERAL '!E1811</f>
        <v xml:space="preserve">PIPERACILINA SODICA - TAZOBACTAM 4,5 GR POLVO SOL INY  I.V </v>
      </c>
      <c r="D1799">
        <f>+'LISTADO GENERAL '!F1811</f>
        <v>0</v>
      </c>
      <c r="E1799" t="str">
        <f>+'LISTADO GENERAL '!I1811</f>
        <v>ALFA FARMACEUTICAL</v>
      </c>
      <c r="F1799" s="20">
        <f>+'LISTADO GENERAL '!S1811</f>
        <v>46327</v>
      </c>
      <c r="G1799">
        <f>+'LISTADO GENERAL '!T1811</f>
        <v>0</v>
      </c>
      <c r="H1799" s="21">
        <f>+'LISTADO GENERAL '!O1811</f>
        <v>3.3681818181818182</v>
      </c>
      <c r="I1799">
        <f t="shared" si="56"/>
        <v>0</v>
      </c>
      <c r="J1799">
        <f>IF('LISTADO GENERAL '!K1811="EXENTO",'REF1'!I1799,I1799*1.16)</f>
        <v>0</v>
      </c>
      <c r="K1799" t="b">
        <f t="shared" si="57"/>
        <v>0</v>
      </c>
      <c r="L1799" t="str">
        <f>'LISTADO GENERAL '!A1811</f>
        <v>PRODUCTOS TOP</v>
      </c>
    </row>
    <row r="1800" spans="1:12">
      <c r="A1800" s="22">
        <v>1799</v>
      </c>
      <c r="B1800" t="str">
        <f>+'LISTADO GENERAL '!B1812</f>
        <v>023800011</v>
      </c>
      <c r="C1800" t="str">
        <f>+'LISTADO GENERAL '!E1812</f>
        <v>PIPERAZINA (PIPERAZINA HEXAHIDRATO) 500MG/5ML   X 120ML</v>
      </c>
      <c r="D1800">
        <f>+'LISTADO GENERAL '!F1812</f>
        <v>0</v>
      </c>
      <c r="E1800" t="str">
        <f>+'LISTADO GENERAL '!I1812</f>
        <v>BIOQUIMICA</v>
      </c>
      <c r="F1800" s="20">
        <f>+'LISTADO GENERAL '!S1812</f>
        <v>46235</v>
      </c>
      <c r="G1800">
        <f>+'LISTADO GENERAL '!T1812</f>
        <v>0</v>
      </c>
      <c r="H1800" s="21">
        <f>+'LISTADO GENERAL '!O1812</f>
        <v>2.1541558441558437</v>
      </c>
      <c r="I1800">
        <f t="shared" si="56"/>
        <v>0</v>
      </c>
      <c r="J1800">
        <f>IF('LISTADO GENERAL '!K1812="EXENTO",'REF1'!I1800,I1800*1.16)</f>
        <v>0</v>
      </c>
      <c r="K1800" t="b">
        <f t="shared" si="57"/>
        <v>0</v>
      </c>
      <c r="L1800">
        <f>'LISTADO GENERAL '!A1812</f>
        <v>0</v>
      </c>
    </row>
    <row r="1801" spans="1:12">
      <c r="A1801" s="22">
        <v>1800</v>
      </c>
      <c r="B1801" t="str">
        <f>+'LISTADO GENERAL '!B1813</f>
        <v>020930377</v>
      </c>
      <c r="C1801" t="str">
        <f>+'LISTADO GENERAL '!E1813</f>
        <v>PIROXICAM  20 MG X 10 CAP</v>
      </c>
      <c r="D1801">
        <f>+'LISTADO GENERAL '!F1813</f>
        <v>0</v>
      </c>
      <c r="E1801" t="str">
        <f>+'LISTADO GENERAL '!I1813</f>
        <v>LA SANTE</v>
      </c>
      <c r="F1801" s="20">
        <f>+'LISTADO GENERAL '!S1813</f>
        <v>47331</v>
      </c>
      <c r="G1801">
        <f>+'LISTADO GENERAL '!T1813</f>
        <v>0</v>
      </c>
      <c r="H1801" s="21">
        <f>+'LISTADO GENERAL '!O1813</f>
        <v>2.5381999999999998</v>
      </c>
      <c r="I1801">
        <f t="shared" si="56"/>
        <v>0</v>
      </c>
      <c r="J1801">
        <f>IF('LISTADO GENERAL '!K1813="EXENTO",'REF1'!I1801,I1801*1.16)</f>
        <v>0</v>
      </c>
      <c r="K1801" t="b">
        <f t="shared" si="57"/>
        <v>0</v>
      </c>
      <c r="L1801" t="str">
        <f>'LISTADO GENERAL '!A1813</f>
        <v>BROCHE DE ORO</v>
      </c>
    </row>
    <row r="1802" spans="1:12">
      <c r="A1802" s="22">
        <v>1801</v>
      </c>
      <c r="B1802" t="str">
        <f>+'LISTADO GENERAL '!B1814</f>
        <v>021520957</v>
      </c>
      <c r="C1802" t="str">
        <f>+'LISTADO GENERAL '!E1814</f>
        <v>PLAQUINOL (HIDROXICLOROQUINA SULFATO) 200mg X 20 TBLS</v>
      </c>
      <c r="D1802">
        <f>+'LISTADO GENERAL '!F1814</f>
        <v>0</v>
      </c>
      <c r="E1802" t="str">
        <f>+'LISTADO GENERAL '!I1814</f>
        <v xml:space="preserve">SANOFI </v>
      </c>
      <c r="F1802" s="20">
        <f>+'LISTADO GENERAL '!S1814</f>
        <v>46478</v>
      </c>
      <c r="G1802">
        <f>+'LISTADO GENERAL '!T1814</f>
        <v>0</v>
      </c>
      <c r="H1802" s="21">
        <f>+'LISTADO GENERAL '!O1814</f>
        <v>17.249620253164554</v>
      </c>
      <c r="I1802">
        <f t="shared" si="56"/>
        <v>0</v>
      </c>
      <c r="J1802">
        <f>IF('LISTADO GENERAL '!K1814="EXENTO",'REF1'!I1802,I1802*1.16)</f>
        <v>0</v>
      </c>
      <c r="K1802" t="b">
        <f t="shared" si="57"/>
        <v>0</v>
      </c>
      <c r="L1802">
        <f>'LISTADO GENERAL '!A1814</f>
        <v>0</v>
      </c>
    </row>
    <row r="1803" spans="1:12">
      <c r="A1803" s="22">
        <v>1802</v>
      </c>
      <c r="B1803" t="str">
        <f>+'LISTADO GENERAL '!B1815</f>
        <v>021090378</v>
      </c>
      <c r="C1803" t="str">
        <f>+'LISTADO GENERAL '!E1815</f>
        <v>PLEXAMIN JARABE X 120ML</v>
      </c>
      <c r="D1803">
        <f>+'LISTADO GENERAL '!F1815</f>
        <v>0</v>
      </c>
      <c r="E1803" t="str">
        <f>+'LISTADO GENERAL '!I1815</f>
        <v>MEYER</v>
      </c>
      <c r="F1803" s="20">
        <f>+'LISTADO GENERAL '!S1815</f>
        <v>46296</v>
      </c>
      <c r="G1803">
        <f>+'LISTADO GENERAL '!T1815</f>
        <v>0</v>
      </c>
      <c r="H1803" s="21">
        <f>+'LISTADO GENERAL '!O1815</f>
        <v>5.1352000000000002</v>
      </c>
      <c r="I1803">
        <f t="shared" si="56"/>
        <v>0</v>
      </c>
      <c r="J1803">
        <f>IF('LISTADO GENERAL '!K1815="EXENTO",'REF1'!I1803,I1803*1.16)</f>
        <v>0</v>
      </c>
      <c r="K1803" t="b">
        <f t="shared" si="57"/>
        <v>0</v>
      </c>
      <c r="L1803" t="str">
        <f>'LISTADO GENERAL '!A1815</f>
        <v>BROCHE DE ORO</v>
      </c>
    </row>
    <row r="1804" spans="1:12">
      <c r="A1804" s="22">
        <v>1803</v>
      </c>
      <c r="B1804" t="str">
        <f>+'LISTADO GENERAL '!B1816</f>
        <v>021430720</v>
      </c>
      <c r="C1804" t="str">
        <f>+'LISTADO GENERAL '!E1816</f>
        <v>PLIDAN 10MG/ML SOL GOTAS X 20ML</v>
      </c>
      <c r="D1804">
        <f>+'LISTADO GENERAL '!F1816</f>
        <v>0</v>
      </c>
      <c r="E1804" t="str">
        <f>+'LISTADO GENERAL '!I1816</f>
        <v>ROEMMERS</v>
      </c>
      <c r="F1804" s="20">
        <f>+'LISTADO GENERAL '!S1816</f>
        <v>46235</v>
      </c>
      <c r="G1804">
        <f>+'LISTADO GENERAL '!T1816</f>
        <v>0</v>
      </c>
      <c r="H1804" s="21">
        <f>+'LISTADO GENERAL '!O1816</f>
        <v>6.5475324675324682</v>
      </c>
      <c r="I1804">
        <f t="shared" si="56"/>
        <v>0</v>
      </c>
      <c r="J1804">
        <f>IF('LISTADO GENERAL '!K1816="EXENTO",'REF1'!I1804,I1804*1.16)</f>
        <v>0</v>
      </c>
      <c r="K1804" t="b">
        <f t="shared" si="57"/>
        <v>0</v>
      </c>
      <c r="L1804" t="str">
        <f>'LISTADO GENERAL '!A1816</f>
        <v>PRODUCTOS TOP</v>
      </c>
    </row>
    <row r="1805" spans="1:12">
      <c r="A1805" s="22">
        <v>1804</v>
      </c>
      <c r="B1805" t="str">
        <f>+'LISTADO GENERAL '!B1817</f>
        <v>021430379</v>
      </c>
      <c r="C1805" t="str">
        <f>+'LISTADO GENERAL '!E1817</f>
        <v>PLIDAN COMPUESTO 10MG-125MG X 10 COMP</v>
      </c>
      <c r="D1805">
        <f>+'LISTADO GENERAL '!F1817</f>
        <v>0</v>
      </c>
      <c r="E1805" t="str">
        <f>+'LISTADO GENERAL '!I1817</f>
        <v>ROEMMERS</v>
      </c>
      <c r="F1805" s="20">
        <f>+'LISTADO GENERAL '!S1817</f>
        <v>46204</v>
      </c>
      <c r="G1805">
        <f>+'LISTADO GENERAL '!T1817</f>
        <v>0</v>
      </c>
      <c r="H1805" s="21">
        <f>+'LISTADO GENERAL '!O1817</f>
        <v>8.5906493506493504</v>
      </c>
      <c r="I1805">
        <f t="shared" si="56"/>
        <v>0</v>
      </c>
      <c r="J1805">
        <f>IF('LISTADO GENERAL '!K1817="EXENTO",'REF1'!I1805,I1805*1.16)</f>
        <v>0</v>
      </c>
      <c r="K1805" t="b">
        <f t="shared" si="57"/>
        <v>0</v>
      </c>
      <c r="L1805">
        <f>'LISTADO GENERAL '!A1817</f>
        <v>0</v>
      </c>
    </row>
    <row r="1806" spans="1:12">
      <c r="A1806" s="22">
        <v>1805</v>
      </c>
      <c r="B1806" t="str">
        <f>+'LISTADO GENERAL '!B1818</f>
        <v>022740026</v>
      </c>
      <c r="C1806" t="str">
        <f>+'LISTADO GENERAL '!E1818</f>
        <v xml:space="preserve">POLANTAC ANTIACIDO X 20 TAB </v>
      </c>
      <c r="D1806">
        <f>+'LISTADO GENERAL '!F1818</f>
        <v>0</v>
      </c>
      <c r="E1806" t="str">
        <f>+'LISTADO GENERAL '!I1818</f>
        <v>POLINAC</v>
      </c>
      <c r="F1806" s="20">
        <f>+'LISTADO GENERAL '!S1818</f>
        <v>45901</v>
      </c>
      <c r="G1806">
        <f>+'LISTADO GENERAL '!T1818</f>
        <v>0</v>
      </c>
      <c r="H1806" s="21">
        <f>+'LISTADO GENERAL '!O1818</f>
        <v>7.3037974683544293</v>
      </c>
      <c r="I1806">
        <f t="shared" si="56"/>
        <v>0</v>
      </c>
      <c r="J1806">
        <f>IF('LISTADO GENERAL '!K1818="EXENTO",'REF1'!I1806,I1806*1.16)</f>
        <v>0</v>
      </c>
      <c r="K1806" t="b">
        <f t="shared" si="57"/>
        <v>0</v>
      </c>
      <c r="L1806">
        <f>'LISTADO GENERAL '!A1818</f>
        <v>0</v>
      </c>
    </row>
    <row r="1807" spans="1:12">
      <c r="A1807" s="22">
        <v>1806</v>
      </c>
      <c r="B1807" t="str">
        <f>+'LISTADO GENERAL '!B1819</f>
        <v>022740016</v>
      </c>
      <c r="C1807" t="str">
        <f>+'LISTADO GENERAL '!E1819</f>
        <v xml:space="preserve">POLANTAC ANTIACIDO X 30 TAB </v>
      </c>
      <c r="D1807">
        <f>+'LISTADO GENERAL '!F1819</f>
        <v>0</v>
      </c>
      <c r="E1807" t="str">
        <f>+'LISTADO GENERAL '!I1819</f>
        <v>POLINAC</v>
      </c>
      <c r="F1807" s="20">
        <f>+'LISTADO GENERAL '!S1819</f>
        <v>46113</v>
      </c>
      <c r="G1807">
        <f>+'LISTADO GENERAL '!T1819</f>
        <v>0</v>
      </c>
      <c r="H1807" s="21">
        <f>+'LISTADO GENERAL '!O1819</f>
        <v>9.7215189873417707</v>
      </c>
      <c r="I1807">
        <f t="shared" si="56"/>
        <v>0</v>
      </c>
      <c r="J1807">
        <f>IF('LISTADO GENERAL '!K1819="EXENTO",'REF1'!I1807,I1807*1.16)</f>
        <v>0</v>
      </c>
      <c r="K1807" t="b">
        <f t="shared" si="57"/>
        <v>0</v>
      </c>
      <c r="L1807">
        <f>'LISTADO GENERAL '!A1819</f>
        <v>0</v>
      </c>
    </row>
    <row r="1808" spans="1:12">
      <c r="A1808" s="22">
        <v>1807</v>
      </c>
      <c r="B1808" t="str">
        <f>+'LISTADO GENERAL '!B1820</f>
        <v>010140299</v>
      </c>
      <c r="C1808" t="str">
        <f>+'LISTADO GENERAL '!E1820</f>
        <v>POLIAMIN 10% FRASCO X 500ML</v>
      </c>
      <c r="D1808">
        <f>+'LISTADO GENERAL '!F1820</f>
        <v>0</v>
      </c>
      <c r="E1808" t="str">
        <f>+'LISTADO GENERAL '!I1820</f>
        <v>BEHRENS</v>
      </c>
      <c r="F1808" s="20">
        <f>+'LISTADO GENERAL '!S1820</f>
        <v>46692</v>
      </c>
      <c r="G1808">
        <f>+'LISTADO GENERAL '!T1820</f>
        <v>0</v>
      </c>
      <c r="H1808" s="21">
        <f>+'LISTADO GENERAL '!O1820</f>
        <v>29.405063291139239</v>
      </c>
      <c r="I1808">
        <f t="shared" si="56"/>
        <v>0</v>
      </c>
      <c r="J1808">
        <f>IF('LISTADO GENERAL '!K1820="EXENTO",'REF1'!I1808,I1808*1.16)</f>
        <v>0</v>
      </c>
      <c r="K1808" t="b">
        <f t="shared" si="57"/>
        <v>0</v>
      </c>
      <c r="L1808" t="str">
        <f>'LISTADO GENERAL '!A1820</f>
        <v>PRODUCTOS TOP</v>
      </c>
    </row>
    <row r="1809" spans="1:12">
      <c r="A1809" s="22">
        <v>1808</v>
      </c>
      <c r="B1809" t="str">
        <f>+'LISTADO GENERAL '!B1821</f>
        <v>030720009</v>
      </c>
      <c r="C1809" t="str">
        <f>+'LISTADO GENERAL '!E1821</f>
        <v>POLIFER 50MG X 30 CAP</v>
      </c>
      <c r="D1809">
        <f>+'LISTADO GENERAL '!F1821</f>
        <v>0</v>
      </c>
      <c r="E1809" t="str">
        <f>+'LISTADO GENERAL '!I1821</f>
        <v>DISKAM</v>
      </c>
      <c r="F1809" s="20">
        <f>+'LISTADO GENERAL '!S1821</f>
        <v>45901</v>
      </c>
      <c r="G1809">
        <f>+'LISTADO GENERAL '!T1821</f>
        <v>0</v>
      </c>
      <c r="H1809" s="21">
        <f>+'LISTADO GENERAL '!O1821</f>
        <v>6.1250000000000009</v>
      </c>
      <c r="I1809">
        <f t="shared" si="56"/>
        <v>0</v>
      </c>
      <c r="J1809">
        <f>IF('LISTADO GENERAL '!K1821="EXENTO",'REF1'!I1809,I1809*1.16)</f>
        <v>0</v>
      </c>
      <c r="K1809" t="b">
        <f t="shared" si="57"/>
        <v>0</v>
      </c>
      <c r="L1809">
        <f>'LISTADO GENERAL '!A1821</f>
        <v>0</v>
      </c>
    </row>
    <row r="1810" spans="1:12">
      <c r="A1810" s="22">
        <v>1809</v>
      </c>
      <c r="B1810" t="str">
        <f>+'LISTADO GENERAL '!B1822</f>
        <v>021490380</v>
      </c>
      <c r="C1810" t="str">
        <f>+'LISTADO GENERAL '!E1822</f>
        <v>POLI-OTICO GOTAS X 5ML</v>
      </c>
      <c r="D1810">
        <f>+'LISTADO GENERAL '!F1822</f>
        <v>0</v>
      </c>
      <c r="E1810" t="str">
        <f>+'LISTADO GENERAL '!I1822</f>
        <v>ROWE</v>
      </c>
      <c r="F1810" s="20">
        <f>+'LISTADO GENERAL '!S1822</f>
        <v>46844</v>
      </c>
      <c r="G1810">
        <f>+'LISTADO GENERAL '!T1822</f>
        <v>0</v>
      </c>
      <c r="H1810" s="21">
        <f>+'LISTADO GENERAL '!O1822</f>
        <v>6.2249350649350648</v>
      </c>
      <c r="I1810">
        <f t="shared" si="56"/>
        <v>0</v>
      </c>
      <c r="J1810">
        <f>IF('LISTADO GENERAL '!K1822="EXENTO",'REF1'!I1810,I1810*1.16)</f>
        <v>0</v>
      </c>
      <c r="K1810" t="b">
        <f t="shared" si="57"/>
        <v>0</v>
      </c>
      <c r="L1810">
        <f>'LISTADO GENERAL '!A1822</f>
        <v>0</v>
      </c>
    </row>
    <row r="1811" spans="1:12">
      <c r="A1811" s="22">
        <v>1810</v>
      </c>
      <c r="B1811" t="str">
        <f>+'LISTADO GENERAL '!B1823</f>
        <v>030960828</v>
      </c>
      <c r="C1811" t="str">
        <f>+'LISTADO GENERAL '!E1823</f>
        <v>POSLOV 1.5 MG X 1 COMP</v>
      </c>
      <c r="D1811">
        <f>+'LISTADO GENERAL '!F1823</f>
        <v>0</v>
      </c>
      <c r="E1811" t="str">
        <f>+'LISTADO GENERAL '!I1823</f>
        <v>ALFA FARMACEUTICAL</v>
      </c>
      <c r="F1811" s="20">
        <f>+'LISTADO GENERAL '!S1823</f>
        <v>46054</v>
      </c>
      <c r="G1811">
        <f>+'LISTADO GENERAL '!T1823</f>
        <v>0</v>
      </c>
      <c r="H1811" s="21">
        <f>+'LISTADO GENERAL '!O1823</f>
        <v>0.78155844155844145</v>
      </c>
      <c r="I1811">
        <f t="shared" si="56"/>
        <v>0</v>
      </c>
      <c r="J1811">
        <f>IF('LISTADO GENERAL '!K1823="EXENTO",'REF1'!I1811,I1811*1.16)</f>
        <v>0</v>
      </c>
      <c r="K1811" t="b">
        <f t="shared" si="57"/>
        <v>0</v>
      </c>
      <c r="L1811" t="str">
        <f>'LISTADO GENERAL '!A1823</f>
        <v>NUEVAS ENTRADAS</v>
      </c>
    </row>
    <row r="1812" spans="1:12">
      <c r="A1812" s="22">
        <v>1811</v>
      </c>
      <c r="B1812" t="str">
        <f>+'LISTADO GENERAL '!B1824</f>
        <v>013320017</v>
      </c>
      <c r="C1812" t="str">
        <f>+'LISTADO GENERAL '!E1824</f>
        <v>PRAZOMEDC 20 MG X 10 TAB</v>
      </c>
      <c r="D1812">
        <f>+'LISTADO GENERAL '!F1824</f>
        <v>0</v>
      </c>
      <c r="E1812" t="str">
        <f>+'LISTADO GENERAL '!I1824</f>
        <v>IPS</v>
      </c>
      <c r="F1812" s="20">
        <f>+'LISTADO GENERAL '!S1824</f>
        <v>46204</v>
      </c>
      <c r="G1812">
        <f>+'LISTADO GENERAL '!T1824</f>
        <v>0</v>
      </c>
      <c r="H1812" s="21">
        <f>+'LISTADO GENERAL '!O1824</f>
        <v>4.8734177215189876</v>
      </c>
      <c r="I1812">
        <f t="shared" si="56"/>
        <v>0</v>
      </c>
      <c r="J1812">
        <f>IF('LISTADO GENERAL '!K1824="EXENTO",'REF1'!I1812,I1812*1.16)</f>
        <v>0</v>
      </c>
      <c r="K1812" t="b">
        <f t="shared" si="57"/>
        <v>0</v>
      </c>
      <c r="L1812">
        <f>'LISTADO GENERAL '!A1824</f>
        <v>0</v>
      </c>
    </row>
    <row r="1813" spans="1:12">
      <c r="A1813" s="22">
        <v>1812</v>
      </c>
      <c r="B1813" t="str">
        <f>+'LISTADO GENERAL '!B1825</f>
        <v>023760026</v>
      </c>
      <c r="C1813" t="str">
        <f>+'LISTADO GENERAL '!E1825</f>
        <v>PREDNISOLONA 3MG /5ML X 60 ML</v>
      </c>
      <c r="D1813">
        <f>+'LISTADO GENERAL '!F1825</f>
        <v>0</v>
      </c>
      <c r="E1813" t="str">
        <f>+'LISTADO GENERAL '!I1825</f>
        <v>BIOGLASS</v>
      </c>
      <c r="F1813" s="20">
        <f>+'LISTADO GENERAL '!S1825</f>
        <v>46113</v>
      </c>
      <c r="G1813">
        <f>+'LISTADO GENERAL '!T1825</f>
        <v>0</v>
      </c>
      <c r="H1813" s="21">
        <f>+'LISTADO GENERAL '!O1825</f>
        <v>4.3181818181818175</v>
      </c>
      <c r="I1813">
        <f t="shared" si="56"/>
        <v>0</v>
      </c>
      <c r="J1813">
        <f>IF('LISTADO GENERAL '!K1825="EXENTO",'REF1'!I1813,I1813*1.16)</f>
        <v>0</v>
      </c>
      <c r="K1813" t="b">
        <f t="shared" si="57"/>
        <v>0</v>
      </c>
      <c r="L1813" t="str">
        <f>'LISTADO GENERAL '!A1825</f>
        <v xml:space="preserve">BROCHE DE ORO </v>
      </c>
    </row>
    <row r="1814" spans="1:12">
      <c r="A1814" s="22">
        <v>1813</v>
      </c>
      <c r="B1814" t="str">
        <f>+'LISTADO GENERAL '!B1826</f>
        <v>022850097</v>
      </c>
      <c r="C1814" t="str">
        <f>+'LISTADO GENERAL '!E1826</f>
        <v>PREDNISOLONA 5 MG BLISTER X 10 TAB</v>
      </c>
      <c r="D1814">
        <f>+'LISTADO GENERAL '!F1826</f>
        <v>0</v>
      </c>
      <c r="E1814" t="str">
        <f>+'LISTADO GENERAL '!I1826</f>
        <v>BRIXMEDIC</v>
      </c>
      <c r="F1814" s="20">
        <f>+'LISTADO GENERAL '!S1826</f>
        <v>46327</v>
      </c>
      <c r="G1814">
        <f>+'LISTADO GENERAL '!T1826</f>
        <v>0</v>
      </c>
      <c r="H1814" s="21">
        <f>+'LISTADO GENERAL '!O1826</f>
        <v>0.84415584415584421</v>
      </c>
      <c r="I1814">
        <f t="shared" si="56"/>
        <v>0</v>
      </c>
      <c r="J1814">
        <f>IF('LISTADO GENERAL '!K1826="EXENTO",'REF1'!I1814,I1814*1.16)</f>
        <v>0</v>
      </c>
      <c r="K1814" t="b">
        <f t="shared" si="57"/>
        <v>0</v>
      </c>
      <c r="L1814" t="str">
        <f>'LISTADO GENERAL '!A1826</f>
        <v>PRODUCTOS TOP</v>
      </c>
    </row>
    <row r="1815" spans="1:12">
      <c r="A1815" s="22">
        <v>1814</v>
      </c>
      <c r="B1815" t="str">
        <f>+'LISTADO GENERAL '!B1827</f>
        <v>021181118</v>
      </c>
      <c r="C1815" t="str">
        <f>+'LISTADO GENERAL '!E1827</f>
        <v>PREDNISOLONA ACETATO SUSP OFTALMICA X 5mL</v>
      </c>
      <c r="D1815">
        <f>+'LISTADO GENERAL '!F1827</f>
        <v>0</v>
      </c>
      <c r="E1815" t="str">
        <f>+'LISTADO GENERAL '!I1827</f>
        <v>OFTALMI</v>
      </c>
      <c r="F1815" s="20">
        <f>+'LISTADO GENERAL '!S1827</f>
        <v>46235</v>
      </c>
      <c r="G1815">
        <f>+'LISTADO GENERAL '!T1827</f>
        <v>0</v>
      </c>
      <c r="H1815" s="21">
        <f>+'LISTADO GENERAL '!O1827</f>
        <v>5.9206666666666674</v>
      </c>
      <c r="I1815">
        <f t="shared" si="56"/>
        <v>0</v>
      </c>
      <c r="J1815">
        <f>IF('LISTADO GENERAL '!K1827="EXENTO",'REF1'!I1815,I1815*1.16)</f>
        <v>0</v>
      </c>
      <c r="K1815" t="b">
        <f t="shared" si="57"/>
        <v>0</v>
      </c>
      <c r="L1815" t="str">
        <f>'LISTADO GENERAL '!A1827</f>
        <v>BROCHE DE ORO</v>
      </c>
    </row>
    <row r="1816" spans="1:12">
      <c r="A1816" s="22">
        <v>1815</v>
      </c>
      <c r="B1816" t="str">
        <f>+'LISTADO GENERAL '!B1828</f>
        <v>033180035</v>
      </c>
      <c r="C1816" t="str">
        <f>+'LISTADO GENERAL '!E1828</f>
        <v>PREDNISONA 15 MG 5ML SOL ORAL X 100 ML</v>
      </c>
      <c r="D1816">
        <f>+'LISTADO GENERAL '!F1828</f>
        <v>0</v>
      </c>
      <c r="E1816" t="str">
        <f>+'LISTADO GENERAL '!I1828</f>
        <v>ARTE + MEDICO</v>
      </c>
      <c r="F1816" s="20">
        <f>+'LISTADO GENERAL '!S1828</f>
        <v>45901</v>
      </c>
      <c r="G1816">
        <f>+'LISTADO GENERAL '!T1828</f>
        <v>0</v>
      </c>
      <c r="H1816" s="21">
        <f>+'LISTADO GENERAL '!O1828</f>
        <v>4.3037974683544302</v>
      </c>
      <c r="I1816">
        <f t="shared" si="56"/>
        <v>0</v>
      </c>
      <c r="J1816">
        <f>IF('LISTADO GENERAL '!K1828="EXENTO",'REF1'!I1816,I1816*1.16)</f>
        <v>0</v>
      </c>
      <c r="K1816" t="b">
        <f t="shared" si="57"/>
        <v>0</v>
      </c>
      <c r="L1816">
        <f>'LISTADO GENERAL '!A1828</f>
        <v>0</v>
      </c>
    </row>
    <row r="1817" spans="1:12">
      <c r="A1817" s="22">
        <v>1816</v>
      </c>
      <c r="B1817" t="str">
        <f>+'LISTADO GENERAL '!B1829</f>
        <v>022680014</v>
      </c>
      <c r="C1817" t="str">
        <f>+'LISTADO GENERAL '!E1829</f>
        <v xml:space="preserve">PREDNISONA 5 MG / 5 ML FRASCO 60 ML </v>
      </c>
      <c r="D1817">
        <f>+'LISTADO GENERAL '!F1829</f>
        <v>0</v>
      </c>
      <c r="E1817" t="str">
        <f>+'LISTADO GENERAL '!I1829</f>
        <v xml:space="preserve"> PORTUGAL</v>
      </c>
      <c r="F1817" s="20">
        <f>+'LISTADO GENERAL '!S1829</f>
        <v>45870</v>
      </c>
      <c r="G1817">
        <f>+'LISTADO GENERAL '!T1829</f>
        <v>0</v>
      </c>
      <c r="H1817" s="21">
        <f>+'LISTADO GENERAL '!O1829</f>
        <v>6.2784810126582276</v>
      </c>
      <c r="I1817">
        <f t="shared" si="56"/>
        <v>0</v>
      </c>
      <c r="J1817">
        <f>IF('LISTADO GENERAL '!K1829="EXENTO",'REF1'!I1817,I1817*1.16)</f>
        <v>0</v>
      </c>
      <c r="K1817" t="b">
        <f t="shared" si="57"/>
        <v>0</v>
      </c>
      <c r="L1817">
        <f>'LISTADO GENERAL '!A1829</f>
        <v>0</v>
      </c>
    </row>
    <row r="1818" spans="1:12">
      <c r="A1818" s="22">
        <v>1817</v>
      </c>
      <c r="B1818" t="str">
        <f>+'LISTADO GENERAL '!B1830</f>
        <v>020260775</v>
      </c>
      <c r="C1818" t="str">
        <f>+'LISTADO GENERAL '!E1830</f>
        <v>PREDNISONA 50MG X 10 TAB</v>
      </c>
      <c r="D1818">
        <f>+'LISTADO GENERAL '!F1830</f>
        <v>0</v>
      </c>
      <c r="E1818" t="str">
        <f>+'LISTADO GENERAL '!I1830</f>
        <v>CALOX</v>
      </c>
      <c r="F1818" s="20">
        <f>+'LISTADO GENERAL '!S1830</f>
        <v>46054</v>
      </c>
      <c r="G1818">
        <f>+'LISTADO GENERAL '!T1830</f>
        <v>0</v>
      </c>
      <c r="H1818" s="21">
        <f>+'LISTADO GENERAL '!O1830</f>
        <v>5.2207792207792201</v>
      </c>
      <c r="I1818">
        <f t="shared" si="56"/>
        <v>0</v>
      </c>
      <c r="J1818">
        <f>IF('LISTADO GENERAL '!K1830="EXENTO",'REF1'!I1818,I1818*1.16)</f>
        <v>0</v>
      </c>
      <c r="K1818" t="b">
        <f t="shared" si="57"/>
        <v>0</v>
      </c>
      <c r="L1818">
        <f>'LISTADO GENERAL '!A1830</f>
        <v>0</v>
      </c>
    </row>
    <row r="1819" spans="1:12">
      <c r="A1819" s="22">
        <v>1818</v>
      </c>
      <c r="B1819" t="str">
        <f>+'LISTADO GENERAL '!B1831</f>
        <v>021690886</v>
      </c>
      <c r="C1819" t="str">
        <f>+'LISTADO GENERAL '!E1831</f>
        <v>PREDNISONA 50MG X 10 TAB</v>
      </c>
      <c r="D1819">
        <f>+'LISTADO GENERAL '!F1831</f>
        <v>0</v>
      </c>
      <c r="E1819" t="str">
        <f>+'LISTADO GENERAL '!I1831</f>
        <v>VALMOR</v>
      </c>
      <c r="F1819" s="20">
        <f>+'LISTADO GENERAL '!S1831</f>
        <v>47209</v>
      </c>
      <c r="G1819">
        <f>+'LISTADO GENERAL '!T1831</f>
        <v>0</v>
      </c>
      <c r="H1819" s="21">
        <f>+'LISTADO GENERAL '!O1831</f>
        <v>4.6004156433024752</v>
      </c>
      <c r="I1819">
        <f t="shared" si="56"/>
        <v>0</v>
      </c>
      <c r="J1819">
        <f>IF('LISTADO GENERAL '!K1831="EXENTO",'REF1'!I1819,I1819*1.16)</f>
        <v>0</v>
      </c>
      <c r="K1819" t="b">
        <f t="shared" si="57"/>
        <v>0</v>
      </c>
      <c r="L1819" t="str">
        <f>'LISTADO GENERAL '!A1831</f>
        <v>PRODUCTOS TOP</v>
      </c>
    </row>
    <row r="1820" spans="1:12">
      <c r="A1820" s="22">
        <v>1819</v>
      </c>
      <c r="B1820" t="str">
        <f>+'LISTADO GENERAL '!B1832</f>
        <v>020261047</v>
      </c>
      <c r="C1820" t="str">
        <f>+'LISTADO GENERAL '!E1832</f>
        <v>PREDNISONA 5MG X 10 TAB</v>
      </c>
      <c r="D1820">
        <f>+'LISTADO GENERAL '!F1832</f>
        <v>0</v>
      </c>
      <c r="E1820" t="str">
        <f>+'LISTADO GENERAL '!I1832</f>
        <v>CALOX</v>
      </c>
      <c r="F1820" s="20">
        <f>+'LISTADO GENERAL '!S1832</f>
        <v>47239</v>
      </c>
      <c r="G1820">
        <f>+'LISTADO GENERAL '!T1832</f>
        <v>0</v>
      </c>
      <c r="H1820" s="21">
        <f>+'LISTADO GENERAL '!O1832</f>
        <v>1.6962025316455696</v>
      </c>
      <c r="I1820">
        <f t="shared" si="56"/>
        <v>0</v>
      </c>
      <c r="J1820">
        <f>IF('LISTADO GENERAL '!K1832="EXENTO",'REF1'!I1820,I1820*1.16)</f>
        <v>0</v>
      </c>
      <c r="K1820" t="b">
        <f t="shared" si="57"/>
        <v>0</v>
      </c>
      <c r="L1820">
        <f>'LISTADO GENERAL '!A1832</f>
        <v>0</v>
      </c>
    </row>
    <row r="1821" spans="1:12">
      <c r="A1821" s="22">
        <v>1820</v>
      </c>
      <c r="B1821" t="str">
        <f>+'LISTADO GENERAL '!B1833</f>
        <v>021690317</v>
      </c>
      <c r="C1821" t="str">
        <f>+'LISTADO GENERAL '!E1833</f>
        <v>PREDNISONA 5MG X 10 TAB</v>
      </c>
      <c r="D1821">
        <f>+'LISTADO GENERAL '!F1833</f>
        <v>0</v>
      </c>
      <c r="E1821" t="str">
        <f>+'LISTADO GENERAL '!I1833</f>
        <v>VALMOR</v>
      </c>
      <c r="F1821" s="20">
        <f>+'LISTADO GENERAL '!S1833</f>
        <v>47150</v>
      </c>
      <c r="G1821">
        <f>+'LISTADO GENERAL '!T1833</f>
        <v>0</v>
      </c>
      <c r="H1821" s="21">
        <f>+'LISTADO GENERAL '!O1833</f>
        <v>1.7625932261375299</v>
      </c>
      <c r="I1821">
        <f t="shared" si="56"/>
        <v>0</v>
      </c>
      <c r="J1821">
        <f>IF('LISTADO GENERAL '!K1833="EXENTO",'REF1'!I1821,I1821*1.16)</f>
        <v>0</v>
      </c>
      <c r="K1821" t="b">
        <f t="shared" si="57"/>
        <v>0</v>
      </c>
      <c r="L1821" t="str">
        <f>'LISTADO GENERAL '!A1833</f>
        <v>PRODUCTOS TOP</v>
      </c>
    </row>
    <row r="1822" spans="1:12">
      <c r="A1822" s="22">
        <v>1821</v>
      </c>
      <c r="B1822" t="str">
        <f>+'LISTADO GENERAL '!B1834</f>
        <v>020260919</v>
      </c>
      <c r="C1822" t="str">
        <f>+'LISTADO GENERAL '!E1834</f>
        <v>PREDNISONA 5MG X 30 TAB</v>
      </c>
      <c r="D1822">
        <f>+'LISTADO GENERAL '!F1834</f>
        <v>0</v>
      </c>
      <c r="E1822" t="str">
        <f>+'LISTADO GENERAL '!I1834</f>
        <v>CALOX</v>
      </c>
      <c r="F1822" s="20">
        <f>+'LISTADO GENERAL '!S1834</f>
        <v>47239</v>
      </c>
      <c r="G1822">
        <f>+'LISTADO GENERAL '!T1834</f>
        <v>0</v>
      </c>
      <c r="H1822" s="21">
        <f>+'LISTADO GENERAL '!O1834</f>
        <v>3.8185714285714285</v>
      </c>
      <c r="I1822">
        <f t="shared" si="56"/>
        <v>0</v>
      </c>
      <c r="J1822">
        <f>IF('LISTADO GENERAL '!K1834="EXENTO",'REF1'!I1822,I1822*1.16)</f>
        <v>0</v>
      </c>
      <c r="K1822" t="b">
        <f t="shared" si="57"/>
        <v>0</v>
      </c>
      <c r="L1822" t="str">
        <f>'LISTADO GENERAL '!A1834</f>
        <v>PRODUCTOS TOP</v>
      </c>
    </row>
    <row r="1823" spans="1:12">
      <c r="A1823" s="22">
        <v>1822</v>
      </c>
      <c r="B1823" t="str">
        <f>+'LISTADO GENERAL '!B1835</f>
        <v>032720022</v>
      </c>
      <c r="C1823" t="str">
        <f>+'LISTADO GENERAL '!E1835</f>
        <v>PREDNOSA 3 mg / 1 mL X 60 mL JBE</v>
      </c>
      <c r="D1823">
        <f>+'LISTADO GENERAL '!F1835</f>
        <v>0</v>
      </c>
      <c r="E1823" t="str">
        <f>+'LISTADO GENERAL '!I1835</f>
        <v>FAHD</v>
      </c>
      <c r="F1823" s="20">
        <f>+'LISTADO GENERAL '!S1835</f>
        <v>46569</v>
      </c>
      <c r="G1823">
        <f>+'LISTADO GENERAL '!T1835</f>
        <v>0</v>
      </c>
      <c r="H1823" s="21">
        <f>+'LISTADO GENERAL '!O1835</f>
        <v>5.7662337662337668</v>
      </c>
      <c r="I1823">
        <f t="shared" si="56"/>
        <v>0</v>
      </c>
      <c r="J1823">
        <f>IF('LISTADO GENERAL '!K1835="EXENTO",'REF1'!I1823,I1823*1.16)</f>
        <v>0</v>
      </c>
      <c r="K1823" t="b">
        <f t="shared" si="57"/>
        <v>0</v>
      </c>
      <c r="L1823">
        <f>'LISTADO GENERAL '!A1835</f>
        <v>0</v>
      </c>
    </row>
    <row r="1824" spans="1:12">
      <c r="A1824" s="22">
        <v>1823</v>
      </c>
      <c r="B1824" t="str">
        <f>+'LISTADO GENERAL '!B1836</f>
        <v>021691071</v>
      </c>
      <c r="C1824" t="str">
        <f>+'LISTADO GENERAL '!E1836</f>
        <v>PRELIVAL 150MG X 20 CAP</v>
      </c>
      <c r="D1824">
        <f>+'LISTADO GENERAL '!F1836</f>
        <v>0</v>
      </c>
      <c r="E1824" t="str">
        <f>+'LISTADO GENERAL '!I1836</f>
        <v>VALMOR</v>
      </c>
      <c r="F1824" s="20">
        <f>+'LISTADO GENERAL '!S1836</f>
        <v>46296</v>
      </c>
      <c r="G1824">
        <f>+'LISTADO GENERAL '!T1836</f>
        <v>0</v>
      </c>
      <c r="H1824" s="21">
        <f>+'LISTADO GENERAL '!O1836</f>
        <v>9.8979568319241586</v>
      </c>
      <c r="I1824">
        <f t="shared" si="56"/>
        <v>0</v>
      </c>
      <c r="J1824">
        <f>IF('LISTADO GENERAL '!K1836="EXENTO",'REF1'!I1824,I1824*1.16)</f>
        <v>0</v>
      </c>
      <c r="K1824" t="b">
        <f t="shared" si="57"/>
        <v>0</v>
      </c>
      <c r="L1824" t="str">
        <f>'LISTADO GENERAL '!A1836</f>
        <v>PRODUCTOS TOP</v>
      </c>
    </row>
    <row r="1825" spans="1:12">
      <c r="A1825" s="22">
        <v>1824</v>
      </c>
      <c r="B1825" t="str">
        <f>+'LISTADO GENERAL '!B1837</f>
        <v>0337800001</v>
      </c>
      <c r="C1825" t="str">
        <f>+'LISTADO GENERAL '!E1837</f>
        <v>PROBIOTIC COLLVITAL X 30 CAPS</v>
      </c>
      <c r="D1825">
        <f>+'LISTADO GENERAL '!F1837</f>
        <v>0</v>
      </c>
      <c r="E1825" t="str">
        <f>+'LISTADO GENERAL '!I1837</f>
        <v>COLL VITAL</v>
      </c>
      <c r="F1825" s="20">
        <f>+'LISTADO GENERAL '!S1837</f>
        <v>46447</v>
      </c>
      <c r="G1825">
        <f>+'LISTADO GENERAL '!T1837</f>
        <v>0</v>
      </c>
      <c r="H1825" s="21">
        <f>+'LISTADO GENERAL '!O1837</f>
        <v>13.649350649350648</v>
      </c>
      <c r="I1825">
        <f t="shared" si="56"/>
        <v>0</v>
      </c>
      <c r="J1825">
        <f>IF('LISTADO GENERAL '!K1837="EXENTO",'REF1'!I1825,I1825*1.16)</f>
        <v>0</v>
      </c>
      <c r="K1825" t="b">
        <f t="shared" si="57"/>
        <v>0</v>
      </c>
      <c r="L1825">
        <f>'LISTADO GENERAL '!A1837</f>
        <v>0</v>
      </c>
    </row>
    <row r="1826" spans="1:12">
      <c r="A1826" s="22">
        <v>1825</v>
      </c>
      <c r="B1826" t="str">
        <f>+'LISTADO GENERAL '!B1838</f>
        <v>020931087</v>
      </c>
      <c r="C1826" t="str">
        <f>+'LISTADO GENERAL '!E1838</f>
        <v>PROCILUS D2 X 10 SOBRES SABOR UVA</v>
      </c>
      <c r="D1826">
        <f>+'LISTADO GENERAL '!F1838</f>
        <v>0</v>
      </c>
      <c r="E1826" t="str">
        <f>+'LISTADO GENERAL '!I1838</f>
        <v>LA SANTE</v>
      </c>
      <c r="F1826" s="20">
        <f>+'LISTADO GENERAL '!S1838</f>
        <v>46023</v>
      </c>
      <c r="G1826">
        <f>+'LISTADO GENERAL '!T1838</f>
        <v>0</v>
      </c>
      <c r="H1826" s="21">
        <f>+'LISTADO GENERAL '!O1838</f>
        <v>14.356999999999999</v>
      </c>
      <c r="I1826">
        <f t="shared" si="56"/>
        <v>0</v>
      </c>
      <c r="J1826">
        <f>IF('LISTADO GENERAL '!K1838="EXENTO",'REF1'!I1826,I1826*1.16)</f>
        <v>0</v>
      </c>
      <c r="K1826" t="b">
        <f t="shared" si="57"/>
        <v>0</v>
      </c>
      <c r="L1826" t="str">
        <f>'LISTADO GENERAL '!A1838</f>
        <v>BROCHE DE ORO</v>
      </c>
    </row>
    <row r="1827" spans="1:12">
      <c r="A1827" s="22">
        <v>1826</v>
      </c>
      <c r="B1827" t="str">
        <f>+'LISTADO GENERAL '!B1839</f>
        <v>000023</v>
      </c>
      <c r="C1827" t="str">
        <f>+'LISTADO GENERAL '!E1839</f>
        <v>PROPANOLOL CLORHIDRATO 40 MG X 30 COMP</v>
      </c>
      <c r="D1827">
        <f>+'LISTADO GENERAL '!F1839</f>
        <v>0</v>
      </c>
      <c r="E1827" t="str">
        <f>+'LISTADO GENERAL '!I1839</f>
        <v>RJR</v>
      </c>
      <c r="F1827" s="20">
        <f>+'LISTADO GENERAL '!S1839</f>
        <v>45992</v>
      </c>
      <c r="G1827">
        <f>+'LISTADO GENERAL '!T1839</f>
        <v>0</v>
      </c>
      <c r="H1827" s="21">
        <f>+'LISTADO GENERAL '!O1839</f>
        <v>1.5194805194805194</v>
      </c>
      <c r="I1827">
        <f t="shared" si="56"/>
        <v>0</v>
      </c>
      <c r="J1827">
        <f>IF('LISTADO GENERAL '!K1839="EXENTO",'REF1'!I1827,I1827*1.16)</f>
        <v>0</v>
      </c>
      <c r="K1827" t="b">
        <f t="shared" si="57"/>
        <v>0</v>
      </c>
      <c r="L1827">
        <f>'LISTADO GENERAL '!A1839</f>
        <v>0</v>
      </c>
    </row>
    <row r="1828" spans="1:12">
      <c r="A1828" s="22">
        <v>1827</v>
      </c>
      <c r="B1828" t="str">
        <f>+'LISTADO GENERAL '!B1840</f>
        <v>021260888</v>
      </c>
      <c r="C1828" t="str">
        <f>+'LISTADO GENERAL '!E1840</f>
        <v>PROPRANOLOL 40MG X 20 TAB</v>
      </c>
      <c r="D1828">
        <f>+'LISTADO GENERAL '!F1840</f>
        <v>0</v>
      </c>
      <c r="E1828" t="str">
        <f>+'LISTADO GENERAL '!I1840</f>
        <v>PLUS ANDES</v>
      </c>
      <c r="F1828" s="20">
        <f>+'LISTADO GENERAL '!S1840</f>
        <v>46600</v>
      </c>
      <c r="G1828">
        <f>+'LISTADO GENERAL '!T1840</f>
        <v>0</v>
      </c>
      <c r="H1828" s="21">
        <f>+'LISTADO GENERAL '!O1840</f>
        <v>2.9431516873620249</v>
      </c>
      <c r="I1828">
        <f t="shared" si="56"/>
        <v>0</v>
      </c>
      <c r="J1828">
        <f>IF('LISTADO GENERAL '!K1840="EXENTO",'REF1'!I1828,I1828*1.16)</f>
        <v>0</v>
      </c>
      <c r="K1828" t="b">
        <f t="shared" si="57"/>
        <v>0</v>
      </c>
      <c r="L1828">
        <f>'LISTADO GENERAL '!A1840</f>
        <v>0</v>
      </c>
    </row>
    <row r="1829" spans="1:12">
      <c r="A1829" s="22">
        <v>1828</v>
      </c>
      <c r="B1829" t="str">
        <f>+'LISTADO GENERAL '!B1841</f>
        <v>020581005</v>
      </c>
      <c r="C1829" t="str">
        <f>+'LISTADO GENERAL '!E1841</f>
        <v>PROSPINA (PROPINOXATO + CLONIXINATO) X 10COMP</v>
      </c>
      <c r="D1829">
        <f>+'LISTADO GENERAL '!F1841</f>
        <v>0</v>
      </c>
      <c r="E1829" t="str">
        <f>+'LISTADO GENERAL '!I1841</f>
        <v>FC PHARMA</v>
      </c>
      <c r="F1829" s="20">
        <f>+'LISTADO GENERAL '!S1841</f>
        <v>45931</v>
      </c>
      <c r="G1829">
        <f>+'LISTADO GENERAL '!T1841</f>
        <v>0</v>
      </c>
      <c r="H1829" s="21">
        <f>+'LISTADO GENERAL '!O1841</f>
        <v>5.8214285714285712</v>
      </c>
      <c r="I1829">
        <f t="shared" si="56"/>
        <v>0</v>
      </c>
      <c r="J1829">
        <f>IF('LISTADO GENERAL '!K1841="EXENTO",'REF1'!I1829,I1829*1.16)</f>
        <v>0</v>
      </c>
      <c r="K1829" t="b">
        <f t="shared" si="57"/>
        <v>0</v>
      </c>
      <c r="L1829" t="str">
        <f>'LISTADO GENERAL '!A1841</f>
        <v>PRODUCTOS TOP</v>
      </c>
    </row>
    <row r="1830" spans="1:12">
      <c r="A1830" s="22">
        <v>1829</v>
      </c>
      <c r="B1830" t="str">
        <f>+'LISTADO GENERAL '!B1842</f>
        <v>030630005</v>
      </c>
      <c r="C1830" t="str">
        <f>+'LISTADO GENERAL '!E1842</f>
        <v>PROTOPZOL 20MG X 10TAB</v>
      </c>
      <c r="D1830">
        <f>+'LISTADO GENERAL '!F1842</f>
        <v>0</v>
      </c>
      <c r="E1830" t="str">
        <f>+'LISTADO GENERAL '!I1842</f>
        <v>DISKAM</v>
      </c>
      <c r="F1830" s="20">
        <f>+'LISTADO GENERAL '!S1842</f>
        <v>45962</v>
      </c>
      <c r="G1830">
        <f>+'LISTADO GENERAL '!T1842</f>
        <v>0</v>
      </c>
      <c r="H1830" s="21">
        <f>+'LISTADO GENERAL '!O1842</f>
        <v>2.125</v>
      </c>
      <c r="I1830">
        <f t="shared" si="56"/>
        <v>0</v>
      </c>
      <c r="J1830">
        <f>IF('LISTADO GENERAL '!K1842="EXENTO",'REF1'!I1830,I1830*1.16)</f>
        <v>0</v>
      </c>
      <c r="K1830" t="b">
        <f t="shared" si="57"/>
        <v>0</v>
      </c>
      <c r="L1830">
        <f>'LISTADO GENERAL '!A1842</f>
        <v>0</v>
      </c>
    </row>
    <row r="1831" spans="1:12">
      <c r="A1831" s="22">
        <v>1830</v>
      </c>
      <c r="B1831" t="str">
        <f>+'LISTADO GENERAL '!B1843</f>
        <v>030630006</v>
      </c>
      <c r="C1831" t="str">
        <f>+'LISTADO GENERAL '!E1843</f>
        <v>PROTOPZOL 40MG X 10TAB</v>
      </c>
      <c r="D1831">
        <f>+'LISTADO GENERAL '!F1843</f>
        <v>0</v>
      </c>
      <c r="E1831" t="str">
        <f>+'LISTADO GENERAL '!I1843</f>
        <v>DISKAM</v>
      </c>
      <c r="F1831" s="20">
        <f>+'LISTADO GENERAL '!S1843</f>
        <v>45962</v>
      </c>
      <c r="G1831">
        <f>+'LISTADO GENERAL '!T1843</f>
        <v>0</v>
      </c>
      <c r="H1831" s="21">
        <f>+'LISTADO GENERAL '!O1843</f>
        <v>2.25</v>
      </c>
      <c r="I1831">
        <f t="shared" si="56"/>
        <v>0</v>
      </c>
      <c r="J1831">
        <f>IF('LISTADO GENERAL '!K1843="EXENTO",'REF1'!I1831,I1831*1.16)</f>
        <v>0</v>
      </c>
      <c r="K1831" t="b">
        <f t="shared" si="57"/>
        <v>0</v>
      </c>
      <c r="L1831">
        <f>'LISTADO GENERAL '!A1843</f>
        <v>0</v>
      </c>
    </row>
    <row r="1832" spans="1:12">
      <c r="A1832" s="22">
        <v>1831</v>
      </c>
      <c r="B1832" t="str">
        <f>+'LISTADO GENERAL '!B1844</f>
        <v>020360025</v>
      </c>
      <c r="C1832" t="str">
        <f>+'LISTADO GENERAL '!E1844</f>
        <v>PROVICAR 1g/10ml X 180 ml</v>
      </c>
      <c r="D1832">
        <f>+'LISTADO GENERAL '!F1844</f>
        <v>0</v>
      </c>
      <c r="E1832" t="str">
        <f>+'LISTADO GENERAL '!I1844</f>
        <v>ELMOR</v>
      </c>
      <c r="F1832" s="20">
        <f>+'LISTADO GENERAL '!S1844</f>
        <v>46600</v>
      </c>
      <c r="G1832">
        <f>+'LISTADO GENERAL '!T1844</f>
        <v>0</v>
      </c>
      <c r="H1832" s="21">
        <f>+'LISTADO GENERAL '!O1844</f>
        <v>7.7649523809523808</v>
      </c>
      <c r="I1832">
        <f t="shared" si="56"/>
        <v>0</v>
      </c>
      <c r="J1832">
        <f>IF('LISTADO GENERAL '!K1844="EXENTO",'REF1'!I1832,I1832*1.16)</f>
        <v>0</v>
      </c>
      <c r="K1832" t="b">
        <f t="shared" si="57"/>
        <v>0</v>
      </c>
      <c r="L1832">
        <f>'LISTADO GENERAL '!A1844</f>
        <v>0</v>
      </c>
    </row>
    <row r="1833" spans="1:12">
      <c r="A1833" s="22">
        <v>1832</v>
      </c>
      <c r="B1833" t="str">
        <f>+'LISTADO GENERAL '!B1845</f>
        <v>021260977</v>
      </c>
      <c r="C1833" t="str">
        <f>+'LISTADO GENERAL '!E1845</f>
        <v>PROVIM X 20 GRAGEAS</v>
      </c>
      <c r="D1833">
        <f>+'LISTADO GENERAL '!F1845</f>
        <v>0</v>
      </c>
      <c r="E1833" t="str">
        <f>+'LISTADO GENERAL '!I1845</f>
        <v>PLUS ANDES</v>
      </c>
      <c r="F1833" s="20">
        <f>+'LISTADO GENERAL '!S1845</f>
        <v>46113</v>
      </c>
      <c r="G1833">
        <f>+'LISTADO GENERAL '!T1845</f>
        <v>0</v>
      </c>
      <c r="H1833" s="21">
        <f>+'LISTADO GENERAL '!O1845</f>
        <v>4.458852446045479</v>
      </c>
      <c r="I1833">
        <f t="shared" si="56"/>
        <v>0</v>
      </c>
      <c r="J1833">
        <f>IF('LISTADO GENERAL '!K1845="EXENTO",'REF1'!I1833,I1833*1.16)</f>
        <v>0</v>
      </c>
      <c r="K1833" t="b">
        <f t="shared" si="57"/>
        <v>0</v>
      </c>
      <c r="L1833">
        <f>'LISTADO GENERAL '!A1845</f>
        <v>0</v>
      </c>
    </row>
    <row r="1834" spans="1:12">
      <c r="A1834" s="22">
        <v>1833</v>
      </c>
      <c r="B1834" t="str">
        <f>+'LISTADO GENERAL '!B1846</f>
        <v>020980746</v>
      </c>
      <c r="C1834" t="str">
        <f>+'LISTADO GENERAL '!E1846</f>
        <v>PROXIME 750MG X 5 TAB</v>
      </c>
      <c r="D1834">
        <f>+'LISTADO GENERAL '!F1846</f>
        <v>0</v>
      </c>
      <c r="E1834" t="str">
        <f>+'LISTADO GENERAL '!I1846</f>
        <v>LETI-GENVEN</v>
      </c>
      <c r="F1834" s="20">
        <f>+'LISTADO GENERAL '!S1846</f>
        <v>46997</v>
      </c>
      <c r="G1834">
        <f>+'LISTADO GENERAL '!T1846</f>
        <v>0</v>
      </c>
      <c r="H1834" s="21">
        <f>+'LISTADO GENERAL '!O1846</f>
        <v>6.8784810126582272</v>
      </c>
      <c r="I1834">
        <f t="shared" si="56"/>
        <v>0</v>
      </c>
      <c r="J1834">
        <f>IF('LISTADO GENERAL '!K1846="EXENTO",'REF1'!I1834,I1834*1.16)</f>
        <v>0</v>
      </c>
      <c r="K1834" t="b">
        <f t="shared" si="57"/>
        <v>0</v>
      </c>
      <c r="L1834" t="str">
        <f>'LISTADO GENERAL '!A1846</f>
        <v xml:space="preserve">BROCHE DE ORO </v>
      </c>
    </row>
    <row r="1835" spans="1:12">
      <c r="A1835" s="22">
        <v>1834</v>
      </c>
      <c r="B1835" t="str">
        <f>+'LISTADO GENERAL '!B1847</f>
        <v>041640252</v>
      </c>
      <c r="C1835" t="str">
        <f>+'LISTADO GENERAL '!E1847</f>
        <v xml:space="preserve">PRUEBA DE EMBARAZO HCG </v>
      </c>
      <c r="D1835">
        <f>+'LISTADO GENERAL '!F1847</f>
        <v>0</v>
      </c>
      <c r="E1835" t="str">
        <f>+'LISTADO GENERAL '!I1847</f>
        <v>MEDICAL COUSINS TECH</v>
      </c>
      <c r="F1835" s="20">
        <f>+'LISTADO GENERAL '!S1847</f>
        <v>45778</v>
      </c>
      <c r="G1835">
        <f>+'LISTADO GENERAL '!T1847</f>
        <v>0</v>
      </c>
      <c r="H1835" s="21">
        <f>+'LISTADO GENERAL '!O1847</f>
        <v>20.253164556962023</v>
      </c>
      <c r="I1835">
        <f t="shared" si="56"/>
        <v>0</v>
      </c>
      <c r="J1835">
        <f>IF('LISTADO GENERAL '!K1847="EXENTO",'REF1'!I1835,I1835*1.16)</f>
        <v>0</v>
      </c>
      <c r="K1835" t="b">
        <f t="shared" si="57"/>
        <v>0</v>
      </c>
      <c r="L1835">
        <f>'LISTADO GENERAL '!A1847</f>
        <v>0</v>
      </c>
    </row>
    <row r="1836" spans="1:12">
      <c r="A1836" s="22">
        <v>1835</v>
      </c>
      <c r="B1836" t="str">
        <f>+'LISTADO GENERAL '!B1848</f>
        <v>020980388</v>
      </c>
      <c r="C1836" t="str">
        <f>+'LISTADO GENERAL '!E1848</f>
        <v>PULMOLET 1MG/ML SUSP PARA NEBULIZAR X 15ML</v>
      </c>
      <c r="D1836">
        <f>+'LISTADO GENERAL '!F1848</f>
        <v>0</v>
      </c>
      <c r="E1836" t="str">
        <f>+'LISTADO GENERAL '!I1848</f>
        <v>LETI-GENVEN</v>
      </c>
      <c r="F1836" s="20">
        <f>+'LISTADO GENERAL '!S1848</f>
        <v>46204</v>
      </c>
      <c r="G1836">
        <f>+'LISTADO GENERAL '!T1848</f>
        <v>0</v>
      </c>
      <c r="H1836" s="21">
        <f>+'LISTADO GENERAL '!O1848</f>
        <v>8.6691818181818174</v>
      </c>
      <c r="I1836">
        <f t="shared" si="56"/>
        <v>0</v>
      </c>
      <c r="J1836">
        <f>IF('LISTADO GENERAL '!K1848="EXENTO",'REF1'!I1836,I1836*1.16)</f>
        <v>0</v>
      </c>
      <c r="K1836" t="b">
        <f t="shared" si="57"/>
        <v>0</v>
      </c>
      <c r="L1836" t="str">
        <f>'LISTADO GENERAL '!A1848</f>
        <v xml:space="preserve">BROCHE DE ORO </v>
      </c>
    </row>
    <row r="1837" spans="1:12">
      <c r="A1837" s="22">
        <v>1836</v>
      </c>
      <c r="B1837" t="str">
        <f>+'LISTADO GENERAL '!B1849</f>
        <v>11629</v>
      </c>
      <c r="C1837" t="str">
        <f>+'LISTADO GENERAL '!E1849</f>
        <v xml:space="preserve">PULMOLET 200 MCG X 10 ML X 200 DOSIS INHALADOR </v>
      </c>
      <c r="D1837">
        <f>+'LISTADO GENERAL '!F1849</f>
        <v>0</v>
      </c>
      <c r="E1837" t="str">
        <f>+'LISTADO GENERAL '!I1849</f>
        <v>LETI-GENVEN</v>
      </c>
      <c r="F1837" s="20">
        <f>+'LISTADO GENERAL '!S1849</f>
        <v>46266</v>
      </c>
      <c r="G1837">
        <f>+'LISTADO GENERAL '!T1849</f>
        <v>0</v>
      </c>
      <c r="H1837" s="21">
        <f>+'LISTADO GENERAL '!O1849</f>
        <v>9.2902597402597404</v>
      </c>
      <c r="I1837">
        <f t="shared" si="56"/>
        <v>0</v>
      </c>
      <c r="J1837">
        <f>IF('LISTADO GENERAL '!K1849="EXENTO",'REF1'!I1837,I1837*1.16)</f>
        <v>0</v>
      </c>
      <c r="K1837" t="b">
        <f t="shared" si="57"/>
        <v>0</v>
      </c>
      <c r="L1837" t="str">
        <f>'LISTADO GENERAL '!A1849</f>
        <v xml:space="preserve">BROCHE DE ORO </v>
      </c>
    </row>
    <row r="1838" spans="1:12">
      <c r="A1838" s="22">
        <v>1837</v>
      </c>
      <c r="B1838" t="str">
        <f>+'LISTADO GENERAL '!B1850</f>
        <v>033730006</v>
      </c>
      <c r="C1838" t="str">
        <f>+'LISTADO GENERAL '!E1850</f>
        <v>PURINOL  100 MG  X 10 TAB ( ALOPURINOL)</v>
      </c>
      <c r="D1838">
        <f>+'LISTADO GENERAL '!F1850</f>
        <v>0</v>
      </c>
      <c r="E1838" t="str">
        <f>+'LISTADO GENERAL '!I1850</f>
        <v>CAPSUVEN</v>
      </c>
      <c r="F1838" s="20">
        <f>+'LISTADO GENERAL '!S1850</f>
        <v>46113</v>
      </c>
      <c r="G1838">
        <f>+'LISTADO GENERAL '!T1850</f>
        <v>0</v>
      </c>
      <c r="H1838" s="21">
        <f>+'LISTADO GENERAL '!O1850</f>
        <v>0.64821428571428574</v>
      </c>
      <c r="I1838">
        <f t="shared" si="56"/>
        <v>0</v>
      </c>
      <c r="J1838">
        <f>IF('LISTADO GENERAL '!K1850="EXENTO",'REF1'!I1838,I1838*1.16)</f>
        <v>0</v>
      </c>
      <c r="K1838" t="b">
        <f t="shared" si="57"/>
        <v>0</v>
      </c>
      <c r="L1838" t="str">
        <f>'LISTADO GENERAL '!A1850</f>
        <v>MORADO DE BIENESTAR</v>
      </c>
    </row>
    <row r="1839" spans="1:12">
      <c r="A1839" s="22">
        <v>1838</v>
      </c>
      <c r="B1839" t="str">
        <f>+'LISTADO GENERAL '!B1851</f>
        <v>033730007</v>
      </c>
      <c r="C1839" t="str">
        <f>+'LISTADO GENERAL '!E1851</f>
        <v>PURINOL 300 MG X 10 TAB ( ALOPURINOL)</v>
      </c>
      <c r="D1839">
        <f>+'LISTADO GENERAL '!F1851</f>
        <v>0</v>
      </c>
      <c r="E1839" t="str">
        <f>+'LISTADO GENERAL '!I1851</f>
        <v>CAPSUVEN</v>
      </c>
      <c r="F1839" s="20">
        <f>+'LISTADO GENERAL '!S1851</f>
        <v>46054</v>
      </c>
      <c r="G1839">
        <f>+'LISTADO GENERAL '!T1851</f>
        <v>0</v>
      </c>
      <c r="H1839" s="21">
        <f>+'LISTADO GENERAL '!O1851</f>
        <v>1.1307738095238098</v>
      </c>
      <c r="I1839">
        <f t="shared" si="56"/>
        <v>0</v>
      </c>
      <c r="J1839">
        <f>IF('LISTADO GENERAL '!K1851="EXENTO",'REF1'!I1839,I1839*1.16)</f>
        <v>0</v>
      </c>
      <c r="K1839" t="b">
        <f t="shared" si="57"/>
        <v>0</v>
      </c>
      <c r="L1839" t="str">
        <f>'LISTADO GENERAL '!A1851</f>
        <v>MORADO DE BIENESTAR</v>
      </c>
    </row>
    <row r="1840" spans="1:12">
      <c r="A1840" s="22">
        <v>1839</v>
      </c>
      <c r="B1840" t="str">
        <f>+'LISTADO GENERAL '!B1852</f>
        <v>021090896</v>
      </c>
      <c r="C1840" t="str">
        <f>+'LISTADO GENERAL '!E1852</f>
        <v>QUANOX 0,6% GOTAS FRASCO X 5ML</v>
      </c>
      <c r="D1840">
        <f>+'LISTADO GENERAL '!F1852</f>
        <v>0</v>
      </c>
      <c r="E1840" t="str">
        <f>+'LISTADO GENERAL '!I1852</f>
        <v>MEYER</v>
      </c>
      <c r="F1840" s="20">
        <f>+'LISTADO GENERAL '!S1852</f>
        <v>46023</v>
      </c>
      <c r="G1840">
        <f>+'LISTADO GENERAL '!T1852</f>
        <v>0</v>
      </c>
      <c r="H1840" s="21">
        <f>+'LISTADO GENERAL '!O1852</f>
        <v>9.3295999999999992</v>
      </c>
      <c r="I1840">
        <f t="shared" si="56"/>
        <v>0</v>
      </c>
      <c r="J1840">
        <f>IF('LISTADO GENERAL '!K1852="EXENTO",'REF1'!I1840,I1840*1.16)</f>
        <v>0</v>
      </c>
      <c r="K1840" t="b">
        <f t="shared" si="57"/>
        <v>0</v>
      </c>
      <c r="L1840" t="str">
        <f>'LISTADO GENERAL '!A1852</f>
        <v>BROCHE DE ORO</v>
      </c>
    </row>
    <row r="1841" spans="1:12">
      <c r="A1841" s="22">
        <v>1840</v>
      </c>
      <c r="B1841" t="str">
        <f>+'LISTADO GENERAL '!B1853</f>
        <v>043080004</v>
      </c>
      <c r="C1841" t="str">
        <f>+'LISTADO GENERAL '!E1853</f>
        <v>QUANTUM SULCAGEL GEL DE CONTACTO FORMULADO OPTICAMENTE  GALON X 3.75 L</v>
      </c>
      <c r="D1841">
        <f>+'LISTADO GENERAL '!F1853</f>
        <v>0</v>
      </c>
      <c r="E1841" t="str">
        <f>+'LISTADO GENERAL '!I1853</f>
        <v>LUBRIX</v>
      </c>
      <c r="F1841" s="20">
        <f>+'LISTADO GENERAL '!S1853</f>
        <v>46082</v>
      </c>
      <c r="G1841">
        <f>+'LISTADO GENERAL '!T1853</f>
        <v>0</v>
      </c>
      <c r="H1841" s="21">
        <f>+'LISTADO GENERAL '!O1853</f>
        <v>18.841666666666665</v>
      </c>
      <c r="I1841">
        <f t="shared" si="56"/>
        <v>0</v>
      </c>
      <c r="J1841">
        <f>IF('LISTADO GENERAL '!K1853="EXENTO",'REF1'!I1841,I1841*1.16)</f>
        <v>0</v>
      </c>
      <c r="K1841" t="b">
        <f t="shared" si="57"/>
        <v>0</v>
      </c>
      <c r="L1841" t="str">
        <f>'LISTADO GENERAL '!A1853</f>
        <v>PRODUCTOS TOP</v>
      </c>
    </row>
    <row r="1842" spans="1:12">
      <c r="A1842" s="22">
        <v>1841</v>
      </c>
      <c r="B1842" t="str">
        <f>+'LISTADO GENERAL '!B1854</f>
        <v>021691104</v>
      </c>
      <c r="C1842" t="str">
        <f>+'LISTADO GENERAL '!E1854</f>
        <v>QUETIVAL (QUETIAPINA) 100mg X 30 TAB</v>
      </c>
      <c r="D1842">
        <f>+'LISTADO GENERAL '!F1854</f>
        <v>0</v>
      </c>
      <c r="E1842" t="str">
        <f>+'LISTADO GENERAL '!I1854</f>
        <v>VALMOR</v>
      </c>
      <c r="F1842" s="20">
        <f>+'LISTADO GENERAL '!S1854</f>
        <v>46266</v>
      </c>
      <c r="G1842">
        <f>+'LISTADO GENERAL '!T1854</f>
        <v>0</v>
      </c>
      <c r="H1842" s="21">
        <f>+'LISTADO GENERAL '!O1854</f>
        <v>9.7402597402597397</v>
      </c>
      <c r="I1842">
        <f t="shared" si="56"/>
        <v>0</v>
      </c>
      <c r="J1842">
        <f>IF('LISTADO GENERAL '!K1854="EXENTO",'REF1'!I1842,I1842*1.16)</f>
        <v>0</v>
      </c>
      <c r="K1842" t="b">
        <f t="shared" si="57"/>
        <v>0</v>
      </c>
      <c r="L1842">
        <f>'LISTADO GENERAL '!A1854</f>
        <v>0</v>
      </c>
    </row>
    <row r="1843" spans="1:12">
      <c r="A1843" s="22">
        <v>1842</v>
      </c>
      <c r="B1843" t="str">
        <f>+'LISTADO GENERAL '!B1855</f>
        <v>021691087</v>
      </c>
      <c r="C1843" t="str">
        <f>+'LISTADO GENERAL '!E1855</f>
        <v>QUETIVAL 25 MG X 30 TAB  RECUBIERTAS</v>
      </c>
      <c r="D1843">
        <f>+'LISTADO GENERAL '!F1855</f>
        <v>0</v>
      </c>
      <c r="E1843" t="str">
        <f>+'LISTADO GENERAL '!I1855</f>
        <v>VALMOR</v>
      </c>
      <c r="F1843" s="20">
        <f>+'LISTADO GENERAL '!S1855</f>
        <v>46143</v>
      </c>
      <c r="G1843">
        <f>+'LISTADO GENERAL '!T1855</f>
        <v>0</v>
      </c>
      <c r="H1843" s="21">
        <f>+'LISTADO GENERAL '!O1855</f>
        <v>6.6075949367088604</v>
      </c>
      <c r="I1843">
        <f t="shared" si="56"/>
        <v>0</v>
      </c>
      <c r="J1843">
        <f>IF('LISTADO GENERAL '!K1855="EXENTO",'REF1'!I1843,I1843*1.16)</f>
        <v>0</v>
      </c>
      <c r="K1843" t="b">
        <f t="shared" si="57"/>
        <v>0</v>
      </c>
      <c r="L1843" t="str">
        <f>'LISTADO GENERAL '!A1855</f>
        <v>PRODUCTOS TOP</v>
      </c>
    </row>
    <row r="1844" spans="1:12">
      <c r="A1844" s="22">
        <v>1843</v>
      </c>
      <c r="B1844" t="str">
        <f>+'LISTADO GENERAL '!B1856</f>
        <v>021181083</v>
      </c>
      <c r="C1844" t="str">
        <f>+'LISTADO GENERAL '!E1856</f>
        <v>QUINOCORT SUS. OFTALMICA 5 ML</v>
      </c>
      <c r="D1844">
        <f>+'LISTADO GENERAL '!F1856</f>
        <v>0</v>
      </c>
      <c r="E1844" t="str">
        <f>+'LISTADO GENERAL '!I1856</f>
        <v>OFTALMI</v>
      </c>
      <c r="F1844" s="20">
        <f>+'LISTADO GENERAL '!S1856</f>
        <v>45962</v>
      </c>
      <c r="G1844">
        <f>+'LISTADO GENERAL '!T1856</f>
        <v>0</v>
      </c>
      <c r="H1844" s="21">
        <f>+'LISTADO GENERAL '!O1856</f>
        <v>9.5746000000000002</v>
      </c>
      <c r="I1844">
        <f t="shared" si="56"/>
        <v>0</v>
      </c>
      <c r="J1844">
        <f>IF('LISTADO GENERAL '!K1856="EXENTO",'REF1'!I1844,I1844*1.16)</f>
        <v>0</v>
      </c>
      <c r="K1844" t="b">
        <f t="shared" si="57"/>
        <v>0</v>
      </c>
      <c r="L1844" t="str">
        <f>'LISTADO GENERAL '!A1856</f>
        <v>BROCHE DE ORO</v>
      </c>
    </row>
    <row r="1845" spans="1:12">
      <c r="A1845" s="22">
        <v>1844</v>
      </c>
      <c r="B1845" t="str">
        <f>+'LISTADO GENERAL '!B1857</f>
        <v>021181036</v>
      </c>
      <c r="C1845" t="str">
        <f>+'LISTADO GENERAL '!E1857</f>
        <v>QUINOFTAL 0,3% SOLUCION OFTALMICA X 5ML</v>
      </c>
      <c r="D1845">
        <f>+'LISTADO GENERAL '!F1857</f>
        <v>0</v>
      </c>
      <c r="E1845" t="str">
        <f>+'LISTADO GENERAL '!I1857</f>
        <v>OFTALMI</v>
      </c>
      <c r="F1845" s="20">
        <f>+'LISTADO GENERAL '!S1857</f>
        <v>46143</v>
      </c>
      <c r="G1845">
        <f>+'LISTADO GENERAL '!T1857</f>
        <v>0</v>
      </c>
      <c r="H1845" s="21">
        <f>+'LISTADO GENERAL '!O1857</f>
        <v>10.005800000000001</v>
      </c>
      <c r="I1845">
        <f t="shared" si="56"/>
        <v>0</v>
      </c>
      <c r="J1845">
        <f>IF('LISTADO GENERAL '!K1857="EXENTO",'REF1'!I1845,I1845*1.16)</f>
        <v>0</v>
      </c>
      <c r="K1845" t="b">
        <f t="shared" si="57"/>
        <v>0</v>
      </c>
      <c r="L1845" t="str">
        <f>'LISTADO GENERAL '!A1857</f>
        <v>BROCHE DE ORO</v>
      </c>
    </row>
    <row r="1846" spans="1:12">
      <c r="A1846" s="22">
        <v>1845</v>
      </c>
      <c r="B1846" t="str">
        <f>+'LISTADO GENERAL '!B1858</f>
        <v>021181038</v>
      </c>
      <c r="C1846" t="str">
        <f>+'LISTADO GENERAL '!E1858</f>
        <v>QUINOMAX 0,50% SOLUCION OFTALMICA X 5ML</v>
      </c>
      <c r="D1846">
        <f>+'LISTADO GENERAL '!F1858</f>
        <v>0</v>
      </c>
      <c r="E1846" t="str">
        <f>+'LISTADO GENERAL '!I1858</f>
        <v>OFTALMI</v>
      </c>
      <c r="F1846" s="20">
        <f>+'LISTADO GENERAL '!S1858</f>
        <v>46143</v>
      </c>
      <c r="G1846">
        <f>+'LISTADO GENERAL '!T1858</f>
        <v>0</v>
      </c>
      <c r="H1846" s="21">
        <f>+'LISTADO GENERAL '!O1858</f>
        <v>11.172000000000001</v>
      </c>
      <c r="I1846">
        <f t="shared" si="56"/>
        <v>0</v>
      </c>
      <c r="J1846">
        <f>IF('LISTADO GENERAL '!K1858="EXENTO",'REF1'!I1846,I1846*1.16)</f>
        <v>0</v>
      </c>
      <c r="K1846" t="b">
        <f t="shared" si="57"/>
        <v>0</v>
      </c>
      <c r="L1846" t="str">
        <f>'LISTADO GENERAL '!A1858</f>
        <v>BROCHE DE ORO</v>
      </c>
    </row>
    <row r="1847" spans="1:12">
      <c r="A1847" s="22">
        <v>1846</v>
      </c>
      <c r="B1847" t="str">
        <f>+'LISTADO GENERAL '!B1859</f>
        <v>021181104</v>
      </c>
      <c r="C1847" t="str">
        <f>+'LISTADO GENERAL '!E1859</f>
        <v>QUINOTIC  HC 5 ML ( CIPROFLOXACINA- HIDROCORTISONA)</v>
      </c>
      <c r="D1847">
        <f>+'LISTADO GENERAL '!F1859</f>
        <v>0</v>
      </c>
      <c r="E1847" t="str">
        <f>+'LISTADO GENERAL '!I1859</f>
        <v>OFTALMI</v>
      </c>
      <c r="F1847" s="20">
        <f>+'LISTADO GENERAL '!S1859</f>
        <v>46235</v>
      </c>
      <c r="G1847">
        <f>+'LISTADO GENERAL '!T1859</f>
        <v>0</v>
      </c>
      <c r="H1847" s="21">
        <f>+'LISTADO GENERAL '!O1859</f>
        <v>8.2809999999999988</v>
      </c>
      <c r="I1847">
        <f t="shared" si="56"/>
        <v>0</v>
      </c>
      <c r="J1847">
        <f>IF('LISTADO GENERAL '!K1859="EXENTO",'REF1'!I1847,I1847*1.16)</f>
        <v>0</v>
      </c>
      <c r="K1847" t="b">
        <f t="shared" si="57"/>
        <v>0</v>
      </c>
      <c r="L1847" t="str">
        <f>'LISTADO GENERAL '!A1859</f>
        <v>BROCHE DE ORO</v>
      </c>
    </row>
    <row r="1848" spans="1:12">
      <c r="A1848" s="22">
        <v>1847</v>
      </c>
      <c r="B1848" t="str">
        <f>+'LISTADO GENERAL '!B1860</f>
        <v>011730364</v>
      </c>
      <c r="C1848" t="str">
        <f>+'LISTADO GENERAL '!E1860</f>
        <v>RANITIDINA 50MG/2ML AMP</v>
      </c>
      <c r="D1848">
        <f>+'LISTADO GENERAL '!F1860</f>
        <v>0</v>
      </c>
      <c r="E1848" t="str">
        <f>+'LISTADO GENERAL '!I1860</f>
        <v>VITALIS</v>
      </c>
      <c r="F1848" s="20">
        <f>+'LISTADO GENERAL '!S1860</f>
        <v>45992</v>
      </c>
      <c r="G1848">
        <f>+'LISTADO GENERAL '!T1860</f>
        <v>0</v>
      </c>
      <c r="H1848" s="21">
        <f>+'LISTADO GENERAL '!O1860</f>
        <v>0.31168831168831168</v>
      </c>
      <c r="I1848">
        <f t="shared" si="56"/>
        <v>0</v>
      </c>
      <c r="J1848">
        <f>IF('LISTADO GENERAL '!K1860="EXENTO",'REF1'!I1848,I1848*1.16)</f>
        <v>0</v>
      </c>
      <c r="K1848" t="b">
        <f t="shared" si="57"/>
        <v>0</v>
      </c>
      <c r="L1848">
        <f>'LISTADO GENERAL '!A1860</f>
        <v>0</v>
      </c>
    </row>
    <row r="1849" spans="1:12">
      <c r="A1849" s="22">
        <v>1848</v>
      </c>
      <c r="B1849" t="str">
        <f>+'LISTADO GENERAL '!B1861</f>
        <v>0126800004</v>
      </c>
      <c r="C1849" t="str">
        <f>+'LISTADO GENERAL '!E1861</f>
        <v>RANITIDINA SOLUCION INYECTABLE BP 50MG/2ML IM/IV</v>
      </c>
      <c r="D1849">
        <f>+'LISTADO GENERAL '!F1861</f>
        <v>0</v>
      </c>
      <c r="E1849" t="str">
        <f>+'LISTADO GENERAL '!I1861</f>
        <v xml:space="preserve"> PORTUGAL</v>
      </c>
      <c r="F1849" s="20">
        <f>+'LISTADO GENERAL '!S1861</f>
        <v>46388</v>
      </c>
      <c r="G1849">
        <f>+'LISTADO GENERAL '!T1861</f>
        <v>0</v>
      </c>
      <c r="H1849" s="21">
        <f>+'LISTADO GENERAL '!O1861</f>
        <v>2.8571428571428572</v>
      </c>
      <c r="I1849">
        <f t="shared" si="56"/>
        <v>0</v>
      </c>
      <c r="J1849">
        <f>IF('LISTADO GENERAL '!K1861="EXENTO",'REF1'!I1849,I1849*1.16)</f>
        <v>0</v>
      </c>
      <c r="K1849" t="b">
        <f t="shared" si="57"/>
        <v>0</v>
      </c>
      <c r="L1849" t="str">
        <f>'LISTADO GENERAL '!A1861</f>
        <v>PRODUCTOS TOP</v>
      </c>
    </row>
    <row r="1850" spans="1:12">
      <c r="A1850" s="22">
        <v>1849</v>
      </c>
      <c r="B1850" t="str">
        <f>+'LISTADO GENERAL '!B1862</f>
        <v>022680022</v>
      </c>
      <c r="C1850" t="str">
        <f>+'LISTADO GENERAL '!E1862</f>
        <v>REDOZINC (VIT C + ZINC) 10 MG X 10 TAB</v>
      </c>
      <c r="D1850">
        <f>+'LISTADO GENERAL '!F1862</f>
        <v>0</v>
      </c>
      <c r="E1850" t="str">
        <f>+'LISTADO GENERAL '!I1862</f>
        <v xml:space="preserve"> PORTUGAL</v>
      </c>
      <c r="F1850" s="20">
        <f>+'LISTADO GENERAL '!S1862</f>
        <v>45778</v>
      </c>
      <c r="G1850">
        <f>+'LISTADO GENERAL '!T1862</f>
        <v>0</v>
      </c>
      <c r="H1850" s="21">
        <f>+'LISTADO GENERAL '!O1862</f>
        <v>1.08926582278481</v>
      </c>
      <c r="I1850">
        <f t="shared" si="56"/>
        <v>0</v>
      </c>
      <c r="J1850">
        <f>IF('LISTADO GENERAL '!K1862="EXENTO",'REF1'!I1850,I1850*1.16)</f>
        <v>0</v>
      </c>
      <c r="K1850" t="b">
        <f t="shared" si="57"/>
        <v>0</v>
      </c>
      <c r="L1850">
        <f>'LISTADO GENERAL '!A1862</f>
        <v>0</v>
      </c>
    </row>
    <row r="1851" spans="1:12">
      <c r="A1851" s="22">
        <v>1850</v>
      </c>
      <c r="B1851" t="str">
        <f>+'LISTADO GENERAL '!B1863</f>
        <v>020140000</v>
      </c>
      <c r="C1851" t="str">
        <f>+'LISTADO GENERAL '!E1863</f>
        <v xml:space="preserve">REDUGRAS  500 MG  X 30 CAPS </v>
      </c>
      <c r="D1851">
        <f>+'LISTADO GENERAL '!F1863</f>
        <v>0</v>
      </c>
      <c r="E1851" t="str">
        <f>+'LISTADO GENERAL '!I1863</f>
        <v>BEHRENS</v>
      </c>
      <c r="F1851" s="20">
        <f>+'LISTADO GENERAL '!S1863</f>
        <v>46357</v>
      </c>
      <c r="G1851">
        <f>+'LISTADO GENERAL '!T1863</f>
        <v>0</v>
      </c>
      <c r="H1851" s="21">
        <f>+'LISTADO GENERAL '!O1863</f>
        <v>7.4404761904761907</v>
      </c>
      <c r="I1851">
        <f t="shared" si="56"/>
        <v>0</v>
      </c>
      <c r="J1851">
        <f>IF('LISTADO GENERAL '!K1863="EXENTO",'REF1'!I1851,I1851*1.16)</f>
        <v>0</v>
      </c>
      <c r="K1851" t="b">
        <f t="shared" si="57"/>
        <v>0</v>
      </c>
      <c r="L1851" t="str">
        <f>'LISTADO GENERAL '!A1863</f>
        <v>PRODUCTOS TOP</v>
      </c>
    </row>
    <row r="1852" spans="1:12">
      <c r="A1852" s="22">
        <v>1851</v>
      </c>
      <c r="B1852" t="str">
        <f>+'LISTADO GENERAL '!B1864</f>
        <v>021700394</v>
      </c>
      <c r="C1852" t="str">
        <f>+'LISTADO GENERAL '!E1864</f>
        <v>REFLUXYL SUSPENSION X 120ML</v>
      </c>
      <c r="D1852">
        <f>+'LISTADO GENERAL '!F1864</f>
        <v>0</v>
      </c>
      <c r="E1852" t="str">
        <f>+'LISTADO GENERAL '!I1864</f>
        <v>VARGAS</v>
      </c>
      <c r="F1852" s="20">
        <f>+'LISTADO GENERAL '!S1864</f>
        <v>46296</v>
      </c>
      <c r="G1852">
        <f>+'LISTADO GENERAL '!T1864</f>
        <v>0</v>
      </c>
      <c r="H1852" s="21">
        <f>+'LISTADO GENERAL '!O1864</f>
        <v>7.6375493670886065</v>
      </c>
      <c r="I1852">
        <f t="shared" si="56"/>
        <v>0</v>
      </c>
      <c r="J1852">
        <f>IF('LISTADO GENERAL '!K1864="EXENTO",'REF1'!I1852,I1852*1.16)</f>
        <v>0</v>
      </c>
      <c r="K1852" t="b">
        <f t="shared" si="57"/>
        <v>0</v>
      </c>
      <c r="L1852" t="str">
        <f>'LISTADO GENERAL '!A1864</f>
        <v>PRODUCTOS TOP</v>
      </c>
    </row>
    <row r="1853" spans="1:12">
      <c r="A1853" s="22">
        <v>1852</v>
      </c>
      <c r="B1853" t="str">
        <f>+'LISTADO GENERAL '!B1865</f>
        <v>010140335</v>
      </c>
      <c r="C1853" t="str">
        <f>+'LISTADO GENERAL '!E1865</f>
        <v xml:space="preserve">REHIDROSOL  ZINC  MANZANA  X 600 ML </v>
      </c>
      <c r="D1853">
        <f>+'LISTADO GENERAL '!F1865</f>
        <v>0</v>
      </c>
      <c r="E1853" t="str">
        <f>+'LISTADO GENERAL '!I1865</f>
        <v>BEHRENS</v>
      </c>
      <c r="F1853" s="20">
        <f>+'LISTADO GENERAL '!S1865</f>
        <v>46296</v>
      </c>
      <c r="G1853">
        <f>+'LISTADO GENERAL '!T1865</f>
        <v>0</v>
      </c>
      <c r="H1853" s="21">
        <f>+'LISTADO GENERAL '!O1865</f>
        <v>4.1675124875124876</v>
      </c>
      <c r="I1853">
        <f t="shared" si="56"/>
        <v>0</v>
      </c>
      <c r="J1853">
        <f>IF('LISTADO GENERAL '!K1865="EXENTO",'REF1'!I1853,I1853*1.16)</f>
        <v>0</v>
      </c>
      <c r="K1853" t="b">
        <f t="shared" si="57"/>
        <v>0</v>
      </c>
      <c r="L1853" t="str">
        <f>'LISTADO GENERAL '!A1865</f>
        <v>PRODUCTOS TOP</v>
      </c>
    </row>
    <row r="1854" spans="1:12">
      <c r="A1854" s="22">
        <v>1853</v>
      </c>
      <c r="B1854" t="str">
        <f>+'LISTADO GENERAL '!B1866</f>
        <v>010140336</v>
      </c>
      <c r="C1854" t="str">
        <f>+'LISTADO GENERAL '!E1866</f>
        <v>REHIDROSOL  ZINC UVA   X 600ML</v>
      </c>
      <c r="D1854">
        <f>+'LISTADO GENERAL '!F1866</f>
        <v>0</v>
      </c>
      <c r="E1854" t="str">
        <f>+'LISTADO GENERAL '!I1866</f>
        <v>BEHRENS</v>
      </c>
      <c r="F1854" s="20">
        <f>+'LISTADO GENERAL '!S1866</f>
        <v>46235</v>
      </c>
      <c r="G1854">
        <f>+'LISTADO GENERAL '!T1866</f>
        <v>0</v>
      </c>
      <c r="H1854" s="21">
        <f>+'LISTADO GENERAL '!O1866</f>
        <v>4.0558441558441558</v>
      </c>
      <c r="I1854">
        <f t="shared" si="56"/>
        <v>0</v>
      </c>
      <c r="J1854">
        <f>IF('LISTADO GENERAL '!K1866="EXENTO",'REF1'!I1854,I1854*1.16)</f>
        <v>0</v>
      </c>
      <c r="K1854" t="b">
        <f t="shared" si="57"/>
        <v>0</v>
      </c>
      <c r="L1854" t="str">
        <f>'LISTADO GENERAL '!A1866</f>
        <v>PRODUCTOS TOP</v>
      </c>
    </row>
    <row r="1855" spans="1:12">
      <c r="A1855" s="22">
        <v>1854</v>
      </c>
      <c r="B1855" t="str">
        <f>+'LISTADO GENERAL '!B1867</f>
        <v>010140308</v>
      </c>
      <c r="C1855" t="str">
        <f>+'LISTADO GENERAL '!E1867</f>
        <v>REHIDROSOL FRAMBUESA X 600ML</v>
      </c>
      <c r="D1855">
        <f>+'LISTADO GENERAL '!F1867</f>
        <v>0</v>
      </c>
      <c r="E1855" t="str">
        <f>+'LISTADO GENERAL '!I1867</f>
        <v>BEHRENS</v>
      </c>
      <c r="F1855" s="20">
        <f>+'LISTADO GENERAL '!S1867</f>
        <v>46143</v>
      </c>
      <c r="G1855">
        <f>+'LISTADO GENERAL '!T1867</f>
        <v>0</v>
      </c>
      <c r="H1855" s="21">
        <f>+'LISTADO GENERAL '!O1867</f>
        <v>3.9531645569620255</v>
      </c>
      <c r="I1855">
        <f t="shared" si="56"/>
        <v>0</v>
      </c>
      <c r="J1855">
        <f>IF('LISTADO GENERAL '!K1867="EXENTO",'REF1'!I1855,I1855*1.16)</f>
        <v>0</v>
      </c>
      <c r="K1855" t="b">
        <f t="shared" si="57"/>
        <v>0</v>
      </c>
      <c r="L1855" t="str">
        <f>'LISTADO GENERAL '!A1867</f>
        <v>PRODUCTOS TOP</v>
      </c>
    </row>
    <row r="1856" spans="1:12">
      <c r="A1856" s="22">
        <v>1855</v>
      </c>
      <c r="B1856" t="str">
        <f>+'LISTADO GENERAL '!B1868</f>
        <v>010140301</v>
      </c>
      <c r="C1856" t="str">
        <f>+'LISTADO GENERAL '!E1868</f>
        <v>REHIDROSOL FRESA X 600ML</v>
      </c>
      <c r="D1856">
        <f>+'LISTADO GENERAL '!F1868</f>
        <v>0</v>
      </c>
      <c r="E1856" t="str">
        <f>+'LISTADO GENERAL '!I1868</f>
        <v>BEHRENS</v>
      </c>
      <c r="F1856" s="20">
        <f>+'LISTADO GENERAL '!S1868</f>
        <v>46113</v>
      </c>
      <c r="G1856">
        <f>+'LISTADO GENERAL '!T1868</f>
        <v>0</v>
      </c>
      <c r="H1856" s="21">
        <f>+'LISTADO GENERAL '!O1868</f>
        <v>4.0558441558441558</v>
      </c>
      <c r="I1856">
        <f t="shared" si="56"/>
        <v>0</v>
      </c>
      <c r="J1856">
        <f>IF('LISTADO GENERAL '!K1868="EXENTO",'REF1'!I1856,I1856*1.16)</f>
        <v>0</v>
      </c>
      <c r="K1856" t="b">
        <f t="shared" si="57"/>
        <v>0</v>
      </c>
      <c r="L1856" t="str">
        <f>'LISTADO GENERAL '!A1868</f>
        <v>PRODUCTOS TOP</v>
      </c>
    </row>
    <row r="1857" spans="1:12">
      <c r="A1857" s="22">
        <v>1856</v>
      </c>
      <c r="B1857" t="str">
        <f>+'LISTADO GENERAL '!B1869</f>
        <v>010140325</v>
      </c>
      <c r="C1857" t="str">
        <f>+'LISTADO GENERAL '!E1869</f>
        <v>REHIDROSOL MANZANA X 600ML</v>
      </c>
      <c r="D1857">
        <f>+'LISTADO GENERAL '!F1869</f>
        <v>0</v>
      </c>
      <c r="E1857" t="str">
        <f>+'LISTADO GENERAL '!I1869</f>
        <v>BEHRENS</v>
      </c>
      <c r="F1857" s="20">
        <f>+'LISTADO GENERAL '!S1869</f>
        <v>46054</v>
      </c>
      <c r="G1857">
        <f>+'LISTADO GENERAL '!T1869</f>
        <v>0</v>
      </c>
      <c r="H1857" s="21">
        <f>+'LISTADO GENERAL '!O1869</f>
        <v>4.0558441558441558</v>
      </c>
      <c r="I1857">
        <f t="shared" si="56"/>
        <v>0</v>
      </c>
      <c r="J1857">
        <f>IF('LISTADO GENERAL '!K1869="EXENTO",'REF1'!I1857,I1857*1.16)</f>
        <v>0</v>
      </c>
      <c r="K1857" t="b">
        <f t="shared" si="57"/>
        <v>0</v>
      </c>
      <c r="L1857" t="str">
        <f>'LISTADO GENERAL '!A1869</f>
        <v>PRODUCTOS TOP</v>
      </c>
    </row>
    <row r="1858" spans="1:12">
      <c r="A1858" s="22">
        <v>1857</v>
      </c>
      <c r="B1858" t="str">
        <f>+'LISTADO GENERAL '!B1870</f>
        <v>010140302</v>
      </c>
      <c r="C1858" t="str">
        <f>+'LISTADO GENERAL '!E1870</f>
        <v>REHIDROSOL UVA 45MEQ X600ml</v>
      </c>
      <c r="D1858">
        <f>+'LISTADO GENERAL '!F1870</f>
        <v>0</v>
      </c>
      <c r="E1858" t="str">
        <f>+'LISTADO GENERAL '!I1870</f>
        <v>BEHRENS</v>
      </c>
      <c r="F1858" s="20">
        <f>+'LISTADO GENERAL '!S1870</f>
        <v>46082</v>
      </c>
      <c r="G1858">
        <f>+'LISTADO GENERAL '!T1870</f>
        <v>0</v>
      </c>
      <c r="H1858" s="21">
        <f>+'LISTADO GENERAL '!O1870</f>
        <v>3.9982257179440275</v>
      </c>
      <c r="I1858">
        <f t="shared" ref="I1858:I1921" si="58">+H1858*G1858</f>
        <v>0</v>
      </c>
      <c r="J1858">
        <f>IF('LISTADO GENERAL '!K1870="EXENTO",'REF1'!I1858,I1858*1.16)</f>
        <v>0</v>
      </c>
      <c r="K1858" t="b">
        <f t="shared" si="57"/>
        <v>0</v>
      </c>
      <c r="L1858" t="str">
        <f>'LISTADO GENERAL '!A1870</f>
        <v>PRODUCTOS TOP</v>
      </c>
    </row>
    <row r="1859" spans="1:12">
      <c r="A1859" s="22">
        <v>1858</v>
      </c>
      <c r="B1859" t="str">
        <f>+'LISTADO GENERAL '!B1871</f>
        <v>020981220</v>
      </c>
      <c r="C1859" t="str">
        <f>+'LISTADO GENERAL '!E1871</f>
        <v>RENAKAT LP 10Meq X 30 COMP</v>
      </c>
      <c r="D1859">
        <f>+'LISTADO GENERAL '!F1871</f>
        <v>0</v>
      </c>
      <c r="E1859" t="str">
        <f>+'LISTADO GENERAL '!I1871</f>
        <v>LETI-GENVEN</v>
      </c>
      <c r="F1859" s="20">
        <f>+'LISTADO GENERAL '!S1871</f>
        <v>46204</v>
      </c>
      <c r="G1859">
        <f>+'LISTADO GENERAL '!T1871</f>
        <v>0</v>
      </c>
      <c r="H1859" s="21">
        <f>+'LISTADO GENERAL '!O1871</f>
        <v>9.3272727272727245</v>
      </c>
      <c r="I1859">
        <f t="shared" si="58"/>
        <v>0</v>
      </c>
      <c r="J1859">
        <f>IF('LISTADO GENERAL '!K1871="EXENTO",'REF1'!I1859,I1859*1.16)</f>
        <v>0</v>
      </c>
      <c r="K1859" t="b">
        <f t="shared" ref="K1859:K1922" si="59">IF(AND(G1859&gt;0,AND(L1859&lt;&gt;$L$1,L1859&lt;&gt;$M$1)),ROW())</f>
        <v>0</v>
      </c>
      <c r="L1859" t="str">
        <f>'LISTADO GENERAL '!A1871</f>
        <v xml:space="preserve">BROCHE DE ORO </v>
      </c>
    </row>
    <row r="1860" spans="1:12">
      <c r="A1860" s="22">
        <v>1859</v>
      </c>
      <c r="B1860" t="str">
        <f>+'LISTADO GENERAL '!B1872</f>
        <v>030720013</v>
      </c>
      <c r="C1860" t="str">
        <f>+'LISTADO GENERAL '!E1872</f>
        <v>RESECAL (RACECADOTRILO )  10MG X 10 SOB</v>
      </c>
      <c r="D1860">
        <f>+'LISTADO GENERAL '!F1872</f>
        <v>0</v>
      </c>
      <c r="E1860" t="str">
        <f>+'LISTADO GENERAL '!I1872</f>
        <v>DISKAM</v>
      </c>
      <c r="F1860" s="20">
        <f>+'LISTADO GENERAL '!S1872</f>
        <v>46174</v>
      </c>
      <c r="G1860">
        <f>+'LISTADO GENERAL '!T1872</f>
        <v>0</v>
      </c>
      <c r="H1860" s="21">
        <f>+'LISTADO GENERAL '!O1872</f>
        <v>9.2467532467532472</v>
      </c>
      <c r="I1860">
        <f t="shared" si="58"/>
        <v>0</v>
      </c>
      <c r="J1860">
        <f>IF('LISTADO GENERAL '!K1872="EXENTO",'REF1'!I1860,I1860*1.16)</f>
        <v>0</v>
      </c>
      <c r="K1860" t="b">
        <f t="shared" si="59"/>
        <v>0</v>
      </c>
      <c r="L1860" t="str">
        <f>'LISTADO GENERAL '!A1872</f>
        <v>PRODUCTOS TOP</v>
      </c>
    </row>
    <row r="1861" spans="1:12">
      <c r="A1861" s="22">
        <v>1860</v>
      </c>
      <c r="B1861" t="str">
        <f>+'LISTADO GENERAL '!B1873</f>
        <v>021181123</v>
      </c>
      <c r="C1861" t="str">
        <f>+'LISTADO GENERAL '!E1873</f>
        <v>RESEQUIL 0.1% LOCION TOPICA X 10ML</v>
      </c>
      <c r="D1861">
        <f>+'LISTADO GENERAL '!F1873</f>
        <v>0</v>
      </c>
      <c r="E1861" t="str">
        <f>+'LISTADO GENERAL '!I1873</f>
        <v>OFTALMI</v>
      </c>
      <c r="F1861" s="20">
        <f>+'LISTADO GENERAL '!S1873</f>
        <v>45809</v>
      </c>
      <c r="G1861">
        <f>+'LISTADO GENERAL '!T1873</f>
        <v>0</v>
      </c>
      <c r="H1861" s="21">
        <f>+'LISTADO GENERAL '!O1873</f>
        <v>3.3042857142857143</v>
      </c>
      <c r="I1861">
        <f t="shared" si="58"/>
        <v>0</v>
      </c>
      <c r="J1861">
        <f>IF('LISTADO GENERAL '!K1873="EXENTO",'REF1'!I1861,I1861*1.16)</f>
        <v>0</v>
      </c>
      <c r="K1861" t="b">
        <f t="shared" si="59"/>
        <v>0</v>
      </c>
      <c r="L1861" t="str">
        <f>'LISTADO GENERAL '!A1873</f>
        <v>BROCHE DE ORO</v>
      </c>
    </row>
    <row r="1862" spans="1:12">
      <c r="A1862" s="22">
        <v>1861</v>
      </c>
      <c r="B1862" t="str">
        <f>+'LISTADO GENERAL '!B1874</f>
        <v>033650001</v>
      </c>
      <c r="C1862" t="str">
        <f>+'LISTADO GENERAL '!E1874</f>
        <v>REUMAQUINE (HIDROCLOROQUINA SULFATO) 200mg X 20TBL</v>
      </c>
      <c r="D1862">
        <f>+'LISTADO GENERAL '!F1874</f>
        <v>0</v>
      </c>
      <c r="E1862" t="str">
        <f>+'LISTADO GENERAL '!I1874</f>
        <v>DOLLYFARMA</v>
      </c>
      <c r="F1862" s="20">
        <f>+'LISTADO GENERAL '!S1874</f>
        <v>46388</v>
      </c>
      <c r="G1862">
        <f>+'LISTADO GENERAL '!T1874</f>
        <v>0</v>
      </c>
      <c r="H1862" s="21">
        <f>+'LISTADO GENERAL '!O1874</f>
        <v>8.6075949367088604</v>
      </c>
      <c r="I1862">
        <f t="shared" si="58"/>
        <v>0</v>
      </c>
      <c r="J1862">
        <f>IF('LISTADO GENERAL '!K1874="EXENTO",'REF1'!I1862,I1862*1.16)</f>
        <v>0</v>
      </c>
      <c r="K1862" t="b">
        <f t="shared" si="59"/>
        <v>0</v>
      </c>
      <c r="L1862" t="str">
        <f>'LISTADO GENERAL '!A1874</f>
        <v>PRODUCTOS TOP</v>
      </c>
    </row>
    <row r="1863" spans="1:12">
      <c r="A1863" s="22">
        <v>1862</v>
      </c>
      <c r="B1863" t="str">
        <f>+'LISTADO GENERAL '!B1875</f>
        <v>033730009</v>
      </c>
      <c r="C1863" t="str">
        <f>+'LISTADO GENERAL '!E1875</f>
        <v>REVERSAIR 5MG X 10 TAB (MONTELUKAST)</v>
      </c>
      <c r="D1863">
        <f>+'LISTADO GENERAL '!F1875</f>
        <v>0</v>
      </c>
      <c r="E1863" t="str">
        <f>+'LISTADO GENERAL '!I1875</f>
        <v>CAPSUVEN</v>
      </c>
      <c r="F1863" s="20">
        <f>+'LISTADO GENERAL '!S1875</f>
        <v>46174</v>
      </c>
      <c r="G1863">
        <f>+'LISTADO GENERAL '!T1875</f>
        <v>0</v>
      </c>
      <c r="H1863" s="21">
        <f>+'LISTADO GENERAL '!O1875</f>
        <v>0.69457142857142873</v>
      </c>
      <c r="I1863">
        <f t="shared" si="58"/>
        <v>0</v>
      </c>
      <c r="J1863">
        <f>IF('LISTADO GENERAL '!K1875="EXENTO",'REF1'!I1863,I1863*1.16)</f>
        <v>0</v>
      </c>
      <c r="K1863" t="b">
        <f t="shared" si="59"/>
        <v>0</v>
      </c>
      <c r="L1863" t="str">
        <f>'LISTADO GENERAL '!A1875</f>
        <v>MORADO DE BIENESTAR</v>
      </c>
    </row>
    <row r="1864" spans="1:12">
      <c r="A1864" s="22">
        <v>1863</v>
      </c>
      <c r="B1864" t="str">
        <f>+'LISTADO GENERAL '!B1876</f>
        <v>021490874</v>
      </c>
      <c r="C1864" t="str">
        <f>+'LISTADO GENERAL '!E1876</f>
        <v>RIDAL 2MG X 20 COMP</v>
      </c>
      <c r="D1864">
        <f>+'LISTADO GENERAL '!F1876</f>
        <v>0</v>
      </c>
      <c r="E1864" t="str">
        <f>+'LISTADO GENERAL '!I1876</f>
        <v>ROWE</v>
      </c>
      <c r="F1864" s="20">
        <f>+'LISTADO GENERAL '!S1876</f>
        <v>46966</v>
      </c>
      <c r="G1864">
        <f>+'LISTADO GENERAL '!T1876</f>
        <v>0</v>
      </c>
      <c r="H1864" s="21">
        <f>+'LISTADO GENERAL '!O1876</f>
        <v>6.4794285714285724</v>
      </c>
      <c r="I1864">
        <f t="shared" si="58"/>
        <v>0</v>
      </c>
      <c r="J1864">
        <f>IF('LISTADO GENERAL '!K1876="EXENTO",'REF1'!I1864,I1864*1.16)</f>
        <v>0</v>
      </c>
      <c r="K1864" t="b">
        <f t="shared" si="59"/>
        <v>0</v>
      </c>
      <c r="L1864" t="str">
        <f>'LISTADO GENERAL '!A1876</f>
        <v>PRODUCTOS TOP</v>
      </c>
    </row>
    <row r="1865" spans="1:12">
      <c r="A1865" s="22">
        <v>1864</v>
      </c>
      <c r="B1865" t="str">
        <f>+'LISTADO GENERAL '!B1877</f>
        <v>021490875</v>
      </c>
      <c r="C1865" t="str">
        <f>+'LISTADO GENERAL '!E1877</f>
        <v>RIDAL 3MG X 20 COMP</v>
      </c>
      <c r="D1865">
        <f>+'LISTADO GENERAL '!F1877</f>
        <v>0</v>
      </c>
      <c r="E1865" t="str">
        <f>+'LISTADO GENERAL '!I1877</f>
        <v>ROWE</v>
      </c>
      <c r="F1865" s="20">
        <f>+'LISTADO GENERAL '!S1877</f>
        <v>46600</v>
      </c>
      <c r="G1865">
        <f>+'LISTADO GENERAL '!T1877</f>
        <v>0</v>
      </c>
      <c r="H1865" s="21">
        <f>+'LISTADO GENERAL '!O1877</f>
        <v>8.57113924050633</v>
      </c>
      <c r="I1865">
        <f t="shared" si="58"/>
        <v>0</v>
      </c>
      <c r="J1865">
        <f>IF('LISTADO GENERAL '!K1877="EXENTO",'REF1'!I1865,I1865*1.16)</f>
        <v>0</v>
      </c>
      <c r="K1865" t="b">
        <f t="shared" si="59"/>
        <v>0</v>
      </c>
      <c r="L1865">
        <f>'LISTADO GENERAL '!A1877</f>
        <v>0</v>
      </c>
    </row>
    <row r="1866" spans="1:12">
      <c r="A1866" s="22">
        <v>1865</v>
      </c>
      <c r="B1866" t="str">
        <f>+'LISTADO GENERAL '!B1878</f>
        <v>020980400</v>
      </c>
      <c r="C1866" t="str">
        <f>+'LISTADO GENERAL '!E1878</f>
        <v>RIFAMIX 200MG X 12 COMP</v>
      </c>
      <c r="D1866">
        <f>+'LISTADO GENERAL '!F1878</f>
        <v>0</v>
      </c>
      <c r="E1866" t="str">
        <f>+'LISTADO GENERAL '!I1878</f>
        <v>LETI-GENVEN</v>
      </c>
      <c r="F1866" s="20">
        <f>+'LISTADO GENERAL '!S1878</f>
        <v>46023</v>
      </c>
      <c r="G1866">
        <f>+'LISTADO GENERAL '!T1878</f>
        <v>0</v>
      </c>
      <c r="H1866" s="21">
        <f>+'LISTADO GENERAL '!O1878</f>
        <v>13.386363636363635</v>
      </c>
      <c r="I1866">
        <f t="shared" si="58"/>
        <v>0</v>
      </c>
      <c r="J1866">
        <f>IF('LISTADO GENERAL '!K1878="EXENTO",'REF1'!I1866,I1866*1.16)</f>
        <v>0</v>
      </c>
      <c r="K1866" t="b">
        <f t="shared" si="59"/>
        <v>0</v>
      </c>
      <c r="L1866" t="str">
        <f>'LISTADO GENERAL '!A1878</f>
        <v xml:space="preserve">BROCHE DE ORO </v>
      </c>
    </row>
    <row r="1867" spans="1:12">
      <c r="A1867" s="22">
        <v>1866</v>
      </c>
      <c r="B1867" t="str">
        <f>+'LISTADO GENERAL '!B1879</f>
        <v>020981083</v>
      </c>
      <c r="C1867" t="str">
        <f>+'LISTADO GENERAL '!E1879</f>
        <v>RIFAMIX 550MG X 10 COMP</v>
      </c>
      <c r="D1867">
        <f>+'LISTADO GENERAL '!F1879</f>
        <v>0</v>
      </c>
      <c r="E1867" t="str">
        <f>+'LISTADO GENERAL '!I1879</f>
        <v>LETI-GENVEN</v>
      </c>
      <c r="F1867" s="20">
        <f>+'LISTADO GENERAL '!S1879</f>
        <v>46266</v>
      </c>
      <c r="G1867">
        <f>+'LISTADO GENERAL '!T1879</f>
        <v>0</v>
      </c>
      <c r="H1867" s="21">
        <f>+'LISTADO GENERAL '!O1879</f>
        <v>21.06038961038961</v>
      </c>
      <c r="I1867">
        <f t="shared" si="58"/>
        <v>0</v>
      </c>
      <c r="J1867">
        <f>IF('LISTADO GENERAL '!K1879="EXENTO",'REF1'!I1867,I1867*1.16)</f>
        <v>0</v>
      </c>
      <c r="K1867" t="b">
        <f t="shared" si="59"/>
        <v>0</v>
      </c>
      <c r="L1867" t="str">
        <f>'LISTADO GENERAL '!A1879</f>
        <v xml:space="preserve">BROCHE DE ORO </v>
      </c>
    </row>
    <row r="1868" spans="1:12">
      <c r="A1868" s="22">
        <v>1867</v>
      </c>
      <c r="B1868" t="str">
        <f>+'LISTADO GENERAL '!B1880</f>
        <v>0217208267</v>
      </c>
      <c r="C1868" t="str">
        <f>+'LISTADO GENERAL '!E1880</f>
        <v xml:space="preserve">RIFAMPICINA 300 MG X 4 CAP </v>
      </c>
      <c r="D1868">
        <f>+'LISTADO GENERAL '!F1880</f>
        <v>0</v>
      </c>
      <c r="E1868" t="str">
        <f>+'LISTADO GENERAL '!I1880</f>
        <v>VINCENTI</v>
      </c>
      <c r="F1868" s="20">
        <f>+'LISTADO GENERAL '!S1880</f>
        <v>46600</v>
      </c>
      <c r="G1868">
        <f>+'LISTADO GENERAL '!T1880</f>
        <v>0</v>
      </c>
      <c r="H1868" s="21">
        <f>+'LISTADO GENERAL '!O1880</f>
        <v>4.1012658227848098</v>
      </c>
      <c r="I1868">
        <f t="shared" si="58"/>
        <v>0</v>
      </c>
      <c r="J1868">
        <f>IF('LISTADO GENERAL '!K1880="EXENTO",'REF1'!I1868,I1868*1.16)</f>
        <v>0</v>
      </c>
      <c r="K1868" t="b">
        <f t="shared" si="59"/>
        <v>0</v>
      </c>
      <c r="L1868">
        <f>'LISTADO GENERAL '!A1880</f>
        <v>0</v>
      </c>
    </row>
    <row r="1869" spans="1:12">
      <c r="A1869" s="22">
        <v>1868</v>
      </c>
      <c r="B1869" t="str">
        <f>+'LISTADO GENERAL '!B1881</f>
        <v>023750000</v>
      </c>
      <c r="C1869" t="str">
        <f>+'LISTADO GENERAL '!E1881</f>
        <v>RIFAXIMINA 200 MG X 10 TAB</v>
      </c>
      <c r="D1869">
        <f>+'LISTADO GENERAL '!F1881</f>
        <v>0</v>
      </c>
      <c r="E1869" t="str">
        <f>+'LISTADO GENERAL '!I1881</f>
        <v>BIOGLASS</v>
      </c>
      <c r="F1869" s="20">
        <f>+'LISTADO GENERAL '!S1881</f>
        <v>46113</v>
      </c>
      <c r="G1869">
        <f>+'LISTADO GENERAL '!T1881</f>
        <v>0</v>
      </c>
      <c r="H1869" s="21">
        <f>+'LISTADO GENERAL '!O1881</f>
        <v>7.1745357142857138</v>
      </c>
      <c r="I1869">
        <f t="shared" si="58"/>
        <v>0</v>
      </c>
      <c r="J1869">
        <f>IF('LISTADO GENERAL '!K1881="EXENTO",'REF1'!I1869,I1869*1.16)</f>
        <v>0</v>
      </c>
      <c r="K1869" t="b">
        <f t="shared" si="59"/>
        <v>0</v>
      </c>
      <c r="L1869" t="str">
        <f>'LISTADO GENERAL '!A1881</f>
        <v xml:space="preserve">BROCHE DE ORO </v>
      </c>
    </row>
    <row r="1870" spans="1:12">
      <c r="A1870" s="22">
        <v>1869</v>
      </c>
      <c r="B1870" t="str">
        <f>+'LISTADO GENERAL '!B1882</f>
        <v>020261112</v>
      </c>
      <c r="C1870" t="str">
        <f>+'LISTADO GENERAL '!E1882</f>
        <v>RIFAXIMINA 200 MG X 10 TAB</v>
      </c>
      <c r="D1870">
        <f>+'LISTADO GENERAL '!F1882</f>
        <v>0</v>
      </c>
      <c r="E1870" t="str">
        <f>+'LISTADO GENERAL '!I1882</f>
        <v>CALOX</v>
      </c>
      <c r="F1870" s="20">
        <f>+'LISTADO GENERAL '!S1882</f>
        <v>46174</v>
      </c>
      <c r="G1870">
        <f>+'LISTADO GENERAL '!T1882</f>
        <v>0</v>
      </c>
      <c r="H1870" s="21">
        <f>+'LISTADO GENERAL '!O1882</f>
        <v>9.5442857142857154</v>
      </c>
      <c r="I1870">
        <f t="shared" si="58"/>
        <v>0</v>
      </c>
      <c r="J1870">
        <f>IF('LISTADO GENERAL '!K1882="EXENTO",'REF1'!I1870,I1870*1.16)</f>
        <v>0</v>
      </c>
      <c r="K1870" t="b">
        <f t="shared" si="59"/>
        <v>0</v>
      </c>
      <c r="L1870">
        <f>'LISTADO GENERAL '!A1882</f>
        <v>0</v>
      </c>
    </row>
    <row r="1871" spans="1:12">
      <c r="A1871" s="22">
        <v>1870</v>
      </c>
      <c r="B1871" t="str">
        <f>+'LISTADO GENERAL '!B1883</f>
        <v>033890000</v>
      </c>
      <c r="C1871" t="str">
        <f>+'LISTADO GENERAL '!E1883</f>
        <v>RIMOSS 0.05% 18 g x 140 DOSIS  SPRAY</v>
      </c>
      <c r="D1871">
        <f>+'LISTADO GENERAL '!F1883</f>
        <v>0</v>
      </c>
      <c r="E1871" t="str">
        <f>+'LISTADO GENERAL '!I1883</f>
        <v>EUROCIENCIA</v>
      </c>
      <c r="F1871" s="20">
        <f>+'LISTADO GENERAL '!S1883</f>
        <v>46296</v>
      </c>
      <c r="G1871">
        <f>+'LISTADO GENERAL '!T1883</f>
        <v>0</v>
      </c>
      <c r="H1871" s="21">
        <f>+'LISTADO GENERAL '!O1883</f>
        <v>5.4285714285714279</v>
      </c>
      <c r="I1871">
        <f t="shared" si="58"/>
        <v>0</v>
      </c>
      <c r="J1871">
        <f>IF('LISTADO GENERAL '!K1883="EXENTO",'REF1'!I1871,I1871*1.16)</f>
        <v>0</v>
      </c>
      <c r="K1871" t="b">
        <f t="shared" si="59"/>
        <v>0</v>
      </c>
      <c r="L1871">
        <f>'LISTADO GENERAL '!A1883</f>
        <v>0</v>
      </c>
    </row>
    <row r="1872" spans="1:12">
      <c r="A1872" s="22">
        <v>1871</v>
      </c>
      <c r="B1872" t="str">
        <f>+'LISTADO GENERAL '!B1884</f>
        <v>013700001</v>
      </c>
      <c r="C1872" t="str">
        <f>+'LISTADO GENERAL '!E1884</f>
        <v>RINGER LACTATO 500 ML</v>
      </c>
      <c r="D1872">
        <f>+'LISTADO GENERAL '!F1884</f>
        <v>0</v>
      </c>
      <c r="E1872" t="str">
        <f>+'LISTADO GENERAL '!I1884</f>
        <v>TRADING MEDICAL</v>
      </c>
      <c r="F1872" s="20">
        <f>+'LISTADO GENERAL '!S1884</f>
        <v>46235</v>
      </c>
      <c r="G1872">
        <f>+'LISTADO GENERAL '!T1884</f>
        <v>0</v>
      </c>
      <c r="H1872" s="21">
        <f>+'LISTADO GENERAL '!O1884</f>
        <v>0.98701298701298701</v>
      </c>
      <c r="I1872">
        <f t="shared" si="58"/>
        <v>0</v>
      </c>
      <c r="J1872">
        <f>IF('LISTADO GENERAL '!K1884="EXENTO",'REF1'!I1872,I1872*1.16)</f>
        <v>0</v>
      </c>
      <c r="K1872" t="b">
        <f t="shared" si="59"/>
        <v>0</v>
      </c>
      <c r="L1872">
        <f>'LISTADO GENERAL '!A1884</f>
        <v>0</v>
      </c>
    </row>
    <row r="1873" spans="1:12">
      <c r="A1873" s="22">
        <v>1872</v>
      </c>
      <c r="B1873" t="str">
        <f>+'LISTADO GENERAL '!B1885</f>
        <v>0137400002</v>
      </c>
      <c r="C1873" t="str">
        <f>+'LISTADO GENERAL '!E1885</f>
        <v>RINGER LACTATO 500 ML I.V</v>
      </c>
      <c r="D1873">
        <f>+'LISTADO GENERAL '!F1885</f>
        <v>0</v>
      </c>
      <c r="E1873" t="str">
        <f>+'LISTADO GENERAL '!I1885</f>
        <v>BALKER</v>
      </c>
      <c r="F1873" s="20">
        <f>+'LISTADO GENERAL '!S1885</f>
        <v>46357</v>
      </c>
      <c r="G1873">
        <f>+'LISTADO GENERAL '!T1885</f>
        <v>0</v>
      </c>
      <c r="H1873" s="21">
        <f>+'LISTADO GENERAL '!O1885</f>
        <v>1.5571428571428572</v>
      </c>
      <c r="I1873">
        <f t="shared" si="58"/>
        <v>0</v>
      </c>
      <c r="J1873">
        <f>IF('LISTADO GENERAL '!K1885="EXENTO",'REF1'!I1873,I1873*1.16)</f>
        <v>0</v>
      </c>
      <c r="K1873" t="b">
        <f t="shared" si="59"/>
        <v>0</v>
      </c>
      <c r="L1873">
        <f>'LISTADO GENERAL '!A1885</f>
        <v>0</v>
      </c>
    </row>
    <row r="1874" spans="1:12">
      <c r="A1874" s="22">
        <v>1873</v>
      </c>
      <c r="B1874" t="str">
        <f>+'LISTADO GENERAL '!B1886</f>
        <v>033180063</v>
      </c>
      <c r="C1874" t="str">
        <f>+'LISTADO GENERAL '!E1886</f>
        <v>RINICORT 50 mcg</v>
      </c>
      <c r="D1874">
        <f>+'LISTADO GENERAL '!F1886</f>
        <v>0</v>
      </c>
      <c r="E1874" t="str">
        <f>+'LISTADO GENERAL '!I1886</f>
        <v>ARTE + MEDICO</v>
      </c>
      <c r="F1874" s="20">
        <f>+'LISTADO GENERAL '!S1886</f>
        <v>46569</v>
      </c>
      <c r="G1874">
        <f>+'LISTADO GENERAL '!T1886</f>
        <v>0</v>
      </c>
      <c r="H1874" s="21">
        <f>+'LISTADO GENERAL '!O1886</f>
        <v>7.7582278481012654</v>
      </c>
      <c r="I1874">
        <f t="shared" si="58"/>
        <v>0</v>
      </c>
      <c r="J1874">
        <f>IF('LISTADO GENERAL '!K1886="EXENTO",'REF1'!I1874,I1874*1.16)</f>
        <v>0</v>
      </c>
      <c r="K1874" t="b">
        <f t="shared" si="59"/>
        <v>0</v>
      </c>
      <c r="L1874">
        <f>'LISTADO GENERAL '!A1886</f>
        <v>0</v>
      </c>
    </row>
    <row r="1875" spans="1:12">
      <c r="A1875" s="22">
        <v>1874</v>
      </c>
      <c r="B1875" t="str">
        <f>+'LISTADO GENERAL '!B1887</f>
        <v>020550452</v>
      </c>
      <c r="C1875" t="str">
        <f>+'LISTADO GENERAL '!E1887</f>
        <v>RINOLAST D 30-30MG/5ML SUSP ORAL X 120ML</v>
      </c>
      <c r="D1875">
        <f>+'LISTADO GENERAL '!F1887</f>
        <v>0</v>
      </c>
      <c r="E1875" t="str">
        <f>+'LISTADO GENERAL '!I1887</f>
        <v>FARMA</v>
      </c>
      <c r="F1875" s="20">
        <f>+'LISTADO GENERAL '!S1887</f>
        <v>46204</v>
      </c>
      <c r="G1875">
        <f>+'LISTADO GENERAL '!T1887</f>
        <v>0</v>
      </c>
      <c r="H1875" s="21">
        <f>+'LISTADO GENERAL '!O1887</f>
        <v>10.951904761904762</v>
      </c>
      <c r="I1875">
        <f t="shared" si="58"/>
        <v>0</v>
      </c>
      <c r="J1875">
        <f>IF('LISTADO GENERAL '!K1887="EXENTO",'REF1'!I1875,I1875*1.16)</f>
        <v>0</v>
      </c>
      <c r="K1875" t="b">
        <f t="shared" si="59"/>
        <v>0</v>
      </c>
      <c r="L1875">
        <f>'LISTADO GENERAL '!A1887</f>
        <v>0</v>
      </c>
    </row>
    <row r="1876" spans="1:12">
      <c r="A1876" s="22">
        <v>1875</v>
      </c>
      <c r="B1876" t="str">
        <f>+'LISTADO GENERAL '!B1888</f>
        <v>023690010</v>
      </c>
      <c r="C1876" t="str">
        <f>+'LISTADO GENERAL '!E1888</f>
        <v>RISPERID 1 mg / mL X 20 mL SOL</v>
      </c>
      <c r="D1876">
        <f>+'LISTADO GENERAL '!F1888</f>
        <v>0</v>
      </c>
      <c r="E1876" t="str">
        <f>+'LISTADO GENERAL '!I1888</f>
        <v>ROEMMERS</v>
      </c>
      <c r="F1876" s="20">
        <f>+'LISTADO GENERAL '!S1888</f>
        <v>46478</v>
      </c>
      <c r="G1876">
        <f>+'LISTADO GENERAL '!T1888</f>
        <v>0</v>
      </c>
      <c r="H1876" s="21">
        <f>+'LISTADO GENERAL '!O1888</f>
        <v>6.404155844155845</v>
      </c>
      <c r="I1876">
        <f t="shared" si="58"/>
        <v>0</v>
      </c>
      <c r="J1876">
        <f>IF('LISTADO GENERAL '!K1888="EXENTO",'REF1'!I1876,I1876*1.16)</f>
        <v>0</v>
      </c>
      <c r="K1876" t="b">
        <f t="shared" si="59"/>
        <v>0</v>
      </c>
      <c r="L1876">
        <f>'LISTADO GENERAL '!A1888</f>
        <v>0</v>
      </c>
    </row>
    <row r="1877" spans="1:12">
      <c r="A1877" s="22">
        <v>1876</v>
      </c>
      <c r="B1877" t="str">
        <f>+'LISTADO GENERAL '!B1889</f>
        <v>020260813</v>
      </c>
      <c r="C1877" t="str">
        <f>+'LISTADO GENERAL '!E1889</f>
        <v>RISPERIDONA 2MG X 20 TAB</v>
      </c>
      <c r="D1877">
        <f>+'LISTADO GENERAL '!F1889</f>
        <v>0</v>
      </c>
      <c r="E1877" t="str">
        <f>+'LISTADO GENERAL '!I1889</f>
        <v>CALOX</v>
      </c>
      <c r="F1877" s="20">
        <f>+'LISTADO GENERAL '!S1889</f>
        <v>46266</v>
      </c>
      <c r="G1877">
        <f>+'LISTADO GENERAL '!T1889</f>
        <v>0</v>
      </c>
      <c r="H1877" s="21">
        <f>+'LISTADO GENERAL '!O1889</f>
        <v>4.6582278481012658</v>
      </c>
      <c r="I1877">
        <f t="shared" si="58"/>
        <v>0</v>
      </c>
      <c r="J1877">
        <f>IF('LISTADO GENERAL '!K1889="EXENTO",'REF1'!I1877,I1877*1.16)</f>
        <v>0</v>
      </c>
      <c r="K1877" t="b">
        <f t="shared" si="59"/>
        <v>0</v>
      </c>
      <c r="L1877">
        <f>'LISTADO GENERAL '!A1889</f>
        <v>0</v>
      </c>
    </row>
    <row r="1878" spans="1:12">
      <c r="A1878" s="22">
        <v>1877</v>
      </c>
      <c r="B1878" t="str">
        <f>+'LISTADO GENERAL '!B1890</f>
        <v>023690002</v>
      </c>
      <c r="C1878" t="str">
        <f>+'LISTADO GENERAL '!E1890</f>
        <v>RITROMI  (CLARITROMICINA) 500mg X 10 TAB</v>
      </c>
      <c r="D1878">
        <f>+'LISTADO GENERAL '!F1890</f>
        <v>0</v>
      </c>
      <c r="E1878" t="str">
        <f>+'LISTADO GENERAL '!I1890</f>
        <v>MEGALABS</v>
      </c>
      <c r="F1878" s="20">
        <f>+'LISTADO GENERAL '!S1890</f>
        <v>45778</v>
      </c>
      <c r="G1878">
        <f>+'LISTADO GENERAL '!T1890</f>
        <v>0</v>
      </c>
      <c r="H1878" s="21">
        <f>+'LISTADO GENERAL '!O1890</f>
        <v>8.3592857142857131</v>
      </c>
      <c r="I1878">
        <f t="shared" si="58"/>
        <v>0</v>
      </c>
      <c r="J1878">
        <f>IF('LISTADO GENERAL '!K1890="EXENTO",'REF1'!I1878,I1878*1.16)</f>
        <v>0</v>
      </c>
      <c r="K1878" t="b">
        <f t="shared" si="59"/>
        <v>0</v>
      </c>
      <c r="L1878" t="str">
        <f>'LISTADO GENERAL '!A1890</f>
        <v>PRODUCTOS TOP</v>
      </c>
    </row>
    <row r="1879" spans="1:12">
      <c r="A1879" s="22">
        <v>1878</v>
      </c>
      <c r="B1879" t="str">
        <f>+'LISTADO GENERAL '!B1891</f>
        <v>023690000</v>
      </c>
      <c r="C1879" t="str">
        <f>+'LISTADO GENERAL '!E1891</f>
        <v>RITROMI 125mg/5mL (CLARITROMICINA) GRANULOS PARA SUSP X 60 mL</v>
      </c>
      <c r="D1879">
        <f>+'LISTADO GENERAL '!F1891</f>
        <v>0</v>
      </c>
      <c r="E1879" t="str">
        <f>+'LISTADO GENERAL '!I1891</f>
        <v>MEGALABS</v>
      </c>
      <c r="F1879" s="20">
        <f>+'LISTADO GENERAL '!S1891</f>
        <v>46235</v>
      </c>
      <c r="G1879">
        <f>+'LISTADO GENERAL '!T1891</f>
        <v>0</v>
      </c>
      <c r="H1879" s="21">
        <f>+'LISTADO GENERAL '!O1891</f>
        <v>11.27</v>
      </c>
      <c r="I1879">
        <f t="shared" si="58"/>
        <v>0</v>
      </c>
      <c r="J1879">
        <f>IF('LISTADO GENERAL '!K1891="EXENTO",'REF1'!I1879,I1879*1.16)</f>
        <v>0</v>
      </c>
      <c r="K1879" t="b">
        <f t="shared" si="59"/>
        <v>0</v>
      </c>
      <c r="L1879" t="str">
        <f>'LISTADO GENERAL '!A1891</f>
        <v>PRODUCTOS TOP</v>
      </c>
    </row>
    <row r="1880" spans="1:12">
      <c r="A1880" s="22">
        <v>1879</v>
      </c>
      <c r="B1880" t="str">
        <f>+'LISTADO GENERAL '!B1892</f>
        <v>021691105</v>
      </c>
      <c r="C1880" t="str">
        <f>+'LISTADO GENERAL '!E1892</f>
        <v>RIVAPROF (RIVOROXABAN) 10MG X 30TAB</v>
      </c>
      <c r="D1880">
        <f>+'LISTADO GENERAL '!F1892</f>
        <v>0</v>
      </c>
      <c r="E1880" t="str">
        <f>+'LISTADO GENERAL '!I1892</f>
        <v>VALMOR</v>
      </c>
      <c r="F1880" s="20">
        <f>+'LISTADO GENERAL '!S1892</f>
        <v>46235</v>
      </c>
      <c r="G1880">
        <f>+'LISTADO GENERAL '!T1892</f>
        <v>0</v>
      </c>
      <c r="H1880" s="21">
        <f>+'LISTADO GENERAL '!O1892</f>
        <v>11.363636363636363</v>
      </c>
      <c r="I1880">
        <f t="shared" si="58"/>
        <v>0</v>
      </c>
      <c r="J1880">
        <f>IF('LISTADO GENERAL '!K1892="EXENTO",'REF1'!I1880,I1880*1.16)</f>
        <v>0</v>
      </c>
      <c r="K1880" t="b">
        <f t="shared" si="59"/>
        <v>0</v>
      </c>
      <c r="L1880">
        <f>'LISTADO GENERAL '!A1892</f>
        <v>0</v>
      </c>
    </row>
    <row r="1881" spans="1:12">
      <c r="A1881" s="22">
        <v>1880</v>
      </c>
      <c r="B1881" t="str">
        <f>+'LISTADO GENERAL '!B1893</f>
        <v>031720000</v>
      </c>
      <c r="C1881" t="str">
        <f>+'LISTADO GENERAL '!E1893</f>
        <v>RIVAROXABAN 20mg X 10 TBLS</v>
      </c>
      <c r="D1881">
        <f>+'LISTADO GENERAL '!F1893</f>
        <v>0</v>
      </c>
      <c r="E1881" t="str">
        <f>+'LISTADO GENERAL '!I1893</f>
        <v>VINCENTI</v>
      </c>
      <c r="F1881" s="20">
        <f>+'LISTADO GENERAL '!S1893</f>
        <v>46478</v>
      </c>
      <c r="G1881">
        <f>+'LISTADO GENERAL '!T1893</f>
        <v>0</v>
      </c>
      <c r="H1881" s="21">
        <f>+'LISTADO GENERAL '!O1893</f>
        <v>3.8961038961038961</v>
      </c>
      <c r="I1881">
        <f t="shared" si="58"/>
        <v>0</v>
      </c>
      <c r="J1881">
        <f>IF('LISTADO GENERAL '!K1893="EXENTO",'REF1'!I1881,I1881*1.16)</f>
        <v>0</v>
      </c>
      <c r="K1881" t="b">
        <f t="shared" si="59"/>
        <v>0</v>
      </c>
      <c r="L1881">
        <f>'LISTADO GENERAL '!A1893</f>
        <v>0</v>
      </c>
    </row>
    <row r="1882" spans="1:12">
      <c r="A1882" s="22">
        <v>1881</v>
      </c>
      <c r="B1882" t="str">
        <f>+'LISTADO GENERAL '!B1894</f>
        <v>022870003</v>
      </c>
      <c r="C1882" t="str">
        <f>+'LISTADO GENERAL '!E1894</f>
        <v>RIVAROXABAN 20mg X 30 TBLS</v>
      </c>
      <c r="D1882">
        <f>+'LISTADO GENERAL '!F1894</f>
        <v>0</v>
      </c>
      <c r="E1882" t="str">
        <f>+'LISTADO GENERAL '!I1894</f>
        <v>MEDRIKHA</v>
      </c>
      <c r="F1882" s="20">
        <f>+'LISTADO GENERAL '!S1894</f>
        <v>46419</v>
      </c>
      <c r="G1882">
        <f>+'LISTADO GENERAL '!T1894</f>
        <v>0</v>
      </c>
      <c r="H1882" s="21">
        <f>+'LISTADO GENERAL '!O1894</f>
        <v>4.9000000000000004</v>
      </c>
      <c r="I1882">
        <f t="shared" si="58"/>
        <v>0</v>
      </c>
      <c r="J1882">
        <f>IF('LISTADO GENERAL '!K1894="EXENTO",'REF1'!I1882,I1882*1.16)</f>
        <v>0</v>
      </c>
      <c r="K1882" t="b">
        <f t="shared" si="59"/>
        <v>0</v>
      </c>
      <c r="L1882">
        <f>'LISTADO GENERAL '!A1894</f>
        <v>0</v>
      </c>
    </row>
    <row r="1883" spans="1:12">
      <c r="A1883" s="22">
        <v>1882</v>
      </c>
      <c r="B1883" t="str">
        <f>+'LISTADO GENERAL '!B1895</f>
        <v>021461072</v>
      </c>
      <c r="C1883" t="str">
        <f>+'LISTADO GENERAL '!E1895</f>
        <v>ROCARNIN 10% SOL ORAL FRASCO X 120ML</v>
      </c>
      <c r="D1883">
        <f>+'LISTADO GENERAL '!F1895</f>
        <v>0</v>
      </c>
      <c r="E1883" t="str">
        <f>+'LISTADO GENERAL '!I1895</f>
        <v>RONAVA</v>
      </c>
      <c r="F1883" s="20">
        <f>+'LISTADO GENERAL '!S1895</f>
        <v>46296</v>
      </c>
      <c r="G1883">
        <f>+'LISTADO GENERAL '!T1895</f>
        <v>0</v>
      </c>
      <c r="H1883" s="21">
        <f>+'LISTADO GENERAL '!O1895</f>
        <v>4.7954430379746826</v>
      </c>
      <c r="I1883">
        <f t="shared" si="58"/>
        <v>0</v>
      </c>
      <c r="J1883">
        <f>IF('LISTADO GENERAL '!K1895="EXENTO",'REF1'!I1883,I1883*1.16)</f>
        <v>0</v>
      </c>
      <c r="K1883" t="b">
        <f t="shared" si="59"/>
        <v>0</v>
      </c>
      <c r="L1883">
        <f>'LISTADO GENERAL '!A1895</f>
        <v>0</v>
      </c>
    </row>
    <row r="1884" spans="1:12">
      <c r="A1884" s="22">
        <v>1883</v>
      </c>
      <c r="B1884" t="str">
        <f>+'LISTADO GENERAL '!B1896</f>
        <v>021461078</v>
      </c>
      <c r="C1884" t="str">
        <f>+'LISTADO GENERAL '!E1896</f>
        <v>ROCARNIN 10% SOL ORAL FRASCO X 180ML</v>
      </c>
      <c r="D1884">
        <f>+'LISTADO GENERAL '!F1896</f>
        <v>0</v>
      </c>
      <c r="E1884" t="str">
        <f>+'LISTADO GENERAL '!I1896</f>
        <v>RONAVA</v>
      </c>
      <c r="F1884" s="20">
        <f>+'LISTADO GENERAL '!S1896</f>
        <v>46447</v>
      </c>
      <c r="G1884">
        <f>+'LISTADO GENERAL '!T1896</f>
        <v>0</v>
      </c>
      <c r="H1884" s="21">
        <f>+'LISTADO GENERAL '!O1896</f>
        <v>7.7939240506329108</v>
      </c>
      <c r="I1884">
        <f t="shared" si="58"/>
        <v>0</v>
      </c>
      <c r="J1884">
        <f>IF('LISTADO GENERAL '!K1896="EXENTO",'REF1'!I1884,I1884*1.16)</f>
        <v>0</v>
      </c>
      <c r="K1884" t="b">
        <f t="shared" si="59"/>
        <v>0</v>
      </c>
      <c r="L1884">
        <f>'LISTADO GENERAL '!A1896</f>
        <v>0</v>
      </c>
    </row>
    <row r="1885" spans="1:12">
      <c r="A1885" s="22">
        <v>1884</v>
      </c>
      <c r="B1885" t="str">
        <f>+'LISTADO GENERAL '!B1897</f>
        <v>020580056</v>
      </c>
      <c r="C1885" t="str">
        <f>+'LISTADO GENERAL '!E1897</f>
        <v>ROLL-ON ARNICA FC  FORTE X 90GR</v>
      </c>
      <c r="D1885">
        <f>+'LISTADO GENERAL '!F1897</f>
        <v>0</v>
      </c>
      <c r="E1885" t="str">
        <f>+'LISTADO GENERAL '!I1897</f>
        <v>FC PHARMA</v>
      </c>
      <c r="F1885" s="20">
        <f>+'LISTADO GENERAL '!S1897</f>
        <v>46661</v>
      </c>
      <c r="G1885">
        <f>+'LISTADO GENERAL '!T1897</f>
        <v>0</v>
      </c>
      <c r="H1885" s="21">
        <f>+'LISTADO GENERAL '!O1897</f>
        <v>2.411428571428571</v>
      </c>
      <c r="I1885">
        <f t="shared" si="58"/>
        <v>0</v>
      </c>
      <c r="J1885">
        <f>IF('LISTADO GENERAL '!K1897="EXENTO",'REF1'!I1885,I1885*1.16)</f>
        <v>0</v>
      </c>
      <c r="K1885" t="b">
        <f t="shared" si="59"/>
        <v>0</v>
      </c>
      <c r="L1885">
        <f>'LISTADO GENERAL '!A1897</f>
        <v>0</v>
      </c>
    </row>
    <row r="1886" spans="1:12">
      <c r="A1886" s="22">
        <v>1885</v>
      </c>
      <c r="B1886" t="str">
        <f>+'LISTADO GENERAL '!B1898</f>
        <v>021461082</v>
      </c>
      <c r="C1886" t="str">
        <f>+'LISTADO GENERAL '!E1898</f>
        <v>RONAVIT (VITAMINAS B12/ B1/ B6) 20 CAP</v>
      </c>
      <c r="D1886">
        <f>+'LISTADO GENERAL '!F1898</f>
        <v>0</v>
      </c>
      <c r="E1886" t="str">
        <f>+'LISTADO GENERAL '!I1898</f>
        <v>RONAVA</v>
      </c>
      <c r="F1886" s="20">
        <f>+'LISTADO GENERAL '!S1898</f>
        <v>45717</v>
      </c>
      <c r="G1886">
        <f>+'LISTADO GENERAL '!T1898</f>
        <v>0</v>
      </c>
      <c r="H1886" s="21">
        <f>+'LISTADO GENERAL '!O1898</f>
        <v>5.2333333333333334</v>
      </c>
      <c r="I1886">
        <f t="shared" si="58"/>
        <v>0</v>
      </c>
      <c r="J1886">
        <f>IF('LISTADO GENERAL '!K1898="EXENTO",'REF1'!I1886,I1886*1.16)</f>
        <v>0</v>
      </c>
      <c r="K1886" t="b">
        <f t="shared" si="59"/>
        <v>0</v>
      </c>
      <c r="L1886" t="str">
        <f>'LISTADO GENERAL '!A1898</f>
        <v>PRODUCTOS TOP</v>
      </c>
    </row>
    <row r="1887" spans="1:12">
      <c r="A1887" s="22">
        <v>1886</v>
      </c>
      <c r="B1887" t="str">
        <f>+'LISTADO GENERAL '!B1899</f>
        <v>033140023</v>
      </c>
      <c r="C1887" t="str">
        <f>+'LISTADO GENERAL '!E1899</f>
        <v>ROSUVASTATIN 20mg X 30 TAB</v>
      </c>
      <c r="D1887">
        <f>+'LISTADO GENERAL '!F1899</f>
        <v>0</v>
      </c>
      <c r="E1887" t="str">
        <f>+'LISTADO GENERAL '!I1899</f>
        <v>BIO - MERCY</v>
      </c>
      <c r="F1887" s="20">
        <f>+'LISTADO GENERAL '!S1899</f>
        <v>46174</v>
      </c>
      <c r="G1887">
        <f>+'LISTADO GENERAL '!T1899</f>
        <v>0</v>
      </c>
      <c r="H1887" s="21">
        <f>+'LISTADO GENERAL '!O1899</f>
        <v>2.4727272727272727</v>
      </c>
      <c r="I1887">
        <f t="shared" si="58"/>
        <v>0</v>
      </c>
      <c r="J1887">
        <f>IF('LISTADO GENERAL '!K1899="EXENTO",'REF1'!I1887,I1887*1.16)</f>
        <v>0</v>
      </c>
      <c r="K1887" t="b">
        <f t="shared" si="59"/>
        <v>0</v>
      </c>
      <c r="L1887">
        <f>'LISTADO GENERAL '!A1899</f>
        <v>0</v>
      </c>
    </row>
    <row r="1888" spans="1:12">
      <c r="A1888" s="22">
        <v>1887</v>
      </c>
      <c r="B1888" t="str">
        <f>+'LISTADO GENERAL '!B1900</f>
        <v>020931098</v>
      </c>
      <c r="C1888" t="str">
        <f>+'LISTADO GENERAL '!E1900</f>
        <v>ROSUVASTATINA 10 MG X 10 TAB</v>
      </c>
      <c r="D1888">
        <f>+'LISTADO GENERAL '!F1900</f>
        <v>0</v>
      </c>
      <c r="E1888" t="str">
        <f>+'LISTADO GENERAL '!I1900</f>
        <v>LA SANTE</v>
      </c>
      <c r="F1888" s="20">
        <f>+'LISTADO GENERAL '!S1900</f>
        <v>46023</v>
      </c>
      <c r="G1888">
        <f>+'LISTADO GENERAL '!T1900</f>
        <v>0</v>
      </c>
      <c r="H1888" s="21">
        <f>+'LISTADO GENERAL '!O1900</f>
        <v>3.9592000000000001</v>
      </c>
      <c r="I1888">
        <f t="shared" si="58"/>
        <v>0</v>
      </c>
      <c r="J1888">
        <f>IF('LISTADO GENERAL '!K1900="EXENTO",'REF1'!I1888,I1888*1.16)</f>
        <v>0</v>
      </c>
      <c r="K1888" t="b">
        <f t="shared" si="59"/>
        <v>0</v>
      </c>
      <c r="L1888" t="str">
        <f>'LISTADO GENERAL '!A1900</f>
        <v>BROCHE DE ORO</v>
      </c>
    </row>
    <row r="1889" spans="1:12">
      <c r="A1889" s="22">
        <v>1888</v>
      </c>
      <c r="B1889" t="str">
        <f>+'LISTADO GENERAL '!B1901</f>
        <v>020931183</v>
      </c>
      <c r="C1889" t="str">
        <f>+'LISTADO GENERAL '!E1901</f>
        <v>ROSUVASTATINA 10 MG X 30 TAB</v>
      </c>
      <c r="D1889">
        <f>+'LISTADO GENERAL '!F1901</f>
        <v>0</v>
      </c>
      <c r="E1889" t="str">
        <f>+'LISTADO GENERAL '!I1901</f>
        <v>LA SANTE</v>
      </c>
      <c r="F1889" s="20">
        <f>+'LISTADO GENERAL '!S1901</f>
        <v>46204</v>
      </c>
      <c r="G1889">
        <f>+'LISTADO GENERAL '!T1901</f>
        <v>0</v>
      </c>
      <c r="H1889" s="21">
        <f>+'LISTADO GENERAL '!O1901</f>
        <v>7.8497999999999992</v>
      </c>
      <c r="I1889">
        <f t="shared" si="58"/>
        <v>0</v>
      </c>
      <c r="J1889">
        <f>IF('LISTADO GENERAL '!K1901="EXENTO",'REF1'!I1889,I1889*1.16)</f>
        <v>0</v>
      </c>
      <c r="K1889" t="b">
        <f t="shared" si="59"/>
        <v>0</v>
      </c>
      <c r="L1889" t="str">
        <f>'LISTADO GENERAL '!A1901</f>
        <v>BROCHE DE ORO</v>
      </c>
    </row>
    <row r="1890" spans="1:12">
      <c r="A1890" s="22">
        <v>1889</v>
      </c>
      <c r="B1890" t="str">
        <f>+'LISTADO GENERAL '!B1902</f>
        <v>020931099</v>
      </c>
      <c r="C1890" t="str">
        <f>+'LISTADO GENERAL '!E1902</f>
        <v>ROSUVASTATINA 20 MG X 10 TAB</v>
      </c>
      <c r="D1890">
        <f>+'LISTADO GENERAL '!F1902</f>
        <v>0</v>
      </c>
      <c r="E1890" t="str">
        <f>+'LISTADO GENERAL '!I1902</f>
        <v>LA SANTE</v>
      </c>
      <c r="F1890" s="20">
        <f>+'LISTADO GENERAL '!S1902</f>
        <v>46113</v>
      </c>
      <c r="G1890">
        <f>+'LISTADO GENERAL '!T1902</f>
        <v>0</v>
      </c>
      <c r="H1890" s="21">
        <f>+'LISTADO GENERAL '!O1902</f>
        <v>4.0179999999999998</v>
      </c>
      <c r="I1890">
        <f t="shared" si="58"/>
        <v>0</v>
      </c>
      <c r="J1890">
        <f>IF('LISTADO GENERAL '!K1902="EXENTO",'REF1'!I1890,I1890*1.16)</f>
        <v>0</v>
      </c>
      <c r="K1890" t="b">
        <f t="shared" si="59"/>
        <v>0</v>
      </c>
      <c r="L1890" t="str">
        <f>'LISTADO GENERAL '!A1902</f>
        <v>BROCHE DE ORO</v>
      </c>
    </row>
    <row r="1891" spans="1:12">
      <c r="A1891" s="22">
        <v>1890</v>
      </c>
      <c r="B1891" t="str">
        <f>+'LISTADO GENERAL '!B1903</f>
        <v>022850066</v>
      </c>
      <c r="C1891" t="str">
        <f>+'LISTADO GENERAL '!E1903</f>
        <v>ROSUVASTATINA 20 MG X 10 TAB BLISTER</v>
      </c>
      <c r="D1891">
        <f>+'LISTADO GENERAL '!F1903</f>
        <v>0</v>
      </c>
      <c r="E1891" t="str">
        <f>+'LISTADO GENERAL '!I1903</f>
        <v>BRIXMEDIC</v>
      </c>
      <c r="F1891" s="20">
        <f>+'LISTADO GENERAL '!S1903</f>
        <v>45778</v>
      </c>
      <c r="G1891">
        <f>+'LISTADO GENERAL '!T1903</f>
        <v>0</v>
      </c>
      <c r="H1891" s="21">
        <f>+'LISTADO GENERAL '!O1903</f>
        <v>1.1625000000000001</v>
      </c>
      <c r="I1891">
        <f t="shared" si="58"/>
        <v>0</v>
      </c>
      <c r="J1891">
        <f>IF('LISTADO GENERAL '!K1903="EXENTO",'REF1'!I1891,I1891*1.16)</f>
        <v>0</v>
      </c>
      <c r="K1891" t="b">
        <f t="shared" si="59"/>
        <v>0</v>
      </c>
      <c r="L1891">
        <f>'LISTADO GENERAL '!A1903</f>
        <v>0</v>
      </c>
    </row>
    <row r="1892" spans="1:12">
      <c r="A1892" s="22">
        <v>1891</v>
      </c>
      <c r="B1892" t="str">
        <f>+'LISTADO GENERAL '!B1904</f>
        <v>020931184</v>
      </c>
      <c r="C1892" t="str">
        <f>+'LISTADO GENERAL '!E1904</f>
        <v>ROSUVASTATINA 20 MG X 30 TAB</v>
      </c>
      <c r="D1892">
        <f>+'LISTADO GENERAL '!F1904</f>
        <v>0</v>
      </c>
      <c r="E1892" t="str">
        <f>+'LISTADO GENERAL '!I1904</f>
        <v>LA SANTE</v>
      </c>
      <c r="F1892" s="20">
        <f>+'LISTADO GENERAL '!S1904</f>
        <v>46478</v>
      </c>
      <c r="G1892">
        <f>+'LISTADO GENERAL '!T1904</f>
        <v>0</v>
      </c>
      <c r="H1892" s="21">
        <f>+'LISTADO GENERAL '!O1904</f>
        <v>10.769406464011722</v>
      </c>
      <c r="I1892">
        <f t="shared" si="58"/>
        <v>0</v>
      </c>
      <c r="J1892">
        <f>IF('LISTADO GENERAL '!K1904="EXENTO",'REF1'!I1892,I1892*1.16)</f>
        <v>0</v>
      </c>
      <c r="K1892" t="b">
        <f t="shared" si="59"/>
        <v>0</v>
      </c>
      <c r="L1892" t="str">
        <f>'LISTADO GENERAL '!A1904</f>
        <v>BROCHE DE ORO</v>
      </c>
    </row>
    <row r="1893" spans="1:12">
      <c r="A1893" s="22">
        <v>1892</v>
      </c>
      <c r="B1893" t="str">
        <f>+'LISTADO GENERAL '!B1905</f>
        <v>020981204</v>
      </c>
      <c r="C1893" t="str">
        <f>+'LISTADO GENERAL '!E1905</f>
        <v>ROSUVASTATINA 20mg X 30 COMP</v>
      </c>
      <c r="D1893">
        <f>+'LISTADO GENERAL '!F1905</f>
        <v>0</v>
      </c>
      <c r="E1893" t="str">
        <f>+'LISTADO GENERAL '!I1905</f>
        <v>LETI-GENVEN</v>
      </c>
      <c r="F1893" s="20">
        <f>+'LISTADO GENERAL '!S1905</f>
        <v>46235</v>
      </c>
      <c r="G1893">
        <f>+'LISTADO GENERAL '!T1905</f>
        <v>0</v>
      </c>
      <c r="H1893" s="21">
        <f>+'LISTADO GENERAL '!O1905</f>
        <v>10.634468354430378</v>
      </c>
      <c r="I1893">
        <f t="shared" si="58"/>
        <v>0</v>
      </c>
      <c r="J1893">
        <f>IF('LISTADO GENERAL '!K1905="EXENTO",'REF1'!I1893,I1893*1.16)</f>
        <v>0</v>
      </c>
      <c r="K1893" t="b">
        <f t="shared" si="59"/>
        <v>0</v>
      </c>
      <c r="L1893" t="str">
        <f>'LISTADO GENERAL '!A1905</f>
        <v xml:space="preserve">BROCHE DE ORO </v>
      </c>
    </row>
    <row r="1894" spans="1:12">
      <c r="A1894" s="22">
        <v>1893</v>
      </c>
      <c r="B1894" t="str">
        <f>+'LISTADO GENERAL '!B1906</f>
        <v>023690011</v>
      </c>
      <c r="C1894" t="str">
        <f>+'LISTADO GENERAL '!E1906</f>
        <v>ROVARTAL 10 mg x 30 COMP REC</v>
      </c>
      <c r="D1894">
        <f>+'LISTADO GENERAL '!F1906</f>
        <v>0</v>
      </c>
      <c r="E1894" t="str">
        <f>+'LISTADO GENERAL '!I1906</f>
        <v>ROWE</v>
      </c>
      <c r="F1894" s="20">
        <f>+'LISTADO GENERAL '!S1906</f>
        <v>46631</v>
      </c>
      <c r="G1894">
        <f>+'LISTADO GENERAL '!T1906</f>
        <v>0</v>
      </c>
      <c r="H1894" s="21">
        <f>+'LISTADO GENERAL '!O1906</f>
        <v>13.644675324675326</v>
      </c>
      <c r="I1894">
        <f t="shared" si="58"/>
        <v>0</v>
      </c>
      <c r="J1894">
        <f>IF('LISTADO GENERAL '!K1906="EXENTO",'REF1'!I1894,I1894*1.16)</f>
        <v>0</v>
      </c>
      <c r="K1894" t="b">
        <f t="shared" si="59"/>
        <v>0</v>
      </c>
      <c r="L1894">
        <f>'LISTADO GENERAL '!A1906</f>
        <v>0</v>
      </c>
    </row>
    <row r="1895" spans="1:12">
      <c r="A1895" s="22">
        <v>1894</v>
      </c>
      <c r="B1895" t="str">
        <f>+'LISTADO GENERAL '!B1907</f>
        <v>021431003</v>
      </c>
      <c r="C1895" t="str">
        <f>+'LISTADO GENERAL '!E1907</f>
        <v>ROVARTAL 40mg X 30 COMPR</v>
      </c>
      <c r="D1895">
        <f>+'LISTADO GENERAL '!F1907</f>
        <v>0</v>
      </c>
      <c r="E1895" t="str">
        <f>+'LISTADO GENERAL '!I1907</f>
        <v>ROWE</v>
      </c>
      <c r="F1895" s="20">
        <f>+'LISTADO GENERAL '!S1907</f>
        <v>46631</v>
      </c>
      <c r="G1895">
        <f>+'LISTADO GENERAL '!T1907</f>
        <v>0</v>
      </c>
      <c r="H1895" s="21">
        <f>+'LISTADO GENERAL '!O1907</f>
        <v>22.940259740259741</v>
      </c>
      <c r="I1895">
        <f t="shared" si="58"/>
        <v>0</v>
      </c>
      <c r="J1895">
        <f>IF('LISTADO GENERAL '!K1907="EXENTO",'REF1'!I1895,I1895*1.16)</f>
        <v>0</v>
      </c>
      <c r="K1895" t="b">
        <f t="shared" si="59"/>
        <v>0</v>
      </c>
      <c r="L1895">
        <f>'LISTADO GENERAL '!A1907</f>
        <v>0</v>
      </c>
    </row>
    <row r="1896" spans="1:12">
      <c r="A1896" s="22">
        <v>1895</v>
      </c>
      <c r="B1896" t="str">
        <f>+'LISTADO GENERAL '!B1908</f>
        <v>021491116</v>
      </c>
      <c r="C1896" t="str">
        <f>+'LISTADO GENERAL '!E1908</f>
        <v>ROWELUK  10 mg X 30 COMP REC</v>
      </c>
      <c r="D1896">
        <f>+'LISTADO GENERAL '!F1908</f>
        <v>0</v>
      </c>
      <c r="E1896" t="str">
        <f>+'LISTADO GENERAL '!I1908</f>
        <v>ROWE</v>
      </c>
      <c r="F1896" s="20">
        <f>+'LISTADO GENERAL '!S1908</f>
        <v>46296</v>
      </c>
      <c r="G1896">
        <f>+'LISTADO GENERAL '!T1908</f>
        <v>0</v>
      </c>
      <c r="H1896" s="21">
        <f>+'LISTADO GENERAL '!O1908</f>
        <v>7.6228571428571419</v>
      </c>
      <c r="I1896">
        <f t="shared" si="58"/>
        <v>0</v>
      </c>
      <c r="J1896">
        <f>IF('LISTADO GENERAL '!K1908="EXENTO",'REF1'!I1896,I1896*1.16)</f>
        <v>0</v>
      </c>
      <c r="K1896" t="b">
        <f t="shared" si="59"/>
        <v>0</v>
      </c>
      <c r="L1896">
        <f>'LISTADO GENERAL '!A1908</f>
        <v>0</v>
      </c>
    </row>
    <row r="1897" spans="1:12">
      <c r="A1897" s="22">
        <v>1896</v>
      </c>
      <c r="B1897" t="str">
        <f>+'LISTADO GENERAL '!B1909</f>
        <v>021491106</v>
      </c>
      <c r="C1897" t="str">
        <f>+'LISTADO GENERAL '!E1909</f>
        <v>ROWELUK  PLUS  5 MG- 2,5 MG X 10 MASTICABLES*</v>
      </c>
      <c r="D1897">
        <f>+'LISTADO GENERAL '!F1909</f>
        <v>0</v>
      </c>
      <c r="E1897" t="str">
        <f>+'LISTADO GENERAL '!I1909</f>
        <v>ROWE</v>
      </c>
      <c r="F1897" s="20">
        <f>+'LISTADO GENERAL '!S1909</f>
        <v>45809</v>
      </c>
      <c r="G1897">
        <f>+'LISTADO GENERAL '!T1909</f>
        <v>0</v>
      </c>
      <c r="H1897" s="21">
        <f>+'LISTADO GENERAL '!O1909</f>
        <v>2.9928571428571433</v>
      </c>
      <c r="I1897">
        <f t="shared" si="58"/>
        <v>0</v>
      </c>
      <c r="J1897">
        <f>IF('LISTADO GENERAL '!K1909="EXENTO",'REF1'!I1897,I1897*1.16)</f>
        <v>0</v>
      </c>
      <c r="K1897" t="b">
        <f t="shared" si="59"/>
        <v>0</v>
      </c>
      <c r="L1897">
        <f>'LISTADO GENERAL '!A1909</f>
        <v>0</v>
      </c>
    </row>
    <row r="1898" spans="1:12">
      <c r="A1898" s="22">
        <v>1897</v>
      </c>
      <c r="B1898" t="str">
        <f>+'LISTADO GENERAL '!B1910</f>
        <v>021491105</v>
      </c>
      <c r="C1898" t="str">
        <f>+'LISTADO GENERAL '!E1910</f>
        <v>ROWELUK 10MG X 10 COMP MASTICABLES*</v>
      </c>
      <c r="D1898">
        <f>+'LISTADO GENERAL '!F1910</f>
        <v>0</v>
      </c>
      <c r="E1898" t="str">
        <f>+'LISTADO GENERAL '!I1910</f>
        <v>ROWE</v>
      </c>
      <c r="F1898" s="20">
        <f>+'LISTADO GENERAL '!S1910</f>
        <v>45748</v>
      </c>
      <c r="G1898">
        <f>+'LISTADO GENERAL '!T1910</f>
        <v>0</v>
      </c>
      <c r="H1898" s="21">
        <f>+'LISTADO GENERAL '!O1910</f>
        <v>2.5428142857142855</v>
      </c>
      <c r="I1898">
        <f t="shared" si="58"/>
        <v>0</v>
      </c>
      <c r="J1898">
        <f>IF('LISTADO GENERAL '!K1910="EXENTO",'REF1'!I1898,I1898*1.16)</f>
        <v>0</v>
      </c>
      <c r="K1898" t="b">
        <f t="shared" si="59"/>
        <v>0</v>
      </c>
      <c r="L1898">
        <f>'LISTADO GENERAL '!A1910</f>
        <v>0</v>
      </c>
    </row>
    <row r="1899" spans="1:12">
      <c r="A1899" s="22">
        <v>1898</v>
      </c>
      <c r="B1899" t="str">
        <f>+'LISTADO GENERAL '!B1911</f>
        <v>021490809</v>
      </c>
      <c r="C1899" t="str">
        <f>+'LISTADO GENERAL '!E1911</f>
        <v>ROWELUK 5MG X 30 COMP MASTICABLES*</v>
      </c>
      <c r="D1899">
        <f>+'LISTADO GENERAL '!F1911</f>
        <v>0</v>
      </c>
      <c r="E1899" t="str">
        <f>+'LISTADO GENERAL '!I1911</f>
        <v>ROWE</v>
      </c>
      <c r="F1899" s="20">
        <f>+'LISTADO GENERAL '!S1911</f>
        <v>46539</v>
      </c>
      <c r="G1899">
        <f>+'LISTADO GENERAL '!T1911</f>
        <v>0</v>
      </c>
      <c r="H1899" s="21">
        <f>+'LISTADO GENERAL '!O1911</f>
        <v>4.802023809523809</v>
      </c>
      <c r="I1899">
        <f t="shared" si="58"/>
        <v>0</v>
      </c>
      <c r="J1899">
        <f>IF('LISTADO GENERAL '!K1911="EXENTO",'REF1'!I1899,I1899*1.16)</f>
        <v>0</v>
      </c>
      <c r="K1899" t="b">
        <f t="shared" si="59"/>
        <v>0</v>
      </c>
      <c r="L1899" t="str">
        <f>'LISTADO GENERAL '!A1911</f>
        <v>PRODUCTOS TOP</v>
      </c>
    </row>
    <row r="1900" spans="1:12">
      <c r="A1900" s="22">
        <v>1899</v>
      </c>
      <c r="B1900" t="str">
        <f>+'LISTADO GENERAL '!B1912</f>
        <v>020191111</v>
      </c>
      <c r="C1900" t="str">
        <f>+'LISTADO GENERAL '!E1912</f>
        <v xml:space="preserve">RUBLOX 10 MG X  30 TAB  RECUBIERTAS </v>
      </c>
      <c r="D1900">
        <f>+'LISTADO GENERAL '!F1912</f>
        <v>0</v>
      </c>
      <c r="E1900" t="str">
        <f>+'LISTADO GENERAL '!I1912</f>
        <v>BIOTECH</v>
      </c>
      <c r="F1900" s="20">
        <f>+'LISTADO GENERAL '!S1912</f>
        <v>46143</v>
      </c>
      <c r="G1900">
        <f>+'LISTADO GENERAL '!T1912</f>
        <v>0</v>
      </c>
      <c r="H1900" s="21">
        <f>+'LISTADO GENERAL '!O1912</f>
        <v>7.9943037974683531</v>
      </c>
      <c r="I1900">
        <f t="shared" si="58"/>
        <v>0</v>
      </c>
      <c r="J1900">
        <f>IF('LISTADO GENERAL '!K1912="EXENTO",'REF1'!I1900,I1900*1.16)</f>
        <v>0</v>
      </c>
      <c r="K1900" t="b">
        <f t="shared" si="59"/>
        <v>0</v>
      </c>
      <c r="L1900" t="str">
        <f>'LISTADO GENERAL '!A1912</f>
        <v>PRODUCTOS TOP</v>
      </c>
    </row>
    <row r="1901" spans="1:12">
      <c r="A1901" s="22">
        <v>1900</v>
      </c>
      <c r="B1901" t="str">
        <f>+'LISTADO GENERAL '!B1913</f>
        <v>020191112</v>
      </c>
      <c r="C1901" t="str">
        <f>+'LISTADO GENERAL '!E1913</f>
        <v xml:space="preserve">RUBLOX 20 MG X   30  TAB  RECUBIERTAS </v>
      </c>
      <c r="D1901">
        <f>+'LISTADO GENERAL '!F1913</f>
        <v>0</v>
      </c>
      <c r="E1901" t="str">
        <f>+'LISTADO GENERAL '!I1913</f>
        <v>BIOTECH</v>
      </c>
      <c r="F1901" s="20">
        <f>+'LISTADO GENERAL '!S1913</f>
        <v>46266</v>
      </c>
      <c r="G1901">
        <f>+'LISTADO GENERAL '!T1913</f>
        <v>0</v>
      </c>
      <c r="H1901" s="21">
        <f>+'LISTADO GENERAL '!O1913</f>
        <v>10.513746835443037</v>
      </c>
      <c r="I1901">
        <f t="shared" si="58"/>
        <v>0</v>
      </c>
      <c r="J1901">
        <f>IF('LISTADO GENERAL '!K1913="EXENTO",'REF1'!I1901,I1901*1.16)</f>
        <v>0</v>
      </c>
      <c r="K1901" t="b">
        <f t="shared" si="59"/>
        <v>0</v>
      </c>
      <c r="L1901" t="str">
        <f>'LISTADO GENERAL '!A1913</f>
        <v>PRODUCTOS TOP</v>
      </c>
    </row>
    <row r="1902" spans="1:12">
      <c r="A1902" s="22">
        <v>1901</v>
      </c>
      <c r="B1902" t="str">
        <f>+'LISTADO GENERAL '!B1914</f>
        <v>023790007</v>
      </c>
      <c r="C1902" t="str">
        <f>+'LISTADO GENERAL '!E1914</f>
        <v>SABI FLEX VERA (SABILA, MANZANILLA Y LINAZA) 400 MG X 30 CAP</v>
      </c>
      <c r="D1902">
        <f>+'LISTADO GENERAL '!F1914</f>
        <v>0</v>
      </c>
      <c r="E1902" t="str">
        <f>+'LISTADO GENERAL '!I1914</f>
        <v>PRIMAVERA MAF</v>
      </c>
      <c r="F1902" s="20">
        <f>+'LISTADO GENERAL '!S1914</f>
        <v>46204</v>
      </c>
      <c r="G1902">
        <f>+'LISTADO GENERAL '!T1914</f>
        <v>0</v>
      </c>
      <c r="H1902" s="21">
        <f>+'LISTADO GENERAL '!O1914</f>
        <v>5.3779220779220775</v>
      </c>
      <c r="I1902">
        <f t="shared" si="58"/>
        <v>0</v>
      </c>
      <c r="J1902">
        <f>IF('LISTADO GENERAL '!K1914="EXENTO",'REF1'!I1902,I1902*1.16)</f>
        <v>0</v>
      </c>
      <c r="K1902" t="b">
        <f t="shared" si="59"/>
        <v>0</v>
      </c>
      <c r="L1902">
        <f>'LISTADO GENERAL '!A1914</f>
        <v>0</v>
      </c>
    </row>
    <row r="1903" spans="1:12">
      <c r="A1903" s="22">
        <v>1902</v>
      </c>
      <c r="B1903" t="str">
        <f>+'LISTADO GENERAL '!B1915</f>
        <v>0236700003</v>
      </c>
      <c r="C1903" t="str">
        <f>+'LISTADO GENERAL '!E1915</f>
        <v>SABILA JARABE NATURAL CON MIEL X 120mL</v>
      </c>
      <c r="D1903">
        <f>+'LISTADO GENERAL '!F1915</f>
        <v>0</v>
      </c>
      <c r="E1903" t="str">
        <f>+'LISTADO GENERAL '!I1915</f>
        <v>SOMA</v>
      </c>
      <c r="F1903" s="20">
        <f>+'LISTADO GENERAL '!S1915</f>
        <v>46204</v>
      </c>
      <c r="G1903">
        <f>+'LISTADO GENERAL '!T1915</f>
        <v>0</v>
      </c>
      <c r="H1903" s="21">
        <f>+'LISTADO GENERAL '!O1915</f>
        <v>2.1875</v>
      </c>
      <c r="I1903">
        <f t="shared" si="58"/>
        <v>0</v>
      </c>
      <c r="J1903">
        <f>IF('LISTADO GENERAL '!K1915="EXENTO",'REF1'!I1903,I1903*1.16)</f>
        <v>0</v>
      </c>
      <c r="K1903" t="b">
        <f t="shared" si="59"/>
        <v>0</v>
      </c>
      <c r="L1903">
        <f>'LISTADO GENERAL '!A1915</f>
        <v>0</v>
      </c>
    </row>
    <row r="1904" spans="1:12">
      <c r="A1904" s="22">
        <v>1903</v>
      </c>
      <c r="B1904" t="str">
        <f>+'LISTADO GENERAL '!B1916</f>
        <v>033420006</v>
      </c>
      <c r="C1904" t="str">
        <f>+'LISTADO GENERAL '!E1916</f>
        <v>SALBUTACARE ( SALBUTAMOL) 100MCG/DOSIS</v>
      </c>
      <c r="D1904">
        <f>+'LISTADO GENERAL '!F1916</f>
        <v>0</v>
      </c>
      <c r="E1904" t="str">
        <f>+'LISTADO GENERAL '!I1916</f>
        <v xml:space="preserve">GENIACARE </v>
      </c>
      <c r="F1904" s="20">
        <f>+'LISTADO GENERAL '!S1916</f>
        <v>45992</v>
      </c>
      <c r="G1904">
        <f>+'LISTADO GENERAL '!T1916</f>
        <v>0</v>
      </c>
      <c r="H1904" s="21">
        <f>+'LISTADO GENERAL '!O1916</f>
        <v>8.2467532467532454</v>
      </c>
      <c r="I1904">
        <f t="shared" si="58"/>
        <v>0</v>
      </c>
      <c r="J1904">
        <f>IF('LISTADO GENERAL '!K1916="EXENTO",'REF1'!I1904,I1904*1.16)</f>
        <v>0</v>
      </c>
      <c r="K1904" t="b">
        <f t="shared" si="59"/>
        <v>0</v>
      </c>
      <c r="L1904">
        <f>'LISTADO GENERAL '!A1916</f>
        <v>0</v>
      </c>
    </row>
    <row r="1905" spans="1:12">
      <c r="A1905" s="22">
        <v>1904</v>
      </c>
      <c r="B1905" t="str">
        <f>+'LISTADO GENERAL '!B1917</f>
        <v>021181113</v>
      </c>
      <c r="C1905" t="str">
        <f>+'LISTADO GENERAL '!E1917</f>
        <v>SALBUTAMOL AEROSOL 100mcg X 200 DOSIS</v>
      </c>
      <c r="D1905">
        <f>+'LISTADO GENERAL '!F1917</f>
        <v>0</v>
      </c>
      <c r="E1905" t="str">
        <f>+'LISTADO GENERAL '!I1917</f>
        <v>OFTALMI</v>
      </c>
      <c r="F1905" s="20">
        <f>+'LISTADO GENERAL '!S1917</f>
        <v>46174</v>
      </c>
      <c r="G1905">
        <f>+'LISTADO GENERAL '!T1917</f>
        <v>0</v>
      </c>
      <c r="H1905" s="21">
        <f>+'LISTADO GENERAL '!O1917</f>
        <v>10.07</v>
      </c>
      <c r="I1905">
        <f t="shared" si="58"/>
        <v>0</v>
      </c>
      <c r="J1905">
        <f>IF('LISTADO GENERAL '!K1917="EXENTO",'REF1'!I1905,I1905*1.16)</f>
        <v>0</v>
      </c>
      <c r="K1905" t="b">
        <f t="shared" si="59"/>
        <v>0</v>
      </c>
      <c r="L1905" t="str">
        <f>'LISTADO GENERAL '!A1917</f>
        <v>BROCHE DE ORO</v>
      </c>
    </row>
    <row r="1906" spans="1:12">
      <c r="A1906" s="22">
        <v>1905</v>
      </c>
      <c r="B1906" t="str">
        <f>+'LISTADO GENERAL '!B1918</f>
        <v>32903</v>
      </c>
      <c r="C1906" t="str">
        <f>+'LISTADO GENERAL '!E1918</f>
        <v>SALBUTAN 100 MCG INHA X 200 DOSIS</v>
      </c>
      <c r="D1906">
        <f>+'LISTADO GENERAL '!F1918</f>
        <v>0</v>
      </c>
      <c r="E1906" t="str">
        <f>+'LISTADO GENERAL '!I1918</f>
        <v>FARMA</v>
      </c>
      <c r="F1906" s="20">
        <f>+'LISTADO GENERAL '!S1918</f>
        <v>46082</v>
      </c>
      <c r="G1906">
        <f>+'LISTADO GENERAL '!T1918</f>
        <v>0</v>
      </c>
      <c r="H1906" s="21">
        <f>+'LISTADO GENERAL '!O1918</f>
        <v>11.129870129870129</v>
      </c>
      <c r="I1906">
        <f t="shared" si="58"/>
        <v>0</v>
      </c>
      <c r="J1906">
        <f>IF('LISTADO GENERAL '!K1918="EXENTO",'REF1'!I1906,I1906*1.16)</f>
        <v>0</v>
      </c>
      <c r="K1906" t="b">
        <f t="shared" si="59"/>
        <v>0</v>
      </c>
      <c r="L1906">
        <f>'LISTADO GENERAL '!A1918</f>
        <v>0</v>
      </c>
    </row>
    <row r="1907" spans="1:12">
      <c r="A1907" s="22">
        <v>1906</v>
      </c>
      <c r="B1907" t="str">
        <f>+'LISTADO GENERAL '!B1919</f>
        <v>023720002</v>
      </c>
      <c r="C1907" t="str">
        <f>+'LISTADO GENERAL '!E1919</f>
        <v>SANAFEN 500 MG  X 20 TAB</v>
      </c>
      <c r="D1907">
        <f>+'LISTADO GENERAL '!F1919</f>
        <v>0</v>
      </c>
      <c r="E1907" t="str">
        <f>+'LISTADO GENERAL '!I1919</f>
        <v>NAUTICA</v>
      </c>
      <c r="F1907" s="20">
        <f>+'LISTADO GENERAL '!S1919</f>
        <v>46296</v>
      </c>
      <c r="G1907">
        <f>+'LISTADO GENERAL '!T1919</f>
        <v>0</v>
      </c>
      <c r="H1907" s="21">
        <f>+'LISTADO GENERAL '!O1919</f>
        <v>1.1309523809523809</v>
      </c>
      <c r="I1907">
        <f t="shared" si="58"/>
        <v>0</v>
      </c>
      <c r="J1907">
        <f>IF('LISTADO GENERAL '!K1919="EXENTO",'REF1'!I1907,I1907*1.16)</f>
        <v>0</v>
      </c>
      <c r="K1907" t="b">
        <f t="shared" si="59"/>
        <v>0</v>
      </c>
      <c r="L1907">
        <f>'LISTADO GENERAL '!A1919</f>
        <v>0</v>
      </c>
    </row>
    <row r="1908" spans="1:12">
      <c r="A1908" s="22">
        <v>1907</v>
      </c>
      <c r="B1908" t="str">
        <f>+'LISTADO GENERAL '!B1920</f>
        <v>0337300015</v>
      </c>
      <c r="C1908" t="str">
        <f>+'LISTADO GENERAL '!E1920</f>
        <v>SASOLIN MR  L.P. 0.40 MG x 16 CAP</v>
      </c>
      <c r="D1908">
        <f>+'LISTADO GENERAL '!F1920</f>
        <v>0</v>
      </c>
      <c r="E1908" t="str">
        <f>+'LISTADO GENERAL '!I1920</f>
        <v>CAPSUVEN</v>
      </c>
      <c r="F1908" s="20">
        <f>+'LISTADO GENERAL '!S1920</f>
        <v>45839</v>
      </c>
      <c r="G1908">
        <f>+'LISTADO GENERAL '!T1920</f>
        <v>0</v>
      </c>
      <c r="H1908" s="21">
        <f>+'LISTADO GENERAL '!O1920</f>
        <v>1.7319743999999999</v>
      </c>
      <c r="I1908">
        <f t="shared" si="58"/>
        <v>0</v>
      </c>
      <c r="J1908">
        <f>IF('LISTADO GENERAL '!K1920="EXENTO",'REF1'!I1908,I1908*1.16)</f>
        <v>0</v>
      </c>
      <c r="K1908" t="b">
        <f t="shared" si="59"/>
        <v>0</v>
      </c>
      <c r="L1908" t="str">
        <f>'LISTADO GENERAL '!A1920</f>
        <v>MORADO DE BIENESTAR</v>
      </c>
    </row>
    <row r="1909" spans="1:12">
      <c r="A1909" s="22">
        <v>1908</v>
      </c>
      <c r="B1909" t="str">
        <f>+'LISTADO GENERAL '!B1921</f>
        <v>020360051</v>
      </c>
      <c r="C1909" t="str">
        <f>+'LISTADO GENERAL '!E1921</f>
        <v>SAVER (AZITROMICINA) 200mg/5ML SUSP PED X 37,5ML</v>
      </c>
      <c r="D1909">
        <f>+'LISTADO GENERAL '!F1921</f>
        <v>0</v>
      </c>
      <c r="E1909" t="str">
        <f>+'LISTADO GENERAL '!I1921</f>
        <v>ELMOR</v>
      </c>
      <c r="F1909" s="20">
        <f>+'LISTADO GENERAL '!S1921</f>
        <v>46266</v>
      </c>
      <c r="G1909">
        <f>+'LISTADO GENERAL '!T1921</f>
        <v>0</v>
      </c>
      <c r="H1909" s="21">
        <f>+'LISTADO GENERAL '!O1921</f>
        <v>6.0909090909090917</v>
      </c>
      <c r="I1909">
        <f t="shared" si="58"/>
        <v>0</v>
      </c>
      <c r="J1909">
        <f>IF('LISTADO GENERAL '!K1921="EXENTO",'REF1'!I1909,I1909*1.16)</f>
        <v>0</v>
      </c>
      <c r="K1909" t="b">
        <f t="shared" si="59"/>
        <v>0</v>
      </c>
      <c r="L1909">
        <f>'LISTADO GENERAL '!A1921</f>
        <v>0</v>
      </c>
    </row>
    <row r="1910" spans="1:12">
      <c r="A1910" s="22">
        <v>1909</v>
      </c>
      <c r="B1910" t="str">
        <f>+'LISTADO GENERAL '!B1922</f>
        <v>020360042</v>
      </c>
      <c r="C1910" t="str">
        <f>+'LISTADO GENERAL '!E1922</f>
        <v>SAVER (AZITROMICINA) 500mg X 5COMP</v>
      </c>
      <c r="D1910">
        <f>+'LISTADO GENERAL '!F1922</f>
        <v>0</v>
      </c>
      <c r="E1910" t="str">
        <f>+'LISTADO GENERAL '!I1922</f>
        <v>ELMOR</v>
      </c>
      <c r="F1910" s="20">
        <f>+'LISTADO GENERAL '!S1922</f>
        <v>46631</v>
      </c>
      <c r="G1910">
        <f>+'LISTADO GENERAL '!T1922</f>
        <v>0</v>
      </c>
      <c r="H1910" s="21">
        <f>+'LISTADO GENERAL '!O1922</f>
        <v>3.3440506329113919</v>
      </c>
      <c r="I1910">
        <f t="shared" si="58"/>
        <v>0</v>
      </c>
      <c r="J1910">
        <f>IF('LISTADO GENERAL '!K1922="EXENTO",'REF1'!I1910,I1910*1.16)</f>
        <v>0</v>
      </c>
      <c r="K1910" t="b">
        <f t="shared" si="59"/>
        <v>0</v>
      </c>
      <c r="L1910">
        <f>'LISTADO GENERAL '!A1922</f>
        <v>0</v>
      </c>
    </row>
    <row r="1911" spans="1:12">
      <c r="A1911" s="22">
        <v>1910</v>
      </c>
      <c r="B1911" t="str">
        <f>+'LISTADO GENERAL '!B1923</f>
        <v>021690985</v>
      </c>
      <c r="C1911" t="str">
        <f>+'LISTADO GENERAL '!E1923</f>
        <v>SECNIDAZOL 1 g X 2 TAB</v>
      </c>
      <c r="D1911">
        <f>+'LISTADO GENERAL '!F1923</f>
        <v>0</v>
      </c>
      <c r="E1911" t="str">
        <f>+'LISTADO GENERAL '!I1923</f>
        <v>VALMOR</v>
      </c>
      <c r="F1911" s="20">
        <f>+'LISTADO GENERAL '!S1923</f>
        <v>46966</v>
      </c>
      <c r="G1911">
        <f>+'LISTADO GENERAL '!T1923</f>
        <v>0</v>
      </c>
      <c r="H1911" s="21">
        <f>+'LISTADO GENERAL '!O1923</f>
        <v>2.9870129870129869</v>
      </c>
      <c r="I1911">
        <f t="shared" si="58"/>
        <v>0</v>
      </c>
      <c r="J1911">
        <f>IF('LISTADO GENERAL '!K1923="EXENTO",'REF1'!I1911,I1911*1.16)</f>
        <v>0</v>
      </c>
      <c r="K1911" t="b">
        <f t="shared" si="59"/>
        <v>0</v>
      </c>
      <c r="L1911">
        <f>'LISTADO GENERAL '!A1923</f>
        <v>0</v>
      </c>
    </row>
    <row r="1912" spans="1:12">
      <c r="A1912" s="22">
        <v>1911</v>
      </c>
      <c r="B1912" t="str">
        <f>+'LISTADO GENERAL '!B1924</f>
        <v>021740734</v>
      </c>
      <c r="C1912" t="str">
        <f>+'LISTADO GENERAL '!E1924</f>
        <v>SECNIDAZOL 1g X 2 TAB</v>
      </c>
      <c r="D1912">
        <f>+'LISTADO GENERAL '!F1924</f>
        <v>0</v>
      </c>
      <c r="E1912" t="str">
        <f>+'LISTADO GENERAL '!I1924</f>
        <v>VIVAX</v>
      </c>
      <c r="F1912" s="20">
        <f>+'LISTADO GENERAL '!S1924</f>
        <v>46478</v>
      </c>
      <c r="G1912">
        <f>+'LISTADO GENERAL '!T1924</f>
        <v>0</v>
      </c>
      <c r="H1912" s="21">
        <f>+'LISTADO GENERAL '!O1924</f>
        <v>2.464285714285714</v>
      </c>
      <c r="I1912">
        <f t="shared" si="58"/>
        <v>0</v>
      </c>
      <c r="J1912">
        <f>IF('LISTADO GENERAL '!K1924="EXENTO",'REF1'!I1912,I1912*1.16)</f>
        <v>0</v>
      </c>
      <c r="K1912" t="b">
        <f t="shared" si="59"/>
        <v>0</v>
      </c>
      <c r="L1912">
        <f>'LISTADO GENERAL '!A1924</f>
        <v>0</v>
      </c>
    </row>
    <row r="1913" spans="1:12">
      <c r="A1913" s="22">
        <v>1912</v>
      </c>
      <c r="B1913" t="str">
        <f>+'LISTADO GENERAL '!B1925</f>
        <v>020260884</v>
      </c>
      <c r="C1913" t="str">
        <f>+'LISTADO GENERAL '!E1925</f>
        <v>SECNIDAZOL 1GR X 2 COMP</v>
      </c>
      <c r="D1913">
        <f>+'LISTADO GENERAL '!F1925</f>
        <v>0</v>
      </c>
      <c r="E1913" t="str">
        <f>+'LISTADO GENERAL '!I1925</f>
        <v>CALOX</v>
      </c>
      <c r="F1913" s="20">
        <f>+'LISTADO GENERAL '!S1925</f>
        <v>46631</v>
      </c>
      <c r="G1913">
        <f>+'LISTADO GENERAL '!T1925</f>
        <v>0</v>
      </c>
      <c r="H1913" s="21">
        <f>+'LISTADO GENERAL '!O1925</f>
        <v>2.8765822784810129</v>
      </c>
      <c r="I1913">
        <f t="shared" si="58"/>
        <v>0</v>
      </c>
      <c r="J1913">
        <f>IF('LISTADO GENERAL '!K1925="EXENTO",'REF1'!I1913,I1913*1.16)</f>
        <v>0</v>
      </c>
      <c r="K1913" t="b">
        <f t="shared" si="59"/>
        <v>0</v>
      </c>
      <c r="L1913">
        <f>'LISTADO GENERAL '!A1925</f>
        <v>0</v>
      </c>
    </row>
    <row r="1914" spans="1:12">
      <c r="A1914" s="22">
        <v>1913</v>
      </c>
      <c r="B1914" t="str">
        <f>+'LISTADO GENERAL '!B1926</f>
        <v>021260406</v>
      </c>
      <c r="C1914" t="str">
        <f>+'LISTADO GENERAL '!E1926</f>
        <v>SECNIDEX 500mg X 4 TAB</v>
      </c>
      <c r="D1914">
        <f>+'LISTADO GENERAL '!F1926</f>
        <v>0</v>
      </c>
      <c r="E1914" t="str">
        <f>+'LISTADO GENERAL '!I1926</f>
        <v>PLUS ANDES</v>
      </c>
      <c r="F1914" s="20">
        <f>+'LISTADO GENERAL '!S1926</f>
        <v>47270</v>
      </c>
      <c r="G1914">
        <f>+'LISTADO GENERAL '!T1926</f>
        <v>0</v>
      </c>
      <c r="H1914" s="21">
        <f>+'LISTADO GENERAL '!O1926</f>
        <v>2.0542793871459915</v>
      </c>
      <c r="I1914">
        <f t="shared" si="58"/>
        <v>0</v>
      </c>
      <c r="J1914">
        <f>IF('LISTADO GENERAL '!K1926="EXENTO",'REF1'!I1914,I1914*1.16)</f>
        <v>0</v>
      </c>
      <c r="K1914" t="b">
        <f t="shared" si="59"/>
        <v>0</v>
      </c>
      <c r="L1914">
        <f>'LISTADO GENERAL '!A1926</f>
        <v>0</v>
      </c>
    </row>
    <row r="1915" spans="1:12">
      <c r="A1915" s="22">
        <v>1914</v>
      </c>
      <c r="B1915" t="str">
        <f>+'LISTADO GENERAL '!B1927</f>
        <v>010140350</v>
      </c>
      <c r="C1915" t="str">
        <f>+'LISTADO GENERAL '!E1927</f>
        <v>SEDACONS 2 mL X 1 AMP</v>
      </c>
      <c r="D1915">
        <f>+'LISTADO GENERAL '!F1927</f>
        <v>0</v>
      </c>
      <c r="E1915" t="str">
        <f>+'LISTADO GENERAL '!I1927</f>
        <v>BEHRENS</v>
      </c>
      <c r="F1915" s="20">
        <f>+'LISTADO GENERAL '!S1927</f>
        <v>46235</v>
      </c>
      <c r="G1915">
        <f>+'LISTADO GENERAL '!T1927</f>
        <v>0</v>
      </c>
      <c r="H1915" s="21">
        <f>+'LISTADO GENERAL '!O1927</f>
        <v>7.4285714285714279</v>
      </c>
      <c r="I1915">
        <f t="shared" si="58"/>
        <v>0</v>
      </c>
      <c r="J1915">
        <f>IF('LISTADO GENERAL '!K1927="EXENTO",'REF1'!I1915,I1915*1.16)</f>
        <v>0</v>
      </c>
      <c r="K1915" t="b">
        <f t="shared" si="59"/>
        <v>0</v>
      </c>
      <c r="L1915" t="str">
        <f>'LISTADO GENERAL '!A1927</f>
        <v>PRODUCTOS TOP</v>
      </c>
    </row>
    <row r="1916" spans="1:12">
      <c r="A1916" s="22">
        <v>1915</v>
      </c>
      <c r="B1916" t="str">
        <f>+'LISTADO GENERAL '!B1928</f>
        <v>0217409017</v>
      </c>
      <c r="C1916" t="str">
        <f>+'LISTADO GENERAL '!E1928</f>
        <v>SELENE VITAMINA E + SELENIO X 30 CAP</v>
      </c>
      <c r="D1916">
        <f>+'LISTADO GENERAL '!F1928</f>
        <v>0</v>
      </c>
      <c r="E1916" t="str">
        <f>+'LISTADO GENERAL '!I1928</f>
        <v>VIVAX</v>
      </c>
      <c r="F1916" s="20">
        <f>+'LISTADO GENERAL '!S1928</f>
        <v>46569</v>
      </c>
      <c r="G1916">
        <f>+'LISTADO GENERAL '!T1928</f>
        <v>0</v>
      </c>
      <c r="H1916" s="21">
        <f>+'LISTADO GENERAL '!O1928</f>
        <v>10.493670886075948</v>
      </c>
      <c r="I1916">
        <f t="shared" si="58"/>
        <v>0</v>
      </c>
      <c r="J1916">
        <f>IF('LISTADO GENERAL '!K1928="EXENTO",'REF1'!I1916,I1916*1.16)</f>
        <v>0</v>
      </c>
      <c r="K1916" t="b">
        <f t="shared" si="59"/>
        <v>0</v>
      </c>
      <c r="L1916">
        <f>'LISTADO GENERAL '!A1928</f>
        <v>0</v>
      </c>
    </row>
    <row r="1917" spans="1:12">
      <c r="A1917" s="22">
        <v>1916</v>
      </c>
      <c r="B1917" t="str">
        <f>+'LISTADO GENERAL '!B1929</f>
        <v>020580983</v>
      </c>
      <c r="C1917" t="str">
        <f>+'LISTADO GENERAL '!E1929</f>
        <v>SELES  400 UI- 50 MCG X 30 CAP</v>
      </c>
      <c r="D1917">
        <f>+'LISTADO GENERAL '!F1929</f>
        <v>0</v>
      </c>
      <c r="E1917" t="str">
        <f>+'LISTADO GENERAL '!I1929</f>
        <v>FC PHARMA</v>
      </c>
      <c r="F1917" s="20">
        <f>+'LISTADO GENERAL '!S1929</f>
        <v>45839</v>
      </c>
      <c r="G1917">
        <f>+'LISTADO GENERAL '!T1929</f>
        <v>0</v>
      </c>
      <c r="H1917" s="21">
        <f>+'LISTADO GENERAL '!O1929</f>
        <v>9.6706329113924046</v>
      </c>
      <c r="I1917">
        <f t="shared" si="58"/>
        <v>0</v>
      </c>
      <c r="J1917">
        <f>IF('LISTADO GENERAL '!K1929="EXENTO",'REF1'!I1917,I1917*1.16)</f>
        <v>0</v>
      </c>
      <c r="K1917" t="b">
        <f t="shared" si="59"/>
        <v>0</v>
      </c>
      <c r="L1917">
        <f>'LISTADO GENERAL '!A1929</f>
        <v>0</v>
      </c>
    </row>
    <row r="1918" spans="1:12">
      <c r="A1918" s="22">
        <v>1917</v>
      </c>
      <c r="B1918" t="str">
        <f>+'LISTADO GENERAL '!B1930</f>
        <v>020550409</v>
      </c>
      <c r="C1918" t="str">
        <f>+'LISTADO GENERAL '!E1930</f>
        <v>SENOKOT CON DOCUSATO X 10 TAB</v>
      </c>
      <c r="D1918">
        <f>+'LISTADO GENERAL '!F1930</f>
        <v>0</v>
      </c>
      <c r="E1918" t="str">
        <f>+'LISTADO GENERAL '!I1930</f>
        <v>FARMA</v>
      </c>
      <c r="F1918" s="20">
        <f>+'LISTADO GENERAL '!S1930</f>
        <v>46327</v>
      </c>
      <c r="G1918">
        <f>+'LISTADO GENERAL '!T1930</f>
        <v>0</v>
      </c>
      <c r="H1918" s="21">
        <f>+'LISTADO GENERAL '!O1930</f>
        <v>5.2727272727272725</v>
      </c>
      <c r="I1918">
        <f t="shared" si="58"/>
        <v>0</v>
      </c>
      <c r="J1918">
        <f>IF('LISTADO GENERAL '!K1930="EXENTO",'REF1'!I1918,I1918*1.16)</f>
        <v>0</v>
      </c>
      <c r="K1918" t="b">
        <f t="shared" si="59"/>
        <v>0</v>
      </c>
      <c r="L1918">
        <f>'LISTADO GENERAL '!A1930</f>
        <v>0</v>
      </c>
    </row>
    <row r="1919" spans="1:12">
      <c r="A1919" s="22">
        <v>1918</v>
      </c>
      <c r="B1919" t="str">
        <f>+'LISTADO GENERAL '!B1931</f>
        <v>0337300016</v>
      </c>
      <c r="C1919" t="str">
        <f>+'LISTADO GENERAL '!E1931</f>
        <v>SEROXYN INH 25/125 X 120 DOSIS</v>
      </c>
      <c r="D1919">
        <f>+'LISTADO GENERAL '!F1931</f>
        <v>0</v>
      </c>
      <c r="E1919" t="str">
        <f>+'LISTADO GENERAL '!I1931</f>
        <v>CAPSUVEN</v>
      </c>
      <c r="F1919" s="20">
        <f>+'LISTADO GENERAL '!S1931</f>
        <v>45778</v>
      </c>
      <c r="G1919">
        <f>+'LISTADO GENERAL '!T1931</f>
        <v>0</v>
      </c>
      <c r="H1919" s="21">
        <f>+'LISTADO GENERAL '!O1931</f>
        <v>7.3686075949367096</v>
      </c>
      <c r="I1919">
        <f t="shared" si="58"/>
        <v>0</v>
      </c>
      <c r="J1919">
        <f>IF('LISTADO GENERAL '!K1931="EXENTO",'REF1'!I1919,I1919*1.16)</f>
        <v>0</v>
      </c>
      <c r="K1919" t="b">
        <f t="shared" si="59"/>
        <v>0</v>
      </c>
      <c r="L1919" t="str">
        <f>'LISTADO GENERAL '!A1931</f>
        <v>MORADO DE BIENESTAR</v>
      </c>
    </row>
    <row r="1920" spans="1:12">
      <c r="A1920" s="22">
        <v>1919</v>
      </c>
      <c r="B1920" t="str">
        <f>+'LISTADO GENERAL '!B1932</f>
        <v>021740480</v>
      </c>
      <c r="C1920" t="str">
        <f>+'LISTADO GENERAL '!E1932</f>
        <v>SERTRALINA 50 mg x 10 TAB</v>
      </c>
      <c r="D1920">
        <f>+'LISTADO GENERAL '!F1932</f>
        <v>0</v>
      </c>
      <c r="E1920" t="str">
        <f>+'LISTADO GENERAL '!I1932</f>
        <v>VIVAX</v>
      </c>
      <c r="F1920" s="20">
        <f>+'LISTADO GENERAL '!S1932</f>
        <v>45901</v>
      </c>
      <c r="G1920">
        <f>+'LISTADO GENERAL '!T1932</f>
        <v>0</v>
      </c>
      <c r="H1920" s="21">
        <f>+'LISTADO GENERAL '!O1932</f>
        <v>3.3569620253164554</v>
      </c>
      <c r="I1920">
        <f t="shared" si="58"/>
        <v>0</v>
      </c>
      <c r="J1920">
        <f>IF('LISTADO GENERAL '!K1932="EXENTO",'REF1'!I1920,I1920*1.16)</f>
        <v>0</v>
      </c>
      <c r="K1920" t="b">
        <f t="shared" si="59"/>
        <v>0</v>
      </c>
      <c r="L1920">
        <f>'LISTADO GENERAL '!A1932</f>
        <v>0</v>
      </c>
    </row>
    <row r="1921" spans="1:12">
      <c r="A1921" s="22">
        <v>1920</v>
      </c>
      <c r="B1921" t="str">
        <f>+'LISTADO GENERAL '!B1933</f>
        <v>020261088</v>
      </c>
      <c r="C1921" t="str">
        <f>+'LISTADO GENERAL '!E1933</f>
        <v>SERTRALINA 50 MG X 10 TAB</v>
      </c>
      <c r="D1921">
        <f>+'LISTADO GENERAL '!F1933</f>
        <v>0</v>
      </c>
      <c r="E1921" t="str">
        <f>+'LISTADO GENERAL '!I1933</f>
        <v>CALOX</v>
      </c>
      <c r="F1921" s="20">
        <f>+'LISTADO GENERAL '!S1933</f>
        <v>46631</v>
      </c>
      <c r="G1921">
        <f>+'LISTADO GENERAL '!T1933</f>
        <v>0</v>
      </c>
      <c r="H1921" s="21">
        <f>+'LISTADO GENERAL '!O1933</f>
        <v>3.1322784810126585</v>
      </c>
      <c r="I1921">
        <f t="shared" si="58"/>
        <v>0</v>
      </c>
      <c r="J1921">
        <f>IF('LISTADO GENERAL '!K1933="EXENTO",'REF1'!I1921,I1921*1.16)</f>
        <v>0</v>
      </c>
      <c r="K1921" t="b">
        <f t="shared" si="59"/>
        <v>0</v>
      </c>
      <c r="L1921">
        <f>'LISTADO GENERAL '!A1933</f>
        <v>0</v>
      </c>
    </row>
    <row r="1922" spans="1:12">
      <c r="A1922" s="22">
        <v>1921</v>
      </c>
      <c r="B1922" t="str">
        <f>+'LISTADO GENERAL '!B1934</f>
        <v>020980653</v>
      </c>
      <c r="C1922" t="str">
        <f>+'LISTADO GENERAL '!E1934</f>
        <v>SERTRALINA 50 MG X 10 TAB</v>
      </c>
      <c r="D1922">
        <f>+'LISTADO GENERAL '!F1934</f>
        <v>0</v>
      </c>
      <c r="E1922" t="str">
        <f>+'LISTADO GENERAL '!I1934</f>
        <v>LETI-GENVEN</v>
      </c>
      <c r="F1922" s="20">
        <f>+'LISTADO GENERAL '!S1934</f>
        <v>46600</v>
      </c>
      <c r="G1922">
        <f>+'LISTADO GENERAL '!T1934</f>
        <v>0</v>
      </c>
      <c r="H1922" s="21">
        <f>+'LISTADO GENERAL '!O1934</f>
        <v>2.9487012987012986</v>
      </c>
      <c r="I1922">
        <f t="shared" ref="I1922:I1985" si="60">+H1922*G1922</f>
        <v>0</v>
      </c>
      <c r="J1922">
        <f>IF('LISTADO GENERAL '!K1934="EXENTO",'REF1'!I1922,I1922*1.16)</f>
        <v>0</v>
      </c>
      <c r="K1922" t="b">
        <f t="shared" si="59"/>
        <v>0</v>
      </c>
      <c r="L1922" t="str">
        <f>'LISTADO GENERAL '!A1934</f>
        <v xml:space="preserve">BROCHE DE ORO </v>
      </c>
    </row>
    <row r="1923" spans="1:12">
      <c r="A1923" s="22">
        <v>1922</v>
      </c>
      <c r="B1923" t="str">
        <f>+'LISTADO GENERAL '!B1935</f>
        <v>37827</v>
      </c>
      <c r="C1923" t="str">
        <f>+'LISTADO GENERAL '!E1935</f>
        <v>SERTRALINA 50 MG X 30 COMP REC</v>
      </c>
      <c r="D1923">
        <f>+'LISTADO GENERAL '!F1935</f>
        <v>0</v>
      </c>
      <c r="E1923" t="str">
        <f>+'LISTADO GENERAL '!I1935</f>
        <v>LETI-GENVEN</v>
      </c>
      <c r="F1923" s="20">
        <f>+'LISTADO GENERAL '!S1935</f>
        <v>46692</v>
      </c>
      <c r="G1923">
        <f>+'LISTADO GENERAL '!T1935</f>
        <v>0</v>
      </c>
      <c r="H1923" s="21">
        <f>+'LISTADO GENERAL '!O1935</f>
        <v>7.5876623376623371</v>
      </c>
      <c r="I1923">
        <f t="shared" si="60"/>
        <v>0</v>
      </c>
      <c r="J1923">
        <f>IF('LISTADO GENERAL '!K1935="EXENTO",'REF1'!I1923,I1923*1.16)</f>
        <v>0</v>
      </c>
      <c r="K1923" t="b">
        <f t="shared" ref="K1923:K1986" si="61">IF(AND(G1923&gt;0,AND(L1923&lt;&gt;$L$1,L1923&lt;&gt;$M$1)),ROW())</f>
        <v>0</v>
      </c>
      <c r="L1923" t="str">
        <f>'LISTADO GENERAL '!A1935</f>
        <v xml:space="preserve">BROCHE DE ORO </v>
      </c>
    </row>
    <row r="1924" spans="1:12">
      <c r="A1924" s="22">
        <v>1923</v>
      </c>
      <c r="B1924" t="str">
        <f>+'LISTADO GENERAL '!B1936</f>
        <v>020261113</v>
      </c>
      <c r="C1924" t="str">
        <f>+'LISTADO GENERAL '!E1936</f>
        <v>SERTRALINA 50 MG X 30 TAB</v>
      </c>
      <c r="D1924">
        <f>+'LISTADO GENERAL '!F1936</f>
        <v>0</v>
      </c>
      <c r="E1924" t="str">
        <f>+'LISTADO GENERAL '!I1936</f>
        <v>CALOX</v>
      </c>
      <c r="F1924" s="20">
        <f>+'LISTADO GENERAL '!S1936</f>
        <v>46478</v>
      </c>
      <c r="G1924">
        <f>+'LISTADO GENERAL '!T1936</f>
        <v>0</v>
      </c>
      <c r="H1924" s="21">
        <f>+'LISTADO GENERAL '!O1936</f>
        <v>8.8354430379746844</v>
      </c>
      <c r="I1924">
        <f t="shared" si="60"/>
        <v>0</v>
      </c>
      <c r="J1924">
        <f>IF('LISTADO GENERAL '!K1936="EXENTO",'REF1'!I1924,I1924*1.16)</f>
        <v>0</v>
      </c>
      <c r="K1924" t="b">
        <f t="shared" si="61"/>
        <v>0</v>
      </c>
      <c r="L1924">
        <f>'LISTADO GENERAL '!A1936</f>
        <v>0</v>
      </c>
    </row>
    <row r="1925" spans="1:12">
      <c r="A1925" s="22">
        <v>1924</v>
      </c>
      <c r="B1925" t="str">
        <f>+'LISTADO GENERAL '!B1937</f>
        <v>020930480</v>
      </c>
      <c r="C1925" t="str">
        <f>+'LISTADO GENERAL '!E1937</f>
        <v>SERTRALINA 50MG X 10  TAB</v>
      </c>
      <c r="D1925">
        <f>+'LISTADO GENERAL '!F1937</f>
        <v>0</v>
      </c>
      <c r="E1925" t="str">
        <f>+'LISTADO GENERAL '!I1937</f>
        <v>LA SANTE</v>
      </c>
      <c r="F1925" s="20">
        <f>+'LISTADO GENERAL '!S1937</f>
        <v>46143</v>
      </c>
      <c r="G1925">
        <f>+'LISTADO GENERAL '!T1937</f>
        <v>0</v>
      </c>
      <c r="H1925" s="21">
        <f>+'LISTADO GENERAL '!O1937</f>
        <v>2.5577999999999999</v>
      </c>
      <c r="I1925">
        <f t="shared" si="60"/>
        <v>0</v>
      </c>
      <c r="J1925">
        <f>IF('LISTADO GENERAL '!K1937="EXENTO",'REF1'!I1925,I1925*1.16)</f>
        <v>0</v>
      </c>
      <c r="K1925" t="b">
        <f t="shared" si="61"/>
        <v>0</v>
      </c>
      <c r="L1925" t="str">
        <f>'LISTADO GENERAL '!A1937</f>
        <v>BROCHE DE ORO</v>
      </c>
    </row>
    <row r="1926" spans="1:12">
      <c r="A1926" s="22">
        <v>1925</v>
      </c>
      <c r="B1926" t="str">
        <f>+'LISTADO GENERAL '!B1938</f>
        <v>020931144</v>
      </c>
      <c r="C1926" t="str">
        <f>+'LISTADO GENERAL '!E1938</f>
        <v>SERTRALINA 50MG X 30  TAB</v>
      </c>
      <c r="D1926">
        <f>+'LISTADO GENERAL '!F1938</f>
        <v>0</v>
      </c>
      <c r="E1926" t="str">
        <f>+'LISTADO GENERAL '!I1938</f>
        <v>LA SANTE</v>
      </c>
      <c r="F1926" s="20">
        <f>+'LISTADO GENERAL '!S1938</f>
        <v>46266</v>
      </c>
      <c r="G1926">
        <f>+'LISTADO GENERAL '!T1938</f>
        <v>0</v>
      </c>
      <c r="H1926" s="21">
        <f>+'LISTADO GENERAL '!O1938</f>
        <v>5.5957999999999997</v>
      </c>
      <c r="I1926">
        <f t="shared" si="60"/>
        <v>0</v>
      </c>
      <c r="J1926">
        <f>IF('LISTADO GENERAL '!K1938="EXENTO",'REF1'!I1926,I1926*1.16)</f>
        <v>0</v>
      </c>
      <c r="K1926" t="b">
        <f t="shared" si="61"/>
        <v>0</v>
      </c>
      <c r="L1926" t="str">
        <f>'LISTADO GENERAL '!A1938</f>
        <v>BROCHE DE ORO</v>
      </c>
    </row>
    <row r="1927" spans="1:12">
      <c r="A1927" s="22">
        <v>1926</v>
      </c>
      <c r="B1927" t="str">
        <f>+'LISTADO GENERAL '!B1939</f>
        <v>033470012</v>
      </c>
      <c r="C1927" t="str">
        <f>+'LISTADO GENERAL '!E1939</f>
        <v>SERTRALINA AZEVEDOS 50MG X 56 COMP</v>
      </c>
      <c r="D1927">
        <f>+'LISTADO GENERAL '!F1939</f>
        <v>0</v>
      </c>
      <c r="E1927" t="str">
        <f>+'LISTADO GENERAL '!I1939</f>
        <v xml:space="preserve">DOROPHARMA </v>
      </c>
      <c r="F1927" s="20">
        <f>+'LISTADO GENERAL '!S1939</f>
        <v>46447</v>
      </c>
      <c r="G1927">
        <f>+'LISTADO GENERAL '!T1939</f>
        <v>0</v>
      </c>
      <c r="H1927" s="21">
        <f>+'LISTADO GENERAL '!O1939</f>
        <v>8.8324675324675326</v>
      </c>
      <c r="I1927">
        <f t="shared" si="60"/>
        <v>0</v>
      </c>
      <c r="J1927">
        <f>IF('LISTADO GENERAL '!K1939="EXENTO",'REF1'!I1927,I1927*1.16)</f>
        <v>0</v>
      </c>
      <c r="K1927" t="b">
        <f t="shared" si="61"/>
        <v>0</v>
      </c>
      <c r="L1927">
        <f>'LISTADO GENERAL '!A1939</f>
        <v>0</v>
      </c>
    </row>
    <row r="1928" spans="1:12">
      <c r="A1928" s="22">
        <v>1927</v>
      </c>
      <c r="B1928" t="str">
        <f>+'LISTADO GENERAL '!B1940</f>
        <v>033510014</v>
      </c>
      <c r="C1928" t="str">
        <f>+'LISTADO GENERAL '!E1940</f>
        <v>SERTRALINA BLUEPHARMA 100 MG X 60 COMP</v>
      </c>
      <c r="D1928">
        <f>+'LISTADO GENERAL '!F1940</f>
        <v>0</v>
      </c>
      <c r="E1928" t="str">
        <f>+'LISTADO GENERAL '!I1940</f>
        <v xml:space="preserve">DOROPHARMA </v>
      </c>
      <c r="F1928" s="20">
        <f>+'LISTADO GENERAL '!S1940</f>
        <v>46388</v>
      </c>
      <c r="G1928">
        <f>+'LISTADO GENERAL '!T1940</f>
        <v>0</v>
      </c>
      <c r="H1928" s="21">
        <f>+'LISTADO GENERAL '!O1940</f>
        <v>13.896103896103895</v>
      </c>
      <c r="I1928">
        <f t="shared" si="60"/>
        <v>0</v>
      </c>
      <c r="J1928">
        <f>IF('LISTADO GENERAL '!K1940="EXENTO",'REF1'!I1928,I1928*1.16)</f>
        <v>0</v>
      </c>
      <c r="K1928" t="b">
        <f t="shared" si="61"/>
        <v>0</v>
      </c>
      <c r="L1928">
        <f>'LISTADO GENERAL '!A1940</f>
        <v>0</v>
      </c>
    </row>
    <row r="1929" spans="1:12">
      <c r="A1929" s="22">
        <v>1928</v>
      </c>
      <c r="B1929" t="str">
        <f>+'LISTADO GENERAL '!B1941</f>
        <v>040230012</v>
      </c>
      <c r="C1929" t="str">
        <f>+'LISTADO GENERAL '!E1941</f>
        <v>SET DE INFUSION CON PUERTO Y  MICROGOTERO 60G</v>
      </c>
      <c r="D1929">
        <f>+'LISTADO GENERAL '!F1941</f>
        <v>0</v>
      </c>
      <c r="E1929" t="str">
        <f>+'LISTADO GENERAL '!I1941</f>
        <v>BRIUTCARE</v>
      </c>
      <c r="F1929" s="20">
        <f>+'LISTADO GENERAL '!S1941</f>
        <v>46966</v>
      </c>
      <c r="G1929">
        <f>+'LISTADO GENERAL '!T1941</f>
        <v>0</v>
      </c>
      <c r="H1929" s="21">
        <f>+'LISTADO GENERAL '!O1941</f>
        <v>0.68831168831168832</v>
      </c>
      <c r="I1929">
        <f t="shared" si="60"/>
        <v>0</v>
      </c>
      <c r="J1929">
        <f>IF('LISTADO GENERAL '!K1941="EXENTO",'REF1'!I1929,I1929*1.16)</f>
        <v>0</v>
      </c>
      <c r="K1929" t="b">
        <f t="shared" si="61"/>
        <v>0</v>
      </c>
      <c r="L1929">
        <f>'LISTADO GENERAL '!A1941</f>
        <v>0</v>
      </c>
    </row>
    <row r="1930" spans="1:12">
      <c r="A1930" s="22">
        <v>1929</v>
      </c>
      <c r="B1930" t="str">
        <f>+'LISTADO GENERAL '!B1942</f>
        <v>040230013</v>
      </c>
      <c r="C1930" t="str">
        <f>+'LISTADO GENERAL '!E1942</f>
        <v>SET DE TRANSFUSION DE SANGRE</v>
      </c>
      <c r="D1930">
        <f>+'LISTADO GENERAL '!F1942</f>
        <v>0</v>
      </c>
      <c r="E1930" t="str">
        <f>+'LISTADO GENERAL '!I1942</f>
        <v>BRIUTCARE</v>
      </c>
      <c r="F1930" s="20">
        <f>+'LISTADO GENERAL '!S1942</f>
        <v>46357</v>
      </c>
      <c r="G1930">
        <f>+'LISTADO GENERAL '!T1942</f>
        <v>0</v>
      </c>
      <c r="H1930" s="21">
        <f>+'LISTADO GENERAL '!O1942</f>
        <v>0.75324675324675316</v>
      </c>
      <c r="I1930">
        <f t="shared" si="60"/>
        <v>0</v>
      </c>
      <c r="J1930">
        <f>IF('LISTADO GENERAL '!K1942="EXENTO",'REF1'!I1930,I1930*1.16)</f>
        <v>0</v>
      </c>
      <c r="K1930" t="b">
        <f t="shared" si="61"/>
        <v>0</v>
      </c>
      <c r="L1930">
        <f>'LISTADO GENERAL '!A1942</f>
        <v>0</v>
      </c>
    </row>
    <row r="1931" spans="1:12">
      <c r="A1931" s="22">
        <v>1930</v>
      </c>
      <c r="B1931" t="str">
        <f>+'LISTADO GENERAL '!B1943</f>
        <v>041840165</v>
      </c>
      <c r="C1931" t="str">
        <f>+'LISTADO GENERAL '!E1943</f>
        <v>SET DE TRANSFUSION DE SANGRE 20 GOTAS</v>
      </c>
      <c r="D1931">
        <f>+'LISTADO GENERAL '!F1943</f>
        <v>0</v>
      </c>
      <c r="E1931" t="str">
        <f>+'LISTADO GENERAL '!I1943</f>
        <v>MEDICARE</v>
      </c>
      <c r="F1931" s="20">
        <f>+'LISTADO GENERAL '!S1943</f>
        <v>46082</v>
      </c>
      <c r="G1931">
        <f>+'LISTADO GENERAL '!T1943</f>
        <v>0</v>
      </c>
      <c r="H1931" s="21">
        <f>+'LISTADO GENERAL '!O1943</f>
        <v>21.952380952380956</v>
      </c>
      <c r="I1931">
        <f t="shared" si="60"/>
        <v>0</v>
      </c>
      <c r="J1931">
        <f>IF('LISTADO GENERAL '!K1943="EXENTO",'REF1'!I1931,I1931*1.16)</f>
        <v>0</v>
      </c>
      <c r="K1931" t="b">
        <f t="shared" si="61"/>
        <v>0</v>
      </c>
      <c r="L1931">
        <f>'LISTADO GENERAL '!A1943</f>
        <v>0</v>
      </c>
    </row>
    <row r="1932" spans="1:12">
      <c r="A1932" s="22">
        <v>1931</v>
      </c>
      <c r="B1932" t="str">
        <f>+'LISTADO GENERAL '!B1944</f>
        <v>021090410</v>
      </c>
      <c r="C1932" t="str">
        <f>+'LISTADO GENERAL '!E1944</f>
        <v>SIGTIPHIN 200MG X 10 COMP</v>
      </c>
      <c r="D1932">
        <f>+'LISTADO GENERAL '!F1944</f>
        <v>0</v>
      </c>
      <c r="E1932" t="str">
        <f>+'LISTADO GENERAL '!I1944</f>
        <v>MEYER</v>
      </c>
      <c r="F1932" s="20">
        <f>+'LISTADO GENERAL '!S1944</f>
        <v>46054</v>
      </c>
      <c r="G1932">
        <f>+'LISTADO GENERAL '!T1944</f>
        <v>0</v>
      </c>
      <c r="H1932" s="21">
        <f>+'LISTADO GENERAL '!O1944</f>
        <v>3.9886000000000004</v>
      </c>
      <c r="I1932">
        <f t="shared" si="60"/>
        <v>0</v>
      </c>
      <c r="J1932">
        <f>IF('LISTADO GENERAL '!K1944="EXENTO",'REF1'!I1932,I1932*1.16)</f>
        <v>0</v>
      </c>
      <c r="K1932" t="b">
        <f t="shared" si="61"/>
        <v>0</v>
      </c>
      <c r="L1932" t="str">
        <f>'LISTADO GENERAL '!A1944</f>
        <v>BROCHE DE ORO</v>
      </c>
    </row>
    <row r="1933" spans="1:12">
      <c r="A1933" s="22">
        <v>1932</v>
      </c>
      <c r="B1933" t="str">
        <f>+'LISTADO GENERAL '!B1945</f>
        <v>021091136</v>
      </c>
      <c r="C1933" t="str">
        <f>+'LISTADO GENERAL '!E1945</f>
        <v>SIGTIPHIN 200MG X 20 COMP</v>
      </c>
      <c r="D1933">
        <f>+'LISTADO GENERAL '!F1945</f>
        <v>0</v>
      </c>
      <c r="E1933" t="str">
        <f>+'LISTADO GENERAL '!I1945</f>
        <v>MEYER</v>
      </c>
      <c r="F1933" s="20">
        <f>+'LISTADO GENERAL '!S1945</f>
        <v>46054</v>
      </c>
      <c r="G1933">
        <f>+'LISTADO GENERAL '!T1945</f>
        <v>0</v>
      </c>
      <c r="H1933" s="21">
        <f>+'LISTADO GENERAL '!O1945</f>
        <v>8.5847999999999995</v>
      </c>
      <c r="I1933">
        <f t="shared" si="60"/>
        <v>0</v>
      </c>
      <c r="J1933">
        <f>IF('LISTADO GENERAL '!K1945="EXENTO",'REF1'!I1933,I1933*1.16)</f>
        <v>0</v>
      </c>
      <c r="K1933" t="b">
        <f t="shared" si="61"/>
        <v>0</v>
      </c>
      <c r="L1933" t="str">
        <f>'LISTADO GENERAL '!A1945</f>
        <v>BROCHE DE ORO</v>
      </c>
    </row>
    <row r="1934" spans="1:12">
      <c r="A1934" s="22">
        <v>1933</v>
      </c>
      <c r="B1934" t="str">
        <f>+'LISTADO GENERAL '!B1946</f>
        <v>021091110</v>
      </c>
      <c r="C1934" t="str">
        <f>+'LISTADO GENERAL '!E1946</f>
        <v>SILDENAFIL 50 MG X 1 TAB</v>
      </c>
      <c r="D1934">
        <f>+'LISTADO GENERAL '!F1946</f>
        <v>0</v>
      </c>
      <c r="E1934" t="str">
        <f>+'LISTADO GENERAL '!I1946</f>
        <v>MEYER</v>
      </c>
      <c r="F1934" s="20">
        <f>+'LISTADO GENERAL '!S1946</f>
        <v>46174</v>
      </c>
      <c r="G1934">
        <f>+'LISTADO GENERAL '!T1946</f>
        <v>0</v>
      </c>
      <c r="H1934" s="21">
        <f>+'LISTADO GENERAL '!O1946</f>
        <v>1.2250000000000001</v>
      </c>
      <c r="I1934">
        <f t="shared" si="60"/>
        <v>0</v>
      </c>
      <c r="J1934">
        <f>IF('LISTADO GENERAL '!K1946="EXENTO",'REF1'!I1934,I1934*1.16)</f>
        <v>0</v>
      </c>
      <c r="K1934" t="b">
        <f t="shared" si="61"/>
        <v>0</v>
      </c>
      <c r="L1934" t="str">
        <f>'LISTADO GENERAL '!A1946</f>
        <v>BROCHE DE ORO</v>
      </c>
    </row>
    <row r="1935" spans="1:12">
      <c r="A1935" s="22">
        <v>1934</v>
      </c>
      <c r="B1935" t="str">
        <f>+'LISTADO GENERAL '!B1947</f>
        <v>033180037</v>
      </c>
      <c r="C1935" t="str">
        <f>+'LISTADO GENERAL '!E1947</f>
        <v>SILDENAFIL 50 MG X 4TAB</v>
      </c>
      <c r="D1935">
        <f>+'LISTADO GENERAL '!F1947</f>
        <v>0</v>
      </c>
      <c r="E1935" t="str">
        <f>+'LISTADO GENERAL '!I1947</f>
        <v>ARTE + MEDICO</v>
      </c>
      <c r="F1935" s="20">
        <f>+'LISTADO GENERAL '!S1947</f>
        <v>46235</v>
      </c>
      <c r="G1935">
        <f>+'LISTADO GENERAL '!T1947</f>
        <v>0</v>
      </c>
      <c r="H1935" s="21">
        <f>+'LISTADO GENERAL '!O1947</f>
        <v>1.0632911392405062</v>
      </c>
      <c r="I1935">
        <f t="shared" si="60"/>
        <v>0</v>
      </c>
      <c r="J1935">
        <f>IF('LISTADO GENERAL '!K1947="EXENTO",'REF1'!I1935,I1935*1.16)</f>
        <v>0</v>
      </c>
      <c r="K1935" t="b">
        <f t="shared" si="61"/>
        <v>0</v>
      </c>
      <c r="L1935">
        <f>'LISTADO GENERAL '!A1947</f>
        <v>0</v>
      </c>
    </row>
    <row r="1936" spans="1:12">
      <c r="A1936" s="22">
        <v>1935</v>
      </c>
      <c r="B1936" t="str">
        <f>+'LISTADO GENERAL '!B1948</f>
        <v>020930592</v>
      </c>
      <c r="C1936" t="str">
        <f>+'LISTADO GENERAL '!E1948</f>
        <v>SILDENAFIL 50MG X 1 TAB</v>
      </c>
      <c r="D1936">
        <f>+'LISTADO GENERAL '!F1948</f>
        <v>0</v>
      </c>
      <c r="E1936" t="str">
        <f>+'LISTADO GENERAL '!I1948</f>
        <v>LA SANTE</v>
      </c>
      <c r="F1936" s="20">
        <f>+'LISTADO GENERAL '!S1948</f>
        <v>45870</v>
      </c>
      <c r="G1936">
        <f>+'LISTADO GENERAL '!T1948</f>
        <v>0</v>
      </c>
      <c r="H1936" s="21">
        <f>+'LISTADO GENERAL '!O1948</f>
        <v>0.89180000000000004</v>
      </c>
      <c r="I1936">
        <f t="shared" si="60"/>
        <v>0</v>
      </c>
      <c r="J1936">
        <f>IF('LISTADO GENERAL '!K1948="EXENTO",'REF1'!I1936,I1936*1.16)</f>
        <v>0</v>
      </c>
      <c r="K1936" t="b">
        <f t="shared" si="61"/>
        <v>0</v>
      </c>
      <c r="L1936" t="str">
        <f>'LISTADO GENERAL '!A1948</f>
        <v>BROCHE DE ORO</v>
      </c>
    </row>
    <row r="1937" spans="1:12">
      <c r="A1937" s="22">
        <v>1936</v>
      </c>
      <c r="B1937" t="str">
        <f>+'LISTADO GENERAL '!B1949</f>
        <v>020960969</v>
      </c>
      <c r="C1937" t="str">
        <f>+'LISTADO GENERAL '!E1949</f>
        <v>SILDENAFIL 50MG X 2 TAB (BLISTER)*</v>
      </c>
      <c r="D1937">
        <f>+'LISTADO GENERAL '!F1949</f>
        <v>0</v>
      </c>
      <c r="E1937" t="str">
        <f>+'LISTADO GENERAL '!I1949</f>
        <v>LAPROFF</v>
      </c>
      <c r="F1937" s="20">
        <f>+'LISTADO GENERAL '!S1949</f>
        <v>46204</v>
      </c>
      <c r="G1937">
        <f>+'LISTADO GENERAL '!T1949</f>
        <v>0</v>
      </c>
      <c r="H1937" s="21">
        <f>+'LISTADO GENERAL '!O1949</f>
        <v>0.55000000000000004</v>
      </c>
      <c r="I1937">
        <f t="shared" si="60"/>
        <v>0</v>
      </c>
      <c r="J1937">
        <f>IF('LISTADO GENERAL '!K1949="EXENTO",'REF1'!I1937,I1937*1.16)</f>
        <v>0</v>
      </c>
      <c r="K1937" t="b">
        <f t="shared" si="61"/>
        <v>0</v>
      </c>
      <c r="L1937" t="str">
        <f>'LISTADO GENERAL '!A1949</f>
        <v>PRODUCTOS TOP</v>
      </c>
    </row>
    <row r="1938" spans="1:12">
      <c r="A1938" s="22">
        <v>1937</v>
      </c>
      <c r="B1938" t="str">
        <f>+'LISTADO GENERAL '!B1950</f>
        <v>021261017</v>
      </c>
      <c r="C1938" t="str">
        <f>+'LISTADO GENERAL '!E1950</f>
        <v>SILDEX (SILDENAFIL) 100mg X 2 TAB</v>
      </c>
      <c r="D1938">
        <f>+'LISTADO GENERAL '!F1950</f>
        <v>0</v>
      </c>
      <c r="E1938" t="str">
        <f>+'LISTADO GENERAL '!I1950</f>
        <v>PLUS ANDES</v>
      </c>
      <c r="F1938" s="20">
        <f>+'LISTADO GENERAL '!S1950</f>
        <v>46143</v>
      </c>
      <c r="G1938">
        <f>+'LISTADO GENERAL '!T1950</f>
        <v>0</v>
      </c>
      <c r="H1938" s="21">
        <f>+'LISTADO GENERAL '!O1950</f>
        <v>1.8208333333333331</v>
      </c>
      <c r="I1938">
        <f t="shared" si="60"/>
        <v>0</v>
      </c>
      <c r="J1938">
        <f>IF('LISTADO GENERAL '!K1950="EXENTO",'REF1'!I1938,I1938*1.16)</f>
        <v>0</v>
      </c>
      <c r="K1938" t="b">
        <f t="shared" si="61"/>
        <v>0</v>
      </c>
      <c r="L1938">
        <f>'LISTADO GENERAL '!A1950</f>
        <v>0</v>
      </c>
    </row>
    <row r="1939" spans="1:12">
      <c r="A1939" s="22">
        <v>1938</v>
      </c>
      <c r="B1939" t="str">
        <f>+'LISTADO GENERAL '!B1951</f>
        <v>021261006</v>
      </c>
      <c r="C1939" t="str">
        <f>+'LISTADO GENERAL '!E1951</f>
        <v>SILDEX (SILDENAFIL) 50mg X 2 TAB</v>
      </c>
      <c r="D1939">
        <f>+'LISTADO GENERAL '!F1951</f>
        <v>0</v>
      </c>
      <c r="E1939" t="str">
        <f>+'LISTADO GENERAL '!I1951</f>
        <v>PLUS ANDES</v>
      </c>
      <c r="F1939" s="20">
        <f>+'LISTADO GENERAL '!S1951</f>
        <v>46478</v>
      </c>
      <c r="G1939">
        <f>+'LISTADO GENERAL '!T1951</f>
        <v>0</v>
      </c>
      <c r="H1939" s="21">
        <f>+'LISTADO GENERAL '!O1951</f>
        <v>1.22064596995568</v>
      </c>
      <c r="I1939">
        <f t="shared" si="60"/>
        <v>0</v>
      </c>
      <c r="J1939">
        <f>IF('LISTADO GENERAL '!K1951="EXENTO",'REF1'!I1939,I1939*1.16)</f>
        <v>0</v>
      </c>
      <c r="K1939" t="b">
        <f t="shared" si="61"/>
        <v>0</v>
      </c>
      <c r="L1939">
        <f>'LISTADO GENERAL '!A1951</f>
        <v>0</v>
      </c>
    </row>
    <row r="1940" spans="1:12">
      <c r="A1940" s="22">
        <v>1939</v>
      </c>
      <c r="B1940" t="str">
        <f>+'LISTADO GENERAL '!B1952</f>
        <v>021260412</v>
      </c>
      <c r="C1940" t="str">
        <f>+'LISTADO GENERAL '!E1952</f>
        <v>SILDEX 100MG X 1 TAB</v>
      </c>
      <c r="D1940">
        <f>+'LISTADO GENERAL '!F1952</f>
        <v>0</v>
      </c>
      <c r="E1940" t="str">
        <f>+'LISTADO GENERAL '!I1952</f>
        <v>PLUS ANDES</v>
      </c>
      <c r="F1940" s="20">
        <f>+'LISTADO GENERAL '!S1952</f>
        <v>45839</v>
      </c>
      <c r="G1940">
        <f>+'LISTADO GENERAL '!T1952</f>
        <v>0</v>
      </c>
      <c r="H1940" s="21">
        <f>+'LISTADO GENERAL '!O1952</f>
        <v>0.65822784810126578</v>
      </c>
      <c r="I1940">
        <f t="shared" si="60"/>
        <v>0</v>
      </c>
      <c r="J1940">
        <f>IF('LISTADO GENERAL '!K1952="EXENTO",'REF1'!I1940,I1940*1.16)</f>
        <v>0</v>
      </c>
      <c r="K1940" t="b">
        <f t="shared" si="61"/>
        <v>0</v>
      </c>
      <c r="L1940" t="str">
        <f>'LISTADO GENERAL '!A1952</f>
        <v>PRODUCTOS TOP</v>
      </c>
    </row>
    <row r="1941" spans="1:12">
      <c r="A1941" s="22">
        <v>1940</v>
      </c>
      <c r="B1941" t="str">
        <f>+'LISTADO GENERAL '!B1953</f>
        <v>021261005</v>
      </c>
      <c r="C1941" t="str">
        <f>+'LISTADO GENERAL '!E1953</f>
        <v>SILDEX 50MG X 1 TAB</v>
      </c>
      <c r="D1941">
        <f>+'LISTADO GENERAL '!F1953</f>
        <v>0</v>
      </c>
      <c r="E1941" t="str">
        <f>+'LISTADO GENERAL '!I1953</f>
        <v>PLUS ANDES</v>
      </c>
      <c r="F1941" s="20">
        <f>+'LISTADO GENERAL '!S1953</f>
        <v>46327</v>
      </c>
      <c r="G1941">
        <f>+'LISTADO GENERAL '!T1953</f>
        <v>0</v>
      </c>
      <c r="H1941" s="21">
        <f>+'LISTADO GENERAL '!O1953</f>
        <v>0.69104962016908766</v>
      </c>
      <c r="I1941">
        <f t="shared" si="60"/>
        <v>0</v>
      </c>
      <c r="J1941">
        <f>IF('LISTADO GENERAL '!K1953="EXENTO",'REF1'!I1941,I1941*1.16)</f>
        <v>0</v>
      </c>
      <c r="K1941" t="b">
        <f t="shared" si="61"/>
        <v>0</v>
      </c>
      <c r="L1941">
        <f>'LISTADO GENERAL '!A1953</f>
        <v>0</v>
      </c>
    </row>
    <row r="1942" spans="1:12">
      <c r="A1942" s="22">
        <v>1941</v>
      </c>
      <c r="B1942" t="str">
        <f>+'LISTADO GENERAL '!B1954</f>
        <v>043420003</v>
      </c>
      <c r="C1942" t="str">
        <f>+'LISTADO GENERAL '!E1954</f>
        <v>SILKPLAST 5 CM X 500 CM X 6 UNID</v>
      </c>
      <c r="D1942">
        <f>+'LISTADO GENERAL '!F1954</f>
        <v>0</v>
      </c>
      <c r="E1942" t="str">
        <f>+'LISTADO GENERAL '!I1954</f>
        <v xml:space="preserve">GENIACARE </v>
      </c>
      <c r="F1942" s="20">
        <f>+'LISTADO GENERAL '!S1954</f>
        <v>46419</v>
      </c>
      <c r="G1942">
        <f>+'LISTADO GENERAL '!T1954</f>
        <v>0</v>
      </c>
      <c r="H1942" s="21">
        <f>+'LISTADO GENERAL '!O1954</f>
        <v>28.611111111111111</v>
      </c>
      <c r="I1942">
        <f t="shared" si="60"/>
        <v>0</v>
      </c>
      <c r="J1942">
        <f>IF('LISTADO GENERAL '!K1954="EXENTO",'REF1'!I1942,I1942*1.16)</f>
        <v>0</v>
      </c>
      <c r="K1942" t="b">
        <f t="shared" si="61"/>
        <v>0</v>
      </c>
      <c r="L1942">
        <f>'LISTADO GENERAL '!A1954</f>
        <v>0</v>
      </c>
    </row>
    <row r="1943" spans="1:12">
      <c r="A1943" s="22">
        <v>1942</v>
      </c>
      <c r="B1943" t="str">
        <f>+'LISTADO GENERAL '!B1955</f>
        <v>049990291</v>
      </c>
      <c r="C1943" t="str">
        <f>+'LISTADO GENERAL '!E1955</f>
        <v xml:space="preserve">SILLA DE RUEDA </v>
      </c>
      <c r="D1943">
        <f>+'LISTADO GENERAL '!F1955</f>
        <v>0</v>
      </c>
      <c r="E1943" t="str">
        <f>+'LISTADO GENERAL '!I1955</f>
        <v xml:space="preserve"> -</v>
      </c>
      <c r="F1943" s="20" t="str">
        <f>+'LISTADO GENERAL '!S1955</f>
        <v>N/A</v>
      </c>
      <c r="G1943">
        <f>+'LISTADO GENERAL '!T1955</f>
        <v>0</v>
      </c>
      <c r="H1943" s="21">
        <f>+'LISTADO GENERAL '!O1955</f>
        <v>210.74444444444441</v>
      </c>
      <c r="I1943">
        <f t="shared" si="60"/>
        <v>0</v>
      </c>
      <c r="J1943">
        <f>IF('LISTADO GENERAL '!K1955="EXENTO",'REF1'!I1943,I1943*1.16)</f>
        <v>0</v>
      </c>
      <c r="K1943" t="b">
        <f t="shared" si="61"/>
        <v>0</v>
      </c>
      <c r="L1943">
        <f>'LISTADO GENERAL '!A1955</f>
        <v>0</v>
      </c>
    </row>
    <row r="1944" spans="1:12">
      <c r="A1944" s="22">
        <v>1943</v>
      </c>
      <c r="B1944" t="str">
        <f>+'LISTADO GENERAL '!B1956</f>
        <v>040060000</v>
      </c>
      <c r="C1944" t="str">
        <f>+'LISTADO GENERAL '!E1956</f>
        <v>SILLA DE RUEDA DE ACERO PLEGABLE</v>
      </c>
      <c r="D1944">
        <f>+'LISTADO GENERAL '!F1956</f>
        <v>0</v>
      </c>
      <c r="E1944" t="str">
        <f>+'LISTADO GENERAL '!I1956</f>
        <v>ALFA FARMACEUTICAL</v>
      </c>
      <c r="F1944" s="20" t="str">
        <f>+'LISTADO GENERAL '!S1956</f>
        <v>N/A</v>
      </c>
      <c r="G1944">
        <f>+'LISTADO GENERAL '!T1956</f>
        <v>0</v>
      </c>
      <c r="H1944" s="21">
        <f>+'LISTADO GENERAL '!O1956</f>
        <v>135.71428571428572</v>
      </c>
      <c r="I1944">
        <f t="shared" si="60"/>
        <v>0</v>
      </c>
      <c r="J1944">
        <f>IF('LISTADO GENERAL '!K1956="EXENTO",'REF1'!I1944,I1944*1.16)</f>
        <v>0</v>
      </c>
      <c r="K1944" t="b">
        <f t="shared" si="61"/>
        <v>0</v>
      </c>
      <c r="L1944">
        <f>'LISTADO GENERAL '!A1956</f>
        <v>0</v>
      </c>
    </row>
    <row r="1945" spans="1:12">
      <c r="A1945" s="22">
        <v>1944</v>
      </c>
      <c r="B1945" t="str">
        <f>+'LISTADO GENERAL '!B1957</f>
        <v>0217208289</v>
      </c>
      <c r="C1945" t="str">
        <f>+'LISTADO GENERAL '!E1957</f>
        <v>SINACID 200mg x 10TBL</v>
      </c>
      <c r="D1945">
        <f>+'LISTADO GENERAL '!F1957</f>
        <v>0</v>
      </c>
      <c r="E1945" t="str">
        <f>+'LISTADO GENERAL '!I1957</f>
        <v>VINCENTI</v>
      </c>
      <c r="F1945" s="20">
        <f>+'LISTADO GENERAL '!S1957</f>
        <v>46023</v>
      </c>
      <c r="G1945">
        <f>+'LISTADO GENERAL '!T1957</f>
        <v>0</v>
      </c>
      <c r="H1945" s="21">
        <f>+'LISTADO GENERAL '!O1957</f>
        <v>4.1558441558441563</v>
      </c>
      <c r="I1945">
        <f t="shared" si="60"/>
        <v>0</v>
      </c>
      <c r="J1945">
        <f>IF('LISTADO GENERAL '!K1957="EXENTO",'REF1'!I1945,I1945*1.16)</f>
        <v>0</v>
      </c>
      <c r="K1945" t="b">
        <f t="shared" si="61"/>
        <v>0</v>
      </c>
      <c r="L1945">
        <f>'LISTADO GENERAL '!A1957</f>
        <v>0</v>
      </c>
    </row>
    <row r="1946" spans="1:12">
      <c r="A1946" s="22">
        <v>1945</v>
      </c>
      <c r="B1946" t="str">
        <f>+'LISTADO GENERAL '!B1958</f>
        <v>021720697</v>
      </c>
      <c r="C1946" t="str">
        <f>+'LISTADO GENERAL '!E1958</f>
        <v>SINUTIL 325 mg-32mg X 90 ML</v>
      </c>
      <c r="D1946">
        <f>+'LISTADO GENERAL '!F1958</f>
        <v>0</v>
      </c>
      <c r="E1946" t="str">
        <f>+'LISTADO GENERAL '!I1958</f>
        <v>VINCENTI</v>
      </c>
      <c r="F1946" s="20">
        <f>+'LISTADO GENERAL '!S1958</f>
        <v>46143</v>
      </c>
      <c r="G1946">
        <f>+'LISTADO GENERAL '!T1958</f>
        <v>0</v>
      </c>
      <c r="H1946" s="21">
        <f>+'LISTADO GENERAL '!O1958</f>
        <v>3.5822784810126582</v>
      </c>
      <c r="I1946">
        <f t="shared" si="60"/>
        <v>0</v>
      </c>
      <c r="J1946">
        <f>IF('LISTADO GENERAL '!K1958="EXENTO",'REF1'!I1946,I1946*1.16)</f>
        <v>0</v>
      </c>
      <c r="K1946" t="b">
        <f t="shared" si="61"/>
        <v>0</v>
      </c>
      <c r="L1946">
        <f>'LISTADO GENERAL '!A1958</f>
        <v>0</v>
      </c>
    </row>
    <row r="1947" spans="1:12">
      <c r="A1947" s="22">
        <v>1946</v>
      </c>
      <c r="B1947" t="str">
        <f>+'LISTADO GENERAL '!B1959</f>
        <v>020580958</v>
      </c>
      <c r="C1947" t="str">
        <f>+'LISTADO GENERAL '!E1959</f>
        <v>SINUTIL DIA 500MG-10MG-2MG X 10 CAP</v>
      </c>
      <c r="D1947">
        <f>+'LISTADO GENERAL '!F1959</f>
        <v>0</v>
      </c>
      <c r="E1947" t="str">
        <f>+'LISTADO GENERAL '!I1959</f>
        <v>FC PHARMA</v>
      </c>
      <c r="F1947" s="20">
        <f>+'LISTADO GENERAL '!S1959</f>
        <v>45809</v>
      </c>
      <c r="G1947">
        <f>+'LISTADO GENERAL '!T1959</f>
        <v>0</v>
      </c>
      <c r="H1947" s="21">
        <f>+'LISTADO GENERAL '!O1959</f>
        <v>3.0249999999999999</v>
      </c>
      <c r="I1947">
        <f t="shared" si="60"/>
        <v>0</v>
      </c>
      <c r="J1947">
        <f>IF('LISTADO GENERAL '!K1959="EXENTO",'REF1'!I1947,I1947*1.16)</f>
        <v>0</v>
      </c>
      <c r="K1947" t="b">
        <f t="shared" si="61"/>
        <v>0</v>
      </c>
      <c r="L1947" t="str">
        <f>'LISTADO GENERAL '!A1959</f>
        <v>PRODUCTOS TOP</v>
      </c>
    </row>
    <row r="1948" spans="1:12">
      <c r="A1948" s="22">
        <v>1947</v>
      </c>
      <c r="B1948" t="str">
        <f>+'LISTADO GENERAL '!B1960</f>
        <v>000602</v>
      </c>
      <c r="C1948" t="str">
        <f>+'LISTADO GENERAL '!E1960</f>
        <v xml:space="preserve">SINVASTATINA 20 MG X 30 COMP </v>
      </c>
      <c r="D1948">
        <f>+'LISTADO GENERAL '!F1960</f>
        <v>0</v>
      </c>
      <c r="E1948" t="str">
        <f>+'LISTADO GENERAL '!I1960</f>
        <v>RJR</v>
      </c>
      <c r="F1948" s="20">
        <f>+'LISTADO GENERAL '!S1960</f>
        <v>46082</v>
      </c>
      <c r="G1948">
        <f>+'LISTADO GENERAL '!T1960</f>
        <v>0</v>
      </c>
      <c r="H1948" s="21">
        <f>+'LISTADO GENERAL '!O1960</f>
        <v>1.948051948051948</v>
      </c>
      <c r="I1948">
        <f t="shared" si="60"/>
        <v>0</v>
      </c>
      <c r="J1948">
        <f>IF('LISTADO GENERAL '!K1960="EXENTO",'REF1'!I1948,I1948*1.16)</f>
        <v>0</v>
      </c>
      <c r="K1948" t="b">
        <f t="shared" si="61"/>
        <v>0</v>
      </c>
      <c r="L1948">
        <f>'LISTADO GENERAL '!A1960</f>
        <v>0</v>
      </c>
    </row>
    <row r="1949" spans="1:12">
      <c r="A1949" s="22">
        <v>1948</v>
      </c>
      <c r="B1949" t="str">
        <f>+'LISTADO GENERAL '!B1961</f>
        <v>032820001</v>
      </c>
      <c r="C1949" t="str">
        <f>+'LISTADO GENERAL '!E1961</f>
        <v>SITAGLIPTINA - METFORMINA 50 mg / 500 mg x 15  TAB</v>
      </c>
      <c r="D1949">
        <f>+'LISTADO GENERAL '!F1961</f>
        <v>0</v>
      </c>
      <c r="E1949" t="str">
        <f>+'LISTADO GENERAL '!I1961</f>
        <v>JMW</v>
      </c>
      <c r="F1949" s="20">
        <f>+'LISTADO GENERAL '!S1961</f>
        <v>45992</v>
      </c>
      <c r="G1949">
        <f>+'LISTADO GENERAL '!T1961</f>
        <v>0</v>
      </c>
      <c r="H1949" s="21">
        <f>+'LISTADO GENERAL '!O1961</f>
        <v>9.5974025974025974</v>
      </c>
      <c r="I1949">
        <f t="shared" si="60"/>
        <v>0</v>
      </c>
      <c r="J1949">
        <f>IF('LISTADO GENERAL '!K1961="EXENTO",'REF1'!I1949,I1949*1.16)</f>
        <v>0</v>
      </c>
      <c r="K1949" t="b">
        <f t="shared" si="61"/>
        <v>0</v>
      </c>
      <c r="L1949">
        <f>'LISTADO GENERAL '!A1961</f>
        <v>0</v>
      </c>
    </row>
    <row r="1950" spans="1:12">
      <c r="A1950" s="22">
        <v>1949</v>
      </c>
      <c r="B1950" t="str">
        <f>+'LISTADO GENERAL '!B1962</f>
        <v>020981185</v>
      </c>
      <c r="C1950" t="str">
        <f>+'LISTADO GENERAL '!E1962</f>
        <v>SITAGLIS 50mg X 30 COMP</v>
      </c>
      <c r="D1950">
        <f>+'LISTADO GENERAL '!F1962</f>
        <v>0</v>
      </c>
      <c r="E1950" t="str">
        <f>+'LISTADO GENERAL '!I1962</f>
        <v>LETI-GENVEN</v>
      </c>
      <c r="F1950" s="20">
        <f>+'LISTADO GENERAL '!S1962</f>
        <v>46235</v>
      </c>
      <c r="G1950">
        <f>+'LISTADO GENERAL '!T1962</f>
        <v>0</v>
      </c>
      <c r="H1950" s="21">
        <f>+'LISTADO GENERAL '!O1962</f>
        <v>14.546103896103896</v>
      </c>
      <c r="I1950">
        <f t="shared" si="60"/>
        <v>0</v>
      </c>
      <c r="J1950">
        <f>IF('LISTADO GENERAL '!K1962="EXENTO",'REF1'!I1950,I1950*1.16)</f>
        <v>0</v>
      </c>
      <c r="K1950" t="b">
        <f t="shared" si="61"/>
        <v>0</v>
      </c>
      <c r="L1950" t="str">
        <f>'LISTADO GENERAL '!A1962</f>
        <v xml:space="preserve">BROCHE DE ORO </v>
      </c>
    </row>
    <row r="1951" spans="1:12">
      <c r="A1951" s="22">
        <v>1950</v>
      </c>
      <c r="B1951" t="str">
        <f>+'LISTADO GENERAL '!B1963</f>
        <v>020981129</v>
      </c>
      <c r="C1951" t="str">
        <f>+'LISTADO GENERAL '!E1963</f>
        <v>SITAGLIS MET 50-1000MG X 28 COMP</v>
      </c>
      <c r="D1951">
        <f>+'LISTADO GENERAL '!F1963</f>
        <v>0</v>
      </c>
      <c r="E1951" t="str">
        <f>+'LISTADO GENERAL '!I1963</f>
        <v>LETI-GENVEN</v>
      </c>
      <c r="F1951" s="20">
        <f>+'LISTADO GENERAL '!S1963</f>
        <v>46235</v>
      </c>
      <c r="G1951">
        <f>+'LISTADO GENERAL '!T1963</f>
        <v>0</v>
      </c>
      <c r="H1951" s="21">
        <f>+'LISTADO GENERAL '!O1963</f>
        <v>22.785194805194806</v>
      </c>
      <c r="I1951">
        <f t="shared" si="60"/>
        <v>0</v>
      </c>
      <c r="J1951">
        <f>IF('LISTADO GENERAL '!K1963="EXENTO",'REF1'!I1951,I1951*1.16)</f>
        <v>0</v>
      </c>
      <c r="K1951" t="b">
        <f t="shared" si="61"/>
        <v>0</v>
      </c>
      <c r="L1951" t="str">
        <f>'LISTADO GENERAL '!A1963</f>
        <v xml:space="preserve">BROCHE DE ORO </v>
      </c>
    </row>
    <row r="1952" spans="1:12">
      <c r="A1952" s="22">
        <v>1951</v>
      </c>
      <c r="B1952" t="str">
        <f>+'LISTADO GENERAL '!B1964</f>
        <v>020980668</v>
      </c>
      <c r="C1952" t="str">
        <f>+'LISTADO GENERAL '!E1964</f>
        <v>SITAGLIS MET 50-500MG X 30 COMP</v>
      </c>
      <c r="D1952">
        <f>+'LISTADO GENERAL '!F1964</f>
        <v>0</v>
      </c>
      <c r="E1952" t="str">
        <f>+'LISTADO GENERAL '!I1964</f>
        <v>LETI-GENVEN</v>
      </c>
      <c r="F1952" s="20">
        <f>+'LISTADO GENERAL '!S1964</f>
        <v>46235</v>
      </c>
      <c r="G1952">
        <f>+'LISTADO GENERAL '!T1964</f>
        <v>0</v>
      </c>
      <c r="H1952" s="21">
        <f>+'LISTADO GENERAL '!O1964</f>
        <v>19.33311688311688</v>
      </c>
      <c r="I1952">
        <f t="shared" si="60"/>
        <v>0</v>
      </c>
      <c r="J1952">
        <f>IF('LISTADO GENERAL '!K1964="EXENTO",'REF1'!I1952,I1952*1.16)</f>
        <v>0</v>
      </c>
      <c r="K1952" t="b">
        <f t="shared" si="61"/>
        <v>0</v>
      </c>
      <c r="L1952" t="str">
        <f>'LISTADO GENERAL '!A1964</f>
        <v xml:space="preserve">BROCHE DE ORO </v>
      </c>
    </row>
    <row r="1953" spans="1:12">
      <c r="A1953" s="22">
        <v>1952</v>
      </c>
      <c r="B1953" t="str">
        <f>+'LISTADO GENERAL '!B1965</f>
        <v>020981205</v>
      </c>
      <c r="C1953" t="str">
        <f>+'LISTADO GENERAL '!E1965</f>
        <v>SITAGLIS MET 50-500mg x10 CR</v>
      </c>
      <c r="D1953">
        <f>+'LISTADO GENERAL '!F1965</f>
        <v>0</v>
      </c>
      <c r="E1953" t="str">
        <f>+'LISTADO GENERAL '!I1965</f>
        <v>LETI-GENVEN</v>
      </c>
      <c r="F1953" s="20">
        <f>+'LISTADO GENERAL '!S1965</f>
        <v>46113</v>
      </c>
      <c r="G1953">
        <f>+'LISTADO GENERAL '!T1965</f>
        <v>0</v>
      </c>
      <c r="H1953" s="21">
        <f>+'LISTADO GENERAL '!O1965</f>
        <v>7.2052976190476201</v>
      </c>
      <c r="I1953">
        <f t="shared" si="60"/>
        <v>0</v>
      </c>
      <c r="J1953">
        <f>IF('LISTADO GENERAL '!K1965="EXENTO",'REF1'!I1953,I1953*1.16)</f>
        <v>0</v>
      </c>
      <c r="K1953" t="b">
        <f t="shared" si="61"/>
        <v>0</v>
      </c>
      <c r="L1953" t="str">
        <f>'LISTADO GENERAL '!A1965</f>
        <v xml:space="preserve">BROCHE DE ORO </v>
      </c>
    </row>
    <row r="1954" spans="1:12">
      <c r="A1954" s="22">
        <v>1953</v>
      </c>
      <c r="B1954" t="str">
        <f>+'LISTADO GENERAL '!B1966</f>
        <v>021691101</v>
      </c>
      <c r="C1954" t="str">
        <f>+'LISTADO GENERAL '!E1966</f>
        <v>SITAMET50MG-500MG X 10 TAB</v>
      </c>
      <c r="D1954">
        <f>+'LISTADO GENERAL '!F1966</f>
        <v>0</v>
      </c>
      <c r="E1954" t="str">
        <f>+'LISTADO GENERAL '!I1966</f>
        <v>VALMOR</v>
      </c>
      <c r="F1954" s="20">
        <f>+'LISTADO GENERAL '!S1966</f>
        <v>46235</v>
      </c>
      <c r="G1954">
        <f>+'LISTADO GENERAL '!T1966</f>
        <v>0</v>
      </c>
      <c r="H1954" s="21">
        <f>+'LISTADO GENERAL '!O1966</f>
        <v>7.0129870129870131</v>
      </c>
      <c r="I1954">
        <f t="shared" si="60"/>
        <v>0</v>
      </c>
      <c r="J1954">
        <f>IF('LISTADO GENERAL '!K1966="EXENTO",'REF1'!I1954,I1954*1.16)</f>
        <v>0</v>
      </c>
      <c r="K1954" t="b">
        <f t="shared" si="61"/>
        <v>0</v>
      </c>
      <c r="L1954">
        <f>'LISTADO GENERAL '!A1966</f>
        <v>0</v>
      </c>
    </row>
    <row r="1955" spans="1:12">
      <c r="A1955" s="22">
        <v>1954</v>
      </c>
      <c r="B1955" t="str">
        <f>+'LISTADO GENERAL '!B1967</f>
        <v>0337300017</v>
      </c>
      <c r="C1955" t="str">
        <f>+'LISTADO GENERAL '!E1967</f>
        <v>SITOMET 50 MG / 500 MG X 10 TAB</v>
      </c>
      <c r="D1955">
        <f>+'LISTADO GENERAL '!F1967</f>
        <v>0</v>
      </c>
      <c r="E1955" t="str">
        <f>+'LISTADO GENERAL '!I1967</f>
        <v>CAPSUVEN</v>
      </c>
      <c r="F1955" s="20">
        <f>+'LISTADO GENERAL '!S1967</f>
        <v>45962</v>
      </c>
      <c r="G1955">
        <f>+'LISTADO GENERAL '!T1967</f>
        <v>0</v>
      </c>
      <c r="H1955" s="21">
        <f>+'LISTADO GENERAL '!O1967</f>
        <v>3.1579746835443037</v>
      </c>
      <c r="I1955">
        <f t="shared" si="60"/>
        <v>0</v>
      </c>
      <c r="J1955">
        <f>IF('LISTADO GENERAL '!K1967="EXENTO",'REF1'!I1955,I1955*1.16)</f>
        <v>0</v>
      </c>
      <c r="K1955" t="b">
        <f t="shared" si="61"/>
        <v>0</v>
      </c>
      <c r="L1955" t="str">
        <f>'LISTADO GENERAL '!A1967</f>
        <v>MORADO DE BIENESTAR</v>
      </c>
    </row>
    <row r="1956" spans="1:12">
      <c r="A1956" s="22">
        <v>1955</v>
      </c>
      <c r="B1956" t="str">
        <f>+'LISTADO GENERAL '!B1968</f>
        <v>020580968</v>
      </c>
      <c r="C1956" t="str">
        <f>+'LISTADO GENERAL '!E1968</f>
        <v>SOLICAN (MELOXICAM) 15 MG X 10 TAB</v>
      </c>
      <c r="D1956">
        <f>+'LISTADO GENERAL '!F1968</f>
        <v>0</v>
      </c>
      <c r="E1956" t="str">
        <f>+'LISTADO GENERAL '!I1968</f>
        <v>FC PHARMA</v>
      </c>
      <c r="F1956" s="20">
        <f>+'LISTADO GENERAL '!S1968</f>
        <v>46539</v>
      </c>
      <c r="G1956">
        <f>+'LISTADO GENERAL '!T1968</f>
        <v>0</v>
      </c>
      <c r="H1956" s="21">
        <f>+'LISTADO GENERAL '!O1968</f>
        <v>2.6183035714285716</v>
      </c>
      <c r="I1956">
        <f t="shared" si="60"/>
        <v>0</v>
      </c>
      <c r="J1956">
        <f>IF('LISTADO GENERAL '!K1968="EXENTO",'REF1'!I1956,I1956*1.16)</f>
        <v>0</v>
      </c>
      <c r="K1956" t="b">
        <f t="shared" si="61"/>
        <v>0</v>
      </c>
      <c r="L1956" t="str">
        <f>'LISTADO GENERAL '!A1968</f>
        <v>PRODUCTOS TOP</v>
      </c>
    </row>
    <row r="1957" spans="1:12">
      <c r="A1957" s="22">
        <v>1956</v>
      </c>
      <c r="B1957" t="str">
        <f>+'LISTADO GENERAL '!B1969</f>
        <v>010140296</v>
      </c>
      <c r="C1957" t="str">
        <f>+'LISTADO GENERAL '!E1969</f>
        <v>SOLUCION  N°1  DEXTROSA 5% AGUA DES FB 500ML</v>
      </c>
      <c r="D1957">
        <f>+'LISTADO GENERAL '!F1969</f>
        <v>0</v>
      </c>
      <c r="E1957" t="str">
        <f>+'LISTADO GENERAL '!I1969</f>
        <v>BEHRENS</v>
      </c>
      <c r="F1957" s="20">
        <f>+'LISTADO GENERAL '!S1969</f>
        <v>46296</v>
      </c>
      <c r="G1957">
        <f>+'LISTADO GENERAL '!T1969</f>
        <v>0</v>
      </c>
      <c r="H1957" s="21">
        <f>+'LISTADO GENERAL '!O1969</f>
        <v>2.4591836734693873</v>
      </c>
      <c r="I1957">
        <f t="shared" si="60"/>
        <v>0</v>
      </c>
      <c r="J1957">
        <f>IF('LISTADO GENERAL '!K1969="EXENTO",'REF1'!I1957,I1957*1.16)</f>
        <v>0</v>
      </c>
      <c r="K1957" t="b">
        <f t="shared" si="61"/>
        <v>0</v>
      </c>
      <c r="L1957" t="str">
        <f>'LISTADO GENERAL '!A1969</f>
        <v>PRODUCTOS TOP</v>
      </c>
    </row>
    <row r="1958" spans="1:12">
      <c r="A1958" s="22">
        <v>1957</v>
      </c>
      <c r="B1958" t="str">
        <f>+'LISTADO GENERAL '!B1970</f>
        <v>010140328</v>
      </c>
      <c r="C1958" t="str">
        <f>+'LISTADO GENERAL '!E1970</f>
        <v>SOLUCION CLORURO DE SODIO 20% FRASCO X 100ML</v>
      </c>
      <c r="D1958">
        <f>+'LISTADO GENERAL '!F1970</f>
        <v>0</v>
      </c>
      <c r="E1958" t="str">
        <f>+'LISTADO GENERAL '!I1970</f>
        <v>BEHRENS</v>
      </c>
      <c r="F1958" s="20">
        <f>+'LISTADO GENERAL '!S1970</f>
        <v>46296</v>
      </c>
      <c r="G1958">
        <f>+'LISTADO GENERAL '!T1970</f>
        <v>0</v>
      </c>
      <c r="H1958" s="21">
        <f>+'LISTADO GENERAL '!O1970</f>
        <v>4.3651898734177212</v>
      </c>
      <c r="I1958">
        <f t="shared" si="60"/>
        <v>0</v>
      </c>
      <c r="J1958">
        <f>IF('LISTADO GENERAL '!K1970="EXENTO",'REF1'!I1958,I1958*1.16)</f>
        <v>0</v>
      </c>
      <c r="K1958" t="b">
        <f t="shared" si="61"/>
        <v>0</v>
      </c>
      <c r="L1958" t="str">
        <f>'LISTADO GENERAL '!A1970</f>
        <v>PRODUCTOS TOP</v>
      </c>
    </row>
    <row r="1959" spans="1:12">
      <c r="A1959" s="22">
        <v>1958</v>
      </c>
      <c r="B1959" t="str">
        <f>+'LISTADO GENERAL '!B1971</f>
        <v>0236700013</v>
      </c>
      <c r="C1959" t="str">
        <f>+'LISTADO GENERAL '!E1971</f>
        <v>SOLUCION DESINFECTANTE SOMEX 1 L</v>
      </c>
      <c r="D1959">
        <f>+'LISTADO GENERAL '!F1971</f>
        <v>0</v>
      </c>
      <c r="E1959" t="str">
        <f>+'LISTADO GENERAL '!I1971</f>
        <v>SOMA</v>
      </c>
      <c r="F1959" s="20">
        <f>+'LISTADO GENERAL '!S1971</f>
        <v>46113</v>
      </c>
      <c r="G1959">
        <f>+'LISTADO GENERAL '!T1971</f>
        <v>0</v>
      </c>
      <c r="H1959" s="21">
        <f>+'LISTADO GENERAL '!O1971</f>
        <v>4.397922077922078</v>
      </c>
      <c r="I1959">
        <f t="shared" si="60"/>
        <v>0</v>
      </c>
      <c r="J1959">
        <f>IF('LISTADO GENERAL '!K1971="EXENTO",'REF1'!I1959,I1959*1.16)</f>
        <v>0</v>
      </c>
      <c r="K1959" t="b">
        <f t="shared" si="61"/>
        <v>0</v>
      </c>
      <c r="L1959">
        <f>'LISTADO GENERAL '!A1971</f>
        <v>0</v>
      </c>
    </row>
    <row r="1960" spans="1:12">
      <c r="A1960" s="22">
        <v>1959</v>
      </c>
      <c r="B1960" t="str">
        <f>+'LISTADO GENERAL '!B1972</f>
        <v>0236700014</v>
      </c>
      <c r="C1960" t="str">
        <f>+'LISTADO GENERAL '!E1972</f>
        <v>SOLUCION DESINFECTANTE SOMTEX SPRAY 240ML</v>
      </c>
      <c r="D1960">
        <f>+'LISTADO GENERAL '!F1972</f>
        <v>0</v>
      </c>
      <c r="E1960" t="str">
        <f>+'LISTADO GENERAL '!I1972</f>
        <v>SOMA</v>
      </c>
      <c r="F1960" s="20">
        <f>+'LISTADO GENERAL '!S1972</f>
        <v>46174</v>
      </c>
      <c r="G1960">
        <f>+'LISTADO GENERAL '!T1972</f>
        <v>0</v>
      </c>
      <c r="H1960" s="21">
        <f>+'LISTADO GENERAL '!O1972</f>
        <v>2.1688311688311686</v>
      </c>
      <c r="I1960">
        <f t="shared" si="60"/>
        <v>0</v>
      </c>
      <c r="J1960">
        <f>IF('LISTADO GENERAL '!K1972="EXENTO",'REF1'!I1960,I1960*1.16)</f>
        <v>0</v>
      </c>
      <c r="K1960" t="b">
        <f t="shared" si="61"/>
        <v>0</v>
      </c>
      <c r="L1960">
        <f>'LISTADO GENERAL '!A1972</f>
        <v>0</v>
      </c>
    </row>
    <row r="1961" spans="1:12">
      <c r="A1961" s="22">
        <v>1960</v>
      </c>
      <c r="B1961" t="str">
        <f>+'LISTADO GENERAL '!B1973</f>
        <v>010140292</v>
      </c>
      <c r="C1961" t="str">
        <f>+'LISTADO GENERAL '!E1973</f>
        <v>SOLUCION N° 49 AGUA DESTILADA FR X 500ML</v>
      </c>
      <c r="D1961">
        <f>+'LISTADO GENERAL '!F1973</f>
        <v>0</v>
      </c>
      <c r="E1961" t="str">
        <f>+'LISTADO GENERAL '!I1973</f>
        <v>BEHRENS</v>
      </c>
      <c r="F1961" s="20">
        <f>+'LISTADO GENERAL '!S1973</f>
        <v>46204</v>
      </c>
      <c r="G1961">
        <f>+'LISTADO GENERAL '!T1973</f>
        <v>0</v>
      </c>
      <c r="H1961" s="21">
        <f>+'LISTADO GENERAL '!O1973</f>
        <v>4.6684523809523819</v>
      </c>
      <c r="I1961">
        <f t="shared" si="60"/>
        <v>0</v>
      </c>
      <c r="J1961">
        <f>IF('LISTADO GENERAL '!K1973="EXENTO",'REF1'!I1961,I1961*1.16)</f>
        <v>0</v>
      </c>
      <c r="K1961" t="b">
        <f t="shared" si="61"/>
        <v>0</v>
      </c>
      <c r="L1961">
        <f>'LISTADO GENERAL '!A1973</f>
        <v>0</v>
      </c>
    </row>
    <row r="1962" spans="1:12">
      <c r="A1962" s="22">
        <v>1961</v>
      </c>
      <c r="B1962" t="str">
        <f>+'LISTADO GENERAL '!B1974</f>
        <v>010140331</v>
      </c>
      <c r="C1962" t="str">
        <f>+'LISTADO GENERAL '!E1974</f>
        <v>SOLUCION N°16 CLORURO DE SODIO FRASCO X 500ML</v>
      </c>
      <c r="D1962">
        <f>+'LISTADO GENERAL '!F1974</f>
        <v>0</v>
      </c>
      <c r="E1962" t="str">
        <f>+'LISTADO GENERAL '!I1974</f>
        <v>BEHRENS</v>
      </c>
      <c r="F1962" s="20">
        <f>+'LISTADO GENERAL '!S1974</f>
        <v>46174</v>
      </c>
      <c r="G1962">
        <f>+'LISTADO GENERAL '!T1974</f>
        <v>0</v>
      </c>
      <c r="H1962" s="21">
        <f>+'LISTADO GENERAL '!O1974</f>
        <v>2.2577922077922081</v>
      </c>
      <c r="I1962">
        <f t="shared" si="60"/>
        <v>0</v>
      </c>
      <c r="J1962">
        <f>IF('LISTADO GENERAL '!K1974="EXENTO",'REF1'!I1962,I1962*1.16)</f>
        <v>0</v>
      </c>
      <c r="K1962" t="b">
        <f t="shared" si="61"/>
        <v>0</v>
      </c>
      <c r="L1962">
        <f>'LISTADO GENERAL '!A1974</f>
        <v>0</v>
      </c>
    </row>
    <row r="1963" spans="1:12">
      <c r="A1963" s="22">
        <v>1962</v>
      </c>
      <c r="B1963" t="str">
        <f>+'LISTADO GENERAL '!B1975</f>
        <v>010140294</v>
      </c>
      <c r="C1963" t="str">
        <f>+'LISTADO GENERAL '!E1975</f>
        <v>SOLUCION N°28 DEXTRO-SAL 0,30% SOL FB 500 ML *</v>
      </c>
      <c r="D1963">
        <f>+'LISTADO GENERAL '!F1975</f>
        <v>0</v>
      </c>
      <c r="E1963" t="str">
        <f>+'LISTADO GENERAL '!I1975</f>
        <v>BEHRENS</v>
      </c>
      <c r="F1963" s="20">
        <f>+'LISTADO GENERAL '!S1975</f>
        <v>46082</v>
      </c>
      <c r="G1963">
        <f>+'LISTADO GENERAL '!T1975</f>
        <v>0</v>
      </c>
      <c r="H1963" s="21">
        <f>+'LISTADO GENERAL '!O1975</f>
        <v>3.1392114695340503</v>
      </c>
      <c r="I1963">
        <f t="shared" si="60"/>
        <v>0</v>
      </c>
      <c r="J1963">
        <f>IF('LISTADO GENERAL '!K1975="EXENTO",'REF1'!I1963,I1963*1.16)</f>
        <v>0</v>
      </c>
      <c r="K1963" t="b">
        <f t="shared" si="61"/>
        <v>0</v>
      </c>
      <c r="L1963" t="str">
        <f>'LISTADO GENERAL '!A1975</f>
        <v>PRODUCTOS TOP</v>
      </c>
    </row>
    <row r="1964" spans="1:12">
      <c r="A1964" s="22">
        <v>1963</v>
      </c>
      <c r="B1964" t="str">
        <f>+'LISTADO GENERAL '!B1976</f>
        <v>010140300</v>
      </c>
      <c r="C1964" t="str">
        <f>+'LISTADO GENERAL '!E1976</f>
        <v>SOLUCION N°38 MANITOL AL 18% SOL FB 500 ML</v>
      </c>
      <c r="D1964">
        <f>+'LISTADO GENERAL '!F1976</f>
        <v>0</v>
      </c>
      <c r="E1964" t="str">
        <f>+'LISTADO GENERAL '!I1976</f>
        <v>BEHRENS</v>
      </c>
      <c r="F1964" s="20">
        <f>+'LISTADO GENERAL '!S1976</f>
        <v>46054</v>
      </c>
      <c r="G1964">
        <f>+'LISTADO GENERAL '!T1976</f>
        <v>0</v>
      </c>
      <c r="H1964" s="21">
        <f>+'LISTADO GENERAL '!O1976</f>
        <v>7.515979746835443</v>
      </c>
      <c r="I1964">
        <f t="shared" si="60"/>
        <v>0</v>
      </c>
      <c r="J1964">
        <f>IF('LISTADO GENERAL '!K1976="EXENTO",'REF1'!I1964,I1964*1.16)</f>
        <v>0</v>
      </c>
      <c r="K1964" t="b">
        <f t="shared" si="61"/>
        <v>0</v>
      </c>
      <c r="L1964">
        <f>'LISTADO GENERAL '!A1976</f>
        <v>0</v>
      </c>
    </row>
    <row r="1965" spans="1:12">
      <c r="A1965" s="22">
        <v>1964</v>
      </c>
      <c r="B1965" t="str">
        <f>+'LISTADO GENERAL '!B1977</f>
        <v>010140297</v>
      </c>
      <c r="C1965" t="str">
        <f>+'LISTADO GENERAL '!E1977</f>
        <v>SOLUCION N°4 DEXTROSA 5%  SOL FISIOLOGICA FRASCO X 500ML*</v>
      </c>
      <c r="D1965">
        <f>+'LISTADO GENERAL '!F1977</f>
        <v>0</v>
      </c>
      <c r="E1965" t="str">
        <f>+'LISTADO GENERAL '!I1977</f>
        <v>BEHRENS</v>
      </c>
      <c r="F1965" s="20">
        <f>+'LISTADO GENERAL '!S1977</f>
        <v>46174</v>
      </c>
      <c r="G1965">
        <f>+'LISTADO GENERAL '!T1977</f>
        <v>0</v>
      </c>
      <c r="H1965" s="21">
        <f>+'LISTADO GENERAL '!O1977</f>
        <v>3.5476190476190479</v>
      </c>
      <c r="I1965">
        <f t="shared" si="60"/>
        <v>0</v>
      </c>
      <c r="J1965">
        <f>IF('LISTADO GENERAL '!K1977="EXENTO",'REF1'!I1965,I1965*1.16)</f>
        <v>0</v>
      </c>
      <c r="K1965" t="b">
        <f t="shared" si="61"/>
        <v>0</v>
      </c>
      <c r="L1965">
        <f>'LISTADO GENERAL '!A1977</f>
        <v>0</v>
      </c>
    </row>
    <row r="1966" spans="1:12">
      <c r="A1966" s="22">
        <v>1965</v>
      </c>
      <c r="B1966" t="str">
        <f>+'LISTADO GENERAL '!B1978</f>
        <v>010140295</v>
      </c>
      <c r="C1966" t="str">
        <f>+'LISTADO GENERAL '!E1978</f>
        <v>SOLUCION PARTFILL CLORURO DE SODIO 0,9% X 100ML</v>
      </c>
      <c r="D1966">
        <f>+'LISTADO GENERAL '!F1978</f>
        <v>0</v>
      </c>
      <c r="E1966" t="str">
        <f>+'LISTADO GENERAL '!I1978</f>
        <v>BEHRENS</v>
      </c>
      <c r="F1966" s="20">
        <f>+'LISTADO GENERAL '!S1978</f>
        <v>46631</v>
      </c>
      <c r="G1966">
        <f>+'LISTADO GENERAL '!T1978</f>
        <v>0</v>
      </c>
      <c r="H1966" s="21">
        <f>+'LISTADO GENERAL '!O1978</f>
        <v>2.1961038961038959</v>
      </c>
      <c r="I1966">
        <f t="shared" si="60"/>
        <v>0</v>
      </c>
      <c r="J1966">
        <f>IF('LISTADO GENERAL '!K1978="EXENTO",'REF1'!I1966,I1966*1.16)</f>
        <v>0</v>
      </c>
      <c r="K1966" t="b">
        <f t="shared" si="61"/>
        <v>0</v>
      </c>
      <c r="L1966" t="str">
        <f>'LISTADO GENERAL '!A1978</f>
        <v>PRODUCTOS TOP</v>
      </c>
    </row>
    <row r="1967" spans="1:12">
      <c r="A1967" s="22">
        <v>1966</v>
      </c>
      <c r="B1967" t="str">
        <f>+'LISTADO GENERAL '!B1979</f>
        <v>012860002</v>
      </c>
      <c r="C1967" t="str">
        <f>+'LISTADO GENERAL '!E1979</f>
        <v>SOLUCION RINGER LACTATO</v>
      </c>
      <c r="D1967">
        <f>+'LISTADO GENERAL '!F1979</f>
        <v>0</v>
      </c>
      <c r="E1967" t="str">
        <f>+'LISTADO GENERAL '!I1979</f>
        <v>DROVENPLUS</v>
      </c>
      <c r="F1967" s="20">
        <f>+'LISTADO GENERAL '!S1979</f>
        <v>46296</v>
      </c>
      <c r="G1967">
        <f>+'LISTADO GENERAL '!T1979</f>
        <v>0</v>
      </c>
      <c r="H1967" s="21">
        <f>+'LISTADO GENERAL '!O1979</f>
        <v>1.0632911392405062</v>
      </c>
      <c r="I1967">
        <f t="shared" si="60"/>
        <v>0</v>
      </c>
      <c r="J1967">
        <f>IF('LISTADO GENERAL '!K1979="EXENTO",'REF1'!I1967,I1967*1.16)</f>
        <v>0</v>
      </c>
      <c r="K1967" t="b">
        <f t="shared" si="61"/>
        <v>0</v>
      </c>
      <c r="L1967">
        <f>'LISTADO GENERAL '!A1979</f>
        <v>0</v>
      </c>
    </row>
    <row r="1968" spans="1:12">
      <c r="A1968" s="22">
        <v>1967</v>
      </c>
      <c r="B1968" t="str">
        <f>+'LISTADO GENERAL '!B1980</f>
        <v>013320012</v>
      </c>
      <c r="C1968" t="str">
        <f>+'LISTADO GENERAL '!E1980</f>
        <v>SOLUCION RINGER LACTATO 500mL -IPS</v>
      </c>
      <c r="D1968">
        <f>+'LISTADO GENERAL '!F1980</f>
        <v>0</v>
      </c>
      <c r="E1968" t="str">
        <f>+'LISTADO GENERAL '!I1980</f>
        <v>IPS</v>
      </c>
      <c r="F1968" s="20">
        <f>+'LISTADO GENERAL '!S1980</f>
        <v>46388</v>
      </c>
      <c r="G1968">
        <f>+'LISTADO GENERAL '!T1980</f>
        <v>0</v>
      </c>
      <c r="H1968" s="21">
        <f>+'LISTADO GENERAL '!O1980</f>
        <v>1.2394936708860758</v>
      </c>
      <c r="I1968">
        <f t="shared" si="60"/>
        <v>0</v>
      </c>
      <c r="J1968">
        <f>IF('LISTADO GENERAL '!K1980="EXENTO",'REF1'!I1968,I1968*1.16)</f>
        <v>0</v>
      </c>
      <c r="K1968" t="b">
        <f t="shared" si="61"/>
        <v>0</v>
      </c>
      <c r="L1968">
        <f>'LISTADO GENERAL '!A1980</f>
        <v>0</v>
      </c>
    </row>
    <row r="1969" spans="1:12">
      <c r="A1969" s="22">
        <v>1968</v>
      </c>
      <c r="B1969" t="str">
        <f>+'LISTADO GENERAL '!B1981</f>
        <v>0217208248</v>
      </c>
      <c r="C1969" t="str">
        <f>+'LISTADO GENERAL '!E1981</f>
        <v>SOLUNOVAR COMPUESTO 0,25G-0,15G/100ML JARABE X 120ML</v>
      </c>
      <c r="D1969">
        <f>+'LISTADO GENERAL '!F1981</f>
        <v>0</v>
      </c>
      <c r="E1969" t="str">
        <f>+'LISTADO GENERAL '!I1981</f>
        <v>VINCENTI</v>
      </c>
      <c r="F1969" s="20">
        <f>+'LISTADO GENERAL '!S1981</f>
        <v>46266</v>
      </c>
      <c r="G1969">
        <f>+'LISTADO GENERAL '!T1981</f>
        <v>0</v>
      </c>
      <c r="H1969" s="21">
        <f>+'LISTADO GENERAL '!O1981</f>
        <v>3.8734177215189871</v>
      </c>
      <c r="I1969">
        <f t="shared" si="60"/>
        <v>0</v>
      </c>
      <c r="J1969">
        <f>IF('LISTADO GENERAL '!K1981="EXENTO",'REF1'!I1969,I1969*1.16)</f>
        <v>0</v>
      </c>
      <c r="K1969" t="b">
        <f t="shared" si="61"/>
        <v>0</v>
      </c>
      <c r="L1969">
        <f>'LISTADO GENERAL '!A1981</f>
        <v>0</v>
      </c>
    </row>
    <row r="1970" spans="1:12">
      <c r="A1970" s="22">
        <v>1969</v>
      </c>
      <c r="B1970" t="str">
        <f>+'LISTADO GENERAL '!B1982</f>
        <v>0217208247</v>
      </c>
      <c r="C1970" t="str">
        <f>+'LISTADO GENERAL '!E1982</f>
        <v>SOLUNOVAR SOLUCION  X 120 ML</v>
      </c>
      <c r="D1970">
        <f>+'LISTADO GENERAL '!F1982</f>
        <v>0</v>
      </c>
      <c r="E1970" t="str">
        <f>+'LISTADO GENERAL '!I1982</f>
        <v>VINCENTI</v>
      </c>
      <c r="F1970" s="20">
        <f>+'LISTADO GENERAL '!S1982</f>
        <v>46266</v>
      </c>
      <c r="G1970">
        <f>+'LISTADO GENERAL '!T1982</f>
        <v>0</v>
      </c>
      <c r="H1970" s="21">
        <f>+'LISTADO GENERAL '!O1982</f>
        <v>3.2149367088607592</v>
      </c>
      <c r="I1970">
        <f t="shared" si="60"/>
        <v>0</v>
      </c>
      <c r="J1970">
        <f>IF('LISTADO GENERAL '!K1982="EXENTO",'REF1'!I1970,I1970*1.16)</f>
        <v>0</v>
      </c>
      <c r="K1970" t="b">
        <f t="shared" si="61"/>
        <v>0</v>
      </c>
      <c r="L1970">
        <f>'LISTADO GENERAL '!A1982</f>
        <v>0</v>
      </c>
    </row>
    <row r="1971" spans="1:12">
      <c r="A1971" s="22">
        <v>1970</v>
      </c>
      <c r="B1971" t="str">
        <f>+'LISTADO GENERAL '!B1983</f>
        <v>010980270</v>
      </c>
      <c r="C1971" t="str">
        <f>+'LISTADO GENERAL '!E1983</f>
        <v>SOMAZINA 1000MG/4ML X 5 AMP</v>
      </c>
      <c r="D1971">
        <f>+'LISTADO GENERAL '!F1983</f>
        <v>0</v>
      </c>
      <c r="E1971" t="str">
        <f>+'LISTADO GENERAL '!I1983</f>
        <v>LETI-GENVEN</v>
      </c>
      <c r="F1971" s="20">
        <f>+'LISTADO GENERAL '!S1983</f>
        <v>46478</v>
      </c>
      <c r="G1971">
        <f>+'LISTADO GENERAL '!T1983</f>
        <v>0</v>
      </c>
      <c r="H1971" s="21">
        <f>+'LISTADO GENERAL '!O1983</f>
        <v>13.497402597402596</v>
      </c>
      <c r="I1971">
        <f t="shared" si="60"/>
        <v>0</v>
      </c>
      <c r="J1971">
        <f>IF('LISTADO GENERAL '!K1983="EXENTO",'REF1'!I1971,I1971*1.16)</f>
        <v>0</v>
      </c>
      <c r="K1971" t="b">
        <f t="shared" si="61"/>
        <v>0</v>
      </c>
      <c r="L1971" t="str">
        <f>'LISTADO GENERAL '!A1983</f>
        <v xml:space="preserve">BROCHE DE ORO </v>
      </c>
    </row>
    <row r="1972" spans="1:12">
      <c r="A1972" s="22">
        <v>1971</v>
      </c>
      <c r="B1972" t="str">
        <f>+'LISTADO GENERAL '!B1984</f>
        <v>020981143</v>
      </c>
      <c r="C1972" t="str">
        <f>+'LISTADO GENERAL '!E1984</f>
        <v>SOMAZINA 500MG X 30 COMP</v>
      </c>
      <c r="D1972">
        <f>+'LISTADO GENERAL '!F1984</f>
        <v>0</v>
      </c>
      <c r="E1972" t="str">
        <f>+'LISTADO GENERAL '!I1984</f>
        <v>LETI-GENVEN</v>
      </c>
      <c r="F1972" s="20">
        <f>+'LISTADO GENERAL '!S1984</f>
        <v>46174</v>
      </c>
      <c r="G1972">
        <f>+'LISTADO GENERAL '!T1984</f>
        <v>0</v>
      </c>
      <c r="H1972" s="21">
        <f>+'LISTADO GENERAL '!O1984</f>
        <v>28.623376623376618</v>
      </c>
      <c r="I1972">
        <f t="shared" si="60"/>
        <v>0</v>
      </c>
      <c r="J1972">
        <f>IF('LISTADO GENERAL '!K1984="EXENTO",'REF1'!I1972,I1972*1.16)</f>
        <v>0</v>
      </c>
      <c r="K1972" t="b">
        <f t="shared" si="61"/>
        <v>0</v>
      </c>
      <c r="L1972" t="str">
        <f>'LISTADO GENERAL '!A1984</f>
        <v xml:space="preserve">BROCHE DE ORO </v>
      </c>
    </row>
    <row r="1973" spans="1:12">
      <c r="A1973" s="22">
        <v>1972</v>
      </c>
      <c r="B1973" t="str">
        <f>+'LISTADO GENERAL '!B1985</f>
        <v>0236700005</v>
      </c>
      <c r="C1973" t="str">
        <f>+'LISTADO GENERAL '!E1985</f>
        <v>SOMEDINE SOLUCION BACTERICIDA ( IODO POVIDONA 10%) X 120mL</v>
      </c>
      <c r="D1973">
        <f>+'LISTADO GENERAL '!F1985</f>
        <v>0</v>
      </c>
      <c r="E1973" t="str">
        <f>+'LISTADO GENERAL '!I1985</f>
        <v>SOMA</v>
      </c>
      <c r="F1973" s="20">
        <f>+'LISTADO GENERAL '!S1985</f>
        <v>46113</v>
      </c>
      <c r="G1973">
        <f>+'LISTADO GENERAL '!T1985</f>
        <v>0</v>
      </c>
      <c r="H1973" s="21">
        <f>+'LISTADO GENERAL '!O1985</f>
        <v>4.2115189873417718</v>
      </c>
      <c r="I1973">
        <f t="shared" si="60"/>
        <v>0</v>
      </c>
      <c r="J1973">
        <f>IF('LISTADO GENERAL '!K1985="EXENTO",'REF1'!I1973,I1973*1.16)</f>
        <v>0</v>
      </c>
      <c r="K1973" t="b">
        <f t="shared" si="61"/>
        <v>0</v>
      </c>
      <c r="L1973" t="str">
        <f>'LISTADO GENERAL '!A1985</f>
        <v>PRODUCTOS TOP</v>
      </c>
    </row>
    <row r="1974" spans="1:12">
      <c r="A1974" s="22">
        <v>1973</v>
      </c>
      <c r="B1974" t="str">
        <f>+'LISTADO GENERAL '!B1986</f>
        <v>030630001</v>
      </c>
      <c r="C1974" t="str">
        <f>+'LISTADO GENERAL '!E1986</f>
        <v>SOMNIUM SABOR UVA X 240ml</v>
      </c>
      <c r="D1974">
        <f>+'LISTADO GENERAL '!F1986</f>
        <v>0</v>
      </c>
      <c r="E1974" t="str">
        <f>+'LISTADO GENERAL '!I1986</f>
        <v>FARDEL</v>
      </c>
      <c r="F1974" s="20">
        <f>+'LISTADO GENERAL '!S1986</f>
        <v>45931</v>
      </c>
      <c r="G1974">
        <f>+'LISTADO GENERAL '!T1986</f>
        <v>0</v>
      </c>
      <c r="H1974" s="21">
        <f>+'LISTADO GENERAL '!O1986</f>
        <v>7.337662337662338</v>
      </c>
      <c r="I1974">
        <f t="shared" si="60"/>
        <v>0</v>
      </c>
      <c r="J1974">
        <f>IF('LISTADO GENERAL '!K1986="EXENTO",'REF1'!I1974,I1974*1.16)</f>
        <v>0</v>
      </c>
      <c r="K1974" t="b">
        <f t="shared" si="61"/>
        <v>0</v>
      </c>
      <c r="L1974" t="str">
        <f>'LISTADO GENERAL '!A1986</f>
        <v>PRODUCTOS TOP</v>
      </c>
    </row>
    <row r="1975" spans="1:12">
      <c r="A1975" s="22">
        <v>1974</v>
      </c>
      <c r="B1975" t="str">
        <f>+'LISTADO GENERAL '!B1987</f>
        <v>049990311</v>
      </c>
      <c r="C1975" t="str">
        <f>+'LISTADO GENERAL '!E1987</f>
        <v>SONDA CATETER NELATON N°10</v>
      </c>
      <c r="D1975">
        <f>+'LISTADO GENERAL '!F1987</f>
        <v>0</v>
      </c>
      <c r="E1975" t="str">
        <f>+'LISTADO GENERAL '!I1987</f>
        <v xml:space="preserve"> -</v>
      </c>
      <c r="F1975" s="20" t="str">
        <f>+'LISTADO GENERAL '!S1987</f>
        <v>N/A</v>
      </c>
      <c r="G1975">
        <f>+'LISTADO GENERAL '!T1987</f>
        <v>0</v>
      </c>
      <c r="H1975" s="21">
        <f>+'LISTADO GENERAL '!O1987</f>
        <v>0.26666666666666666</v>
      </c>
      <c r="I1975">
        <f t="shared" si="60"/>
        <v>0</v>
      </c>
      <c r="J1975">
        <f>IF('LISTADO GENERAL '!K1987="EXENTO",'REF1'!I1975,I1975*1.16)</f>
        <v>0</v>
      </c>
      <c r="K1975" t="b">
        <f t="shared" si="61"/>
        <v>0</v>
      </c>
      <c r="L1975">
        <f>'LISTADO GENERAL '!A1987</f>
        <v>0</v>
      </c>
    </row>
    <row r="1976" spans="1:12">
      <c r="A1976" s="22">
        <v>1975</v>
      </c>
      <c r="B1976" t="str">
        <f>+'LISTADO GENERAL '!B1988</f>
        <v>0337300018</v>
      </c>
      <c r="C1976" t="str">
        <f>+'LISTADO GENERAL '!E1988</f>
        <v>STERADIN INH 100MCG x 200 DOSIS</v>
      </c>
      <c r="D1976">
        <f>+'LISTADO GENERAL '!F1988</f>
        <v>0</v>
      </c>
      <c r="E1976" t="str">
        <f>+'LISTADO GENERAL '!I1988</f>
        <v>CAPSUVEN</v>
      </c>
      <c r="F1976" s="20">
        <f>+'LISTADO GENERAL '!S1988</f>
        <v>46143</v>
      </c>
      <c r="G1976">
        <f>+'LISTADO GENERAL '!T1988</f>
        <v>0</v>
      </c>
      <c r="H1976" s="21">
        <f>+'LISTADO GENERAL '!O1988</f>
        <v>5.58</v>
      </c>
      <c r="I1976">
        <f t="shared" si="60"/>
        <v>0</v>
      </c>
      <c r="J1976">
        <f>IF('LISTADO GENERAL '!K1988="EXENTO",'REF1'!I1976,I1976*1.16)</f>
        <v>0</v>
      </c>
      <c r="K1976" t="b">
        <f t="shared" si="61"/>
        <v>0</v>
      </c>
      <c r="L1976" t="str">
        <f>'LISTADO GENERAL '!A1988</f>
        <v>MORADO DE BIENESTAR</v>
      </c>
    </row>
    <row r="1977" spans="1:12">
      <c r="A1977" s="22">
        <v>1976</v>
      </c>
      <c r="B1977" t="str">
        <f>+'LISTADO GENERAL '!B1989</f>
        <v>030720002</v>
      </c>
      <c r="C1977" t="str">
        <f>+'LISTADO GENERAL '!E1989</f>
        <v>SUCRADEL 1gr X 10 SOBRE</v>
      </c>
      <c r="D1977">
        <f>+'LISTADO GENERAL '!F1989</f>
        <v>0</v>
      </c>
      <c r="E1977" t="str">
        <f>+'LISTADO GENERAL '!I1989</f>
        <v>DISKAM</v>
      </c>
      <c r="F1977" s="20">
        <f>+'LISTADO GENERAL '!S1989</f>
        <v>46784</v>
      </c>
      <c r="G1977">
        <f>+'LISTADO GENERAL '!T1989</f>
        <v>0</v>
      </c>
      <c r="H1977" s="21">
        <f>+'LISTADO GENERAL '!O1989</f>
        <v>4.8051948051948052</v>
      </c>
      <c r="I1977">
        <f t="shared" si="60"/>
        <v>0</v>
      </c>
      <c r="J1977">
        <f>IF('LISTADO GENERAL '!K1989="EXENTO",'REF1'!I1977,I1977*1.16)</f>
        <v>0</v>
      </c>
      <c r="K1977" t="b">
        <f t="shared" si="61"/>
        <v>0</v>
      </c>
      <c r="L1977">
        <f>'LISTADO GENERAL '!A1989</f>
        <v>0</v>
      </c>
    </row>
    <row r="1978" spans="1:12">
      <c r="A1978" s="22">
        <v>1977</v>
      </c>
      <c r="B1978" t="str">
        <f>+'LISTADO GENERAL '!B1990</f>
        <v>0237400003</v>
      </c>
      <c r="C1978" t="str">
        <f>+'LISTADO GENERAL '!E1990</f>
        <v>SUEROLITO - SOLUCION ELECTROLITICA 75 mEq/ L  + ZIN SABOR A CHICLE x 400 ml</v>
      </c>
      <c r="D1978">
        <f>+'LISTADO GENERAL '!F1990</f>
        <v>0</v>
      </c>
      <c r="E1978" t="str">
        <f>+'LISTADO GENERAL '!I1990</f>
        <v>BALKER</v>
      </c>
      <c r="F1978" s="20">
        <f>+'LISTADO GENERAL '!S1990</f>
        <v>46204</v>
      </c>
      <c r="G1978">
        <f>+'LISTADO GENERAL '!T1990</f>
        <v>0</v>
      </c>
      <c r="H1978" s="21">
        <f>+'LISTADO GENERAL '!O1990</f>
        <v>2.8574972094753246</v>
      </c>
      <c r="I1978">
        <f t="shared" si="60"/>
        <v>0</v>
      </c>
      <c r="J1978">
        <f>IF('LISTADO GENERAL '!K1990="EXENTO",'REF1'!I1978,I1978*1.16)</f>
        <v>0</v>
      </c>
      <c r="K1978" t="b">
        <f t="shared" si="61"/>
        <v>0</v>
      </c>
      <c r="L1978">
        <f>'LISTADO GENERAL '!A1990</f>
        <v>0</v>
      </c>
    </row>
    <row r="1979" spans="1:12">
      <c r="A1979" s="22">
        <v>1978</v>
      </c>
      <c r="B1979" t="str">
        <f>+'LISTADO GENERAL '!B1991</f>
        <v>0237400000</v>
      </c>
      <c r="C1979" t="str">
        <f>+'LISTADO GENERAL '!E1991</f>
        <v>SUEROLITO - SOLUCION ELECTROLITICA 75 mEq/ L  + ZIN SABOR A COCO x 400 ml</v>
      </c>
      <c r="D1979">
        <f>+'LISTADO GENERAL '!F1991</f>
        <v>0</v>
      </c>
      <c r="E1979" t="str">
        <f>+'LISTADO GENERAL '!I1991</f>
        <v>BALKER</v>
      </c>
      <c r="F1979" s="20">
        <f>+'LISTADO GENERAL '!S1991</f>
        <v>46327</v>
      </c>
      <c r="G1979">
        <f>+'LISTADO GENERAL '!T1991</f>
        <v>0</v>
      </c>
      <c r="H1979" s="21">
        <f>+'LISTADO GENERAL '!O1991</f>
        <v>2.8405063291139241</v>
      </c>
      <c r="I1979">
        <f t="shared" si="60"/>
        <v>0</v>
      </c>
      <c r="J1979">
        <f>IF('LISTADO GENERAL '!K1991="EXENTO",'REF1'!I1979,I1979*1.16)</f>
        <v>0</v>
      </c>
      <c r="K1979" t="b">
        <f t="shared" si="61"/>
        <v>0</v>
      </c>
      <c r="L1979" t="str">
        <f>'LISTADO GENERAL '!A1991</f>
        <v>PRODUCTOS TOP</v>
      </c>
    </row>
    <row r="1980" spans="1:12">
      <c r="A1980" s="22">
        <v>1979</v>
      </c>
      <c r="B1980" t="str">
        <f>+'LISTADO GENERAL '!B1992</f>
        <v>0237400001</v>
      </c>
      <c r="C1980" t="str">
        <f>+'LISTADO GENERAL '!E1992</f>
        <v>SUEROLITO - SOLUCION ELECTROLITICA 75 mEq/ L  + ZIN SABOR A FRESA  x 400 ml</v>
      </c>
      <c r="D1980">
        <f>+'LISTADO GENERAL '!F1992</f>
        <v>0</v>
      </c>
      <c r="E1980" t="str">
        <f>+'LISTADO GENERAL '!I1992</f>
        <v>BALKER</v>
      </c>
      <c r="F1980" s="20">
        <f>+'LISTADO GENERAL '!S1992</f>
        <v>46419</v>
      </c>
      <c r="G1980">
        <f>+'LISTADO GENERAL '!T1992</f>
        <v>0</v>
      </c>
      <c r="H1980" s="21">
        <f>+'LISTADO GENERAL '!O1992</f>
        <v>2.8405063291139241</v>
      </c>
      <c r="I1980">
        <f t="shared" si="60"/>
        <v>0</v>
      </c>
      <c r="J1980">
        <f>IF('LISTADO GENERAL '!K1992="EXENTO",'REF1'!I1980,I1980*1.16)</f>
        <v>0</v>
      </c>
      <c r="K1980" t="b">
        <f t="shared" si="61"/>
        <v>0</v>
      </c>
      <c r="L1980" t="str">
        <f>'LISTADO GENERAL '!A1992</f>
        <v>PRODUCTOS TOP</v>
      </c>
    </row>
    <row r="1981" spans="1:12">
      <c r="A1981" s="22">
        <v>1980</v>
      </c>
      <c r="B1981" t="str">
        <f>+'LISTADO GENERAL '!B1993</f>
        <v>0237400005</v>
      </c>
      <c r="C1981" t="str">
        <f>+'LISTADO GENERAL '!E1993</f>
        <v>SUEROLITO - SOLUCION ELECTROLITICA 75 mEq/ L  + ZIN SABOR A MANDARINA   x 400 ml</v>
      </c>
      <c r="D1981">
        <f>+'LISTADO GENERAL '!F1993</f>
        <v>0</v>
      </c>
      <c r="E1981" t="str">
        <f>+'LISTADO GENERAL '!I1993</f>
        <v>BALKER</v>
      </c>
      <c r="F1981" s="20">
        <f>+'LISTADO GENERAL '!S1993</f>
        <v>46419</v>
      </c>
      <c r="G1981">
        <f>+'LISTADO GENERAL '!T1993</f>
        <v>0</v>
      </c>
      <c r="H1981" s="21">
        <f>+'LISTADO GENERAL '!O1993</f>
        <v>2.8405063291139241</v>
      </c>
      <c r="I1981">
        <f t="shared" si="60"/>
        <v>0</v>
      </c>
      <c r="J1981">
        <f>IF('LISTADO GENERAL '!K1993="EXENTO",'REF1'!I1981,I1981*1.16)</f>
        <v>0</v>
      </c>
      <c r="K1981" t="b">
        <f t="shared" si="61"/>
        <v>0</v>
      </c>
      <c r="L1981" t="str">
        <f>'LISTADO GENERAL '!A1993</f>
        <v>PRODUCTOS TOP</v>
      </c>
    </row>
    <row r="1982" spans="1:12">
      <c r="A1982" s="22">
        <v>1981</v>
      </c>
      <c r="B1982" t="str">
        <f>+'LISTADO GENERAL '!B1994</f>
        <v>0237400006</v>
      </c>
      <c r="C1982" t="str">
        <f>+'LISTADO GENERAL '!E1994</f>
        <v>SUEROLITO - SOLUCION ELECTROLITICA 75 mEq/ L  + ZIN SABOR A MANZANA   x 400 ml</v>
      </c>
      <c r="D1982">
        <f>+'LISTADO GENERAL '!F1994</f>
        <v>0</v>
      </c>
      <c r="E1982" t="str">
        <f>+'LISTADO GENERAL '!I1994</f>
        <v>BALKER</v>
      </c>
      <c r="F1982" s="20">
        <f>+'LISTADO GENERAL '!S1994</f>
        <v>46419</v>
      </c>
      <c r="G1982">
        <f>+'LISTADO GENERAL '!T1994</f>
        <v>0</v>
      </c>
      <c r="H1982" s="21">
        <f>+'LISTADO GENERAL '!O1994</f>
        <v>2.8405063291139241</v>
      </c>
      <c r="I1982">
        <f t="shared" si="60"/>
        <v>0</v>
      </c>
      <c r="J1982">
        <f>IF('LISTADO GENERAL '!K1994="EXENTO",'REF1'!I1982,I1982*1.16)</f>
        <v>0</v>
      </c>
      <c r="K1982" t="b">
        <f t="shared" si="61"/>
        <v>0</v>
      </c>
      <c r="L1982">
        <f>'LISTADO GENERAL '!A1994</f>
        <v>0</v>
      </c>
    </row>
    <row r="1983" spans="1:12">
      <c r="A1983" s="22">
        <v>1982</v>
      </c>
      <c r="B1983" t="str">
        <f>+'LISTADO GENERAL '!B1995</f>
        <v>020931123</v>
      </c>
      <c r="C1983" t="str">
        <f>+'LISTADO GENERAL '!E1995</f>
        <v>SULAMP 750 x 14 TBLS</v>
      </c>
      <c r="D1983">
        <f>+'LISTADO GENERAL '!F1995</f>
        <v>0</v>
      </c>
      <c r="E1983" t="str">
        <f>+'LISTADO GENERAL '!I1995</f>
        <v>LA SANTE</v>
      </c>
      <c r="F1983" s="20">
        <f>+'LISTADO GENERAL '!S1995</f>
        <v>46204</v>
      </c>
      <c r="G1983">
        <f>+'LISTADO GENERAL '!T1995</f>
        <v>0</v>
      </c>
      <c r="H1983" s="21">
        <f>+'LISTADO GENERAL '!O1995</f>
        <v>20.217399999999998</v>
      </c>
      <c r="I1983">
        <f t="shared" si="60"/>
        <v>0</v>
      </c>
      <c r="J1983">
        <f>IF('LISTADO GENERAL '!K1995="EXENTO",'REF1'!I1983,I1983*1.16)</f>
        <v>0</v>
      </c>
      <c r="K1983" t="b">
        <f t="shared" si="61"/>
        <v>0</v>
      </c>
      <c r="L1983" t="str">
        <f>'LISTADO GENERAL '!A1995</f>
        <v>BROCHE DE ORO</v>
      </c>
    </row>
    <row r="1984" spans="1:12">
      <c r="A1984" s="22">
        <v>1983</v>
      </c>
      <c r="B1984" t="str">
        <f>+'LISTADO GENERAL '!B1996</f>
        <v>010140339</v>
      </c>
      <c r="C1984" t="str">
        <f>+'LISTADO GENERAL '!E1996</f>
        <v>SULFATO DE MAGNESIO 1AMP X 10ML</v>
      </c>
      <c r="D1984">
        <f>+'LISTADO GENERAL '!F1996</f>
        <v>0</v>
      </c>
      <c r="E1984" t="str">
        <f>+'LISTADO GENERAL '!I1996</f>
        <v>BEHRENS</v>
      </c>
      <c r="F1984" s="20">
        <f>+'LISTADO GENERAL '!S1996</f>
        <v>47270</v>
      </c>
      <c r="G1984">
        <f>+'LISTADO GENERAL '!T1996</f>
        <v>0</v>
      </c>
      <c r="H1984" s="21">
        <f>+'LISTADO GENERAL '!O1996</f>
        <v>4.2610714285714284</v>
      </c>
      <c r="I1984">
        <f t="shared" si="60"/>
        <v>0</v>
      </c>
      <c r="J1984">
        <f>IF('LISTADO GENERAL '!K1996="EXENTO",'REF1'!I1984,I1984*1.16)</f>
        <v>0</v>
      </c>
      <c r="K1984" t="b">
        <f t="shared" si="61"/>
        <v>0</v>
      </c>
      <c r="L1984">
        <f>'LISTADO GENERAL '!A1996</f>
        <v>0</v>
      </c>
    </row>
    <row r="1985" spans="1:12">
      <c r="A1985" s="22">
        <v>1984</v>
      </c>
      <c r="B1985" t="str">
        <f>+'LISTADO GENERAL '!B1997</f>
        <v>020580966</v>
      </c>
      <c r="C1985" t="str">
        <f>+'LISTADO GENERAL '!E1997</f>
        <v>SULIXTRA (TAMSULINA+ DUTASTERIDE ) 0.4mg+0.5 X 10 CAPS</v>
      </c>
      <c r="D1985">
        <f>+'LISTADO GENERAL '!F1997</f>
        <v>0</v>
      </c>
      <c r="E1985" t="str">
        <f>+'LISTADO GENERAL '!I1997</f>
        <v>FC PHARMA</v>
      </c>
      <c r="F1985" s="20">
        <f>+'LISTADO GENERAL '!S1997</f>
        <v>46235</v>
      </c>
      <c r="G1985">
        <f>+'LISTADO GENERAL '!T1997</f>
        <v>0</v>
      </c>
      <c r="H1985" s="21">
        <f>+'LISTADO GENERAL '!O1997</f>
        <v>7.518987341772152</v>
      </c>
      <c r="I1985">
        <f t="shared" si="60"/>
        <v>0</v>
      </c>
      <c r="J1985">
        <f>IF('LISTADO GENERAL '!K1997="EXENTO",'REF1'!I1985,I1985*1.16)</f>
        <v>0</v>
      </c>
      <c r="K1985" t="b">
        <f t="shared" si="61"/>
        <v>0</v>
      </c>
      <c r="L1985">
        <f>'LISTADO GENERAL '!A1997</f>
        <v>0</v>
      </c>
    </row>
    <row r="1986" spans="1:12">
      <c r="A1986" s="22">
        <v>1985</v>
      </c>
      <c r="B1986" t="str">
        <f>+'LISTADO GENERAL '!B1998</f>
        <v>020580977</v>
      </c>
      <c r="C1986" t="str">
        <f>+'LISTADO GENERAL '!E1998</f>
        <v>SULIXTRA LP X 10 CAP</v>
      </c>
      <c r="D1986">
        <f>+'LISTADO GENERAL '!F1998</f>
        <v>0</v>
      </c>
      <c r="E1986" t="str">
        <f>+'LISTADO GENERAL '!I1998</f>
        <v>FC PHARMA</v>
      </c>
      <c r="F1986" s="20">
        <f>+'LISTADO GENERAL '!S1998</f>
        <v>46113</v>
      </c>
      <c r="G1986">
        <f>+'LISTADO GENERAL '!T1998</f>
        <v>0</v>
      </c>
      <c r="H1986" s="21">
        <f>+'LISTADO GENERAL '!O1998</f>
        <v>2.5177215189873414</v>
      </c>
      <c r="I1986">
        <f t="shared" ref="I1986:I2049" si="62">+H1986*G1986</f>
        <v>0</v>
      </c>
      <c r="J1986">
        <f>IF('LISTADO GENERAL '!K1998="EXENTO",'REF1'!I1986,I1986*1.16)</f>
        <v>0</v>
      </c>
      <c r="K1986" t="b">
        <f t="shared" si="61"/>
        <v>0</v>
      </c>
      <c r="L1986">
        <f>'LISTADO GENERAL '!A1998</f>
        <v>0</v>
      </c>
    </row>
    <row r="1987" spans="1:12">
      <c r="A1987" s="22">
        <v>1986</v>
      </c>
      <c r="B1987" t="str">
        <f>+'LISTADO GENERAL '!B1999</f>
        <v>030060005</v>
      </c>
      <c r="C1987" t="str">
        <f>+'LISTADO GENERAL '!E1999</f>
        <v>SULTAMICILINA  375 MG X 10TAB</v>
      </c>
      <c r="D1987">
        <f>+'LISTADO GENERAL '!F1999</f>
        <v>0</v>
      </c>
      <c r="E1987" t="str">
        <f>+'LISTADO GENERAL '!I1999</f>
        <v>ALFA FARMACEUTICAL</v>
      </c>
      <c r="F1987" s="20">
        <f>+'LISTADO GENERAL '!S1999</f>
        <v>46082</v>
      </c>
      <c r="G1987">
        <f>+'LISTADO GENERAL '!T1999</f>
        <v>0</v>
      </c>
      <c r="H1987" s="21">
        <f>+'LISTADO GENERAL '!O1999</f>
        <v>7.1033766233766231</v>
      </c>
      <c r="I1987">
        <f t="shared" si="62"/>
        <v>0</v>
      </c>
      <c r="J1987">
        <f>IF('LISTADO GENERAL '!K1999="EXENTO",'REF1'!I1987,I1987*1.16)</f>
        <v>0</v>
      </c>
      <c r="K1987" t="b">
        <f t="shared" ref="K1987:K2050" si="63">IF(AND(G1987&gt;0,AND(L1987&lt;&gt;$L$1,L1987&lt;&gt;$M$1)),ROW())</f>
        <v>0</v>
      </c>
      <c r="L1987" t="str">
        <f>'LISTADO GENERAL '!A1999</f>
        <v>NUEVAS ENTRADAS</v>
      </c>
    </row>
    <row r="1988" spans="1:12">
      <c r="A1988" s="22">
        <v>1987</v>
      </c>
      <c r="B1988" t="str">
        <f>+'LISTADO GENERAL '!B2000</f>
        <v>020981211</v>
      </c>
      <c r="C1988" t="str">
        <f>+'LISTADO GENERAL '!E2000</f>
        <v>SULTAMICILINA 750 MG X 12  TAB REC</v>
      </c>
      <c r="D1988">
        <f>+'LISTADO GENERAL '!F2000</f>
        <v>0</v>
      </c>
      <c r="E1988" t="str">
        <f>+'LISTADO GENERAL '!I2000</f>
        <v>LETI-GENVEN</v>
      </c>
      <c r="F1988" s="20">
        <f>+'LISTADO GENERAL '!S2000</f>
        <v>46266</v>
      </c>
      <c r="G1988">
        <f>+'LISTADO GENERAL '!T2000</f>
        <v>0</v>
      </c>
      <c r="H1988" s="21">
        <f>+'LISTADO GENERAL '!O2000</f>
        <v>14.324025974025972</v>
      </c>
      <c r="I1988">
        <f t="shared" si="62"/>
        <v>0</v>
      </c>
      <c r="J1988">
        <f>IF('LISTADO GENERAL '!K2000="EXENTO",'REF1'!I1988,I1988*1.16)</f>
        <v>0</v>
      </c>
      <c r="K1988" t="b">
        <f t="shared" si="63"/>
        <v>0</v>
      </c>
      <c r="L1988" t="str">
        <f>'LISTADO GENERAL '!A2000</f>
        <v xml:space="preserve">BROCHE DE ORO </v>
      </c>
    </row>
    <row r="1989" spans="1:12">
      <c r="A1989" s="22">
        <v>1988</v>
      </c>
      <c r="B1989" t="str">
        <f>+'LISTADO GENERAL '!B2001</f>
        <v>022300206</v>
      </c>
      <c r="C1989" t="str">
        <f>+'LISTADO GENERAL '!E2001</f>
        <v>SULTAMICILINA 750MG X 10 TAB</v>
      </c>
      <c r="D1989">
        <f>+'LISTADO GENERAL '!F2001</f>
        <v>0</v>
      </c>
      <c r="E1989" t="str">
        <f>+'LISTADO GENERAL '!I2001</f>
        <v>DISTRILAB</v>
      </c>
      <c r="F1989" s="20">
        <f>+'LISTADO GENERAL '!S2001</f>
        <v>46204</v>
      </c>
      <c r="G1989">
        <f>+'LISTADO GENERAL '!T2001</f>
        <v>0</v>
      </c>
      <c r="H1989" s="21">
        <f>+'LISTADO GENERAL '!O2001</f>
        <v>12.717721518987341</v>
      </c>
      <c r="I1989">
        <f t="shared" si="62"/>
        <v>0</v>
      </c>
      <c r="J1989">
        <f>IF('LISTADO GENERAL '!K2001="EXENTO",'REF1'!I1989,I1989*1.16)</f>
        <v>0</v>
      </c>
      <c r="K1989" t="b">
        <f t="shared" si="63"/>
        <v>0</v>
      </c>
      <c r="L1989" t="str">
        <f>'LISTADO GENERAL '!A2001</f>
        <v>PRODUCTOS TOP</v>
      </c>
    </row>
    <row r="1990" spans="1:12">
      <c r="A1990" s="22">
        <v>1989</v>
      </c>
      <c r="B1990" t="str">
        <f>+'LISTADO GENERAL '!B2002</f>
        <v>030060006</v>
      </c>
      <c r="C1990" t="str">
        <f>+'LISTADO GENERAL '!E2002</f>
        <v>SULTAMICILINA 750MG X 10TAB</v>
      </c>
      <c r="D1990">
        <f>+'LISTADO GENERAL '!F2002</f>
        <v>0</v>
      </c>
      <c r="E1990" t="str">
        <f>+'LISTADO GENERAL '!I2002</f>
        <v>ALFA FARMACEUTICAL</v>
      </c>
      <c r="F1990" s="20">
        <f>+'LISTADO GENERAL '!S2002</f>
        <v>46082</v>
      </c>
      <c r="G1990">
        <f>+'LISTADO GENERAL '!T2002</f>
        <v>0</v>
      </c>
      <c r="H1990" s="21">
        <f>+'LISTADO GENERAL '!O2002</f>
        <v>9.4389610389610397</v>
      </c>
      <c r="I1990">
        <f t="shared" si="62"/>
        <v>0</v>
      </c>
      <c r="J1990">
        <f>IF('LISTADO GENERAL '!K2002="EXENTO",'REF1'!I1990,I1990*1.16)</f>
        <v>0</v>
      </c>
      <c r="K1990" t="b">
        <f t="shared" si="63"/>
        <v>0</v>
      </c>
      <c r="L1990">
        <f>'LISTADO GENERAL '!A2002</f>
        <v>0</v>
      </c>
    </row>
    <row r="1991" spans="1:12">
      <c r="A1991" s="22">
        <v>1990</v>
      </c>
      <c r="B1991" t="str">
        <f>+'LISTADO GENERAL '!B2003</f>
        <v>020640529</v>
      </c>
      <c r="C1991" t="str">
        <f>+'LISTADO GENERAL '!E2003</f>
        <v>SUPOSITORIOS DE GLICERINA 1,68GR PEDIATRICO X 6 UNIDADES</v>
      </c>
      <c r="D1991">
        <f>+'LISTADO GENERAL '!F2003</f>
        <v>0</v>
      </c>
      <c r="E1991" t="str">
        <f>+'LISTADO GENERAL '!I2003</f>
        <v>GENERICO DE CALIDAD</v>
      </c>
      <c r="F1991" s="20">
        <f>+'LISTADO GENERAL '!S2003</f>
        <v>46296</v>
      </c>
      <c r="G1991">
        <f>+'LISTADO GENERAL '!T2003</f>
        <v>0</v>
      </c>
      <c r="H1991" s="21">
        <f>+'LISTADO GENERAL '!O2003</f>
        <v>4.0218987341772143</v>
      </c>
      <c r="I1991">
        <f t="shared" si="62"/>
        <v>0</v>
      </c>
      <c r="J1991">
        <f>IF('LISTADO GENERAL '!K2003="EXENTO",'REF1'!I1991,I1991*1.16)</f>
        <v>0</v>
      </c>
      <c r="K1991" t="b">
        <f t="shared" si="63"/>
        <v>0</v>
      </c>
      <c r="L1991">
        <f>'LISTADO GENERAL '!A2003</f>
        <v>0</v>
      </c>
    </row>
    <row r="1992" spans="1:12">
      <c r="A1992" s="22">
        <v>1991</v>
      </c>
      <c r="B1992" t="str">
        <f>+'LISTADO GENERAL '!B2004</f>
        <v>010640825</v>
      </c>
      <c r="C1992" t="str">
        <f>+'LISTADO GENERAL '!E2004</f>
        <v>SUPOSITORIOS DE GLICERINA 2,88GR ADULTO X 6 UNIDADES</v>
      </c>
      <c r="D1992">
        <f>+'LISTADO GENERAL '!F2004</f>
        <v>0</v>
      </c>
      <c r="E1992" t="str">
        <f>+'LISTADO GENERAL '!I2004</f>
        <v>GENERICO DE CALIDAD</v>
      </c>
      <c r="F1992" s="20">
        <f>+'LISTADO GENERAL '!S2004</f>
        <v>46296</v>
      </c>
      <c r="G1992">
        <f>+'LISTADO GENERAL '!T2004</f>
        <v>0</v>
      </c>
      <c r="H1992" s="21">
        <f>+'LISTADO GENERAL '!O2004</f>
        <v>5.3820215189873419</v>
      </c>
      <c r="I1992">
        <f t="shared" si="62"/>
        <v>0</v>
      </c>
      <c r="J1992">
        <f>IF('LISTADO GENERAL '!K2004="EXENTO",'REF1'!I1992,I1992*1.16)</f>
        <v>0</v>
      </c>
      <c r="K1992" t="b">
        <f t="shared" si="63"/>
        <v>0</v>
      </c>
      <c r="L1992" t="str">
        <f>'LISTADO GENERAL '!A2004</f>
        <v>PRODUCTOS TOP</v>
      </c>
    </row>
    <row r="1993" spans="1:12">
      <c r="A1993" s="22">
        <v>1992</v>
      </c>
      <c r="B1993" t="str">
        <f>+'LISTADO GENERAL '!B2005</f>
        <v>042850005</v>
      </c>
      <c r="C1993" t="str">
        <f>+'LISTADO GENERAL '!E2005</f>
        <v>SUTURA POLIGLACTINA 3/0</v>
      </c>
      <c r="D1993">
        <f>+'LISTADO GENERAL '!F2005</f>
        <v>0</v>
      </c>
      <c r="E1993" t="str">
        <f>+'LISTADO GENERAL '!I2005</f>
        <v>BRIXMEDIC</v>
      </c>
      <c r="F1993" s="20">
        <f>+'LISTADO GENERAL '!S2005</f>
        <v>45839</v>
      </c>
      <c r="G1993">
        <f>+'LISTADO GENERAL '!T2005</f>
        <v>0</v>
      </c>
      <c r="H1993" s="21">
        <f>+'LISTADO GENERAL '!O2005</f>
        <v>24.43333333333333</v>
      </c>
      <c r="I1993">
        <f t="shared" si="62"/>
        <v>0</v>
      </c>
      <c r="J1993">
        <f>IF('LISTADO GENERAL '!K2005="EXENTO",'REF1'!I1993,I1993*1.16)</f>
        <v>0</v>
      </c>
      <c r="K1993" t="b">
        <f t="shared" si="63"/>
        <v>0</v>
      </c>
      <c r="L1993">
        <f>'LISTADO GENERAL '!A2005</f>
        <v>0</v>
      </c>
    </row>
    <row r="1994" spans="1:12">
      <c r="A1994" s="22">
        <v>1993</v>
      </c>
      <c r="B1994" t="str">
        <f>+'LISTADO GENERAL '!B2006</f>
        <v>011730388</v>
      </c>
      <c r="C1994" t="str">
        <f>+'LISTADO GENERAL '!E2006</f>
        <v>SUVITALI SUGAMMADEX SOLUCION 100MG/ML</v>
      </c>
      <c r="D1994">
        <f>+'LISTADO GENERAL '!F2006</f>
        <v>0</v>
      </c>
      <c r="E1994" t="str">
        <f>+'LISTADO GENERAL '!I2006</f>
        <v>VITALIS</v>
      </c>
      <c r="F1994" s="20">
        <f>+'LISTADO GENERAL '!S2006</f>
        <v>46113</v>
      </c>
      <c r="G1994">
        <f>+'LISTADO GENERAL '!T2006</f>
        <v>0</v>
      </c>
      <c r="H1994" s="21">
        <f>+'LISTADO GENERAL '!O2006</f>
        <v>106.12222222222222</v>
      </c>
      <c r="I1994">
        <f t="shared" si="62"/>
        <v>0</v>
      </c>
      <c r="J1994">
        <f>IF('LISTADO GENERAL '!K2006="EXENTO",'REF1'!I1994,I1994*1.16)</f>
        <v>0</v>
      </c>
      <c r="K1994" t="b">
        <f t="shared" si="63"/>
        <v>0</v>
      </c>
      <c r="L1994" t="str">
        <f>'LISTADO GENERAL '!A2006</f>
        <v>PRODUCTOS TOP</v>
      </c>
    </row>
    <row r="1995" spans="1:12">
      <c r="A1995" s="22">
        <v>1994</v>
      </c>
      <c r="B1995" t="str">
        <f>+'LISTADO GENERAL '!B2007</f>
        <v>020360014</v>
      </c>
      <c r="C1995" t="str">
        <f>+'LISTADO GENERAL '!E2007</f>
        <v>TACHIFORTE (ACETAMINOFEN) 650g X 10 TBL</v>
      </c>
      <c r="D1995">
        <f>+'LISTADO GENERAL '!F2007</f>
        <v>0</v>
      </c>
      <c r="E1995" t="str">
        <f>+'LISTADO GENERAL '!I2007</f>
        <v>ELMOR</v>
      </c>
      <c r="F1995" s="20">
        <f>+'LISTADO GENERAL '!S2007</f>
        <v>47392</v>
      </c>
      <c r="G1995">
        <f>+'LISTADO GENERAL '!T2007</f>
        <v>0</v>
      </c>
      <c r="H1995" s="21">
        <f>+'LISTADO GENERAL '!O2007</f>
        <v>0.93428571428571416</v>
      </c>
      <c r="I1995">
        <f t="shared" si="62"/>
        <v>0</v>
      </c>
      <c r="J1995">
        <f>IF('LISTADO GENERAL '!K2007="EXENTO",'REF1'!I1995,I1995*1.16)</f>
        <v>0</v>
      </c>
      <c r="K1995" t="b">
        <f t="shared" si="63"/>
        <v>0</v>
      </c>
      <c r="L1995">
        <f>'LISTADO GENERAL '!A2007</f>
        <v>0</v>
      </c>
    </row>
    <row r="1996" spans="1:12">
      <c r="A1996" s="22">
        <v>1995</v>
      </c>
      <c r="B1996" t="str">
        <f>+'LISTADO GENERAL '!B2008</f>
        <v>020360013</v>
      </c>
      <c r="C1996" t="str">
        <f>+'LISTADO GENERAL '!E2008</f>
        <v>TACHIFORTE (ACETAMINOFEN)1g X 20 TBL</v>
      </c>
      <c r="D1996">
        <f>+'LISTADO GENERAL '!F2008</f>
        <v>0</v>
      </c>
      <c r="E1996" t="str">
        <f>+'LISTADO GENERAL '!I2008</f>
        <v>ELMOR</v>
      </c>
      <c r="F1996" s="20">
        <f>+'LISTADO GENERAL '!S2008</f>
        <v>46174</v>
      </c>
      <c r="G1996">
        <f>+'LISTADO GENERAL '!T2008</f>
        <v>0</v>
      </c>
      <c r="H1996" s="21">
        <f>+'LISTADO GENERAL '!O2008</f>
        <v>3.7371428571428571</v>
      </c>
      <c r="I1996">
        <f t="shared" si="62"/>
        <v>0</v>
      </c>
      <c r="J1996">
        <f>IF('LISTADO GENERAL '!K2008="EXENTO",'REF1'!I1996,I1996*1.16)</f>
        <v>0</v>
      </c>
      <c r="K1996" t="b">
        <f t="shared" si="63"/>
        <v>0</v>
      </c>
      <c r="L1996">
        <f>'LISTADO GENERAL '!A2008</f>
        <v>0</v>
      </c>
    </row>
    <row r="1997" spans="1:12">
      <c r="A1997" s="22">
        <v>1996</v>
      </c>
      <c r="B1997" t="str">
        <f>+'LISTADO GENERAL '!B2009</f>
        <v>020360011</v>
      </c>
      <c r="C1997" t="str">
        <f>+'LISTADO GENERAL '!E2009</f>
        <v>TACHIPIRIN 125 mg (ACETAMINOFEN) X 6 SUPOSITORIO</v>
      </c>
      <c r="D1997">
        <f>+'LISTADO GENERAL '!F2009</f>
        <v>0</v>
      </c>
      <c r="E1997" t="str">
        <f>+'LISTADO GENERAL '!I2009</f>
        <v>ELMOR</v>
      </c>
      <c r="F1997" s="20">
        <f>+'LISTADO GENERAL '!S2009</f>
        <v>47300</v>
      </c>
      <c r="G1997">
        <f>+'LISTADO GENERAL '!T2009</f>
        <v>0</v>
      </c>
      <c r="H1997" s="21">
        <f>+'LISTADO GENERAL '!O2009</f>
        <v>4.5949367088607591</v>
      </c>
      <c r="I1997">
        <f t="shared" si="62"/>
        <v>0</v>
      </c>
      <c r="J1997">
        <f>IF('LISTADO GENERAL '!K2009="EXENTO",'REF1'!I1997,I1997*1.16)</f>
        <v>0</v>
      </c>
      <c r="K1997" t="b">
        <f t="shared" si="63"/>
        <v>0</v>
      </c>
      <c r="L1997">
        <f>'LISTADO GENERAL '!A2009</f>
        <v>0</v>
      </c>
    </row>
    <row r="1998" spans="1:12">
      <c r="A1998" s="22">
        <v>1997</v>
      </c>
      <c r="B1998" t="str">
        <f>+'LISTADO GENERAL '!B2010</f>
        <v>020360009</v>
      </c>
      <c r="C1998" t="str">
        <f>+'LISTADO GENERAL '!E2010</f>
        <v>TACHIPIRIN 250 mg (ACETAMINOFEN) X 6 SUPOSITORIO</v>
      </c>
      <c r="D1998">
        <f>+'LISTADO GENERAL '!F2010</f>
        <v>0</v>
      </c>
      <c r="E1998" t="str">
        <f>+'LISTADO GENERAL '!I2010</f>
        <v>ELMOR</v>
      </c>
      <c r="F1998" s="20">
        <f>+'LISTADO GENERAL '!S2010</f>
        <v>47270</v>
      </c>
      <c r="G1998">
        <f>+'LISTADO GENERAL '!T2010</f>
        <v>0</v>
      </c>
      <c r="H1998" s="21">
        <f>+'LISTADO GENERAL '!O2010</f>
        <v>4.8011904761904765</v>
      </c>
      <c r="I1998">
        <f t="shared" si="62"/>
        <v>0</v>
      </c>
      <c r="J1998">
        <f>IF('LISTADO GENERAL '!K2010="EXENTO",'REF1'!I1998,I1998*1.16)</f>
        <v>0</v>
      </c>
      <c r="K1998" t="b">
        <f t="shared" si="63"/>
        <v>0</v>
      </c>
      <c r="L1998">
        <f>'LISTADO GENERAL '!A2010</f>
        <v>0</v>
      </c>
    </row>
    <row r="1999" spans="1:12">
      <c r="A1999" s="22">
        <v>1998</v>
      </c>
      <c r="B1999" t="str">
        <f>+'LISTADO GENERAL '!B2011</f>
        <v>020360043</v>
      </c>
      <c r="C1999" t="str">
        <f>+'LISTADO GENERAL '!E2011</f>
        <v>TACHIPIRIN 500 mg (ACETAMINOFEN) X 20 TAB</v>
      </c>
      <c r="D1999">
        <f>+'LISTADO GENERAL '!F2011</f>
        <v>0</v>
      </c>
      <c r="E1999" t="str">
        <f>+'LISTADO GENERAL '!I2011</f>
        <v>ELMOR</v>
      </c>
      <c r="F1999" s="20">
        <f>+'LISTADO GENERAL '!S2011</f>
        <v>47270</v>
      </c>
      <c r="G1999">
        <f>+'LISTADO GENERAL '!T2011</f>
        <v>0</v>
      </c>
      <c r="H1999" s="21">
        <f>+'LISTADO GENERAL '!O2011</f>
        <v>1.4000000000000001</v>
      </c>
      <c r="I1999">
        <f t="shared" si="62"/>
        <v>0</v>
      </c>
      <c r="J1999">
        <f>IF('LISTADO GENERAL '!K2011="EXENTO",'REF1'!I1999,I1999*1.16)</f>
        <v>0</v>
      </c>
      <c r="K1999" t="b">
        <f t="shared" si="63"/>
        <v>0</v>
      </c>
      <c r="L1999">
        <f>'LISTADO GENERAL '!A2011</f>
        <v>0</v>
      </c>
    </row>
    <row r="2000" spans="1:12">
      <c r="A2000" s="22">
        <v>1999</v>
      </c>
      <c r="B2000" t="str">
        <f>+'LISTADO GENERAL '!B2012</f>
        <v>020360035</v>
      </c>
      <c r="C2000" t="str">
        <f>+'LISTADO GENERAL '!E2012</f>
        <v xml:space="preserve">TACHIPIRIN FORTE 160 MG/5 ML X 120 ML SUSP ORAL  </v>
      </c>
      <c r="D2000">
        <f>+'LISTADO GENERAL '!F2012</f>
        <v>0</v>
      </c>
      <c r="E2000" t="str">
        <f>+'LISTADO GENERAL '!I2012</f>
        <v>ELMOR</v>
      </c>
      <c r="F2000" s="20">
        <f>+'LISTADO GENERAL '!S2012</f>
        <v>46478</v>
      </c>
      <c r="G2000">
        <f>+'LISTADO GENERAL '!T2012</f>
        <v>0</v>
      </c>
      <c r="H2000" s="21">
        <f>+'LISTADO GENERAL '!O2012</f>
        <v>2.9696202531645564</v>
      </c>
      <c r="I2000">
        <f t="shared" si="62"/>
        <v>0</v>
      </c>
      <c r="J2000">
        <f>IF('LISTADO GENERAL '!K2012="EXENTO",'REF1'!I2000,I2000*1.16)</f>
        <v>0</v>
      </c>
      <c r="K2000" t="b">
        <f t="shared" si="63"/>
        <v>0</v>
      </c>
      <c r="L2000">
        <f>'LISTADO GENERAL '!A2012</f>
        <v>0</v>
      </c>
    </row>
    <row r="2001" spans="1:12">
      <c r="A2001" s="22">
        <v>2000</v>
      </c>
      <c r="B2001" t="str">
        <f>+'LISTADO GENERAL '!B2013</f>
        <v>021691068</v>
      </c>
      <c r="C2001" t="str">
        <f>+'LISTADO GENERAL '!E2013</f>
        <v>TADAFOX 20MG X 1 TAB</v>
      </c>
      <c r="D2001">
        <f>+'LISTADO GENERAL '!F2013</f>
        <v>0</v>
      </c>
      <c r="E2001" t="str">
        <f>+'LISTADO GENERAL '!I2013</f>
        <v>VALMOR</v>
      </c>
      <c r="F2001" s="20">
        <f>+'LISTADO GENERAL '!S2013</f>
        <v>46447</v>
      </c>
      <c r="G2001">
        <f>+'LISTADO GENERAL '!T2013</f>
        <v>0</v>
      </c>
      <c r="H2001" s="21">
        <f>+'LISTADO GENERAL '!O2013</f>
        <v>0.97287522603978294</v>
      </c>
      <c r="I2001">
        <f t="shared" si="62"/>
        <v>0</v>
      </c>
      <c r="J2001">
        <f>IF('LISTADO GENERAL '!K2013="EXENTO",'REF1'!I2001,I2001*1.16)</f>
        <v>0</v>
      </c>
      <c r="K2001" t="b">
        <f t="shared" si="63"/>
        <v>0</v>
      </c>
      <c r="L2001">
        <f>'LISTADO GENERAL '!A2013</f>
        <v>0</v>
      </c>
    </row>
    <row r="2002" spans="1:12">
      <c r="A2002" s="22">
        <v>2001</v>
      </c>
      <c r="B2002" t="str">
        <f>+'LISTADO GENERAL '!B2014</f>
        <v>021691102</v>
      </c>
      <c r="C2002" t="str">
        <f>+'LISTADO GENERAL '!E2014</f>
        <v>TADAFOX 5MG X 15 TAB</v>
      </c>
      <c r="D2002">
        <f>+'LISTADO GENERAL '!F2014</f>
        <v>0</v>
      </c>
      <c r="E2002" t="str">
        <f>+'LISTADO GENERAL '!I2014</f>
        <v>VALMOR</v>
      </c>
      <c r="F2002" s="20">
        <f>+'LISTADO GENERAL '!S2014</f>
        <v>47058</v>
      </c>
      <c r="G2002">
        <f>+'LISTADO GENERAL '!T2014</f>
        <v>0</v>
      </c>
      <c r="H2002" s="21">
        <f>+'LISTADO GENERAL '!O2014</f>
        <v>3.4415584415584415</v>
      </c>
      <c r="I2002">
        <f t="shared" si="62"/>
        <v>0</v>
      </c>
      <c r="J2002">
        <f>IF('LISTADO GENERAL '!K2014="EXENTO",'REF1'!I2002,I2002*1.16)</f>
        <v>0</v>
      </c>
      <c r="K2002" t="b">
        <f t="shared" si="63"/>
        <v>0</v>
      </c>
      <c r="L2002">
        <f>'LISTADO GENERAL '!A2014</f>
        <v>0</v>
      </c>
    </row>
    <row r="2003" spans="1:12">
      <c r="A2003" s="22">
        <v>2002</v>
      </c>
      <c r="B2003" t="str">
        <f>+'LISTADO GENERAL '!B2015</f>
        <v>020260508</v>
      </c>
      <c r="C2003" t="str">
        <f>+'LISTADO GENERAL '!E2015</f>
        <v>TADALAFIL 20MG X 1 TAB</v>
      </c>
      <c r="D2003">
        <f>+'LISTADO GENERAL '!F2015</f>
        <v>0</v>
      </c>
      <c r="E2003" t="str">
        <f>+'LISTADO GENERAL '!I2015</f>
        <v>CALOX</v>
      </c>
      <c r="F2003" s="20">
        <f>+'LISTADO GENERAL '!S2015</f>
        <v>46296</v>
      </c>
      <c r="G2003">
        <f>+'LISTADO GENERAL '!T2015</f>
        <v>0</v>
      </c>
      <c r="H2003" s="21">
        <f>+'LISTADO GENERAL '!O2015</f>
        <v>0.99570596601113925</v>
      </c>
      <c r="I2003">
        <f t="shared" si="62"/>
        <v>0</v>
      </c>
      <c r="J2003">
        <f>IF('LISTADO GENERAL '!K2015="EXENTO",'REF1'!I2003,I2003*1.16)</f>
        <v>0</v>
      </c>
      <c r="K2003" t="b">
        <f t="shared" si="63"/>
        <v>0</v>
      </c>
      <c r="L2003">
        <f>'LISTADO GENERAL '!A2015</f>
        <v>0</v>
      </c>
    </row>
    <row r="2004" spans="1:12">
      <c r="A2004" s="22">
        <v>2003</v>
      </c>
      <c r="B2004" t="str">
        <f>+'LISTADO GENERAL '!B2016</f>
        <v>020260507</v>
      </c>
      <c r="C2004" t="str">
        <f>+'LISTADO GENERAL '!E2016</f>
        <v>TADALAFIL 20MG X 2 TAB</v>
      </c>
      <c r="D2004">
        <f>+'LISTADO GENERAL '!F2016</f>
        <v>0</v>
      </c>
      <c r="E2004" t="str">
        <f>+'LISTADO GENERAL '!I2016</f>
        <v>CALOX</v>
      </c>
      <c r="F2004" s="20">
        <f>+'LISTADO GENERAL '!S2016</f>
        <v>46296</v>
      </c>
      <c r="G2004">
        <f>+'LISTADO GENERAL '!T2016</f>
        <v>0</v>
      </c>
      <c r="H2004" s="21">
        <f>+'LISTADO GENERAL '!O2016</f>
        <v>1.8398347823589838</v>
      </c>
      <c r="I2004">
        <f t="shared" si="62"/>
        <v>0</v>
      </c>
      <c r="J2004">
        <f>IF('LISTADO GENERAL '!K2016="EXENTO",'REF1'!I2004,I2004*1.16)</f>
        <v>0</v>
      </c>
      <c r="K2004" t="b">
        <f t="shared" si="63"/>
        <v>0</v>
      </c>
      <c r="L2004" t="str">
        <f>'LISTADO GENERAL '!A2016</f>
        <v>PRODUCTOS TOP</v>
      </c>
    </row>
    <row r="2005" spans="1:12">
      <c r="A2005" s="22">
        <v>2004</v>
      </c>
      <c r="B2005" t="str">
        <f>+'LISTADO GENERAL '!B2017</f>
        <v>020261083</v>
      </c>
      <c r="C2005" t="str">
        <f>+'LISTADO GENERAL '!E2017</f>
        <v>TADALAFIL 5 MG X 28 TAB</v>
      </c>
      <c r="D2005">
        <f>+'LISTADO GENERAL '!F2017</f>
        <v>0</v>
      </c>
      <c r="E2005" t="str">
        <f>+'LISTADO GENERAL '!I2017</f>
        <v>CALOX</v>
      </c>
      <c r="F2005" s="20">
        <f>+'LISTADO GENERAL '!S2017</f>
        <v>46054</v>
      </c>
      <c r="G2005">
        <f>+'LISTADO GENERAL '!T2017</f>
        <v>0</v>
      </c>
      <c r="H2005" s="21">
        <f>+'LISTADO GENERAL '!O2017</f>
        <v>5.2801265822784806</v>
      </c>
      <c r="I2005">
        <f t="shared" si="62"/>
        <v>0</v>
      </c>
      <c r="J2005">
        <f>IF('LISTADO GENERAL '!K2017="EXENTO",'REF1'!I2005,I2005*1.16)</f>
        <v>0</v>
      </c>
      <c r="K2005" t="b">
        <f t="shared" si="63"/>
        <v>0</v>
      </c>
      <c r="L2005">
        <f>'LISTADO GENERAL '!A2017</f>
        <v>0</v>
      </c>
    </row>
    <row r="2006" spans="1:12">
      <c r="A2006" s="22">
        <v>2005</v>
      </c>
      <c r="B2006" t="str">
        <f>+'LISTADO GENERAL '!B2018</f>
        <v>020930609</v>
      </c>
      <c r="C2006" t="str">
        <f>+'LISTADO GENERAL '!E2018</f>
        <v>TADALAFILO 20MG X 1 TAB*</v>
      </c>
      <c r="D2006">
        <f>+'LISTADO GENERAL '!F2018</f>
        <v>0</v>
      </c>
      <c r="E2006" t="str">
        <f>+'LISTADO GENERAL '!I2018</f>
        <v>LA SANTE</v>
      </c>
      <c r="F2006" s="20">
        <f>+'LISTADO GENERAL '!S2018</f>
        <v>46204</v>
      </c>
      <c r="G2006">
        <f>+'LISTADO GENERAL '!T2018</f>
        <v>0</v>
      </c>
      <c r="H2006" s="21">
        <f>+'LISTADO GENERAL '!O2018</f>
        <v>0.89535714285714296</v>
      </c>
      <c r="I2006">
        <f t="shared" si="62"/>
        <v>0</v>
      </c>
      <c r="J2006">
        <f>IF('LISTADO GENERAL '!K2018="EXENTO",'REF1'!I2006,I2006*1.16)</f>
        <v>0</v>
      </c>
      <c r="K2006" t="b">
        <f t="shared" si="63"/>
        <v>0</v>
      </c>
      <c r="L2006" t="str">
        <f>'LISTADO GENERAL '!A2018</f>
        <v>BROCHE DE ORO</v>
      </c>
    </row>
    <row r="2007" spans="1:12">
      <c r="A2007" s="22">
        <v>2006</v>
      </c>
      <c r="B2007" t="str">
        <f>+'LISTADO GENERAL '!B2019</f>
        <v>020981200</v>
      </c>
      <c r="C2007" t="str">
        <f>+'LISTADO GENERAL '!E2019</f>
        <v>TADALAFILO 5mg X 30 COMP</v>
      </c>
      <c r="D2007">
        <f>+'LISTADO GENERAL '!F2019</f>
        <v>0</v>
      </c>
      <c r="E2007" t="str">
        <f>+'LISTADO GENERAL '!I2019</f>
        <v>LETI-GENVEN</v>
      </c>
      <c r="F2007" s="20">
        <f>+'LISTADO GENERAL '!S2019</f>
        <v>46143</v>
      </c>
      <c r="G2007">
        <f>+'LISTADO GENERAL '!T2019</f>
        <v>0</v>
      </c>
      <c r="H2007" s="21">
        <f>+'LISTADO GENERAL '!O2019</f>
        <v>4.6537974683544308</v>
      </c>
      <c r="I2007">
        <f t="shared" si="62"/>
        <v>0</v>
      </c>
      <c r="J2007">
        <f>IF('LISTADO GENERAL '!K2019="EXENTO",'REF1'!I2007,I2007*1.16)</f>
        <v>0</v>
      </c>
      <c r="K2007" t="b">
        <f t="shared" si="63"/>
        <v>0</v>
      </c>
      <c r="L2007" t="str">
        <f>'LISTADO GENERAL '!A2019</f>
        <v xml:space="preserve">BROCHE DE ORO </v>
      </c>
    </row>
    <row r="2008" spans="1:12">
      <c r="A2008" s="22">
        <v>2007</v>
      </c>
      <c r="B2008" t="str">
        <f>+'LISTADO GENERAL '!B2020</f>
        <v>033820024</v>
      </c>
      <c r="C2008" t="str">
        <f>+'LISTADO GENERAL '!E2020</f>
        <v>TADALAFILO 5MG x 30 TAB</v>
      </c>
      <c r="D2008">
        <f>+'LISTADO GENERAL '!F2020</f>
        <v>0</v>
      </c>
      <c r="E2008" t="str">
        <f>+'LISTADO GENERAL '!I2020</f>
        <v>FELIRNI</v>
      </c>
      <c r="F2008" s="20">
        <f>+'LISTADO GENERAL '!S2020</f>
        <v>46235</v>
      </c>
      <c r="G2008">
        <f>+'LISTADO GENERAL '!T2020</f>
        <v>0</v>
      </c>
      <c r="H2008" s="21">
        <f>+'LISTADO GENERAL '!O2020</f>
        <v>4.0909090909090908</v>
      </c>
      <c r="I2008">
        <f t="shared" si="62"/>
        <v>0</v>
      </c>
      <c r="J2008">
        <f>IF('LISTADO GENERAL '!K2020="EXENTO",'REF1'!I2008,I2008*1.16)</f>
        <v>0</v>
      </c>
      <c r="K2008" t="b">
        <f t="shared" si="63"/>
        <v>0</v>
      </c>
      <c r="L2008">
        <f>'LISTADO GENERAL '!A2020</f>
        <v>0</v>
      </c>
    </row>
    <row r="2009" spans="1:12">
      <c r="A2009" s="22">
        <v>2008</v>
      </c>
      <c r="B2009" t="str">
        <f>+'LISTADO GENERAL '!B2021</f>
        <v>020921096</v>
      </c>
      <c r="C2009" t="str">
        <f>+'LISTADO GENERAL '!E2021</f>
        <v>TADIFIL (TADALAFILO) 20MG X 1 COMP</v>
      </c>
      <c r="D2009">
        <f>+'LISTADO GENERAL '!F2021</f>
        <v>0</v>
      </c>
      <c r="E2009" t="str">
        <f>+'LISTADO GENERAL '!I2021</f>
        <v>KLINOS</v>
      </c>
      <c r="F2009" s="20">
        <f>+'LISTADO GENERAL '!S2021</f>
        <v>46204</v>
      </c>
      <c r="G2009">
        <f>+'LISTADO GENERAL '!T2021</f>
        <v>0</v>
      </c>
      <c r="H2009" s="21">
        <f>+'LISTADO GENERAL '!O2021</f>
        <v>1.0185714285714287</v>
      </c>
      <c r="I2009">
        <f t="shared" si="62"/>
        <v>0</v>
      </c>
      <c r="J2009">
        <f>IF('LISTADO GENERAL '!K2021="EXENTO",'REF1'!I2009,I2009*1.16)</f>
        <v>0</v>
      </c>
      <c r="K2009" t="b">
        <f t="shared" si="63"/>
        <v>0</v>
      </c>
      <c r="L2009" t="str">
        <f>'LISTADO GENERAL '!A2021</f>
        <v>PRODUCTOS TOP</v>
      </c>
    </row>
    <row r="2010" spans="1:12">
      <c r="A2010" s="22">
        <v>2009</v>
      </c>
      <c r="B2010" t="str">
        <f>+'LISTADO GENERAL '!B2022</f>
        <v>020921105</v>
      </c>
      <c r="C2010" t="str">
        <f>+'LISTADO GENERAL '!E2022</f>
        <v>TADIFIL (TADALAFILO) 5MG X 30 COMP</v>
      </c>
      <c r="D2010">
        <f>+'LISTADO GENERAL '!F2022</f>
        <v>0</v>
      </c>
      <c r="E2010" t="str">
        <f>+'LISTADO GENERAL '!I2022</f>
        <v>KLINOS</v>
      </c>
      <c r="F2010" s="20">
        <f>+'LISTADO GENERAL '!S2022</f>
        <v>46235</v>
      </c>
      <c r="G2010">
        <f>+'LISTADO GENERAL '!T2022</f>
        <v>0</v>
      </c>
      <c r="H2010" s="21">
        <f>+'LISTADO GENERAL '!O2022</f>
        <v>6.7028571428571437</v>
      </c>
      <c r="I2010">
        <f t="shared" si="62"/>
        <v>0</v>
      </c>
      <c r="J2010">
        <f>IF('LISTADO GENERAL '!K2022="EXENTO",'REF1'!I2010,I2010*1.16)</f>
        <v>0</v>
      </c>
      <c r="K2010" t="b">
        <f t="shared" si="63"/>
        <v>0</v>
      </c>
      <c r="L2010">
        <f>'LISTADO GENERAL '!A2022</f>
        <v>0</v>
      </c>
    </row>
    <row r="2011" spans="1:12">
      <c r="A2011" s="22">
        <v>2010</v>
      </c>
      <c r="B2011" t="str">
        <f>+'LISTADO GENERAL '!B2023</f>
        <v>020140004</v>
      </c>
      <c r="C2011" t="str">
        <f>+'LISTADO GENERAL '!E2023</f>
        <v>TADU 20mg (TADALAFILO) X 1 TAB</v>
      </c>
      <c r="D2011">
        <f>+'LISTADO GENERAL '!F2023</f>
        <v>0</v>
      </c>
      <c r="E2011" t="str">
        <f>+'LISTADO GENERAL '!I2023</f>
        <v>BEHRENS</v>
      </c>
      <c r="F2011" s="20">
        <f>+'LISTADO GENERAL '!S2023</f>
        <v>45931</v>
      </c>
      <c r="G2011">
        <f>+'LISTADO GENERAL '!T2023</f>
        <v>0</v>
      </c>
      <c r="H2011" s="21">
        <f>+'LISTADO GENERAL '!O2023</f>
        <v>0.95238095238095244</v>
      </c>
      <c r="I2011">
        <f t="shared" si="62"/>
        <v>0</v>
      </c>
      <c r="J2011">
        <f>IF('LISTADO GENERAL '!K2023="EXENTO",'REF1'!I2011,I2011*1.16)</f>
        <v>0</v>
      </c>
      <c r="K2011" t="b">
        <f t="shared" si="63"/>
        <v>0</v>
      </c>
      <c r="L2011">
        <f>'LISTADO GENERAL '!A2023</f>
        <v>0</v>
      </c>
    </row>
    <row r="2012" spans="1:12">
      <c r="A2012" s="22">
        <v>2011</v>
      </c>
      <c r="B2012" t="str">
        <f>+'LISTADO GENERAL '!B2024</f>
        <v>022110795</v>
      </c>
      <c r="C2012" t="str">
        <f>+'LISTADO GENERAL '!E2024</f>
        <v>TALERC 10MG X 10 COMP</v>
      </c>
      <c r="D2012">
        <f>+'LISTADO GENERAL '!F2024</f>
        <v>0</v>
      </c>
      <c r="E2012" t="str">
        <f>+'LISTADO GENERAL '!I2024</f>
        <v>DOLLDER</v>
      </c>
      <c r="F2012" s="20">
        <f>+'LISTADO GENERAL '!S2024</f>
        <v>46174</v>
      </c>
      <c r="G2012">
        <f>+'LISTADO GENERAL '!T2024</f>
        <v>0</v>
      </c>
      <c r="H2012" s="21">
        <f>+'LISTADO GENERAL '!O2024</f>
        <v>1.9746835443037976</v>
      </c>
      <c r="I2012">
        <f t="shared" si="62"/>
        <v>0</v>
      </c>
      <c r="J2012">
        <f>IF('LISTADO GENERAL '!K2024="EXENTO",'REF1'!I2012,I2012*1.16)</f>
        <v>0</v>
      </c>
      <c r="K2012" t="b">
        <f t="shared" si="63"/>
        <v>0</v>
      </c>
      <c r="L2012">
        <f>'LISTADO GENERAL '!A2024</f>
        <v>0</v>
      </c>
    </row>
    <row r="2013" spans="1:12">
      <c r="A2013" s="22">
        <v>2012</v>
      </c>
      <c r="B2013" t="str">
        <f>+'LISTADO GENERAL '!B2025</f>
        <v>022110796</v>
      </c>
      <c r="C2013" t="str">
        <f>+'LISTADO GENERAL '!E2025</f>
        <v>TALERC 10MG/ML SOL GOTAS X 15 ML</v>
      </c>
      <c r="D2013">
        <f>+'LISTADO GENERAL '!F2025</f>
        <v>0</v>
      </c>
      <c r="E2013" t="str">
        <f>+'LISTADO GENERAL '!I2025</f>
        <v>DOLLDER</v>
      </c>
      <c r="F2013" s="20">
        <f>+'LISTADO GENERAL '!S2025</f>
        <v>46054</v>
      </c>
      <c r="G2013">
        <f>+'LISTADO GENERAL '!T2025</f>
        <v>0</v>
      </c>
      <c r="H2013" s="21">
        <f>+'LISTADO GENERAL '!O2025</f>
        <v>2.2911392405063289</v>
      </c>
      <c r="I2013">
        <f t="shared" si="62"/>
        <v>0</v>
      </c>
      <c r="J2013">
        <f>IF('LISTADO GENERAL '!K2025="EXENTO",'REF1'!I2013,I2013*1.16)</f>
        <v>0</v>
      </c>
      <c r="K2013" t="b">
        <f t="shared" si="63"/>
        <v>0</v>
      </c>
      <c r="L2013" t="str">
        <f>'LISTADO GENERAL '!A2025</f>
        <v>PRODUCTOS TOP</v>
      </c>
    </row>
    <row r="2014" spans="1:12">
      <c r="A2014" s="22">
        <v>2013</v>
      </c>
      <c r="B2014" t="str">
        <f>+'LISTADO GENERAL '!B2026</f>
        <v>020931173</v>
      </c>
      <c r="C2014" t="str">
        <f>+'LISTADO GENERAL '!E2026</f>
        <v>TALYSTOR  5 mg X 10 TABL</v>
      </c>
      <c r="D2014">
        <f>+'LISTADO GENERAL '!F2026</f>
        <v>0</v>
      </c>
      <c r="E2014" t="str">
        <f>+'LISTADO GENERAL '!I2026</f>
        <v>LA SANTE</v>
      </c>
      <c r="F2014" s="20">
        <f>+'LISTADO GENERAL '!S2026</f>
        <v>46235</v>
      </c>
      <c r="G2014">
        <f>+'LISTADO GENERAL '!T2026</f>
        <v>0</v>
      </c>
      <c r="H2014" s="21">
        <f>+'LISTADO GENERAL '!O2026</f>
        <v>1.8228</v>
      </c>
      <c r="I2014">
        <f t="shared" si="62"/>
        <v>0</v>
      </c>
      <c r="J2014">
        <f>IF('LISTADO GENERAL '!K2026="EXENTO",'REF1'!I2014,I2014*1.16)</f>
        <v>0</v>
      </c>
      <c r="K2014" t="b">
        <f t="shared" si="63"/>
        <v>0</v>
      </c>
      <c r="L2014" t="str">
        <f>'LISTADO GENERAL '!A2026</f>
        <v>BROCHE DE ORO</v>
      </c>
    </row>
    <row r="2015" spans="1:12">
      <c r="A2015" s="22">
        <v>2014</v>
      </c>
      <c r="B2015" t="str">
        <f>+'LISTADO GENERAL '!B2027</f>
        <v>020931174</v>
      </c>
      <c r="C2015" t="str">
        <f>+'LISTADO GENERAL '!E2027</f>
        <v>TALYSTOR  5mg X  30 TABL</v>
      </c>
      <c r="D2015">
        <f>+'LISTADO GENERAL '!F2027</f>
        <v>0</v>
      </c>
      <c r="E2015" t="str">
        <f>+'LISTADO GENERAL '!I2027</f>
        <v>LA SANTE</v>
      </c>
      <c r="F2015" s="20">
        <f>+'LISTADO GENERAL '!S2027</f>
        <v>46235</v>
      </c>
      <c r="G2015">
        <f>+'LISTADO GENERAL '!T2027</f>
        <v>0</v>
      </c>
      <c r="H2015" s="21">
        <f>+'LISTADO GENERAL '!O2027</f>
        <v>5</v>
      </c>
      <c r="I2015">
        <f t="shared" si="62"/>
        <v>0</v>
      </c>
      <c r="J2015">
        <f>IF('LISTADO GENERAL '!K2027="EXENTO",'REF1'!I2015,I2015*1.16)</f>
        <v>0</v>
      </c>
      <c r="K2015" t="b">
        <f t="shared" si="63"/>
        <v>0</v>
      </c>
      <c r="L2015" t="str">
        <f>'LISTADO GENERAL '!A2027</f>
        <v>BROCHE DE ORO</v>
      </c>
    </row>
    <row r="2016" spans="1:12">
      <c r="A2016" s="22">
        <v>2015</v>
      </c>
      <c r="B2016" t="str">
        <f>+'LISTADO GENERAL '!B2028</f>
        <v>020360039</v>
      </c>
      <c r="C2016" t="str">
        <f>+'LISTADO GENERAL '!E2028</f>
        <v>TALZIC (CETIRIZINA) 10mg X 10 Comp</v>
      </c>
      <c r="D2016">
        <f>+'LISTADO GENERAL '!F2028</f>
        <v>0</v>
      </c>
      <c r="E2016" t="str">
        <f>+'LISTADO GENERAL '!I2028</f>
        <v>ELMOR</v>
      </c>
      <c r="F2016" s="20">
        <f>+'LISTADO GENERAL '!S2028</f>
        <v>46661</v>
      </c>
      <c r="G2016">
        <f>+'LISTADO GENERAL '!T2028</f>
        <v>0</v>
      </c>
      <c r="H2016" s="21">
        <f>+'LISTADO GENERAL '!O2028</f>
        <v>1.6329113924050633</v>
      </c>
      <c r="I2016">
        <f t="shared" si="62"/>
        <v>0</v>
      </c>
      <c r="J2016">
        <f>IF('LISTADO GENERAL '!K2028="EXENTO",'REF1'!I2016,I2016*1.16)</f>
        <v>0</v>
      </c>
      <c r="K2016" t="b">
        <f t="shared" si="63"/>
        <v>0</v>
      </c>
      <c r="L2016">
        <f>'LISTADO GENERAL '!A2028</f>
        <v>0</v>
      </c>
    </row>
    <row r="2017" spans="1:12">
      <c r="A2017" s="22">
        <v>2016</v>
      </c>
      <c r="B2017" t="str">
        <f>+'LISTADO GENERAL '!B2029</f>
        <v>020360008</v>
      </c>
      <c r="C2017" t="str">
        <f>+'LISTADO GENERAL '!E2029</f>
        <v>TALZIC 10MG /ML X 20 ML GOTAS PEDITRICAS</v>
      </c>
      <c r="D2017">
        <f>+'LISTADO GENERAL '!F2029</f>
        <v>0</v>
      </c>
      <c r="E2017" t="str">
        <f>+'LISTADO GENERAL '!I2029</f>
        <v>ELMOR</v>
      </c>
      <c r="F2017" s="20">
        <f>+'LISTADO GENERAL '!S2029</f>
        <v>46174</v>
      </c>
      <c r="G2017">
        <f>+'LISTADO GENERAL '!T2029</f>
        <v>0</v>
      </c>
      <c r="H2017" s="21">
        <f>+'LISTADO GENERAL '!O2029</f>
        <v>2.5328571428571429</v>
      </c>
      <c r="I2017">
        <f t="shared" si="62"/>
        <v>0</v>
      </c>
      <c r="J2017">
        <f>IF('LISTADO GENERAL '!K2029="EXENTO",'REF1'!I2017,I2017*1.16)</f>
        <v>0</v>
      </c>
      <c r="K2017" t="b">
        <f t="shared" si="63"/>
        <v>0</v>
      </c>
      <c r="L2017">
        <f>'LISTADO GENERAL '!A2029</f>
        <v>0</v>
      </c>
    </row>
    <row r="2018" spans="1:12">
      <c r="A2018" s="22">
        <v>2017</v>
      </c>
      <c r="B2018" t="str">
        <f>+'LISTADO GENERAL '!B2030</f>
        <v>020360023</v>
      </c>
      <c r="C2018" t="str">
        <f>+'LISTADO GENERAL '!E2030</f>
        <v>TALZIC PEDIATRICO 1 MG / ML X 120 ML SOL</v>
      </c>
      <c r="D2018">
        <f>+'LISTADO GENERAL '!F2030</f>
        <v>0</v>
      </c>
      <c r="E2018" t="str">
        <f>+'LISTADO GENERAL '!I2030</f>
        <v>ELMOR</v>
      </c>
      <c r="F2018" s="20">
        <f>+'LISTADO GENERAL '!S2030</f>
        <v>46235</v>
      </c>
      <c r="G2018">
        <f>+'LISTADO GENERAL '!T2030</f>
        <v>0</v>
      </c>
      <c r="H2018" s="21">
        <f>+'LISTADO GENERAL '!O2030</f>
        <v>3.2337662337662341</v>
      </c>
      <c r="I2018">
        <f t="shared" si="62"/>
        <v>0</v>
      </c>
      <c r="J2018">
        <f>IF('LISTADO GENERAL '!K2030="EXENTO",'REF1'!I2018,I2018*1.16)</f>
        <v>0</v>
      </c>
      <c r="K2018" t="b">
        <f t="shared" si="63"/>
        <v>0</v>
      </c>
      <c r="L2018">
        <f>'LISTADO GENERAL '!A2030</f>
        <v>0</v>
      </c>
    </row>
    <row r="2019" spans="1:12">
      <c r="A2019" s="22">
        <v>2018</v>
      </c>
      <c r="B2019" t="str">
        <f>+'LISTADO GENERAL '!B2031</f>
        <v>020190835</v>
      </c>
      <c r="C2019" t="str">
        <f>+'LISTADO GENERAL '!E2031</f>
        <v>TAMOA 250mg X6 TBLS MASTICABLE</v>
      </c>
      <c r="D2019">
        <f>+'LISTADO GENERAL '!F2031</f>
        <v>0</v>
      </c>
      <c r="E2019" t="str">
        <f>+'LISTADO GENERAL '!I2031</f>
        <v>BIOTECH</v>
      </c>
      <c r="F2019" s="20">
        <f>+'LISTADO GENERAL '!S2031</f>
        <v>46204</v>
      </c>
      <c r="G2019">
        <f>+'LISTADO GENERAL '!T2031</f>
        <v>0</v>
      </c>
      <c r="H2019" s="21">
        <f>+'LISTADO GENERAL '!O2031</f>
        <v>6.5632911392405058</v>
      </c>
      <c r="I2019">
        <f t="shared" si="62"/>
        <v>0</v>
      </c>
      <c r="J2019">
        <f>IF('LISTADO GENERAL '!K2031="EXENTO",'REF1'!I2019,I2019*1.16)</f>
        <v>0</v>
      </c>
      <c r="K2019" t="b">
        <f t="shared" si="63"/>
        <v>0</v>
      </c>
      <c r="L2019">
        <f>'LISTADO GENERAL '!A2031</f>
        <v>0</v>
      </c>
    </row>
    <row r="2020" spans="1:12">
      <c r="A2020" s="22">
        <v>2019</v>
      </c>
      <c r="B2020" t="str">
        <f>+'LISTADO GENERAL '!B2032</f>
        <v>020981209</v>
      </c>
      <c r="C2020" t="str">
        <f>+'LISTADO GENERAL '!E2032</f>
        <v>TAMOSTIN 0,4 MG X 10 CAP  L.P</v>
      </c>
      <c r="D2020">
        <f>+'LISTADO GENERAL '!F2032</f>
        <v>0</v>
      </c>
      <c r="E2020" t="str">
        <f>+'LISTADO GENERAL '!I2032</f>
        <v>LETI-GENVEN</v>
      </c>
      <c r="F2020" s="20">
        <f>+'LISTADO GENERAL '!S2032</f>
        <v>46143</v>
      </c>
      <c r="G2020">
        <f>+'LISTADO GENERAL '!T2032</f>
        <v>0</v>
      </c>
      <c r="H2020" s="21">
        <f>+'LISTADO GENERAL '!O2032</f>
        <v>3.1862278481012654</v>
      </c>
      <c r="I2020">
        <f t="shared" si="62"/>
        <v>0</v>
      </c>
      <c r="J2020">
        <f>IF('LISTADO GENERAL '!K2032="EXENTO",'REF1'!I2020,I2020*1.16)</f>
        <v>0</v>
      </c>
      <c r="K2020" t="b">
        <f t="shared" si="63"/>
        <v>0</v>
      </c>
      <c r="L2020" t="str">
        <f>'LISTADO GENERAL '!A2032</f>
        <v xml:space="preserve">BROCHE DE ORO </v>
      </c>
    </row>
    <row r="2021" spans="1:12">
      <c r="A2021" s="22">
        <v>2020</v>
      </c>
      <c r="B2021" t="str">
        <f>+'LISTADO GENERAL '!B2033</f>
        <v>020981107</v>
      </c>
      <c r="C2021" t="str">
        <f>+'LISTADO GENERAL '!E2033</f>
        <v xml:space="preserve">TAMOSTIN 0,4 MG X 20 CAP </v>
      </c>
      <c r="D2021">
        <f>+'LISTADO GENERAL '!F2033</f>
        <v>0</v>
      </c>
      <c r="E2021" t="str">
        <f>+'LISTADO GENERAL '!I2033</f>
        <v>LETI-GENVEN</v>
      </c>
      <c r="F2021" s="20">
        <f>+'LISTADO GENERAL '!S2033</f>
        <v>46113</v>
      </c>
      <c r="G2021">
        <f>+'LISTADO GENERAL '!T2033</f>
        <v>0</v>
      </c>
      <c r="H2021" s="21">
        <f>+'LISTADO GENERAL '!O2033</f>
        <v>6.3132911392405058</v>
      </c>
      <c r="I2021">
        <f t="shared" si="62"/>
        <v>0</v>
      </c>
      <c r="J2021">
        <f>IF('LISTADO GENERAL '!K2033="EXENTO",'REF1'!I2021,I2021*1.16)</f>
        <v>0</v>
      </c>
      <c r="K2021" t="b">
        <f t="shared" si="63"/>
        <v>0</v>
      </c>
      <c r="L2021" t="str">
        <f>'LISTADO GENERAL '!A2033</f>
        <v xml:space="preserve">BROCHE DE ORO </v>
      </c>
    </row>
    <row r="2022" spans="1:12">
      <c r="A2022" s="22">
        <v>2021</v>
      </c>
      <c r="B2022" t="str">
        <f>+'LISTADO GENERAL '!B2034</f>
        <v>033180038</v>
      </c>
      <c r="C2022" t="str">
        <f>+'LISTADO GENERAL '!E2034</f>
        <v>TAMSULOSINA 0,4MG X 10 TAB</v>
      </c>
      <c r="D2022">
        <f>+'LISTADO GENERAL '!F2034</f>
        <v>0</v>
      </c>
      <c r="E2022" t="str">
        <f>+'LISTADO GENERAL '!I2034</f>
        <v>ARTE + MEDICO</v>
      </c>
      <c r="F2022" s="20">
        <f>+'LISTADO GENERAL '!S2034</f>
        <v>46054</v>
      </c>
      <c r="G2022">
        <f>+'LISTADO GENERAL '!T2034</f>
        <v>0</v>
      </c>
      <c r="H2022" s="21">
        <f>+'LISTADO GENERAL '!O2034</f>
        <v>0.6262025316455696</v>
      </c>
      <c r="I2022">
        <f t="shared" si="62"/>
        <v>0</v>
      </c>
      <c r="J2022">
        <f>IF('LISTADO GENERAL '!K2034="EXENTO",'REF1'!I2022,I2022*1.16)</f>
        <v>0</v>
      </c>
      <c r="K2022" t="b">
        <f t="shared" si="63"/>
        <v>0</v>
      </c>
      <c r="L2022">
        <f>'LISTADO GENERAL '!A2034</f>
        <v>0</v>
      </c>
    </row>
    <row r="2023" spans="1:12">
      <c r="A2023" s="22">
        <v>2022</v>
      </c>
      <c r="B2023" t="str">
        <f>+'LISTADO GENERAL '!B2035</f>
        <v>BKTAMSUL00040000</v>
      </c>
      <c r="C2023" t="str">
        <f>+'LISTADO GENERAL '!E2035</f>
        <v>TAMSULOSINA 0.4 MG X 30 CAP</v>
      </c>
      <c r="D2023">
        <f>+'LISTADO GENERAL '!F2035</f>
        <v>0</v>
      </c>
      <c r="E2023" t="str">
        <f>+'LISTADO GENERAL '!I2035</f>
        <v>BUKA</v>
      </c>
      <c r="F2023" s="20">
        <f>+'LISTADO GENERAL '!S2035</f>
        <v>46419</v>
      </c>
      <c r="G2023">
        <f>+'LISTADO GENERAL '!T2035</f>
        <v>0</v>
      </c>
      <c r="H2023" s="21">
        <f>+'LISTADO GENERAL '!O2035</f>
        <v>3.2597402597402594</v>
      </c>
      <c r="I2023">
        <f t="shared" si="62"/>
        <v>0</v>
      </c>
      <c r="J2023">
        <f>IF('LISTADO GENERAL '!K2035="EXENTO",'REF1'!I2023,I2023*1.16)</f>
        <v>0</v>
      </c>
      <c r="K2023" t="b">
        <f t="shared" si="63"/>
        <v>0</v>
      </c>
      <c r="L2023">
        <f>'LISTADO GENERAL '!A2035</f>
        <v>0</v>
      </c>
    </row>
    <row r="2024" spans="1:12">
      <c r="A2024" s="22">
        <v>2023</v>
      </c>
      <c r="B2024" t="str">
        <f>+'LISTADO GENERAL '!B2036</f>
        <v>FH0098</v>
      </c>
      <c r="C2024" t="str">
        <f>+'LISTADO GENERAL '!E2036</f>
        <v xml:space="preserve">TAMSULOSINA L.P  0,4MG 3 BLIST x 10 CAP   </v>
      </c>
      <c r="D2024">
        <f>+'LISTADO GENERAL '!F2036</f>
        <v>0</v>
      </c>
      <c r="E2024" t="str">
        <f>+'LISTADO GENERAL '!I2036</f>
        <v>FAHD</v>
      </c>
      <c r="F2024" s="20">
        <f>+'LISTADO GENERAL '!S2036</f>
        <v>46538</v>
      </c>
      <c r="G2024">
        <f>+'LISTADO GENERAL '!T2036</f>
        <v>0</v>
      </c>
      <c r="H2024" s="21">
        <f>+'LISTADO GENERAL '!O2036</f>
        <v>2.6883116883116882</v>
      </c>
      <c r="I2024">
        <f t="shared" si="62"/>
        <v>0</v>
      </c>
      <c r="J2024">
        <f>IF('LISTADO GENERAL '!K2036="EXENTO",'REF1'!I2024,I2024*1.16)</f>
        <v>0</v>
      </c>
      <c r="K2024" t="b">
        <f t="shared" si="63"/>
        <v>0</v>
      </c>
      <c r="L2024">
        <f>'LISTADO GENERAL '!A2036</f>
        <v>0</v>
      </c>
    </row>
    <row r="2025" spans="1:12">
      <c r="A2025" s="22">
        <v>2024</v>
      </c>
      <c r="B2025" t="str">
        <f>+'LISTADO GENERAL '!B2037</f>
        <v>020360032</v>
      </c>
      <c r="C2025" t="str">
        <f>+'LISTADO GENERAL '!E2037</f>
        <v xml:space="preserve">TANTUM (BENCIDAMICINA ) 0,15 % X 45 ML   SOL </v>
      </c>
      <c r="D2025">
        <f>+'LISTADO GENERAL '!F2037</f>
        <v>0</v>
      </c>
      <c r="E2025" t="str">
        <f>+'LISTADO GENERAL '!I2037</f>
        <v>ELMOR</v>
      </c>
      <c r="F2025" s="20">
        <f>+'LISTADO GENERAL '!S2037</f>
        <v>47058</v>
      </c>
      <c r="G2025">
        <f>+'LISTADO GENERAL '!T2037</f>
        <v>0</v>
      </c>
      <c r="H2025" s="21">
        <f>+'LISTADO GENERAL '!O2037</f>
        <v>6.4556962025316453</v>
      </c>
      <c r="I2025">
        <f t="shared" si="62"/>
        <v>0</v>
      </c>
      <c r="J2025">
        <f>IF('LISTADO GENERAL '!K2037="EXENTO",'REF1'!I2025,I2025*1.16)</f>
        <v>0</v>
      </c>
      <c r="K2025" t="b">
        <f t="shared" si="63"/>
        <v>0</v>
      </c>
      <c r="L2025">
        <f>'LISTADO GENERAL '!A2037</f>
        <v>0</v>
      </c>
    </row>
    <row r="2026" spans="1:12">
      <c r="A2026" s="22">
        <v>2025</v>
      </c>
      <c r="B2026" t="str">
        <f>+'LISTADO GENERAL '!B2038</f>
        <v>021181060</v>
      </c>
      <c r="C2026" t="str">
        <f>+'LISTADO GENERAL '!E2038</f>
        <v>TECAPS(TÉ VERDE) 150mg X 30 CAPS</v>
      </c>
      <c r="D2026">
        <f>+'LISTADO GENERAL '!F2038</f>
        <v>0</v>
      </c>
      <c r="E2026" t="str">
        <f>+'LISTADO GENERAL '!I2038</f>
        <v>OFTALMI</v>
      </c>
      <c r="F2026" s="20">
        <f>+'LISTADO GENERAL '!S2038</f>
        <v>46174</v>
      </c>
      <c r="G2026">
        <f>+'LISTADO GENERAL '!T2038</f>
        <v>0</v>
      </c>
      <c r="H2026" s="21">
        <f>+'LISTADO GENERAL '!O2038</f>
        <v>7.0842857142857145</v>
      </c>
      <c r="I2026">
        <f t="shared" si="62"/>
        <v>0</v>
      </c>
      <c r="J2026">
        <f>IF('LISTADO GENERAL '!K2038="EXENTO",'REF1'!I2026,I2026*1.16)</f>
        <v>0</v>
      </c>
      <c r="K2026" t="b">
        <f t="shared" si="63"/>
        <v>0</v>
      </c>
      <c r="L2026" t="str">
        <f>'LISTADO GENERAL '!A2038</f>
        <v>BROCHE DE ORO</v>
      </c>
    </row>
    <row r="2027" spans="1:12">
      <c r="A2027" s="22">
        <v>2026</v>
      </c>
      <c r="B2027" t="str">
        <f>+'LISTADO GENERAL '!B2039</f>
        <v>020980611</v>
      </c>
      <c r="C2027" t="str">
        <f>+'LISTADO GENERAL '!E2039</f>
        <v>TEKRON 200MG X 30 COMP</v>
      </c>
      <c r="D2027">
        <f>+'LISTADO GENERAL '!F2039</f>
        <v>0</v>
      </c>
      <c r="E2027" t="str">
        <f>+'LISTADO GENERAL '!I2039</f>
        <v>LETI-GENVEN</v>
      </c>
      <c r="F2027" s="20">
        <f>+'LISTADO GENERAL '!S2039</f>
        <v>46508</v>
      </c>
      <c r="G2027">
        <f>+'LISTADO GENERAL '!T2039</f>
        <v>0</v>
      </c>
      <c r="H2027" s="21">
        <f>+'LISTADO GENERAL '!O2039</f>
        <v>23.108441558441559</v>
      </c>
      <c r="I2027">
        <f t="shared" si="62"/>
        <v>0</v>
      </c>
      <c r="J2027">
        <f>IF('LISTADO GENERAL '!K2039="EXENTO",'REF1'!I2027,I2027*1.16)</f>
        <v>0</v>
      </c>
      <c r="K2027" t="b">
        <f t="shared" si="63"/>
        <v>0</v>
      </c>
      <c r="L2027" t="str">
        <f>'LISTADO GENERAL '!A2039</f>
        <v xml:space="preserve">BROCHE DE ORO </v>
      </c>
    </row>
    <row r="2028" spans="1:12">
      <c r="A2028" s="22">
        <v>2027</v>
      </c>
      <c r="B2028" t="str">
        <f>+'LISTADO GENERAL '!B2040</f>
        <v>020981203</v>
      </c>
      <c r="C2028" t="str">
        <f>+'LISTADO GENERAL '!E2040</f>
        <v>TEKRON 200mg x10 CR</v>
      </c>
      <c r="D2028">
        <f>+'LISTADO GENERAL '!F2040</f>
        <v>0</v>
      </c>
      <c r="E2028" t="str">
        <f>+'LISTADO GENERAL '!I2040</f>
        <v>LETI-GENVEN</v>
      </c>
      <c r="F2028" s="20">
        <f>+'LISTADO GENERAL '!S2040</f>
        <v>46478</v>
      </c>
      <c r="G2028">
        <f>+'LISTADO GENERAL '!T2040</f>
        <v>0</v>
      </c>
      <c r="H2028" s="21">
        <f>+'LISTADO GENERAL '!O2040</f>
        <v>7.8405063291139232</v>
      </c>
      <c r="I2028">
        <f t="shared" si="62"/>
        <v>0</v>
      </c>
      <c r="J2028">
        <f>IF('LISTADO GENERAL '!K2040="EXENTO",'REF1'!I2028,I2028*1.16)</f>
        <v>0</v>
      </c>
      <c r="K2028" t="b">
        <f t="shared" si="63"/>
        <v>0</v>
      </c>
      <c r="L2028" t="str">
        <f>'LISTADO GENERAL '!A2040</f>
        <v xml:space="preserve">BROCHE DE ORO </v>
      </c>
    </row>
    <row r="2029" spans="1:12">
      <c r="A2029" s="22">
        <v>2028</v>
      </c>
      <c r="B2029" t="str">
        <f>+'LISTADO GENERAL '!B2041</f>
        <v>020581010</v>
      </c>
      <c r="C2029" t="str">
        <f>+'LISTADO GENERAL '!E2041</f>
        <v>TEMPIREN DIA 650MG-30MG-4MG X 10 CAPS</v>
      </c>
      <c r="D2029">
        <f>+'LISTADO GENERAL '!F2041</f>
        <v>0</v>
      </c>
      <c r="E2029" t="str">
        <f>+'LISTADO GENERAL '!I2041</f>
        <v>FC PHARMA</v>
      </c>
      <c r="F2029" s="20">
        <f>+'LISTADO GENERAL '!S2041</f>
        <v>45839</v>
      </c>
      <c r="G2029">
        <f>+'LISTADO GENERAL '!T2041</f>
        <v>0</v>
      </c>
      <c r="H2029" s="21">
        <f>+'LISTADO GENERAL '!O2041</f>
        <v>4</v>
      </c>
      <c r="I2029">
        <f t="shared" si="62"/>
        <v>0</v>
      </c>
      <c r="J2029">
        <f>IF('LISTADO GENERAL '!K2041="EXENTO",'REF1'!I2029,I2029*1.16)</f>
        <v>0</v>
      </c>
      <c r="K2029" t="b">
        <f t="shared" si="63"/>
        <v>0</v>
      </c>
      <c r="L2029">
        <f>'LISTADO GENERAL '!A2041</f>
        <v>0</v>
      </c>
    </row>
    <row r="2030" spans="1:12">
      <c r="A2030" s="22">
        <v>2029</v>
      </c>
      <c r="B2030" t="str">
        <f>+'LISTADO GENERAL '!B2042</f>
        <v>033730011</v>
      </c>
      <c r="C2030" t="str">
        <f>+'LISTADO GENERAL '!E2042</f>
        <v>TENOREN 100 MG X 30 TAB (ATENOLOL)</v>
      </c>
      <c r="D2030">
        <f>+'LISTADO GENERAL '!F2042</f>
        <v>0</v>
      </c>
      <c r="E2030" t="str">
        <f>+'LISTADO GENERAL '!I2042</f>
        <v>CAPSUVEN</v>
      </c>
      <c r="F2030" s="20">
        <f>+'LISTADO GENERAL '!S2042</f>
        <v>46600</v>
      </c>
      <c r="G2030">
        <f>+'LISTADO GENERAL '!T2042</f>
        <v>0</v>
      </c>
      <c r="H2030" s="21">
        <f>+'LISTADO GENERAL '!O2042</f>
        <v>1.2733333333333334</v>
      </c>
      <c r="I2030">
        <f t="shared" si="62"/>
        <v>0</v>
      </c>
      <c r="J2030">
        <f>IF('LISTADO GENERAL '!K2042="EXENTO",'REF1'!I2030,I2030*1.16)</f>
        <v>0</v>
      </c>
      <c r="K2030" t="b">
        <f t="shared" si="63"/>
        <v>0</v>
      </c>
      <c r="L2030" t="str">
        <f>'LISTADO GENERAL '!A2042</f>
        <v>MORADO DE BIENESTAR</v>
      </c>
    </row>
    <row r="2031" spans="1:12">
      <c r="A2031" s="22">
        <v>2030</v>
      </c>
      <c r="B2031" t="str">
        <f>+'LISTADO GENERAL '!B2043</f>
        <v>033730012</v>
      </c>
      <c r="C2031" t="str">
        <f>+'LISTADO GENERAL '!E2043</f>
        <v>TENOREN 50 MG X 20 TAB (ATENOLOL)</v>
      </c>
      <c r="D2031">
        <f>+'LISTADO GENERAL '!F2043</f>
        <v>0</v>
      </c>
      <c r="E2031" t="str">
        <f>+'LISTADO GENERAL '!I2043</f>
        <v>CAPSUVEN</v>
      </c>
      <c r="F2031" s="20">
        <f>+'LISTADO GENERAL '!S2043</f>
        <v>45992</v>
      </c>
      <c r="G2031">
        <f>+'LISTADO GENERAL '!T2043</f>
        <v>0</v>
      </c>
      <c r="H2031" s="21">
        <f>+'LISTADO GENERAL '!O2043</f>
        <v>0.86428571428571432</v>
      </c>
      <c r="I2031">
        <f t="shared" si="62"/>
        <v>0</v>
      </c>
      <c r="J2031">
        <f>IF('LISTADO GENERAL '!K2043="EXENTO",'REF1'!I2031,I2031*1.16)</f>
        <v>0</v>
      </c>
      <c r="K2031" t="b">
        <f t="shared" si="63"/>
        <v>0</v>
      </c>
      <c r="L2031" t="str">
        <f>'LISTADO GENERAL '!A2043</f>
        <v>MORADO DE BIENESTAR</v>
      </c>
    </row>
    <row r="2032" spans="1:12">
      <c r="A2032" s="22">
        <v>2031</v>
      </c>
      <c r="B2032" t="str">
        <f>+'LISTADO GENERAL '!B2044</f>
        <v>020981221</v>
      </c>
      <c r="C2032" t="str">
        <f>+'LISTADO GENERAL '!E2044</f>
        <v>TENSOMAX L.P 30mg X 10 CAP</v>
      </c>
      <c r="D2032">
        <f>+'LISTADO GENERAL '!F2044</f>
        <v>0</v>
      </c>
      <c r="E2032" t="str">
        <f>+'LISTADO GENERAL '!I2044</f>
        <v>LETI-GENVEN</v>
      </c>
      <c r="F2032" s="20">
        <f>+'LISTADO GENERAL '!S2044</f>
        <v>46174</v>
      </c>
      <c r="G2032">
        <f>+'LISTADO GENERAL '!T2044</f>
        <v>0</v>
      </c>
      <c r="H2032" s="21">
        <f>+'LISTADO GENERAL '!O2044</f>
        <v>6.1811688311688302</v>
      </c>
      <c r="I2032">
        <f t="shared" si="62"/>
        <v>0</v>
      </c>
      <c r="J2032">
        <f>IF('LISTADO GENERAL '!K2044="EXENTO",'REF1'!I2032,I2032*1.16)</f>
        <v>0</v>
      </c>
      <c r="K2032" t="b">
        <f t="shared" si="63"/>
        <v>0</v>
      </c>
      <c r="L2032" t="str">
        <f>'LISTADO GENERAL '!A2044</f>
        <v xml:space="preserve">BROCHE DE ORO </v>
      </c>
    </row>
    <row r="2033" spans="1:12">
      <c r="A2033" s="22">
        <v>2032</v>
      </c>
      <c r="B2033" t="str">
        <f>+'LISTADO GENERAL '!B2045</f>
        <v>020981156</v>
      </c>
      <c r="C2033" t="str">
        <f>+'LISTADO GENERAL '!E2045</f>
        <v>TENSOMAX L.P 30mg X30 CAP</v>
      </c>
      <c r="D2033">
        <f>+'LISTADO GENERAL '!F2045</f>
        <v>0</v>
      </c>
      <c r="E2033" t="str">
        <f>+'LISTADO GENERAL '!I2045</f>
        <v>LETI-GENVEN</v>
      </c>
      <c r="F2033" s="20">
        <f>+'LISTADO GENERAL '!S2045</f>
        <v>46054</v>
      </c>
      <c r="G2033">
        <f>+'LISTADO GENERAL '!T2045</f>
        <v>0</v>
      </c>
      <c r="H2033" s="21">
        <f>+'LISTADO GENERAL '!O2045</f>
        <v>17.655194805194803</v>
      </c>
      <c r="I2033">
        <f t="shared" si="62"/>
        <v>0</v>
      </c>
      <c r="J2033">
        <f>IF('LISTADO GENERAL '!K2045="EXENTO",'REF1'!I2033,I2033*1.16)</f>
        <v>0</v>
      </c>
      <c r="K2033" t="b">
        <f t="shared" si="63"/>
        <v>0</v>
      </c>
      <c r="L2033" t="str">
        <f>'LISTADO GENERAL '!A2045</f>
        <v xml:space="preserve">BROCHE DE ORO </v>
      </c>
    </row>
    <row r="2034" spans="1:12">
      <c r="A2034" s="22">
        <v>2033</v>
      </c>
      <c r="B2034" t="str">
        <f>+'LISTADO GENERAL '!B2046</f>
        <v>020981175</v>
      </c>
      <c r="C2034" t="str">
        <f>+'LISTADO GENERAL '!E2046</f>
        <v>TENSOMAX L.P 60mg X10 CAP</v>
      </c>
      <c r="D2034">
        <f>+'LISTADO GENERAL '!F2046</f>
        <v>0</v>
      </c>
      <c r="E2034" t="str">
        <f>+'LISTADO GENERAL '!I2046</f>
        <v>LETI-GENVEN</v>
      </c>
      <c r="F2034" s="20">
        <f>+'LISTADO GENERAL '!S2046</f>
        <v>46113</v>
      </c>
      <c r="G2034">
        <f>+'LISTADO GENERAL '!T2046</f>
        <v>0</v>
      </c>
      <c r="H2034" s="21">
        <f>+'LISTADO GENERAL '!O2046</f>
        <v>6.6800632911392404</v>
      </c>
      <c r="I2034">
        <f t="shared" si="62"/>
        <v>0</v>
      </c>
      <c r="J2034">
        <f>IF('LISTADO GENERAL '!K2046="EXENTO",'REF1'!I2034,I2034*1.16)</f>
        <v>0</v>
      </c>
      <c r="K2034" t="b">
        <f t="shared" si="63"/>
        <v>0</v>
      </c>
      <c r="L2034" t="str">
        <f>'LISTADO GENERAL '!A2046</f>
        <v xml:space="preserve">BROCHE DE ORO </v>
      </c>
    </row>
    <row r="2035" spans="1:12">
      <c r="A2035" s="22">
        <v>2034</v>
      </c>
      <c r="B2035" t="str">
        <f>+'LISTADO GENERAL '!B2047</f>
        <v>020980422</v>
      </c>
      <c r="C2035" t="str">
        <f>+'LISTADO GENERAL '!E2047</f>
        <v>TENSOPIN 2% 20MG/ML X 20ML</v>
      </c>
      <c r="D2035">
        <f>+'LISTADO GENERAL '!F2047</f>
        <v>0</v>
      </c>
      <c r="E2035" t="str">
        <f>+'LISTADO GENERAL '!I2047</f>
        <v>LETI-GENVEN</v>
      </c>
      <c r="F2035" s="20">
        <f>+'LISTADO GENERAL '!S2047</f>
        <v>46447</v>
      </c>
      <c r="G2035">
        <f>+'LISTADO GENERAL '!T2047</f>
        <v>0</v>
      </c>
      <c r="H2035" s="21">
        <f>+'LISTADO GENERAL '!O2047</f>
        <v>14.866883116883116</v>
      </c>
      <c r="I2035">
        <f t="shared" si="62"/>
        <v>0</v>
      </c>
      <c r="J2035">
        <f>IF('LISTADO GENERAL '!K2047="EXENTO",'REF1'!I2035,I2035*1.16)</f>
        <v>0</v>
      </c>
      <c r="K2035" t="b">
        <f t="shared" si="63"/>
        <v>0</v>
      </c>
      <c r="L2035" t="str">
        <f>'LISTADO GENERAL '!A2047</f>
        <v xml:space="preserve">BROCHE DE ORO </v>
      </c>
    </row>
    <row r="2036" spans="1:12">
      <c r="A2036" s="22">
        <v>2035</v>
      </c>
      <c r="B2036" t="str">
        <f>+'LISTADO GENERAL '!B2048</f>
        <v>020550428</v>
      </c>
      <c r="C2036" t="str">
        <f>+'LISTADO GENERAL '!E2048</f>
        <v>TERAGRIP 125MG-1MG/5ML JARABE PEDIATRICO X 120ML*</v>
      </c>
      <c r="D2036">
        <f>+'LISTADO GENERAL '!F2048</f>
        <v>0</v>
      </c>
      <c r="E2036" t="str">
        <f>+'LISTADO GENERAL '!I2048</f>
        <v>FARMA</v>
      </c>
      <c r="F2036" s="20">
        <f>+'LISTADO GENERAL '!S2048</f>
        <v>46113</v>
      </c>
      <c r="G2036">
        <f>+'LISTADO GENERAL '!T2048</f>
        <v>0</v>
      </c>
      <c r="H2036" s="21">
        <f>+'LISTADO GENERAL '!O2048</f>
        <v>6.8849999999999998</v>
      </c>
      <c r="I2036">
        <f t="shared" si="62"/>
        <v>0</v>
      </c>
      <c r="J2036">
        <f>IF('LISTADO GENERAL '!K2048="EXENTO",'REF1'!I2036,I2036*1.16)</f>
        <v>0</v>
      </c>
      <c r="K2036" t="b">
        <f t="shared" si="63"/>
        <v>0</v>
      </c>
      <c r="L2036">
        <f>'LISTADO GENERAL '!A2048</f>
        <v>0</v>
      </c>
    </row>
    <row r="2037" spans="1:12">
      <c r="A2037" s="22">
        <v>2036</v>
      </c>
      <c r="B2037" t="str">
        <f>+'LISTADO GENERAL '!B2049</f>
        <v>80249</v>
      </c>
      <c r="C2037" t="str">
        <f>+'LISTADO GENERAL '!E2049</f>
        <v>TERAGRIP FORTE 650-20-2 MG / 10 G X 6 SOB</v>
      </c>
      <c r="D2037">
        <f>+'LISTADO GENERAL '!F2049</f>
        <v>0</v>
      </c>
      <c r="E2037" t="str">
        <f>+'LISTADO GENERAL '!I2049</f>
        <v>FARMA</v>
      </c>
      <c r="F2037" s="20">
        <f>+'LISTADO GENERAL '!S2049</f>
        <v>46357</v>
      </c>
      <c r="G2037">
        <f>+'LISTADO GENERAL '!T2049</f>
        <v>0</v>
      </c>
      <c r="H2037" s="21">
        <f>+'LISTADO GENERAL '!O2049</f>
        <v>6.662337662337662</v>
      </c>
      <c r="I2037">
        <f t="shared" si="62"/>
        <v>0</v>
      </c>
      <c r="J2037">
        <f>IF('LISTADO GENERAL '!K2049="EXENTO",'REF1'!I2037,I2037*1.16)</f>
        <v>0</v>
      </c>
      <c r="K2037" t="b">
        <f t="shared" si="63"/>
        <v>0</v>
      </c>
      <c r="L2037">
        <f>'LISTADO GENERAL '!A2049</f>
        <v>0</v>
      </c>
    </row>
    <row r="2038" spans="1:12">
      <c r="A2038" s="22">
        <v>2037</v>
      </c>
      <c r="B2038" t="str">
        <f>+'LISTADO GENERAL '!B2050</f>
        <v>020550426</v>
      </c>
      <c r="C2038" t="str">
        <f>+'LISTADO GENERAL '!E2050</f>
        <v>TERAGRIP SUPRA X 10 TAB</v>
      </c>
      <c r="D2038">
        <f>+'LISTADO GENERAL '!F2050</f>
        <v>0</v>
      </c>
      <c r="E2038" t="str">
        <f>+'LISTADO GENERAL '!I2050</f>
        <v>FARMA</v>
      </c>
      <c r="F2038" s="20">
        <f>+'LISTADO GENERAL '!S2050</f>
        <v>46296</v>
      </c>
      <c r="G2038">
        <f>+'LISTADO GENERAL '!T2050</f>
        <v>0</v>
      </c>
      <c r="H2038" s="21">
        <f>+'LISTADO GENERAL '!O2050</f>
        <v>5.9113924050632907</v>
      </c>
      <c r="I2038">
        <f t="shared" si="62"/>
        <v>0</v>
      </c>
      <c r="J2038">
        <f>IF('LISTADO GENERAL '!K2050="EXENTO",'REF1'!I2038,I2038*1.16)</f>
        <v>0</v>
      </c>
      <c r="K2038" t="b">
        <f t="shared" si="63"/>
        <v>0</v>
      </c>
      <c r="L2038">
        <f>'LISTADO GENERAL '!A2050</f>
        <v>0</v>
      </c>
    </row>
    <row r="2039" spans="1:12">
      <c r="A2039" s="22">
        <v>2038</v>
      </c>
      <c r="B2039" t="str">
        <f>+'LISTADO GENERAL '!B2051</f>
        <v>042830019</v>
      </c>
      <c r="C2039" t="str">
        <f>+'LISTADO GENERAL '!E2051</f>
        <v>TERMOMETRO DIGITAL</v>
      </c>
      <c r="D2039">
        <f>+'LISTADO GENERAL '!F2051</f>
        <v>0</v>
      </c>
      <c r="E2039" t="str">
        <f>+'LISTADO GENERAL '!I2051</f>
        <v>GIDAGUS</v>
      </c>
      <c r="F2039" s="20">
        <f>+'LISTADO GENERAL '!S2051</f>
        <v>46692</v>
      </c>
      <c r="G2039">
        <f>+'LISTADO GENERAL '!T2051</f>
        <v>0</v>
      </c>
      <c r="H2039" s="21">
        <f>+'LISTADO GENERAL '!O2051</f>
        <v>2.6904761904761902</v>
      </c>
      <c r="I2039">
        <f t="shared" si="62"/>
        <v>0</v>
      </c>
      <c r="J2039">
        <f>IF('LISTADO GENERAL '!K2051="EXENTO",'REF1'!I2039,I2039*1.16)</f>
        <v>0</v>
      </c>
      <c r="K2039" t="b">
        <f t="shared" si="63"/>
        <v>0</v>
      </c>
      <c r="L2039">
        <f>'LISTADO GENERAL '!A2051</f>
        <v>0</v>
      </c>
    </row>
    <row r="2040" spans="1:12">
      <c r="A2040" s="22">
        <v>2039</v>
      </c>
      <c r="B2040" t="str">
        <f>+'LISTADO GENERAL '!B2052</f>
        <v>049990240</v>
      </c>
      <c r="C2040" t="str">
        <f>+'LISTADO GENERAL '!E2052</f>
        <v>TERMOMETROS DIGITALES INFRARROJOS</v>
      </c>
      <c r="D2040">
        <f>+'LISTADO GENERAL '!F2052</f>
        <v>0</v>
      </c>
      <c r="E2040" t="str">
        <f>+'LISTADO GENERAL '!I2052</f>
        <v xml:space="preserve"> -</v>
      </c>
      <c r="F2040" s="20" t="str">
        <f>+'LISTADO GENERAL '!S2052</f>
        <v>-</v>
      </c>
      <c r="G2040">
        <f>+'LISTADO GENERAL '!T2052</f>
        <v>0</v>
      </c>
      <c r="H2040" s="21">
        <f>+'LISTADO GENERAL '!O2052</f>
        <v>16.666666666666668</v>
      </c>
      <c r="I2040">
        <f t="shared" si="62"/>
        <v>0</v>
      </c>
      <c r="J2040">
        <f>IF('LISTADO GENERAL '!K2052="EXENTO",'REF1'!I2040,I2040*1.16)</f>
        <v>0</v>
      </c>
      <c r="K2040" t="b">
        <f t="shared" si="63"/>
        <v>0</v>
      </c>
      <c r="L2040">
        <f>'LISTADO GENERAL '!A2052</f>
        <v>0</v>
      </c>
    </row>
    <row r="2041" spans="1:12">
      <c r="A2041" s="22">
        <v>2040</v>
      </c>
      <c r="B2041" t="str">
        <f>+'LISTADO GENERAL '!B2053</f>
        <v>030060008</v>
      </c>
      <c r="C2041" t="str">
        <f>+'LISTADO GENERAL '!E2053</f>
        <v>TETRACICLINA 500 MG X 30 TAB</v>
      </c>
      <c r="D2041">
        <f>+'LISTADO GENERAL '!F2053</f>
        <v>0</v>
      </c>
      <c r="E2041" t="str">
        <f>+'LISTADO GENERAL '!I2053</f>
        <v>ALFA FARMACEUTICAL</v>
      </c>
      <c r="F2041" s="20">
        <f>+'LISTADO GENERAL '!S2053</f>
        <v>46082</v>
      </c>
      <c r="G2041">
        <f>+'LISTADO GENERAL '!T2053</f>
        <v>0</v>
      </c>
      <c r="H2041" s="21">
        <f>+'LISTADO GENERAL '!O2053</f>
        <v>2.8524675324675322</v>
      </c>
      <c r="I2041">
        <f t="shared" si="62"/>
        <v>0</v>
      </c>
      <c r="J2041">
        <f>IF('LISTADO GENERAL '!K2053="EXENTO",'REF1'!I2041,I2041*1.16)</f>
        <v>0</v>
      </c>
      <c r="K2041" t="b">
        <f t="shared" si="63"/>
        <v>0</v>
      </c>
      <c r="L2041">
        <f>'LISTADO GENERAL '!A2053</f>
        <v>0</v>
      </c>
    </row>
    <row r="2042" spans="1:12">
      <c r="A2042" s="22">
        <v>2041</v>
      </c>
      <c r="B2042" t="str">
        <f>+'LISTADO GENERAL '!B2054</f>
        <v>021090731</v>
      </c>
      <c r="C2042" t="str">
        <f>+'LISTADO GENERAL '!E2054</f>
        <v>TILODRIN 4MG/ML SOL ORAL GOTAS X 15ML</v>
      </c>
      <c r="D2042">
        <f>+'LISTADO GENERAL '!F2054</f>
        <v>0</v>
      </c>
      <c r="E2042" t="str">
        <f>+'LISTADO GENERAL '!I2054</f>
        <v>MEYER</v>
      </c>
      <c r="F2042" s="20">
        <f>+'LISTADO GENERAL '!S2054</f>
        <v>46569</v>
      </c>
      <c r="G2042">
        <f>+'LISTADO GENERAL '!T2054</f>
        <v>0</v>
      </c>
      <c r="H2042" s="21">
        <f>+'LISTADO GENERAL '!O2054</f>
        <v>2.8615999999999997</v>
      </c>
      <c r="I2042">
        <f t="shared" si="62"/>
        <v>0</v>
      </c>
      <c r="J2042">
        <f>IF('LISTADO GENERAL '!K2054="EXENTO",'REF1'!I2042,I2042*1.16)</f>
        <v>0</v>
      </c>
      <c r="K2042" t="b">
        <f t="shared" si="63"/>
        <v>0</v>
      </c>
      <c r="L2042" t="str">
        <f>'LISTADO GENERAL '!A2054</f>
        <v>BROCHE DE ORO</v>
      </c>
    </row>
    <row r="2043" spans="1:12">
      <c r="A2043" s="22">
        <v>2042</v>
      </c>
      <c r="B2043" t="str">
        <f>+'LISTADO GENERAL '!B2055</f>
        <v>022300234</v>
      </c>
      <c r="C2043" t="str">
        <f>+'LISTADO GENERAL '!E2055</f>
        <v>TIMOLOL MALEATO 0,5% 10 ML SOL OFTALMICA</v>
      </c>
      <c r="D2043">
        <f>+'LISTADO GENERAL '!F2055</f>
        <v>0</v>
      </c>
      <c r="E2043" t="str">
        <f>+'LISTADO GENERAL '!I2055</f>
        <v>DISTRILAB</v>
      </c>
      <c r="F2043" s="20">
        <f>+'LISTADO GENERAL '!S2055</f>
        <v>46600</v>
      </c>
      <c r="G2043">
        <f>+'LISTADO GENERAL '!T2055</f>
        <v>0</v>
      </c>
      <c r="H2043" s="21">
        <f>+'LISTADO GENERAL '!O2055</f>
        <v>3.5125000000000002</v>
      </c>
      <c r="I2043">
        <f t="shared" si="62"/>
        <v>0</v>
      </c>
      <c r="J2043">
        <f>IF('LISTADO GENERAL '!K2055="EXENTO",'REF1'!I2043,I2043*1.16)</f>
        <v>0</v>
      </c>
      <c r="K2043" t="b">
        <f t="shared" si="63"/>
        <v>0</v>
      </c>
      <c r="L2043" t="str">
        <f>'LISTADO GENERAL '!A2055</f>
        <v>PRODUCTOS TOP</v>
      </c>
    </row>
    <row r="2044" spans="1:12">
      <c r="A2044" s="22">
        <v>2043</v>
      </c>
      <c r="B2044" t="str">
        <f>+'LISTADO GENERAL '!B2056</f>
        <v>021261016</v>
      </c>
      <c r="C2044" t="str">
        <f>+'LISTADO GENERAL '!E2056</f>
        <v>TINIDAZOL 500mg X 4 TAB</v>
      </c>
      <c r="D2044">
        <f>+'LISTADO GENERAL '!F2056</f>
        <v>0</v>
      </c>
      <c r="E2044" t="str">
        <f>+'LISTADO GENERAL '!I2056</f>
        <v>PLUS ANDES</v>
      </c>
      <c r="F2044" s="20">
        <f>+'LISTADO GENERAL '!S2056</f>
        <v>46539</v>
      </c>
      <c r="G2044">
        <f>+'LISTADO GENERAL '!T2056</f>
        <v>0</v>
      </c>
      <c r="H2044" s="21">
        <f>+'LISTADO GENERAL '!O2056</f>
        <v>2.0839391860480254</v>
      </c>
      <c r="I2044">
        <f t="shared" si="62"/>
        <v>0</v>
      </c>
      <c r="J2044">
        <f>IF('LISTADO GENERAL '!K2056="EXENTO",'REF1'!I2044,I2044*1.16)</f>
        <v>0</v>
      </c>
      <c r="K2044" t="b">
        <f t="shared" si="63"/>
        <v>0</v>
      </c>
      <c r="L2044">
        <f>'LISTADO GENERAL '!A2056</f>
        <v>0</v>
      </c>
    </row>
    <row r="2045" spans="1:12">
      <c r="A2045" s="22">
        <v>2044</v>
      </c>
      <c r="B2045" t="str">
        <f>+'LISTADO GENERAL '!B2057</f>
        <v>021260996</v>
      </c>
      <c r="C2045" t="str">
        <f>+'LISTADO GENERAL '!E2057</f>
        <v xml:space="preserve">TIOCHAX 4 MG X 12 TAB </v>
      </c>
      <c r="D2045">
        <f>+'LISTADO GENERAL '!F2057</f>
        <v>0</v>
      </c>
      <c r="E2045" t="str">
        <f>+'LISTADO GENERAL '!I2057</f>
        <v>PLUS ANDES</v>
      </c>
      <c r="F2045" s="20">
        <f>+'LISTADO GENERAL '!S2057</f>
        <v>46539</v>
      </c>
      <c r="G2045">
        <f>+'LISTADO GENERAL '!T2057</f>
        <v>0</v>
      </c>
      <c r="H2045" s="21">
        <f>+'LISTADO GENERAL '!O2057</f>
        <v>2.9097936517077918</v>
      </c>
      <c r="I2045">
        <f t="shared" si="62"/>
        <v>0</v>
      </c>
      <c r="J2045">
        <f>IF('LISTADO GENERAL '!K2057="EXENTO",'REF1'!I2045,I2045*1.16)</f>
        <v>0</v>
      </c>
      <c r="K2045" t="b">
        <f t="shared" si="63"/>
        <v>0</v>
      </c>
      <c r="L2045">
        <f>'LISTADO GENERAL '!A2057</f>
        <v>0</v>
      </c>
    </row>
    <row r="2046" spans="1:12">
      <c r="A2046" s="22">
        <v>2045</v>
      </c>
      <c r="B2046" t="str">
        <f>+'LISTADO GENERAL '!B2058</f>
        <v>021261002</v>
      </c>
      <c r="C2046" t="str">
        <f>+'LISTADO GENERAL '!E2058</f>
        <v xml:space="preserve">TIOCHAX PLUS 400 MG - 4 MG X 10 TAB </v>
      </c>
      <c r="D2046">
        <f>+'LISTADO GENERAL '!F2058</f>
        <v>0</v>
      </c>
      <c r="E2046" t="str">
        <f>+'LISTADO GENERAL '!I2058</f>
        <v>PLUS ANDES</v>
      </c>
      <c r="F2046" s="20">
        <f>+'LISTADO GENERAL '!S2058</f>
        <v>46296</v>
      </c>
      <c r="G2046">
        <f>+'LISTADO GENERAL '!T2058</f>
        <v>0</v>
      </c>
      <c r="H2046" s="21">
        <f>+'LISTADO GENERAL '!O2058</f>
        <v>3.6081991484366336</v>
      </c>
      <c r="I2046">
        <f t="shared" si="62"/>
        <v>0</v>
      </c>
      <c r="J2046">
        <f>IF('LISTADO GENERAL '!K2058="EXENTO",'REF1'!I2046,I2046*1.16)</f>
        <v>0</v>
      </c>
      <c r="K2046" t="b">
        <f t="shared" si="63"/>
        <v>0</v>
      </c>
      <c r="L2046">
        <f>'LISTADO GENERAL '!A2058</f>
        <v>0</v>
      </c>
    </row>
    <row r="2047" spans="1:12">
      <c r="A2047" s="22">
        <v>2046</v>
      </c>
      <c r="B2047" t="str">
        <f>+'LISTADO GENERAL '!B2059</f>
        <v>020931124</v>
      </c>
      <c r="C2047" t="str">
        <f>+'LISTADO GENERAL '!E2059</f>
        <v>TIOCOL 8 MG X 10 TAB</v>
      </c>
      <c r="D2047">
        <f>+'LISTADO GENERAL '!F2059</f>
        <v>0</v>
      </c>
      <c r="E2047" t="str">
        <f>+'LISTADO GENERAL '!I2059</f>
        <v>LA SANTE</v>
      </c>
      <c r="F2047" s="20">
        <f>+'LISTADO GENERAL '!S2059</f>
        <v>46113</v>
      </c>
      <c r="G2047">
        <f>+'LISTADO GENERAL '!T2059</f>
        <v>0</v>
      </c>
      <c r="H2047" s="21">
        <f>+'LISTADO GENERAL '!O2059</f>
        <v>4.2434000000000003</v>
      </c>
      <c r="I2047">
        <f t="shared" si="62"/>
        <v>0</v>
      </c>
      <c r="J2047">
        <f>IF('LISTADO GENERAL '!K2059="EXENTO",'REF1'!I2047,I2047*1.16)</f>
        <v>0</v>
      </c>
      <c r="K2047" t="b">
        <f t="shared" si="63"/>
        <v>0</v>
      </c>
      <c r="L2047" t="str">
        <f>'LISTADO GENERAL '!A2059</f>
        <v>BROCHE DE ORO</v>
      </c>
    </row>
    <row r="2048" spans="1:12">
      <c r="A2048" s="22">
        <v>2047</v>
      </c>
      <c r="B2048" t="str">
        <f>+'LISTADO GENERAL '!B2060</f>
        <v>033180039</v>
      </c>
      <c r="C2048" t="str">
        <f>+'LISTADO GENERAL '!E2060</f>
        <v>TIOCOLCHICOCIDO 4MG + IBUPROFENO 400 MG X 10COMP</v>
      </c>
      <c r="D2048">
        <f>+'LISTADO GENERAL '!F2060</f>
        <v>0</v>
      </c>
      <c r="E2048" t="str">
        <f>+'LISTADO GENERAL '!I2060</f>
        <v>ARTE + MEDICO</v>
      </c>
      <c r="F2048" s="20">
        <f>+'LISTADO GENERAL '!S2060</f>
        <v>46266</v>
      </c>
      <c r="G2048">
        <f>+'LISTADO GENERAL '!T2060</f>
        <v>0</v>
      </c>
      <c r="H2048" s="21">
        <f>+'LISTADO GENERAL '!O2060</f>
        <v>3.4805194805194808</v>
      </c>
      <c r="I2048">
        <f t="shared" si="62"/>
        <v>0</v>
      </c>
      <c r="J2048">
        <f>IF('LISTADO GENERAL '!K2060="EXENTO",'REF1'!I2048,I2048*1.16)</f>
        <v>0</v>
      </c>
      <c r="K2048" t="b">
        <f t="shared" si="63"/>
        <v>0</v>
      </c>
      <c r="L2048">
        <f>'LISTADO GENERAL '!A2060</f>
        <v>0</v>
      </c>
    </row>
    <row r="2049" spans="1:12">
      <c r="A2049" s="22">
        <v>2048</v>
      </c>
      <c r="B2049" t="str">
        <f>+'LISTADO GENERAL '!B2061</f>
        <v>020931162</v>
      </c>
      <c r="C2049" t="str">
        <f>+'LISTADO GENERAL '!E2061</f>
        <v>TIOCOLCHICOSIDO 4 MG X 10 TAB</v>
      </c>
      <c r="D2049">
        <f>+'LISTADO GENERAL '!F2061</f>
        <v>0</v>
      </c>
      <c r="E2049" t="str">
        <f>+'LISTADO GENERAL '!I2061</f>
        <v>LA SANTE</v>
      </c>
      <c r="F2049" s="20">
        <f>+'LISTADO GENERAL '!S2061</f>
        <v>46235</v>
      </c>
      <c r="G2049">
        <f>+'LISTADO GENERAL '!T2061</f>
        <v>0</v>
      </c>
      <c r="H2049" s="21">
        <f>+'LISTADO GENERAL '!O2061</f>
        <v>2.8420000000000001</v>
      </c>
      <c r="I2049">
        <f t="shared" si="62"/>
        <v>0</v>
      </c>
      <c r="J2049">
        <f>IF('LISTADO GENERAL '!K2061="EXENTO",'REF1'!I2049,I2049*1.16)</f>
        <v>0</v>
      </c>
      <c r="K2049" t="b">
        <f t="shared" si="63"/>
        <v>0</v>
      </c>
      <c r="L2049" t="str">
        <f>'LISTADO GENERAL '!A2061</f>
        <v>BROCHE DE ORO</v>
      </c>
    </row>
    <row r="2050" spans="1:12">
      <c r="A2050" s="22">
        <v>2049</v>
      </c>
      <c r="B2050" t="str">
        <f>+'LISTADO GENERAL '!B2062</f>
        <v>020261072</v>
      </c>
      <c r="C2050" t="str">
        <f>+'LISTADO GENERAL '!E2062</f>
        <v>TIOCOLCHICOSIDO 4MG X 12 TAB</v>
      </c>
      <c r="D2050">
        <f>+'LISTADO GENERAL '!F2062</f>
        <v>0</v>
      </c>
      <c r="E2050" t="str">
        <f>+'LISTADO GENERAL '!I2062</f>
        <v>CALOX</v>
      </c>
      <c r="F2050" s="20">
        <f>+'LISTADO GENERAL '!S2062</f>
        <v>46447</v>
      </c>
      <c r="G2050">
        <f>+'LISTADO GENERAL '!T2062</f>
        <v>0</v>
      </c>
      <c r="H2050" s="21">
        <f>+'LISTADO GENERAL '!O2062</f>
        <v>3.1265822784810129</v>
      </c>
      <c r="I2050">
        <f t="shared" ref="I2050:I2113" si="64">+H2050*G2050</f>
        <v>0</v>
      </c>
      <c r="J2050">
        <f>IF('LISTADO GENERAL '!K2062="EXENTO",'REF1'!I2050,I2050*1.16)</f>
        <v>0</v>
      </c>
      <c r="K2050" t="b">
        <f t="shared" si="63"/>
        <v>0</v>
      </c>
      <c r="L2050" t="str">
        <f>'LISTADO GENERAL '!A2062</f>
        <v>PRODUCTOS TOP</v>
      </c>
    </row>
    <row r="2051" spans="1:12">
      <c r="A2051" s="22">
        <v>2050</v>
      </c>
      <c r="B2051" t="str">
        <f>+'LISTADO GENERAL '!B2063</f>
        <v>010980271</v>
      </c>
      <c r="C2051" t="str">
        <f>+'LISTADO GENERAL '!E2063</f>
        <v>TIOCOLCHICOSIDO 4mg/2mL SOL INY X 2 AMP</v>
      </c>
      <c r="D2051">
        <f>+'LISTADO GENERAL '!F2063</f>
        <v>0</v>
      </c>
      <c r="E2051" t="str">
        <f>+'LISTADO GENERAL '!I2063</f>
        <v>LETI-GENVEN</v>
      </c>
      <c r="F2051" s="20">
        <f>+'LISTADO GENERAL '!S2063</f>
        <v>46457</v>
      </c>
      <c r="G2051">
        <f>+'LISTADO GENERAL '!T2063</f>
        <v>0</v>
      </c>
      <c r="H2051" s="21">
        <f>+'LISTADO GENERAL '!O2063</f>
        <v>3.8601265822784803</v>
      </c>
      <c r="I2051">
        <f t="shared" si="64"/>
        <v>0</v>
      </c>
      <c r="J2051">
        <f>IF('LISTADO GENERAL '!K2063="EXENTO",'REF1'!I2051,I2051*1.16)</f>
        <v>0</v>
      </c>
      <c r="K2051" t="b">
        <f t="shared" ref="K2051:K2114" si="65">IF(AND(G2051&gt;0,AND(L2051&lt;&gt;$L$1,L2051&lt;&gt;$M$1)),ROW())</f>
        <v>0</v>
      </c>
      <c r="L2051" t="str">
        <f>'LISTADO GENERAL '!A2063</f>
        <v xml:space="preserve">BROCHE DE ORO </v>
      </c>
    </row>
    <row r="2052" spans="1:12">
      <c r="A2052" s="22">
        <v>2051</v>
      </c>
      <c r="B2052" t="str">
        <f>+'LISTADO GENERAL '!B2064</f>
        <v>020981150</v>
      </c>
      <c r="C2052" t="str">
        <f>+'LISTADO GENERAL '!E2064</f>
        <v>TIOCOLCHICOSIDO 4MGX10 COM</v>
      </c>
      <c r="D2052">
        <f>+'LISTADO GENERAL '!F2064</f>
        <v>0</v>
      </c>
      <c r="E2052" t="str">
        <f>+'LISTADO GENERAL '!I2064</f>
        <v>LETI-GENVEN</v>
      </c>
      <c r="F2052" s="20">
        <f>+'LISTADO GENERAL '!S2064</f>
        <v>46966</v>
      </c>
      <c r="G2052">
        <f>+'LISTADO GENERAL '!T2064</f>
        <v>0</v>
      </c>
      <c r="H2052" s="21">
        <f>+'LISTADO GENERAL '!O2064</f>
        <v>2.513291139240506</v>
      </c>
      <c r="I2052">
        <f t="shared" si="64"/>
        <v>0</v>
      </c>
      <c r="J2052">
        <f>IF('LISTADO GENERAL '!K2064="EXENTO",'REF1'!I2052,I2052*1.16)</f>
        <v>0</v>
      </c>
      <c r="K2052" t="b">
        <f t="shared" si="65"/>
        <v>0</v>
      </c>
      <c r="L2052" t="str">
        <f>'LISTADO GENERAL '!A2064</f>
        <v xml:space="preserve">BROCHE DE ORO </v>
      </c>
    </row>
    <row r="2053" spans="1:12">
      <c r="A2053" s="22">
        <v>2052</v>
      </c>
      <c r="B2053" t="str">
        <f>+'LISTADO GENERAL '!B2065</f>
        <v>020930587</v>
      </c>
      <c r="C2053" t="str">
        <f>+'LISTADO GENERAL '!E2065</f>
        <v>TIOCOLFEN 600MG-4MG X 15 TAB</v>
      </c>
      <c r="D2053">
        <f>+'LISTADO GENERAL '!F2065</f>
        <v>0</v>
      </c>
      <c r="E2053" t="str">
        <f>+'LISTADO GENERAL '!I2065</f>
        <v>LA SANTE</v>
      </c>
      <c r="F2053" s="20">
        <f>+'LISTADO GENERAL '!S2065</f>
        <v>46235</v>
      </c>
      <c r="G2053">
        <f>+'LISTADO GENERAL '!T2065</f>
        <v>0</v>
      </c>
      <c r="H2053" s="21">
        <f>+'LISTADO GENERAL '!O2065</f>
        <v>7.9968000000000004</v>
      </c>
      <c r="I2053">
        <f t="shared" si="64"/>
        <v>0</v>
      </c>
      <c r="J2053">
        <f>IF('LISTADO GENERAL '!K2065="EXENTO",'REF1'!I2053,I2053*1.16)</f>
        <v>0</v>
      </c>
      <c r="K2053" t="b">
        <f t="shared" si="65"/>
        <v>0</v>
      </c>
      <c r="L2053" t="str">
        <f>'LISTADO GENERAL '!A2065</f>
        <v>BROCHE DE ORO</v>
      </c>
    </row>
    <row r="2054" spans="1:12">
      <c r="A2054" s="22">
        <v>2053</v>
      </c>
      <c r="B2054" t="str">
        <f>+'LISTADO GENERAL '!B2066</f>
        <v>040336002</v>
      </c>
      <c r="C2054" t="str">
        <f>+'LISTADO GENERAL '!E2066</f>
        <v>TIRAS DE GLUCOSA X 50</v>
      </c>
      <c r="D2054">
        <f>+'LISTADO GENERAL '!F2066</f>
        <v>0</v>
      </c>
      <c r="E2054" t="str">
        <f>+'LISTADO GENERAL '!I2066</f>
        <v xml:space="preserve">DIABETRICS </v>
      </c>
      <c r="F2054" s="20">
        <f>+'LISTADO GENERAL '!S2066</f>
        <v>45901</v>
      </c>
      <c r="G2054">
        <f>+'LISTADO GENERAL '!T2066</f>
        <v>0</v>
      </c>
      <c r="H2054" s="21">
        <f>+'LISTADO GENERAL '!O2066</f>
        <v>10</v>
      </c>
      <c r="I2054">
        <f t="shared" si="64"/>
        <v>0</v>
      </c>
      <c r="J2054">
        <f>IF('LISTADO GENERAL '!K2066="EXENTO",'REF1'!I2054,I2054*1.16)</f>
        <v>0</v>
      </c>
      <c r="K2054" t="b">
        <f t="shared" si="65"/>
        <v>0</v>
      </c>
      <c r="L2054">
        <f>'LISTADO GENERAL '!A2066</f>
        <v>0</v>
      </c>
    </row>
    <row r="2055" spans="1:12">
      <c r="A2055" s="22">
        <v>2054</v>
      </c>
      <c r="B2055" t="str">
        <f>+'LISTADO GENERAL '!B2067</f>
        <v>032440792</v>
      </c>
      <c r="C2055" t="str">
        <f>+'LISTADO GENERAL '!E2067</f>
        <v>TIRAS REACTIVAS PARA GLUCOMETRO GE100</v>
      </c>
      <c r="D2055">
        <f>+'LISTADO GENERAL '!F2067</f>
        <v>0</v>
      </c>
      <c r="E2055" t="str">
        <f>+'LISTADO GENERAL '!I2067</f>
        <v>GE</v>
      </c>
      <c r="F2055" s="20">
        <f>+'LISTADO GENERAL '!S2067</f>
        <v>45992</v>
      </c>
      <c r="G2055">
        <f>+'LISTADO GENERAL '!T2067</f>
        <v>0</v>
      </c>
      <c r="H2055" s="21">
        <f>+'LISTADO GENERAL '!O2067</f>
        <v>16.883116883116884</v>
      </c>
      <c r="I2055">
        <f t="shared" si="64"/>
        <v>0</v>
      </c>
      <c r="J2055">
        <f>IF('LISTADO GENERAL '!K2067="EXENTO",'REF1'!I2055,I2055*1.16)</f>
        <v>0</v>
      </c>
      <c r="K2055" t="b">
        <f t="shared" si="65"/>
        <v>0</v>
      </c>
      <c r="L2055">
        <f>'LISTADO GENERAL '!A2067</f>
        <v>0</v>
      </c>
    </row>
    <row r="2056" spans="1:12">
      <c r="A2056" s="22">
        <v>2055</v>
      </c>
      <c r="B2056" t="str">
        <f>+'LISTADO GENERAL '!B2068</f>
        <v>021091098</v>
      </c>
      <c r="C2056" t="str">
        <f>+'LISTADO GENERAL '!E2068</f>
        <v>TIROSTAT 50 MG X 100 TAB</v>
      </c>
      <c r="D2056">
        <f>+'LISTADO GENERAL '!F2068</f>
        <v>0</v>
      </c>
      <c r="E2056" t="str">
        <f>+'LISTADO GENERAL '!I2068</f>
        <v>MEYER</v>
      </c>
      <c r="F2056" s="20">
        <f>+'LISTADO GENERAL '!S2068</f>
        <v>46266</v>
      </c>
      <c r="G2056">
        <f>+'LISTADO GENERAL '!T2068</f>
        <v>0</v>
      </c>
      <c r="H2056" s="21">
        <f>+'LISTADO GENERAL '!O2068</f>
        <v>36.111111111111107</v>
      </c>
      <c r="I2056">
        <f t="shared" si="64"/>
        <v>0</v>
      </c>
      <c r="J2056">
        <f>IF('LISTADO GENERAL '!K2068="EXENTO",'REF1'!I2056,I2056*1.16)</f>
        <v>0</v>
      </c>
      <c r="K2056" t="b">
        <f t="shared" si="65"/>
        <v>0</v>
      </c>
      <c r="L2056" t="str">
        <f>'LISTADO GENERAL '!A2068</f>
        <v>BROCHE DE ORO</v>
      </c>
    </row>
    <row r="2057" spans="1:12">
      <c r="A2057" s="22">
        <v>2056</v>
      </c>
      <c r="B2057" t="str">
        <f>+'LISTADO GENERAL '!B2069</f>
        <v>021090910</v>
      </c>
      <c r="C2057" t="str">
        <f>+'LISTADO GENERAL '!E2069</f>
        <v>TIROXIN 25MCG X 50 TAB</v>
      </c>
      <c r="D2057">
        <f>+'LISTADO GENERAL '!F2069</f>
        <v>0</v>
      </c>
      <c r="E2057" t="str">
        <f>+'LISTADO GENERAL '!I2069</f>
        <v>MEYER</v>
      </c>
      <c r="F2057" s="20">
        <f>+'LISTADO GENERAL '!S2069</f>
        <v>45839</v>
      </c>
      <c r="G2057">
        <f>+'LISTADO GENERAL '!T2069</f>
        <v>0</v>
      </c>
      <c r="H2057" s="21">
        <f>+'LISTADO GENERAL '!O2069</f>
        <v>6.9874000000000001</v>
      </c>
      <c r="I2057">
        <f t="shared" si="64"/>
        <v>0</v>
      </c>
      <c r="J2057">
        <f>IF('LISTADO GENERAL '!K2069="EXENTO",'REF1'!I2057,I2057*1.16)</f>
        <v>0</v>
      </c>
      <c r="K2057" t="b">
        <f t="shared" si="65"/>
        <v>0</v>
      </c>
      <c r="L2057" t="str">
        <f>'LISTADO GENERAL '!A2069</f>
        <v>BROCHE DE ORO</v>
      </c>
    </row>
    <row r="2058" spans="1:12">
      <c r="A2058" s="22">
        <v>2057</v>
      </c>
      <c r="B2058" t="str">
        <f>+'LISTADO GENERAL '!B2070</f>
        <v>021180431</v>
      </c>
      <c r="C2058" t="str">
        <f>+'LISTADO GENERAL '!E2070</f>
        <v>TOBRASOL 0,3% SOLUCION OFTALMICA X 5ML</v>
      </c>
      <c r="D2058">
        <f>+'LISTADO GENERAL '!F2070</f>
        <v>0</v>
      </c>
      <c r="E2058" t="str">
        <f>+'LISTADO GENERAL '!I2070</f>
        <v>OFTALMI</v>
      </c>
      <c r="F2058" s="20">
        <f>+'LISTADO GENERAL '!S2070</f>
        <v>46023</v>
      </c>
      <c r="G2058">
        <f>+'LISTADO GENERAL '!T2070</f>
        <v>0</v>
      </c>
      <c r="H2058" s="21">
        <f>+'LISTADO GENERAL '!O2070</f>
        <v>4.2629999999999999</v>
      </c>
      <c r="I2058">
        <f t="shared" si="64"/>
        <v>0</v>
      </c>
      <c r="J2058">
        <f>IF('LISTADO GENERAL '!K2070="EXENTO",'REF1'!I2058,I2058*1.16)</f>
        <v>0</v>
      </c>
      <c r="K2058" t="b">
        <f t="shared" si="65"/>
        <v>0</v>
      </c>
      <c r="L2058" t="str">
        <f>'LISTADO GENERAL '!A2070</f>
        <v>BROCHE DE ORO</v>
      </c>
    </row>
    <row r="2059" spans="1:12">
      <c r="A2059" s="22">
        <v>2058</v>
      </c>
      <c r="B2059" t="str">
        <f>+'LISTADO GENERAL '!B2071</f>
        <v>021181040</v>
      </c>
      <c r="C2059" t="str">
        <f>+'LISTADO GENERAL '!E2071</f>
        <v>TOBRASOL 0,3% UNGÜENTO OFTALMICO X 7,5GR</v>
      </c>
      <c r="D2059">
        <f>+'LISTADO GENERAL '!F2071</f>
        <v>0</v>
      </c>
      <c r="E2059" t="str">
        <f>+'LISTADO GENERAL '!I2071</f>
        <v>OFTALMI</v>
      </c>
      <c r="F2059" s="20">
        <f>+'LISTADO GENERAL '!S2071</f>
        <v>46143</v>
      </c>
      <c r="G2059">
        <f>+'LISTADO GENERAL '!T2071</f>
        <v>0</v>
      </c>
      <c r="H2059" s="21">
        <f>+'LISTADO GENERAL '!O2071</f>
        <v>10.3096</v>
      </c>
      <c r="I2059">
        <f t="shared" si="64"/>
        <v>0</v>
      </c>
      <c r="J2059">
        <f>IF('LISTADO GENERAL '!K2071="EXENTO",'REF1'!I2059,I2059*1.16)</f>
        <v>0</v>
      </c>
      <c r="K2059" t="b">
        <f t="shared" si="65"/>
        <v>0</v>
      </c>
      <c r="L2059" t="str">
        <f>'LISTADO GENERAL '!A2071</f>
        <v>BROCHE DE ORO</v>
      </c>
    </row>
    <row r="2060" spans="1:12">
      <c r="A2060" s="22">
        <v>2059</v>
      </c>
      <c r="B2060" t="str">
        <f>+'LISTADO GENERAL '!B2072</f>
        <v>021181041</v>
      </c>
      <c r="C2060" t="str">
        <f>+'LISTADO GENERAL '!E2072</f>
        <v>TODENAC 0,1% SOLUCION OFTALMICA X 5ML</v>
      </c>
      <c r="D2060">
        <f>+'LISTADO GENERAL '!F2072</f>
        <v>0</v>
      </c>
      <c r="E2060" t="str">
        <f>+'LISTADO GENERAL '!I2072</f>
        <v>OFTALMI</v>
      </c>
      <c r="F2060" s="20">
        <f>+'LISTADO GENERAL '!S2072</f>
        <v>46143</v>
      </c>
      <c r="G2060">
        <f>+'LISTADO GENERAL '!T2072</f>
        <v>0</v>
      </c>
      <c r="H2060" s="21">
        <f>+'LISTADO GENERAL '!O2072</f>
        <v>8.0359999999999996</v>
      </c>
      <c r="I2060">
        <f t="shared" si="64"/>
        <v>0</v>
      </c>
      <c r="J2060">
        <f>IF('LISTADO GENERAL '!K2072="EXENTO",'REF1'!I2060,I2060*1.16)</f>
        <v>0</v>
      </c>
      <c r="K2060" t="b">
        <f t="shared" si="65"/>
        <v>0</v>
      </c>
      <c r="L2060" t="str">
        <f>'LISTADO GENERAL '!A2072</f>
        <v>BROCHE DE ORO</v>
      </c>
    </row>
    <row r="2061" spans="1:12">
      <c r="A2061" s="22">
        <v>2060</v>
      </c>
      <c r="B2061" t="str">
        <f>+'LISTADO GENERAL '!B2073</f>
        <v>021180432</v>
      </c>
      <c r="C2061" t="str">
        <f>+'LISTADO GENERAL '!E2073</f>
        <v>TODEX SUS. OFTALMICA 5 ML</v>
      </c>
      <c r="D2061">
        <f>+'LISTADO GENERAL '!F2073</f>
        <v>0</v>
      </c>
      <c r="E2061" t="str">
        <f>+'LISTADO GENERAL '!I2073</f>
        <v>OFTALMI</v>
      </c>
      <c r="F2061" s="20">
        <f>+'LISTADO GENERAL '!S2073</f>
        <v>46054</v>
      </c>
      <c r="G2061">
        <f>+'LISTADO GENERAL '!T2073</f>
        <v>0</v>
      </c>
      <c r="H2061" s="21">
        <f>+'LISTADO GENERAL '!O2073</f>
        <v>3.6259999999999999</v>
      </c>
      <c r="I2061">
        <f t="shared" si="64"/>
        <v>0</v>
      </c>
      <c r="J2061">
        <f>IF('LISTADO GENERAL '!K2073="EXENTO",'REF1'!I2061,I2061*1.16)</f>
        <v>0</v>
      </c>
      <c r="K2061" t="b">
        <f t="shared" si="65"/>
        <v>0</v>
      </c>
      <c r="L2061" t="str">
        <f>'LISTADO GENERAL '!A2073</f>
        <v>BROCHE DE ORO</v>
      </c>
    </row>
    <row r="2062" spans="1:12">
      <c r="A2062" s="22">
        <v>2061</v>
      </c>
      <c r="B2062" t="str">
        <f>+'LISTADO GENERAL '!B2074</f>
        <v>020551056</v>
      </c>
      <c r="C2062" t="str">
        <f>+'LISTADO GENERAL '!E2074</f>
        <v>TONERVOL 5 MG X 30 TAB</v>
      </c>
      <c r="D2062">
        <f>+'LISTADO GENERAL '!F2074</f>
        <v>0</v>
      </c>
      <c r="E2062" t="str">
        <f>+'LISTADO GENERAL '!I2074</f>
        <v>FARMA</v>
      </c>
      <c r="F2062" s="20">
        <f>+'LISTADO GENERAL '!S2074</f>
        <v>46296</v>
      </c>
      <c r="G2062">
        <f>+'LISTADO GENERAL '!T2074</f>
        <v>0</v>
      </c>
      <c r="H2062" s="21">
        <f>+'LISTADO GENERAL '!O2074</f>
        <v>15.240506329113922</v>
      </c>
      <c r="I2062">
        <f t="shared" si="64"/>
        <v>0</v>
      </c>
      <c r="J2062">
        <f>IF('LISTADO GENERAL '!K2074="EXENTO",'REF1'!I2062,I2062*1.16)</f>
        <v>0</v>
      </c>
      <c r="K2062" t="b">
        <f t="shared" si="65"/>
        <v>0</v>
      </c>
      <c r="L2062">
        <f>'LISTADO GENERAL '!A2074</f>
        <v>0</v>
      </c>
    </row>
    <row r="2063" spans="1:12">
      <c r="A2063" s="22">
        <v>2062</v>
      </c>
      <c r="B2063" t="str">
        <f>+'LISTADO GENERAL '!B2075</f>
        <v>033460007</v>
      </c>
      <c r="C2063" t="str">
        <f>+'LISTADO GENERAL '!E2075</f>
        <v>TOPIRAMATO FARMOZ 100MG X 60 COMP</v>
      </c>
      <c r="D2063">
        <f>+'LISTADO GENERAL '!F2075</f>
        <v>0</v>
      </c>
      <c r="E2063" t="str">
        <f>+'LISTADO GENERAL '!I2075</f>
        <v xml:space="preserve">DOROPHARMA </v>
      </c>
      <c r="F2063" s="20">
        <f>+'LISTADO GENERAL '!S2075</f>
        <v>46327</v>
      </c>
      <c r="G2063">
        <f>+'LISTADO GENERAL '!T2075</f>
        <v>0</v>
      </c>
      <c r="H2063" s="21">
        <f>+'LISTADO GENERAL '!O2075</f>
        <v>25.597402597402599</v>
      </c>
      <c r="I2063">
        <f t="shared" si="64"/>
        <v>0</v>
      </c>
      <c r="J2063">
        <f>IF('LISTADO GENERAL '!K2075="EXENTO",'REF1'!I2063,I2063*1.16)</f>
        <v>0</v>
      </c>
      <c r="K2063" t="b">
        <f t="shared" si="65"/>
        <v>0</v>
      </c>
      <c r="L2063">
        <f>'LISTADO GENERAL '!A2075</f>
        <v>0</v>
      </c>
    </row>
    <row r="2064" spans="1:12">
      <c r="A2064" s="22">
        <v>2063</v>
      </c>
      <c r="B2064" t="str">
        <f>+'LISTADO GENERAL '!B2076</f>
        <v>033460008</v>
      </c>
      <c r="C2064" t="str">
        <f>+'LISTADO GENERAL '!E2076</f>
        <v>TOPIRAMATO FARMOZ 25MG X 60 COMP</v>
      </c>
      <c r="D2064">
        <f>+'LISTADO GENERAL '!F2076</f>
        <v>0</v>
      </c>
      <c r="E2064" t="str">
        <f>+'LISTADO GENERAL '!I2076</f>
        <v xml:space="preserve">DOROPHARMA </v>
      </c>
      <c r="F2064" s="20">
        <f>+'LISTADO GENERAL '!S2076</f>
        <v>46327</v>
      </c>
      <c r="G2064">
        <f>+'LISTADO GENERAL '!T2076</f>
        <v>0</v>
      </c>
      <c r="H2064" s="21">
        <f>+'LISTADO GENERAL '!O2076</f>
        <v>12.233766233766234</v>
      </c>
      <c r="I2064">
        <f t="shared" si="64"/>
        <v>0</v>
      </c>
      <c r="J2064">
        <f>IF('LISTADO GENERAL '!K2076="EXENTO",'REF1'!I2064,I2064*1.16)</f>
        <v>0</v>
      </c>
      <c r="K2064" t="b">
        <f t="shared" si="65"/>
        <v>0</v>
      </c>
      <c r="L2064">
        <f>'LISTADO GENERAL '!A2076</f>
        <v>0</v>
      </c>
    </row>
    <row r="2065" spans="1:12">
      <c r="A2065" s="22">
        <v>2064</v>
      </c>
      <c r="B2065" t="str">
        <f>+'LISTADO GENERAL '!B2077</f>
        <v>020580960</v>
      </c>
      <c r="C2065" t="str">
        <f>+'LISTADO GENERAL '!E2077</f>
        <v>TOPITOL 50MG X 30 TAB</v>
      </c>
      <c r="D2065">
        <f>+'LISTADO GENERAL '!F2077</f>
        <v>0</v>
      </c>
      <c r="E2065" t="str">
        <f>+'LISTADO GENERAL '!I2077</f>
        <v>FC PHARMA</v>
      </c>
      <c r="F2065" s="20">
        <f>+'LISTADO GENERAL '!S2077</f>
        <v>46113</v>
      </c>
      <c r="G2065">
        <f>+'LISTADO GENERAL '!T2077</f>
        <v>0</v>
      </c>
      <c r="H2065" s="21">
        <f>+'LISTADO GENERAL '!O2077</f>
        <v>7.2479761904761917</v>
      </c>
      <c r="I2065">
        <f t="shared" si="64"/>
        <v>0</v>
      </c>
      <c r="J2065">
        <f>IF('LISTADO GENERAL '!K2077="EXENTO",'REF1'!I2065,I2065*1.16)</f>
        <v>0</v>
      </c>
      <c r="K2065" t="b">
        <f t="shared" si="65"/>
        <v>0</v>
      </c>
      <c r="L2065" t="str">
        <f>'LISTADO GENERAL '!A2077</f>
        <v>PRODUCTOS TOP</v>
      </c>
    </row>
    <row r="2066" spans="1:12">
      <c r="A2066" s="22">
        <v>2065</v>
      </c>
      <c r="B2066" t="str">
        <f>+'LISTADO GENERAL '!B2078</f>
        <v>000117</v>
      </c>
      <c r="C2066" t="str">
        <f>+'LISTADO GENERAL '!E2078</f>
        <v xml:space="preserve">TORSILAX  X 200 COMP </v>
      </c>
      <c r="D2066">
        <f>+'LISTADO GENERAL '!F2078</f>
        <v>0</v>
      </c>
      <c r="E2066" t="str">
        <f>+'LISTADO GENERAL '!I2078</f>
        <v>RJR</v>
      </c>
      <c r="F2066" s="20">
        <f>+'LISTADO GENERAL '!S2078</f>
        <v>46235</v>
      </c>
      <c r="G2066">
        <f>+'LISTADO GENERAL '!T2078</f>
        <v>0</v>
      </c>
      <c r="H2066" s="21">
        <f>+'LISTADO GENERAL '!O2078</f>
        <v>28.350649350649348</v>
      </c>
      <c r="I2066">
        <f t="shared" si="64"/>
        <v>0</v>
      </c>
      <c r="J2066">
        <f>IF('LISTADO GENERAL '!K2078="EXENTO",'REF1'!I2066,I2066*1.16)</f>
        <v>0</v>
      </c>
      <c r="K2066" t="b">
        <f t="shared" si="65"/>
        <v>0</v>
      </c>
      <c r="L2066">
        <f>'LISTADO GENERAL '!A2078</f>
        <v>0</v>
      </c>
    </row>
    <row r="2067" spans="1:12">
      <c r="A2067" s="22">
        <v>2066</v>
      </c>
      <c r="B2067" t="str">
        <f>+'LISTADO GENERAL '!B2079</f>
        <v>023770010</v>
      </c>
      <c r="C2067" t="str">
        <f>+'LISTADO GENERAL '!E2079</f>
        <v>TOTUMO X 120 ML</v>
      </c>
      <c r="D2067">
        <f>+'LISTADO GENERAL '!F2079</f>
        <v>0</v>
      </c>
      <c r="E2067" t="str">
        <f>+'LISTADO GENERAL '!I2079</f>
        <v>ABEJITA</v>
      </c>
      <c r="F2067" s="20">
        <f>+'LISTADO GENERAL '!S2079</f>
        <v>46235</v>
      </c>
      <c r="G2067">
        <f>+'LISTADO GENERAL '!T2079</f>
        <v>0</v>
      </c>
      <c r="H2067" s="21">
        <f>+'LISTADO GENERAL '!O2079</f>
        <v>2.9265991612359641</v>
      </c>
      <c r="I2067">
        <f t="shared" si="64"/>
        <v>0</v>
      </c>
      <c r="J2067">
        <f>IF('LISTADO GENERAL '!K2079="EXENTO",'REF1'!I2067,I2067*1.16)</f>
        <v>0</v>
      </c>
      <c r="K2067" t="b">
        <f t="shared" si="65"/>
        <v>0</v>
      </c>
      <c r="L2067">
        <f>'LISTADO GENERAL '!A2079</f>
        <v>0</v>
      </c>
    </row>
    <row r="2068" spans="1:12">
      <c r="A2068" s="22">
        <v>2067</v>
      </c>
      <c r="B2068" t="str">
        <f>+'LISTADO GENERAL '!B2080</f>
        <v>021461073</v>
      </c>
      <c r="C2068" t="str">
        <f>+'LISTADO GENERAL '!E2080</f>
        <v>TRACTIL 4 MG X 12 TAB</v>
      </c>
      <c r="D2068">
        <f>+'LISTADO GENERAL '!F2080</f>
        <v>0</v>
      </c>
      <c r="E2068" t="str">
        <f>+'LISTADO GENERAL '!I2080</f>
        <v>RONAVA</v>
      </c>
      <c r="F2068" s="20">
        <f>+'LISTADO GENERAL '!S2080</f>
        <v>47331</v>
      </c>
      <c r="G2068">
        <f>+'LISTADO GENERAL '!T2080</f>
        <v>0</v>
      </c>
      <c r="H2068" s="21">
        <f>+'LISTADO GENERAL '!O2080</f>
        <v>3.5972000000000004</v>
      </c>
      <c r="I2068">
        <f t="shared" si="64"/>
        <v>0</v>
      </c>
      <c r="J2068">
        <f>IF('LISTADO GENERAL '!K2080="EXENTO",'REF1'!I2068,I2068*1.16)</f>
        <v>0</v>
      </c>
      <c r="K2068" t="b">
        <f t="shared" si="65"/>
        <v>0</v>
      </c>
      <c r="L2068">
        <f>'LISTADO GENERAL '!A2080</f>
        <v>0</v>
      </c>
    </row>
    <row r="2069" spans="1:12">
      <c r="A2069" s="22">
        <v>2068</v>
      </c>
      <c r="B2069" t="str">
        <f>+'LISTADO GENERAL '!B2081</f>
        <v>020931137</v>
      </c>
      <c r="C2069" t="str">
        <f>+'LISTADO GENERAL '!E2081</f>
        <v>TRALIX (SERTRALINA) 50MG X 30 TBL</v>
      </c>
      <c r="D2069">
        <f>+'LISTADO GENERAL '!F2081</f>
        <v>0</v>
      </c>
      <c r="E2069" t="str">
        <f>+'LISTADO GENERAL '!I2081</f>
        <v>LA SANTE</v>
      </c>
      <c r="F2069" s="20">
        <f>+'LISTADO GENERAL '!S2081</f>
        <v>46143</v>
      </c>
      <c r="G2069">
        <f>+'LISTADO GENERAL '!T2081</f>
        <v>0</v>
      </c>
      <c r="H2069" s="21">
        <f>+'LISTADO GENERAL '!O2081</f>
        <v>6.3037974683544302</v>
      </c>
      <c r="I2069">
        <f t="shared" si="64"/>
        <v>0</v>
      </c>
      <c r="J2069">
        <f>IF('LISTADO GENERAL '!K2081="EXENTO",'REF1'!I2069,I2069*1.16)</f>
        <v>0</v>
      </c>
      <c r="K2069" t="b">
        <f t="shared" si="65"/>
        <v>0</v>
      </c>
      <c r="L2069" t="str">
        <f>'LISTADO GENERAL '!A2081</f>
        <v>BROCHE DE ORO</v>
      </c>
    </row>
    <row r="2070" spans="1:12">
      <c r="A2070" s="22">
        <v>2069</v>
      </c>
      <c r="B2070" t="str">
        <f>+'LISTADO GENERAL '!B2082</f>
        <v>010140313</v>
      </c>
      <c r="C2070" t="str">
        <f>+'LISTADO GENERAL '!E2082</f>
        <v>TRAZEL 10ml X 6 SOL VIAL</v>
      </c>
      <c r="D2070">
        <f>+'LISTADO GENERAL '!F2082</f>
        <v>0</v>
      </c>
      <c r="E2070" t="str">
        <f>+'LISTADO GENERAL '!I2082</f>
        <v>BEHRENS</v>
      </c>
      <c r="F2070" s="20">
        <f>+'LISTADO GENERAL '!S2082</f>
        <v>46143</v>
      </c>
      <c r="G2070">
        <f>+'LISTADO GENERAL '!T2082</f>
        <v>0</v>
      </c>
      <c r="H2070" s="21">
        <f>+'LISTADO GENERAL '!O2082</f>
        <v>26.665714285714287</v>
      </c>
      <c r="I2070">
        <f t="shared" si="64"/>
        <v>0</v>
      </c>
      <c r="J2070">
        <f>IF('LISTADO GENERAL '!K2082="EXENTO",'REF1'!I2070,I2070*1.16)</f>
        <v>0</v>
      </c>
      <c r="K2070" t="b">
        <f t="shared" si="65"/>
        <v>0</v>
      </c>
      <c r="L2070" t="str">
        <f>'LISTADO GENERAL '!A2082</f>
        <v>PRODUCTOS TOP</v>
      </c>
    </row>
    <row r="2071" spans="1:12">
      <c r="A2071" s="22">
        <v>2070</v>
      </c>
      <c r="B2071" t="str">
        <f>+'LISTADO GENERAL '!B2083</f>
        <v>033340050</v>
      </c>
      <c r="C2071" t="str">
        <f>+'LISTADO GENERAL '!E2083</f>
        <v>TRETINYX X 60 ml</v>
      </c>
      <c r="D2071">
        <f>+'LISTADO GENERAL '!F2083</f>
        <v>0</v>
      </c>
      <c r="E2071" t="str">
        <f>+'LISTADO GENERAL '!I2083</f>
        <v>ANGELUS</v>
      </c>
      <c r="F2071" s="20">
        <f>+'LISTADO GENERAL '!S2083</f>
        <v>45962</v>
      </c>
      <c r="G2071">
        <f>+'LISTADO GENERAL '!T2083</f>
        <v>0</v>
      </c>
      <c r="H2071" s="21">
        <f>+'LISTADO GENERAL '!O2083</f>
        <v>1.8888888888888888</v>
      </c>
      <c r="I2071">
        <f t="shared" si="64"/>
        <v>0</v>
      </c>
      <c r="J2071">
        <f>IF('LISTADO GENERAL '!K2083="EXENTO",'REF1'!I2071,I2071*1.16)</f>
        <v>0</v>
      </c>
      <c r="K2071" t="b">
        <f t="shared" si="65"/>
        <v>0</v>
      </c>
      <c r="L2071">
        <f>'LISTADO GENERAL '!A2083</f>
        <v>0</v>
      </c>
    </row>
    <row r="2072" spans="1:12">
      <c r="A2072" s="22">
        <v>2071</v>
      </c>
      <c r="B2072" t="str">
        <f>+'LISTADO GENERAL '!B2084</f>
        <v>030720003</v>
      </c>
      <c r="C2072" t="str">
        <f>+'LISTADO GENERAL '!E2084</f>
        <v>TRIMBUTOP 200mg X 10 COMP</v>
      </c>
      <c r="D2072">
        <f>+'LISTADO GENERAL '!F2084</f>
        <v>0</v>
      </c>
      <c r="E2072" t="str">
        <f>+'LISTADO GENERAL '!I2084</f>
        <v>DISKAM</v>
      </c>
      <c r="F2072" s="20">
        <f>+'LISTADO GENERAL '!S2084</f>
        <v>45962</v>
      </c>
      <c r="G2072">
        <f>+'LISTADO GENERAL '!T2084</f>
        <v>0</v>
      </c>
      <c r="H2072" s="21">
        <f>+'LISTADO GENERAL '!O2084</f>
        <v>3.2467532467532467</v>
      </c>
      <c r="I2072">
        <f t="shared" si="64"/>
        <v>0</v>
      </c>
      <c r="J2072">
        <f>IF('LISTADO GENERAL '!K2084="EXENTO",'REF1'!I2072,I2072*1.16)</f>
        <v>0</v>
      </c>
      <c r="K2072" t="b">
        <f t="shared" si="65"/>
        <v>0</v>
      </c>
      <c r="L2072">
        <f>'LISTADO GENERAL '!A2084</f>
        <v>0</v>
      </c>
    </row>
    <row r="2073" spans="1:12">
      <c r="A2073" s="22">
        <v>2072</v>
      </c>
      <c r="B2073" t="str">
        <f>+'LISTADO GENERAL '!B2085</f>
        <v>022870012</v>
      </c>
      <c r="C2073" t="str">
        <f>+'LISTADO GENERAL '!E2085</f>
        <v>TRIMEBUTINA 200 mg x 10 tbl</v>
      </c>
      <c r="D2073">
        <f>+'LISTADO GENERAL '!F2085</f>
        <v>0</v>
      </c>
      <c r="E2073" t="str">
        <f>+'LISTADO GENERAL '!I2085</f>
        <v>MEDRIKHA</v>
      </c>
      <c r="F2073" s="20">
        <f>+'LISTADO GENERAL '!S2085</f>
        <v>46419</v>
      </c>
      <c r="G2073">
        <f>+'LISTADO GENERAL '!T2085</f>
        <v>0</v>
      </c>
      <c r="H2073" s="21">
        <f>+'LISTADO GENERAL '!O2085</f>
        <v>2.1625000000000001</v>
      </c>
      <c r="I2073">
        <f t="shared" si="64"/>
        <v>0</v>
      </c>
      <c r="J2073">
        <f>IF('LISTADO GENERAL '!K2085="EXENTO",'REF1'!I2073,I2073*1.16)</f>
        <v>0</v>
      </c>
      <c r="K2073" t="b">
        <f t="shared" si="65"/>
        <v>0</v>
      </c>
      <c r="L2073">
        <f>'LISTADO GENERAL '!A2085</f>
        <v>0</v>
      </c>
    </row>
    <row r="2074" spans="1:12">
      <c r="A2074" s="22">
        <v>2073</v>
      </c>
      <c r="B2074" t="str">
        <f>+'LISTADO GENERAL '!B2086</f>
        <v>022720068</v>
      </c>
      <c r="C2074" t="str">
        <f>+'LISTADO GENERAL '!E2086</f>
        <v>TRIMETOPRIM + SULFAMETOXAZOL 160/800 mg X 10 TBL</v>
      </c>
      <c r="D2074">
        <f>+'LISTADO GENERAL '!F2086</f>
        <v>0</v>
      </c>
      <c r="E2074" t="str">
        <f>+'LISTADO GENERAL '!I2086</f>
        <v>FAHD</v>
      </c>
      <c r="F2074" s="20">
        <f>+'LISTADO GENERAL '!S2086</f>
        <v>46447</v>
      </c>
      <c r="G2074">
        <f>+'LISTADO GENERAL '!T2086</f>
        <v>0</v>
      </c>
      <c r="H2074" s="21">
        <f>+'LISTADO GENERAL '!O2086</f>
        <v>1.1428571428571428</v>
      </c>
      <c r="I2074">
        <f t="shared" si="64"/>
        <v>0</v>
      </c>
      <c r="J2074">
        <f>IF('LISTADO GENERAL '!K2086="EXENTO",'REF1'!I2074,I2074*1.16)</f>
        <v>0</v>
      </c>
      <c r="K2074" t="b">
        <f t="shared" si="65"/>
        <v>0</v>
      </c>
      <c r="L2074">
        <f>'LISTADO GENERAL '!A2086</f>
        <v>0</v>
      </c>
    </row>
    <row r="2075" spans="1:12">
      <c r="A2075" s="22">
        <v>2074</v>
      </c>
      <c r="B2075" t="str">
        <f>+'LISTADO GENERAL '!B2087</f>
        <v>020930588</v>
      </c>
      <c r="C2075" t="str">
        <f>+'LISTADO GENERAL '!E2087</f>
        <v>TRIPUR 80MG-400MG X 20 TAB</v>
      </c>
      <c r="D2075">
        <f>+'LISTADO GENERAL '!F2087</f>
        <v>0</v>
      </c>
      <c r="E2075" t="str">
        <f>+'LISTADO GENERAL '!I2087</f>
        <v>LA SANTE</v>
      </c>
      <c r="F2075" s="20">
        <f>+'LISTADO GENERAL '!S2087</f>
        <v>46082</v>
      </c>
      <c r="G2075">
        <f>+'LISTADO GENERAL '!T2087</f>
        <v>0</v>
      </c>
      <c r="H2075" s="21">
        <f>+'LISTADO GENERAL '!O2087</f>
        <v>3.92</v>
      </c>
      <c r="I2075">
        <f t="shared" si="64"/>
        <v>0</v>
      </c>
      <c r="J2075">
        <f>IF('LISTADO GENERAL '!K2087="EXENTO",'REF1'!I2075,I2075*1.16)</f>
        <v>0</v>
      </c>
      <c r="K2075" t="b">
        <f t="shared" si="65"/>
        <v>0</v>
      </c>
      <c r="L2075" t="str">
        <f>'LISTADO GENERAL '!A2087</f>
        <v>BROCHE DE ORO</v>
      </c>
    </row>
    <row r="2076" spans="1:12">
      <c r="A2076" s="22">
        <v>2075</v>
      </c>
      <c r="B2076" t="str">
        <f>+'LISTADO GENERAL '!B2088</f>
        <v>023760032</v>
      </c>
      <c r="C2076" t="str">
        <f>+'LISTADO GENERAL '!E2088</f>
        <v>TRISULGLASS (TRIMETOPRIM - SULFAMETOXAZOL ) 400MG/5ML X 10 AMP</v>
      </c>
      <c r="D2076">
        <f>+'LISTADO GENERAL '!F2088</f>
        <v>0</v>
      </c>
      <c r="E2076" t="str">
        <f>+'LISTADO GENERAL '!I2088</f>
        <v>BIOGLASS</v>
      </c>
      <c r="F2076" s="20">
        <f>+'LISTADO GENERAL '!S2088</f>
        <v>46357</v>
      </c>
      <c r="G2076">
        <f>+'LISTADO GENERAL '!T2088</f>
        <v>0</v>
      </c>
      <c r="H2076" s="21">
        <f>+'LISTADO GENERAL '!O2088</f>
        <v>16.655844155844154</v>
      </c>
      <c r="I2076">
        <f t="shared" si="64"/>
        <v>0</v>
      </c>
      <c r="J2076">
        <f>IF('LISTADO GENERAL '!K2088="EXENTO",'REF1'!I2076,I2076*1.16)</f>
        <v>0</v>
      </c>
      <c r="K2076" t="b">
        <f t="shared" si="65"/>
        <v>0</v>
      </c>
      <c r="L2076" t="str">
        <f>'LISTADO GENERAL '!A2088</f>
        <v xml:space="preserve">BROCHE DE ORO </v>
      </c>
    </row>
    <row r="2077" spans="1:12">
      <c r="A2077" s="22">
        <v>2076</v>
      </c>
      <c r="B2077" t="str">
        <f>+'LISTADO GENERAL '!B2089</f>
        <v>020360015</v>
      </c>
      <c r="C2077" t="str">
        <f>+'LISTADO GENERAL '!E2089</f>
        <v>TRITTICO 50 MG X 30 TAB</v>
      </c>
      <c r="D2077">
        <f>+'LISTADO GENERAL '!F2089</f>
        <v>0</v>
      </c>
      <c r="E2077" t="str">
        <f>+'LISTADO GENERAL '!I2089</f>
        <v>ELMOR</v>
      </c>
      <c r="F2077" s="20">
        <f>+'LISTADO GENERAL '!S2089</f>
        <v>47058</v>
      </c>
      <c r="G2077">
        <f>+'LISTADO GENERAL '!T2089</f>
        <v>0</v>
      </c>
      <c r="H2077" s="21">
        <f>+'LISTADO GENERAL '!O2089</f>
        <v>6.45632911392405</v>
      </c>
      <c r="I2077">
        <f t="shared" si="64"/>
        <v>0</v>
      </c>
      <c r="J2077">
        <f>IF('LISTADO GENERAL '!K2089="EXENTO",'REF1'!I2077,I2077*1.16)</f>
        <v>0</v>
      </c>
      <c r="K2077" t="b">
        <f t="shared" si="65"/>
        <v>0</v>
      </c>
      <c r="L2077">
        <f>'LISTADO GENERAL '!A2089</f>
        <v>0</v>
      </c>
    </row>
    <row r="2078" spans="1:12">
      <c r="A2078" s="22">
        <v>2077</v>
      </c>
      <c r="B2078" t="str">
        <f>+'LISTADO GENERAL '!B2090</f>
        <v>020980980</v>
      </c>
      <c r="C2078" t="str">
        <f>+'LISTADO GENERAL '!E2090</f>
        <v>TROPOCER 90MG X 20 COMP</v>
      </c>
      <c r="D2078">
        <f>+'LISTADO GENERAL '!F2090</f>
        <v>0</v>
      </c>
      <c r="E2078" t="str">
        <f>+'LISTADO GENERAL '!I2090</f>
        <v>LETI-GENVEN</v>
      </c>
      <c r="F2078" s="20">
        <f>+'LISTADO GENERAL '!S2090</f>
        <v>46023</v>
      </c>
      <c r="G2078">
        <f>+'LISTADO GENERAL '!T2090</f>
        <v>0</v>
      </c>
      <c r="H2078" s="21">
        <f>+'LISTADO GENERAL '!O2090</f>
        <v>16.26103896103896</v>
      </c>
      <c r="I2078">
        <f t="shared" si="64"/>
        <v>0</v>
      </c>
      <c r="J2078">
        <f>IF('LISTADO GENERAL '!K2090="EXENTO",'REF1'!I2078,I2078*1.16)</f>
        <v>0</v>
      </c>
      <c r="K2078" t="b">
        <f t="shared" si="65"/>
        <v>0</v>
      </c>
      <c r="L2078" t="str">
        <f>'LISTADO GENERAL '!A2090</f>
        <v xml:space="preserve">BROCHE DE ORO </v>
      </c>
    </row>
    <row r="2079" spans="1:12">
      <c r="A2079" s="22">
        <v>2078</v>
      </c>
      <c r="B2079" t="str">
        <f>+'LISTADO GENERAL '!B2091</f>
        <v>042830015</v>
      </c>
      <c r="C2079" t="str">
        <f>+'LISTADO GENERAL '!E2091</f>
        <v>TUBO DE SUCCION CH/FR 12</v>
      </c>
      <c r="D2079">
        <f>+'LISTADO GENERAL '!F2091</f>
        <v>0</v>
      </c>
      <c r="E2079" t="str">
        <f>+'LISTADO GENERAL '!I2091</f>
        <v>GIDAGUS</v>
      </c>
      <c r="F2079" s="20">
        <f>+'LISTADO GENERAL '!S2091</f>
        <v>46266</v>
      </c>
      <c r="G2079">
        <f>+'LISTADO GENERAL '!T2091</f>
        <v>0</v>
      </c>
      <c r="H2079" s="21">
        <f>+'LISTADO GENERAL '!O2091</f>
        <v>13.81111111111111</v>
      </c>
      <c r="I2079">
        <f t="shared" si="64"/>
        <v>0</v>
      </c>
      <c r="J2079">
        <f>IF('LISTADO GENERAL '!K2091="EXENTO",'REF1'!I2079,I2079*1.16)</f>
        <v>0</v>
      </c>
      <c r="K2079" t="b">
        <f t="shared" si="65"/>
        <v>0</v>
      </c>
      <c r="L2079">
        <f>'LISTADO GENERAL '!A2091</f>
        <v>0</v>
      </c>
    </row>
    <row r="2080" spans="1:12">
      <c r="A2080" s="22">
        <v>2079</v>
      </c>
      <c r="B2080" t="str">
        <f>+'LISTADO GENERAL '!B2092</f>
        <v>042830013</v>
      </c>
      <c r="C2080" t="str">
        <f>+'LISTADO GENERAL '!E2092</f>
        <v>TUBO DE SUCCION CH/FR 14</v>
      </c>
      <c r="D2080">
        <f>+'LISTADO GENERAL '!F2092</f>
        <v>0</v>
      </c>
      <c r="E2080" t="str">
        <f>+'LISTADO GENERAL '!I2092</f>
        <v>GIDAGUS</v>
      </c>
      <c r="F2080" s="20">
        <f>+'LISTADO GENERAL '!S2092</f>
        <v>46266</v>
      </c>
      <c r="G2080">
        <f>+'LISTADO GENERAL '!T2092</f>
        <v>0</v>
      </c>
      <c r="H2080" s="21">
        <f>+'LISTADO GENERAL '!O2092</f>
        <v>13.81111111111111</v>
      </c>
      <c r="I2080">
        <f t="shared" si="64"/>
        <v>0</v>
      </c>
      <c r="J2080">
        <f>IF('LISTADO GENERAL '!K2092="EXENTO",'REF1'!I2080,I2080*1.16)</f>
        <v>0</v>
      </c>
      <c r="K2080" t="b">
        <f t="shared" si="65"/>
        <v>0</v>
      </c>
      <c r="L2080">
        <f>'LISTADO GENERAL '!A2092</f>
        <v>0</v>
      </c>
    </row>
    <row r="2081" spans="1:12">
      <c r="A2081" s="22">
        <v>2080</v>
      </c>
      <c r="B2081" t="str">
        <f>+'LISTADO GENERAL '!B2093</f>
        <v>042830011</v>
      </c>
      <c r="C2081" t="str">
        <f>+'LISTADO GENERAL '!E2093</f>
        <v>TUBO DE SUCCION CH/FR 20</v>
      </c>
      <c r="D2081">
        <f>+'LISTADO GENERAL '!F2093</f>
        <v>0</v>
      </c>
      <c r="E2081" t="str">
        <f>+'LISTADO GENERAL '!I2093</f>
        <v>GIDAGUS</v>
      </c>
      <c r="F2081" s="20">
        <f>+'LISTADO GENERAL '!S2093</f>
        <v>46266</v>
      </c>
      <c r="G2081">
        <f>+'LISTADO GENERAL '!T2093</f>
        <v>0</v>
      </c>
      <c r="H2081" s="21">
        <f>+'LISTADO GENERAL '!O2093</f>
        <v>13.81111111111111</v>
      </c>
      <c r="I2081">
        <f t="shared" si="64"/>
        <v>0</v>
      </c>
      <c r="J2081">
        <f>IF('LISTADO GENERAL '!K2093="EXENTO",'REF1'!I2081,I2081*1.16)</f>
        <v>0</v>
      </c>
      <c r="K2081" t="b">
        <f t="shared" si="65"/>
        <v>0</v>
      </c>
      <c r="L2081">
        <f>'LISTADO GENERAL '!A2093</f>
        <v>0</v>
      </c>
    </row>
    <row r="2082" spans="1:12">
      <c r="A2082" s="22">
        <v>2081</v>
      </c>
      <c r="B2082" t="str">
        <f>+'LISTADO GENERAL '!B2094</f>
        <v>042830042</v>
      </c>
      <c r="C2082" t="str">
        <f>+'LISTADO GENERAL '!E2094</f>
        <v>TUBO DE SUCCION CH/FR 6 X</v>
      </c>
      <c r="D2082">
        <f>+'LISTADO GENERAL '!F2094</f>
        <v>0</v>
      </c>
      <c r="E2082" t="str">
        <f>+'LISTADO GENERAL '!I2094</f>
        <v>GIDAGUS</v>
      </c>
      <c r="F2082" s="20">
        <f>+'LISTADO GENERAL '!S2094</f>
        <v>46508</v>
      </c>
      <c r="G2082">
        <f>+'LISTADO GENERAL '!T2094</f>
        <v>0</v>
      </c>
      <c r="H2082" s="21">
        <f>+'LISTADO GENERAL '!O2094</f>
        <v>21.333333333333332</v>
      </c>
      <c r="I2082">
        <f t="shared" si="64"/>
        <v>0</v>
      </c>
      <c r="J2082">
        <f>IF('LISTADO GENERAL '!K2094="EXENTO",'REF1'!I2082,I2082*1.16)</f>
        <v>0</v>
      </c>
      <c r="K2082" t="b">
        <f t="shared" si="65"/>
        <v>0</v>
      </c>
      <c r="L2082">
        <f>'LISTADO GENERAL '!A2094</f>
        <v>0</v>
      </c>
    </row>
    <row r="2083" spans="1:12">
      <c r="A2083" s="22">
        <v>2082</v>
      </c>
      <c r="B2083" t="str">
        <f>+'LISTADO GENERAL '!B2095</f>
        <v>042830035</v>
      </c>
      <c r="C2083" t="str">
        <f>+'LISTADO GENERAL '!E2095</f>
        <v>TUBO ENDOTRAQUEAL CON BALON 6,5</v>
      </c>
      <c r="D2083">
        <f>+'LISTADO GENERAL '!F2095</f>
        <v>0</v>
      </c>
      <c r="E2083" t="str">
        <f>+'LISTADO GENERAL '!I2095</f>
        <v>GIDAGUS</v>
      </c>
      <c r="F2083" s="20">
        <f>+'LISTADO GENERAL '!S2095</f>
        <v>46419</v>
      </c>
      <c r="G2083">
        <f>+'LISTADO GENERAL '!T2095</f>
        <v>0</v>
      </c>
      <c r="H2083" s="21">
        <f>+'LISTADO GENERAL '!O2095</f>
        <v>13.366666666666665</v>
      </c>
      <c r="I2083">
        <f t="shared" si="64"/>
        <v>0</v>
      </c>
      <c r="J2083">
        <f>IF('LISTADO GENERAL '!K2095="EXENTO",'REF1'!I2083,I2083*1.16)</f>
        <v>0</v>
      </c>
      <c r="K2083" t="b">
        <f t="shared" si="65"/>
        <v>0</v>
      </c>
      <c r="L2083">
        <f>'LISTADO GENERAL '!A2095</f>
        <v>0</v>
      </c>
    </row>
    <row r="2084" spans="1:12">
      <c r="A2084" s="22">
        <v>2083</v>
      </c>
      <c r="B2084" t="str">
        <f>+'LISTADO GENERAL '!B2096</f>
        <v>042830007</v>
      </c>
      <c r="C2084" t="str">
        <f>+'LISTADO GENERAL '!E2096</f>
        <v>TUBO ENDOTRAQUEAL CON BALON 8,5</v>
      </c>
      <c r="D2084">
        <f>+'LISTADO GENERAL '!F2096</f>
        <v>0</v>
      </c>
      <c r="E2084" t="str">
        <f>+'LISTADO GENERAL '!I2096</f>
        <v>GIDAGUS</v>
      </c>
      <c r="F2084" s="20">
        <f>+'LISTADO GENERAL '!S2096</f>
        <v>46327</v>
      </c>
      <c r="G2084">
        <f>+'LISTADO GENERAL '!T2096</f>
        <v>0</v>
      </c>
      <c r="H2084" s="21">
        <f>+'LISTADO GENERAL '!O2096</f>
        <v>11.333333333333332</v>
      </c>
      <c r="I2084">
        <f t="shared" si="64"/>
        <v>0</v>
      </c>
      <c r="J2084">
        <f>IF('LISTADO GENERAL '!K2096="EXENTO",'REF1'!I2084,I2084*1.16)</f>
        <v>0</v>
      </c>
      <c r="K2084" t="b">
        <f t="shared" si="65"/>
        <v>0</v>
      </c>
      <c r="L2084">
        <f>'LISTADO GENERAL '!A2096</f>
        <v>0</v>
      </c>
    </row>
    <row r="2085" spans="1:12">
      <c r="A2085" s="22">
        <v>2084</v>
      </c>
      <c r="B2085" t="str">
        <f>+'LISTADO GENERAL '!B2097</f>
        <v>022110761</v>
      </c>
      <c r="C2085" t="str">
        <f>+'LISTADO GENERAL '!E2097</f>
        <v>UDOX 75MG X 10 CAP</v>
      </c>
      <c r="D2085">
        <f>+'LISTADO GENERAL '!F2097</f>
        <v>0</v>
      </c>
      <c r="E2085" t="str">
        <f>+'LISTADO GENERAL '!I2097</f>
        <v>DOLLDER</v>
      </c>
      <c r="F2085" s="20">
        <f>+'LISTADO GENERAL '!S2097</f>
        <v>46235</v>
      </c>
      <c r="G2085">
        <f>+'LISTADO GENERAL '!T2097</f>
        <v>0</v>
      </c>
      <c r="H2085" s="21">
        <f>+'LISTADO GENERAL '!O2097</f>
        <v>6.441558441558441</v>
      </c>
      <c r="I2085">
        <f t="shared" si="64"/>
        <v>0</v>
      </c>
      <c r="J2085">
        <f>IF('LISTADO GENERAL '!K2097="EXENTO",'REF1'!I2085,I2085*1.16)</f>
        <v>0</v>
      </c>
      <c r="K2085" t="b">
        <f t="shared" si="65"/>
        <v>0</v>
      </c>
      <c r="L2085">
        <f>'LISTADO GENERAL '!A2097</f>
        <v>0</v>
      </c>
    </row>
    <row r="2086" spans="1:12">
      <c r="A2086" s="22">
        <v>2085</v>
      </c>
      <c r="B2086" t="str">
        <f>+'LISTADO GENERAL '!B2098</f>
        <v>020360052</v>
      </c>
      <c r="C2086" t="str">
        <f>+'LISTADO GENERAL '!E2098</f>
        <v>ULCENOL (FAMOTIDINA) 20mg X 10 TBL</v>
      </c>
      <c r="D2086">
        <f>+'LISTADO GENERAL '!F2098</f>
        <v>0</v>
      </c>
      <c r="E2086" t="str">
        <f>+'LISTADO GENERAL '!I2098</f>
        <v>ELMOR</v>
      </c>
      <c r="F2086" s="20">
        <f>+'LISTADO GENERAL '!S2098</f>
        <v>46784</v>
      </c>
      <c r="G2086">
        <f>+'LISTADO GENERAL '!T2098</f>
        <v>0</v>
      </c>
      <c r="H2086" s="21">
        <f>+'LISTADO GENERAL '!O2098</f>
        <v>1.6831168831168832</v>
      </c>
      <c r="I2086">
        <f t="shared" si="64"/>
        <v>0</v>
      </c>
      <c r="J2086">
        <f>IF('LISTADO GENERAL '!K2098="EXENTO",'REF1'!I2086,I2086*1.16)</f>
        <v>0</v>
      </c>
      <c r="K2086" t="b">
        <f t="shared" si="65"/>
        <v>0</v>
      </c>
      <c r="L2086">
        <f>'LISTADO GENERAL '!A2098</f>
        <v>0</v>
      </c>
    </row>
    <row r="2087" spans="1:12">
      <c r="A2087" s="22">
        <v>2086</v>
      </c>
      <c r="B2087" t="str">
        <f>+'LISTADO GENERAL '!B2099</f>
        <v>020360017</v>
      </c>
      <c r="C2087" t="str">
        <f>+'LISTADO GENERAL '!E2099</f>
        <v>ULCENOL 40 MG X 20 TAB</v>
      </c>
      <c r="D2087">
        <f>+'LISTADO GENERAL '!F2099</f>
        <v>0</v>
      </c>
      <c r="E2087" t="str">
        <f>+'LISTADO GENERAL '!I2099</f>
        <v>ELMOR</v>
      </c>
      <c r="F2087" s="20">
        <f>+'LISTADO GENERAL '!S2099</f>
        <v>46784</v>
      </c>
      <c r="G2087">
        <f>+'LISTADO GENERAL '!T2099</f>
        <v>0</v>
      </c>
      <c r="H2087" s="21">
        <f>+'LISTADO GENERAL '!O2099</f>
        <v>2.5512911392405067</v>
      </c>
      <c r="I2087">
        <f t="shared" si="64"/>
        <v>0</v>
      </c>
      <c r="J2087">
        <f>IF('LISTADO GENERAL '!K2099="EXENTO",'REF1'!I2087,I2087*1.16)</f>
        <v>0</v>
      </c>
      <c r="K2087" t="b">
        <f t="shared" si="65"/>
        <v>0</v>
      </c>
      <c r="L2087">
        <f>'LISTADO GENERAL '!A2099</f>
        <v>0</v>
      </c>
    </row>
    <row r="2088" spans="1:12">
      <c r="A2088" s="22">
        <v>2087</v>
      </c>
      <c r="B2088" t="str">
        <f>+'LISTADO GENERAL '!B2100</f>
        <v>030630007</v>
      </c>
      <c r="C2088" t="str">
        <f>+'LISTADO GENERAL '!E2100</f>
        <v>ULCETOP 20MG X 20TAB</v>
      </c>
      <c r="D2088">
        <f>+'LISTADO GENERAL '!F2100</f>
        <v>0</v>
      </c>
      <c r="E2088" t="str">
        <f>+'LISTADO GENERAL '!I2100</f>
        <v>DISKAM</v>
      </c>
      <c r="F2088" s="20">
        <f>+'LISTADO GENERAL '!S2100</f>
        <v>45962</v>
      </c>
      <c r="G2088">
        <f>+'LISTADO GENERAL '!T2100</f>
        <v>0</v>
      </c>
      <c r="H2088" s="21">
        <f>+'LISTADO GENERAL '!O2100</f>
        <v>2.2727272727272725</v>
      </c>
      <c r="I2088">
        <f t="shared" si="64"/>
        <v>0</v>
      </c>
      <c r="J2088">
        <f>IF('LISTADO GENERAL '!K2100="EXENTO",'REF1'!I2088,I2088*1.16)</f>
        <v>0</v>
      </c>
      <c r="K2088" t="b">
        <f t="shared" si="65"/>
        <v>0</v>
      </c>
      <c r="L2088">
        <f>'LISTADO GENERAL '!A2100</f>
        <v>0</v>
      </c>
    </row>
    <row r="2089" spans="1:12">
      <c r="A2089" s="22">
        <v>2088</v>
      </c>
      <c r="B2089" t="str">
        <f>+'LISTADO GENERAL '!B2101</f>
        <v>030630008</v>
      </c>
      <c r="C2089" t="str">
        <f>+'LISTADO GENERAL '!E2101</f>
        <v>ULCETOP 40MG X 20TAB</v>
      </c>
      <c r="D2089">
        <f>+'LISTADO GENERAL '!F2101</f>
        <v>0</v>
      </c>
      <c r="E2089" t="str">
        <f>+'LISTADO GENERAL '!I2101</f>
        <v>DISKAM</v>
      </c>
      <c r="F2089" s="20">
        <f>+'LISTADO GENERAL '!S2101</f>
        <v>45962</v>
      </c>
      <c r="G2089">
        <f>+'LISTADO GENERAL '!T2101</f>
        <v>0</v>
      </c>
      <c r="H2089" s="21">
        <f>+'LISTADO GENERAL '!O2101</f>
        <v>2.7272727272727275</v>
      </c>
      <c r="I2089">
        <f t="shared" si="64"/>
        <v>0</v>
      </c>
      <c r="J2089">
        <f>IF('LISTADO GENERAL '!K2101="EXENTO",'REF1'!I2089,I2089*1.16)</f>
        <v>0</v>
      </c>
      <c r="K2089" t="b">
        <f t="shared" si="65"/>
        <v>0</v>
      </c>
      <c r="L2089">
        <f>'LISTADO GENERAL '!A2101</f>
        <v>0</v>
      </c>
    </row>
    <row r="2090" spans="1:12">
      <c r="A2090" s="22">
        <v>2089</v>
      </c>
      <c r="B2090" t="str">
        <f>+'LISTADO GENERAL '!B2102</f>
        <v>020550436</v>
      </c>
      <c r="C2090" t="str">
        <f>+'LISTADO GENERAL '!E2102</f>
        <v>ULCON 1GR X 20 TAB</v>
      </c>
      <c r="D2090">
        <f>+'LISTADO GENERAL '!F2102</f>
        <v>0</v>
      </c>
      <c r="E2090" t="str">
        <f>+'LISTADO GENERAL '!I2102</f>
        <v>FARMA</v>
      </c>
      <c r="F2090" s="20">
        <f>+'LISTADO GENERAL '!S2102</f>
        <v>46327</v>
      </c>
      <c r="G2090">
        <f>+'LISTADO GENERAL '!T2102</f>
        <v>0</v>
      </c>
      <c r="H2090" s="21">
        <f>+'LISTADO GENERAL '!O2102</f>
        <v>12.549873417721519</v>
      </c>
      <c r="I2090">
        <f t="shared" si="64"/>
        <v>0</v>
      </c>
      <c r="J2090">
        <f>IF('LISTADO GENERAL '!K2102="EXENTO",'REF1'!I2090,I2090*1.16)</f>
        <v>0</v>
      </c>
      <c r="K2090" t="b">
        <f t="shared" si="65"/>
        <v>0</v>
      </c>
      <c r="L2090">
        <f>'LISTADO GENERAL '!A2102</f>
        <v>0</v>
      </c>
    </row>
    <row r="2091" spans="1:12">
      <c r="A2091" s="22">
        <v>2090</v>
      </c>
      <c r="B2091" t="str">
        <f>+'LISTADO GENERAL '!B2103</f>
        <v>020981069</v>
      </c>
      <c r="C2091" t="str">
        <f>+'LISTADO GENERAL '!E2103</f>
        <v>ULGARIN 20MG X 16 CAP</v>
      </c>
      <c r="D2091">
        <f>+'LISTADO GENERAL '!F2103</f>
        <v>0</v>
      </c>
      <c r="E2091" t="str">
        <f>+'LISTADO GENERAL '!I2103</f>
        <v>LETI-GENVEN</v>
      </c>
      <c r="F2091" s="20">
        <f>+'LISTADO GENERAL '!S2103</f>
        <v>46204</v>
      </c>
      <c r="G2091">
        <f>+'LISTADO GENERAL '!T2103</f>
        <v>0</v>
      </c>
      <c r="H2091" s="21">
        <f>+'LISTADO GENERAL '!O2103</f>
        <v>4.966455696202531</v>
      </c>
      <c r="I2091">
        <f t="shared" si="64"/>
        <v>0</v>
      </c>
      <c r="J2091">
        <f>IF('LISTADO GENERAL '!K2103="EXENTO",'REF1'!I2091,I2091*1.16)</f>
        <v>0</v>
      </c>
      <c r="K2091" t="b">
        <f t="shared" si="65"/>
        <v>0</v>
      </c>
      <c r="L2091" t="str">
        <f>'LISTADO GENERAL '!A2103</f>
        <v xml:space="preserve">BROCHE DE ORO </v>
      </c>
    </row>
    <row r="2092" spans="1:12">
      <c r="A2092" s="22">
        <v>2091</v>
      </c>
      <c r="B2092" t="str">
        <f>+'LISTADO GENERAL '!B2104</f>
        <v>020980906</v>
      </c>
      <c r="C2092" t="str">
        <f>+'LISTADO GENERAL '!E2104</f>
        <v>ULGARIN 20MG X 28 CAP</v>
      </c>
      <c r="D2092">
        <f>+'LISTADO GENERAL '!F2104</f>
        <v>0</v>
      </c>
      <c r="E2092" t="str">
        <f>+'LISTADO GENERAL '!I2104</f>
        <v>LETI-GENVEN</v>
      </c>
      <c r="F2092" s="20">
        <f>+'LISTADO GENERAL '!S2104</f>
        <v>46204</v>
      </c>
      <c r="G2092">
        <f>+'LISTADO GENERAL '!T2104</f>
        <v>0</v>
      </c>
      <c r="H2092" s="21">
        <f>+'LISTADO GENERAL '!O2104</f>
        <v>8.1305194805194798</v>
      </c>
      <c r="I2092">
        <f t="shared" si="64"/>
        <v>0</v>
      </c>
      <c r="J2092">
        <f>IF('LISTADO GENERAL '!K2104="EXENTO",'REF1'!I2092,I2092*1.16)</f>
        <v>0</v>
      </c>
      <c r="K2092" t="b">
        <f t="shared" si="65"/>
        <v>0</v>
      </c>
      <c r="L2092" t="str">
        <f>'LISTADO GENERAL '!A2104</f>
        <v xml:space="preserve">BROCHE DE ORO </v>
      </c>
    </row>
    <row r="2093" spans="1:12">
      <c r="A2093" s="22">
        <v>2092</v>
      </c>
      <c r="B2093" t="str">
        <f>+'LISTADO GENERAL '!B2105</f>
        <v>020981095</v>
      </c>
      <c r="C2093" t="str">
        <f>+'LISTADO GENERAL '!E2105</f>
        <v>ULGARIN 40MG X 16 CAP</v>
      </c>
      <c r="D2093">
        <f>+'LISTADO GENERAL '!F2105</f>
        <v>0</v>
      </c>
      <c r="E2093" t="str">
        <f>+'LISTADO GENERAL '!I2105</f>
        <v>LETI-GENVEN</v>
      </c>
      <c r="F2093" s="20">
        <f>+'LISTADO GENERAL '!S2105</f>
        <v>46143</v>
      </c>
      <c r="G2093">
        <f>+'LISTADO GENERAL '!T2105</f>
        <v>0</v>
      </c>
      <c r="H2093" s="21">
        <f>+'LISTADO GENERAL '!O2105</f>
        <v>7.3409090909090908</v>
      </c>
      <c r="I2093">
        <f t="shared" si="64"/>
        <v>0</v>
      </c>
      <c r="J2093">
        <f>IF('LISTADO GENERAL '!K2105="EXENTO",'REF1'!I2093,I2093*1.16)</f>
        <v>0</v>
      </c>
      <c r="K2093" t="b">
        <f t="shared" si="65"/>
        <v>0</v>
      </c>
      <c r="L2093" t="str">
        <f>'LISTADO GENERAL '!A2105</f>
        <v xml:space="preserve">BROCHE DE ORO </v>
      </c>
    </row>
    <row r="2094" spans="1:12">
      <c r="A2094" s="22">
        <v>2093</v>
      </c>
      <c r="B2094" t="str">
        <f>+'LISTADO GENERAL '!B2106</f>
        <v>020980437</v>
      </c>
      <c r="C2094" t="str">
        <f>+'LISTADO GENERAL '!E2106</f>
        <v>ULGARIN 40MG X 32 CAP</v>
      </c>
      <c r="D2094">
        <f>+'LISTADO GENERAL '!F2106</f>
        <v>0</v>
      </c>
      <c r="E2094" t="str">
        <f>+'LISTADO GENERAL '!I2106</f>
        <v>LETI-GENVEN</v>
      </c>
      <c r="F2094" s="20">
        <f>+'LISTADO GENERAL '!S2106</f>
        <v>46174</v>
      </c>
      <c r="G2094">
        <f>+'LISTADO GENERAL '!T2106</f>
        <v>0</v>
      </c>
      <c r="H2094" s="21">
        <f>+'LISTADO GENERAL '!O2106</f>
        <v>12.238961038961037</v>
      </c>
      <c r="I2094">
        <f t="shared" si="64"/>
        <v>0</v>
      </c>
      <c r="J2094">
        <f>IF('LISTADO GENERAL '!K2106="EXENTO",'REF1'!I2094,I2094*1.16)</f>
        <v>0</v>
      </c>
      <c r="K2094" t="b">
        <f t="shared" si="65"/>
        <v>0</v>
      </c>
      <c r="L2094" t="str">
        <f>'LISTADO GENERAL '!A2106</f>
        <v xml:space="preserve">BROCHE DE ORO </v>
      </c>
    </row>
    <row r="2095" spans="1:12">
      <c r="A2095" s="22">
        <v>2094</v>
      </c>
      <c r="B2095" t="str">
        <f>+'LISTADO GENERAL '!B2107</f>
        <v>022010988</v>
      </c>
      <c r="C2095" t="str">
        <f>+'LISTADO GENERAL '!E2107</f>
        <v>UMBRELLA SPORT ACTIVE EMULSION FPS 50 X 170G</v>
      </c>
      <c r="D2095">
        <f>+'LISTADO GENERAL '!F2107</f>
        <v>0</v>
      </c>
      <c r="E2095" t="str">
        <f>+'LISTADO GENERAL '!I2107</f>
        <v>MEDIHEALTH</v>
      </c>
      <c r="F2095" s="20">
        <f>+'LISTADO GENERAL '!S2107</f>
        <v>45870</v>
      </c>
      <c r="G2095">
        <f>+'LISTADO GENERAL '!T2107</f>
        <v>0</v>
      </c>
      <c r="H2095" s="21">
        <f>+'LISTADO GENERAL '!O2107</f>
        <v>27.351785714285715</v>
      </c>
      <c r="I2095">
        <f t="shared" si="64"/>
        <v>0</v>
      </c>
      <c r="J2095">
        <f>IF('LISTADO GENERAL '!K2107="EXENTO",'REF1'!I2095,I2095*1.16)</f>
        <v>0</v>
      </c>
      <c r="K2095" t="b">
        <f t="shared" si="65"/>
        <v>0</v>
      </c>
      <c r="L2095">
        <f>'LISTADO GENERAL '!A2107</f>
        <v>0</v>
      </c>
    </row>
    <row r="2096" spans="1:12">
      <c r="A2096" s="22">
        <v>2095</v>
      </c>
      <c r="B2096" t="str">
        <f>+'LISTADO GENERAL '!B2108</f>
        <v>020580970</v>
      </c>
      <c r="C2096" t="str">
        <f>+'LISTADO GENERAL '!E2108</f>
        <v>URODUTAN FLAVOXATO 200 MG X 10 TAB</v>
      </c>
      <c r="D2096">
        <f>+'LISTADO GENERAL '!F2108</f>
        <v>0</v>
      </c>
      <c r="E2096" t="str">
        <f>+'LISTADO GENERAL '!I2108</f>
        <v>FC PHARMA</v>
      </c>
      <c r="F2096" s="20">
        <f>+'LISTADO GENERAL '!S2108</f>
        <v>46631</v>
      </c>
      <c r="G2096">
        <f>+'LISTADO GENERAL '!T2108</f>
        <v>0</v>
      </c>
      <c r="H2096" s="21">
        <f>+'LISTADO GENERAL '!O2108</f>
        <v>3.4215189873417717</v>
      </c>
      <c r="I2096">
        <f t="shared" si="64"/>
        <v>0</v>
      </c>
      <c r="J2096">
        <f>IF('LISTADO GENERAL '!K2108="EXENTO",'REF1'!I2096,I2096*1.16)</f>
        <v>0</v>
      </c>
      <c r="K2096" t="b">
        <f t="shared" si="65"/>
        <v>0</v>
      </c>
      <c r="L2096">
        <f>'LISTADO GENERAL '!A2108</f>
        <v>0</v>
      </c>
    </row>
    <row r="2097" spans="1:12">
      <c r="A2097" s="22">
        <v>2096</v>
      </c>
      <c r="B2097" t="str">
        <f>+'LISTADO GENERAL '!B2109</f>
        <v>030340006</v>
      </c>
      <c r="C2097" t="str">
        <f>+'LISTADO GENERAL '!E2109</f>
        <v>UROLPROT (SAW PALMETO) 400mg X 30 CAP</v>
      </c>
      <c r="D2097">
        <f>+'LISTADO GENERAL '!F2109</f>
        <v>0</v>
      </c>
      <c r="E2097" t="str">
        <f>+'LISTADO GENERAL '!I2109</f>
        <v>NATURLIFE</v>
      </c>
      <c r="F2097" s="20">
        <f>+'LISTADO GENERAL '!S2109</f>
        <v>45778</v>
      </c>
      <c r="G2097">
        <f>+'LISTADO GENERAL '!T2109</f>
        <v>0</v>
      </c>
      <c r="H2097" s="21">
        <f>+'LISTADO GENERAL '!O2109</f>
        <v>5.0119047619047619</v>
      </c>
      <c r="I2097">
        <f t="shared" si="64"/>
        <v>0</v>
      </c>
      <c r="J2097">
        <f>IF('LISTADO GENERAL '!K2109="EXENTO",'REF1'!I2097,I2097*1.16)</f>
        <v>0</v>
      </c>
      <c r="K2097" t="b">
        <f t="shared" si="65"/>
        <v>0</v>
      </c>
      <c r="L2097">
        <f>'LISTADO GENERAL '!A2109</f>
        <v>0</v>
      </c>
    </row>
    <row r="2098" spans="1:12">
      <c r="A2098" s="22">
        <v>2097</v>
      </c>
      <c r="B2098" t="str">
        <f>+'LISTADO GENERAL '!B2110</f>
        <v>021691091</v>
      </c>
      <c r="C2098" t="str">
        <f>+'LISTADO GENERAL '!E2110</f>
        <v>VALDIPOT 50mg X 20 TAB. GASTRORRESISTENTE</v>
      </c>
      <c r="D2098">
        <f>+'LISTADO GENERAL '!F2110</f>
        <v>0</v>
      </c>
      <c r="E2098" t="str">
        <f>+'LISTADO GENERAL '!I2110</f>
        <v>VALMOR</v>
      </c>
      <c r="F2098" s="20">
        <f>+'LISTADO GENERAL '!S2110</f>
        <v>46143</v>
      </c>
      <c r="G2098">
        <f>+'LISTADO GENERAL '!T2110</f>
        <v>0</v>
      </c>
      <c r="H2098" s="21">
        <f>+'LISTADO GENERAL '!O2110</f>
        <v>1.8441558441558441</v>
      </c>
      <c r="I2098">
        <f t="shared" si="64"/>
        <v>0</v>
      </c>
      <c r="J2098">
        <f>IF('LISTADO GENERAL '!K2110="EXENTO",'REF1'!I2098,I2098*1.16)</f>
        <v>0</v>
      </c>
      <c r="K2098" t="b">
        <f t="shared" si="65"/>
        <v>0</v>
      </c>
      <c r="L2098">
        <f>'LISTADO GENERAL '!A2110</f>
        <v>0</v>
      </c>
    </row>
    <row r="2099" spans="1:12">
      <c r="A2099" s="22">
        <v>2098</v>
      </c>
      <c r="B2099" t="str">
        <f>+'LISTADO GENERAL '!B2111</f>
        <v>032820000</v>
      </c>
      <c r="C2099" t="str">
        <f>+'LISTADO GENERAL '!E2111</f>
        <v>VALERATO DE BETAMETASONA  0.05 % X 20 g CREMA</v>
      </c>
      <c r="D2099">
        <f>+'LISTADO GENERAL '!F2111</f>
        <v>0</v>
      </c>
      <c r="E2099" t="str">
        <f>+'LISTADO GENERAL '!I2111</f>
        <v>JMW</v>
      </c>
      <c r="F2099" s="20">
        <f>+'LISTADO GENERAL '!S2111</f>
        <v>45689</v>
      </c>
      <c r="G2099">
        <f>+'LISTADO GENERAL '!T2111</f>
        <v>0</v>
      </c>
      <c r="H2099" s="21">
        <f>+'LISTADO GENERAL '!O2111</f>
        <v>2.8181818181818179</v>
      </c>
      <c r="I2099">
        <f t="shared" si="64"/>
        <v>0</v>
      </c>
      <c r="J2099">
        <f>IF('LISTADO GENERAL '!K2111="EXENTO",'REF1'!I2099,I2099*1.16)</f>
        <v>0</v>
      </c>
      <c r="K2099" t="b">
        <f t="shared" si="65"/>
        <v>0</v>
      </c>
      <c r="L2099">
        <f>'LISTADO GENERAL '!A2111</f>
        <v>0</v>
      </c>
    </row>
    <row r="2100" spans="1:12">
      <c r="A2100" s="22">
        <v>2099</v>
      </c>
      <c r="B2100" t="str">
        <f>+'LISTADO GENERAL '!B2112</f>
        <v>0236700007</v>
      </c>
      <c r="C2100" t="str">
        <f>+'LISTADO GENERAL '!E2112</f>
        <v>VALERIANA JARABE X 120mL</v>
      </c>
      <c r="D2100">
        <f>+'LISTADO GENERAL '!F2112</f>
        <v>0</v>
      </c>
      <c r="E2100" t="str">
        <f>+'LISTADO GENERAL '!I2112</f>
        <v>SOMA</v>
      </c>
      <c r="F2100" s="20">
        <f>+'LISTADO GENERAL '!S2112</f>
        <v>46082</v>
      </c>
      <c r="G2100">
        <f>+'LISTADO GENERAL '!T2112</f>
        <v>0</v>
      </c>
      <c r="H2100" s="21">
        <f>+'LISTADO GENERAL '!O2112</f>
        <v>1.9500000000000002</v>
      </c>
      <c r="I2100">
        <f t="shared" si="64"/>
        <v>0</v>
      </c>
      <c r="J2100">
        <f>IF('LISTADO GENERAL '!K2112="EXENTO",'REF1'!I2100,I2100*1.16)</f>
        <v>0</v>
      </c>
      <c r="K2100" t="b">
        <f t="shared" si="65"/>
        <v>0</v>
      </c>
      <c r="L2100" t="str">
        <f>'LISTADO GENERAL '!A2112</f>
        <v>PRODUCTOS TOP</v>
      </c>
    </row>
    <row r="2101" spans="1:12">
      <c r="A2101" s="22">
        <v>2100</v>
      </c>
      <c r="B2101" t="str">
        <f>+'LISTADO GENERAL '!B2113</f>
        <v>022870004</v>
      </c>
      <c r="C2101" t="str">
        <f>+'LISTADO GENERAL '!E2113</f>
        <v>VALSARTAN 160MG X 30 TBLS</v>
      </c>
      <c r="D2101">
        <f>+'LISTADO GENERAL '!F2113</f>
        <v>0</v>
      </c>
      <c r="E2101" t="str">
        <f>+'LISTADO GENERAL '!I2113</f>
        <v>MEDRIKHA</v>
      </c>
      <c r="F2101" s="20">
        <f>+'LISTADO GENERAL '!S2113</f>
        <v>46419</v>
      </c>
      <c r="G2101">
        <f>+'LISTADO GENERAL '!T2113</f>
        <v>0</v>
      </c>
      <c r="H2101" s="21">
        <f>+'LISTADO GENERAL '!O2113</f>
        <v>5.1644444444444453</v>
      </c>
      <c r="I2101">
        <f t="shared" si="64"/>
        <v>0</v>
      </c>
      <c r="J2101">
        <f>IF('LISTADO GENERAL '!K2113="EXENTO",'REF1'!I2101,I2101*1.16)</f>
        <v>0</v>
      </c>
      <c r="K2101" t="b">
        <f t="shared" si="65"/>
        <v>0</v>
      </c>
      <c r="L2101">
        <f>'LISTADO GENERAL '!A2113</f>
        <v>0</v>
      </c>
    </row>
    <row r="2102" spans="1:12">
      <c r="A2102" s="22">
        <v>2101</v>
      </c>
      <c r="B2102" t="str">
        <f>+'LISTADO GENERAL '!B2114</f>
        <v>020981079</v>
      </c>
      <c r="C2102" t="str">
        <f>+'LISTADO GENERAL '!E2114</f>
        <v>VALSARTAN 160mg X 7 CAP</v>
      </c>
      <c r="D2102">
        <f>+'LISTADO GENERAL '!F2114</f>
        <v>0</v>
      </c>
      <c r="E2102" t="str">
        <f>+'LISTADO GENERAL '!I2114</f>
        <v>LETI-GENVEN</v>
      </c>
      <c r="F2102" s="20">
        <f>+'LISTADO GENERAL '!S2114</f>
        <v>46113</v>
      </c>
      <c r="G2102">
        <f>+'LISTADO GENERAL '!T2114</f>
        <v>0</v>
      </c>
      <c r="H2102" s="21">
        <f>+'LISTADO GENERAL '!O2114</f>
        <v>3.3435064935064931</v>
      </c>
      <c r="I2102">
        <f t="shared" si="64"/>
        <v>0</v>
      </c>
      <c r="J2102">
        <f>IF('LISTADO GENERAL '!K2114="EXENTO",'REF1'!I2102,I2102*1.16)</f>
        <v>0</v>
      </c>
      <c r="K2102" t="b">
        <f t="shared" si="65"/>
        <v>0</v>
      </c>
      <c r="L2102" t="str">
        <f>'LISTADO GENERAL '!A2114</f>
        <v xml:space="preserve">BROCHE DE ORO </v>
      </c>
    </row>
    <row r="2103" spans="1:12">
      <c r="A2103" s="22">
        <v>2102</v>
      </c>
      <c r="B2103" t="str">
        <f>+'LISTADO GENERAL '!B2115</f>
        <v>020981167</v>
      </c>
      <c r="C2103" t="str">
        <f>+'LISTADO GENERAL '!E2115</f>
        <v>VALSARTAN 160mg X30 CAP</v>
      </c>
      <c r="D2103">
        <f>+'LISTADO GENERAL '!F2115</f>
        <v>0</v>
      </c>
      <c r="E2103" t="str">
        <f>+'LISTADO GENERAL '!I2115</f>
        <v>LETI-GENVEN</v>
      </c>
      <c r="F2103" s="20">
        <f>+'LISTADO GENERAL '!S2115</f>
        <v>46143</v>
      </c>
      <c r="G2103">
        <f>+'LISTADO GENERAL '!T2115</f>
        <v>0</v>
      </c>
      <c r="H2103" s="21">
        <f>+'LISTADO GENERAL '!O2115</f>
        <v>12.263636363636362</v>
      </c>
      <c r="I2103">
        <f t="shared" si="64"/>
        <v>0</v>
      </c>
      <c r="J2103">
        <f>IF('LISTADO GENERAL '!K2115="EXENTO",'REF1'!I2103,I2103*1.16)</f>
        <v>0</v>
      </c>
      <c r="K2103" t="b">
        <f t="shared" si="65"/>
        <v>0</v>
      </c>
      <c r="L2103" t="str">
        <f>'LISTADO GENERAL '!A2115</f>
        <v xml:space="preserve">BROCHE DE ORO </v>
      </c>
    </row>
    <row r="2104" spans="1:12">
      <c r="A2104" s="22">
        <v>2103</v>
      </c>
      <c r="B2104" t="str">
        <f>+'LISTADO GENERAL '!B2116</f>
        <v>020981070</v>
      </c>
      <c r="C2104" t="str">
        <f>+'LISTADO GENERAL '!E2116</f>
        <v>VALSARTAN 80 MG X 14 CAP</v>
      </c>
      <c r="D2104">
        <f>+'LISTADO GENERAL '!F2116</f>
        <v>0</v>
      </c>
      <c r="E2104" t="str">
        <f>+'LISTADO GENERAL '!I2116</f>
        <v>LETI-GENVEN</v>
      </c>
      <c r="F2104" s="20">
        <f>+'LISTADO GENERAL '!S2116</f>
        <v>46204</v>
      </c>
      <c r="G2104">
        <f>+'LISTADO GENERAL '!T2116</f>
        <v>0</v>
      </c>
      <c r="H2104" s="21">
        <f>+'LISTADO GENERAL '!O2116</f>
        <v>3.2324675324675325</v>
      </c>
      <c r="I2104">
        <f t="shared" si="64"/>
        <v>0</v>
      </c>
      <c r="J2104">
        <f>IF('LISTADO GENERAL '!K2116="EXENTO",'REF1'!I2104,I2104*1.16)</f>
        <v>0</v>
      </c>
      <c r="K2104" t="b">
        <f t="shared" si="65"/>
        <v>0</v>
      </c>
      <c r="L2104" t="str">
        <f>'LISTADO GENERAL '!A2116</f>
        <v xml:space="preserve">BROCHE DE ORO </v>
      </c>
    </row>
    <row r="2105" spans="1:12">
      <c r="A2105" s="22">
        <v>2104</v>
      </c>
      <c r="B2105" t="str">
        <f>+'LISTADO GENERAL '!B2117</f>
        <v>020930594</v>
      </c>
      <c r="C2105" t="str">
        <f>+'LISTADO GENERAL '!E2117</f>
        <v>VALSARTAN 80 MG X 14 TAB</v>
      </c>
      <c r="D2105">
        <f>+'LISTADO GENERAL '!F2117</f>
        <v>0</v>
      </c>
      <c r="E2105" t="str">
        <f>+'LISTADO GENERAL '!I2117</f>
        <v>LA SANTE</v>
      </c>
      <c r="F2105" s="20">
        <f>+'LISTADO GENERAL '!S2117</f>
        <v>46204</v>
      </c>
      <c r="G2105">
        <f>+'LISTADO GENERAL '!T2117</f>
        <v>0</v>
      </c>
      <c r="H2105" s="21">
        <f>+'LISTADO GENERAL '!O2117</f>
        <v>2.9988000000000001</v>
      </c>
      <c r="I2105">
        <f t="shared" si="64"/>
        <v>0</v>
      </c>
      <c r="J2105">
        <f>IF('LISTADO GENERAL '!K2117="EXENTO",'REF1'!I2105,I2105*1.16)</f>
        <v>0</v>
      </c>
      <c r="K2105" t="b">
        <f t="shared" si="65"/>
        <v>0</v>
      </c>
      <c r="L2105" t="str">
        <f>'LISTADO GENERAL '!A2117</f>
        <v>BROCHE DE ORO</v>
      </c>
    </row>
    <row r="2106" spans="1:12">
      <c r="A2106" s="22">
        <v>2105</v>
      </c>
      <c r="B2106" t="str">
        <f>+'LISTADO GENERAL '!B2118</f>
        <v>BKVALSAR00800000</v>
      </c>
      <c r="C2106" t="str">
        <f>+'LISTADO GENERAL '!E2118</f>
        <v>VALSARTAN 80 MG X 30 TAB</v>
      </c>
      <c r="D2106">
        <f>+'LISTADO GENERAL '!F2118</f>
        <v>0</v>
      </c>
      <c r="E2106" t="str">
        <f>+'LISTADO GENERAL '!I2118</f>
        <v>BUKA</v>
      </c>
      <c r="F2106" s="20">
        <f>+'LISTADO GENERAL '!S2118</f>
        <v>46419</v>
      </c>
      <c r="G2106">
        <f>+'LISTADO GENERAL '!T2118</f>
        <v>0</v>
      </c>
      <c r="H2106" s="21">
        <f>+'LISTADO GENERAL '!O2118</f>
        <v>3.7272727272727275</v>
      </c>
      <c r="I2106">
        <f t="shared" si="64"/>
        <v>0</v>
      </c>
      <c r="J2106">
        <f>IF('LISTADO GENERAL '!K2118="EXENTO",'REF1'!I2106,I2106*1.16)</f>
        <v>0</v>
      </c>
      <c r="K2106" t="b">
        <f t="shared" si="65"/>
        <v>0</v>
      </c>
      <c r="L2106">
        <f>'LISTADO GENERAL '!A2118</f>
        <v>0</v>
      </c>
    </row>
    <row r="2107" spans="1:12">
      <c r="A2107" s="22">
        <v>2106</v>
      </c>
      <c r="B2107" t="str">
        <f>+'LISTADO GENERAL '!B2119</f>
        <v>022720025</v>
      </c>
      <c r="C2107" t="str">
        <f>+'LISTADO GENERAL '!E2119</f>
        <v>VALSARTAN 80MG X 10 TAB (BLISTER)</v>
      </c>
      <c r="D2107">
        <f>+'LISTADO GENERAL '!F2119</f>
        <v>0</v>
      </c>
      <c r="E2107" t="str">
        <f>+'LISTADO GENERAL '!I2119</f>
        <v>FAHD</v>
      </c>
      <c r="F2107" s="20">
        <f>+'LISTADO GENERAL '!S2119</f>
        <v>45689</v>
      </c>
      <c r="G2107">
        <f>+'LISTADO GENERAL '!T2119</f>
        <v>0</v>
      </c>
      <c r="H2107" s="21">
        <f>+'LISTADO GENERAL '!O2119</f>
        <v>1.8214285714285716</v>
      </c>
      <c r="I2107">
        <f t="shared" si="64"/>
        <v>0</v>
      </c>
      <c r="J2107">
        <f>IF('LISTADO GENERAL '!K2119="EXENTO",'REF1'!I2107,I2107*1.16)</f>
        <v>0</v>
      </c>
      <c r="K2107" t="b">
        <f t="shared" si="65"/>
        <v>0</v>
      </c>
      <c r="L2107">
        <f>'LISTADO GENERAL '!A2119</f>
        <v>0</v>
      </c>
    </row>
    <row r="2108" spans="1:12">
      <c r="A2108" s="22">
        <v>2107</v>
      </c>
      <c r="B2108" t="str">
        <f>+'LISTADO GENERAL '!B2120</f>
        <v>020640941</v>
      </c>
      <c r="C2108" t="str">
        <f>+'LISTADO GENERAL '!E2120</f>
        <v>VALSARTÁN 80MG X 30 COMP</v>
      </c>
      <c r="D2108">
        <f>+'LISTADO GENERAL '!F2120</f>
        <v>0</v>
      </c>
      <c r="E2108" t="str">
        <f>+'LISTADO GENERAL '!I2120</f>
        <v>GENERICO DE CALIDAD</v>
      </c>
      <c r="F2108" s="20">
        <f>+'LISTADO GENERAL '!S2120</f>
        <v>46327</v>
      </c>
      <c r="G2108">
        <f>+'LISTADO GENERAL '!T2120</f>
        <v>0</v>
      </c>
      <c r="H2108" s="21">
        <f>+'LISTADO GENERAL '!O2120</f>
        <v>5.5872727272727261</v>
      </c>
      <c r="I2108">
        <f t="shared" si="64"/>
        <v>0</v>
      </c>
      <c r="J2108">
        <f>IF('LISTADO GENERAL '!K2120="EXENTO",'REF1'!I2108,I2108*1.16)</f>
        <v>0</v>
      </c>
      <c r="K2108" t="b">
        <f t="shared" si="65"/>
        <v>0</v>
      </c>
      <c r="L2108" t="str">
        <f>'LISTADO GENERAL '!A2120</f>
        <v>PRODUCTOS TOP</v>
      </c>
    </row>
    <row r="2109" spans="1:12">
      <c r="A2109" s="22">
        <v>2108</v>
      </c>
      <c r="B2109" t="str">
        <f>+'LISTADO GENERAL '!B2121</f>
        <v>020980861</v>
      </c>
      <c r="C2109" t="str">
        <f>+'LISTADO GENERAL '!E2121</f>
        <v>VALSARTAN 80mg X30 CAP</v>
      </c>
      <c r="D2109">
        <f>+'LISTADO GENERAL '!F2121</f>
        <v>0</v>
      </c>
      <c r="E2109" t="str">
        <f>+'LISTADO GENERAL '!I2121</f>
        <v>LETI-GENVEN</v>
      </c>
      <c r="F2109" s="20">
        <f>+'LISTADO GENERAL '!S2121</f>
        <v>46204</v>
      </c>
      <c r="G2109">
        <f>+'LISTADO GENERAL '!T2121</f>
        <v>0</v>
      </c>
      <c r="H2109" s="21">
        <f>+'LISTADO GENERAL '!O2121</f>
        <v>5.9097402597402597</v>
      </c>
      <c r="I2109">
        <f t="shared" si="64"/>
        <v>0</v>
      </c>
      <c r="J2109">
        <f>IF('LISTADO GENERAL '!K2121="EXENTO",'REF1'!I2109,I2109*1.16)</f>
        <v>0</v>
      </c>
      <c r="K2109" t="b">
        <f t="shared" si="65"/>
        <v>0</v>
      </c>
      <c r="L2109" t="str">
        <f>'LISTADO GENERAL '!A2121</f>
        <v xml:space="preserve">BROCHE DE ORO </v>
      </c>
    </row>
    <row r="2110" spans="1:12">
      <c r="A2110" s="22">
        <v>2109</v>
      </c>
      <c r="B2110" t="str">
        <f>+'LISTADO GENERAL '!B2122</f>
        <v>020931125</v>
      </c>
      <c r="C2110" t="str">
        <f>+'LISTADO GENERAL '!E2122</f>
        <v>VALSARTAN+ AMLODIPINA 160mg/10mg X 10 TBLS</v>
      </c>
      <c r="D2110">
        <f>+'LISTADO GENERAL '!F2122</f>
        <v>0</v>
      </c>
      <c r="E2110" t="str">
        <f>+'LISTADO GENERAL '!I2122</f>
        <v>LA SANTE</v>
      </c>
      <c r="F2110" s="20">
        <f>+'LISTADO GENERAL '!S2122</f>
        <v>46235</v>
      </c>
      <c r="G2110">
        <f>+'LISTADO GENERAL '!T2122</f>
        <v>0</v>
      </c>
      <c r="H2110" s="21">
        <f>+'LISTADO GENERAL '!O2122</f>
        <v>4.0179999999999998</v>
      </c>
      <c r="I2110">
        <f t="shared" si="64"/>
        <v>0</v>
      </c>
      <c r="J2110">
        <f>IF('LISTADO GENERAL '!K2122="EXENTO",'REF1'!I2110,I2110*1.16)</f>
        <v>0</v>
      </c>
      <c r="K2110" t="b">
        <f t="shared" si="65"/>
        <v>0</v>
      </c>
      <c r="L2110" t="str">
        <f>'LISTADO GENERAL '!A2122</f>
        <v>BROCHE DE ORO</v>
      </c>
    </row>
    <row r="2111" spans="1:12">
      <c r="A2111" s="22">
        <v>2110</v>
      </c>
      <c r="B2111" t="str">
        <f>+'LISTADO GENERAL '!B2123</f>
        <v>020930965</v>
      </c>
      <c r="C2111" t="str">
        <f>+'LISTADO GENERAL '!E2123</f>
        <v>VALSARTAN+ AMLODIPINA 80mg/5mg X 10 TBLS</v>
      </c>
      <c r="D2111">
        <f>+'LISTADO GENERAL '!F2123</f>
        <v>0</v>
      </c>
      <c r="E2111" t="str">
        <f>+'LISTADO GENERAL '!I2123</f>
        <v>LA SANTE</v>
      </c>
      <c r="F2111" s="20">
        <f>+'LISTADO GENERAL '!S2123</f>
        <v>46235</v>
      </c>
      <c r="G2111">
        <f>+'LISTADO GENERAL '!T2123</f>
        <v>0</v>
      </c>
      <c r="H2111" s="21">
        <f>+'LISTADO GENERAL '!O2123</f>
        <v>4.0649350649350646</v>
      </c>
      <c r="I2111">
        <f t="shared" si="64"/>
        <v>0</v>
      </c>
      <c r="J2111">
        <f>IF('LISTADO GENERAL '!K2123="EXENTO",'REF1'!I2111,I2111*1.16)</f>
        <v>0</v>
      </c>
      <c r="K2111" t="b">
        <f t="shared" si="65"/>
        <v>0</v>
      </c>
      <c r="L2111" t="str">
        <f>'LISTADO GENERAL '!A2123</f>
        <v>BROCHE DE ORO</v>
      </c>
    </row>
    <row r="2112" spans="1:12">
      <c r="A2112" s="22">
        <v>2111</v>
      </c>
      <c r="B2112" t="str">
        <f>+'LISTADO GENERAL '!B2124</f>
        <v>022740054</v>
      </c>
      <c r="C2112" t="str">
        <f>+'LISTADO GENERAL '!E2124</f>
        <v>VAZKOR  5 MG X 20 TAB</v>
      </c>
      <c r="D2112">
        <f>+'LISTADO GENERAL '!F2124</f>
        <v>0</v>
      </c>
      <c r="E2112" t="str">
        <f>+'LISTADO GENERAL '!I2124</f>
        <v>POLINAC</v>
      </c>
      <c r="F2112" s="20">
        <f>+'LISTADO GENERAL '!S2124</f>
        <v>46054</v>
      </c>
      <c r="G2112">
        <f>+'LISTADO GENERAL '!T2124</f>
        <v>0</v>
      </c>
      <c r="H2112" s="21">
        <f>+'LISTADO GENERAL '!O2124</f>
        <v>0.59523809523809523</v>
      </c>
      <c r="I2112">
        <f t="shared" si="64"/>
        <v>0</v>
      </c>
      <c r="J2112">
        <f>IF('LISTADO GENERAL '!K2124="EXENTO",'REF1'!I2112,I2112*1.16)</f>
        <v>0</v>
      </c>
      <c r="K2112" t="b">
        <f t="shared" si="65"/>
        <v>0</v>
      </c>
      <c r="L2112" t="str">
        <f>'LISTADO GENERAL '!A2124</f>
        <v>PRODUCTOS TOP</v>
      </c>
    </row>
    <row r="2113" spans="1:12">
      <c r="A2113" s="22">
        <v>2112</v>
      </c>
      <c r="B2113" t="str">
        <f>+'LISTADO GENERAL '!B2125</f>
        <v>022740053</v>
      </c>
      <c r="C2113" t="str">
        <f>+'LISTADO GENERAL '!E2125</f>
        <v>VAZKOR 10 MG X 20 TAB</v>
      </c>
      <c r="D2113">
        <f>+'LISTADO GENERAL '!F2125</f>
        <v>0</v>
      </c>
      <c r="E2113" t="str">
        <f>+'LISTADO GENERAL '!I2125</f>
        <v>POLINAC</v>
      </c>
      <c r="F2113" s="20">
        <f>+'LISTADO GENERAL '!S2125</f>
        <v>45901</v>
      </c>
      <c r="G2113">
        <f>+'LISTADO GENERAL '!T2125</f>
        <v>0</v>
      </c>
      <c r="H2113" s="21">
        <f>+'LISTADO GENERAL '!O2125</f>
        <v>0.72619047619047616</v>
      </c>
      <c r="I2113">
        <f t="shared" si="64"/>
        <v>0</v>
      </c>
      <c r="J2113">
        <f>IF('LISTADO GENERAL '!K2125="EXENTO",'REF1'!I2113,I2113*1.16)</f>
        <v>0</v>
      </c>
      <c r="K2113" t="b">
        <f t="shared" si="65"/>
        <v>0</v>
      </c>
      <c r="L2113">
        <f>'LISTADO GENERAL '!A2125</f>
        <v>0</v>
      </c>
    </row>
    <row r="2114" spans="1:12">
      <c r="A2114" s="22">
        <v>2113</v>
      </c>
      <c r="B2114" t="str">
        <f>+'LISTADO GENERAL '!B2126</f>
        <v>021091142</v>
      </c>
      <c r="C2114" t="str">
        <f>+'LISTADO GENERAL '!E2126</f>
        <v>VECTUS ( TADALAFILO) 20 X 1 TAB</v>
      </c>
      <c r="D2114">
        <f>+'LISTADO GENERAL '!F2126</f>
        <v>0</v>
      </c>
      <c r="E2114" t="str">
        <f>+'LISTADO GENERAL '!I2126</f>
        <v>MEYER</v>
      </c>
      <c r="F2114" s="20">
        <f>+'LISTADO GENERAL '!S2126</f>
        <v>46266</v>
      </c>
      <c r="G2114">
        <f>+'LISTADO GENERAL '!T2126</f>
        <v>0</v>
      </c>
      <c r="H2114" s="21">
        <f>+'LISTADO GENERAL '!O2126</f>
        <v>0.71539999999999992</v>
      </c>
      <c r="I2114">
        <f t="shared" ref="I2114:I2177" si="66">+H2114*G2114</f>
        <v>0</v>
      </c>
      <c r="J2114">
        <f>IF('LISTADO GENERAL '!K2126="EXENTO",'REF1'!I2114,I2114*1.16)</f>
        <v>0</v>
      </c>
      <c r="K2114" t="b">
        <f t="shared" si="65"/>
        <v>0</v>
      </c>
      <c r="L2114" t="str">
        <f>'LISTADO GENERAL '!A2126</f>
        <v>BROCHE DE ORO</v>
      </c>
    </row>
    <row r="2115" spans="1:12">
      <c r="A2115" s="22">
        <v>2114</v>
      </c>
      <c r="B2115" t="str">
        <f>+'LISTADO GENERAL '!B2127</f>
        <v>021091157</v>
      </c>
      <c r="C2115" t="str">
        <f>+'LISTADO GENERAL '!E2127</f>
        <v>VECTUS (TADALAFILO)  5MG X 10 TAB</v>
      </c>
      <c r="D2115">
        <f>+'LISTADO GENERAL '!F2127</f>
        <v>0</v>
      </c>
      <c r="E2115" t="str">
        <f>+'LISTADO GENERAL '!I2127</f>
        <v>MEYER</v>
      </c>
      <c r="F2115" s="20">
        <f>+'LISTADO GENERAL '!S2127</f>
        <v>46266</v>
      </c>
      <c r="G2115">
        <f>+'LISTADO GENERAL '!T2127</f>
        <v>0</v>
      </c>
      <c r="H2115" s="21">
        <f>+'LISTADO GENERAL '!O2127</f>
        <v>1.4014</v>
      </c>
      <c r="I2115">
        <f t="shared" si="66"/>
        <v>0</v>
      </c>
      <c r="J2115">
        <f>IF('LISTADO GENERAL '!K2127="EXENTO",'REF1'!I2115,I2115*1.16)</f>
        <v>0</v>
      </c>
      <c r="K2115" t="b">
        <f t="shared" ref="K2115:K2178" si="67">IF(AND(G2115&gt;0,AND(L2115&lt;&gt;$L$1,L2115&lt;&gt;$M$1)),ROW())</f>
        <v>0</v>
      </c>
      <c r="L2115" t="str">
        <f>'LISTADO GENERAL '!A2127</f>
        <v>BROCHE DE ORO</v>
      </c>
    </row>
    <row r="2116" spans="1:12">
      <c r="A2116" s="22">
        <v>2115</v>
      </c>
      <c r="B2116" t="str">
        <f>+'LISTADO GENERAL '!B2128</f>
        <v>021091158</v>
      </c>
      <c r="C2116" t="str">
        <f>+'LISTADO GENERAL '!E2128</f>
        <v>VECTUS (TADALAFILO)  5MG X 20 TAB</v>
      </c>
      <c r="D2116">
        <f>+'LISTADO GENERAL '!F2128</f>
        <v>0</v>
      </c>
      <c r="E2116" t="str">
        <f>+'LISTADO GENERAL '!I2128</f>
        <v>MEYER</v>
      </c>
      <c r="F2116" s="20">
        <f>+'LISTADO GENERAL '!S2128</f>
        <v>46082</v>
      </c>
      <c r="G2116">
        <f>+'LISTADO GENERAL '!T2128</f>
        <v>0</v>
      </c>
      <c r="H2116" s="21">
        <f>+'LISTADO GENERAL '!O2128</f>
        <v>2.7930000000000001</v>
      </c>
      <c r="I2116">
        <f t="shared" si="66"/>
        <v>0</v>
      </c>
      <c r="J2116">
        <f>IF('LISTADO GENERAL '!K2128="EXENTO",'REF1'!I2116,I2116*1.16)</f>
        <v>0</v>
      </c>
      <c r="K2116" t="b">
        <f t="shared" si="67"/>
        <v>0</v>
      </c>
      <c r="L2116" t="str">
        <f>'LISTADO GENERAL '!A2128</f>
        <v>BROCHE DE ORO</v>
      </c>
    </row>
    <row r="2117" spans="1:12">
      <c r="A2117" s="22">
        <v>2116</v>
      </c>
      <c r="B2117" t="str">
        <f>+'LISTADO GENERAL '!B2129</f>
        <v>021091159</v>
      </c>
      <c r="C2117" t="str">
        <f>+'LISTADO GENERAL '!E2129</f>
        <v>VECTUS (TADALAFILO)  5MG X 30 TAB</v>
      </c>
      <c r="D2117">
        <f>+'LISTADO GENERAL '!F2129</f>
        <v>0</v>
      </c>
      <c r="E2117" t="str">
        <f>+'LISTADO GENERAL '!I2129</f>
        <v>MEYER</v>
      </c>
      <c r="F2117" s="20">
        <f>+'LISTADO GENERAL '!S2129</f>
        <v>46174</v>
      </c>
      <c r="G2117">
        <f>+'LISTADO GENERAL '!T2129</f>
        <v>0</v>
      </c>
      <c r="H2117" s="21">
        <f>+'LISTADO GENERAL '!O2129</f>
        <v>4.2237999999999998</v>
      </c>
      <c r="I2117">
        <f t="shared" si="66"/>
        <v>0</v>
      </c>
      <c r="J2117">
        <f>IF('LISTADO GENERAL '!K2129="EXENTO",'REF1'!I2117,I2117*1.16)</f>
        <v>0</v>
      </c>
      <c r="K2117" t="b">
        <f t="shared" si="67"/>
        <v>0</v>
      </c>
      <c r="L2117" t="str">
        <f>'LISTADO GENERAL '!A2129</f>
        <v>BROCHE DE ORO</v>
      </c>
    </row>
    <row r="2118" spans="1:12">
      <c r="A2118" s="22">
        <v>2117</v>
      </c>
      <c r="B2118" t="str">
        <f>+'LISTADO GENERAL '!B2130</f>
        <v>021091156</v>
      </c>
      <c r="C2118" t="str">
        <f>+'LISTADO GENERAL '!E2130</f>
        <v>VECTUS 20 MG X 2 TAB</v>
      </c>
      <c r="D2118">
        <f>+'LISTADO GENERAL '!F2130</f>
        <v>0</v>
      </c>
      <c r="E2118" t="str">
        <f>+'LISTADO GENERAL '!I2130</f>
        <v>MEYER</v>
      </c>
      <c r="F2118" s="20">
        <f>+'LISTADO GENERAL '!S2130</f>
        <v>46266</v>
      </c>
      <c r="G2118">
        <f>+'LISTADO GENERAL '!T2130</f>
        <v>0</v>
      </c>
      <c r="H2118" s="21">
        <f>+'LISTADO GENERAL '!O2130</f>
        <v>1.323</v>
      </c>
      <c r="I2118">
        <f t="shared" si="66"/>
        <v>0</v>
      </c>
      <c r="J2118">
        <f>IF('LISTADO GENERAL '!K2130="EXENTO",'REF1'!I2118,I2118*1.16)</f>
        <v>0</v>
      </c>
      <c r="K2118" t="b">
        <f t="shared" si="67"/>
        <v>0</v>
      </c>
      <c r="L2118" t="str">
        <f>'LISTADO GENERAL '!A2130</f>
        <v>BROCHE DE ORO</v>
      </c>
    </row>
    <row r="2119" spans="1:12">
      <c r="A2119" s="22">
        <v>2118</v>
      </c>
      <c r="B2119" t="str">
        <f>+'LISTADO GENERAL '!B2131</f>
        <v>043420000</v>
      </c>
      <c r="C2119" t="str">
        <f>+'LISTADO GENERAL '!E2131</f>
        <v xml:space="preserve">VENDA DE YESO 8X3 (20CM X 2,7MT) </v>
      </c>
      <c r="D2119">
        <f>+'LISTADO GENERAL '!F2131</f>
        <v>0</v>
      </c>
      <c r="E2119" t="str">
        <f>+'LISTADO GENERAL '!I2131</f>
        <v xml:space="preserve">GENIACARE </v>
      </c>
      <c r="F2119" s="20">
        <f>+'LISTADO GENERAL '!S2131</f>
        <v>47392</v>
      </c>
      <c r="G2119">
        <f>+'LISTADO GENERAL '!T2131</f>
        <v>0</v>
      </c>
      <c r="H2119" s="21">
        <f>+'LISTADO GENERAL '!O2131</f>
        <v>4.4249999999999998</v>
      </c>
      <c r="I2119">
        <f t="shared" si="66"/>
        <v>0</v>
      </c>
      <c r="J2119">
        <f>IF('LISTADO GENERAL '!K2131="EXENTO",'REF1'!I2119,I2119*1.16)</f>
        <v>0</v>
      </c>
      <c r="K2119" t="b">
        <f t="shared" si="67"/>
        <v>0</v>
      </c>
      <c r="L2119">
        <f>'LISTADO GENERAL '!A2131</f>
        <v>0</v>
      </c>
    </row>
    <row r="2120" spans="1:12">
      <c r="A2120" s="22">
        <v>2119</v>
      </c>
      <c r="B2120" t="str">
        <f>+'LISTADO GENERAL '!B2132</f>
        <v>041840167</v>
      </c>
      <c r="C2120" t="str">
        <f>+'LISTADO GENERAL '!E2132</f>
        <v>VENDA SINTETICA PARA YESO CASTING - MED  20 CM X 3,6M</v>
      </c>
      <c r="D2120">
        <f>+'LISTADO GENERAL '!F2132</f>
        <v>0</v>
      </c>
      <c r="E2120" t="str">
        <f>+'LISTADO GENERAL '!I2132</f>
        <v>MEDICARE</v>
      </c>
      <c r="F2120" s="20">
        <f>+'LISTADO GENERAL '!S2132</f>
        <v>46661</v>
      </c>
      <c r="G2120">
        <f>+'LISTADO GENERAL '!T2132</f>
        <v>0</v>
      </c>
      <c r="H2120" s="21">
        <f>+'LISTADO GENERAL '!O2132</f>
        <v>6.1111111111111107</v>
      </c>
      <c r="I2120">
        <f t="shared" si="66"/>
        <v>0</v>
      </c>
      <c r="J2120">
        <f>IF('LISTADO GENERAL '!K2132="EXENTO",'REF1'!I2120,I2120*1.16)</f>
        <v>0</v>
      </c>
      <c r="K2120" t="b">
        <f t="shared" si="67"/>
        <v>0</v>
      </c>
      <c r="L2120">
        <f>'LISTADO GENERAL '!A2132</f>
        <v>0</v>
      </c>
    </row>
    <row r="2121" spans="1:12">
      <c r="A2121" s="22">
        <v>2120</v>
      </c>
      <c r="B2121" t="str">
        <f>+'LISTADO GENERAL '!B2133</f>
        <v>043270028</v>
      </c>
      <c r="C2121" t="str">
        <f>+'LISTADO GENERAL '!E2133</f>
        <v>VENDAS DE YESO 10 Cm X 2.7 M</v>
      </c>
      <c r="D2121">
        <f>+'LISTADO GENERAL '!F2133</f>
        <v>0</v>
      </c>
      <c r="E2121" t="str">
        <f>+'LISTADO GENERAL '!I2133</f>
        <v xml:space="preserve">GENIACARE </v>
      </c>
      <c r="F2121" s="20">
        <f>+'LISTADO GENERAL '!S2133</f>
        <v>47423</v>
      </c>
      <c r="G2121">
        <f>+'LISTADO GENERAL '!T2133</f>
        <v>0</v>
      </c>
      <c r="H2121" s="21">
        <f>+'LISTADO GENERAL '!O2133</f>
        <v>2.4525000000000001</v>
      </c>
      <c r="I2121">
        <f t="shared" si="66"/>
        <v>0</v>
      </c>
      <c r="J2121">
        <f>IF('LISTADO GENERAL '!K2133="EXENTO",'REF1'!I2121,I2121*1.16)</f>
        <v>0</v>
      </c>
      <c r="K2121" t="b">
        <f t="shared" si="67"/>
        <v>0</v>
      </c>
      <c r="L2121">
        <f>'LISTADO GENERAL '!A2133</f>
        <v>0</v>
      </c>
    </row>
    <row r="2122" spans="1:12">
      <c r="A2122" s="22">
        <v>2121</v>
      </c>
      <c r="B2122" t="str">
        <f>+'LISTADO GENERAL '!B2134</f>
        <v>043420016</v>
      </c>
      <c r="C2122" t="str">
        <f>+'LISTADO GENERAL '!E2134</f>
        <v>VENDAS DE YESO 15 cm X 2.7 M ( ORTOBAN)</v>
      </c>
      <c r="D2122">
        <f>+'LISTADO GENERAL '!F2134</f>
        <v>0</v>
      </c>
      <c r="E2122" t="str">
        <f>+'LISTADO GENERAL '!I2134</f>
        <v xml:space="preserve">GENIACARE </v>
      </c>
      <c r="F2122" s="20">
        <f>+'LISTADO GENERAL '!S2134</f>
        <v>47392</v>
      </c>
      <c r="G2122">
        <f>+'LISTADO GENERAL '!T2134</f>
        <v>0</v>
      </c>
      <c r="H2122" s="21">
        <f>+'LISTADO GENERAL '!O2134</f>
        <v>3.3875000000000002</v>
      </c>
      <c r="I2122">
        <f t="shared" si="66"/>
        <v>0</v>
      </c>
      <c r="J2122">
        <f>IF('LISTADO GENERAL '!K2134="EXENTO",'REF1'!I2122,I2122*1.16)</f>
        <v>0</v>
      </c>
      <c r="K2122" t="b">
        <f t="shared" si="67"/>
        <v>0</v>
      </c>
      <c r="L2122" t="str">
        <f>'LISTADO GENERAL '!A2134</f>
        <v>PRODUCTOS TOP</v>
      </c>
    </row>
    <row r="2123" spans="1:12">
      <c r="A2123" s="22">
        <v>2122</v>
      </c>
      <c r="B2123" t="str">
        <f>+'LISTADO GENERAL '!B2135</f>
        <v>021181099</v>
      </c>
      <c r="C2123" t="str">
        <f>+'LISTADO GENERAL '!E2135</f>
        <v>VENTIRCORT AEROSOL</v>
      </c>
      <c r="D2123">
        <f>+'LISTADO GENERAL '!F2135</f>
        <v>0</v>
      </c>
      <c r="E2123" t="str">
        <f>+'LISTADO GENERAL '!I2135</f>
        <v>OFTALMI</v>
      </c>
      <c r="F2123" s="20">
        <f>+'LISTADO GENERAL '!S2135</f>
        <v>46388</v>
      </c>
      <c r="G2123">
        <f>+'LISTADO GENERAL '!T2135</f>
        <v>0</v>
      </c>
      <c r="H2123" s="21">
        <f>+'LISTADO GENERAL '!O2135</f>
        <v>12.641999999999999</v>
      </c>
      <c r="I2123">
        <f t="shared" si="66"/>
        <v>0</v>
      </c>
      <c r="J2123">
        <f>IF('LISTADO GENERAL '!K2135="EXENTO",'REF1'!I2123,I2123*1.16)</f>
        <v>0</v>
      </c>
      <c r="K2123" t="b">
        <f t="shared" si="67"/>
        <v>0</v>
      </c>
      <c r="L2123" t="str">
        <f>'LISTADO GENERAL '!A2135</f>
        <v>BROCHE DE ORO</v>
      </c>
    </row>
    <row r="2124" spans="1:12">
      <c r="A2124" s="22">
        <v>2123</v>
      </c>
      <c r="B2124" t="str">
        <f>+'LISTADO GENERAL '!B2136</f>
        <v>020351017</v>
      </c>
      <c r="C2124" t="str">
        <f>+'LISTADO GENERAL '!E2136</f>
        <v>VERALEN (DICLOFENAC DIETILAMONIO)1.16% X 50g</v>
      </c>
      <c r="D2124">
        <f>+'LISTADO GENERAL '!F2136</f>
        <v>0</v>
      </c>
      <c r="E2124" t="str">
        <f>+'LISTADO GENERAL '!I2136</f>
        <v>COFASA</v>
      </c>
      <c r="F2124" s="20">
        <f>+'LISTADO GENERAL '!S2136</f>
        <v>46296</v>
      </c>
      <c r="G2124">
        <f>+'LISTADO GENERAL '!T2136</f>
        <v>0</v>
      </c>
      <c r="H2124" s="21">
        <f>+'LISTADO GENERAL '!O2136</f>
        <v>6.8377777777777773</v>
      </c>
      <c r="I2124">
        <f t="shared" si="66"/>
        <v>0</v>
      </c>
      <c r="J2124">
        <f>IF('LISTADO GENERAL '!K2136="EXENTO",'REF1'!I2124,I2124*1.16)</f>
        <v>0</v>
      </c>
      <c r="K2124" t="b">
        <f t="shared" si="67"/>
        <v>0</v>
      </c>
      <c r="L2124">
        <f>'LISTADO GENERAL '!A2136</f>
        <v>0</v>
      </c>
    </row>
    <row r="2125" spans="1:12">
      <c r="A2125" s="22">
        <v>2124</v>
      </c>
      <c r="B2125" t="str">
        <f>+'LISTADO GENERAL '!B2137</f>
        <v>021701023</v>
      </c>
      <c r="C2125" t="str">
        <f>+'LISTADO GENERAL '!E2137</f>
        <v>VESTAX (ACETAMINOFEN) 650 mg X 10 TBL</v>
      </c>
      <c r="D2125">
        <f>+'LISTADO GENERAL '!F2137</f>
        <v>0</v>
      </c>
      <c r="E2125" t="str">
        <f>+'LISTADO GENERAL '!I2137</f>
        <v>VARGAS</v>
      </c>
      <c r="F2125" s="20">
        <f>+'LISTADO GENERAL '!S2137</f>
        <v>46174</v>
      </c>
      <c r="G2125">
        <f>+'LISTADO GENERAL '!T2137</f>
        <v>0</v>
      </c>
      <c r="H2125" s="21">
        <f>+'LISTADO GENERAL '!O2137</f>
        <v>0.99960000000000004</v>
      </c>
      <c r="I2125">
        <f t="shared" si="66"/>
        <v>0</v>
      </c>
      <c r="J2125">
        <f>IF('LISTADO GENERAL '!K2137="EXENTO",'REF1'!I2125,I2125*1.16)</f>
        <v>0</v>
      </c>
      <c r="K2125" t="b">
        <f t="shared" si="67"/>
        <v>0</v>
      </c>
      <c r="L2125">
        <f>'LISTADO GENERAL '!A2137</f>
        <v>0</v>
      </c>
    </row>
    <row r="2126" spans="1:12">
      <c r="A2126" s="22">
        <v>2125</v>
      </c>
      <c r="B2126" t="str">
        <f>+'LISTADO GENERAL '!B2138</f>
        <v>020260615</v>
      </c>
      <c r="C2126" t="str">
        <f>+'LISTADO GENERAL '!E2138</f>
        <v>VIAJESAN 50MG X 10 TAB*</v>
      </c>
      <c r="D2126">
        <f>+'LISTADO GENERAL '!F2138</f>
        <v>0</v>
      </c>
      <c r="E2126" t="str">
        <f>+'LISTADO GENERAL '!I2138</f>
        <v>CALOX</v>
      </c>
      <c r="F2126" s="20">
        <f>+'LISTADO GENERAL '!S2138</f>
        <v>46508</v>
      </c>
      <c r="G2126">
        <f>+'LISTADO GENERAL '!T2138</f>
        <v>0</v>
      </c>
      <c r="H2126" s="21">
        <f>+'LISTADO GENERAL '!O2138</f>
        <v>3.9506493506493507</v>
      </c>
      <c r="I2126">
        <f t="shared" si="66"/>
        <v>0</v>
      </c>
      <c r="J2126">
        <f>IF('LISTADO GENERAL '!K2138="EXENTO",'REF1'!I2126,I2126*1.16)</f>
        <v>0</v>
      </c>
      <c r="K2126" t="b">
        <f t="shared" si="67"/>
        <v>0</v>
      </c>
      <c r="L2126">
        <f>'LISTADO GENERAL '!A2138</f>
        <v>0</v>
      </c>
    </row>
    <row r="2127" spans="1:12">
      <c r="A2127" s="22">
        <v>2126</v>
      </c>
      <c r="B2127" t="str">
        <f>+'LISTADO GENERAL '!B2139</f>
        <v>020980840</v>
      </c>
      <c r="C2127" t="str">
        <f>+'LISTADO GENERAL '!E2139</f>
        <v>VIASEK 50MG X 2 COMP</v>
      </c>
      <c r="D2127">
        <f>+'LISTADO GENERAL '!F2139</f>
        <v>0</v>
      </c>
      <c r="E2127" t="str">
        <f>+'LISTADO GENERAL '!I2139</f>
        <v>LETI-GENVEN</v>
      </c>
      <c r="F2127" s="20">
        <f>+'LISTADO GENERAL '!S2139</f>
        <v>46419</v>
      </c>
      <c r="G2127">
        <f>+'LISTADO GENERAL '!T2139</f>
        <v>0</v>
      </c>
      <c r="H2127" s="21">
        <f>+'LISTADO GENERAL '!O2139</f>
        <v>2.3071428571428574</v>
      </c>
      <c r="I2127">
        <f t="shared" si="66"/>
        <v>0</v>
      </c>
      <c r="J2127">
        <f>IF('LISTADO GENERAL '!K2139="EXENTO",'REF1'!I2127,I2127*1.16)</f>
        <v>0</v>
      </c>
      <c r="K2127" t="b">
        <f t="shared" si="67"/>
        <v>0</v>
      </c>
      <c r="L2127" t="str">
        <f>'LISTADO GENERAL '!A2139</f>
        <v xml:space="preserve">BROCHE DE ORO </v>
      </c>
    </row>
    <row r="2128" spans="1:12">
      <c r="A2128" s="22">
        <v>2127</v>
      </c>
      <c r="B2128" t="str">
        <f>+'LISTADO GENERAL '!B2140</f>
        <v>29009</v>
      </c>
      <c r="C2128" t="str">
        <f>+'LISTADO GENERAL '!E2140</f>
        <v>VICK VAPORUB UNGUENTO LATA X 12 G</v>
      </c>
      <c r="D2128">
        <f>+'LISTADO GENERAL '!F2140</f>
        <v>0</v>
      </c>
      <c r="E2128" t="str">
        <f>+'LISTADO GENERAL '!I2140</f>
        <v>P&amp;G</v>
      </c>
      <c r="F2128" s="20">
        <f>+'LISTADO GENERAL '!S2140</f>
        <v>46023</v>
      </c>
      <c r="G2128">
        <f>+'LISTADO GENERAL '!T2140</f>
        <v>0</v>
      </c>
      <c r="H2128" s="21">
        <f>+'LISTADO GENERAL '!O2140</f>
        <v>2.3636363636363638</v>
      </c>
      <c r="I2128">
        <f t="shared" si="66"/>
        <v>0</v>
      </c>
      <c r="J2128">
        <f>IF('LISTADO GENERAL '!K2140="EXENTO",'REF1'!I2128,I2128*1.16)</f>
        <v>0</v>
      </c>
      <c r="K2128" t="b">
        <f t="shared" si="67"/>
        <v>0</v>
      </c>
      <c r="L2128">
        <f>'LISTADO GENERAL '!A2140</f>
        <v>0</v>
      </c>
    </row>
    <row r="2129" spans="1:12">
      <c r="A2129" s="22">
        <v>2128</v>
      </c>
      <c r="B2129" t="str">
        <f>+'LISTADO GENERAL '!B2141</f>
        <v>29010</v>
      </c>
      <c r="C2129" t="str">
        <f>+'LISTADO GENERAL '!E2141</f>
        <v>VICK VAPORUB UNGUENTO TARRO X 50 G</v>
      </c>
      <c r="D2129">
        <f>+'LISTADO GENERAL '!F2141</f>
        <v>0</v>
      </c>
      <c r="E2129" t="str">
        <f>+'LISTADO GENERAL '!I2141</f>
        <v>P&amp;G</v>
      </c>
      <c r="F2129" s="20">
        <f>+'LISTADO GENERAL '!S2141</f>
        <v>46204</v>
      </c>
      <c r="G2129">
        <f>+'LISTADO GENERAL '!T2141</f>
        <v>0</v>
      </c>
      <c r="H2129" s="21">
        <f>+'LISTADO GENERAL '!O2141</f>
        <v>6.8051948051948052</v>
      </c>
      <c r="I2129">
        <f t="shared" si="66"/>
        <v>0</v>
      </c>
      <c r="J2129">
        <f>IF('LISTADO GENERAL '!K2141="EXENTO",'REF1'!I2129,I2129*1.16)</f>
        <v>0</v>
      </c>
      <c r="K2129" t="b">
        <f t="shared" si="67"/>
        <v>0</v>
      </c>
      <c r="L2129">
        <f>'LISTADO GENERAL '!A2141</f>
        <v>0</v>
      </c>
    </row>
    <row r="2130" spans="1:12">
      <c r="A2130" s="22">
        <v>2129</v>
      </c>
      <c r="B2130" t="str">
        <f>+'LISTADO GENERAL '!B2142</f>
        <v>020580998</v>
      </c>
      <c r="C2130" t="str">
        <f>+'LISTADO GENERAL '!E2142</f>
        <v>VICZIN 500MG-15MG X 30 TAB MASTICABLES</v>
      </c>
      <c r="D2130">
        <f>+'LISTADO GENERAL '!F2142</f>
        <v>0</v>
      </c>
      <c r="E2130" t="str">
        <f>+'LISTADO GENERAL '!I2142</f>
        <v>FC PHARMA</v>
      </c>
      <c r="F2130" s="20">
        <f>+'LISTADO GENERAL '!S2142</f>
        <v>45748</v>
      </c>
      <c r="G2130">
        <f>+'LISTADO GENERAL '!T2142</f>
        <v>0</v>
      </c>
      <c r="H2130" s="21">
        <f>+'LISTADO GENERAL '!O2142</f>
        <v>5.7678095238095244</v>
      </c>
      <c r="I2130">
        <f t="shared" si="66"/>
        <v>0</v>
      </c>
      <c r="J2130">
        <f>IF('LISTADO GENERAL '!K2142="EXENTO",'REF1'!I2130,I2130*1.16)</f>
        <v>0</v>
      </c>
      <c r="K2130" t="b">
        <f t="shared" si="67"/>
        <v>0</v>
      </c>
      <c r="L2130">
        <f>'LISTADO GENERAL '!A2142</f>
        <v>0</v>
      </c>
    </row>
    <row r="2131" spans="1:12">
      <c r="A2131" s="22">
        <v>2130</v>
      </c>
      <c r="B2131" t="str">
        <f>+'LISTADO GENERAL '!B2143</f>
        <v>030040004</v>
      </c>
      <c r="C2131" t="str">
        <f>+'LISTADO GENERAL '!E2143</f>
        <v>VIDAMIL VITAMINA A, C, D FRASCO X 15 ML</v>
      </c>
      <c r="D2131">
        <f>+'LISTADO GENERAL '!F2143</f>
        <v>0</v>
      </c>
      <c r="E2131" t="str">
        <f>+'LISTADO GENERAL '!I2143</f>
        <v>ARTE + MEDICO</v>
      </c>
      <c r="F2131" s="20">
        <f>+'LISTADO GENERAL '!S2143</f>
        <v>45931</v>
      </c>
      <c r="G2131">
        <f>+'LISTADO GENERAL '!T2143</f>
        <v>0</v>
      </c>
      <c r="H2131" s="21">
        <f>+'LISTADO GENERAL '!O2143</f>
        <v>4.3575949367088604</v>
      </c>
      <c r="I2131">
        <f t="shared" si="66"/>
        <v>0</v>
      </c>
      <c r="J2131">
        <f>IF('LISTADO GENERAL '!K2143="EXENTO",'REF1'!I2131,I2131*1.16)</f>
        <v>0</v>
      </c>
      <c r="K2131" t="b">
        <f t="shared" si="67"/>
        <v>0</v>
      </c>
      <c r="L2131">
        <f>'LISTADO GENERAL '!A2143</f>
        <v>0</v>
      </c>
    </row>
    <row r="2132" spans="1:12">
      <c r="A2132" s="22">
        <v>2131</v>
      </c>
      <c r="B2132" t="str">
        <f>+'LISTADO GENERAL '!B2144</f>
        <v>020921094</v>
      </c>
      <c r="C2132" t="str">
        <f>+'LISTADO GENERAL '!E2144</f>
        <v>VIGRASOL (SILDENAFIL) 50MG X 1COMP</v>
      </c>
      <c r="D2132">
        <f>+'LISTADO GENERAL '!F2144</f>
        <v>0</v>
      </c>
      <c r="E2132" t="str">
        <f>+'LISTADO GENERAL '!I2144</f>
        <v>KLINOS</v>
      </c>
      <c r="F2132" s="20">
        <f>+'LISTADO GENERAL '!S2144</f>
        <v>46874</v>
      </c>
      <c r="G2132">
        <f>+'LISTADO GENERAL '!T2144</f>
        <v>0</v>
      </c>
      <c r="H2132" s="21">
        <f>+'LISTADO GENERAL '!O2144</f>
        <v>0.95285714285714296</v>
      </c>
      <c r="I2132">
        <f t="shared" si="66"/>
        <v>0</v>
      </c>
      <c r="J2132">
        <f>IF('LISTADO GENERAL '!K2144="EXENTO",'REF1'!I2132,I2132*1.16)</f>
        <v>0</v>
      </c>
      <c r="K2132" t="b">
        <f t="shared" si="67"/>
        <v>0</v>
      </c>
      <c r="L2132" t="str">
        <f>'LISTADO GENERAL '!A2144</f>
        <v>PRODUCTOS TOP</v>
      </c>
    </row>
    <row r="2133" spans="1:12">
      <c r="A2133" s="22">
        <v>2132</v>
      </c>
      <c r="B2133" t="str">
        <f>+'LISTADO GENERAL '!B2145</f>
        <v>020921112</v>
      </c>
      <c r="C2133" t="str">
        <f>+'LISTADO GENERAL '!E2145</f>
        <v>VIGRASOL 50 mg x 2 COMP REC</v>
      </c>
      <c r="D2133">
        <f>+'LISTADO GENERAL '!F2145</f>
        <v>0</v>
      </c>
      <c r="E2133" t="str">
        <f>+'LISTADO GENERAL '!I2145</f>
        <v>KLINOS</v>
      </c>
      <c r="F2133" s="20">
        <f>+'LISTADO GENERAL '!S2145</f>
        <v>46874</v>
      </c>
      <c r="G2133">
        <f>+'LISTADO GENERAL '!T2145</f>
        <v>0</v>
      </c>
      <c r="H2133" s="21">
        <f>+'LISTADO GENERAL '!O2145</f>
        <v>1.8161038961038962</v>
      </c>
      <c r="I2133">
        <f t="shared" si="66"/>
        <v>0</v>
      </c>
      <c r="J2133">
        <f>IF('LISTADO GENERAL '!K2145="EXENTO",'REF1'!I2133,I2133*1.16)</f>
        <v>0</v>
      </c>
      <c r="K2133" t="b">
        <f t="shared" si="67"/>
        <v>0</v>
      </c>
      <c r="L2133" t="str">
        <f>'LISTADO GENERAL '!A2145</f>
        <v>PRODUCTOS TOP</v>
      </c>
    </row>
    <row r="2134" spans="1:12">
      <c r="A2134" s="22">
        <v>2133</v>
      </c>
      <c r="B2134" t="str">
        <f>+'LISTADO GENERAL '!B2146</f>
        <v>0217208287</v>
      </c>
      <c r="C2134" t="str">
        <f>+'LISTADO GENERAL '!E2146</f>
        <v>VINSOLUN 4 MG  30 CAP</v>
      </c>
      <c r="D2134">
        <f>+'LISTADO GENERAL '!F2146</f>
        <v>0</v>
      </c>
      <c r="E2134" t="str">
        <f>+'LISTADO GENERAL '!I2146</f>
        <v>VINCENTI</v>
      </c>
      <c r="F2134" s="20">
        <f>+'LISTADO GENERAL '!S2146</f>
        <v>46054</v>
      </c>
      <c r="G2134">
        <f>+'LISTADO GENERAL '!T2146</f>
        <v>0</v>
      </c>
      <c r="H2134" s="21">
        <f>+'LISTADO GENERAL '!O2146</f>
        <v>5.1298701298701301</v>
      </c>
      <c r="I2134">
        <f t="shared" si="66"/>
        <v>0</v>
      </c>
      <c r="J2134">
        <f>IF('LISTADO GENERAL '!K2146="EXENTO",'REF1'!I2134,I2134*1.16)</f>
        <v>0</v>
      </c>
      <c r="K2134" t="b">
        <f t="shared" si="67"/>
        <v>0</v>
      </c>
      <c r="L2134">
        <f>'LISTADO GENERAL '!A2146</f>
        <v>0</v>
      </c>
    </row>
    <row r="2135" spans="1:12">
      <c r="A2135" s="22">
        <v>2134</v>
      </c>
      <c r="B2135" t="str">
        <f>+'LISTADO GENERAL '!B2147</f>
        <v>023850015</v>
      </c>
      <c r="C2135" t="str">
        <f>+'LISTADO GENERAL '!E2147</f>
        <v>VITACON C 100 mg/mL X 120 mL JBE</v>
      </c>
      <c r="D2135">
        <f>+'LISTADO GENERAL '!F2147</f>
        <v>0</v>
      </c>
      <c r="E2135" t="str">
        <f>+'LISTADO GENERAL '!I2147</f>
        <v>BIOFARCO</v>
      </c>
      <c r="F2135" s="20">
        <f>+'LISTADO GENERAL '!S2147</f>
        <v>46143</v>
      </c>
      <c r="G2135">
        <f>+'LISTADO GENERAL '!T2147</f>
        <v>0</v>
      </c>
      <c r="H2135" s="21">
        <f>+'LISTADO GENERAL '!O2147</f>
        <v>3.0649350649350646</v>
      </c>
      <c r="I2135">
        <f t="shared" si="66"/>
        <v>0</v>
      </c>
      <c r="J2135">
        <f>IF('LISTADO GENERAL '!K2147="EXENTO",'REF1'!I2135,I2135*1.16)</f>
        <v>0</v>
      </c>
      <c r="K2135" t="b">
        <f t="shared" si="67"/>
        <v>0</v>
      </c>
      <c r="L2135" t="str">
        <f>'LISTADO GENERAL '!A2147</f>
        <v>PRODUCTOS TOP</v>
      </c>
    </row>
    <row r="2136" spans="1:12">
      <c r="A2136" s="22">
        <v>2135</v>
      </c>
      <c r="B2136" t="str">
        <f>+'LISTADO GENERAL '!B2148</f>
        <v>021181138</v>
      </c>
      <c r="C2136" t="str">
        <f>+'LISTADO GENERAL '!E2148</f>
        <v>VITADYN C 500 MG X 30 TAB (VITAMINA C SIN AZUCAR)</v>
      </c>
      <c r="D2136">
        <f>+'LISTADO GENERAL '!F2148</f>
        <v>0</v>
      </c>
      <c r="E2136" t="str">
        <f>+'LISTADO GENERAL '!I2148</f>
        <v>OFTALMI</v>
      </c>
      <c r="F2136" s="20">
        <f>+'LISTADO GENERAL '!S2148</f>
        <v>46447</v>
      </c>
      <c r="G2136">
        <f>+'LISTADO GENERAL '!T2148</f>
        <v>0</v>
      </c>
      <c r="H2136" s="21">
        <f>+'LISTADO GENERAL '!O2148</f>
        <v>3.92</v>
      </c>
      <c r="I2136">
        <f t="shared" si="66"/>
        <v>0</v>
      </c>
      <c r="J2136">
        <f>IF('LISTADO GENERAL '!K2148="EXENTO",'REF1'!I2136,I2136*1.16)</f>
        <v>0</v>
      </c>
      <c r="K2136" t="b">
        <f t="shared" si="67"/>
        <v>0</v>
      </c>
      <c r="L2136" t="str">
        <f>'LISTADO GENERAL '!A2148</f>
        <v>BROCHE DE ORO</v>
      </c>
    </row>
    <row r="2137" spans="1:12">
      <c r="A2137" s="22">
        <v>2136</v>
      </c>
      <c r="B2137" t="str">
        <f>+'LISTADO GENERAL '!B2149</f>
        <v>021180000</v>
      </c>
      <c r="C2137" t="str">
        <f>+'LISTADO GENERAL '!E2149</f>
        <v>VITADYN C FRUTAS TROPICALES X 10 TBLS</v>
      </c>
      <c r="D2137">
        <f>+'LISTADO GENERAL '!F2149</f>
        <v>0</v>
      </c>
      <c r="E2137" t="str">
        <f>+'LISTADO GENERAL '!I2149</f>
        <v>OFTALMI</v>
      </c>
      <c r="F2137" s="20">
        <f>+'LISTADO GENERAL '!S2149</f>
        <v>46235</v>
      </c>
      <c r="G2137">
        <f>+'LISTADO GENERAL '!T2149</f>
        <v>0</v>
      </c>
      <c r="H2137" s="21">
        <f>+'LISTADO GENERAL '!O2149</f>
        <v>1.2597402597402596</v>
      </c>
      <c r="I2137">
        <f t="shared" si="66"/>
        <v>0</v>
      </c>
      <c r="J2137">
        <f>IF('LISTADO GENERAL '!K2149="EXENTO",'REF1'!I2137,I2137*1.16)</f>
        <v>0</v>
      </c>
      <c r="K2137" t="b">
        <f t="shared" si="67"/>
        <v>0</v>
      </c>
      <c r="L2137" t="str">
        <f>'LISTADO GENERAL '!A2149</f>
        <v>BROCHE DE ORO</v>
      </c>
    </row>
    <row r="2138" spans="1:12">
      <c r="A2138" s="22">
        <v>2137</v>
      </c>
      <c r="B2138" t="str">
        <f>+'LISTADO GENERAL '!B2150</f>
        <v>0337000000</v>
      </c>
      <c r="C2138" t="str">
        <f>+'LISTADO GENERAL '!E2150</f>
        <v>VITALMAX X 20mL</v>
      </c>
      <c r="D2138">
        <f>+'LISTADO GENERAL '!F2150</f>
        <v>0</v>
      </c>
      <c r="E2138" t="str">
        <f>+'LISTADO GENERAL '!I2150</f>
        <v>TRADING MEDICAL</v>
      </c>
      <c r="F2138" s="20">
        <f>+'LISTADO GENERAL '!S2150</f>
        <v>46023</v>
      </c>
      <c r="G2138">
        <f>+'LISTADO GENERAL '!T2150</f>
        <v>0</v>
      </c>
      <c r="H2138" s="21">
        <f>+'LISTADO GENERAL '!O2150</f>
        <v>0.77379315762500012</v>
      </c>
      <c r="I2138">
        <f t="shared" si="66"/>
        <v>0</v>
      </c>
      <c r="J2138">
        <f>IF('LISTADO GENERAL '!K2150="EXENTO",'REF1'!I2138,I2138*1.16)</f>
        <v>0</v>
      </c>
      <c r="K2138" t="b">
        <f t="shared" si="67"/>
        <v>0</v>
      </c>
      <c r="L2138">
        <f>'LISTADO GENERAL '!A2150</f>
        <v>0</v>
      </c>
    </row>
    <row r="2139" spans="1:12">
      <c r="A2139" s="22">
        <v>2138</v>
      </c>
      <c r="B2139" t="str">
        <f>+'LISTADO GENERAL '!B2151</f>
        <v>023800004</v>
      </c>
      <c r="C2139" t="str">
        <f>+'LISTADO GENERAL '!E2151</f>
        <v>VITAMINA C (ACIDO ASCORBICO) 100MG SOL GOTAS X 30ML</v>
      </c>
      <c r="D2139">
        <f>+'LISTADO GENERAL '!F2151</f>
        <v>0</v>
      </c>
      <c r="E2139" t="str">
        <f>+'LISTADO GENERAL '!I2151</f>
        <v>BIOQUIMICA</v>
      </c>
      <c r="F2139" s="20">
        <f>+'LISTADO GENERAL '!S2151</f>
        <v>46113</v>
      </c>
      <c r="G2139">
        <f>+'LISTADO GENERAL '!T2151</f>
        <v>0</v>
      </c>
      <c r="H2139" s="21">
        <f>+'LISTADO GENERAL '!O2151</f>
        <v>2.9253246753246751</v>
      </c>
      <c r="I2139">
        <f t="shared" si="66"/>
        <v>0</v>
      </c>
      <c r="J2139">
        <f>IF('LISTADO GENERAL '!K2151="EXENTO",'REF1'!I2139,I2139*1.16)</f>
        <v>0</v>
      </c>
      <c r="K2139" t="b">
        <f t="shared" si="67"/>
        <v>0</v>
      </c>
      <c r="L2139">
        <f>'LISTADO GENERAL '!A2151</f>
        <v>0</v>
      </c>
    </row>
    <row r="2140" spans="1:12">
      <c r="A2140" s="22">
        <v>2139</v>
      </c>
      <c r="B2140" t="str">
        <f>+'LISTADO GENERAL '!B2152</f>
        <v>020920809</v>
      </c>
      <c r="C2140" t="str">
        <f>+'LISTADO GENERAL '!E2152</f>
        <v>VITAMINA C 100MG JARABE X 120ML</v>
      </c>
      <c r="D2140">
        <f>+'LISTADO GENERAL '!F2152</f>
        <v>0</v>
      </c>
      <c r="E2140" t="str">
        <f>+'LISTADO GENERAL '!I2152</f>
        <v>KLINOS</v>
      </c>
      <c r="F2140" s="20">
        <f>+'LISTADO GENERAL '!S2152</f>
        <v>46174</v>
      </c>
      <c r="G2140">
        <f>+'LISTADO GENERAL '!T2152</f>
        <v>0</v>
      </c>
      <c r="H2140" s="21">
        <f>+'LISTADO GENERAL '!O2152</f>
        <v>3.8234166666666662</v>
      </c>
      <c r="I2140">
        <f t="shared" si="66"/>
        <v>0</v>
      </c>
      <c r="J2140">
        <f>IF('LISTADO GENERAL '!K2152="EXENTO",'REF1'!I2140,I2140*1.16)</f>
        <v>0</v>
      </c>
      <c r="K2140" t="b">
        <f t="shared" si="67"/>
        <v>0</v>
      </c>
      <c r="L2140" t="str">
        <f>'LISTADO GENERAL '!A2152</f>
        <v>PRODUCTOS TOP</v>
      </c>
    </row>
    <row r="2141" spans="1:12">
      <c r="A2141" s="22">
        <v>2140</v>
      </c>
      <c r="B2141" t="str">
        <f>+'LISTADO GENERAL '!B2153</f>
        <v>010510307</v>
      </c>
      <c r="C2141" t="str">
        <f>+'LISTADO GENERAL '!E2153</f>
        <v>VITAMINA C 500 mg - 5 mL AMP</v>
      </c>
      <c r="D2141">
        <f>+'LISTADO GENERAL '!F2153</f>
        <v>0</v>
      </c>
      <c r="E2141" t="str">
        <f>+'LISTADO GENERAL '!I2153</f>
        <v>EL MORRO</v>
      </c>
      <c r="F2141" s="20">
        <f>+'LISTADO GENERAL '!S2153</f>
        <v>46478</v>
      </c>
      <c r="G2141">
        <f>+'LISTADO GENERAL '!T2153</f>
        <v>0</v>
      </c>
      <c r="H2141" s="21">
        <f>+'LISTADO GENERAL '!O2153</f>
        <v>0.58441558441558439</v>
      </c>
      <c r="I2141">
        <f t="shared" si="66"/>
        <v>0</v>
      </c>
      <c r="J2141">
        <f>IF('LISTADO GENERAL '!K2153="EXENTO",'REF1'!I2141,I2141*1.16)</f>
        <v>0</v>
      </c>
      <c r="K2141" t="b">
        <f t="shared" si="67"/>
        <v>0</v>
      </c>
      <c r="L2141" t="str">
        <f>'LISTADO GENERAL '!A2153</f>
        <v>PRODUCTOS TOP</v>
      </c>
    </row>
    <row r="2142" spans="1:12">
      <c r="A2142" s="22">
        <v>2141</v>
      </c>
      <c r="B2142" t="str">
        <f>+'LISTADO GENERAL '!B2154</f>
        <v>020931154</v>
      </c>
      <c r="C2142" t="str">
        <f>+'LISTADO GENERAL '!E2154</f>
        <v>VITAMINA C 500 MG  TUTI FRUTI  TAB MASTICABLES</v>
      </c>
      <c r="D2142">
        <f>+'LISTADO GENERAL '!F2154</f>
        <v>0</v>
      </c>
      <c r="E2142" t="str">
        <f>+'LISTADO GENERAL '!I2154</f>
        <v>LA SANTE</v>
      </c>
      <c r="F2142" s="20">
        <f>+'LISTADO GENERAL '!S2154</f>
        <v>46174</v>
      </c>
      <c r="G2142">
        <f>+'LISTADO GENERAL '!T2154</f>
        <v>0</v>
      </c>
      <c r="H2142" s="21">
        <f>+'LISTADO GENERAL '!O2154</f>
        <v>9.3002000000000002</v>
      </c>
      <c r="I2142">
        <f t="shared" si="66"/>
        <v>0</v>
      </c>
      <c r="J2142">
        <f>IF('LISTADO GENERAL '!K2154="EXENTO",'REF1'!I2142,I2142*1.16)</f>
        <v>0</v>
      </c>
      <c r="K2142" t="b">
        <f t="shared" si="67"/>
        <v>0</v>
      </c>
      <c r="L2142" t="str">
        <f>'LISTADO GENERAL '!A2154</f>
        <v>BROCHE DE ORO</v>
      </c>
    </row>
    <row r="2143" spans="1:12">
      <c r="A2143" s="22">
        <v>2142</v>
      </c>
      <c r="B2143" t="str">
        <f>+'LISTADO GENERAL '!B2155</f>
        <v>020931158</v>
      </c>
      <c r="C2143" t="str">
        <f>+'LISTADO GENERAL '!E2155</f>
        <v>VITAMINA C 500 MG MANDARINA TAB MASTICABLES</v>
      </c>
      <c r="D2143">
        <f>+'LISTADO GENERAL '!F2155</f>
        <v>0</v>
      </c>
      <c r="E2143" t="str">
        <f>+'LISTADO GENERAL '!I2155</f>
        <v>LA SANTE</v>
      </c>
      <c r="F2143" s="20">
        <f>+'LISTADO GENERAL '!S2155</f>
        <v>46569</v>
      </c>
      <c r="G2143">
        <f>+'LISTADO GENERAL '!T2155</f>
        <v>0</v>
      </c>
      <c r="H2143" s="21">
        <f>+'LISTADO GENERAL '!O2155</f>
        <v>8.7219999999999995</v>
      </c>
      <c r="I2143">
        <f t="shared" si="66"/>
        <v>0</v>
      </c>
      <c r="J2143">
        <f>IF('LISTADO GENERAL '!K2155="EXENTO",'REF1'!I2143,I2143*1.16)</f>
        <v>0</v>
      </c>
      <c r="K2143" t="b">
        <f t="shared" si="67"/>
        <v>0</v>
      </c>
      <c r="L2143" t="str">
        <f>'LISTADO GENERAL '!A2155</f>
        <v>BROCHE DE ORO</v>
      </c>
    </row>
    <row r="2144" spans="1:12">
      <c r="A2144" s="22">
        <v>2143</v>
      </c>
      <c r="B2144" t="str">
        <f>+'LISTADO GENERAL '!B2156</f>
        <v>020931157</v>
      </c>
      <c r="C2144" t="str">
        <f>+'LISTADO GENERAL '!E2156</f>
        <v>VITAMINA C 500 MG NARANJA  TAB MASTICABLES</v>
      </c>
      <c r="D2144">
        <f>+'LISTADO GENERAL '!F2156</f>
        <v>0</v>
      </c>
      <c r="E2144" t="str">
        <f>+'LISTADO GENERAL '!I2156</f>
        <v>LA SANTE</v>
      </c>
      <c r="F2144" s="20">
        <f>+'LISTADO GENERAL '!S2156</f>
        <v>46388</v>
      </c>
      <c r="G2144">
        <f>+'LISTADO GENERAL '!T2156</f>
        <v>0</v>
      </c>
      <c r="H2144" s="21">
        <f>+'LISTADO GENERAL '!O2156</f>
        <v>1.0760689946002127</v>
      </c>
      <c r="I2144">
        <f t="shared" si="66"/>
        <v>0</v>
      </c>
      <c r="J2144">
        <f>IF('LISTADO GENERAL '!K2156="EXENTO",'REF1'!I2144,I2144*1.16)</f>
        <v>0</v>
      </c>
      <c r="K2144" t="b">
        <f t="shared" si="67"/>
        <v>0</v>
      </c>
      <c r="L2144" t="str">
        <f>'LISTADO GENERAL '!A2156</f>
        <v>BROCHE DE ORO</v>
      </c>
    </row>
    <row r="2145" spans="1:12">
      <c r="A2145" s="22">
        <v>2144</v>
      </c>
      <c r="B2145" t="str">
        <f>+'LISTADO GENERAL '!B2157</f>
        <v>023770012</v>
      </c>
      <c r="C2145" t="str">
        <f>+'LISTADO GENERAL '!E2157</f>
        <v>VITAMINA C 500 MG X 70 CAP</v>
      </c>
      <c r="D2145">
        <f>+'LISTADO GENERAL '!F2157</f>
        <v>0</v>
      </c>
      <c r="E2145" t="str">
        <f>+'LISTADO GENERAL '!I2157</f>
        <v>ABEJITA</v>
      </c>
      <c r="F2145" s="20">
        <f>+'LISTADO GENERAL '!S2157</f>
        <v>46235</v>
      </c>
      <c r="G2145">
        <f>+'LISTADO GENERAL '!T2157</f>
        <v>0</v>
      </c>
      <c r="H2145" s="21">
        <f>+'LISTADO GENERAL '!O2157</f>
        <v>7.1688311688311686</v>
      </c>
      <c r="I2145">
        <f t="shared" si="66"/>
        <v>0</v>
      </c>
      <c r="J2145">
        <f>IF('LISTADO GENERAL '!K2157="EXENTO",'REF1'!I2145,I2145*1.16)</f>
        <v>0</v>
      </c>
      <c r="K2145" t="b">
        <f t="shared" si="67"/>
        <v>0</v>
      </c>
      <c r="L2145" t="str">
        <f>'LISTADO GENERAL '!A2157</f>
        <v>PRODUCTOS TOP</v>
      </c>
    </row>
    <row r="2146" spans="1:12">
      <c r="A2146" s="22">
        <v>2145</v>
      </c>
      <c r="B2146" t="str">
        <f>+'LISTADO GENERAL '!B2158</f>
        <v>020931187</v>
      </c>
      <c r="C2146" t="str">
        <f>+'LISTADO GENERAL '!E2158</f>
        <v>VITAMINA C 500mg X10 TBLS  MASTICABLE CHICLE</v>
      </c>
      <c r="D2146">
        <f>+'LISTADO GENERAL '!F2158</f>
        <v>0</v>
      </c>
      <c r="E2146" t="str">
        <f>+'LISTADO GENERAL '!I2158</f>
        <v>LA SANTE</v>
      </c>
      <c r="F2146" s="20">
        <f>+'LISTADO GENERAL '!S2158</f>
        <v>46388</v>
      </c>
      <c r="G2146">
        <f>+'LISTADO GENERAL '!T2158</f>
        <v>0</v>
      </c>
      <c r="H2146" s="21">
        <f>+'LISTADO GENERAL '!O2158</f>
        <v>1.2457142857142856</v>
      </c>
      <c r="I2146">
        <f t="shared" si="66"/>
        <v>0</v>
      </c>
      <c r="J2146">
        <f>IF('LISTADO GENERAL '!K2158="EXENTO",'REF1'!I2146,I2146*1.16)</f>
        <v>0</v>
      </c>
      <c r="K2146" t="b">
        <f t="shared" si="67"/>
        <v>0</v>
      </c>
      <c r="L2146" t="str">
        <f>'LISTADO GENERAL '!A2158</f>
        <v>BROCHE DE ORO</v>
      </c>
    </row>
    <row r="2147" spans="1:12">
      <c r="A2147" s="22">
        <v>2146</v>
      </c>
      <c r="B2147" t="str">
        <f>+'LISTADO GENERAL '!B2159</f>
        <v>022720016</v>
      </c>
      <c r="C2147" t="str">
        <f>+'LISTADO GENERAL '!E2159</f>
        <v>VITAMINA C DE 500 MG X 10 TAB MASTICABLES (TIRAS)</v>
      </c>
      <c r="D2147">
        <f>+'LISTADO GENERAL '!F2159</f>
        <v>0</v>
      </c>
      <c r="E2147" t="str">
        <f>+'LISTADO GENERAL '!I2159</f>
        <v>FAHD</v>
      </c>
      <c r="F2147" s="20">
        <f>+'LISTADO GENERAL '!S2159</f>
        <v>46054</v>
      </c>
      <c r="G2147">
        <f>+'LISTADO GENERAL '!T2159</f>
        <v>0</v>
      </c>
      <c r="H2147" s="21">
        <f>+'LISTADO GENERAL '!O2159</f>
        <v>0.84415584415584421</v>
      </c>
      <c r="I2147">
        <f t="shared" si="66"/>
        <v>0</v>
      </c>
      <c r="J2147">
        <f>IF('LISTADO GENERAL '!K2159="EXENTO",'REF1'!I2147,I2147*1.16)</f>
        <v>0</v>
      </c>
      <c r="K2147" t="b">
        <f t="shared" si="67"/>
        <v>0</v>
      </c>
      <c r="L2147">
        <f>'LISTADO GENERAL '!A2159</f>
        <v>0</v>
      </c>
    </row>
    <row r="2148" spans="1:12">
      <c r="A2148" s="22">
        <v>2147</v>
      </c>
      <c r="B2148" t="str">
        <f>+'LISTADO GENERAL '!B2160</f>
        <v>023790002</v>
      </c>
      <c r="C2148" t="str">
        <f>+'LISTADO GENERAL '!E2160</f>
        <v>VITAMINA C VERA (ANTIOXIDANT SUPPORT) 400 MG X 30 CAP</v>
      </c>
      <c r="D2148">
        <f>+'LISTADO GENERAL '!F2160</f>
        <v>0</v>
      </c>
      <c r="E2148" t="str">
        <f>+'LISTADO GENERAL '!I2160</f>
        <v>PRIMAVERA MAF</v>
      </c>
      <c r="F2148" s="20">
        <f>+'LISTADO GENERAL '!S2160</f>
        <v>46266</v>
      </c>
      <c r="G2148">
        <f>+'LISTADO GENERAL '!T2160</f>
        <v>0</v>
      </c>
      <c r="H2148" s="21">
        <f>+'LISTADO GENERAL '!O2160</f>
        <v>4.7220779220779221</v>
      </c>
      <c r="I2148">
        <f t="shared" si="66"/>
        <v>0</v>
      </c>
      <c r="J2148">
        <f>IF('LISTADO GENERAL '!K2160="EXENTO",'REF1'!I2148,I2148*1.16)</f>
        <v>0</v>
      </c>
      <c r="K2148" t="b">
        <f t="shared" si="67"/>
        <v>0</v>
      </c>
      <c r="L2148">
        <f>'LISTADO GENERAL '!A2160</f>
        <v>0</v>
      </c>
    </row>
    <row r="2149" spans="1:12">
      <c r="A2149" s="22">
        <v>2148</v>
      </c>
      <c r="B2149" t="str">
        <f>+'LISTADO GENERAL '!B2161</f>
        <v>020580618</v>
      </c>
      <c r="C2149" t="str">
        <f>+'LISTADO GENERAL '!E2161</f>
        <v>VITAMINA C X 15 CAP</v>
      </c>
      <c r="D2149">
        <f>+'LISTADO GENERAL '!F2161</f>
        <v>0</v>
      </c>
      <c r="E2149" t="str">
        <f>+'LISTADO GENERAL '!I2161</f>
        <v>FC PHARMA</v>
      </c>
      <c r="F2149" s="20">
        <f>+'LISTADO GENERAL '!S2161</f>
        <v>46235</v>
      </c>
      <c r="G2149">
        <f>+'LISTADO GENERAL '!T2161</f>
        <v>0</v>
      </c>
      <c r="H2149" s="21">
        <f>+'LISTADO GENERAL '!O2161</f>
        <v>3.1340506329113924</v>
      </c>
      <c r="I2149">
        <f t="shared" si="66"/>
        <v>0</v>
      </c>
      <c r="J2149">
        <f>IF('LISTADO GENERAL '!K2161="EXENTO",'REF1'!I2149,I2149*1.16)</f>
        <v>0</v>
      </c>
      <c r="K2149" t="b">
        <f t="shared" si="67"/>
        <v>0</v>
      </c>
      <c r="L2149" t="str">
        <f>'LISTADO GENERAL '!A2161</f>
        <v>PRODUCTOS TOP</v>
      </c>
    </row>
    <row r="2150" spans="1:12">
      <c r="A2150" s="22">
        <v>2149</v>
      </c>
      <c r="B2150" t="str">
        <f>+'LISTADO GENERAL '!B2162</f>
        <v>020580445</v>
      </c>
      <c r="C2150" t="str">
        <f>+'LISTADO GENERAL '!E2162</f>
        <v>VITAMINA C X 30 CAP</v>
      </c>
      <c r="D2150">
        <f>+'LISTADO GENERAL '!F2162</f>
        <v>0</v>
      </c>
      <c r="E2150" t="str">
        <f>+'LISTADO GENERAL '!I2162</f>
        <v>FC PHARMA</v>
      </c>
      <c r="F2150" s="20">
        <f>+'LISTADO GENERAL '!S2162</f>
        <v>46054</v>
      </c>
      <c r="G2150">
        <f>+'LISTADO GENERAL '!T2162</f>
        <v>0</v>
      </c>
      <c r="H2150" s="21">
        <f>+'LISTADO GENERAL '!O2162</f>
        <v>7.3532467532467525</v>
      </c>
      <c r="I2150">
        <f t="shared" si="66"/>
        <v>0</v>
      </c>
      <c r="J2150">
        <f>IF('LISTADO GENERAL '!K2162="EXENTO",'REF1'!I2150,I2150*1.16)</f>
        <v>0</v>
      </c>
      <c r="K2150" t="b">
        <f t="shared" si="67"/>
        <v>0</v>
      </c>
      <c r="L2150">
        <f>'LISTADO GENERAL '!A2162</f>
        <v>0</v>
      </c>
    </row>
    <row r="2151" spans="1:12">
      <c r="A2151" s="22">
        <v>2150</v>
      </c>
      <c r="B2151" t="str">
        <f>+'LISTADO GENERAL '!B2163</f>
        <v>020351022</v>
      </c>
      <c r="C2151" t="str">
        <f>+'LISTADO GENERAL '!E2163</f>
        <v>VITAMINA E + SELENIO X 30 CAP</v>
      </c>
      <c r="D2151">
        <f>+'LISTADO GENERAL '!F2163</f>
        <v>0</v>
      </c>
      <c r="E2151" t="str">
        <f>+'LISTADO GENERAL '!I2163</f>
        <v>PHARMATECH</v>
      </c>
      <c r="F2151" s="20">
        <f>+'LISTADO GENERAL '!S2163</f>
        <v>46539</v>
      </c>
      <c r="G2151">
        <f>+'LISTADO GENERAL '!T2163</f>
        <v>0</v>
      </c>
      <c r="H2151" s="21">
        <f>+'LISTADO GENERAL '!O2163</f>
        <v>9.187012987012988</v>
      </c>
      <c r="I2151">
        <f t="shared" si="66"/>
        <v>0</v>
      </c>
      <c r="J2151">
        <f>IF('LISTADO GENERAL '!K2163="EXENTO",'REF1'!I2151,I2151*1.16)</f>
        <v>0</v>
      </c>
      <c r="K2151" t="b">
        <f t="shared" si="67"/>
        <v>0</v>
      </c>
      <c r="L2151" t="str">
        <f>'LISTADO GENERAL '!A2163</f>
        <v>NUEVAS ENTRADAS</v>
      </c>
    </row>
    <row r="2152" spans="1:12">
      <c r="A2152" s="22">
        <v>2151</v>
      </c>
      <c r="B2152" t="str">
        <f>+'LISTADO GENERAL '!B2164</f>
        <v>021740916</v>
      </c>
      <c r="C2152" t="str">
        <f>+'LISTADO GENERAL '!E2164</f>
        <v>VITAMINA E 400 UI X15 TBLS</v>
      </c>
      <c r="D2152">
        <f>+'LISTADO GENERAL '!F2164</f>
        <v>0</v>
      </c>
      <c r="E2152" t="str">
        <f>+'LISTADO GENERAL '!I2164</f>
        <v>VIVAX</v>
      </c>
      <c r="F2152" s="20">
        <f>+'LISTADO GENERAL '!S2164</f>
        <v>46235</v>
      </c>
      <c r="G2152">
        <f>+'LISTADO GENERAL '!T2164</f>
        <v>0</v>
      </c>
      <c r="H2152" s="21">
        <f>+'LISTADO GENERAL '!O2164</f>
        <v>5.8571428571428568</v>
      </c>
      <c r="I2152">
        <f t="shared" si="66"/>
        <v>0</v>
      </c>
      <c r="J2152">
        <f>IF('LISTADO GENERAL '!K2164="EXENTO",'REF1'!I2152,I2152*1.16)</f>
        <v>0</v>
      </c>
      <c r="K2152" t="b">
        <f t="shared" si="67"/>
        <v>0</v>
      </c>
      <c r="L2152">
        <f>'LISTADO GENERAL '!A2164</f>
        <v>0</v>
      </c>
    </row>
    <row r="2153" spans="1:12">
      <c r="A2153" s="22">
        <v>2152</v>
      </c>
      <c r="B2153" t="str">
        <f>+'LISTADO GENERAL '!B2165</f>
        <v>021740853</v>
      </c>
      <c r="C2153" t="str">
        <f>+'LISTADO GENERAL '!E2165</f>
        <v>VITAMINA E 400MG X 30 CAP BLANDAS</v>
      </c>
      <c r="D2153">
        <f>+'LISTADO GENERAL '!F2165</f>
        <v>0</v>
      </c>
      <c r="E2153" t="str">
        <f>+'LISTADO GENERAL '!I2165</f>
        <v>VIVAX</v>
      </c>
      <c r="F2153" s="20">
        <f>+'LISTADO GENERAL '!S2165</f>
        <v>46235</v>
      </c>
      <c r="G2153">
        <f>+'LISTADO GENERAL '!T2165</f>
        <v>0</v>
      </c>
      <c r="H2153" s="21">
        <f>+'LISTADO GENERAL '!O2165</f>
        <v>9.4155844155844157</v>
      </c>
      <c r="I2153">
        <f t="shared" si="66"/>
        <v>0</v>
      </c>
      <c r="J2153">
        <f>IF('LISTADO GENERAL '!K2165="EXENTO",'REF1'!I2153,I2153*1.16)</f>
        <v>0</v>
      </c>
      <c r="K2153" t="b">
        <f t="shared" si="67"/>
        <v>0</v>
      </c>
      <c r="L2153">
        <f>'LISTADO GENERAL '!A2165</f>
        <v>0</v>
      </c>
    </row>
    <row r="2154" spans="1:12">
      <c r="A2154" s="22">
        <v>2153</v>
      </c>
      <c r="B2154" t="str">
        <f>+'LISTADO GENERAL '!B2166</f>
        <v>023880001</v>
      </c>
      <c r="C2154" t="str">
        <f>+'LISTADO GENERAL '!E2166</f>
        <v>VITAOVULO 4 OVULOS X 3GR</v>
      </c>
      <c r="D2154">
        <f>+'LISTADO GENERAL '!F2166</f>
        <v>0</v>
      </c>
      <c r="E2154" t="str">
        <f>+'LISTADO GENERAL '!I2166</f>
        <v>VITAOZONO</v>
      </c>
      <c r="F2154" s="20">
        <f>+'LISTADO GENERAL '!S2166</f>
        <v>46327</v>
      </c>
      <c r="G2154">
        <f>+'LISTADO GENERAL '!T2166</f>
        <v>0</v>
      </c>
      <c r="H2154" s="21">
        <f>+'LISTADO GENERAL '!O2166</f>
        <v>5.4285714285714279</v>
      </c>
      <c r="I2154">
        <f t="shared" si="66"/>
        <v>0</v>
      </c>
      <c r="J2154">
        <f>IF('LISTADO GENERAL '!K2166="EXENTO",'REF1'!I2154,I2154*1.16)</f>
        <v>0</v>
      </c>
      <c r="K2154" t="b">
        <f t="shared" si="67"/>
        <v>0</v>
      </c>
      <c r="L2154">
        <f>'LISTADO GENERAL '!A2166</f>
        <v>0</v>
      </c>
    </row>
    <row r="2155" spans="1:12">
      <c r="A2155" s="22">
        <v>2154</v>
      </c>
      <c r="B2155" t="str">
        <f>+'LISTADO GENERAL '!B2167</f>
        <v>023880000</v>
      </c>
      <c r="C2155" t="str">
        <f>+'LISTADO GENERAL '!E2167</f>
        <v>VITAOZONO 15 ML</v>
      </c>
      <c r="D2155">
        <f>+'LISTADO GENERAL '!F2167</f>
        <v>0</v>
      </c>
      <c r="E2155" t="str">
        <f>+'LISTADO GENERAL '!I2167</f>
        <v>VITAOZONO</v>
      </c>
      <c r="F2155" s="20">
        <f>+'LISTADO GENERAL '!S2167</f>
        <v>46296</v>
      </c>
      <c r="G2155">
        <f>+'LISTADO GENERAL '!T2167</f>
        <v>0</v>
      </c>
      <c r="H2155" s="21">
        <f>+'LISTADO GENERAL '!O2167</f>
        <v>4.2857142857142856</v>
      </c>
      <c r="I2155">
        <f t="shared" si="66"/>
        <v>0</v>
      </c>
      <c r="J2155">
        <f>IF('LISTADO GENERAL '!K2167="EXENTO",'REF1'!I2155,I2155*1.16)</f>
        <v>0</v>
      </c>
      <c r="K2155" t="b">
        <f t="shared" si="67"/>
        <v>0</v>
      </c>
      <c r="L2155">
        <f>'LISTADO GENERAL '!A2167</f>
        <v>0</v>
      </c>
    </row>
    <row r="2156" spans="1:12">
      <c r="A2156" s="22">
        <v>2155</v>
      </c>
      <c r="B2156" t="str">
        <f>+'LISTADO GENERAL '!B2168</f>
        <v>021181136</v>
      </c>
      <c r="C2156" t="str">
        <f>+'LISTADO GENERAL '!E2168</f>
        <v>VITAVISION (LUTEINA) 6MG X 30 CAP</v>
      </c>
      <c r="D2156">
        <f>+'LISTADO GENERAL '!F2168</f>
        <v>0</v>
      </c>
      <c r="E2156" t="str">
        <f>+'LISTADO GENERAL '!I2168</f>
        <v>OFTALMI</v>
      </c>
      <c r="F2156" s="20">
        <f>+'LISTADO GENERAL '!S2168</f>
        <v>46082</v>
      </c>
      <c r="G2156">
        <f>+'LISTADO GENERAL '!T2168</f>
        <v>0</v>
      </c>
      <c r="H2156" s="21">
        <f>+'LISTADO GENERAL '!O2168</f>
        <v>6.3013999999999992</v>
      </c>
      <c r="I2156">
        <f t="shared" si="66"/>
        <v>0</v>
      </c>
      <c r="J2156">
        <f>IF('LISTADO GENERAL '!K2168="EXENTO",'REF1'!I2156,I2156*1.16)</f>
        <v>0</v>
      </c>
      <c r="K2156" t="b">
        <f t="shared" si="67"/>
        <v>0</v>
      </c>
      <c r="L2156" t="str">
        <f>'LISTADO GENERAL '!A2168</f>
        <v>BROCHE DE ORO</v>
      </c>
    </row>
    <row r="2157" spans="1:12">
      <c r="A2157" s="22">
        <v>2156</v>
      </c>
      <c r="B2157" t="str">
        <f>+'LISTADO GENERAL '!B2169</f>
        <v>021691095</v>
      </c>
      <c r="C2157" t="str">
        <f>+'LISTADO GENERAL '!E2169</f>
        <v>VITISIVAL SOLUCION ORAL X 180 ML</v>
      </c>
      <c r="D2157">
        <f>+'LISTADO GENERAL '!F2169</f>
        <v>0</v>
      </c>
      <c r="E2157" t="str">
        <f>+'LISTADO GENERAL '!I2169</f>
        <v>VALMOR</v>
      </c>
      <c r="F2157" s="20">
        <f>+'LISTADO GENERAL '!S2169</f>
        <v>47027</v>
      </c>
      <c r="G2157">
        <f>+'LISTADO GENERAL '!T2169</f>
        <v>0</v>
      </c>
      <c r="H2157" s="21">
        <f>+'LISTADO GENERAL '!O2169</f>
        <v>6.6785714285714288</v>
      </c>
      <c r="I2157">
        <f t="shared" si="66"/>
        <v>0</v>
      </c>
      <c r="J2157">
        <f>IF('LISTADO GENERAL '!K2169="EXENTO",'REF1'!I2157,I2157*1.16)</f>
        <v>0</v>
      </c>
      <c r="K2157" t="b">
        <f t="shared" si="67"/>
        <v>0</v>
      </c>
      <c r="L2157" t="str">
        <f>'LISTADO GENERAL '!A2169</f>
        <v>PRODUCTOS TOP</v>
      </c>
    </row>
    <row r="2158" spans="1:12">
      <c r="A2158" s="22">
        <v>2157</v>
      </c>
      <c r="B2158" t="str">
        <f>+'LISTADO GENERAL '!B2170</f>
        <v>0837400003</v>
      </c>
      <c r="C2158" t="str">
        <f>+'LISTADO GENERAL '!E2170</f>
        <v>VIVASSE 400 G</v>
      </c>
      <c r="D2158">
        <f>+'LISTADO GENERAL '!F2170</f>
        <v>0</v>
      </c>
      <c r="E2158" t="str">
        <f>+'LISTADO GENERAL '!I2170</f>
        <v>BALKER</v>
      </c>
      <c r="F2158" s="20">
        <f>+'LISTADO GENERAL '!S2170</f>
        <v>45962</v>
      </c>
      <c r="G2158">
        <f>+'LISTADO GENERAL '!T2170</f>
        <v>0</v>
      </c>
      <c r="H2158" s="21">
        <f>+'LISTADO GENERAL '!O2170</f>
        <v>24.025974025974026</v>
      </c>
      <c r="I2158">
        <f t="shared" si="66"/>
        <v>0</v>
      </c>
      <c r="J2158">
        <f>IF('LISTADO GENERAL '!K2170="EXENTO",'REF1'!I2158,I2158*1.16)</f>
        <v>0</v>
      </c>
      <c r="K2158" t="b">
        <f t="shared" si="67"/>
        <v>0</v>
      </c>
      <c r="L2158" t="str">
        <f>'LISTADO GENERAL '!A2170</f>
        <v>PRODUCTOS TOP</v>
      </c>
    </row>
    <row r="2159" spans="1:12">
      <c r="A2159" s="22">
        <v>2158</v>
      </c>
      <c r="B2159" t="str">
        <f>+'LISTADO GENERAL '!B2171</f>
        <v>022110175</v>
      </c>
      <c r="C2159" t="str">
        <f>+'LISTADO GENERAL '!E2171</f>
        <v>VIZERUL 150MG X 10 TAB</v>
      </c>
      <c r="D2159">
        <f>+'LISTADO GENERAL '!F2171</f>
        <v>0</v>
      </c>
      <c r="E2159" t="str">
        <f>+'LISTADO GENERAL '!I2171</f>
        <v>DOLLDER</v>
      </c>
      <c r="F2159" s="20">
        <f>+'LISTADO GENERAL '!S2171</f>
        <v>46266</v>
      </c>
      <c r="G2159">
        <f>+'LISTADO GENERAL '!T2171</f>
        <v>0</v>
      </c>
      <c r="H2159" s="21">
        <f>+'LISTADO GENERAL '!O2171</f>
        <v>5.9610389610389607</v>
      </c>
      <c r="I2159">
        <f t="shared" si="66"/>
        <v>0</v>
      </c>
      <c r="J2159">
        <f>IF('LISTADO GENERAL '!K2171="EXENTO",'REF1'!I2159,I2159*1.16)</f>
        <v>0</v>
      </c>
      <c r="K2159" t="b">
        <f t="shared" si="67"/>
        <v>0</v>
      </c>
      <c r="L2159" t="str">
        <f>'LISTADO GENERAL '!A2171</f>
        <v>PRODUCTOS TOP</v>
      </c>
    </row>
    <row r="2160" spans="1:12">
      <c r="A2160" s="22">
        <v>2159</v>
      </c>
      <c r="B2160" t="str">
        <f>+'LISTADO GENERAL '!B2172</f>
        <v>0221110890</v>
      </c>
      <c r="C2160" t="str">
        <f>+'LISTADO GENERAL '!E2172</f>
        <v>VIZERUL 300mg x 10 COMP</v>
      </c>
      <c r="D2160">
        <f>+'LISTADO GENERAL '!F2172</f>
        <v>0</v>
      </c>
      <c r="E2160" t="str">
        <f>+'LISTADO GENERAL '!I2172</f>
        <v>DOLLDER</v>
      </c>
      <c r="F2160" s="20">
        <f>+'LISTADO GENERAL '!S2172</f>
        <v>46661</v>
      </c>
      <c r="G2160">
        <f>+'LISTADO GENERAL '!T2172</f>
        <v>0</v>
      </c>
      <c r="H2160" s="21">
        <f>+'LISTADO GENERAL '!O2172</f>
        <v>6.9386075949367072</v>
      </c>
      <c r="I2160">
        <f t="shared" si="66"/>
        <v>0</v>
      </c>
      <c r="J2160">
        <f>IF('LISTADO GENERAL '!K2172="EXENTO",'REF1'!I2160,I2160*1.16)</f>
        <v>0</v>
      </c>
      <c r="K2160" t="b">
        <f t="shared" si="67"/>
        <v>0</v>
      </c>
      <c r="L2160" t="str">
        <f>'LISTADO GENERAL '!A2172</f>
        <v xml:space="preserve">BROCHE DE ORO </v>
      </c>
    </row>
    <row r="2161" spans="1:12">
      <c r="A2161" s="22">
        <v>2160</v>
      </c>
      <c r="B2161" t="str">
        <f>+'LISTADO GENERAL '!B2173</f>
        <v>0221110871</v>
      </c>
      <c r="C2161" t="str">
        <f>+'LISTADO GENERAL '!E2173</f>
        <v>VIZERUL 75MG X 10 TAB</v>
      </c>
      <c r="D2161">
        <f>+'LISTADO GENERAL '!F2173</f>
        <v>0</v>
      </c>
      <c r="E2161" t="str">
        <f>+'LISTADO GENERAL '!I2173</f>
        <v>DOLLDER</v>
      </c>
      <c r="F2161" s="20">
        <f>+'LISTADO GENERAL '!S2173</f>
        <v>46539</v>
      </c>
      <c r="G2161">
        <f>+'LISTADO GENERAL '!T2173</f>
        <v>0</v>
      </c>
      <c r="H2161" s="21">
        <f>+'LISTADO GENERAL '!O2173</f>
        <v>4.5194805194805197</v>
      </c>
      <c r="I2161">
        <f t="shared" si="66"/>
        <v>0</v>
      </c>
      <c r="J2161">
        <f>IF('LISTADO GENERAL '!K2173="EXENTO",'REF1'!I2161,I2161*1.16)</f>
        <v>0</v>
      </c>
      <c r="K2161" t="b">
        <f t="shared" si="67"/>
        <v>0</v>
      </c>
      <c r="L2161">
        <f>'LISTADO GENERAL '!A2173</f>
        <v>0</v>
      </c>
    </row>
    <row r="2162" spans="1:12">
      <c r="A2162" s="22">
        <v>2161</v>
      </c>
      <c r="B2162" t="str">
        <f>+'LISTADO GENERAL '!B2174</f>
        <v>0221110884</v>
      </c>
      <c r="C2162" t="str">
        <f>+'LISTADO GENERAL '!E2174</f>
        <v>VIZERUL 75MG X 20 TAB</v>
      </c>
      <c r="D2162">
        <f>+'LISTADO GENERAL '!F2174</f>
        <v>0</v>
      </c>
      <c r="E2162" t="str">
        <f>+'LISTADO GENERAL '!I2174</f>
        <v>DOLLDER</v>
      </c>
      <c r="F2162" s="20">
        <f>+'LISTADO GENERAL '!S2174</f>
        <v>46539</v>
      </c>
      <c r="G2162">
        <f>+'LISTADO GENERAL '!T2174</f>
        <v>0</v>
      </c>
      <c r="H2162" s="21">
        <f>+'LISTADO GENERAL '!O2174</f>
        <v>5.3164556962025316</v>
      </c>
      <c r="I2162">
        <f t="shared" si="66"/>
        <v>0</v>
      </c>
      <c r="J2162">
        <f>IF('LISTADO GENERAL '!K2174="EXENTO",'REF1'!I2162,I2162*1.16)</f>
        <v>0</v>
      </c>
      <c r="K2162" t="b">
        <f t="shared" si="67"/>
        <v>0</v>
      </c>
      <c r="L2162" t="str">
        <f>'LISTADO GENERAL '!A2174</f>
        <v>PRODUCTOS TOP</v>
      </c>
    </row>
    <row r="2163" spans="1:12">
      <c r="A2163" s="22">
        <v>2162</v>
      </c>
      <c r="B2163" t="str">
        <f>+'LISTADO GENERAL '!B2175</f>
        <v>010140343</v>
      </c>
      <c r="C2163" t="str">
        <f>+'LISTADO GENERAL '!E2175</f>
        <v>VOLCOFEN (DICLOFENAC SODICO) 75 MG/3ML</v>
      </c>
      <c r="D2163">
        <f>+'LISTADO GENERAL '!F2175</f>
        <v>0</v>
      </c>
      <c r="E2163" t="str">
        <f>+'LISTADO GENERAL '!I2175</f>
        <v>BEHRENS</v>
      </c>
      <c r="F2163" s="20">
        <f>+'LISTADO GENERAL '!S2175</f>
        <v>45839</v>
      </c>
      <c r="G2163">
        <f>+'LISTADO GENERAL '!T2175</f>
        <v>0</v>
      </c>
      <c r="H2163" s="21">
        <f>+'LISTADO GENERAL '!O2175</f>
        <v>1.8125</v>
      </c>
      <c r="I2163">
        <f t="shared" si="66"/>
        <v>0</v>
      </c>
      <c r="J2163">
        <f>IF('LISTADO GENERAL '!K2175="EXENTO",'REF1'!I2163,I2163*1.16)</f>
        <v>0</v>
      </c>
      <c r="K2163" t="b">
        <f t="shared" si="67"/>
        <v>0</v>
      </c>
      <c r="L2163" t="str">
        <f>'LISTADO GENERAL '!A2175</f>
        <v>PRODUCTOS TOP</v>
      </c>
    </row>
    <row r="2164" spans="1:12">
      <c r="A2164" s="22">
        <v>2163</v>
      </c>
      <c r="B2164" t="str">
        <f>+'LISTADO GENERAL '!B2176</f>
        <v>022280885</v>
      </c>
      <c r="C2164" t="str">
        <f>+'LISTADO GENERAL '!E2176</f>
        <v>WAMPOLE EMULS FRESA X 200</v>
      </c>
      <c r="D2164">
        <f>+'LISTADO GENERAL '!F2176</f>
        <v>0</v>
      </c>
      <c r="E2164" t="str">
        <f>+'LISTADO GENERAL '!I2176</f>
        <v>PONCE &amp; BENZO</v>
      </c>
      <c r="F2164" s="20">
        <f>+'LISTADO GENERAL '!S2176</f>
        <v>46204</v>
      </c>
      <c r="G2164">
        <f>+'LISTADO GENERAL '!T2176</f>
        <v>0</v>
      </c>
      <c r="H2164" s="21">
        <f>+'LISTADO GENERAL '!O2176</f>
        <v>2.5177215189873414</v>
      </c>
      <c r="I2164">
        <f t="shared" si="66"/>
        <v>0</v>
      </c>
      <c r="J2164">
        <f>IF('LISTADO GENERAL '!K2176="EXENTO",'REF1'!I2164,I2164*1.16)</f>
        <v>0</v>
      </c>
      <c r="K2164" t="b">
        <f t="shared" si="67"/>
        <v>0</v>
      </c>
      <c r="L2164" t="str">
        <f>'LISTADO GENERAL '!A2176</f>
        <v>PRODUCTOS TOP</v>
      </c>
    </row>
    <row r="2165" spans="1:12">
      <c r="A2165" s="22">
        <v>2164</v>
      </c>
      <c r="B2165" t="str">
        <f>+'LISTADO GENERAL '!B2177</f>
        <v>022280883</v>
      </c>
      <c r="C2165" t="str">
        <f>+'LISTADO GENERAL '!E2177</f>
        <v>WAMPOLE EMULS FRESA X360</v>
      </c>
      <c r="D2165">
        <f>+'LISTADO GENERAL '!F2177</f>
        <v>0</v>
      </c>
      <c r="E2165" t="str">
        <f>+'LISTADO GENERAL '!I2177</f>
        <v>PONCE &amp; BENZO</v>
      </c>
      <c r="F2165" s="20">
        <f>+'LISTADO GENERAL '!S2177</f>
        <v>46174</v>
      </c>
      <c r="G2165">
        <f>+'LISTADO GENERAL '!T2177</f>
        <v>0</v>
      </c>
      <c r="H2165" s="21">
        <f>+'LISTADO GENERAL '!O2177</f>
        <v>3.9113924050632907</v>
      </c>
      <c r="I2165">
        <f t="shared" si="66"/>
        <v>0</v>
      </c>
      <c r="J2165">
        <f>IF('LISTADO GENERAL '!K2177="EXENTO",'REF1'!I2165,I2165*1.16)</f>
        <v>0</v>
      </c>
      <c r="K2165" t="b">
        <f t="shared" si="67"/>
        <v>0</v>
      </c>
      <c r="L2165" t="str">
        <f>'LISTADO GENERAL '!A2177</f>
        <v>PRODUCTOS TOP</v>
      </c>
    </row>
    <row r="2166" spans="1:12">
      <c r="A2166" s="22">
        <v>2165</v>
      </c>
      <c r="B2166" t="str">
        <f>+'LISTADO GENERAL '!B2178</f>
        <v>022280869</v>
      </c>
      <c r="C2166" t="str">
        <f>+'LISTADO GENERAL '!E2178</f>
        <v>WAMPOLE EMULS NARAJA X360</v>
      </c>
      <c r="D2166">
        <f>+'LISTADO GENERAL '!F2178</f>
        <v>0</v>
      </c>
      <c r="E2166" t="str">
        <f>+'LISTADO GENERAL '!I2178</f>
        <v>PONCE &amp; BENZO</v>
      </c>
      <c r="F2166" s="20">
        <f>+'LISTADO GENERAL '!S2178</f>
        <v>46143</v>
      </c>
      <c r="G2166">
        <f>+'LISTADO GENERAL '!T2178</f>
        <v>0</v>
      </c>
      <c r="H2166" s="21">
        <f>+'LISTADO GENERAL '!O2178</f>
        <v>3.9896202531645564</v>
      </c>
      <c r="I2166">
        <f t="shared" si="66"/>
        <v>0</v>
      </c>
      <c r="J2166">
        <f>IF('LISTADO GENERAL '!K2178="EXENTO",'REF1'!I2166,I2166*1.16)</f>
        <v>0</v>
      </c>
      <c r="K2166" t="b">
        <f t="shared" si="67"/>
        <v>0</v>
      </c>
      <c r="L2166" t="str">
        <f>'LISTADO GENERAL '!A2178</f>
        <v>PRODUCTOS TOP</v>
      </c>
    </row>
    <row r="2167" spans="1:12">
      <c r="A2167" s="22">
        <v>2166</v>
      </c>
      <c r="B2167" t="str">
        <f>+'LISTADO GENERAL '!B2179</f>
        <v>022280887</v>
      </c>
      <c r="C2167" t="str">
        <f>+'LISTADO GENERAL '!E2179</f>
        <v>WAMPOLE EMULS NARANJA X 200mL</v>
      </c>
      <c r="D2167">
        <f>+'LISTADO GENERAL '!F2179</f>
        <v>0</v>
      </c>
      <c r="E2167" t="str">
        <f>+'LISTADO GENERAL '!I2179</f>
        <v>PONCE &amp; BENZO</v>
      </c>
      <c r="F2167" s="20">
        <f>+'LISTADO GENERAL '!S2179</f>
        <v>46174</v>
      </c>
      <c r="G2167">
        <f>+'LISTADO GENERAL '!T2179</f>
        <v>0</v>
      </c>
      <c r="H2167" s="21">
        <f>+'LISTADO GENERAL '!O2179</f>
        <v>2.6730952380952382</v>
      </c>
      <c r="I2167">
        <f t="shared" si="66"/>
        <v>0</v>
      </c>
      <c r="J2167">
        <f>IF('LISTADO GENERAL '!K2179="EXENTO",'REF1'!I2167,I2167*1.16)</f>
        <v>0</v>
      </c>
      <c r="K2167" t="b">
        <f t="shared" si="67"/>
        <v>0</v>
      </c>
      <c r="L2167" t="str">
        <f>'LISTADO GENERAL '!A2179</f>
        <v>PRODUCTOS TOP</v>
      </c>
    </row>
    <row r="2168" spans="1:12">
      <c r="A2168" s="22">
        <v>2167</v>
      </c>
      <c r="B2168" t="str">
        <f>+'LISTADO GENERAL '!B2180</f>
        <v>022280886</v>
      </c>
      <c r="C2168" t="str">
        <f>+'LISTADO GENERAL '!E2180</f>
        <v>WAMPOLE EMULS TUTI FRUTTI X 200mL</v>
      </c>
      <c r="D2168">
        <f>+'LISTADO GENERAL '!F2180</f>
        <v>0</v>
      </c>
      <c r="E2168" t="str">
        <f>+'LISTADO GENERAL '!I2180</f>
        <v>PONCE &amp; BENZO</v>
      </c>
      <c r="F2168" s="20">
        <f>+'LISTADO GENERAL '!S2180</f>
        <v>46174</v>
      </c>
      <c r="G2168">
        <f>+'LISTADO GENERAL '!T2180</f>
        <v>0</v>
      </c>
      <c r="H2168" s="21">
        <f>+'LISTADO GENERAL '!O2180</f>
        <v>2.530357142857143</v>
      </c>
      <c r="I2168">
        <f t="shared" si="66"/>
        <v>0</v>
      </c>
      <c r="J2168">
        <f>IF('LISTADO GENERAL '!K2180="EXENTO",'REF1'!I2168,I2168*1.16)</f>
        <v>0</v>
      </c>
      <c r="K2168" t="b">
        <f t="shared" si="67"/>
        <v>0</v>
      </c>
      <c r="L2168" t="str">
        <f>'LISTADO GENERAL '!A2180</f>
        <v>PRODUCTOS TOP</v>
      </c>
    </row>
    <row r="2169" spans="1:12">
      <c r="A2169" s="22">
        <v>2168</v>
      </c>
      <c r="B2169" t="str">
        <f>+'LISTADO GENERAL '!B2181</f>
        <v>022280868</v>
      </c>
      <c r="C2169" t="str">
        <f>+'LISTADO GENERAL '!E2181</f>
        <v>WAMPOLE EMULSION NARANJA X 240ML</v>
      </c>
      <c r="D2169">
        <f>+'LISTADO GENERAL '!F2181</f>
        <v>0</v>
      </c>
      <c r="E2169" t="str">
        <f>+'LISTADO GENERAL '!I2181</f>
        <v>PONCE &amp; BENZO</v>
      </c>
      <c r="F2169" s="20">
        <f>+'LISTADO GENERAL '!S2181</f>
        <v>46174</v>
      </c>
      <c r="G2169">
        <f>+'LISTADO GENERAL '!T2181</f>
        <v>0</v>
      </c>
      <c r="H2169" s="21">
        <f>+'LISTADO GENERAL '!O2181</f>
        <v>3.2075324675324679</v>
      </c>
      <c r="I2169">
        <f t="shared" si="66"/>
        <v>0</v>
      </c>
      <c r="J2169">
        <f>IF('LISTADO GENERAL '!K2181="EXENTO",'REF1'!I2169,I2169*1.16)</f>
        <v>0</v>
      </c>
      <c r="K2169" t="b">
        <f t="shared" si="67"/>
        <v>0</v>
      </c>
      <c r="L2169" t="str">
        <f>'LISTADO GENERAL '!A2181</f>
        <v>PRODUCTOS TOP</v>
      </c>
    </row>
    <row r="2170" spans="1:12">
      <c r="A2170" s="22">
        <v>2169</v>
      </c>
      <c r="B2170" t="str">
        <f>+'LISTADO GENERAL '!B2182</f>
        <v>022280884</v>
      </c>
      <c r="C2170" t="str">
        <f>+'LISTADO GENERAL '!E2182</f>
        <v>WAMPOLE TUT FRUTI X360ml</v>
      </c>
      <c r="D2170">
        <f>+'LISTADO GENERAL '!F2182</f>
        <v>0</v>
      </c>
      <c r="E2170" t="str">
        <f>+'LISTADO GENERAL '!I2182</f>
        <v>PONCE &amp; BENZO</v>
      </c>
      <c r="F2170" s="20">
        <f>+'LISTADO GENERAL '!S2182</f>
        <v>46174</v>
      </c>
      <c r="G2170">
        <f>+'LISTADO GENERAL '!T2182</f>
        <v>0</v>
      </c>
      <c r="H2170" s="21">
        <f>+'LISTADO GENERAL '!O2182</f>
        <v>3.9896202531645564</v>
      </c>
      <c r="I2170">
        <f t="shared" si="66"/>
        <v>0</v>
      </c>
      <c r="J2170">
        <f>IF('LISTADO GENERAL '!K2182="EXENTO",'REF1'!I2170,I2170*1.16)</f>
        <v>0</v>
      </c>
      <c r="K2170" t="b">
        <f t="shared" si="67"/>
        <v>0</v>
      </c>
      <c r="L2170" t="str">
        <f>'LISTADO GENERAL '!A2182</f>
        <v>PRODUCTOS TOP</v>
      </c>
    </row>
    <row r="2171" spans="1:12">
      <c r="A2171" s="22">
        <v>2170</v>
      </c>
      <c r="B2171" t="str">
        <f>+'LISTADO GENERAL '!B2183</f>
        <v>031990106</v>
      </c>
      <c r="C2171" t="str">
        <f>+'LISTADO GENERAL '!E2183</f>
        <v>WELLMOXY 250MG/5ML POLVO PARA SUSPENSION X 60ML</v>
      </c>
      <c r="D2171">
        <f>+'LISTADO GENERAL '!F2183</f>
        <v>0</v>
      </c>
      <c r="E2171" t="str">
        <f>+'LISTADO GENERAL '!I2183</f>
        <v>WELLONA PHARMA</v>
      </c>
      <c r="F2171" s="20">
        <f>+'LISTADO GENERAL '!S2183</f>
        <v>45839</v>
      </c>
      <c r="G2171">
        <f>+'LISTADO GENERAL '!T2183</f>
        <v>0</v>
      </c>
      <c r="H2171" s="21">
        <f>+'LISTADO GENERAL '!O2183</f>
        <v>3.2911392405063289</v>
      </c>
      <c r="I2171">
        <f t="shared" si="66"/>
        <v>0</v>
      </c>
      <c r="J2171">
        <f>IF('LISTADO GENERAL '!K2183="EXENTO",'REF1'!I2171,I2171*1.16)</f>
        <v>0</v>
      </c>
      <c r="K2171" t="b">
        <f t="shared" si="67"/>
        <v>0</v>
      </c>
      <c r="L2171">
        <f>'LISTADO GENERAL '!A2183</f>
        <v>0</v>
      </c>
    </row>
    <row r="2172" spans="1:12">
      <c r="A2172" s="22">
        <v>2171</v>
      </c>
      <c r="B2172" t="str">
        <f>+'LISTADO GENERAL '!B2184</f>
        <v>0337300028</v>
      </c>
      <c r="C2172" t="str">
        <f>+'LISTADO GENERAL '!E2184</f>
        <v>XELDRIN  40 mg X 8 CAP</v>
      </c>
      <c r="D2172">
        <f>+'LISTADO GENERAL '!F2184</f>
        <v>0</v>
      </c>
      <c r="E2172" t="str">
        <f>+'LISTADO GENERAL '!I2184</f>
        <v>CAPSUVEN</v>
      </c>
      <c r="F2172" s="20">
        <f>+'LISTADO GENERAL '!S2184</f>
        <v>45962</v>
      </c>
      <c r="G2172">
        <f>+'LISTADO GENERAL '!T2184</f>
        <v>0</v>
      </c>
      <c r="H2172" s="21">
        <f>+'LISTADO GENERAL '!O2184</f>
        <v>1.1071428571428572</v>
      </c>
      <c r="I2172">
        <f t="shared" si="66"/>
        <v>0</v>
      </c>
      <c r="J2172">
        <f>IF('LISTADO GENERAL '!K2184="EXENTO",'REF1'!I2172,I2172*1.16)</f>
        <v>0</v>
      </c>
      <c r="K2172" t="b">
        <f t="shared" si="67"/>
        <v>0</v>
      </c>
      <c r="L2172" t="str">
        <f>'LISTADO GENERAL '!A2184</f>
        <v>MORADO DE BIENESTAR</v>
      </c>
    </row>
    <row r="2173" spans="1:12">
      <c r="A2173" s="22">
        <v>2172</v>
      </c>
      <c r="B2173" t="str">
        <f>+'LISTADO GENERAL '!B2185</f>
        <v>0337300019</v>
      </c>
      <c r="C2173" t="str">
        <f>+'LISTADO GENERAL '!E2185</f>
        <v>XELDRIN 20 MG X 10 CAP</v>
      </c>
      <c r="D2173">
        <f>+'LISTADO GENERAL '!F2185</f>
        <v>0</v>
      </c>
      <c r="E2173" t="str">
        <f>+'LISTADO GENERAL '!I2185</f>
        <v>CAPSUVEN</v>
      </c>
      <c r="F2173" s="20">
        <f>+'LISTADO GENERAL '!S2185</f>
        <v>45839</v>
      </c>
      <c r="G2173">
        <f>+'LISTADO GENERAL '!T2185</f>
        <v>0</v>
      </c>
      <c r="H2173" s="21">
        <f>+'LISTADO GENERAL '!O2185</f>
        <v>0.66835443037974707</v>
      </c>
      <c r="I2173">
        <f t="shared" si="66"/>
        <v>0</v>
      </c>
      <c r="J2173">
        <f>IF('LISTADO GENERAL '!K2185="EXENTO",'REF1'!I2173,I2173*1.16)</f>
        <v>0</v>
      </c>
      <c r="K2173" t="b">
        <f t="shared" si="67"/>
        <v>0</v>
      </c>
      <c r="L2173" t="str">
        <f>'LISTADO GENERAL '!A2185</f>
        <v>MORADO DE BIENESTAR</v>
      </c>
    </row>
    <row r="2174" spans="1:12">
      <c r="A2174" s="22">
        <v>2173</v>
      </c>
      <c r="B2174" t="str">
        <f>+'LISTADO GENERAL '!B2186</f>
        <v>020931194</v>
      </c>
      <c r="C2174" t="str">
        <f>+'LISTADO GENERAL '!E2186</f>
        <v>XEROGRAS 120 mg X 60 TAB</v>
      </c>
      <c r="D2174">
        <f>+'LISTADO GENERAL '!F2186</f>
        <v>0</v>
      </c>
      <c r="E2174" t="str">
        <f>+'LISTADO GENERAL '!I2186</f>
        <v>LA SANTE</v>
      </c>
      <c r="F2174" s="20">
        <f>+'LISTADO GENERAL '!S2186</f>
        <v>46174</v>
      </c>
      <c r="G2174">
        <f>+'LISTADO GENERAL '!T2186</f>
        <v>0</v>
      </c>
      <c r="H2174" s="21">
        <f>+'LISTADO GENERAL '!O2186</f>
        <v>31.051948051948052</v>
      </c>
      <c r="I2174">
        <f t="shared" si="66"/>
        <v>0</v>
      </c>
      <c r="J2174">
        <f>IF('LISTADO GENERAL '!K2186="EXENTO",'REF1'!I2174,I2174*1.16)</f>
        <v>0</v>
      </c>
      <c r="K2174" t="b">
        <f t="shared" si="67"/>
        <v>0</v>
      </c>
      <c r="L2174" t="str">
        <f>'LISTADO GENERAL '!A2186</f>
        <v>BROCHE DE ORO</v>
      </c>
    </row>
    <row r="2175" spans="1:12">
      <c r="A2175" s="22">
        <v>2174</v>
      </c>
      <c r="B2175" t="str">
        <f>+'LISTADO GENERAL '!B2187</f>
        <v>020931128</v>
      </c>
      <c r="C2175" t="str">
        <f>+'LISTADO GENERAL '!E2187</f>
        <v>XEROGRAX 120 MG X 30 CAP</v>
      </c>
      <c r="D2175">
        <f>+'LISTADO GENERAL '!F2187</f>
        <v>0</v>
      </c>
      <c r="E2175" t="str">
        <f>+'LISTADO GENERAL '!I2187</f>
        <v>LA SANTE</v>
      </c>
      <c r="F2175" s="20">
        <f>+'LISTADO GENERAL '!S2187</f>
        <v>46174</v>
      </c>
      <c r="G2175">
        <f>+'LISTADO GENERAL '!T2187</f>
        <v>0</v>
      </c>
      <c r="H2175" s="21">
        <f>+'LISTADO GENERAL '!O2187</f>
        <v>15.140999999999998</v>
      </c>
      <c r="I2175">
        <f t="shared" si="66"/>
        <v>0</v>
      </c>
      <c r="J2175">
        <f>IF('LISTADO GENERAL '!K2187="EXENTO",'REF1'!I2175,I2175*1.16)</f>
        <v>0</v>
      </c>
      <c r="K2175" t="b">
        <f t="shared" si="67"/>
        <v>0</v>
      </c>
      <c r="L2175" t="str">
        <f>'LISTADO GENERAL '!A2187</f>
        <v>BROCHE DE ORO</v>
      </c>
    </row>
    <row r="2176" spans="1:12">
      <c r="A2176" s="22">
        <v>2175</v>
      </c>
      <c r="B2176" t="str">
        <f>+'LISTADO GENERAL '!B2188</f>
        <v>020981181</v>
      </c>
      <c r="C2176" t="str">
        <f>+'LISTADO GENERAL '!E2188</f>
        <v>XYLON 10 MG-6,25MG X 30 TAB</v>
      </c>
      <c r="D2176">
        <f>+'LISTADO GENERAL '!F2188</f>
        <v>0</v>
      </c>
      <c r="E2176" t="str">
        <f>+'LISTADO GENERAL '!I2188</f>
        <v>LETI-GENVEN</v>
      </c>
      <c r="F2176" s="20">
        <f>+'LISTADO GENERAL '!S2188</f>
        <v>46113</v>
      </c>
      <c r="G2176">
        <f>+'LISTADO GENERAL '!T2188</f>
        <v>0</v>
      </c>
      <c r="H2176" s="21">
        <f>+'LISTADO GENERAL '!O2188</f>
        <v>6.6615324936104168</v>
      </c>
      <c r="I2176">
        <f t="shared" si="66"/>
        <v>0</v>
      </c>
      <c r="J2176">
        <f>IF('LISTADO GENERAL '!K2188="EXENTO",'REF1'!I2176,I2176*1.16)</f>
        <v>0</v>
      </c>
      <c r="K2176" t="b">
        <f t="shared" si="67"/>
        <v>0</v>
      </c>
      <c r="L2176" t="str">
        <f>'LISTADO GENERAL '!A2188</f>
        <v xml:space="preserve">BROCHE DE ORO </v>
      </c>
    </row>
    <row r="2177" spans="1:12">
      <c r="A2177" s="22">
        <v>2176</v>
      </c>
      <c r="B2177" t="str">
        <f>+'LISTADO GENERAL '!B2189</f>
        <v>020981177</v>
      </c>
      <c r="C2177" t="str">
        <f>+'LISTADO GENERAL '!E2189</f>
        <v>XYLON 2,5MG-6,25MG X 30 TAB</v>
      </c>
      <c r="D2177">
        <f>+'LISTADO GENERAL '!F2189</f>
        <v>0</v>
      </c>
      <c r="E2177" t="str">
        <f>+'LISTADO GENERAL '!I2189</f>
        <v>LETI-GENVEN</v>
      </c>
      <c r="F2177" s="20">
        <f>+'LISTADO GENERAL '!S2189</f>
        <v>46113</v>
      </c>
      <c r="G2177">
        <f>+'LISTADO GENERAL '!T2189</f>
        <v>0</v>
      </c>
      <c r="H2177" s="21">
        <f>+'LISTADO GENERAL '!O2189</f>
        <v>4.5779821428571426</v>
      </c>
      <c r="I2177">
        <f t="shared" si="66"/>
        <v>0</v>
      </c>
      <c r="J2177">
        <f>IF('LISTADO GENERAL '!K2189="EXENTO",'REF1'!I2177,I2177*1.16)</f>
        <v>0</v>
      </c>
      <c r="K2177" t="b">
        <f t="shared" si="67"/>
        <v>0</v>
      </c>
      <c r="L2177" t="str">
        <f>'LISTADO GENERAL '!A2189</f>
        <v xml:space="preserve">BROCHE DE ORO </v>
      </c>
    </row>
    <row r="2178" spans="1:12">
      <c r="A2178" s="22">
        <v>2177</v>
      </c>
      <c r="B2178" t="str">
        <f>+'LISTADO GENERAL '!B2190</f>
        <v>020980448</v>
      </c>
      <c r="C2178" t="str">
        <f>+'LISTADO GENERAL '!E2190</f>
        <v>XYLON 5MG-6,25MG X 30 TAB</v>
      </c>
      <c r="D2178">
        <f>+'LISTADO GENERAL '!F2190</f>
        <v>0</v>
      </c>
      <c r="E2178" t="str">
        <f>+'LISTADO GENERAL '!I2190</f>
        <v>LETI-GENVEN</v>
      </c>
      <c r="F2178" s="20">
        <f>+'LISTADO GENERAL '!S2190</f>
        <v>46235</v>
      </c>
      <c r="G2178">
        <f>+'LISTADO GENERAL '!T2190</f>
        <v>0</v>
      </c>
      <c r="H2178" s="21">
        <f>+'LISTADO GENERAL '!O2190</f>
        <v>8.6943037974683541</v>
      </c>
      <c r="I2178">
        <f t="shared" ref="I2178:I2196" si="68">+H2178*G2178</f>
        <v>0</v>
      </c>
      <c r="J2178">
        <f>IF('LISTADO GENERAL '!K2190="EXENTO",'REF1'!I2178,I2178*1.16)</f>
        <v>0</v>
      </c>
      <c r="K2178" t="b">
        <f t="shared" si="67"/>
        <v>0</v>
      </c>
      <c r="L2178" t="str">
        <f>'LISTADO GENERAL '!A2190</f>
        <v xml:space="preserve">BROCHE DE ORO </v>
      </c>
    </row>
    <row r="2179" spans="1:12">
      <c r="A2179" s="22">
        <v>2178</v>
      </c>
      <c r="B2179" t="str">
        <f>+'LISTADO GENERAL '!B2191</f>
        <v>020191078</v>
      </c>
      <c r="C2179" t="str">
        <f>+'LISTADO GENERAL '!E2191</f>
        <v>YONAL 15MG/5ML JARABE X 120ML</v>
      </c>
      <c r="D2179">
        <f>+'LISTADO GENERAL '!F2191</f>
        <v>0</v>
      </c>
      <c r="E2179" t="str">
        <f>+'LISTADO GENERAL '!I2191</f>
        <v>BIOTECH</v>
      </c>
      <c r="F2179" s="20">
        <f>+'LISTADO GENERAL '!S2191</f>
        <v>46508</v>
      </c>
      <c r="G2179">
        <f>+'LISTADO GENERAL '!T2191</f>
        <v>0</v>
      </c>
      <c r="H2179" s="21">
        <f>+'LISTADO GENERAL '!O2191</f>
        <v>3.7642857142857142</v>
      </c>
      <c r="I2179">
        <f t="shared" si="68"/>
        <v>0</v>
      </c>
      <c r="J2179">
        <f>IF('LISTADO GENERAL '!K2191="EXENTO",'REF1'!I2179,I2179*1.16)</f>
        <v>0</v>
      </c>
      <c r="K2179" t="b">
        <f t="shared" ref="K2179:K2196" si="69">IF(AND(G2179&gt;0,AND(L2179&lt;&gt;$L$1,L2179&lt;&gt;$M$1)),ROW())</f>
        <v>0</v>
      </c>
      <c r="L2179">
        <f>'LISTADO GENERAL '!A2191</f>
        <v>0</v>
      </c>
    </row>
    <row r="2180" spans="1:12">
      <c r="A2180" s="22">
        <v>2179</v>
      </c>
      <c r="B2180" t="str">
        <f>+'LISTADO GENERAL '!B2192</f>
        <v>020580962</v>
      </c>
      <c r="C2180" t="str">
        <f>+'LISTADO GENERAL '!E2192</f>
        <v>ZABILA CON MIEL JARABE 120 ML ADULTO</v>
      </c>
      <c r="D2180">
        <f>+'LISTADO GENERAL '!F2192</f>
        <v>0</v>
      </c>
      <c r="E2180" t="str">
        <f>+'LISTADO GENERAL '!I2192</f>
        <v>FC PHARMA</v>
      </c>
      <c r="F2180" s="20">
        <f>+'LISTADO GENERAL '!S2192</f>
        <v>45901</v>
      </c>
      <c r="G2180">
        <f>+'LISTADO GENERAL '!T2192</f>
        <v>0</v>
      </c>
      <c r="H2180" s="21">
        <f>+'LISTADO GENERAL '!O2192</f>
        <v>5.5966666666666676</v>
      </c>
      <c r="I2180">
        <f t="shared" si="68"/>
        <v>0</v>
      </c>
      <c r="J2180">
        <f>IF('LISTADO GENERAL '!K2192="EXENTO",'REF1'!I2180,I2180*1.16)</f>
        <v>0</v>
      </c>
      <c r="K2180" t="b">
        <f t="shared" si="69"/>
        <v>0</v>
      </c>
      <c r="L2180" t="str">
        <f>'LISTADO GENERAL '!A2192</f>
        <v>PRODUCTOS TOP</v>
      </c>
    </row>
    <row r="2181" spans="1:12">
      <c r="A2181" s="22">
        <v>2180</v>
      </c>
      <c r="B2181" t="str">
        <f>+'LISTADO GENERAL '!B2193</f>
        <v>020580352</v>
      </c>
      <c r="C2181" t="str">
        <f>+'LISTADO GENERAL '!E2193</f>
        <v>ZABILA CON MIEL JARABE PEDIATRICO 120 ML</v>
      </c>
      <c r="D2181">
        <f>+'LISTADO GENERAL '!F2193</f>
        <v>0</v>
      </c>
      <c r="E2181" t="str">
        <f>+'LISTADO GENERAL '!I2193</f>
        <v>FC PHARMA</v>
      </c>
      <c r="F2181" s="20">
        <f>+'LISTADO GENERAL '!S2193</f>
        <v>45748</v>
      </c>
      <c r="G2181">
        <f>+'LISTADO GENERAL '!T2193</f>
        <v>0</v>
      </c>
      <c r="H2181" s="21">
        <f>+'LISTADO GENERAL '!O2193</f>
        <v>5.508</v>
      </c>
      <c r="I2181">
        <f t="shared" si="68"/>
        <v>0</v>
      </c>
      <c r="J2181">
        <f>IF('LISTADO GENERAL '!K2193="EXENTO",'REF1'!I2181,I2181*1.16)</f>
        <v>0</v>
      </c>
      <c r="K2181" t="b">
        <f t="shared" si="69"/>
        <v>0</v>
      </c>
      <c r="L2181" t="str">
        <f>'LISTADO GENERAL '!A2193</f>
        <v>PRODUCTOS TOP</v>
      </c>
    </row>
    <row r="2182" spans="1:12">
      <c r="A2182" s="22">
        <v>2181</v>
      </c>
      <c r="B2182" t="str">
        <f>+'LISTADO GENERAL '!B2194</f>
        <v>030720008</v>
      </c>
      <c r="C2182" t="str">
        <f>+'LISTADO GENERAL '!E2194</f>
        <v>ZEFIMAX 400MG X 6 CAP</v>
      </c>
      <c r="D2182">
        <f>+'LISTADO GENERAL '!F2194</f>
        <v>0</v>
      </c>
      <c r="E2182" t="str">
        <f>+'LISTADO GENERAL '!I2194</f>
        <v>DISKAM</v>
      </c>
      <c r="F2182" s="20">
        <f>+'LISTADO GENERAL '!S2194</f>
        <v>45962</v>
      </c>
      <c r="G2182">
        <f>+'LISTADO GENERAL '!T2194</f>
        <v>0</v>
      </c>
      <c r="H2182" s="21">
        <f>+'LISTADO GENERAL '!O2194</f>
        <v>7.9220779220779214</v>
      </c>
      <c r="I2182">
        <f t="shared" si="68"/>
        <v>0</v>
      </c>
      <c r="J2182">
        <f>IF('LISTADO GENERAL '!K2194="EXENTO",'REF1'!I2182,I2182*1.16)</f>
        <v>0</v>
      </c>
      <c r="K2182" t="b">
        <f t="shared" si="69"/>
        <v>0</v>
      </c>
      <c r="L2182">
        <f>'LISTADO GENERAL '!A2194</f>
        <v>0</v>
      </c>
    </row>
    <row r="2183" spans="1:12">
      <c r="A2183" s="22">
        <v>2182</v>
      </c>
      <c r="B2183" t="str">
        <f>+'LISTADO GENERAL '!B2195</f>
        <v>023850016</v>
      </c>
      <c r="C2183" t="str">
        <f>+'LISTADO GENERAL '!E2195</f>
        <v>ZINCOSOL X 120 mL</v>
      </c>
      <c r="D2183">
        <f>+'LISTADO GENERAL '!F2195</f>
        <v>0</v>
      </c>
      <c r="E2183" t="str">
        <f>+'LISTADO GENERAL '!I2195</f>
        <v>BIOFARCO</v>
      </c>
      <c r="F2183" s="20">
        <f>+'LISTADO GENERAL '!S2195</f>
        <v>46204</v>
      </c>
      <c r="G2183">
        <f>+'LISTADO GENERAL '!T2195</f>
        <v>0</v>
      </c>
      <c r="H2183" s="21">
        <f>+'LISTADO GENERAL '!O2195</f>
        <v>4.3896103896103895</v>
      </c>
      <c r="I2183">
        <f t="shared" si="68"/>
        <v>0</v>
      </c>
      <c r="J2183">
        <f>IF('LISTADO GENERAL '!K2195="EXENTO",'REF1'!I2183,I2183*1.16)</f>
        <v>0</v>
      </c>
      <c r="K2183" t="b">
        <f t="shared" si="69"/>
        <v>0</v>
      </c>
      <c r="L2183" t="str">
        <f>'LISTADO GENERAL '!A2195</f>
        <v>PRODUCTOS TOP</v>
      </c>
    </row>
    <row r="2184" spans="1:12">
      <c r="A2184" s="22">
        <v>2183</v>
      </c>
      <c r="B2184" t="str">
        <f>+'LISTADO GENERAL '!B2196</f>
        <v>020360045</v>
      </c>
      <c r="C2184" t="str">
        <f>+'LISTADO GENERAL '!E2196</f>
        <v>ZITOXIL  5% SL X 60 ML</v>
      </c>
      <c r="D2184">
        <f>+'LISTADO GENERAL '!F2196</f>
        <v>0</v>
      </c>
      <c r="E2184" t="str">
        <f>+'LISTADO GENERAL '!I2196</f>
        <v>ELMOR</v>
      </c>
      <c r="F2184" s="20">
        <f>+'LISTADO GENERAL '!S2196</f>
        <v>46266</v>
      </c>
      <c r="G2184">
        <f>+'LISTADO GENERAL '!T2196</f>
        <v>0</v>
      </c>
      <c r="H2184" s="21">
        <f>+'LISTADO GENERAL '!O2196</f>
        <v>5.8782142857142858</v>
      </c>
      <c r="I2184">
        <f t="shared" si="68"/>
        <v>0</v>
      </c>
      <c r="J2184">
        <f>IF('LISTADO GENERAL '!K2196="EXENTO",'REF1'!I2184,I2184*1.16)</f>
        <v>0</v>
      </c>
      <c r="K2184" t="b">
        <f t="shared" si="69"/>
        <v>0</v>
      </c>
      <c r="L2184">
        <f>'LISTADO GENERAL '!A2196</f>
        <v>0</v>
      </c>
    </row>
    <row r="2185" spans="1:12">
      <c r="A2185" s="22">
        <v>2184</v>
      </c>
      <c r="B2185" t="str">
        <f>+'LISTADO GENERAL '!B2197</f>
        <v>033140024</v>
      </c>
      <c r="C2185" t="str">
        <f>+'LISTADO GENERAL '!E2197</f>
        <v>ZITROBIO (AZITROMICINA) 200mg/5ml X 30 ml</v>
      </c>
      <c r="D2185">
        <f>+'LISTADO GENERAL '!F2197</f>
        <v>0</v>
      </c>
      <c r="E2185" t="str">
        <f>+'LISTADO GENERAL '!I2197</f>
        <v>BIO - MERCY</v>
      </c>
      <c r="F2185" s="20">
        <f>+'LISTADO GENERAL '!S2197</f>
        <v>46143</v>
      </c>
      <c r="G2185">
        <f>+'LISTADO GENERAL '!T2197</f>
        <v>0</v>
      </c>
      <c r="H2185" s="21">
        <f>+'LISTADO GENERAL '!O2197</f>
        <v>2.535064935064935</v>
      </c>
      <c r="I2185">
        <f t="shared" si="68"/>
        <v>0</v>
      </c>
      <c r="J2185">
        <f>IF('LISTADO GENERAL '!K2197="EXENTO",'REF1'!I2185,I2185*1.16)</f>
        <v>0</v>
      </c>
      <c r="K2185" t="b">
        <f t="shared" si="69"/>
        <v>0</v>
      </c>
      <c r="L2185">
        <f>'LISTADO GENERAL '!A2197</f>
        <v>0</v>
      </c>
    </row>
    <row r="2186" spans="1:12">
      <c r="A2186" s="22">
        <v>2185</v>
      </c>
      <c r="B2186" t="str">
        <f>+'LISTADO GENERAL '!B2198</f>
        <v>022680038</v>
      </c>
      <c r="C2186" t="str">
        <f>+'LISTADO GENERAL '!E2198</f>
        <v>ZITROTRIM 200mg/5ml (AZITROMICINA) X 30mL</v>
      </c>
      <c r="D2186">
        <f>+'LISTADO GENERAL '!F2198</f>
        <v>0</v>
      </c>
      <c r="E2186" t="str">
        <f>+'LISTADO GENERAL '!I2198</f>
        <v>PORTUGAL</v>
      </c>
      <c r="F2186" s="20">
        <f>+'LISTADO GENERAL '!S2198</f>
        <v>46296</v>
      </c>
      <c r="G2186">
        <f>+'LISTADO GENERAL '!T2198</f>
        <v>0</v>
      </c>
      <c r="H2186" s="21">
        <f>+'LISTADO GENERAL '!O2198</f>
        <v>8.918181818181818</v>
      </c>
      <c r="I2186">
        <f t="shared" si="68"/>
        <v>0</v>
      </c>
      <c r="J2186">
        <f>IF('LISTADO GENERAL '!K2198="EXENTO",'REF1'!I2186,I2186*1.16)</f>
        <v>0</v>
      </c>
      <c r="K2186" t="b">
        <f t="shared" si="69"/>
        <v>0</v>
      </c>
      <c r="L2186" t="str">
        <f>'LISTADO GENERAL '!A2198</f>
        <v>PRODUCTOS TOP</v>
      </c>
    </row>
    <row r="2187" spans="1:12">
      <c r="A2187" s="22">
        <v>2186</v>
      </c>
      <c r="B2187" t="str">
        <f>+'LISTADO GENERAL '!B2199</f>
        <v>020931175</v>
      </c>
      <c r="C2187" t="str">
        <f>+'LISTADO GENERAL '!E2199</f>
        <v>ZOCLONAX  7,5 MG X 10 TAB</v>
      </c>
      <c r="D2187">
        <f>+'LISTADO GENERAL '!F2199</f>
        <v>0</v>
      </c>
      <c r="E2187" t="str">
        <f>+'LISTADO GENERAL '!I2199</f>
        <v>LA SANTE</v>
      </c>
      <c r="F2187" s="20">
        <f>+'LISTADO GENERAL '!S2199</f>
        <v>46539</v>
      </c>
      <c r="G2187">
        <f>+'LISTADO GENERAL '!T2199</f>
        <v>0</v>
      </c>
      <c r="H2187" s="21">
        <f>+'LISTADO GENERAL '!O2199</f>
        <v>3.2927999999999997</v>
      </c>
      <c r="I2187">
        <f t="shared" si="68"/>
        <v>0</v>
      </c>
      <c r="J2187">
        <f>IF('LISTADO GENERAL '!K2199="EXENTO",'REF1'!I2187,I2187*1.16)</f>
        <v>0</v>
      </c>
      <c r="K2187" t="b">
        <f t="shared" si="69"/>
        <v>0</v>
      </c>
      <c r="L2187" t="str">
        <f>'LISTADO GENERAL '!A2199</f>
        <v>BROCHE DE ORO</v>
      </c>
    </row>
    <row r="2188" spans="1:12">
      <c r="A2188" s="22">
        <v>2187</v>
      </c>
      <c r="B2188" t="str">
        <f>+'LISTADO GENERAL '!B2200</f>
        <v>020191128</v>
      </c>
      <c r="C2188" t="str">
        <f>+'LISTADO GENERAL '!E2200</f>
        <v>ZONIUM 40mg X 14 CAPS</v>
      </c>
      <c r="D2188">
        <f>+'LISTADO GENERAL '!F2200</f>
        <v>0</v>
      </c>
      <c r="E2188" t="str">
        <f>+'LISTADO GENERAL '!I2200</f>
        <v>BIOTECH</v>
      </c>
      <c r="F2188" s="20">
        <f>+'LISTADO GENERAL '!S2200</f>
        <v>46113</v>
      </c>
      <c r="G2188">
        <f>+'LISTADO GENERAL '!T2200</f>
        <v>0</v>
      </c>
      <c r="H2188" s="21">
        <f>+'LISTADO GENERAL '!O2200</f>
        <v>8.4805194805194812</v>
      </c>
      <c r="I2188">
        <f t="shared" si="68"/>
        <v>0</v>
      </c>
      <c r="J2188">
        <f>IF('LISTADO GENERAL '!K2200="EXENTO",'REF1'!I2188,I2188*1.16)</f>
        <v>0</v>
      </c>
      <c r="K2188" t="b">
        <f t="shared" si="69"/>
        <v>0</v>
      </c>
      <c r="L2188">
        <f>'LISTADO GENERAL '!A2200</f>
        <v>0</v>
      </c>
    </row>
    <row r="2189" spans="1:12">
      <c r="A2189" s="22">
        <v>2188</v>
      </c>
      <c r="B2189" t="str">
        <f>+'LISTADO GENERAL '!B2201</f>
        <v>020980451</v>
      </c>
      <c r="C2189" t="str">
        <f>+'LISTADO GENERAL '!E2201</f>
        <v>ZONTRICON 500MG X 6 CAP</v>
      </c>
      <c r="D2189">
        <f>+'LISTADO GENERAL '!F2201</f>
        <v>0</v>
      </c>
      <c r="E2189" t="str">
        <f>+'LISTADO GENERAL '!I2201</f>
        <v>LETI-GENVEN</v>
      </c>
      <c r="F2189" s="20">
        <f>+'LISTADO GENERAL '!S2201</f>
        <v>46174</v>
      </c>
      <c r="G2189">
        <f>+'LISTADO GENERAL '!T2201</f>
        <v>0</v>
      </c>
      <c r="H2189" s="21">
        <f>+'LISTADO GENERAL '!O2201</f>
        <v>11.893506493506495</v>
      </c>
      <c r="I2189">
        <f t="shared" si="68"/>
        <v>0</v>
      </c>
      <c r="J2189">
        <f>IF('LISTADO GENERAL '!K2201="EXENTO",'REF1'!I2189,I2189*1.16)</f>
        <v>0</v>
      </c>
      <c r="K2189" t="b">
        <f t="shared" si="69"/>
        <v>0</v>
      </c>
      <c r="L2189" t="str">
        <f>'LISTADO GENERAL '!A2201</f>
        <v xml:space="preserve">BROCHE DE ORO </v>
      </c>
    </row>
    <row r="2190" spans="1:12">
      <c r="A2190" s="22">
        <v>2189</v>
      </c>
      <c r="B2190" t="str">
        <f>+'LISTADO GENERAL '!B2202</f>
        <v>022720054</v>
      </c>
      <c r="C2190" t="str">
        <f>+'LISTADO GENERAL '!E2202</f>
        <v>ZOPIROL 0,50% SOL OFTALMICA X 5 ML</v>
      </c>
      <c r="D2190">
        <f>+'LISTADO GENERAL '!F2202</f>
        <v>0</v>
      </c>
      <c r="E2190" t="str">
        <f>+'LISTADO GENERAL '!I2202</f>
        <v>FAHD</v>
      </c>
      <c r="F2190" s="20">
        <f>+'LISTADO GENERAL '!S2202</f>
        <v>45809</v>
      </c>
      <c r="G2190">
        <f>+'LISTADO GENERAL '!T2202</f>
        <v>0</v>
      </c>
      <c r="H2190" s="21">
        <f>+'LISTADO GENERAL '!O2202</f>
        <v>4.2321428571428577</v>
      </c>
      <c r="I2190">
        <f t="shared" si="68"/>
        <v>0</v>
      </c>
      <c r="J2190">
        <f>IF('LISTADO GENERAL '!K2202="EXENTO",'REF1'!I2190,I2190*1.16)</f>
        <v>0</v>
      </c>
      <c r="K2190" t="b">
        <f t="shared" si="69"/>
        <v>0</v>
      </c>
      <c r="L2190">
        <f>'LISTADO GENERAL '!A2202</f>
        <v>0</v>
      </c>
    </row>
    <row r="2191" spans="1:12">
      <c r="A2191" s="22">
        <v>2190</v>
      </c>
      <c r="B2191" t="str">
        <f>+'LISTADO GENERAL '!B2203</f>
        <v>020931186</v>
      </c>
      <c r="C2191" t="str">
        <f>+'LISTADO GENERAL '!E2203</f>
        <v>ZOPLICONA 7,5 MG X 10 CAP</v>
      </c>
      <c r="D2191">
        <f>+'LISTADO GENERAL '!F2203</f>
        <v>0</v>
      </c>
      <c r="E2191" t="str">
        <f>+'LISTADO GENERAL '!I2203</f>
        <v>LA SANTE</v>
      </c>
      <c r="F2191" s="20">
        <f>+'LISTADO GENERAL '!S2203</f>
        <v>46174</v>
      </c>
      <c r="G2191">
        <f>+'LISTADO GENERAL '!T2203</f>
        <v>0</v>
      </c>
      <c r="H2191" s="21">
        <f>+'LISTADO GENERAL '!O2203</f>
        <v>2.597</v>
      </c>
      <c r="I2191">
        <f t="shared" si="68"/>
        <v>0</v>
      </c>
      <c r="J2191">
        <f>IF('LISTADO GENERAL '!K2203="EXENTO",'REF1'!I2191,I2191*1.16)</f>
        <v>0</v>
      </c>
      <c r="K2191" t="b">
        <f t="shared" si="69"/>
        <v>0</v>
      </c>
      <c r="L2191" t="str">
        <f>'LISTADO GENERAL '!A2203</f>
        <v>BROCHE DE ORO</v>
      </c>
    </row>
    <row r="2192" spans="1:12">
      <c r="A2192" s="22">
        <v>2191</v>
      </c>
      <c r="B2192" t="str">
        <f>+'LISTADO GENERAL '!B2204</f>
        <v>022111075</v>
      </c>
      <c r="C2192" t="str">
        <f>+'LISTADO GENERAL '!E2204</f>
        <v>ZOST 50 MG X 2 COMP</v>
      </c>
      <c r="D2192">
        <f>+'LISTADO GENERAL '!F2204</f>
        <v>0</v>
      </c>
      <c r="E2192" t="str">
        <f>+'LISTADO GENERAL '!I2204</f>
        <v>DOLLDER</v>
      </c>
      <c r="F2192" s="20">
        <f>+'LISTADO GENERAL '!S2204</f>
        <v>46054</v>
      </c>
      <c r="G2192">
        <f>+'LISTADO GENERAL '!T2204</f>
        <v>0</v>
      </c>
      <c r="H2192" s="21">
        <f>+'LISTADO GENERAL '!O2204</f>
        <v>1.1199999999999999</v>
      </c>
      <c r="I2192">
        <f t="shared" si="68"/>
        <v>0</v>
      </c>
      <c r="J2192">
        <f>IF('LISTADO GENERAL '!K2204="EXENTO",'REF1'!I2192,I2192*1.16)</f>
        <v>0</v>
      </c>
      <c r="K2192" t="b">
        <f t="shared" si="69"/>
        <v>0</v>
      </c>
      <c r="L2192">
        <f>'LISTADO GENERAL '!A2204</f>
        <v>0</v>
      </c>
    </row>
    <row r="2193" spans="1:12">
      <c r="A2193" s="22">
        <v>2192</v>
      </c>
      <c r="B2193" t="str">
        <f>+'LISTADO GENERAL '!B2205</f>
        <v>0221110870</v>
      </c>
      <c r="C2193" t="str">
        <f>+'LISTADO GENERAL '!E2205</f>
        <v>ZOST 50 MG X 4 COMP</v>
      </c>
      <c r="D2193">
        <f>+'LISTADO GENERAL '!F2205</f>
        <v>0</v>
      </c>
      <c r="E2193" t="str">
        <f>+'LISTADO GENERAL '!I2205</f>
        <v>DOLLDER</v>
      </c>
      <c r="F2193" s="20">
        <f>+'LISTADO GENERAL '!S2205</f>
        <v>46539</v>
      </c>
      <c r="G2193">
        <f>+'LISTADO GENERAL '!T2205</f>
        <v>0</v>
      </c>
      <c r="H2193" s="21">
        <f>+'LISTADO GENERAL '!O2205</f>
        <v>1.9113924050632911</v>
      </c>
      <c r="I2193">
        <f t="shared" si="68"/>
        <v>0</v>
      </c>
      <c r="J2193">
        <f>IF('LISTADO GENERAL '!K2205="EXENTO",'REF1'!I2193,I2193*1.16)</f>
        <v>0</v>
      </c>
      <c r="K2193" t="b">
        <f t="shared" si="69"/>
        <v>0</v>
      </c>
      <c r="L2193" t="str">
        <f>'LISTADO GENERAL '!A2205</f>
        <v>PRODUCTOS TOP</v>
      </c>
    </row>
    <row r="2194" spans="1:12">
      <c r="A2194" s="22">
        <v>2193</v>
      </c>
      <c r="B2194" t="str">
        <f>+'LISTADO GENERAL '!B2206</f>
        <v>022010877</v>
      </c>
      <c r="C2194" t="str">
        <f>+'LISTADO GENERAL '!E2206</f>
        <v>ZUDENINA 0,1% CREMA X 30GR</v>
      </c>
      <c r="D2194">
        <f>+'LISTADO GENERAL '!F2206</f>
        <v>0</v>
      </c>
      <c r="E2194" t="str">
        <f>+'LISTADO GENERAL '!I2206</f>
        <v>MEDIHEALTH</v>
      </c>
      <c r="F2194" s="20">
        <f>+'LISTADO GENERAL '!S2206</f>
        <v>46082</v>
      </c>
      <c r="G2194">
        <f>+'LISTADO GENERAL '!T2206</f>
        <v>0</v>
      </c>
      <c r="H2194" s="21">
        <f>+'LISTADO GENERAL '!O2206</f>
        <v>8.1190000000000015</v>
      </c>
      <c r="I2194">
        <f t="shared" si="68"/>
        <v>0</v>
      </c>
      <c r="J2194">
        <f>IF('LISTADO GENERAL '!K2206="EXENTO",'REF1'!I2194,I2194*1.16)</f>
        <v>0</v>
      </c>
      <c r="K2194" t="b">
        <f t="shared" si="69"/>
        <v>0</v>
      </c>
      <c r="L2194" t="str">
        <f>'LISTADO GENERAL '!A2206</f>
        <v>PRODUCTOS TOP</v>
      </c>
    </row>
    <row r="2195" spans="1:12">
      <c r="A2195" s="22">
        <v>2194</v>
      </c>
      <c r="B2195" t="str">
        <f>+'LISTADO GENERAL '!B2207</f>
        <v>022010878</v>
      </c>
      <c r="C2195" t="str">
        <f>+'LISTADO GENERAL '!E2207</f>
        <v>ZUDENINA 0,1% GEL X 30GR</v>
      </c>
      <c r="D2195">
        <f>+'LISTADO GENERAL '!F2207</f>
        <v>0</v>
      </c>
      <c r="E2195" t="str">
        <f>+'LISTADO GENERAL '!I2207</f>
        <v>MEDIHEALTH</v>
      </c>
      <c r="F2195" s="20">
        <f>+'LISTADO GENERAL '!S2207</f>
        <v>46539</v>
      </c>
      <c r="G2195">
        <f>+'LISTADO GENERAL '!T2207</f>
        <v>0</v>
      </c>
      <c r="H2195" s="21">
        <f>+'LISTADO GENERAL '!O2207</f>
        <v>8.5444999999999993</v>
      </c>
      <c r="I2195">
        <f t="shared" si="68"/>
        <v>0</v>
      </c>
      <c r="J2195">
        <f>IF('LISTADO GENERAL '!K2207="EXENTO",'REF1'!I2195,I2195*1.16)</f>
        <v>0</v>
      </c>
      <c r="K2195" t="b">
        <f t="shared" si="69"/>
        <v>0</v>
      </c>
      <c r="L2195" t="str">
        <f>'LISTADO GENERAL '!A2207</f>
        <v>PRODUCTOS TOP</v>
      </c>
    </row>
    <row r="2196" spans="1:12">
      <c r="A2196" s="22">
        <v>2195</v>
      </c>
      <c r="B2196" t="str">
        <f>+'LISTADO GENERAL '!B2208</f>
        <v>022010968</v>
      </c>
      <c r="C2196" t="str">
        <f>+'LISTADO GENERAL '!E2208</f>
        <v>ZUDENINA FORTE 0,3% GEL X 30GR*</v>
      </c>
      <c r="D2196">
        <f>+'LISTADO GENERAL '!F2208</f>
        <v>0</v>
      </c>
      <c r="E2196" t="str">
        <f>+'LISTADO GENERAL '!I2208</f>
        <v>MEDIHEALTH</v>
      </c>
      <c r="F2196" s="20">
        <f>+'LISTADO GENERAL '!S2208</f>
        <v>46296</v>
      </c>
      <c r="G2196">
        <f>+'LISTADO GENERAL '!T2208</f>
        <v>0</v>
      </c>
      <c r="H2196" s="21">
        <f>+'LISTADO GENERAL '!O2208</f>
        <v>8.537974683544304</v>
      </c>
      <c r="I2196">
        <f t="shared" si="68"/>
        <v>0</v>
      </c>
      <c r="J2196">
        <f>IF('LISTADO GENERAL '!K2208="EXENTO",'REF1'!I2196,I2196*1.16)</f>
        <v>0</v>
      </c>
      <c r="K2196" t="b">
        <f t="shared" si="69"/>
        <v>0</v>
      </c>
      <c r="L2196">
        <f>'LISTADO GENERAL '!A2208</f>
        <v>0</v>
      </c>
    </row>
    <row r="2197" spans="1:12">
      <c r="A2197" s="22">
        <v>2196</v>
      </c>
      <c r="B2197" t="str">
        <f>+MISCELANEOS!B14</f>
        <v>7591616000032</v>
      </c>
      <c r="C2197" t="str">
        <f>+MISCELANEOS!E14</f>
        <v>ACEITE DE ALMENDRAS DULCES X 30 ML SOL</v>
      </c>
      <c r="D2197" t="str">
        <f>+MISCELANEOS!F14</f>
        <v>001</v>
      </c>
      <c r="E2197" t="str">
        <f>+MISCELANEOS!I14</f>
        <v>BIOFARCO</v>
      </c>
      <c r="F2197" s="20">
        <f>+MISCELANEOS!S14</f>
        <v>46539</v>
      </c>
      <c r="G2197">
        <f>+MISCELANEOS!T14</f>
        <v>0</v>
      </c>
      <c r="H2197" s="21">
        <f>+MISCELANEOS!O14</f>
        <v>2.1118181818181818</v>
      </c>
      <c r="I2197">
        <f t="shared" ref="I2197" si="70">+H2197*G2197</f>
        <v>0</v>
      </c>
      <c r="J2197">
        <f>IF('LISTADO GENERAL '!K2209="EXENTO",'REF1'!I2197,I2197*1.16)</f>
        <v>0</v>
      </c>
      <c r="K2197" t="b">
        <f t="shared" ref="K2197" si="71">IF(AND(G2197&gt;0,AND(L2197&lt;&gt;$L$1,L2197&lt;&gt;$M$1)),ROW())</f>
        <v>0</v>
      </c>
      <c r="L2197">
        <f>'LISTADO GENERAL '!A2209</f>
        <v>0</v>
      </c>
    </row>
    <row r="2198" spans="1:12">
      <c r="A2198" s="22">
        <v>2197</v>
      </c>
      <c r="B2198" t="str">
        <f>+MISCELANEOS!B15</f>
        <v>7591616000056</v>
      </c>
      <c r="C2198" t="str">
        <f>+MISCELANEOS!E15</f>
        <v>ACEITE DE COCO X 30 ML SOL</v>
      </c>
      <c r="D2198" t="str">
        <f>+MISCELANEOS!F15</f>
        <v>001</v>
      </c>
      <c r="E2198" t="str">
        <f>+MISCELANEOS!I15</f>
        <v>BIOFARCO</v>
      </c>
      <c r="F2198" s="20">
        <f>+MISCELANEOS!S15</f>
        <v>46661</v>
      </c>
      <c r="G2198">
        <f>+MISCELANEOS!T15</f>
        <v>0</v>
      </c>
      <c r="H2198" s="21">
        <f>+MISCELANEOS!O15</f>
        <v>2.9870129870129869</v>
      </c>
      <c r="I2198">
        <f t="shared" ref="I2198:I2261" si="72">+H2198*G2198</f>
        <v>0</v>
      </c>
      <c r="J2198">
        <f>IF('LISTADO GENERAL '!K2210="EXENTO",'REF1'!I2198,I2198*1.16)</f>
        <v>0</v>
      </c>
      <c r="K2198" t="b">
        <f t="shared" ref="K2198:K2261" si="73">IF(AND(G2198&gt;0,AND(L2198&lt;&gt;$L$1,L2198&lt;&gt;$M$1)),ROW())</f>
        <v>0</v>
      </c>
      <c r="L2198">
        <f>'LISTADO GENERAL '!A2210</f>
        <v>0</v>
      </c>
    </row>
    <row r="2199" spans="1:12">
      <c r="A2199" s="22">
        <v>2198</v>
      </c>
      <c r="B2199" t="str">
        <f>+MISCELANEOS!B16</f>
        <v>7591616000131</v>
      </c>
      <c r="C2199" t="str">
        <f>+MISCELANEOS!E16</f>
        <v>ACEITE DE RICINO X 30 ML SOL</v>
      </c>
      <c r="D2199" t="str">
        <f>+MISCELANEOS!F16</f>
        <v>001</v>
      </c>
      <c r="E2199" t="str">
        <f>+MISCELANEOS!I16</f>
        <v>BIOFARCO</v>
      </c>
      <c r="F2199" s="20">
        <f>+MISCELANEOS!S16</f>
        <v>46631</v>
      </c>
      <c r="G2199">
        <f>+MISCELANEOS!T16</f>
        <v>0</v>
      </c>
      <c r="H2199" s="21">
        <f>+MISCELANEOS!O16</f>
        <v>2.8701298701298699</v>
      </c>
      <c r="I2199">
        <f t="shared" si="72"/>
        <v>0</v>
      </c>
      <c r="J2199">
        <f>IF('LISTADO GENERAL '!K2211="EXENTO",'REF1'!I2199,I2199*1.16)</f>
        <v>0</v>
      </c>
      <c r="K2199" t="b">
        <f t="shared" si="73"/>
        <v>0</v>
      </c>
      <c r="L2199">
        <f>'LISTADO GENERAL '!A2211</f>
        <v>0</v>
      </c>
    </row>
    <row r="2200" spans="1:12">
      <c r="A2200" s="22">
        <v>2199</v>
      </c>
      <c r="B2200" t="str">
        <f>+MISCELANEOS!B17</f>
        <v>052670024</v>
      </c>
      <c r="C2200" t="str">
        <f>+MISCELANEOS!E17</f>
        <v>ACEITE MINERAL 30 ML</v>
      </c>
      <c r="D2200" t="str">
        <f>+MISCELANEOS!F17</f>
        <v>001</v>
      </c>
      <c r="E2200" t="str">
        <f>+MISCELANEOS!I17</f>
        <v>LYA</v>
      </c>
      <c r="F2200" s="20">
        <f>+MISCELANEOS!S17</f>
        <v>45931</v>
      </c>
      <c r="G2200">
        <f>+MISCELANEOS!T17</f>
        <v>0</v>
      </c>
      <c r="H2200" s="21">
        <f>+MISCELANEOS!O17</f>
        <v>2.5222222222222221</v>
      </c>
      <c r="I2200">
        <f t="shared" si="72"/>
        <v>0</v>
      </c>
      <c r="J2200">
        <f>IF('LISTADO GENERAL '!K2212="EXENTO",'REF1'!I2200,I2200*1.16)</f>
        <v>0</v>
      </c>
      <c r="K2200" t="b">
        <f t="shared" si="73"/>
        <v>0</v>
      </c>
      <c r="L2200">
        <f>'LISTADO GENERAL '!A2212</f>
        <v>0</v>
      </c>
    </row>
    <row r="2201" spans="1:12">
      <c r="A2201" s="22">
        <v>2200</v>
      </c>
      <c r="B2201" t="str">
        <f>+MISCELANEOS!B18</f>
        <v>7591616000162</v>
      </c>
      <c r="C2201" t="str">
        <f>+MISCELANEOS!E18</f>
        <v>ACEITE MINIRAL X 30 ML SOL</v>
      </c>
      <c r="D2201" t="str">
        <f>+MISCELANEOS!F18</f>
        <v>001</v>
      </c>
      <c r="E2201" t="str">
        <f>+MISCELANEOS!I18</f>
        <v>BIOFARCO</v>
      </c>
      <c r="F2201" s="20">
        <f>+MISCELANEOS!S18</f>
        <v>46661</v>
      </c>
      <c r="G2201">
        <f>+MISCELANEOS!T18</f>
        <v>0</v>
      </c>
      <c r="H2201" s="21">
        <f>+MISCELANEOS!O18</f>
        <v>2.0129870129870131</v>
      </c>
      <c r="I2201">
        <f t="shared" si="72"/>
        <v>0</v>
      </c>
      <c r="J2201">
        <f>IF('LISTADO GENERAL '!K2213="EXENTO",'REF1'!I2201,I2201*1.16)</f>
        <v>0</v>
      </c>
      <c r="K2201" t="b">
        <f t="shared" si="73"/>
        <v>0</v>
      </c>
      <c r="L2201">
        <f>'LISTADO GENERAL '!A2213</f>
        <v>0</v>
      </c>
    </row>
    <row r="2202" spans="1:12">
      <c r="A2202" s="22">
        <v>2201</v>
      </c>
      <c r="B2202" t="str">
        <f>+MISCELANEOS!B19</f>
        <v>7591616001466</v>
      </c>
      <c r="C2202" t="str">
        <f>+MISCELANEOS!E19</f>
        <v>ACIDO BORICO X 20 GR POLVO SOBRE</v>
      </c>
      <c r="D2202" t="str">
        <f>+MISCELANEOS!F19</f>
        <v>001</v>
      </c>
      <c r="E2202" t="str">
        <f>+MISCELANEOS!I19</f>
        <v>BIOFARCO</v>
      </c>
      <c r="F2202" s="20">
        <f>+MISCELANEOS!S19</f>
        <v>46661</v>
      </c>
      <c r="G2202">
        <f>+MISCELANEOS!T19</f>
        <v>0</v>
      </c>
      <c r="H2202" s="21">
        <f>+MISCELANEOS!O19</f>
        <v>1.3766233766233766</v>
      </c>
      <c r="I2202">
        <f t="shared" si="72"/>
        <v>0</v>
      </c>
      <c r="J2202">
        <f>IF('LISTADO GENERAL '!K2214="EXENTO",'REF1'!I2202,I2202*1.16)</f>
        <v>0</v>
      </c>
      <c r="K2202" t="b">
        <f t="shared" si="73"/>
        <v>0</v>
      </c>
      <c r="L2202">
        <f>'LISTADO GENERAL '!A2214</f>
        <v>0</v>
      </c>
    </row>
    <row r="2203" spans="1:12">
      <c r="A2203" s="22">
        <v>2202</v>
      </c>
      <c r="B2203" t="str">
        <f>+MISCELANEOS!B20</f>
        <v>050280004</v>
      </c>
      <c r="C2203" t="str">
        <f>+MISCELANEOS!E20</f>
        <v>ACONDICIONADOR HERBAL ESSENCES HELLO HYDRATION 346ML</v>
      </c>
      <c r="D2203" t="str">
        <f>+MISCELANEOS!F20</f>
        <v>001</v>
      </c>
      <c r="E2203" t="str">
        <f>+MISCELANEOS!I20</f>
        <v>P&amp;G</v>
      </c>
      <c r="F2203" s="20">
        <f>+MISCELANEOS!S20</f>
        <v>46174</v>
      </c>
      <c r="G2203">
        <f>+MISCELANEOS!T20</f>
        <v>0</v>
      </c>
      <c r="H2203" s="21">
        <f>+MISCELANEOS!O20</f>
        <v>5.2555555555555555</v>
      </c>
      <c r="I2203">
        <f t="shared" si="72"/>
        <v>0</v>
      </c>
      <c r="J2203">
        <f>IF('LISTADO GENERAL '!K2215="EXENTO",'REF1'!I2203,I2203*1.16)</f>
        <v>0</v>
      </c>
      <c r="K2203" t="b">
        <f t="shared" si="73"/>
        <v>0</v>
      </c>
      <c r="L2203">
        <f>'LISTADO GENERAL '!A2215</f>
        <v>0</v>
      </c>
    </row>
    <row r="2204" spans="1:12">
      <c r="A2204" s="22">
        <v>2203</v>
      </c>
      <c r="B2204" t="str">
        <f>+MISCELANEOS!B21</f>
        <v>052280225</v>
      </c>
      <c r="C2204" t="str">
        <f>+MISCELANEOS!E21</f>
        <v>ADEL UNGÜENTO X 50GR</v>
      </c>
      <c r="D2204" t="str">
        <f>+MISCELANEOS!F21</f>
        <v>001</v>
      </c>
      <c r="E2204" t="str">
        <f>+MISCELANEOS!I21</f>
        <v>PONCE &amp; BENZO</v>
      </c>
      <c r="F2204" s="20">
        <f>+MISCELANEOS!S21</f>
        <v>46569</v>
      </c>
      <c r="G2204">
        <f>+MISCELANEOS!T21</f>
        <v>0</v>
      </c>
      <c r="H2204" s="21">
        <f>+MISCELANEOS!O21</f>
        <v>4.0253164556962027</v>
      </c>
      <c r="I2204">
        <f t="shared" si="72"/>
        <v>0</v>
      </c>
      <c r="J2204">
        <f>IF('LISTADO GENERAL '!K2216="EXENTO",'REF1'!I2204,I2204*1.16)</f>
        <v>0</v>
      </c>
      <c r="K2204" t="b">
        <f t="shared" si="73"/>
        <v>0</v>
      </c>
      <c r="L2204">
        <f>'LISTADO GENERAL '!A2216</f>
        <v>0</v>
      </c>
    </row>
    <row r="2205" spans="1:12">
      <c r="A2205" s="22">
        <v>2204</v>
      </c>
      <c r="B2205" t="str">
        <f>+MISCELANEOS!B22</f>
        <v>050210003</v>
      </c>
      <c r="C2205" t="str">
        <f>+MISCELANEOS!E22</f>
        <v xml:space="preserve">AFEITADORA  MACH3 BASE RAZOR </v>
      </c>
      <c r="D2205" t="str">
        <f>+MISCELANEOS!F22</f>
        <v>001</v>
      </c>
      <c r="E2205" t="str">
        <f>+MISCELANEOS!I22</f>
        <v>P&amp;G</v>
      </c>
      <c r="F2205" s="20">
        <f>+MISCELANEOS!S22</f>
        <v>0</v>
      </c>
      <c r="G2205">
        <f>+MISCELANEOS!T22</f>
        <v>0</v>
      </c>
      <c r="H2205" s="21">
        <f>+MISCELANEOS!O22</f>
        <v>7.9444444444444446</v>
      </c>
      <c r="I2205">
        <f t="shared" si="72"/>
        <v>0</v>
      </c>
      <c r="J2205">
        <f>IF('LISTADO GENERAL '!K2217="EXENTO",'REF1'!I2205,I2205*1.16)</f>
        <v>0</v>
      </c>
      <c r="K2205" t="b">
        <f t="shared" si="73"/>
        <v>0</v>
      </c>
      <c r="L2205">
        <f>'LISTADO GENERAL '!A2217</f>
        <v>0</v>
      </c>
    </row>
    <row r="2206" spans="1:12">
      <c r="A2206" s="22">
        <v>2205</v>
      </c>
      <c r="B2206" t="str">
        <f>+MISCELANEOS!B23</f>
        <v>050210006</v>
      </c>
      <c r="C2206" t="str">
        <f>+MISCELANEOS!E23</f>
        <v xml:space="preserve">AFEITADORA DESECHABLE GILLETTE DAISY CLASSIC X 2 UNIDADES </v>
      </c>
      <c r="D2206" t="str">
        <f>+MISCELANEOS!F23</f>
        <v>001</v>
      </c>
      <c r="E2206" t="str">
        <f>+MISCELANEOS!I23</f>
        <v>P&amp;G</v>
      </c>
      <c r="F2206" s="20">
        <f>+MISCELANEOS!S23</f>
        <v>0</v>
      </c>
      <c r="G2206">
        <f>+MISCELANEOS!T23</f>
        <v>0</v>
      </c>
      <c r="H2206" s="21">
        <f>+MISCELANEOS!O23</f>
        <v>3.6111111111111112</v>
      </c>
      <c r="I2206">
        <f t="shared" si="72"/>
        <v>0</v>
      </c>
      <c r="J2206">
        <f>IF('LISTADO GENERAL '!K2218="EXENTO",'REF1'!I2206,I2206*1.16)</f>
        <v>0</v>
      </c>
      <c r="K2206" t="b">
        <f t="shared" si="73"/>
        <v>0</v>
      </c>
      <c r="L2206">
        <f>'LISTADO GENERAL '!A2218</f>
        <v>0</v>
      </c>
    </row>
    <row r="2207" spans="1:12">
      <c r="A2207" s="22">
        <v>2206</v>
      </c>
      <c r="B2207" t="str">
        <f>+MISCELANEOS!B24</f>
        <v>050210005</v>
      </c>
      <c r="C2207" t="str">
        <f>+MISCELANEOS!E24</f>
        <v>AFEITADORA DESECHABLE VENUS GILLETTE DISP 3 UNI TROPICAL</v>
      </c>
      <c r="D2207" t="str">
        <f>+MISCELANEOS!F24</f>
        <v>001</v>
      </c>
      <c r="E2207" t="str">
        <f>+MISCELANEOS!I24</f>
        <v>P&amp;G</v>
      </c>
      <c r="F2207" s="20">
        <f>+MISCELANEOS!S24</f>
        <v>0</v>
      </c>
      <c r="G2207">
        <f>+MISCELANEOS!T24</f>
        <v>0</v>
      </c>
      <c r="H2207" s="21">
        <f>+MISCELANEOS!O24</f>
        <v>14.02222222222222</v>
      </c>
      <c r="I2207">
        <f t="shared" si="72"/>
        <v>0</v>
      </c>
      <c r="J2207">
        <f>IF('LISTADO GENERAL '!K2219="EXENTO",'REF1'!I2207,I2207*1.16)</f>
        <v>0</v>
      </c>
      <c r="K2207" t="b">
        <f t="shared" si="73"/>
        <v>0</v>
      </c>
      <c r="L2207">
        <f>'LISTADO GENERAL '!A2219</f>
        <v>0</v>
      </c>
    </row>
    <row r="2208" spans="1:12">
      <c r="A2208" s="22">
        <v>2207</v>
      </c>
      <c r="B2208" t="str">
        <f>+MISCELANEOS!B25</f>
        <v>050210004</v>
      </c>
      <c r="C2208" t="str">
        <f>+MISCELANEOS!E25</f>
        <v xml:space="preserve">AFEITADORA MACH3 SENSITIVE -BASE RAZOR </v>
      </c>
      <c r="D2208" t="str">
        <f>+MISCELANEOS!F25</f>
        <v>001</v>
      </c>
      <c r="E2208" t="str">
        <f>+MISCELANEOS!I25</f>
        <v>P&amp;G</v>
      </c>
      <c r="F2208" s="20">
        <f>+MISCELANEOS!S25</f>
        <v>0</v>
      </c>
      <c r="G2208">
        <f>+MISCELANEOS!T25</f>
        <v>0</v>
      </c>
      <c r="H2208" s="21">
        <f>+MISCELANEOS!O25</f>
        <v>9.7380952380952372</v>
      </c>
      <c r="I2208">
        <f t="shared" si="72"/>
        <v>0</v>
      </c>
      <c r="J2208">
        <f>IF('LISTADO GENERAL '!K2220="EXENTO",'REF1'!I2208,I2208*1.16)</f>
        <v>0</v>
      </c>
      <c r="K2208" t="b">
        <f t="shared" si="73"/>
        <v>0</v>
      </c>
      <c r="L2208">
        <f>'LISTADO GENERAL '!A2220</f>
        <v>0</v>
      </c>
    </row>
    <row r="2209" spans="1:12">
      <c r="A2209" s="22">
        <v>2208</v>
      </c>
      <c r="B2209" t="str">
        <f>+MISCELANEOS!B26</f>
        <v>059990220</v>
      </c>
      <c r="C2209" t="str">
        <f>+MISCELANEOS!E26</f>
        <v xml:space="preserve">AFEITADORA SHAVER SENB BIC RISTRA X 12 </v>
      </c>
      <c r="D2209" t="str">
        <f>+MISCELANEOS!F26</f>
        <v>001</v>
      </c>
      <c r="E2209" t="str">
        <f>+MISCELANEOS!I26</f>
        <v>SANOZ</v>
      </c>
      <c r="F2209" s="20">
        <f>+MISCELANEOS!S26</f>
        <v>45778</v>
      </c>
      <c r="G2209">
        <f>+MISCELANEOS!T26</f>
        <v>0</v>
      </c>
      <c r="H2209" s="21">
        <f>+MISCELANEOS!O26</f>
        <v>5.1444444444444439</v>
      </c>
      <c r="I2209">
        <f t="shared" si="72"/>
        <v>0</v>
      </c>
      <c r="J2209">
        <f>IF('LISTADO GENERAL '!K2221="EXENTO",'REF1'!I2209,I2209*1.16)</f>
        <v>0</v>
      </c>
      <c r="K2209" t="b">
        <f t="shared" si="73"/>
        <v>0</v>
      </c>
      <c r="L2209">
        <f>'LISTADO GENERAL '!A2221</f>
        <v>0</v>
      </c>
    </row>
    <row r="2210" spans="1:12">
      <c r="A2210" s="22">
        <v>2209</v>
      </c>
      <c r="B2210" t="str">
        <f>+MISCELANEOS!B27</f>
        <v>050210007</v>
      </c>
      <c r="C2210" t="str">
        <f>+MISCELANEOS!E27</f>
        <v>AFEITADORA VENUS GILLETTE RAZOR 1 UP</v>
      </c>
      <c r="D2210" t="str">
        <f>+MISCELANEOS!F27</f>
        <v>001</v>
      </c>
      <c r="E2210" t="str">
        <f>+MISCELANEOS!I27</f>
        <v>P&amp;G</v>
      </c>
      <c r="F2210" s="20">
        <f>+MISCELANEOS!S27</f>
        <v>0</v>
      </c>
      <c r="G2210">
        <f>+MISCELANEOS!T27</f>
        <v>0</v>
      </c>
      <c r="H2210" s="21">
        <f>+MISCELANEOS!O27</f>
        <v>7.7738095238095246</v>
      </c>
      <c r="I2210">
        <f t="shared" si="72"/>
        <v>0</v>
      </c>
      <c r="J2210">
        <f>IF('LISTADO GENERAL '!K2222="EXENTO",'REF1'!I2210,I2210*1.16)</f>
        <v>0</v>
      </c>
      <c r="K2210" t="b">
        <f t="shared" si="73"/>
        <v>0</v>
      </c>
      <c r="L2210">
        <f>'LISTADO GENERAL '!A2222</f>
        <v>0</v>
      </c>
    </row>
    <row r="2211" spans="1:12">
      <c r="A2211" s="22">
        <v>2210</v>
      </c>
      <c r="B2211" t="str">
        <f>+MISCELANEOS!B28</f>
        <v>051440007</v>
      </c>
      <c r="C2211" t="str">
        <f>+MISCELANEOS!E28</f>
        <v>AGUA OXIGENADA VOL 30 X 500CC</v>
      </c>
      <c r="D2211" t="str">
        <f>+MISCELANEOS!F28</f>
        <v>001</v>
      </c>
      <c r="E2211" t="str">
        <f>+MISCELANEOS!I28</f>
        <v>ROLDA</v>
      </c>
      <c r="F2211" s="20">
        <f>+MISCELANEOS!S28</f>
        <v>45962</v>
      </c>
      <c r="G2211">
        <f>+MISCELANEOS!T28</f>
        <v>0</v>
      </c>
      <c r="H2211" s="21">
        <f>+MISCELANEOS!O28</f>
        <v>2.911111111111111</v>
      </c>
      <c r="I2211">
        <f t="shared" si="72"/>
        <v>0</v>
      </c>
      <c r="J2211">
        <f>IF('LISTADO GENERAL '!K2223="EXENTO",'REF1'!I2211,I2211*1.16)</f>
        <v>0</v>
      </c>
      <c r="K2211" t="b">
        <f t="shared" si="73"/>
        <v>0</v>
      </c>
      <c r="L2211">
        <f>'LISTADO GENERAL '!A2223</f>
        <v>0</v>
      </c>
    </row>
    <row r="2212" spans="1:12">
      <c r="A2212" s="22">
        <v>2211</v>
      </c>
      <c r="B2212" t="str">
        <f>+MISCELANEOS!B29</f>
        <v>7591616001480</v>
      </c>
      <c r="C2212" t="str">
        <f>+MISCELANEOS!E29</f>
        <v>ALUMBRE X 20 GR POLVO SOBRE</v>
      </c>
      <c r="D2212" t="str">
        <f>+MISCELANEOS!F29</f>
        <v>001</v>
      </c>
      <c r="E2212" t="str">
        <f>+MISCELANEOS!I29</f>
        <v>BIOFARCO</v>
      </c>
      <c r="F2212" s="20">
        <f>+MISCELANEOS!S29</f>
        <v>46661</v>
      </c>
      <c r="G2212">
        <f>+MISCELANEOS!T29</f>
        <v>0</v>
      </c>
      <c r="H2212" s="21">
        <f>+MISCELANEOS!O29</f>
        <v>1.2077922077922079</v>
      </c>
      <c r="I2212">
        <f t="shared" si="72"/>
        <v>0</v>
      </c>
      <c r="J2212">
        <f>IF('LISTADO GENERAL '!K2224="EXENTO",'REF1'!I2212,I2212*1.16)</f>
        <v>0</v>
      </c>
      <c r="K2212" t="b">
        <f t="shared" si="73"/>
        <v>0</v>
      </c>
      <c r="L2212">
        <f>'LISTADO GENERAL '!A2224</f>
        <v>0</v>
      </c>
    </row>
    <row r="2213" spans="1:12">
      <c r="A2213" s="22">
        <v>2212</v>
      </c>
      <c r="B2213" t="str">
        <f>+MISCELANEOS!B30</f>
        <v>020640938</v>
      </c>
      <c r="C2213" t="str">
        <f>+MISCELANEOS!E30</f>
        <v>ANDANTOL JALEA X 20 G N.F.</v>
      </c>
      <c r="D2213" t="str">
        <f>+MISCELANEOS!F30</f>
        <v>001</v>
      </c>
      <c r="E2213" t="str">
        <f>+MISCELANEOS!I30</f>
        <v>VARGAS</v>
      </c>
      <c r="F2213" s="20">
        <f>+MISCELANEOS!S30</f>
        <v>45870</v>
      </c>
      <c r="G2213">
        <f>+MISCELANEOS!T30</f>
        <v>0</v>
      </c>
      <c r="H2213" s="21">
        <f>+MISCELANEOS!O30</f>
        <v>4.443037974683544</v>
      </c>
      <c r="I2213">
        <f t="shared" si="72"/>
        <v>0</v>
      </c>
      <c r="J2213">
        <f>IF('LISTADO GENERAL '!K2225="EXENTO",'REF1'!I2213,I2213*1.16)</f>
        <v>0</v>
      </c>
      <c r="K2213" t="b">
        <f t="shared" si="73"/>
        <v>0</v>
      </c>
      <c r="L2213">
        <f>'LISTADO GENERAL '!A2225</f>
        <v>0</v>
      </c>
    </row>
    <row r="2214" spans="1:12">
      <c r="A2214" s="22">
        <v>2213</v>
      </c>
      <c r="B2214" t="str">
        <f>+MISCELANEOS!B31</f>
        <v>7591616001510</v>
      </c>
      <c r="C2214" t="str">
        <f>+MISCELANEOS!E31</f>
        <v>AZUFRE X 20 GR POLVO SOBRE</v>
      </c>
      <c r="D2214" t="str">
        <f>+MISCELANEOS!F31</f>
        <v>001</v>
      </c>
      <c r="E2214" t="str">
        <f>+MISCELANEOS!I31</f>
        <v>BIOFARCO</v>
      </c>
      <c r="F2214" s="20">
        <f>+MISCELANEOS!S31</f>
        <v>46631</v>
      </c>
      <c r="G2214">
        <f>+MISCELANEOS!T31</f>
        <v>0</v>
      </c>
      <c r="H2214" s="21">
        <f>+MISCELANEOS!O31</f>
        <v>1.1863636363636365</v>
      </c>
      <c r="I2214">
        <f t="shared" si="72"/>
        <v>0</v>
      </c>
      <c r="J2214">
        <f>IF('LISTADO GENERAL '!K2226="EXENTO",'REF1'!I2214,I2214*1.16)</f>
        <v>0</v>
      </c>
      <c r="K2214" t="b">
        <f t="shared" si="73"/>
        <v>0</v>
      </c>
      <c r="L2214">
        <f>'LISTADO GENERAL '!A2226</f>
        <v>0</v>
      </c>
    </row>
    <row r="2215" spans="1:12">
      <c r="A2215" s="22">
        <v>2214</v>
      </c>
      <c r="B2215" t="str">
        <f>+MISCELANEOS!B32</f>
        <v>053810004</v>
      </c>
      <c r="C2215" t="str">
        <f>+MISCELANEOS!E32</f>
        <v>BRONCEADOR EN CREMA 160G</v>
      </c>
      <c r="D2215" t="str">
        <f>+MISCELANEOS!F32</f>
        <v>001</v>
      </c>
      <c r="E2215" t="str">
        <f>+MISCELANEOS!I32</f>
        <v>DERNIER</v>
      </c>
      <c r="F2215" s="20">
        <f>+MISCELANEOS!S32</f>
        <v>46054</v>
      </c>
      <c r="G2215">
        <f>+MISCELANEOS!T32</f>
        <v>0</v>
      </c>
      <c r="H2215" s="21">
        <f>+MISCELANEOS!O32</f>
        <v>4.3896103896103895</v>
      </c>
      <c r="I2215">
        <f t="shared" si="72"/>
        <v>0</v>
      </c>
      <c r="J2215">
        <f>IF('LISTADO GENERAL '!K2227="EXENTO",'REF1'!I2215,I2215*1.16)</f>
        <v>0</v>
      </c>
      <c r="K2215" t="b">
        <f t="shared" si="73"/>
        <v>0</v>
      </c>
      <c r="L2215">
        <f>'LISTADO GENERAL '!A2227</f>
        <v>0</v>
      </c>
    </row>
    <row r="2216" spans="1:12">
      <c r="A2216" s="22">
        <v>2215</v>
      </c>
      <c r="B2216" t="str">
        <f>+MISCELANEOS!B33</f>
        <v>022260863</v>
      </c>
      <c r="C2216" t="str">
        <f>+MISCELANEOS!E33</f>
        <v>BRUCEN ADULTCARE BODY LOTION X 250ML</v>
      </c>
      <c r="D2216" t="str">
        <f>+MISCELANEOS!F33</f>
        <v>001</v>
      </c>
      <c r="E2216" t="str">
        <f>+MISCELANEOS!I33</f>
        <v>BRUPHARM</v>
      </c>
      <c r="F2216" s="20">
        <f>+MISCELANEOS!S33</f>
        <v>46631</v>
      </c>
      <c r="G2216">
        <f>+MISCELANEOS!T33</f>
        <v>0</v>
      </c>
      <c r="H2216" s="21">
        <f>+MISCELANEOS!O33</f>
        <v>9.1135443037974682</v>
      </c>
      <c r="I2216">
        <f t="shared" si="72"/>
        <v>0</v>
      </c>
      <c r="J2216">
        <f>IF('LISTADO GENERAL '!K2228="EXENTO",'REF1'!I2216,I2216*1.16)</f>
        <v>0</v>
      </c>
      <c r="K2216" t="b">
        <f t="shared" si="73"/>
        <v>0</v>
      </c>
      <c r="L2216">
        <f>'LISTADO GENERAL '!A2228</f>
        <v>0</v>
      </c>
    </row>
    <row r="2217" spans="1:12">
      <c r="A2217" s="22">
        <v>2216</v>
      </c>
      <c r="B2217" t="str">
        <f>+MISCELANEOS!B34</f>
        <v>022260862</v>
      </c>
      <c r="C2217" t="str">
        <f>+MISCELANEOS!E34</f>
        <v>BRUCEN ADULTCARE BODY LOTION X 400ML</v>
      </c>
      <c r="D2217" t="str">
        <f>+MISCELANEOS!F34</f>
        <v>001</v>
      </c>
      <c r="E2217" t="str">
        <f>+MISCELANEOS!I34</f>
        <v>BRUPHARM</v>
      </c>
      <c r="F2217" s="20">
        <f>+MISCELANEOS!S34</f>
        <v>46082</v>
      </c>
      <c r="G2217">
        <f>+MISCELANEOS!T34</f>
        <v>0</v>
      </c>
      <c r="H2217" s="21">
        <f>+MISCELANEOS!O34</f>
        <v>11.737974683544303</v>
      </c>
      <c r="I2217">
        <f t="shared" si="72"/>
        <v>0</v>
      </c>
      <c r="J2217">
        <f>IF('LISTADO GENERAL '!K2229="EXENTO",'REF1'!I2217,I2217*1.16)</f>
        <v>0</v>
      </c>
      <c r="K2217" t="b">
        <f t="shared" si="73"/>
        <v>0</v>
      </c>
      <c r="L2217">
        <f>'LISTADO GENERAL '!A2229</f>
        <v>0</v>
      </c>
    </row>
    <row r="2218" spans="1:12">
      <c r="A2218" s="22">
        <v>2217</v>
      </c>
      <c r="B2218" t="str">
        <f>+MISCELANEOS!B35</f>
        <v>022260912</v>
      </c>
      <c r="C2218" t="str">
        <f>+MISCELANEOS!E35</f>
        <v>BRUCEN ADULTCARE CREMA DERMOPROTECTORA PARA ADULTOS X 100GR</v>
      </c>
      <c r="D2218" t="str">
        <f>+MISCELANEOS!F35</f>
        <v>001</v>
      </c>
      <c r="E2218" t="str">
        <f>+MISCELANEOS!I35</f>
        <v>BRUPHARM</v>
      </c>
      <c r="F2218" s="20">
        <f>+MISCELANEOS!S35</f>
        <v>46692</v>
      </c>
      <c r="G2218">
        <f>+MISCELANEOS!T35</f>
        <v>0</v>
      </c>
      <c r="H2218" s="21">
        <f>+MISCELANEOS!O35</f>
        <v>7.0330952380952381</v>
      </c>
      <c r="I2218">
        <f t="shared" si="72"/>
        <v>0</v>
      </c>
      <c r="J2218">
        <f>IF('LISTADO GENERAL '!K2230="EXENTO",'REF1'!I2218,I2218*1.16)</f>
        <v>0</v>
      </c>
      <c r="K2218" t="b">
        <f t="shared" si="73"/>
        <v>0</v>
      </c>
      <c r="L2218">
        <f>'LISTADO GENERAL '!A2230</f>
        <v>0</v>
      </c>
    </row>
    <row r="2219" spans="1:12">
      <c r="A2219" s="22">
        <v>2218</v>
      </c>
      <c r="B2219" t="str">
        <f>+MISCELANEOS!B36</f>
        <v>022260911</v>
      </c>
      <c r="C2219" t="str">
        <f>+MISCELANEOS!E36</f>
        <v>BRUCEN ADULTCARE CREMA DERMORESTAURADORA CENTELLA ASIATICA X 30GR</v>
      </c>
      <c r="D2219" t="str">
        <f>+MISCELANEOS!F36</f>
        <v>001</v>
      </c>
      <c r="E2219" t="str">
        <f>+MISCELANEOS!I36</f>
        <v>BRUPHARM</v>
      </c>
      <c r="F2219" s="20">
        <f>+MISCELANEOS!S36</f>
        <v>46692</v>
      </c>
      <c r="G2219">
        <f>+MISCELANEOS!T36</f>
        <v>0</v>
      </c>
      <c r="H2219" s="21">
        <f>+MISCELANEOS!O36</f>
        <v>6.7178571428571434</v>
      </c>
      <c r="I2219">
        <f t="shared" si="72"/>
        <v>0</v>
      </c>
      <c r="J2219">
        <f>IF('LISTADO GENERAL '!K2231="EXENTO",'REF1'!I2219,I2219*1.16)</f>
        <v>0</v>
      </c>
      <c r="K2219" t="b">
        <f t="shared" si="73"/>
        <v>0</v>
      </c>
      <c r="L2219">
        <f>'LISTADO GENERAL '!A2231</f>
        <v>0</v>
      </c>
    </row>
    <row r="2220" spans="1:12">
      <c r="A2220" s="22">
        <v>2219</v>
      </c>
      <c r="B2220" t="str">
        <f>+MISCELANEOS!B37</f>
        <v>052260232</v>
      </c>
      <c r="C2220" t="str">
        <f>+MISCELANEOS!E37</f>
        <v>BRUCEN ANTI- ACNE GEL HIDRATANTE PIELES GRASAS 120 ML</v>
      </c>
      <c r="D2220" t="str">
        <f>+MISCELANEOS!F37</f>
        <v>001</v>
      </c>
      <c r="E2220" t="str">
        <f>+MISCELANEOS!I37</f>
        <v>BRUPHARM</v>
      </c>
      <c r="F2220" s="20">
        <f>+MISCELANEOS!S37</f>
        <v>46569</v>
      </c>
      <c r="G2220">
        <f>+MISCELANEOS!T37</f>
        <v>0</v>
      </c>
      <c r="H2220" s="21">
        <f>+MISCELANEOS!O37</f>
        <v>8.3566666666666674</v>
      </c>
      <c r="I2220">
        <f t="shared" si="72"/>
        <v>0</v>
      </c>
      <c r="J2220">
        <f>IF('LISTADO GENERAL '!K2232="EXENTO",'REF1'!I2220,I2220*1.16)</f>
        <v>0</v>
      </c>
      <c r="K2220" t="b">
        <f t="shared" si="73"/>
        <v>0</v>
      </c>
      <c r="L2220">
        <f>'LISTADO GENERAL '!A2232</f>
        <v>0</v>
      </c>
    </row>
    <row r="2221" spans="1:12">
      <c r="A2221" s="22">
        <v>2220</v>
      </c>
      <c r="B2221" t="str">
        <f>+MISCELANEOS!B38</f>
        <v>022260917</v>
      </c>
      <c r="C2221" t="str">
        <f>+MISCELANEOS!E38</f>
        <v>BRUCEN BARRA DERMO LIMPIADORA PIEL GRASA 90G</v>
      </c>
      <c r="D2221" t="str">
        <f>+MISCELANEOS!F38</f>
        <v>001</v>
      </c>
      <c r="E2221" t="str">
        <f>+MISCELANEOS!I38</f>
        <v>BRUPHARM</v>
      </c>
      <c r="F2221" s="20">
        <f>+MISCELANEOS!S38</f>
        <v>46327</v>
      </c>
      <c r="G2221">
        <f>+MISCELANEOS!T38</f>
        <v>0</v>
      </c>
      <c r="H2221" s="21">
        <f>+MISCELANEOS!O38</f>
        <v>3.27</v>
      </c>
      <c r="I2221">
        <f t="shared" si="72"/>
        <v>0</v>
      </c>
      <c r="J2221">
        <f>IF('LISTADO GENERAL '!K2233="EXENTO",'REF1'!I2221,I2221*1.16)</f>
        <v>0</v>
      </c>
      <c r="K2221" t="b">
        <f t="shared" si="73"/>
        <v>0</v>
      </c>
      <c r="L2221">
        <f>'LISTADO GENERAL '!A2233</f>
        <v>0</v>
      </c>
    </row>
    <row r="2222" spans="1:12">
      <c r="A2222" s="22">
        <v>2221</v>
      </c>
      <c r="B2222" t="str">
        <f>+MISCELANEOS!B39</f>
        <v>052260244</v>
      </c>
      <c r="C2222" t="str">
        <f>+MISCELANEOS!E39</f>
        <v>BRUCEN BARRA DERMO LIMPIADORA PIEL MIXTA X 90G</v>
      </c>
      <c r="D2222" t="str">
        <f>+MISCELANEOS!F39</f>
        <v>001</v>
      </c>
      <c r="E2222" t="str">
        <f>+MISCELANEOS!I39</f>
        <v>BRUPHARM</v>
      </c>
      <c r="F2222" s="20">
        <f>+MISCELANEOS!S39</f>
        <v>46327</v>
      </c>
      <c r="G2222">
        <f>+MISCELANEOS!T39</f>
        <v>0</v>
      </c>
      <c r="H2222" s="21">
        <f>+MISCELANEOS!O39</f>
        <v>3.3</v>
      </c>
      <c r="I2222">
        <f t="shared" si="72"/>
        <v>0</v>
      </c>
      <c r="J2222">
        <f>IF('LISTADO GENERAL '!K2234="EXENTO",'REF1'!I2222,I2222*1.16)</f>
        <v>0</v>
      </c>
      <c r="K2222" t="b">
        <f t="shared" si="73"/>
        <v>0</v>
      </c>
      <c r="L2222">
        <f>'LISTADO GENERAL '!A2234</f>
        <v>0</v>
      </c>
    </row>
    <row r="2223" spans="1:12">
      <c r="A2223" s="22">
        <v>2222</v>
      </c>
      <c r="B2223" t="str">
        <f>+MISCELANEOS!B40</f>
        <v>052260245</v>
      </c>
      <c r="C2223" t="str">
        <f>+MISCELANEOS!E40</f>
        <v>BRUCEN BARRA DERMO LIMPIADORA PIEL SECA 90G</v>
      </c>
      <c r="D2223" t="str">
        <f>+MISCELANEOS!F40</f>
        <v>001</v>
      </c>
      <c r="E2223" t="str">
        <f>+MISCELANEOS!I40</f>
        <v>BRUPHARM</v>
      </c>
      <c r="F2223" s="20">
        <f>+MISCELANEOS!S40</f>
        <v>46296</v>
      </c>
      <c r="G2223">
        <f>+MISCELANEOS!T40</f>
        <v>0</v>
      </c>
      <c r="H2223" s="21">
        <f>+MISCELANEOS!O40</f>
        <v>3.2727272727272725</v>
      </c>
      <c r="I2223">
        <f t="shared" si="72"/>
        <v>0</v>
      </c>
      <c r="J2223">
        <f>IF('LISTADO GENERAL '!K2235="EXENTO",'REF1'!I2223,I2223*1.16)</f>
        <v>0</v>
      </c>
      <c r="K2223" t="b">
        <f t="shared" si="73"/>
        <v>0</v>
      </c>
      <c r="L2223">
        <f>'LISTADO GENERAL '!A2235</f>
        <v>0</v>
      </c>
    </row>
    <row r="2224" spans="1:12">
      <c r="A2224" s="22">
        <v>2223</v>
      </c>
      <c r="B2224" t="str">
        <f>+MISCELANEOS!B41</f>
        <v>PTBARRADERMO04</v>
      </c>
      <c r="C2224" t="str">
        <f>+MISCELANEOS!E41</f>
        <v xml:space="preserve">BRUCEN BARRA DERMOLIMPIADORA NIÑOS </v>
      </c>
      <c r="D2224" t="str">
        <f>+MISCELANEOS!F41</f>
        <v>001</v>
      </c>
      <c r="E2224" t="str">
        <f>+MISCELANEOS!I41</f>
        <v>BRUPHARM</v>
      </c>
      <c r="F2224" s="20">
        <f>+MISCELANEOS!S41</f>
        <v>46296</v>
      </c>
      <c r="G2224">
        <f>+MISCELANEOS!T41</f>
        <v>0</v>
      </c>
      <c r="H2224" s="21">
        <f>+MISCELANEOS!O41</f>
        <v>3.2727272727272725</v>
      </c>
      <c r="I2224">
        <f t="shared" si="72"/>
        <v>0</v>
      </c>
      <c r="J2224">
        <f>IF('LISTADO GENERAL '!K2236="EXENTO",'REF1'!I2224,I2224*1.16)</f>
        <v>0</v>
      </c>
      <c r="K2224" t="b">
        <f t="shared" si="73"/>
        <v>0</v>
      </c>
      <c r="L2224">
        <f>'LISTADO GENERAL '!A2236</f>
        <v>0</v>
      </c>
    </row>
    <row r="2225" spans="1:12">
      <c r="A2225" s="22">
        <v>2224</v>
      </c>
      <c r="B2225" t="str">
        <f>+MISCELANEOS!B42</f>
        <v>052260229</v>
      </c>
      <c r="C2225" t="str">
        <f>+MISCELANEOS!E42</f>
        <v>BRUCEN CREMA DE MANOS SPF COLAGENO  50 GR</v>
      </c>
      <c r="D2225" t="str">
        <f>+MISCELANEOS!F42</f>
        <v>001</v>
      </c>
      <c r="E2225" t="str">
        <f>+MISCELANEOS!I42</f>
        <v>BRUPHARM</v>
      </c>
      <c r="F2225" s="20">
        <f>+MISCELANEOS!S42</f>
        <v>46327</v>
      </c>
      <c r="G2225">
        <f>+MISCELANEOS!T42</f>
        <v>0</v>
      </c>
      <c r="H2225" s="21">
        <f>+MISCELANEOS!O42</f>
        <v>4.3340476190476194</v>
      </c>
      <c r="I2225">
        <f t="shared" si="72"/>
        <v>0</v>
      </c>
      <c r="J2225">
        <f>IF('LISTADO GENERAL '!K2237="EXENTO",'REF1'!I2225,I2225*1.16)</f>
        <v>0</v>
      </c>
      <c r="K2225" t="b">
        <f t="shared" si="73"/>
        <v>0</v>
      </c>
      <c r="L2225">
        <f>'LISTADO GENERAL '!A2237</f>
        <v>0</v>
      </c>
    </row>
    <row r="2226" spans="1:12">
      <c r="A2226" s="22">
        <v>2225</v>
      </c>
      <c r="B2226" t="str">
        <f>+MISCELANEOS!B43</f>
        <v>052260230</v>
      </c>
      <c r="C2226" t="str">
        <f>+MISCELANEOS!E43</f>
        <v>BRUCEN CREMA DE MANOS SPF VITAMINA E 50 GR</v>
      </c>
      <c r="D2226" t="str">
        <f>+MISCELANEOS!F43</f>
        <v>001</v>
      </c>
      <c r="E2226" t="str">
        <f>+MISCELANEOS!I43</f>
        <v>BRUPHARM</v>
      </c>
      <c r="F2226" s="20">
        <f>+MISCELANEOS!S43</f>
        <v>45748</v>
      </c>
      <c r="G2226">
        <f>+MISCELANEOS!T43</f>
        <v>0</v>
      </c>
      <c r="H2226" s="21">
        <f>+MISCELANEOS!O43</f>
        <v>3.3666666666666663</v>
      </c>
      <c r="I2226">
        <f t="shared" si="72"/>
        <v>0</v>
      </c>
      <c r="J2226">
        <f>IF('LISTADO GENERAL '!K2238="EXENTO",'REF1'!I2226,I2226*1.16)</f>
        <v>0</v>
      </c>
      <c r="K2226" t="b">
        <f t="shared" si="73"/>
        <v>0</v>
      </c>
      <c r="L2226">
        <f>'LISTADO GENERAL '!A2238</f>
        <v>0</v>
      </c>
    </row>
    <row r="2227" spans="1:12">
      <c r="A2227" s="22">
        <v>2226</v>
      </c>
      <c r="B2227" t="str">
        <f>+MISCELANEOS!B44</f>
        <v>052260243</v>
      </c>
      <c r="C2227" t="str">
        <f>+MISCELANEOS!E44</f>
        <v>BRUCEN CREMA NUTRITIVA ACIDO HIALURONICO 1% X 80g</v>
      </c>
      <c r="D2227" t="str">
        <f>+MISCELANEOS!F44</f>
        <v>001</v>
      </c>
      <c r="E2227" t="str">
        <f>+MISCELANEOS!I44</f>
        <v>BRUPHARM</v>
      </c>
      <c r="F2227" s="20">
        <f>+MISCELANEOS!S44</f>
        <v>46631</v>
      </c>
      <c r="G2227">
        <f>+MISCELANEOS!T44</f>
        <v>0</v>
      </c>
      <c r="H2227" s="21">
        <f>+MISCELANEOS!O44</f>
        <v>9.3809523809523814</v>
      </c>
      <c r="I2227">
        <f t="shared" si="72"/>
        <v>0</v>
      </c>
      <c r="J2227">
        <f>IF('LISTADO GENERAL '!K2239="EXENTO",'REF1'!I2227,I2227*1.16)</f>
        <v>0</v>
      </c>
      <c r="K2227" t="b">
        <f t="shared" si="73"/>
        <v>0</v>
      </c>
      <c r="L2227">
        <f>'LISTADO GENERAL '!A2239</f>
        <v>0</v>
      </c>
    </row>
    <row r="2228" spans="1:12">
      <c r="A2228" s="22">
        <v>2227</v>
      </c>
      <c r="B2228" t="str">
        <f>+MISCELANEOS!B45</f>
        <v>022260864</v>
      </c>
      <c r="C2228" t="str">
        <f>+MISCELANEOS!E45</f>
        <v>BRUCEN CREMA NUTRITIVA Y RESTAURADORA X 80g</v>
      </c>
      <c r="D2228" t="str">
        <f>+MISCELANEOS!F45</f>
        <v>001</v>
      </c>
      <c r="E2228" t="str">
        <f>+MISCELANEOS!I45</f>
        <v>BRUPHARM</v>
      </c>
      <c r="F2228" s="20">
        <f>+MISCELANEOS!S45</f>
        <v>46054</v>
      </c>
      <c r="G2228">
        <f>+MISCELANEOS!T45</f>
        <v>0</v>
      </c>
      <c r="H2228" s="21">
        <f>+MISCELANEOS!O45</f>
        <v>7.8888607594936708</v>
      </c>
      <c r="I2228">
        <f t="shared" si="72"/>
        <v>0</v>
      </c>
      <c r="J2228">
        <f>IF('LISTADO GENERAL '!K2240="EXENTO",'REF1'!I2228,I2228*1.16)</f>
        <v>0</v>
      </c>
      <c r="K2228" t="b">
        <f t="shared" si="73"/>
        <v>0</v>
      </c>
      <c r="L2228">
        <f>'LISTADO GENERAL '!A2240</f>
        <v>0</v>
      </c>
    </row>
    <row r="2229" spans="1:12">
      <c r="A2229" s="22">
        <v>2228</v>
      </c>
      <c r="B2229" t="str">
        <f>+MISCELANEOS!B46</f>
        <v>052260226</v>
      </c>
      <c r="C2229" t="str">
        <f>+MISCELANEOS!E46</f>
        <v>BRUCEN ENJUAGUE BUCAL COOL MINT X 250ML</v>
      </c>
      <c r="D2229" t="str">
        <f>+MISCELANEOS!F46</f>
        <v>001</v>
      </c>
      <c r="E2229" t="str">
        <f>+MISCELANEOS!I46</f>
        <v>BRUPHARM</v>
      </c>
      <c r="F2229" s="20">
        <f>+MISCELANEOS!S46</f>
        <v>46692</v>
      </c>
      <c r="G2229">
        <f>+MISCELANEOS!T46</f>
        <v>0</v>
      </c>
      <c r="H2229" s="21">
        <f>+MISCELANEOS!O46</f>
        <v>2.9326190476190472</v>
      </c>
      <c r="I2229">
        <f t="shared" si="72"/>
        <v>0</v>
      </c>
      <c r="J2229">
        <f>IF('LISTADO GENERAL '!K2241="EXENTO",'REF1'!I2229,I2229*1.16)</f>
        <v>0</v>
      </c>
      <c r="K2229" t="b">
        <f t="shared" si="73"/>
        <v>0</v>
      </c>
      <c r="L2229">
        <f>'LISTADO GENERAL '!A2241</f>
        <v>0</v>
      </c>
    </row>
    <row r="2230" spans="1:12">
      <c r="A2230" s="22">
        <v>2229</v>
      </c>
      <c r="B2230" t="str">
        <f>+MISCELANEOS!B47</f>
        <v>022260913</v>
      </c>
      <c r="C2230" t="str">
        <f>+MISCELANEOS!E47</f>
        <v>BRUCEN ENJUAGUE BUCAL HIERBABUENA X 250ML</v>
      </c>
      <c r="D2230" t="str">
        <f>+MISCELANEOS!F47</f>
        <v>001</v>
      </c>
      <c r="E2230" t="str">
        <f>+MISCELANEOS!I47</f>
        <v>BRUPHARM</v>
      </c>
      <c r="F2230" s="20">
        <f>+MISCELANEOS!S47</f>
        <v>46692</v>
      </c>
      <c r="G2230">
        <f>+MISCELANEOS!T47</f>
        <v>0</v>
      </c>
      <c r="H2230" s="21">
        <f>+MISCELANEOS!O47</f>
        <v>2.9326190476190472</v>
      </c>
      <c r="I2230">
        <f t="shared" si="72"/>
        <v>0</v>
      </c>
      <c r="J2230">
        <f>IF('LISTADO GENERAL '!K2242="EXENTO",'REF1'!I2230,I2230*1.16)</f>
        <v>0</v>
      </c>
      <c r="K2230" t="b">
        <f t="shared" si="73"/>
        <v>0</v>
      </c>
      <c r="L2230">
        <f>'LISTADO GENERAL '!A2242</f>
        <v>0</v>
      </c>
    </row>
    <row r="2231" spans="1:12">
      <c r="A2231" s="22">
        <v>2230</v>
      </c>
      <c r="B2231" t="str">
        <f>+MISCELANEOS!B48</f>
        <v>052260225</v>
      </c>
      <c r="C2231" t="str">
        <f>+MISCELANEOS!E48</f>
        <v>BRUCEN ENJUAGUE BUCAL MENTA X 250ML</v>
      </c>
      <c r="D2231" t="str">
        <f>+MISCELANEOS!F48</f>
        <v>001</v>
      </c>
      <c r="E2231" t="str">
        <f>+MISCELANEOS!I48</f>
        <v>BRUPHARM</v>
      </c>
      <c r="F2231" s="20">
        <f>+MISCELANEOS!S48</f>
        <v>46296</v>
      </c>
      <c r="G2231">
        <f>+MISCELANEOS!T48</f>
        <v>0</v>
      </c>
      <c r="H2231" s="21">
        <f>+MISCELANEOS!O48</f>
        <v>2.9326190476190472</v>
      </c>
      <c r="I2231">
        <f t="shared" si="72"/>
        <v>0</v>
      </c>
      <c r="J2231">
        <f>IF('LISTADO GENERAL '!K2243="EXENTO",'REF1'!I2231,I2231*1.16)</f>
        <v>0</v>
      </c>
      <c r="K2231" t="b">
        <f t="shared" si="73"/>
        <v>0</v>
      </c>
      <c r="L2231">
        <f>'LISTADO GENERAL '!A2243</f>
        <v>0</v>
      </c>
    </row>
    <row r="2232" spans="1:12">
      <c r="A2232" s="22">
        <v>2231</v>
      </c>
      <c r="B2232" t="str">
        <f>+MISCELANEOS!B49</f>
        <v>052260235</v>
      </c>
      <c r="C2232" t="str">
        <f>+MISCELANEOS!E49</f>
        <v>BRUCEN GEL CREMA ANTIACNE 20 G</v>
      </c>
      <c r="D2232" t="str">
        <f>+MISCELANEOS!F49</f>
        <v>001</v>
      </c>
      <c r="E2232" t="str">
        <f>+MISCELANEOS!I49</f>
        <v>BRUPHARM</v>
      </c>
      <c r="F2232" s="20">
        <f>+MISCELANEOS!S49</f>
        <v>46661</v>
      </c>
      <c r="G2232">
        <f>+MISCELANEOS!T49</f>
        <v>0</v>
      </c>
      <c r="H2232" s="21">
        <f>+MISCELANEOS!O49</f>
        <v>6.2675000000000001</v>
      </c>
      <c r="I2232">
        <f t="shared" si="72"/>
        <v>0</v>
      </c>
      <c r="J2232">
        <f>IF('LISTADO GENERAL '!K2244="EXENTO",'REF1'!I2232,I2232*1.16)</f>
        <v>0</v>
      </c>
      <c r="K2232" t="b">
        <f t="shared" si="73"/>
        <v>0</v>
      </c>
      <c r="L2232">
        <f>'LISTADO GENERAL '!A2244</f>
        <v>0</v>
      </c>
    </row>
    <row r="2233" spans="1:12">
      <c r="A2233" s="22">
        <v>2232</v>
      </c>
      <c r="B2233" t="str">
        <f>+MISCELANEOS!B50</f>
        <v>052260237</v>
      </c>
      <c r="C2233" t="str">
        <f>+MISCELANEOS!E50</f>
        <v>BRUCEN GEL HIDRATANTE PARA PIELES GRASAS HYDRO 120 ML</v>
      </c>
      <c r="D2233" t="str">
        <f>+MISCELANEOS!F50</f>
        <v>001</v>
      </c>
      <c r="E2233" t="str">
        <f>+MISCELANEOS!I50</f>
        <v>BRUPHARM</v>
      </c>
      <c r="F2233" s="20">
        <f>+MISCELANEOS!S50</f>
        <v>46753</v>
      </c>
      <c r="G2233">
        <f>+MISCELANEOS!T50</f>
        <v>0</v>
      </c>
      <c r="H2233" s="21">
        <f>+MISCELANEOS!O50</f>
        <v>8.5513095238095236</v>
      </c>
      <c r="I2233">
        <f t="shared" si="72"/>
        <v>0</v>
      </c>
      <c r="J2233">
        <f>IF('LISTADO GENERAL '!K2245="EXENTO",'REF1'!I2233,I2233*1.16)</f>
        <v>0</v>
      </c>
      <c r="K2233" t="b">
        <f t="shared" si="73"/>
        <v>0</v>
      </c>
      <c r="L2233">
        <f>'LISTADO GENERAL '!A2245</f>
        <v>0</v>
      </c>
    </row>
    <row r="2234" spans="1:12">
      <c r="A2234" s="22">
        <v>2233</v>
      </c>
      <c r="B2234" t="str">
        <f>+MISCELANEOS!B51</f>
        <v>052260240</v>
      </c>
      <c r="C2234" t="str">
        <f>+MISCELANEOS!E51</f>
        <v>BRUCEN HYDRO AGE PANT SOLAR ACDO HIALORONICO</v>
      </c>
      <c r="D2234" t="str">
        <f>+MISCELANEOS!F51</f>
        <v>001</v>
      </c>
      <c r="E2234" t="str">
        <f>+MISCELANEOS!I51</f>
        <v>BRUPHARM</v>
      </c>
      <c r="F2234" s="20">
        <f>+MISCELANEOS!S51</f>
        <v>46692</v>
      </c>
      <c r="G2234">
        <f>+MISCELANEOS!T51</f>
        <v>0</v>
      </c>
      <c r="H2234" s="21">
        <f>+MISCELANEOS!O51</f>
        <v>19.821428571428569</v>
      </c>
      <c r="I2234">
        <f t="shared" si="72"/>
        <v>0</v>
      </c>
      <c r="J2234">
        <f>IF('LISTADO GENERAL '!K2246="EXENTO",'REF1'!I2234,I2234*1.16)</f>
        <v>0</v>
      </c>
      <c r="K2234" t="b">
        <f t="shared" si="73"/>
        <v>0</v>
      </c>
      <c r="L2234">
        <f>'LISTADO GENERAL '!A2246</f>
        <v>0</v>
      </c>
    </row>
    <row r="2235" spans="1:12">
      <c r="A2235" s="22">
        <v>2234</v>
      </c>
      <c r="B2235" t="str">
        <f>+MISCELANEOS!B52</f>
        <v>052260236</v>
      </c>
      <c r="C2235" t="str">
        <f>+MISCELANEOS!E52</f>
        <v xml:space="preserve">BRUCEN HYDRO BODY LOTION 250 ML </v>
      </c>
      <c r="D2235" t="str">
        <f>+MISCELANEOS!F52</f>
        <v>001</v>
      </c>
      <c r="E2235" t="str">
        <f>+MISCELANEOS!I52</f>
        <v>BRUPHARM</v>
      </c>
      <c r="F2235" s="20">
        <f>+MISCELANEOS!S52</f>
        <v>46661</v>
      </c>
      <c r="G2235">
        <f>+MISCELANEOS!T52</f>
        <v>0</v>
      </c>
      <c r="H2235" s="21">
        <f>+MISCELANEOS!O52</f>
        <v>9.0749999999999993</v>
      </c>
      <c r="I2235">
        <f t="shared" si="72"/>
        <v>0</v>
      </c>
      <c r="J2235">
        <f>IF('LISTADO GENERAL '!K2247="EXENTO",'REF1'!I2235,I2235*1.16)</f>
        <v>0</v>
      </c>
      <c r="K2235" t="b">
        <f t="shared" si="73"/>
        <v>0</v>
      </c>
      <c r="L2235">
        <f>'LISTADO GENERAL '!A2247</f>
        <v>0</v>
      </c>
    </row>
    <row r="2236" spans="1:12">
      <c r="A2236" s="22">
        <v>2235</v>
      </c>
      <c r="B2236" t="str">
        <f>+MISCELANEOS!B53</f>
        <v>052260239</v>
      </c>
      <c r="C2236" t="str">
        <f>+MISCELANEOS!E53</f>
        <v>BRUCEN HYDRO BODY LOTION 400ML</v>
      </c>
      <c r="D2236" t="str">
        <f>+MISCELANEOS!F53</f>
        <v>001</v>
      </c>
      <c r="E2236" t="str">
        <f>+MISCELANEOS!I53</f>
        <v>BRUPHARM</v>
      </c>
      <c r="F2236" s="20">
        <f>+MISCELANEOS!S53</f>
        <v>46661</v>
      </c>
      <c r="G2236">
        <f>+MISCELANEOS!T53</f>
        <v>0</v>
      </c>
      <c r="H2236" s="21">
        <f>+MISCELANEOS!O53</f>
        <v>12.457142857142857</v>
      </c>
      <c r="I2236">
        <f t="shared" si="72"/>
        <v>0</v>
      </c>
      <c r="J2236">
        <f>IF('LISTADO GENERAL '!K2248="EXENTO",'REF1'!I2236,I2236*1.16)</f>
        <v>0</v>
      </c>
      <c r="K2236" t="b">
        <f t="shared" si="73"/>
        <v>0</v>
      </c>
      <c r="L2236">
        <f>'LISTADO GENERAL '!A2248</f>
        <v>0</v>
      </c>
    </row>
    <row r="2237" spans="1:12">
      <c r="A2237" s="22">
        <v>2236</v>
      </c>
      <c r="B2237" t="str">
        <f>+MISCELANEOS!B54</f>
        <v>052260217</v>
      </c>
      <c r="C2237" t="str">
        <f>+MISCELANEOS!E54</f>
        <v>BRUCEN PANTALLA SOLAR CUERPO X 100GR</v>
      </c>
      <c r="D2237" t="str">
        <f>+MISCELANEOS!F54</f>
        <v>001</v>
      </c>
      <c r="E2237" t="str">
        <f>+MISCELANEOS!I54</f>
        <v>BRUPHARM</v>
      </c>
      <c r="F2237" s="20">
        <f>+MISCELANEOS!S54</f>
        <v>46054</v>
      </c>
      <c r="G2237">
        <f>+MISCELANEOS!T54</f>
        <v>0</v>
      </c>
      <c r="H2237" s="21">
        <f>+MISCELANEOS!O54</f>
        <v>12.825000000000001</v>
      </c>
      <c r="I2237">
        <f t="shared" si="72"/>
        <v>0</v>
      </c>
      <c r="J2237">
        <f>IF('LISTADO GENERAL '!K2249="EXENTO",'REF1'!I2237,I2237*1.16)</f>
        <v>0</v>
      </c>
      <c r="K2237" t="b">
        <f t="shared" si="73"/>
        <v>0</v>
      </c>
      <c r="L2237">
        <f>'LISTADO GENERAL '!A2249</f>
        <v>0</v>
      </c>
    </row>
    <row r="2238" spans="1:12">
      <c r="A2238" s="22">
        <v>2237</v>
      </c>
      <c r="B2238" t="str">
        <f>+MISCELANEOS!B55</f>
        <v>022260866</v>
      </c>
      <c r="C2238" t="str">
        <f>+MISCELANEOS!E55</f>
        <v>BRUCEN PANTALLA SOLAR PARA ROSTRO Y CUELLO X 50GR</v>
      </c>
      <c r="D2238" t="str">
        <f>+MISCELANEOS!F55</f>
        <v>001</v>
      </c>
      <c r="E2238" t="str">
        <f>+MISCELANEOS!I55</f>
        <v>BRUPHARM</v>
      </c>
      <c r="F2238" s="20">
        <f>+MISCELANEOS!S55</f>
        <v>46419</v>
      </c>
      <c r="G2238">
        <f>+MISCELANEOS!T55</f>
        <v>0</v>
      </c>
      <c r="H2238" s="21">
        <f>+MISCELANEOS!O55</f>
        <v>9.925595238095239</v>
      </c>
      <c r="I2238">
        <f t="shared" si="72"/>
        <v>0</v>
      </c>
      <c r="J2238">
        <f>IF('LISTADO GENERAL '!K2250="EXENTO",'REF1'!I2238,I2238*1.16)</f>
        <v>0</v>
      </c>
      <c r="K2238" t="b">
        <f t="shared" si="73"/>
        <v>0</v>
      </c>
      <c r="L2238">
        <f>'LISTADO GENERAL '!A2250</f>
        <v>0</v>
      </c>
    </row>
    <row r="2239" spans="1:12">
      <c r="A2239" s="22">
        <v>2238</v>
      </c>
      <c r="B2239" t="str">
        <f>+MISCELANEOS!B56</f>
        <v>052260238</v>
      </c>
      <c r="C2239" t="str">
        <f>+MISCELANEOS!E56</f>
        <v>BRUCEN PSO SKIN GEL LIMPIADOR CORPORAL X 250 ml</v>
      </c>
      <c r="D2239" t="str">
        <f>+MISCELANEOS!F56</f>
        <v>001</v>
      </c>
      <c r="E2239" t="str">
        <f>+MISCELANEOS!I56</f>
        <v>BRUPHARM</v>
      </c>
      <c r="F2239" s="20">
        <f>+MISCELANEOS!S56</f>
        <v>46600</v>
      </c>
      <c r="G2239">
        <f>+MISCELANEOS!T56</f>
        <v>0</v>
      </c>
      <c r="H2239" s="21">
        <f>+MISCELANEOS!O56</f>
        <v>8.6559523809523817</v>
      </c>
      <c r="I2239">
        <f t="shared" si="72"/>
        <v>0</v>
      </c>
      <c r="J2239">
        <f>IF('LISTADO GENERAL '!K2251="EXENTO",'REF1'!I2239,I2239*1.16)</f>
        <v>0</v>
      </c>
      <c r="K2239" t="b">
        <f t="shared" si="73"/>
        <v>0</v>
      </c>
      <c r="L2239">
        <f>'LISTADO GENERAL '!A2251</f>
        <v>0</v>
      </c>
    </row>
    <row r="2240" spans="1:12">
      <c r="A2240" s="22">
        <v>2239</v>
      </c>
      <c r="B2240" t="str">
        <f>+MISCELANEOS!B57</f>
        <v>052260227</v>
      </c>
      <c r="C2240" t="str">
        <f>+MISCELANEOS!E57</f>
        <v>BRUCEN PSO SKIN UREA 12% CREMA CORPORAL EMOLIENTE 250ML</v>
      </c>
      <c r="D2240" t="str">
        <f>+MISCELANEOS!F57</f>
        <v>001</v>
      </c>
      <c r="E2240" t="str">
        <f>+MISCELANEOS!I57</f>
        <v>BRUPHARM</v>
      </c>
      <c r="F2240" s="20">
        <f>+MISCELANEOS!S57</f>
        <v>46661</v>
      </c>
      <c r="G2240">
        <f>+MISCELANEOS!T57</f>
        <v>0</v>
      </c>
      <c r="H2240" s="21">
        <f>+MISCELANEOS!O57</f>
        <v>11.090886075949367</v>
      </c>
      <c r="I2240">
        <f t="shared" si="72"/>
        <v>0</v>
      </c>
      <c r="J2240">
        <f>IF('LISTADO GENERAL '!K2252="EXENTO",'REF1'!I2240,I2240*1.16)</f>
        <v>0</v>
      </c>
      <c r="K2240" t="b">
        <f t="shared" si="73"/>
        <v>0</v>
      </c>
      <c r="L2240">
        <f>'LISTADO GENERAL '!A2252</f>
        <v>0</v>
      </c>
    </row>
    <row r="2241" spans="1:12">
      <c r="A2241" s="22">
        <v>2240</v>
      </c>
      <c r="B2241" t="str">
        <f>+MISCELANEOS!B58</f>
        <v>052260228</v>
      </c>
      <c r="C2241" t="str">
        <f>+MISCELANEOS!E58</f>
        <v>BRUCEN PSO-SKIN UREA 10% CREMA CORP. EXTRAHID 400ml</v>
      </c>
      <c r="D2241" t="str">
        <f>+MISCELANEOS!F58</f>
        <v>001</v>
      </c>
      <c r="E2241" t="str">
        <f>+MISCELANEOS!I58</f>
        <v>BRUPHARM</v>
      </c>
      <c r="F2241" s="20">
        <f>+MISCELANEOS!S58</f>
        <v>46447</v>
      </c>
      <c r="G2241">
        <f>+MISCELANEOS!T58</f>
        <v>0</v>
      </c>
      <c r="H2241" s="21">
        <f>+MISCELANEOS!O58</f>
        <v>12.085714285714287</v>
      </c>
      <c r="I2241">
        <f t="shared" si="72"/>
        <v>0</v>
      </c>
      <c r="J2241">
        <f>IF('LISTADO GENERAL '!K2253="EXENTO",'REF1'!I2241,I2241*1.16)</f>
        <v>0</v>
      </c>
      <c r="K2241" t="b">
        <f t="shared" si="73"/>
        <v>0</v>
      </c>
      <c r="L2241">
        <f>'LISTADO GENERAL '!A2253</f>
        <v>0</v>
      </c>
    </row>
    <row r="2242" spans="1:12">
      <c r="A2242" s="22">
        <v>2241</v>
      </c>
      <c r="B2242" t="str">
        <f>+MISCELANEOS!B59</f>
        <v>052260231</v>
      </c>
      <c r="C2242" t="str">
        <f>+MISCELANEOS!E59</f>
        <v>BRUCEN SYNDET LOCION LIMP. FACIAL ANTI ACNE 120ML</v>
      </c>
      <c r="D2242" t="str">
        <f>+MISCELANEOS!F59</f>
        <v>001</v>
      </c>
      <c r="E2242" t="str">
        <f>+MISCELANEOS!I59</f>
        <v>BRUPHARM</v>
      </c>
      <c r="F2242" s="20">
        <f>+MISCELANEOS!S59</f>
        <v>46478</v>
      </c>
      <c r="G2242">
        <f>+MISCELANEOS!T59</f>
        <v>0</v>
      </c>
      <c r="H2242" s="21">
        <f>+MISCELANEOS!O59</f>
        <v>8.7719047619047608</v>
      </c>
      <c r="I2242">
        <f t="shared" si="72"/>
        <v>0</v>
      </c>
      <c r="J2242">
        <f>IF('LISTADO GENERAL '!K2254="EXENTO",'REF1'!I2242,I2242*1.16)</f>
        <v>0</v>
      </c>
      <c r="K2242" t="b">
        <f t="shared" si="73"/>
        <v>0</v>
      </c>
      <c r="L2242">
        <f>'LISTADO GENERAL '!A2254</f>
        <v>0</v>
      </c>
    </row>
    <row r="2243" spans="1:12">
      <c r="A2243" s="22">
        <v>2242</v>
      </c>
      <c r="B2243" t="str">
        <f>+MISCELANEOS!B60</f>
        <v>PTTIN06</v>
      </c>
      <c r="C2243" t="str">
        <f>+MISCELANEOS!E60</f>
        <v xml:space="preserve">BRUCETIN  UNGUENTO CON DPANTENOL X 80 GR </v>
      </c>
      <c r="D2243" t="str">
        <f>+MISCELANEOS!F60</f>
        <v>001</v>
      </c>
      <c r="E2243" t="str">
        <f>+MISCELANEOS!I60</f>
        <v>BRUPHARM</v>
      </c>
      <c r="F2243" s="20">
        <f>+MISCELANEOS!S60</f>
        <v>46722</v>
      </c>
      <c r="G2243">
        <f>+MISCELANEOS!T60</f>
        <v>0</v>
      </c>
      <c r="H2243" s="21">
        <f>+MISCELANEOS!O60</f>
        <v>9.0129870129870131</v>
      </c>
      <c r="I2243">
        <f t="shared" si="72"/>
        <v>0</v>
      </c>
      <c r="J2243">
        <f>IF('LISTADO GENERAL '!K2255="EXENTO",'REF1'!I2243,I2243*1.16)</f>
        <v>0</v>
      </c>
      <c r="K2243" t="b">
        <f t="shared" si="73"/>
        <v>0</v>
      </c>
      <c r="L2243">
        <f>'LISTADO GENERAL '!A2255</f>
        <v>0</v>
      </c>
    </row>
    <row r="2244" spans="1:12">
      <c r="A2244" s="22">
        <v>2243</v>
      </c>
      <c r="B2244" t="str">
        <f>+MISCELANEOS!B61</f>
        <v>022260914</v>
      </c>
      <c r="C2244" t="str">
        <f>+MISCELANEOS!E61</f>
        <v>BRUCETIN BODY LOTION X 200ML</v>
      </c>
      <c r="D2244" t="str">
        <f>+MISCELANEOS!F61</f>
        <v>001</v>
      </c>
      <c r="E2244" t="str">
        <f>+MISCELANEOS!I61</f>
        <v>BRUPHARM</v>
      </c>
      <c r="F2244" s="20">
        <f>+MISCELANEOS!S61</f>
        <v>46082</v>
      </c>
      <c r="G2244">
        <f>+MISCELANEOS!T61</f>
        <v>0</v>
      </c>
      <c r="H2244" s="21">
        <f>+MISCELANEOS!O61</f>
        <v>6.5063291139240498</v>
      </c>
      <c r="I2244">
        <f t="shared" si="72"/>
        <v>0</v>
      </c>
      <c r="J2244">
        <f>IF('LISTADO GENERAL '!K2256="EXENTO",'REF1'!I2244,I2244*1.16)</f>
        <v>0</v>
      </c>
      <c r="K2244" t="b">
        <f t="shared" si="73"/>
        <v>0</v>
      </c>
      <c r="L2244">
        <f>'LISTADO GENERAL '!A2256</f>
        <v>0</v>
      </c>
    </row>
    <row r="2245" spans="1:12">
      <c r="A2245" s="22">
        <v>2244</v>
      </c>
      <c r="B2245" t="str">
        <f>+MISCELANEOS!B62</f>
        <v>022260865</v>
      </c>
      <c r="C2245" t="str">
        <f>+MISCELANEOS!E62</f>
        <v>BRUCETIN CREMA DERMOPROTCTORA PARA NIÑOS X 50GR</v>
      </c>
      <c r="D2245" t="str">
        <f>+MISCELANEOS!F62</f>
        <v>001</v>
      </c>
      <c r="E2245" t="str">
        <f>+MISCELANEOS!I62</f>
        <v>BRUPHARM</v>
      </c>
      <c r="F2245" s="20">
        <f>+MISCELANEOS!S62</f>
        <v>46692</v>
      </c>
      <c r="G2245">
        <f>+MISCELANEOS!T62</f>
        <v>0</v>
      </c>
      <c r="H2245" s="21">
        <f>+MISCELANEOS!O62</f>
        <v>6.4232142857142858</v>
      </c>
      <c r="I2245">
        <f t="shared" si="72"/>
        <v>0</v>
      </c>
      <c r="J2245">
        <f>IF('LISTADO GENERAL '!K2257="EXENTO",'REF1'!I2245,I2245*1.16)</f>
        <v>0</v>
      </c>
      <c r="K2245" t="b">
        <f t="shared" si="73"/>
        <v>0</v>
      </c>
      <c r="L2245">
        <f>'LISTADO GENERAL '!A2257</f>
        <v>0</v>
      </c>
    </row>
    <row r="2246" spans="1:12">
      <c r="A2246" s="22">
        <v>2245</v>
      </c>
      <c r="B2246" t="str">
        <f>+MISCELANEOS!B63</f>
        <v>052260242</v>
      </c>
      <c r="C2246" t="str">
        <f>+MISCELANEOS!E63</f>
        <v>BRUCETIN CREMA NUTRITIVA  CON PANTENOL 80g</v>
      </c>
      <c r="D2246" t="str">
        <f>+MISCELANEOS!F63</f>
        <v>001</v>
      </c>
      <c r="E2246" t="str">
        <f>+MISCELANEOS!I63</f>
        <v>BRUPHARM</v>
      </c>
      <c r="F2246" s="20">
        <f>+MISCELANEOS!S63</f>
        <v>46692</v>
      </c>
      <c r="G2246">
        <f>+MISCELANEOS!T63</f>
        <v>0</v>
      </c>
      <c r="H2246" s="21">
        <f>+MISCELANEOS!O63</f>
        <v>6.9941666666666666</v>
      </c>
      <c r="I2246">
        <f t="shared" si="72"/>
        <v>0</v>
      </c>
      <c r="J2246">
        <f>IF('LISTADO GENERAL '!K2258="EXENTO",'REF1'!I2246,I2246*1.16)</f>
        <v>0</v>
      </c>
      <c r="K2246" t="b">
        <f t="shared" si="73"/>
        <v>0</v>
      </c>
      <c r="L2246">
        <f>'LISTADO GENERAL '!A2258</f>
        <v>0</v>
      </c>
    </row>
    <row r="2247" spans="1:12">
      <c r="A2247" s="22">
        <v>2246</v>
      </c>
      <c r="B2247" t="str">
        <f>+MISCELANEOS!B64</f>
        <v>052260218</v>
      </c>
      <c r="C2247" t="str">
        <f>+MISCELANEOS!E64</f>
        <v>BRUCETIN PANTALLA SOLAR PARA EL CUERPO X 80GR</v>
      </c>
      <c r="D2247" t="str">
        <f>+MISCELANEOS!F64</f>
        <v>001</v>
      </c>
      <c r="E2247" t="str">
        <f>+MISCELANEOS!I64</f>
        <v>BRUPHARM</v>
      </c>
      <c r="F2247" s="20">
        <f>+MISCELANEOS!S64</f>
        <v>46054</v>
      </c>
      <c r="G2247">
        <f>+MISCELANEOS!T64</f>
        <v>0</v>
      </c>
      <c r="H2247" s="21">
        <f>+MISCELANEOS!O64</f>
        <v>11.704523809523808</v>
      </c>
      <c r="I2247">
        <f t="shared" si="72"/>
        <v>0</v>
      </c>
      <c r="J2247">
        <f>IF('LISTADO GENERAL '!K2259="EXENTO",'REF1'!I2247,I2247*1.16)</f>
        <v>0</v>
      </c>
      <c r="K2247" t="b">
        <f t="shared" si="73"/>
        <v>0</v>
      </c>
      <c r="L2247">
        <f>'LISTADO GENERAL '!A2259</f>
        <v>0</v>
      </c>
    </row>
    <row r="2248" spans="1:12">
      <c r="A2248" s="22">
        <v>2247</v>
      </c>
      <c r="B2248" t="str">
        <f>+MISCELANEOS!B65</f>
        <v>053850000</v>
      </c>
      <c r="C2248" t="str">
        <f>+MISCELANEOS!E65</f>
        <v xml:space="preserve">CALAMINA LOCION TOPICA REFRESCANTE X 180 mL </v>
      </c>
      <c r="D2248" t="str">
        <f>+MISCELANEOS!F65</f>
        <v>001</v>
      </c>
      <c r="E2248" t="str">
        <f>+MISCELANEOS!I65</f>
        <v>BIOFARCO</v>
      </c>
      <c r="F2248" s="20">
        <f>+MISCELANEOS!S65</f>
        <v>46266</v>
      </c>
      <c r="G2248">
        <f>+MISCELANEOS!T65</f>
        <v>0</v>
      </c>
      <c r="H2248" s="21">
        <f>+MISCELANEOS!O65</f>
        <v>6.6103896103896105</v>
      </c>
      <c r="I2248">
        <f t="shared" si="72"/>
        <v>0</v>
      </c>
      <c r="J2248">
        <f>IF('LISTADO GENERAL '!K2260="EXENTO",'REF1'!I2248,I2248*1.16)</f>
        <v>0</v>
      </c>
      <c r="K2248" t="b">
        <f t="shared" si="73"/>
        <v>0</v>
      </c>
      <c r="L2248">
        <f>'LISTADO GENERAL '!A2260</f>
        <v>0</v>
      </c>
    </row>
    <row r="2249" spans="1:12">
      <c r="A2249" s="22">
        <v>2248</v>
      </c>
      <c r="B2249" t="str">
        <f>+MISCELANEOS!B66</f>
        <v>7591616002159</v>
      </c>
      <c r="C2249" t="str">
        <f>+MISCELANEOS!E66</f>
        <v>CALZIN D X 240 ML JBE</v>
      </c>
      <c r="D2249" t="str">
        <f>+MISCELANEOS!F66</f>
        <v>001</v>
      </c>
      <c r="E2249" t="str">
        <f>+MISCELANEOS!I66</f>
        <v>BIOFARCO</v>
      </c>
      <c r="F2249" s="20">
        <f>+MISCELANEOS!S66</f>
        <v>46327</v>
      </c>
      <c r="G2249">
        <f>+MISCELANEOS!T66</f>
        <v>0</v>
      </c>
      <c r="H2249" s="21">
        <f>+MISCELANEOS!O66</f>
        <v>6.3766233766233764</v>
      </c>
      <c r="I2249">
        <f t="shared" si="72"/>
        <v>0</v>
      </c>
      <c r="J2249">
        <f>IF('LISTADO GENERAL '!K2261="EXENTO",'REF1'!I2249,I2249*1.16)</f>
        <v>0</v>
      </c>
      <c r="K2249" t="b">
        <f t="shared" si="73"/>
        <v>0</v>
      </c>
      <c r="L2249">
        <f>'LISTADO GENERAL '!A2261</f>
        <v>0</v>
      </c>
    </row>
    <row r="2250" spans="1:12">
      <c r="A2250" s="22">
        <v>2249</v>
      </c>
      <c r="B2250" t="str">
        <f>+MISCELANEOS!B67</f>
        <v>050210001</v>
      </c>
      <c r="C2250" t="str">
        <f>+MISCELANEOS!E67</f>
        <v xml:space="preserve">CARTUCHO MACH 3 SENSITIVE ALOE VIT E  X 2 UNIDADES </v>
      </c>
      <c r="D2250" t="str">
        <f>+MISCELANEOS!F67</f>
        <v>001</v>
      </c>
      <c r="E2250" t="str">
        <f>+MISCELANEOS!I67</f>
        <v>P&amp;G</v>
      </c>
      <c r="F2250" s="20" t="str">
        <f>+MISCELANEOS!S67</f>
        <v>N/A</v>
      </c>
      <c r="G2250">
        <f>+MISCELANEOS!T67</f>
        <v>0</v>
      </c>
      <c r="H2250" s="21">
        <f>+MISCELANEOS!O67</f>
        <v>7.9</v>
      </c>
      <c r="I2250">
        <f t="shared" si="72"/>
        <v>0</v>
      </c>
      <c r="J2250">
        <f>IF('LISTADO GENERAL '!K2262="EXENTO",'REF1'!I2250,I2250*1.16)</f>
        <v>0</v>
      </c>
      <c r="K2250" t="b">
        <f t="shared" si="73"/>
        <v>0</v>
      </c>
      <c r="L2250">
        <f>'LISTADO GENERAL '!A2262</f>
        <v>0</v>
      </c>
    </row>
    <row r="2251" spans="1:12">
      <c r="A2251" s="22">
        <v>2250</v>
      </c>
      <c r="B2251" t="str">
        <f>+MISCELANEOS!B68</f>
        <v>050210002</v>
      </c>
      <c r="C2251" t="str">
        <f>+MISCELANEOS!E68</f>
        <v>CARTUCHO MACH 3 X 2 UNIDADES</v>
      </c>
      <c r="D2251" t="str">
        <f>+MISCELANEOS!F68</f>
        <v>001</v>
      </c>
      <c r="E2251" t="str">
        <f>+MISCELANEOS!I68</f>
        <v>P&amp;G</v>
      </c>
      <c r="F2251" s="20">
        <f>+MISCELANEOS!S68</f>
        <v>47819</v>
      </c>
      <c r="G2251">
        <f>+MISCELANEOS!T68</f>
        <v>0</v>
      </c>
      <c r="H2251" s="21">
        <f>+MISCELANEOS!O68</f>
        <v>7.666666666666667</v>
      </c>
      <c r="I2251">
        <f t="shared" si="72"/>
        <v>0</v>
      </c>
      <c r="J2251">
        <f>IF('LISTADO GENERAL '!K2263="EXENTO",'REF1'!I2251,I2251*1.16)</f>
        <v>0</v>
      </c>
      <c r="K2251" t="b">
        <f t="shared" si="73"/>
        <v>0</v>
      </c>
      <c r="L2251">
        <f>'LISTADO GENERAL '!A2263</f>
        <v>0</v>
      </c>
    </row>
    <row r="2252" spans="1:12">
      <c r="A2252" s="22">
        <v>2251</v>
      </c>
      <c r="B2252" t="str">
        <f>+MISCELANEOS!B69</f>
        <v>050440003</v>
      </c>
      <c r="C2252" t="str">
        <f>+MISCELANEOS!E69</f>
        <v>CEPILLO DENTAL ORAL B NIÑO POOH DEO  X 1  UNIDAD</v>
      </c>
      <c r="D2252" t="str">
        <f>+MISCELANEOS!F69</f>
        <v>001</v>
      </c>
      <c r="E2252" t="str">
        <f>+MISCELANEOS!I69</f>
        <v>P&amp;G</v>
      </c>
      <c r="F2252" s="20">
        <f>+MISCELANEOS!S69</f>
        <v>0</v>
      </c>
      <c r="G2252">
        <f>+MISCELANEOS!T69</f>
        <v>0</v>
      </c>
      <c r="H2252" s="21">
        <f>+MISCELANEOS!O69</f>
        <v>4.1111111111111116</v>
      </c>
      <c r="I2252">
        <f t="shared" si="72"/>
        <v>0</v>
      </c>
      <c r="J2252">
        <f>IF('LISTADO GENERAL '!K2264="EXENTO",'REF1'!I2252,I2252*1.16)</f>
        <v>0</v>
      </c>
      <c r="K2252" t="b">
        <f t="shared" si="73"/>
        <v>0</v>
      </c>
      <c r="L2252">
        <f>'LISTADO GENERAL '!A2264</f>
        <v>0</v>
      </c>
    </row>
    <row r="2253" spans="1:12">
      <c r="A2253" s="22">
        <v>2252</v>
      </c>
      <c r="B2253" t="str">
        <f>+MISCELANEOS!B70</f>
        <v>050440006</v>
      </c>
      <c r="C2253" t="str">
        <f>+MISCELANEOS!E70</f>
        <v>CEPILLOS ORAL B ADVANCED CERDAS CRISSCROSS X 2</v>
      </c>
      <c r="D2253" t="str">
        <f>+MISCELANEOS!F70</f>
        <v>001</v>
      </c>
      <c r="E2253" t="str">
        <f>+MISCELANEOS!I70</f>
        <v>P&amp;G</v>
      </c>
      <c r="F2253" s="20">
        <f>+MISCELANEOS!S70</f>
        <v>0</v>
      </c>
      <c r="G2253">
        <f>+MISCELANEOS!T70</f>
        <v>0</v>
      </c>
      <c r="H2253" s="21">
        <f>+MISCELANEOS!O70</f>
        <v>5.4111111111111114</v>
      </c>
      <c r="I2253">
        <f t="shared" si="72"/>
        <v>0</v>
      </c>
      <c r="J2253">
        <f>IF('LISTADO GENERAL '!K2265="EXENTO",'REF1'!I2253,I2253*1.16)</f>
        <v>0</v>
      </c>
      <c r="K2253" t="b">
        <f t="shared" si="73"/>
        <v>0</v>
      </c>
      <c r="L2253">
        <f>'LISTADO GENERAL '!A2265</f>
        <v>0</v>
      </c>
    </row>
    <row r="2254" spans="1:12">
      <c r="A2254" s="22">
        <v>2253</v>
      </c>
      <c r="B2254" t="str">
        <f>+MISCELANEOS!B71</f>
        <v>052720006</v>
      </c>
      <c r="C2254" t="str">
        <f>+MISCELANEOS!E71</f>
        <v xml:space="preserve">CERO AKNE LOCION 60 ML </v>
      </c>
      <c r="D2254" t="str">
        <f>+MISCELANEOS!F71</f>
        <v>001</v>
      </c>
      <c r="E2254" t="str">
        <f>+MISCELANEOS!I71</f>
        <v>FAHD</v>
      </c>
      <c r="F2254" s="20">
        <f>+MISCELANEOS!S71</f>
        <v>45992</v>
      </c>
      <c r="G2254">
        <f>+MISCELANEOS!T71</f>
        <v>0</v>
      </c>
      <c r="H2254" s="21">
        <f>+MISCELANEOS!O71</f>
        <v>3.6071428571428572</v>
      </c>
      <c r="I2254">
        <f t="shared" si="72"/>
        <v>0</v>
      </c>
      <c r="J2254">
        <f>IF('LISTADO GENERAL '!K2266="EXENTO",'REF1'!I2254,I2254*1.16)</f>
        <v>0</v>
      </c>
      <c r="K2254" t="b">
        <f t="shared" si="73"/>
        <v>0</v>
      </c>
      <c r="L2254">
        <f>'LISTADO GENERAL '!A2266</f>
        <v>0</v>
      </c>
    </row>
    <row r="2255" spans="1:12">
      <c r="A2255" s="22">
        <v>2254</v>
      </c>
      <c r="B2255" t="str">
        <f>+MISCELANEOS!B72</f>
        <v>051440278</v>
      </c>
      <c r="C2255" t="str">
        <f>+MISCELANEOS!E72</f>
        <v xml:space="preserve">CHAMPU EXTRACTOS BOTANICOS  AZUL  400 ML </v>
      </c>
      <c r="D2255" t="str">
        <f>+MISCELANEOS!F72</f>
        <v>001</v>
      </c>
      <c r="E2255" t="str">
        <f>+MISCELANEOS!I72</f>
        <v>ROLDA</v>
      </c>
      <c r="F2255" s="20">
        <f>+MISCELANEOS!S72</f>
        <v>46235</v>
      </c>
      <c r="G2255">
        <f>+MISCELANEOS!T72</f>
        <v>0</v>
      </c>
      <c r="H2255" s="21">
        <f>+MISCELANEOS!O72</f>
        <v>1.8888888888888888</v>
      </c>
      <c r="I2255">
        <f t="shared" si="72"/>
        <v>0</v>
      </c>
      <c r="J2255">
        <f>IF('LISTADO GENERAL '!K2267="EXENTO",'REF1'!I2255,I2255*1.16)</f>
        <v>0</v>
      </c>
      <c r="K2255" t="b">
        <f t="shared" si="73"/>
        <v>0</v>
      </c>
      <c r="L2255">
        <f>'LISTADO GENERAL '!A2267</f>
        <v>0</v>
      </c>
    </row>
    <row r="2256" spans="1:12">
      <c r="A2256" s="22">
        <v>2255</v>
      </c>
      <c r="B2256" t="str">
        <f>+MISCELANEOS!B73</f>
        <v>051440277</v>
      </c>
      <c r="C2256" t="str">
        <f>+MISCELANEOS!E73</f>
        <v xml:space="preserve">CHAMPU EXTRACTOS BOTANICOS BLANCO 400 ML </v>
      </c>
      <c r="D2256" t="str">
        <f>+MISCELANEOS!F73</f>
        <v>001</v>
      </c>
      <c r="E2256" t="str">
        <f>+MISCELANEOS!I73</f>
        <v>ROLDA</v>
      </c>
      <c r="F2256" s="20">
        <f>+MISCELANEOS!S73</f>
        <v>46266</v>
      </c>
      <c r="G2256">
        <f>+MISCELANEOS!T73</f>
        <v>0</v>
      </c>
      <c r="H2256" s="21">
        <f>+MISCELANEOS!O73</f>
        <v>1.8888888888888888</v>
      </c>
      <c r="I2256">
        <f t="shared" si="72"/>
        <v>0</v>
      </c>
      <c r="J2256">
        <f>IF('LISTADO GENERAL '!K2268="EXENTO",'REF1'!I2256,I2256*1.16)</f>
        <v>0</v>
      </c>
      <c r="K2256" t="b">
        <f t="shared" si="73"/>
        <v>0</v>
      </c>
      <c r="L2256">
        <f>'LISTADO GENERAL '!A2268</f>
        <v>0</v>
      </c>
    </row>
    <row r="2257" spans="1:12">
      <c r="A2257" s="22">
        <v>2256</v>
      </c>
      <c r="B2257" t="str">
        <f>+MISCELANEOS!B74</f>
        <v>051440279</v>
      </c>
      <c r="C2257" t="str">
        <f>+MISCELANEOS!E74</f>
        <v xml:space="preserve">CHAMPU EXTRACTOS BOTANICOS MORADO 400 ML </v>
      </c>
      <c r="D2257" t="str">
        <f>+MISCELANEOS!F74</f>
        <v>001</v>
      </c>
      <c r="E2257" t="str">
        <f>+MISCELANEOS!I74</f>
        <v>ROLDA</v>
      </c>
      <c r="F2257" s="20">
        <f>+MISCELANEOS!S74</f>
        <v>46235</v>
      </c>
      <c r="G2257">
        <f>+MISCELANEOS!T74</f>
        <v>0</v>
      </c>
      <c r="H2257" s="21">
        <f>+MISCELANEOS!O74</f>
        <v>1.8888888888888888</v>
      </c>
      <c r="I2257">
        <f t="shared" si="72"/>
        <v>0</v>
      </c>
      <c r="J2257">
        <f>IF('LISTADO GENERAL '!K2269="EXENTO",'REF1'!I2257,I2257*1.16)</f>
        <v>0</v>
      </c>
      <c r="K2257" t="b">
        <f t="shared" si="73"/>
        <v>0</v>
      </c>
      <c r="L2257">
        <f>'LISTADO GENERAL '!A2269</f>
        <v>0</v>
      </c>
    </row>
    <row r="2258" spans="1:12">
      <c r="A2258" s="22">
        <v>2257</v>
      </c>
      <c r="B2258" t="str">
        <f>+MISCELANEOS!B75</f>
        <v>051440266</v>
      </c>
      <c r="C2258" t="str">
        <f>+MISCELANEOS!E75</f>
        <v xml:space="preserve">CHAMPU PLUS AMBAR COCO X 360 ML </v>
      </c>
      <c r="D2258" t="str">
        <f>+MISCELANEOS!F75</f>
        <v>001</v>
      </c>
      <c r="E2258" t="str">
        <f>+MISCELANEOS!I75</f>
        <v>ROLDA</v>
      </c>
      <c r="F2258" s="20">
        <f>+MISCELANEOS!S75</f>
        <v>46023</v>
      </c>
      <c r="G2258">
        <f>+MISCELANEOS!T75</f>
        <v>0</v>
      </c>
      <c r="H2258" s="21">
        <f>+MISCELANEOS!O75</f>
        <v>2.3928571428571428</v>
      </c>
      <c r="I2258">
        <f t="shared" si="72"/>
        <v>0</v>
      </c>
      <c r="J2258">
        <f>IF('LISTADO GENERAL '!K2270="EXENTO",'REF1'!I2258,I2258*1.16)</f>
        <v>0</v>
      </c>
      <c r="K2258" t="b">
        <f t="shared" si="73"/>
        <v>0</v>
      </c>
      <c r="L2258">
        <f>'LISTADO GENERAL '!A2270</f>
        <v>0</v>
      </c>
    </row>
    <row r="2259" spans="1:12">
      <c r="A2259" s="22">
        <v>2258</v>
      </c>
      <c r="B2259" t="str">
        <f>+MISCELANEOS!B76</f>
        <v>051440267</v>
      </c>
      <c r="C2259" t="str">
        <f>+MISCELANEOS!E76</f>
        <v xml:space="preserve">CHAMPU PLUS VERDE DE SABILA 360 ML </v>
      </c>
      <c r="D2259" t="str">
        <f>+MISCELANEOS!F76</f>
        <v>001</v>
      </c>
      <c r="E2259" t="str">
        <f>+MISCELANEOS!I76</f>
        <v>ROLDA</v>
      </c>
      <c r="F2259" s="20">
        <f>+MISCELANEOS!S76</f>
        <v>46023</v>
      </c>
      <c r="G2259">
        <f>+MISCELANEOS!T76</f>
        <v>0</v>
      </c>
      <c r="H2259" s="21">
        <f>+MISCELANEOS!O76</f>
        <v>2.1222222222222222</v>
      </c>
      <c r="I2259">
        <f t="shared" si="72"/>
        <v>0</v>
      </c>
      <c r="J2259">
        <f>IF('LISTADO GENERAL '!K2271="EXENTO",'REF1'!I2259,I2259*1.16)</f>
        <v>0</v>
      </c>
      <c r="K2259" t="b">
        <f t="shared" si="73"/>
        <v>0</v>
      </c>
      <c r="L2259">
        <f>'LISTADO GENERAL '!A2271</f>
        <v>0</v>
      </c>
    </row>
    <row r="2260" spans="1:12">
      <c r="A2260" s="22">
        <v>2259</v>
      </c>
      <c r="B2260" t="str">
        <f>+MISCELANEOS!B77</f>
        <v>051232032</v>
      </c>
      <c r="C2260" t="str">
        <f>+MISCELANEOS!E77</f>
        <v>CHICCO ACEITE X 100 ml</v>
      </c>
      <c r="D2260" t="str">
        <f>+MISCELANEOS!F77</f>
        <v>001</v>
      </c>
      <c r="E2260" t="str">
        <f>+MISCELANEOS!I77</f>
        <v>PHARSANA</v>
      </c>
      <c r="F2260" s="20">
        <f>+MISCELANEOS!S77</f>
        <v>45748</v>
      </c>
      <c r="G2260">
        <f>+MISCELANEOS!T77</f>
        <v>0</v>
      </c>
      <c r="H2260" s="21">
        <f>+MISCELANEOS!O77</f>
        <v>1.6888888888888889</v>
      </c>
      <c r="I2260">
        <f t="shared" si="72"/>
        <v>0</v>
      </c>
      <c r="J2260">
        <f>IF('LISTADO GENERAL '!K2272="EXENTO",'REF1'!I2260,I2260*1.16)</f>
        <v>0</v>
      </c>
      <c r="K2260" t="b">
        <f t="shared" si="73"/>
        <v>0</v>
      </c>
      <c r="L2260">
        <f>'LISTADO GENERAL '!A2272</f>
        <v>0</v>
      </c>
    </row>
    <row r="2261" spans="1:12">
      <c r="A2261" s="22">
        <v>2260</v>
      </c>
      <c r="B2261" t="str">
        <f>+MISCELANEOS!B78</f>
        <v>051232022</v>
      </c>
      <c r="C2261" t="str">
        <f>+MISCELANEOS!E78</f>
        <v>CHICCO CHAMPU MANZANILLA  200ML</v>
      </c>
      <c r="D2261" t="str">
        <f>+MISCELANEOS!F78</f>
        <v>001</v>
      </c>
      <c r="E2261" t="str">
        <f>+MISCELANEOS!I78</f>
        <v>PHARSANA</v>
      </c>
      <c r="F2261" s="20">
        <f>+MISCELANEOS!S78</f>
        <v>45748</v>
      </c>
      <c r="G2261">
        <f>+MISCELANEOS!T78</f>
        <v>0</v>
      </c>
      <c r="H2261" s="21">
        <f>+MISCELANEOS!O78</f>
        <v>2.3777777777777778</v>
      </c>
      <c r="I2261">
        <f t="shared" si="72"/>
        <v>0</v>
      </c>
      <c r="J2261">
        <f>IF('LISTADO GENERAL '!K2273="EXENTO",'REF1'!I2261,I2261*1.16)</f>
        <v>0</v>
      </c>
      <c r="K2261" t="b">
        <f t="shared" si="73"/>
        <v>0</v>
      </c>
      <c r="L2261">
        <f>'LISTADO GENERAL '!A2273</f>
        <v>0</v>
      </c>
    </row>
    <row r="2262" spans="1:12">
      <c r="A2262" s="22">
        <v>2261</v>
      </c>
      <c r="B2262" t="str">
        <f>+MISCELANEOS!B79</f>
        <v>052670058</v>
      </c>
      <c r="C2262" t="str">
        <f>+MISCELANEOS!E79</f>
        <v>CLORURO DE MAGNESIO SOL X 240ML</v>
      </c>
      <c r="D2262" t="str">
        <f>+MISCELANEOS!F79</f>
        <v>001</v>
      </c>
      <c r="E2262" t="str">
        <f>+MISCELANEOS!I79</f>
        <v>LYA</v>
      </c>
      <c r="F2262" s="20">
        <f>+MISCELANEOS!S79</f>
        <v>45962</v>
      </c>
      <c r="G2262">
        <f>+MISCELANEOS!T79</f>
        <v>0</v>
      </c>
      <c r="H2262" s="21">
        <f>+MISCELANEOS!O79</f>
        <v>2.8555555555555552</v>
      </c>
      <c r="I2262">
        <f t="shared" ref="I2262:I2325" si="74">+H2262*G2262</f>
        <v>0</v>
      </c>
      <c r="J2262">
        <f>IF('LISTADO GENERAL '!K2274="EXENTO",'REF1'!I2262,I2262*1.16)</f>
        <v>0</v>
      </c>
      <c r="K2262" t="b">
        <f t="shared" ref="K2262:K2325" si="75">IF(AND(G2262&gt;0,AND(L2262&lt;&gt;$L$1,L2262&lt;&gt;$M$1)),ROW())</f>
        <v>0</v>
      </c>
      <c r="L2262">
        <f>'LISTADO GENERAL '!A2274</f>
        <v>0</v>
      </c>
    </row>
    <row r="2263" spans="1:12">
      <c r="A2263" s="22">
        <v>2262</v>
      </c>
      <c r="B2263" t="str">
        <f>+MISCELANEOS!B80</f>
        <v>021290175</v>
      </c>
      <c r="C2263" t="str">
        <f>+MISCELANEOS!E80</f>
        <v>DENCOFEN (DICLOFENAC DIETILAMINICO) 1.16% X 20g</v>
      </c>
      <c r="D2263" t="str">
        <f>+MISCELANEOS!F80</f>
        <v>001</v>
      </c>
      <c r="E2263" t="str">
        <f>+MISCELANEOS!I80</f>
        <v>PONCE &amp; BENZO</v>
      </c>
      <c r="F2263" s="20">
        <f>+MISCELANEOS!S80</f>
        <v>46539</v>
      </c>
      <c r="G2263">
        <f>+MISCELANEOS!T80</f>
        <v>0</v>
      </c>
      <c r="H2263" s="21">
        <f>+MISCELANEOS!O80</f>
        <v>2.2207792207792205</v>
      </c>
      <c r="I2263">
        <f t="shared" si="74"/>
        <v>0</v>
      </c>
      <c r="J2263">
        <f>IF('LISTADO GENERAL '!K2275="EXENTO",'REF1'!I2263,I2263*1.16)</f>
        <v>0</v>
      </c>
      <c r="K2263" t="b">
        <f t="shared" si="75"/>
        <v>0</v>
      </c>
      <c r="L2263">
        <f>'LISTADO GENERAL '!A2275</f>
        <v>0</v>
      </c>
    </row>
    <row r="2264" spans="1:12">
      <c r="A2264" s="22">
        <v>2263</v>
      </c>
      <c r="B2264" t="str">
        <f>+MISCELANEOS!B81</f>
        <v>021290176</v>
      </c>
      <c r="C2264" t="str">
        <f>+MISCELANEOS!E81</f>
        <v>DENCOFEN (DICLOFENAC DIETILAMINICO) 1.16% X 40g</v>
      </c>
      <c r="D2264" t="str">
        <f>+MISCELANEOS!F81</f>
        <v>001</v>
      </c>
      <c r="E2264" t="str">
        <f>+MISCELANEOS!I81</f>
        <v>PONCE &amp; BENZO</v>
      </c>
      <c r="F2264" s="20">
        <f>+MISCELANEOS!S81</f>
        <v>46539</v>
      </c>
      <c r="G2264">
        <f>+MISCELANEOS!T81</f>
        <v>0</v>
      </c>
      <c r="H2264" s="21">
        <f>+MISCELANEOS!O81</f>
        <v>3.4545454545454546</v>
      </c>
      <c r="I2264">
        <f t="shared" si="74"/>
        <v>0</v>
      </c>
      <c r="J2264">
        <f>IF('LISTADO GENERAL '!K2276="EXENTO",'REF1'!I2264,I2264*1.16)</f>
        <v>0</v>
      </c>
      <c r="K2264" t="b">
        <f t="shared" si="75"/>
        <v>0</v>
      </c>
      <c r="L2264">
        <f>'LISTADO GENERAL '!A2276</f>
        <v>0</v>
      </c>
    </row>
    <row r="2265" spans="1:12">
      <c r="A2265" s="22">
        <v>2264</v>
      </c>
      <c r="B2265" t="str">
        <f>+MISCELANEOS!B82</f>
        <v>021290173</v>
      </c>
      <c r="C2265" t="str">
        <f>+MISCELANEOS!E82</f>
        <v>DENCORUB 12% CREMA x40gr</v>
      </c>
      <c r="D2265" t="str">
        <f>+MISCELANEOS!F82</f>
        <v>001</v>
      </c>
      <c r="E2265" t="str">
        <f>+MISCELANEOS!I82</f>
        <v>PONCE &amp; BENZO</v>
      </c>
      <c r="F2265" s="20">
        <f>+MISCELANEOS!S82</f>
        <v>46266</v>
      </c>
      <c r="G2265">
        <f>+MISCELANEOS!T82</f>
        <v>0</v>
      </c>
      <c r="H2265" s="21">
        <f>+MISCELANEOS!O82</f>
        <v>3.6979230674695835</v>
      </c>
      <c r="I2265">
        <f t="shared" si="74"/>
        <v>0</v>
      </c>
      <c r="J2265">
        <f>IF('LISTADO GENERAL '!K2277="EXENTO",'REF1'!I2265,I2265*1.16)</f>
        <v>0</v>
      </c>
      <c r="K2265" t="b">
        <f t="shared" si="75"/>
        <v>0</v>
      </c>
      <c r="L2265">
        <f>'LISTADO GENERAL '!A2277</f>
        <v>0</v>
      </c>
    </row>
    <row r="2266" spans="1:12">
      <c r="A2266" s="22">
        <v>2265</v>
      </c>
      <c r="B2266" t="str">
        <f>+MISCELANEOS!B83</f>
        <v>021290174</v>
      </c>
      <c r="C2266" t="str">
        <f>+MISCELANEOS!E83</f>
        <v>DENCORUB GEL X 40 g</v>
      </c>
      <c r="D2266" t="str">
        <f>+MISCELANEOS!F83</f>
        <v>001</v>
      </c>
      <c r="E2266" t="str">
        <f>+MISCELANEOS!I83</f>
        <v>PONCE &amp; BENZO</v>
      </c>
      <c r="F2266" s="20">
        <f>+MISCELANEOS!S83</f>
        <v>46204</v>
      </c>
      <c r="G2266">
        <f>+MISCELANEOS!T83</f>
        <v>0</v>
      </c>
      <c r="H2266" s="21">
        <f>+MISCELANEOS!O83</f>
        <v>3.3417721518987342</v>
      </c>
      <c r="I2266">
        <f t="shared" si="74"/>
        <v>0</v>
      </c>
      <c r="J2266">
        <f>IF('LISTADO GENERAL '!K2278="EXENTO",'REF1'!I2266,I2266*1.16)</f>
        <v>0</v>
      </c>
      <c r="K2266" t="b">
        <f t="shared" si="75"/>
        <v>0</v>
      </c>
      <c r="L2266">
        <f>'LISTADO GENERAL '!A2278</f>
        <v>0</v>
      </c>
    </row>
    <row r="2267" spans="1:12">
      <c r="A2267" s="22">
        <v>2266</v>
      </c>
      <c r="B2267" t="str">
        <f>+MISCELANEOS!B84</f>
        <v>021290172</v>
      </c>
      <c r="C2267" t="str">
        <f>+MISCELANEOS!E84</f>
        <v>DENCORUB ICE 40GR</v>
      </c>
      <c r="D2267" t="str">
        <f>+MISCELANEOS!F84</f>
        <v>001</v>
      </c>
      <c r="E2267" t="str">
        <f>+MISCELANEOS!I84</f>
        <v>PONCE &amp; BENZO</v>
      </c>
      <c r="F2267" s="20">
        <f>+MISCELANEOS!S84</f>
        <v>46539</v>
      </c>
      <c r="G2267">
        <f>+MISCELANEOS!T84</f>
        <v>0</v>
      </c>
      <c r="H2267" s="21">
        <f>+MISCELANEOS!O84</f>
        <v>2.0141772151898736</v>
      </c>
      <c r="I2267">
        <f t="shared" si="74"/>
        <v>0</v>
      </c>
      <c r="J2267">
        <f>IF('LISTADO GENERAL '!K2279="EXENTO",'REF1'!I2267,I2267*1.16)</f>
        <v>0</v>
      </c>
      <c r="K2267" t="b">
        <f t="shared" si="75"/>
        <v>0</v>
      </c>
      <c r="L2267">
        <f>'LISTADO GENERAL '!A2279</f>
        <v>0</v>
      </c>
    </row>
    <row r="2268" spans="1:12">
      <c r="A2268" s="22">
        <v>2267</v>
      </c>
      <c r="B2268" t="str">
        <f>+MISCELANEOS!B85</f>
        <v>052280230</v>
      </c>
      <c r="C2268" t="str">
        <f>+MISCELANEOS!E85</f>
        <v>DENCORUB ICE ARNICA  80g x  ROLLON</v>
      </c>
      <c r="D2268" t="str">
        <f>+MISCELANEOS!F85</f>
        <v>001</v>
      </c>
      <c r="E2268" t="str">
        <f>+MISCELANEOS!I85</f>
        <v>PONCE &amp; BENZO</v>
      </c>
      <c r="F2268" s="20">
        <f>+MISCELANEOS!S85</f>
        <v>46508</v>
      </c>
      <c r="G2268">
        <f>+MISCELANEOS!T85</f>
        <v>0</v>
      </c>
      <c r="H2268" s="21">
        <f>+MISCELANEOS!O85</f>
        <v>2.672658227848101</v>
      </c>
      <c r="I2268">
        <f t="shared" si="74"/>
        <v>0</v>
      </c>
      <c r="J2268">
        <f>IF('LISTADO GENERAL '!K2280="EXENTO",'REF1'!I2268,I2268*1.16)</f>
        <v>0</v>
      </c>
      <c r="K2268" t="b">
        <f t="shared" si="75"/>
        <v>0</v>
      </c>
      <c r="L2268">
        <f>'LISTADO GENERAL '!A2280</f>
        <v>0</v>
      </c>
    </row>
    <row r="2269" spans="1:12">
      <c r="A2269" s="22">
        <v>2268</v>
      </c>
      <c r="B2269" t="str">
        <f>+MISCELANEOS!B86</f>
        <v>052280228</v>
      </c>
      <c r="C2269" t="str">
        <f>+MISCELANEOS!E86</f>
        <v xml:space="preserve">DENCORUB ICE SPRAY X 120 ML </v>
      </c>
      <c r="D2269" t="str">
        <f>+MISCELANEOS!F86</f>
        <v>001</v>
      </c>
      <c r="E2269" t="str">
        <f>+MISCELANEOS!I86</f>
        <v>PONCE &amp; BENZO</v>
      </c>
      <c r="F2269" s="20">
        <f>+MISCELANEOS!S86</f>
        <v>46631</v>
      </c>
      <c r="G2269">
        <f>+MISCELANEOS!T86</f>
        <v>0</v>
      </c>
      <c r="H2269" s="21">
        <f>+MISCELANEOS!O86</f>
        <v>2.9240506329113924</v>
      </c>
      <c r="I2269">
        <f t="shared" si="74"/>
        <v>0</v>
      </c>
      <c r="J2269">
        <f>IF('LISTADO GENERAL '!K2281="EXENTO",'REF1'!I2269,I2269*1.16)</f>
        <v>0</v>
      </c>
      <c r="K2269" t="b">
        <f t="shared" si="75"/>
        <v>0</v>
      </c>
      <c r="L2269">
        <f>'LISTADO GENERAL '!A2281</f>
        <v>0</v>
      </c>
    </row>
    <row r="2270" spans="1:12">
      <c r="A2270" s="22">
        <v>2269</v>
      </c>
      <c r="B2270" t="str">
        <f>+MISCELANEOS!B87</f>
        <v>052280227</v>
      </c>
      <c r="C2270" t="str">
        <f>+MISCELANEOS!E87</f>
        <v>DENCORUB ROLLON ICE 80 G</v>
      </c>
      <c r="D2270" t="str">
        <f>+MISCELANEOS!F87</f>
        <v>001</v>
      </c>
      <c r="E2270" t="str">
        <f>+MISCELANEOS!I87</f>
        <v>PONCE &amp; BENZO</v>
      </c>
      <c r="F2270" s="20">
        <f>+MISCELANEOS!S87</f>
        <v>46508</v>
      </c>
      <c r="G2270">
        <f>+MISCELANEOS!T87</f>
        <v>0</v>
      </c>
      <c r="H2270" s="21">
        <f>+MISCELANEOS!O87</f>
        <v>2.4273417721518986</v>
      </c>
      <c r="I2270">
        <f t="shared" si="74"/>
        <v>0</v>
      </c>
      <c r="J2270">
        <f>IF('LISTADO GENERAL '!K2282="EXENTO",'REF1'!I2270,I2270*1.16)</f>
        <v>0</v>
      </c>
      <c r="K2270" t="b">
        <f t="shared" si="75"/>
        <v>0</v>
      </c>
      <c r="L2270">
        <f>'LISTADO GENERAL '!A2282</f>
        <v>0</v>
      </c>
    </row>
    <row r="2271" spans="1:12">
      <c r="A2271" s="22">
        <v>2270</v>
      </c>
      <c r="B2271" t="str">
        <f>+MISCELANEOS!B88</f>
        <v>052740004</v>
      </c>
      <c r="C2271" t="str">
        <f>+MISCELANEOS!E88</f>
        <v>DIADEX CREMA CORPORAL  ULTRAHIDRATANTE Y NUTRITIVA X 380 ML</v>
      </c>
      <c r="D2271" t="str">
        <f>+MISCELANEOS!F88</f>
        <v>001</v>
      </c>
      <c r="E2271" t="str">
        <f>+MISCELANEOS!I88</f>
        <v>POLINAC</v>
      </c>
      <c r="F2271" s="20">
        <f>+MISCELANEOS!S88</f>
        <v>45962</v>
      </c>
      <c r="G2271">
        <f>+MISCELANEOS!T88</f>
        <v>0</v>
      </c>
      <c r="H2271" s="21">
        <f>+MISCELANEOS!O88</f>
        <v>6.6785714285714288</v>
      </c>
      <c r="I2271">
        <f t="shared" si="74"/>
        <v>0</v>
      </c>
      <c r="J2271">
        <f>IF('LISTADO GENERAL '!K2283="EXENTO",'REF1'!I2271,I2271*1.16)</f>
        <v>0</v>
      </c>
      <c r="K2271" t="b">
        <f t="shared" si="75"/>
        <v>0</v>
      </c>
      <c r="L2271">
        <f>'LISTADO GENERAL '!A2283</f>
        <v>0</v>
      </c>
    </row>
    <row r="2272" spans="1:12">
      <c r="A2272" s="22">
        <v>2271</v>
      </c>
      <c r="B2272" t="str">
        <f>+MISCELANEOS!B89</f>
        <v>052280231</v>
      </c>
      <c r="C2272" t="str">
        <f>+MISCELANEOS!E89</f>
        <v>DIOXOGEN MED SOLUCION ANTISEPTICA X 115cm3</v>
      </c>
      <c r="D2272" t="str">
        <f>+MISCELANEOS!F89</f>
        <v>001</v>
      </c>
      <c r="E2272" t="str">
        <f>+MISCELANEOS!I89</f>
        <v>PONCE &amp; BENZO</v>
      </c>
      <c r="F2272" s="20">
        <f>+MISCELANEOS!S89</f>
        <v>46478</v>
      </c>
      <c r="G2272">
        <f>+MISCELANEOS!T89</f>
        <v>0</v>
      </c>
      <c r="H2272" s="21">
        <f>+MISCELANEOS!O89</f>
        <v>1.0640476190476189</v>
      </c>
      <c r="I2272">
        <f t="shared" si="74"/>
        <v>0</v>
      </c>
      <c r="J2272">
        <f>IF('LISTADO GENERAL '!K2284="EXENTO",'REF1'!I2272,I2272*1.16)</f>
        <v>0</v>
      </c>
      <c r="K2272" t="b">
        <f t="shared" si="75"/>
        <v>0</v>
      </c>
      <c r="L2272">
        <f>'LISTADO GENERAL '!A2284</f>
        <v>0</v>
      </c>
    </row>
    <row r="2273" spans="1:12">
      <c r="A2273" s="22">
        <v>2272</v>
      </c>
      <c r="B2273" t="str">
        <f>+MISCELANEOS!B90</f>
        <v>052270196</v>
      </c>
      <c r="C2273" t="str">
        <f>+MISCELANEOS!E90</f>
        <v>DIOXOGEN ROLL-ON ALOE VERA X 90G</v>
      </c>
      <c r="D2273" t="str">
        <f>+MISCELANEOS!F90</f>
        <v>001</v>
      </c>
      <c r="E2273" t="str">
        <f>+MISCELANEOS!I90</f>
        <v>PONCE &amp; BENZO</v>
      </c>
      <c r="F2273" s="20">
        <f>+MISCELANEOS!S90</f>
        <v>46631</v>
      </c>
      <c r="G2273">
        <f>+MISCELANEOS!T90</f>
        <v>0</v>
      </c>
      <c r="H2273" s="21">
        <f>+MISCELANEOS!O90</f>
        <v>1.8426190476190476</v>
      </c>
      <c r="I2273">
        <f t="shared" si="74"/>
        <v>0</v>
      </c>
      <c r="J2273">
        <f>IF('LISTADO GENERAL '!K2285="EXENTO",'REF1'!I2273,I2273*1.16)</f>
        <v>0</v>
      </c>
      <c r="K2273" t="b">
        <f t="shared" si="75"/>
        <v>0</v>
      </c>
      <c r="L2273">
        <f>'LISTADO GENERAL '!A2285</f>
        <v>0</v>
      </c>
    </row>
    <row r="2274" spans="1:12">
      <c r="A2274" s="22">
        <v>2273</v>
      </c>
      <c r="B2274" t="str">
        <f>+MISCELANEOS!B91</f>
        <v>052270194</v>
      </c>
      <c r="C2274" t="str">
        <f>+MISCELANEOS!E91</f>
        <v>DIOXOGEN ROLL-ON ORIGINAL X 90G</v>
      </c>
      <c r="D2274" t="str">
        <f>+MISCELANEOS!F91</f>
        <v>001</v>
      </c>
      <c r="E2274" t="str">
        <f>+MISCELANEOS!I91</f>
        <v>PONCE &amp; BENZO</v>
      </c>
      <c r="F2274" s="20">
        <f>+MISCELANEOS!S91</f>
        <v>46631</v>
      </c>
      <c r="G2274">
        <f>+MISCELANEOS!T91</f>
        <v>0</v>
      </c>
      <c r="H2274" s="21">
        <f>+MISCELANEOS!O91</f>
        <v>1.8426190476190476</v>
      </c>
      <c r="I2274">
        <f t="shared" si="74"/>
        <v>0</v>
      </c>
      <c r="J2274">
        <f>IF('LISTADO GENERAL '!K2286="EXENTO",'REF1'!I2274,I2274*1.16)</f>
        <v>0</v>
      </c>
      <c r="K2274" t="b">
        <f t="shared" si="75"/>
        <v>0</v>
      </c>
      <c r="L2274">
        <f>'LISTADO GENERAL '!A2286</f>
        <v>0</v>
      </c>
    </row>
    <row r="2275" spans="1:12">
      <c r="A2275" s="22">
        <v>2274</v>
      </c>
      <c r="B2275" t="str">
        <f>+MISCELANEOS!B92</f>
        <v>052280232</v>
      </c>
      <c r="C2275" t="str">
        <f>+MISCELANEOS!E92</f>
        <v>DIOXOGEN SOLUCION ANTISEPTICA X 460cm3</v>
      </c>
      <c r="D2275" t="str">
        <f>+MISCELANEOS!F92</f>
        <v>001</v>
      </c>
      <c r="E2275" t="str">
        <f>+MISCELANEOS!I92</f>
        <v>PONCE &amp; BENZO</v>
      </c>
      <c r="F2275" s="20">
        <f>+MISCELANEOS!S92</f>
        <v>46478</v>
      </c>
      <c r="G2275">
        <f>+MISCELANEOS!T92</f>
        <v>0</v>
      </c>
      <c r="H2275" s="21">
        <f>+MISCELANEOS!O92</f>
        <v>1.803690476190476</v>
      </c>
      <c r="I2275">
        <f t="shared" si="74"/>
        <v>0</v>
      </c>
      <c r="J2275">
        <f>IF('LISTADO GENERAL '!K2287="EXENTO",'REF1'!I2275,I2275*1.16)</f>
        <v>0</v>
      </c>
      <c r="K2275" t="b">
        <f t="shared" si="75"/>
        <v>0</v>
      </c>
      <c r="L2275">
        <f>'LISTADO GENERAL '!A2287</f>
        <v>0</v>
      </c>
    </row>
    <row r="2276" spans="1:12">
      <c r="A2276" s="22">
        <v>2275</v>
      </c>
      <c r="B2276" t="str">
        <f>+MISCELANEOS!B93</f>
        <v>022260916</v>
      </c>
      <c r="C2276" t="str">
        <f>+MISCELANEOS!E93</f>
        <v>DISPLAY BRUCEN CREMA NUTRITIVA Y RESTAURADORA X 80 G</v>
      </c>
      <c r="D2276" t="str">
        <f>+MISCELANEOS!F93</f>
        <v>001</v>
      </c>
      <c r="E2276" t="str">
        <f>+MISCELANEOS!I93</f>
        <v>BRUPHARM</v>
      </c>
      <c r="F2276" s="20">
        <f>+MISCELANEOS!S93</f>
        <v>46054</v>
      </c>
      <c r="G2276">
        <f>+MISCELANEOS!T93</f>
        <v>0</v>
      </c>
      <c r="H2276" s="21">
        <f>+MISCELANEOS!O93</f>
        <v>42.345238095238095</v>
      </c>
      <c r="I2276">
        <f t="shared" si="74"/>
        <v>0</v>
      </c>
      <c r="J2276">
        <f>IF('LISTADO GENERAL '!K2288="EXENTO",'REF1'!I2276,I2276*1.16)</f>
        <v>0</v>
      </c>
      <c r="K2276" t="b">
        <f t="shared" si="75"/>
        <v>0</v>
      </c>
      <c r="L2276">
        <f>'LISTADO GENERAL '!A2288</f>
        <v>0</v>
      </c>
    </row>
    <row r="2277" spans="1:12">
      <c r="A2277" s="22">
        <v>2276</v>
      </c>
      <c r="B2277" t="str">
        <f>+MISCELANEOS!B94</f>
        <v>050520007</v>
      </c>
      <c r="C2277" t="str">
        <f>+MISCELANEOS!E94</f>
        <v>ENJUAGUE BUCAL CREST SCOPE OULT LAST 1 LITRO</v>
      </c>
      <c r="D2277" t="str">
        <f>+MISCELANEOS!F94</f>
        <v>001</v>
      </c>
      <c r="E2277" t="str">
        <f>+MISCELANEOS!I94</f>
        <v>P&amp;G</v>
      </c>
      <c r="F2277" s="20">
        <f>+MISCELANEOS!S94</f>
        <v>45838</v>
      </c>
      <c r="G2277">
        <f>+MISCELANEOS!T94</f>
        <v>0</v>
      </c>
      <c r="H2277" s="21">
        <f>+MISCELANEOS!O94</f>
        <v>7.5777777777777775</v>
      </c>
      <c r="I2277">
        <f t="shared" si="74"/>
        <v>0</v>
      </c>
      <c r="J2277">
        <f>IF('LISTADO GENERAL '!K2289="EXENTO",'REF1'!I2277,I2277*1.16)</f>
        <v>0</v>
      </c>
      <c r="K2277" t="b">
        <f t="shared" si="75"/>
        <v>0</v>
      </c>
      <c r="L2277">
        <f>'LISTADO GENERAL '!A2289</f>
        <v>0</v>
      </c>
    </row>
    <row r="2278" spans="1:12">
      <c r="A2278" s="22">
        <v>2277</v>
      </c>
      <c r="B2278" t="str">
        <f>+MISCELANEOS!B95</f>
        <v>053120008</v>
      </c>
      <c r="C2278" t="str">
        <f>+MISCELANEOS!E95</f>
        <v>EXFOLIANTE SAL DEL HIMALAYA X 300ML</v>
      </c>
      <c r="D2278" t="str">
        <f>+MISCELANEOS!F95</f>
        <v>001</v>
      </c>
      <c r="E2278" t="str">
        <f>+MISCELANEOS!I95</f>
        <v>BACC</v>
      </c>
      <c r="F2278" s="20">
        <f>+MISCELANEOS!S95</f>
        <v>45870</v>
      </c>
      <c r="G2278">
        <f>+MISCELANEOS!T95</f>
        <v>0</v>
      </c>
      <c r="H2278" s="21">
        <f>+MISCELANEOS!O95</f>
        <v>4.0999999999999996</v>
      </c>
      <c r="I2278">
        <f t="shared" si="74"/>
        <v>0</v>
      </c>
      <c r="J2278">
        <f>IF('LISTADO GENERAL '!K2290="EXENTO",'REF1'!I2278,I2278*1.16)</f>
        <v>0</v>
      </c>
      <c r="K2278" t="b">
        <f t="shared" si="75"/>
        <v>0</v>
      </c>
      <c r="L2278">
        <f>'LISTADO GENERAL '!A2290</f>
        <v>0</v>
      </c>
    </row>
    <row r="2279" spans="1:12">
      <c r="A2279" s="22">
        <v>2278</v>
      </c>
      <c r="B2279" t="str">
        <f>+MISCELANEOS!B96</f>
        <v>050620002</v>
      </c>
      <c r="C2279" t="str">
        <f>+MISCELANEOS!E96</f>
        <v>FORELE ARGAN AMP NUTRITIV 30 ML</v>
      </c>
      <c r="D2279" t="str">
        <f>+MISCELANEOS!F96</f>
        <v>001</v>
      </c>
      <c r="E2279" t="str">
        <f>+MISCELANEOS!I96</f>
        <v>POLINAC</v>
      </c>
      <c r="F2279" s="20">
        <f>+MISCELANEOS!S96</f>
        <v>46600</v>
      </c>
      <c r="G2279">
        <f>+MISCELANEOS!T96</f>
        <v>0</v>
      </c>
      <c r="H2279" s="21">
        <f>+MISCELANEOS!O96</f>
        <v>1.8111111111111109</v>
      </c>
      <c r="I2279">
        <f t="shared" si="74"/>
        <v>0</v>
      </c>
      <c r="J2279">
        <f>IF('LISTADO GENERAL '!K2291="EXENTO",'REF1'!I2279,I2279*1.16)</f>
        <v>0</v>
      </c>
      <c r="K2279" t="b">
        <f t="shared" si="75"/>
        <v>0</v>
      </c>
      <c r="L2279">
        <f>'LISTADO GENERAL '!A2291</f>
        <v>0</v>
      </c>
    </row>
    <row r="2280" spans="1:12">
      <c r="A2280" s="22">
        <v>2279</v>
      </c>
      <c r="B2280" t="str">
        <f>+MISCELANEOS!B97</f>
        <v>050620003</v>
      </c>
      <c r="C2280" t="str">
        <f>+MISCELANEOS!E97</f>
        <v>FORELE ARGAN BRILLO INSTANTANEO 100 ML</v>
      </c>
      <c r="D2280" t="str">
        <f>+MISCELANEOS!F97</f>
        <v>001</v>
      </c>
      <c r="E2280" t="str">
        <f>+MISCELANEOS!I97</f>
        <v>POLINAC</v>
      </c>
      <c r="F2280" s="20">
        <f>+MISCELANEOS!S97</f>
        <v>45870</v>
      </c>
      <c r="G2280">
        <f>+MISCELANEOS!T97</f>
        <v>0</v>
      </c>
      <c r="H2280" s="21">
        <f>+MISCELANEOS!O97</f>
        <v>5.3444444444444441</v>
      </c>
      <c r="I2280">
        <f t="shared" si="74"/>
        <v>0</v>
      </c>
      <c r="J2280">
        <f>IF('LISTADO GENERAL '!K2292="EXENTO",'REF1'!I2280,I2280*1.16)</f>
        <v>0</v>
      </c>
      <c r="K2280" t="b">
        <f t="shared" si="75"/>
        <v>0</v>
      </c>
      <c r="L2280">
        <f>'LISTADO GENERAL '!A2292</f>
        <v>0</v>
      </c>
    </row>
    <row r="2281" spans="1:12">
      <c r="A2281" s="22">
        <v>2280</v>
      </c>
      <c r="B2281" t="str">
        <f>+MISCELANEOS!B98</f>
        <v>050620005</v>
      </c>
      <c r="C2281" t="str">
        <f>+MISCELANEOS!E98</f>
        <v>FORELE ARGAN HEAT PROTECT 100 ML</v>
      </c>
      <c r="D2281" t="str">
        <f>+MISCELANEOS!F98</f>
        <v>001</v>
      </c>
      <c r="E2281" t="str">
        <f>+MISCELANEOS!I98</f>
        <v>POLINAC</v>
      </c>
      <c r="F2281" s="20">
        <f>+MISCELANEOS!S98</f>
        <v>45870</v>
      </c>
      <c r="G2281">
        <f>+MISCELANEOS!T98</f>
        <v>0</v>
      </c>
      <c r="H2281" s="21">
        <f>+MISCELANEOS!O98</f>
        <v>3.1111111111111107</v>
      </c>
      <c r="I2281">
        <f t="shared" si="74"/>
        <v>0</v>
      </c>
      <c r="J2281">
        <f>IF('LISTADO GENERAL '!K2293="EXENTO",'REF1'!I2281,I2281*1.16)</f>
        <v>0</v>
      </c>
      <c r="K2281" t="b">
        <f t="shared" si="75"/>
        <v>0</v>
      </c>
      <c r="L2281">
        <f>'LISTADO GENERAL '!A2293</f>
        <v>0</v>
      </c>
    </row>
    <row r="2282" spans="1:12">
      <c r="A2282" s="22">
        <v>2281</v>
      </c>
      <c r="B2282" t="str">
        <f>+MISCELANEOS!B99</f>
        <v>053120011</v>
      </c>
      <c r="C2282" t="str">
        <f>+MISCELANEOS!E99</f>
        <v>GEL CORPORAL EXTRACTO DE COCO Y ACEITE DE ARGAN X 400 ML</v>
      </c>
      <c r="D2282" t="str">
        <f>+MISCELANEOS!F99</f>
        <v>001</v>
      </c>
      <c r="E2282" t="str">
        <f>+MISCELANEOS!I99</f>
        <v>BACC</v>
      </c>
      <c r="F2282" s="20">
        <f>+MISCELANEOS!S99</f>
        <v>45991</v>
      </c>
      <c r="G2282">
        <f>+MISCELANEOS!T99</f>
        <v>0</v>
      </c>
      <c r="H2282" s="21">
        <f>+MISCELANEOS!O99</f>
        <v>2.6555555555555554</v>
      </c>
      <c r="I2282">
        <f t="shared" si="74"/>
        <v>0</v>
      </c>
      <c r="J2282">
        <f>IF('LISTADO GENERAL '!K2294="EXENTO",'REF1'!I2282,I2282*1.16)</f>
        <v>0</v>
      </c>
      <c r="K2282" t="b">
        <f t="shared" si="75"/>
        <v>0</v>
      </c>
      <c r="L2282">
        <f>'LISTADO GENERAL '!A2294</f>
        <v>0</v>
      </c>
    </row>
    <row r="2283" spans="1:12">
      <c r="A2283" s="22">
        <v>2282</v>
      </c>
      <c r="B2283" t="str">
        <f>+MISCELANEOS!B100</f>
        <v>051440213</v>
      </c>
      <c r="C2283" t="str">
        <f>+MISCELANEOS!E100</f>
        <v>GEL DE DUCHA SPORT LOOK X 400ML FRAGANCIA MASCULINA</v>
      </c>
      <c r="D2283" t="str">
        <f>+MISCELANEOS!F100</f>
        <v>001</v>
      </c>
      <c r="E2283" t="str">
        <f>+MISCELANEOS!I100</f>
        <v>ROLDA</v>
      </c>
      <c r="F2283" s="20">
        <f>+MISCELANEOS!S100</f>
        <v>45962</v>
      </c>
      <c r="G2283">
        <f>+MISCELANEOS!T100</f>
        <v>0</v>
      </c>
      <c r="H2283" s="21">
        <f>+MISCELANEOS!O100</f>
        <v>2.2888888888888888</v>
      </c>
      <c r="I2283">
        <f t="shared" si="74"/>
        <v>0</v>
      </c>
      <c r="J2283">
        <f>IF('LISTADO GENERAL '!K2295="EXENTO",'REF1'!I2283,I2283*1.16)</f>
        <v>0</v>
      </c>
      <c r="K2283" t="b">
        <f t="shared" si="75"/>
        <v>0</v>
      </c>
      <c r="L2283">
        <f>'LISTADO GENERAL '!A2295</f>
        <v>0</v>
      </c>
    </row>
    <row r="2284" spans="1:12">
      <c r="A2284" s="22">
        <v>2283</v>
      </c>
      <c r="B2284" t="str">
        <f>+MISCELANEOS!B101</f>
        <v>7591616000667</v>
      </c>
      <c r="C2284" t="str">
        <f>+MISCELANEOS!E101</f>
        <v>GLICERINA X 30 ML SOL</v>
      </c>
      <c r="D2284" t="str">
        <f>+MISCELANEOS!F101</f>
        <v>001</v>
      </c>
      <c r="E2284" t="str">
        <f>+MISCELANEOS!I101</f>
        <v>BIOFARCO</v>
      </c>
      <c r="F2284" s="20">
        <f>+MISCELANEOS!S101</f>
        <v>46327</v>
      </c>
      <c r="G2284">
        <f>+MISCELANEOS!T101</f>
        <v>0</v>
      </c>
      <c r="H2284" s="21">
        <f>+MISCELANEOS!O101</f>
        <v>6.3766233766233764</v>
      </c>
      <c r="I2284">
        <f t="shared" si="74"/>
        <v>0</v>
      </c>
      <c r="J2284">
        <f>IF('LISTADO GENERAL '!K2296="EXENTO",'REF1'!I2284,I2284*1.16)</f>
        <v>0</v>
      </c>
      <c r="K2284" t="b">
        <f t="shared" si="75"/>
        <v>0</v>
      </c>
      <c r="L2284">
        <f>'LISTADO GENERAL '!A2296</f>
        <v>0</v>
      </c>
    </row>
    <row r="2285" spans="1:12">
      <c r="A2285" s="22">
        <v>2284</v>
      </c>
      <c r="B2285" t="str">
        <f>+MISCELANEOS!B102</f>
        <v>053610003</v>
      </c>
      <c r="C2285" t="str">
        <f>+MISCELANEOS!E102</f>
        <v>HYDRABIO GEL- CREME  X 40ML</v>
      </c>
      <c r="D2285" t="str">
        <f>+MISCELANEOS!F102</f>
        <v>001</v>
      </c>
      <c r="E2285" t="str">
        <f>+MISCELANEOS!I102</f>
        <v>BIODERMA</v>
      </c>
      <c r="F2285" s="20">
        <f>+MISCELANEOS!S102</f>
        <v>45688</v>
      </c>
      <c r="G2285">
        <f>+MISCELANEOS!T102</f>
        <v>0</v>
      </c>
      <c r="H2285" s="21">
        <f>+MISCELANEOS!O102</f>
        <v>19.824999999999999</v>
      </c>
      <c r="I2285">
        <f t="shared" si="74"/>
        <v>0</v>
      </c>
      <c r="J2285">
        <f>IF('LISTADO GENERAL '!K2297="EXENTO",'REF1'!I2285,I2285*1.16)</f>
        <v>0</v>
      </c>
      <c r="K2285" t="b">
        <f t="shared" si="75"/>
        <v>0</v>
      </c>
      <c r="L2285">
        <f>'LISTADO GENERAL '!A2297</f>
        <v>0</v>
      </c>
    </row>
    <row r="2286" spans="1:12">
      <c r="A2286" s="22">
        <v>2285</v>
      </c>
      <c r="B2286" t="str">
        <f>+MISCELANEOS!B103</f>
        <v>0236700012</v>
      </c>
      <c r="C2286" t="str">
        <f>+MISCELANEOS!E103</f>
        <v>JABON LIQUIDO NEUTRAL X 240mL</v>
      </c>
      <c r="D2286" t="str">
        <f>+MISCELANEOS!F103</f>
        <v>001</v>
      </c>
      <c r="E2286" t="str">
        <f>+MISCELANEOS!I103</f>
        <v>SOMA</v>
      </c>
      <c r="F2286" s="20">
        <f>+MISCELANEOS!S103</f>
        <v>46204</v>
      </c>
      <c r="G2286">
        <f>+MISCELANEOS!T103</f>
        <v>0</v>
      </c>
      <c r="H2286" s="21">
        <f>+MISCELANEOS!O103</f>
        <v>1.65</v>
      </c>
      <c r="I2286">
        <f t="shared" si="74"/>
        <v>0</v>
      </c>
      <c r="J2286">
        <f>IF('LISTADO GENERAL '!K2298="EXENTO",'REF1'!I2286,I2286*1.16)</f>
        <v>0</v>
      </c>
      <c r="K2286" t="b">
        <f t="shared" si="75"/>
        <v>0</v>
      </c>
      <c r="L2286">
        <f>'LISTADO GENERAL '!A2298</f>
        <v>0</v>
      </c>
    </row>
    <row r="2287" spans="1:12">
      <c r="A2287" s="22">
        <v>2286</v>
      </c>
      <c r="B2287" t="str">
        <f>+MISCELANEOS!B104</f>
        <v>050700002</v>
      </c>
      <c r="C2287" t="str">
        <f>+MISCELANEOS!E104</f>
        <v>KAPELLI TONICO CAPILAR ANTICAIDA 30 ML</v>
      </c>
      <c r="D2287" t="str">
        <f>+MISCELANEOS!F104</f>
        <v>001</v>
      </c>
      <c r="E2287" t="str">
        <f>+MISCELANEOS!I104</f>
        <v>POLINAC</v>
      </c>
      <c r="F2287" s="20">
        <f>+MISCELANEOS!S104</f>
        <v>46419</v>
      </c>
      <c r="G2287">
        <f>+MISCELANEOS!T104</f>
        <v>0</v>
      </c>
      <c r="H2287" s="21">
        <f>+MISCELANEOS!O104</f>
        <v>2</v>
      </c>
      <c r="I2287">
        <f t="shared" si="74"/>
        <v>0</v>
      </c>
      <c r="J2287">
        <f>IF('LISTADO GENERAL '!K2299="EXENTO",'REF1'!I2287,I2287*1.16)</f>
        <v>0</v>
      </c>
      <c r="K2287" t="b">
        <f t="shared" si="75"/>
        <v>0</v>
      </c>
      <c r="L2287">
        <f>'LISTADO GENERAL '!A2299</f>
        <v>0</v>
      </c>
    </row>
    <row r="2288" spans="1:12">
      <c r="A2288" s="22">
        <v>2287</v>
      </c>
      <c r="B2288" t="str">
        <f>+MISCELANEOS!B105</f>
        <v>050700003</v>
      </c>
      <c r="C2288" t="str">
        <f>+MISCELANEOS!E105</f>
        <v>KAPELLI TONICO CAPILAR ANTICASPA 30 ML</v>
      </c>
      <c r="D2288" t="str">
        <f>+MISCELANEOS!F105</f>
        <v>001</v>
      </c>
      <c r="E2288" t="str">
        <f>+MISCELANEOS!I105</f>
        <v>POLINAC</v>
      </c>
      <c r="F2288" s="20">
        <f>+MISCELANEOS!S105</f>
        <v>46419</v>
      </c>
      <c r="G2288">
        <f>+MISCELANEOS!T105</f>
        <v>0</v>
      </c>
      <c r="H2288" s="21">
        <f>+MISCELANEOS!O105</f>
        <v>2.0333333333333332</v>
      </c>
      <c r="I2288">
        <f t="shared" si="74"/>
        <v>0</v>
      </c>
      <c r="J2288">
        <f>IF('LISTADO GENERAL '!K2300="EXENTO",'REF1'!I2288,I2288*1.16)</f>
        <v>0</v>
      </c>
      <c r="K2288" t="b">
        <f t="shared" si="75"/>
        <v>0</v>
      </c>
      <c r="L2288">
        <f>'LISTADO GENERAL '!A2300</f>
        <v>0</v>
      </c>
    </row>
    <row r="2289" spans="1:12">
      <c r="A2289" s="22">
        <v>2288</v>
      </c>
      <c r="B2289" t="str">
        <f>+MISCELANEOS!B106</f>
        <v>050230008</v>
      </c>
      <c r="C2289" t="str">
        <f>+MISCELANEOS!E106</f>
        <v>MASAJEADOR DOBLE PLUS ONE</v>
      </c>
      <c r="D2289" t="str">
        <f>+MISCELANEOS!F106</f>
        <v>001</v>
      </c>
      <c r="E2289" t="str">
        <f>+MISCELANEOS!I106</f>
        <v>BRIUTCARE</v>
      </c>
      <c r="F2289" s="20" t="str">
        <f>+MISCELANEOS!S106</f>
        <v>N/A</v>
      </c>
      <c r="G2289">
        <f>+MISCELANEOS!T106</f>
        <v>0</v>
      </c>
      <c r="H2289" s="21">
        <f>+MISCELANEOS!O106</f>
        <v>35.45454545454546</v>
      </c>
      <c r="I2289">
        <f t="shared" si="74"/>
        <v>0</v>
      </c>
      <c r="J2289">
        <f>IF('LISTADO GENERAL '!K2301="EXENTO",'REF1'!I2289,I2289*1.16)</f>
        <v>0</v>
      </c>
      <c r="K2289" t="b">
        <f t="shared" si="75"/>
        <v>0</v>
      </c>
      <c r="L2289">
        <f>'LISTADO GENERAL '!A2301</f>
        <v>0</v>
      </c>
    </row>
    <row r="2290" spans="1:12">
      <c r="A2290" s="22">
        <v>2289</v>
      </c>
      <c r="B2290" t="str">
        <f>+MISCELANEOS!B107</f>
        <v>053120012</v>
      </c>
      <c r="C2290" t="str">
        <f>+MISCELANEOS!E107</f>
        <v>MASCARA FACIAL CITRICA RADIANTE X 1 UNIDAD</v>
      </c>
      <c r="D2290" t="str">
        <f>+MISCELANEOS!F107</f>
        <v>001</v>
      </c>
      <c r="E2290" t="str">
        <f>+MISCELANEOS!I107</f>
        <v>BACC</v>
      </c>
      <c r="F2290" s="20">
        <f>+MISCELANEOS!S107</f>
        <v>46023</v>
      </c>
      <c r="G2290">
        <f>+MISCELANEOS!T107</f>
        <v>0</v>
      </c>
      <c r="H2290" s="21">
        <f>+MISCELANEOS!O107</f>
        <v>0.81111111111111112</v>
      </c>
      <c r="I2290">
        <f t="shared" si="74"/>
        <v>0</v>
      </c>
      <c r="J2290">
        <f>IF('LISTADO GENERAL '!K2302="EXENTO",'REF1'!I2290,I2290*1.16)</f>
        <v>0</v>
      </c>
      <c r="K2290" t="b">
        <f t="shared" si="75"/>
        <v>0</v>
      </c>
      <c r="L2290">
        <f>'LISTADO GENERAL '!A2302</f>
        <v>0</v>
      </c>
    </row>
    <row r="2291" spans="1:12">
      <c r="A2291" s="22">
        <v>2290</v>
      </c>
      <c r="B2291" t="str">
        <f>+MISCELANEOS!B108</f>
        <v>051440280</v>
      </c>
      <c r="C2291" t="str">
        <f>+MISCELANEOS!E108</f>
        <v xml:space="preserve">MASCARILLA CAPILAR ACEITE DE RICINO  300G </v>
      </c>
      <c r="D2291" t="str">
        <f>+MISCELANEOS!F108</f>
        <v>001</v>
      </c>
      <c r="E2291" t="str">
        <f>+MISCELANEOS!I108</f>
        <v>ROLDA</v>
      </c>
      <c r="F2291" s="20">
        <f>+MISCELANEOS!S108</f>
        <v>46204</v>
      </c>
      <c r="G2291">
        <f>+MISCELANEOS!T108</f>
        <v>0</v>
      </c>
      <c r="H2291" s="21">
        <f>+MISCELANEOS!O108</f>
        <v>1.911111111111111</v>
      </c>
      <c r="I2291">
        <f t="shared" si="74"/>
        <v>0</v>
      </c>
      <c r="J2291">
        <f>IF('LISTADO GENERAL '!K2303="EXENTO",'REF1'!I2291,I2291*1.16)</f>
        <v>0</v>
      </c>
      <c r="K2291" t="b">
        <f t="shared" si="75"/>
        <v>0</v>
      </c>
      <c r="L2291">
        <f>'LISTADO GENERAL '!A2303</f>
        <v>0</v>
      </c>
    </row>
    <row r="2292" spans="1:12">
      <c r="A2292" s="22">
        <v>2291</v>
      </c>
      <c r="B2292" t="str">
        <f>+MISCELANEOS!B109</f>
        <v>051440281</v>
      </c>
      <c r="C2292" t="str">
        <f>+MISCELANEOS!E109</f>
        <v>MASCARILLA CAPILAR CERA DE ABEJAS 300 GR</v>
      </c>
      <c r="D2292" t="str">
        <f>+MISCELANEOS!F109</f>
        <v>001</v>
      </c>
      <c r="E2292" t="str">
        <f>+MISCELANEOS!I109</f>
        <v>ROLDA</v>
      </c>
      <c r="F2292" s="20">
        <f>+MISCELANEOS!S109</f>
        <v>46143</v>
      </c>
      <c r="G2292">
        <f>+MISCELANEOS!T109</f>
        <v>0</v>
      </c>
      <c r="H2292" s="21">
        <f>+MISCELANEOS!O109</f>
        <v>1.911111111111111</v>
      </c>
      <c r="I2292">
        <f t="shared" si="74"/>
        <v>0</v>
      </c>
      <c r="J2292">
        <f>IF('LISTADO GENERAL '!K2304="EXENTO",'REF1'!I2292,I2292*1.16)</f>
        <v>0</v>
      </c>
      <c r="K2292" t="b">
        <f t="shared" si="75"/>
        <v>0</v>
      </c>
      <c r="L2292">
        <f>'LISTADO GENERAL '!A2304</f>
        <v>0</v>
      </c>
    </row>
    <row r="2293" spans="1:12">
      <c r="A2293" s="22">
        <v>2292</v>
      </c>
      <c r="B2293" t="str">
        <f>+MISCELANEOS!B110</f>
        <v>051440284</v>
      </c>
      <c r="C2293" t="str">
        <f>+MISCELANEOS!E110</f>
        <v xml:space="preserve">MASCARILLA CAPILAR COLAGENO 300 G </v>
      </c>
      <c r="D2293" t="str">
        <f>+MISCELANEOS!F110</f>
        <v>001</v>
      </c>
      <c r="E2293" t="str">
        <f>+MISCELANEOS!I110</f>
        <v>ROLDA</v>
      </c>
      <c r="F2293" s="20">
        <f>+MISCELANEOS!S110</f>
        <v>46296</v>
      </c>
      <c r="G2293">
        <f>+MISCELANEOS!T110</f>
        <v>0</v>
      </c>
      <c r="H2293" s="21">
        <f>+MISCELANEOS!O110</f>
        <v>1.911111111111111</v>
      </c>
      <c r="I2293">
        <f t="shared" si="74"/>
        <v>0</v>
      </c>
      <c r="J2293">
        <f>IF('LISTADO GENERAL '!K2305="EXENTO",'REF1'!I2293,I2293*1.16)</f>
        <v>0</v>
      </c>
      <c r="K2293" t="b">
        <f t="shared" si="75"/>
        <v>0</v>
      </c>
      <c r="L2293">
        <f>'LISTADO GENERAL '!A2305</f>
        <v>0</v>
      </c>
    </row>
    <row r="2294" spans="1:12">
      <c r="A2294" s="22">
        <v>2293</v>
      </c>
      <c r="B2294" t="str">
        <f>+MISCELANEOS!B111</f>
        <v>051440276</v>
      </c>
      <c r="C2294" t="str">
        <f>+MISCELANEOS!E111</f>
        <v>MASCARILLA CAPILAR CON PLACENTA VEGETAL 300g</v>
      </c>
      <c r="D2294" t="str">
        <f>+MISCELANEOS!F111</f>
        <v>001</v>
      </c>
      <c r="E2294" t="str">
        <f>+MISCELANEOS!I111</f>
        <v>ROLDA</v>
      </c>
      <c r="F2294" s="20">
        <f>+MISCELANEOS!S111</f>
        <v>46143</v>
      </c>
      <c r="G2294">
        <f>+MISCELANEOS!T111</f>
        <v>0</v>
      </c>
      <c r="H2294" s="21">
        <f>+MISCELANEOS!O111</f>
        <v>1.911111111111111</v>
      </c>
      <c r="I2294">
        <f t="shared" si="74"/>
        <v>0</v>
      </c>
      <c r="J2294">
        <f>IF('LISTADO GENERAL '!K2306="EXENTO",'REF1'!I2294,I2294*1.16)</f>
        <v>0</v>
      </c>
      <c r="K2294" t="b">
        <f t="shared" si="75"/>
        <v>0</v>
      </c>
      <c r="L2294">
        <f>'LISTADO GENERAL '!A2306</f>
        <v>0</v>
      </c>
    </row>
    <row r="2295" spans="1:12">
      <c r="A2295" s="22">
        <v>2294</v>
      </c>
      <c r="B2295" t="str">
        <f>+MISCELANEOS!B112</f>
        <v>053120014</v>
      </c>
      <c r="C2295" t="str">
        <f>+MISCELANEOS!E112</f>
        <v xml:space="preserve">MASCARILLA FACIAL ALOE VERA </v>
      </c>
      <c r="D2295" t="str">
        <f>+MISCELANEOS!F112</f>
        <v>001</v>
      </c>
      <c r="E2295" t="str">
        <f>+MISCELANEOS!I112</f>
        <v>BACC</v>
      </c>
      <c r="F2295" s="20">
        <f>+MISCELANEOS!S112</f>
        <v>45870</v>
      </c>
      <c r="G2295">
        <f>+MISCELANEOS!T112</f>
        <v>0</v>
      </c>
      <c r="H2295" s="21">
        <f>+MISCELANEOS!O112</f>
        <v>0.7</v>
      </c>
      <c r="I2295">
        <f t="shared" si="74"/>
        <v>0</v>
      </c>
      <c r="J2295">
        <f>IF('LISTADO GENERAL '!K2307="EXENTO",'REF1'!I2295,I2295*1.16)</f>
        <v>0</v>
      </c>
      <c r="K2295" t="b">
        <f t="shared" si="75"/>
        <v>0</v>
      </c>
      <c r="L2295">
        <f>'LISTADO GENERAL '!A2307</f>
        <v>0</v>
      </c>
    </row>
    <row r="2296" spans="1:12">
      <c r="A2296" s="22">
        <v>2295</v>
      </c>
      <c r="B2296" t="str">
        <f>+MISCELANEOS!B113</f>
        <v>053120005</v>
      </c>
      <c r="C2296" t="str">
        <f>+MISCELANEOS!E113</f>
        <v>MASCARILLA FACIAL NEGRA BURBUJA O2 X UNIDAD</v>
      </c>
      <c r="D2296" t="str">
        <f>+MISCELANEOS!F113</f>
        <v>001</v>
      </c>
      <c r="E2296" t="str">
        <f>+MISCELANEOS!I113</f>
        <v>BACC</v>
      </c>
      <c r="F2296" s="20">
        <f>+MISCELANEOS!S113</f>
        <v>45809</v>
      </c>
      <c r="G2296">
        <f>+MISCELANEOS!T113</f>
        <v>0</v>
      </c>
      <c r="H2296" s="21">
        <f>+MISCELANEOS!O113</f>
        <v>0.9</v>
      </c>
      <c r="I2296">
        <f t="shared" si="74"/>
        <v>0</v>
      </c>
      <c r="J2296">
        <f>IF('LISTADO GENERAL '!K2308="EXENTO",'REF1'!I2296,I2296*1.16)</f>
        <v>0</v>
      </c>
      <c r="K2296" t="b">
        <f t="shared" si="75"/>
        <v>0</v>
      </c>
      <c r="L2296">
        <f>'LISTADO GENERAL '!A2308</f>
        <v>0</v>
      </c>
    </row>
    <row r="2297" spans="1:12">
      <c r="A2297" s="22">
        <v>2296</v>
      </c>
      <c r="B2297" t="str">
        <f>+MISCELANEOS!B114</f>
        <v>052840002</v>
      </c>
      <c r="C2297" t="str">
        <f>+MISCELANEOS!E114</f>
        <v>MENTOL DAVIS SPORT LATA EN AEROSOL  X 75g</v>
      </c>
      <c r="D2297" t="str">
        <f>+MISCELANEOS!F114</f>
        <v>001</v>
      </c>
      <c r="E2297" t="str">
        <f>+MISCELANEOS!I114</f>
        <v xml:space="preserve">GENIACARE </v>
      </c>
      <c r="F2297" s="20">
        <f>+MISCELANEOS!S114</f>
        <v>45962</v>
      </c>
      <c r="G2297">
        <f>+MISCELANEOS!T114</f>
        <v>0</v>
      </c>
      <c r="H2297" s="21">
        <f>+MISCELANEOS!O114</f>
        <v>3.4625000000000004</v>
      </c>
      <c r="I2297">
        <f t="shared" si="74"/>
        <v>0</v>
      </c>
      <c r="J2297">
        <f>IF('LISTADO GENERAL '!K2309="EXENTO",'REF1'!I2297,I2297*1.16)</f>
        <v>0</v>
      </c>
      <c r="K2297" t="b">
        <f t="shared" si="75"/>
        <v>0</v>
      </c>
      <c r="L2297">
        <f>'LISTADO GENERAL '!A2309</f>
        <v>0</v>
      </c>
    </row>
    <row r="2298" spans="1:12">
      <c r="A2298" s="22">
        <v>2297</v>
      </c>
      <c r="B2298" t="str">
        <f>+MISCELANEOS!B115</f>
        <v>052840000</v>
      </c>
      <c r="C2298" t="str">
        <f>+MISCELANEOS!E115</f>
        <v>MENTOL DAVIS UNGUENTO 1 ONZA</v>
      </c>
      <c r="D2298" t="str">
        <f>+MISCELANEOS!F115</f>
        <v>001</v>
      </c>
      <c r="E2298" t="str">
        <f>+MISCELANEOS!I115</f>
        <v xml:space="preserve">GENIACARE </v>
      </c>
      <c r="F2298" s="20">
        <f>+MISCELANEOS!S115</f>
        <v>46600</v>
      </c>
      <c r="G2298">
        <f>+MISCELANEOS!T115</f>
        <v>0</v>
      </c>
      <c r="H2298" s="21">
        <f>+MISCELANEOS!O115</f>
        <v>1.9464285714285716</v>
      </c>
      <c r="I2298">
        <f t="shared" si="74"/>
        <v>0</v>
      </c>
      <c r="J2298">
        <f>IF('LISTADO GENERAL '!K2310="EXENTO",'REF1'!I2298,I2298*1.16)</f>
        <v>0</v>
      </c>
      <c r="K2298" t="b">
        <f t="shared" si="75"/>
        <v>0</v>
      </c>
      <c r="L2298">
        <f>'LISTADO GENERAL '!A2310</f>
        <v>0</v>
      </c>
    </row>
    <row r="2299" spans="1:12">
      <c r="A2299" s="22">
        <v>2298</v>
      </c>
      <c r="B2299" t="str">
        <f>+MISCELANEOS!B116</f>
        <v>7591616002241</v>
      </c>
      <c r="C2299" t="str">
        <f>+MISCELANEOS!E116</f>
        <v>MENTOL SALICIATO X 80 GR ROLL ON</v>
      </c>
      <c r="D2299" t="str">
        <f>+MISCELANEOS!F116</f>
        <v>001</v>
      </c>
      <c r="E2299" t="str">
        <f>+MISCELANEOS!I116</f>
        <v>BIOFARCO</v>
      </c>
      <c r="F2299" s="20">
        <f>+MISCELANEOS!S116</f>
        <v>46082</v>
      </c>
      <c r="G2299">
        <f>+MISCELANEOS!T116</f>
        <v>0</v>
      </c>
      <c r="H2299" s="21">
        <f>+MISCELANEOS!O116</f>
        <v>3.3376623376623376</v>
      </c>
      <c r="I2299">
        <f t="shared" si="74"/>
        <v>0</v>
      </c>
      <c r="J2299">
        <f>IF('LISTADO GENERAL '!K2311="EXENTO",'REF1'!I2299,I2299*1.16)</f>
        <v>0</v>
      </c>
      <c r="K2299" t="b">
        <f t="shared" si="75"/>
        <v>0</v>
      </c>
      <c r="L2299">
        <f>'LISTADO GENERAL '!A2311</f>
        <v>0</v>
      </c>
    </row>
    <row r="2300" spans="1:12">
      <c r="A2300" s="22">
        <v>2299</v>
      </c>
      <c r="B2300" t="str">
        <f>+MISCELANEOS!B117</f>
        <v>PM1053</v>
      </c>
      <c r="C2300" t="str">
        <f>+MISCELANEOS!E117</f>
        <v>MENTOL X 30 GR POMADA</v>
      </c>
      <c r="D2300" t="str">
        <f>+MISCELANEOS!F117</f>
        <v>001</v>
      </c>
      <c r="E2300" t="str">
        <f>+MISCELANEOS!I117</f>
        <v>BIOFARCO</v>
      </c>
      <c r="F2300" s="20">
        <f>+MISCELANEOS!S117</f>
        <v>46327</v>
      </c>
      <c r="G2300">
        <f>+MISCELANEOS!T117</f>
        <v>0</v>
      </c>
      <c r="H2300" s="21">
        <f>+MISCELANEOS!O117</f>
        <v>2.5064935064935066</v>
      </c>
      <c r="I2300">
        <f t="shared" si="74"/>
        <v>0</v>
      </c>
      <c r="J2300">
        <f>IF('LISTADO GENERAL '!K2312="EXENTO",'REF1'!I2300,I2300*1.16)</f>
        <v>0</v>
      </c>
      <c r="K2300" t="b">
        <f t="shared" si="75"/>
        <v>0</v>
      </c>
      <c r="L2300">
        <f>'LISTADO GENERAL '!A2312</f>
        <v>0</v>
      </c>
    </row>
    <row r="2301" spans="1:12">
      <c r="A2301" s="22">
        <v>2300</v>
      </c>
      <c r="B2301" t="str">
        <f>+MISCELANEOS!B118</f>
        <v>SH1633</v>
      </c>
      <c r="C2301" t="str">
        <f>+MISCELANEOS!E118</f>
        <v>MENTOL X 30 GR POMADA</v>
      </c>
      <c r="D2301" t="str">
        <f>+MISCELANEOS!F118</f>
        <v>001</v>
      </c>
      <c r="E2301" t="str">
        <f>+MISCELANEOS!I118</f>
        <v>BIOFARCO</v>
      </c>
      <c r="F2301" s="20">
        <f>+MISCELANEOS!S118</f>
        <v>46661</v>
      </c>
      <c r="G2301">
        <f>+MISCELANEOS!T118</f>
        <v>0</v>
      </c>
      <c r="H2301" s="21">
        <f>+MISCELANEOS!O118</f>
        <v>1.2857142857142856</v>
      </c>
      <c r="I2301">
        <f t="shared" si="74"/>
        <v>0</v>
      </c>
      <c r="J2301">
        <f>IF('LISTADO GENERAL '!K2313="EXENTO",'REF1'!I2301,I2301*1.16)</f>
        <v>0</v>
      </c>
      <c r="K2301" t="b">
        <f t="shared" si="75"/>
        <v>0</v>
      </c>
      <c r="L2301">
        <f>'LISTADO GENERAL '!A2313</f>
        <v>0</v>
      </c>
    </row>
    <row r="2302" spans="1:12">
      <c r="A2302" s="22">
        <v>2301</v>
      </c>
      <c r="B2302" t="str">
        <f>+MISCELANEOS!B119</f>
        <v>020580325</v>
      </c>
      <c r="C2302" t="str">
        <f>+MISCELANEOS!E119</f>
        <v>MENTORUB X 30GR</v>
      </c>
      <c r="D2302" t="str">
        <f>+MISCELANEOS!F119</f>
        <v>001</v>
      </c>
      <c r="E2302" t="str">
        <f>+MISCELANEOS!I119</f>
        <v>FC PHARMA</v>
      </c>
      <c r="F2302" s="20">
        <f>+MISCELANEOS!S119</f>
        <v>46113</v>
      </c>
      <c r="G2302">
        <f>+MISCELANEOS!T119</f>
        <v>0</v>
      </c>
      <c r="H2302" s="21">
        <f>+MISCELANEOS!O119</f>
        <v>2.2677777777777779</v>
      </c>
      <c r="I2302">
        <f t="shared" si="74"/>
        <v>0</v>
      </c>
      <c r="J2302">
        <f>IF('LISTADO GENERAL '!K2314="EXENTO",'REF1'!I2302,I2302*1.16)</f>
        <v>0</v>
      </c>
      <c r="K2302" t="b">
        <f t="shared" si="75"/>
        <v>0</v>
      </c>
      <c r="L2302">
        <f>'LISTADO GENERAL '!A2314</f>
        <v>0</v>
      </c>
    </row>
    <row r="2303" spans="1:12">
      <c r="A2303" s="22">
        <v>2302</v>
      </c>
      <c r="B2303" t="str">
        <f>+MISCELANEOS!B120</f>
        <v>050230011</v>
      </c>
      <c r="C2303" t="str">
        <f>+MISCELANEOS!E120</f>
        <v>MINI ESTIMULADOR INTIMO  PLUS ONE</v>
      </c>
      <c r="D2303" t="str">
        <f>+MISCELANEOS!F120</f>
        <v>001</v>
      </c>
      <c r="E2303" t="str">
        <f>+MISCELANEOS!I120</f>
        <v>BRIUTCARE</v>
      </c>
      <c r="F2303" s="20" t="str">
        <f>+MISCELANEOS!S120</f>
        <v>N/A</v>
      </c>
      <c r="G2303">
        <f>+MISCELANEOS!T120</f>
        <v>0</v>
      </c>
      <c r="H2303" s="21">
        <f>+MISCELANEOS!O120</f>
        <v>31.670649350649349</v>
      </c>
      <c r="I2303">
        <f t="shared" si="74"/>
        <v>0</v>
      </c>
      <c r="J2303">
        <f>IF('LISTADO GENERAL '!K2315="EXENTO",'REF1'!I2303,I2303*1.16)</f>
        <v>0</v>
      </c>
      <c r="K2303" t="b">
        <f t="shared" si="75"/>
        <v>0</v>
      </c>
      <c r="L2303">
        <f>'LISTADO GENERAL '!A2315</f>
        <v>0</v>
      </c>
    </row>
    <row r="2304" spans="1:12">
      <c r="A2304" s="22">
        <v>2303</v>
      </c>
      <c r="B2304" t="str">
        <f>+MISCELANEOS!B121</f>
        <v>053550044</v>
      </c>
      <c r="C2304" t="str">
        <f>+MISCELANEOS!E121</f>
        <v>NUVEL AGUA MICELAR X 235ml</v>
      </c>
      <c r="D2304" t="str">
        <f>+MISCELANEOS!F121</f>
        <v>001</v>
      </c>
      <c r="E2304" t="str">
        <f>+MISCELANEOS!I121</f>
        <v>NUVEL</v>
      </c>
      <c r="F2304" s="20">
        <f>+MISCELANEOS!S121</f>
        <v>45839</v>
      </c>
      <c r="G2304">
        <f>+MISCELANEOS!T121</f>
        <v>0</v>
      </c>
      <c r="H2304" s="21">
        <f>+MISCELANEOS!O121</f>
        <v>3.1333333333333329</v>
      </c>
      <c r="I2304">
        <f t="shared" si="74"/>
        <v>0</v>
      </c>
      <c r="J2304">
        <f>IF('LISTADO GENERAL '!K2316="EXENTO",'REF1'!I2304,I2304*1.16)</f>
        <v>0</v>
      </c>
      <c r="K2304" t="b">
        <f t="shared" si="75"/>
        <v>0</v>
      </c>
      <c r="L2304">
        <f>'LISTADO GENERAL '!A2316</f>
        <v>0</v>
      </c>
    </row>
    <row r="2305" spans="1:12">
      <c r="A2305" s="22">
        <v>2304</v>
      </c>
      <c r="B2305" t="str">
        <f>+MISCELANEOS!B122</f>
        <v>053550032</v>
      </c>
      <c r="C2305" t="str">
        <f>+MISCELANEOS!E122</f>
        <v>NUVEL QUITA ESMALTE 100% ACETONA X 180ml</v>
      </c>
      <c r="D2305" t="str">
        <f>+MISCELANEOS!F122</f>
        <v>001</v>
      </c>
      <c r="E2305" t="str">
        <f>+MISCELANEOS!I122</f>
        <v>NUVEL</v>
      </c>
      <c r="F2305" s="20">
        <f>+MISCELANEOS!S122</f>
        <v>45748</v>
      </c>
      <c r="G2305">
        <f>+MISCELANEOS!T122</f>
        <v>0</v>
      </c>
      <c r="H2305" s="21">
        <f>+MISCELANEOS!O122</f>
        <v>2.9761904761904763</v>
      </c>
      <c r="I2305">
        <f t="shared" si="74"/>
        <v>0</v>
      </c>
      <c r="J2305">
        <f>IF('LISTADO GENERAL '!K2317="EXENTO",'REF1'!I2305,I2305*1.16)</f>
        <v>0</v>
      </c>
      <c r="K2305" t="b">
        <f t="shared" si="75"/>
        <v>0</v>
      </c>
      <c r="L2305">
        <f>'LISTADO GENERAL '!A2317</f>
        <v>0</v>
      </c>
    </row>
    <row r="2306" spans="1:12">
      <c r="A2306" s="22">
        <v>2305</v>
      </c>
      <c r="B2306" t="str">
        <f>+MISCELANEOS!B123</f>
        <v>052280224</v>
      </c>
      <c r="C2306" t="str">
        <f>+MISCELANEOS!E123</f>
        <v>OVERSKIN 40% CREMA ANTIPAÑALITIS X 50g</v>
      </c>
      <c r="D2306" t="str">
        <f>+MISCELANEOS!F123</f>
        <v>001</v>
      </c>
      <c r="E2306" t="str">
        <f>+MISCELANEOS!I123</f>
        <v>PONCE &amp; BENZO</v>
      </c>
      <c r="F2306" s="20">
        <f>+MISCELANEOS!S123</f>
        <v>46539</v>
      </c>
      <c r="G2306">
        <f>+MISCELANEOS!T123</f>
        <v>0</v>
      </c>
      <c r="H2306" s="21">
        <f>+MISCELANEOS!O123</f>
        <v>3.5963051948051947</v>
      </c>
      <c r="I2306">
        <f t="shared" si="74"/>
        <v>0</v>
      </c>
      <c r="J2306">
        <f>IF('LISTADO GENERAL '!K2318="EXENTO",'REF1'!I2306,I2306*1.16)</f>
        <v>0</v>
      </c>
      <c r="K2306" t="b">
        <f t="shared" si="75"/>
        <v>0</v>
      </c>
      <c r="L2306">
        <f>'LISTADO GENERAL '!A2318</f>
        <v>0</v>
      </c>
    </row>
    <row r="2307" spans="1:12">
      <c r="A2307" s="22">
        <v>2306</v>
      </c>
      <c r="B2307" t="str">
        <f>+MISCELANEOS!B124</f>
        <v>050490003</v>
      </c>
      <c r="C2307" t="str">
        <f>+MISCELANEOS!E124</f>
        <v>PAMPERS BABY DRY JUMBO  DE 16- 28 LB / 7 -13 KG PAQ X 32 UNI</v>
      </c>
      <c r="D2307" t="str">
        <f>+MISCELANEOS!F124</f>
        <v>001</v>
      </c>
      <c r="E2307" t="str">
        <f>+MISCELANEOS!I124</f>
        <v>P&amp;G</v>
      </c>
      <c r="F2307" s="20">
        <f>+MISCELANEOS!S124</f>
        <v>0</v>
      </c>
      <c r="G2307">
        <f>+MISCELANEOS!T124</f>
        <v>0</v>
      </c>
      <c r="H2307" s="21">
        <f>+MISCELANEOS!O124</f>
        <v>16.366666666666667</v>
      </c>
      <c r="I2307">
        <f t="shared" si="74"/>
        <v>0</v>
      </c>
      <c r="J2307">
        <f>IF('LISTADO GENERAL '!K2319="EXENTO",'REF1'!I2307,I2307*1.16)</f>
        <v>0</v>
      </c>
      <c r="K2307" t="b">
        <f t="shared" si="75"/>
        <v>0</v>
      </c>
      <c r="L2307">
        <f>'LISTADO GENERAL '!A2319</f>
        <v>0</v>
      </c>
    </row>
    <row r="2308" spans="1:12">
      <c r="A2308" s="22">
        <v>2307</v>
      </c>
      <c r="B2308" t="str">
        <f>+MISCELANEOS!B125</f>
        <v>050490000</v>
      </c>
      <c r="C2308" t="str">
        <f>+MISCELANEOS!E125</f>
        <v>PAMPERS EASY UPS  JUMBO BOY   X 18 UNIDADES</v>
      </c>
      <c r="D2308" t="str">
        <f>+MISCELANEOS!F125</f>
        <v>001</v>
      </c>
      <c r="E2308" t="str">
        <f>+MISCELANEOS!I125</f>
        <v>P&amp;G</v>
      </c>
      <c r="F2308" s="20">
        <f>+MISCELANEOS!S125</f>
        <v>0</v>
      </c>
      <c r="G2308">
        <f>+MISCELANEOS!T125</f>
        <v>0</v>
      </c>
      <c r="H2308" s="21">
        <f>+MISCELANEOS!O125</f>
        <v>16.088888888888889</v>
      </c>
      <c r="I2308">
        <f t="shared" si="74"/>
        <v>0</v>
      </c>
      <c r="J2308">
        <f>IF('LISTADO GENERAL '!K2320="EXENTO",'REF1'!I2308,I2308*1.16)</f>
        <v>0</v>
      </c>
      <c r="K2308" t="b">
        <f t="shared" si="75"/>
        <v>0</v>
      </c>
      <c r="L2308">
        <f>'LISTADO GENERAL '!A2320</f>
        <v>0</v>
      </c>
    </row>
    <row r="2309" spans="1:12">
      <c r="A2309" s="22">
        <v>2308</v>
      </c>
      <c r="B2309" t="str">
        <f>+MISCELANEOS!B126</f>
        <v>050490005</v>
      </c>
      <c r="C2309" t="str">
        <f>+MISCELANEOS!E126</f>
        <v>PAMPERS EASY UPS  JUMBO BOY   X 22 UNIDADES</v>
      </c>
      <c r="D2309" t="str">
        <f>+MISCELANEOS!F126</f>
        <v>001</v>
      </c>
      <c r="E2309" t="str">
        <f>+MISCELANEOS!I126</f>
        <v>P&amp;G</v>
      </c>
      <c r="F2309" s="20">
        <f>+MISCELANEOS!S126</f>
        <v>0</v>
      </c>
      <c r="G2309">
        <f>+MISCELANEOS!T126</f>
        <v>0</v>
      </c>
      <c r="H2309" s="21">
        <f>+MISCELANEOS!O126</f>
        <v>16.088888888888889</v>
      </c>
      <c r="I2309">
        <f t="shared" si="74"/>
        <v>0</v>
      </c>
      <c r="J2309">
        <f>IF('LISTADO GENERAL '!K2321="EXENTO",'REF1'!I2309,I2309*1.16)</f>
        <v>0</v>
      </c>
      <c r="K2309" t="b">
        <f t="shared" si="75"/>
        <v>0</v>
      </c>
      <c r="L2309">
        <f>'LISTADO GENERAL '!A2321</f>
        <v>0</v>
      </c>
    </row>
    <row r="2310" spans="1:12">
      <c r="A2310" s="22">
        <v>2309</v>
      </c>
      <c r="B2310" t="str">
        <f>+MISCELANEOS!B127</f>
        <v>050490001</v>
      </c>
      <c r="C2310" t="str">
        <f>+MISCELANEOS!E127</f>
        <v>PAMPERS EASY UPS  JUMBO GIRL  X 18 UNIDADES</v>
      </c>
      <c r="D2310" t="str">
        <f>+MISCELANEOS!F127</f>
        <v>001</v>
      </c>
      <c r="E2310" t="str">
        <f>+MISCELANEOS!I127</f>
        <v>P&amp;G</v>
      </c>
      <c r="F2310" s="20">
        <f>+MISCELANEOS!S127</f>
        <v>0</v>
      </c>
      <c r="G2310">
        <f>+MISCELANEOS!T127</f>
        <v>0</v>
      </c>
      <c r="H2310" s="21">
        <f>+MISCELANEOS!O127</f>
        <v>16.088888888888889</v>
      </c>
      <c r="I2310">
        <f t="shared" si="74"/>
        <v>0</v>
      </c>
      <c r="J2310">
        <f>IF('LISTADO GENERAL '!K2322="EXENTO",'REF1'!I2310,I2310*1.16)</f>
        <v>0</v>
      </c>
      <c r="K2310" t="b">
        <f t="shared" si="75"/>
        <v>0</v>
      </c>
      <c r="L2310">
        <f>'LISTADO GENERAL '!A2322</f>
        <v>0</v>
      </c>
    </row>
    <row r="2311" spans="1:12">
      <c r="A2311" s="22">
        <v>2310</v>
      </c>
      <c r="B2311" t="str">
        <f>+MISCELANEOS!B128</f>
        <v>050490004</v>
      </c>
      <c r="C2311" t="str">
        <f>+MISCELANEOS!E128</f>
        <v>PAMPERS EASY UPS  JUMBO GIRL  X 22 UNIDADES</v>
      </c>
      <c r="D2311" t="str">
        <f>+MISCELANEOS!F128</f>
        <v>001</v>
      </c>
      <c r="E2311" t="str">
        <f>+MISCELANEOS!I128</f>
        <v>P&amp;G</v>
      </c>
      <c r="F2311" s="20">
        <f>+MISCELANEOS!S128</f>
        <v>0</v>
      </c>
      <c r="G2311">
        <f>+MISCELANEOS!T128</f>
        <v>0</v>
      </c>
      <c r="H2311" s="21">
        <f>+MISCELANEOS!O128</f>
        <v>16.088888888888889</v>
      </c>
      <c r="I2311">
        <f t="shared" si="74"/>
        <v>0</v>
      </c>
      <c r="J2311">
        <f>IF('LISTADO GENERAL '!K2323="EXENTO",'REF1'!I2311,I2311*1.16)</f>
        <v>0</v>
      </c>
      <c r="K2311" t="b">
        <f t="shared" si="75"/>
        <v>0</v>
      </c>
      <c r="L2311">
        <f>'LISTADO GENERAL '!A2323</f>
        <v>0</v>
      </c>
    </row>
    <row r="2312" spans="1:12">
      <c r="A2312" s="22">
        <v>2311</v>
      </c>
      <c r="B2312" t="str">
        <f>+MISCELANEOS!B129</f>
        <v>050520000</v>
      </c>
      <c r="C2312" t="str">
        <f>+MISCELANEOS!E129</f>
        <v>PASTA DENTAL CREST CAVITY REGULAR 161G</v>
      </c>
      <c r="D2312" t="str">
        <f>+MISCELANEOS!F129</f>
        <v>001</v>
      </c>
      <c r="E2312" t="str">
        <f>+MISCELANEOS!I129</f>
        <v>P&amp;G</v>
      </c>
      <c r="F2312" s="20">
        <f>+MISCELANEOS!S129</f>
        <v>45808</v>
      </c>
      <c r="G2312">
        <f>+MISCELANEOS!T129</f>
        <v>0</v>
      </c>
      <c r="H2312" s="21">
        <f>+MISCELANEOS!O129</f>
        <v>4.0333333333333332</v>
      </c>
      <c r="I2312">
        <f t="shared" si="74"/>
        <v>0</v>
      </c>
      <c r="J2312">
        <f>IF('LISTADO GENERAL '!K2324="EXENTO",'REF1'!I2312,I2312*1.16)</f>
        <v>0</v>
      </c>
      <c r="K2312" t="b">
        <f t="shared" si="75"/>
        <v>0</v>
      </c>
      <c r="L2312">
        <f>'LISTADO GENERAL '!A2324</f>
        <v>0</v>
      </c>
    </row>
    <row r="2313" spans="1:12">
      <c r="A2313" s="22">
        <v>2312</v>
      </c>
      <c r="B2313" t="str">
        <f>+MISCELANEOS!B130</f>
        <v>053120013</v>
      </c>
      <c r="C2313" t="str">
        <f>+MISCELANEOS!E130</f>
        <v>PEEL - OFF MASCARA NEGRA FACIAL CARBON X 100 ML</v>
      </c>
      <c r="D2313" t="str">
        <f>+MISCELANEOS!F130</f>
        <v>001</v>
      </c>
      <c r="E2313" t="str">
        <f>+MISCELANEOS!I130</f>
        <v>BACC</v>
      </c>
      <c r="F2313" s="20">
        <f>+MISCELANEOS!S130</f>
        <v>46023</v>
      </c>
      <c r="G2313">
        <f>+MISCELANEOS!T130</f>
        <v>0</v>
      </c>
      <c r="H2313" s="21">
        <f>+MISCELANEOS!O130</f>
        <v>4.166666666666667</v>
      </c>
      <c r="I2313">
        <f t="shared" si="74"/>
        <v>0</v>
      </c>
      <c r="J2313">
        <f>IF('LISTADO GENERAL '!K2325="EXENTO",'REF1'!I2313,I2313*1.16)</f>
        <v>0</v>
      </c>
      <c r="K2313" t="b">
        <f t="shared" si="75"/>
        <v>0</v>
      </c>
      <c r="L2313">
        <f>'LISTADO GENERAL '!A2325</f>
        <v>0</v>
      </c>
    </row>
    <row r="2314" spans="1:12">
      <c r="A2314" s="22">
        <v>2313</v>
      </c>
      <c r="B2314" t="str">
        <f>+MISCELANEOS!B131</f>
        <v>020580963</v>
      </c>
      <c r="C2314" t="str">
        <f>+MISCELANEOS!E131</f>
        <v xml:space="preserve">PEINE PARA PIOJOS DE ACERO INOXIDABLE </v>
      </c>
      <c r="D2314" t="str">
        <f>+MISCELANEOS!F131</f>
        <v>001</v>
      </c>
      <c r="E2314" t="str">
        <f>+MISCELANEOS!I131</f>
        <v>FC PHARMA</v>
      </c>
      <c r="F2314" s="20">
        <f>+MISCELANEOS!S131</f>
        <v>47818</v>
      </c>
      <c r="G2314">
        <f>+MISCELANEOS!T131</f>
        <v>0</v>
      </c>
      <c r="H2314" s="21">
        <f>+MISCELANEOS!O131</f>
        <v>5.1642857142857155</v>
      </c>
      <c r="I2314">
        <f t="shared" si="74"/>
        <v>0</v>
      </c>
      <c r="J2314">
        <f>IF('LISTADO GENERAL '!K2326="EXENTO",'REF1'!I2314,I2314*1.16)</f>
        <v>0</v>
      </c>
      <c r="K2314" t="b">
        <f t="shared" si="75"/>
        <v>0</v>
      </c>
      <c r="L2314">
        <f>'LISTADO GENERAL '!A2326</f>
        <v>0</v>
      </c>
    </row>
    <row r="2315" spans="1:12">
      <c r="A2315" s="22">
        <v>2314</v>
      </c>
      <c r="B2315" t="str">
        <f>+MISCELANEOS!B132</f>
        <v>050580030</v>
      </c>
      <c r="C2315" t="str">
        <f>+MISCELANEOS!E132</f>
        <v>PERLAVIS HOMBRE  BAÑO INTIMO  200ML</v>
      </c>
      <c r="D2315" t="str">
        <f>+MISCELANEOS!F132</f>
        <v>001</v>
      </c>
      <c r="E2315" t="str">
        <f>+MISCELANEOS!I132</f>
        <v>FC PHARMA</v>
      </c>
      <c r="F2315" s="20">
        <f>+MISCELANEOS!S132</f>
        <v>45870</v>
      </c>
      <c r="G2315">
        <f>+MISCELANEOS!T132</f>
        <v>0</v>
      </c>
      <c r="H2315" s="21">
        <f>+MISCELANEOS!O132</f>
        <v>3.4222222222222221</v>
      </c>
      <c r="I2315">
        <f t="shared" si="74"/>
        <v>0</v>
      </c>
      <c r="J2315">
        <f>IF('LISTADO GENERAL '!K2327="EXENTO",'REF1'!I2315,I2315*1.16)</f>
        <v>0</v>
      </c>
      <c r="K2315" t="b">
        <f t="shared" si="75"/>
        <v>0</v>
      </c>
      <c r="L2315">
        <f>'LISTADO GENERAL '!A2327</f>
        <v>0</v>
      </c>
    </row>
    <row r="2316" spans="1:12">
      <c r="A2316" s="22">
        <v>2315</v>
      </c>
      <c r="B2316" t="str">
        <f>+MISCELANEOS!B133</f>
        <v>053610004</v>
      </c>
      <c r="C2316" t="str">
        <f>+MISCELANEOS!E133</f>
        <v>PHOTODERM AQUAFLUIDE X 40ML</v>
      </c>
      <c r="D2316" t="str">
        <f>+MISCELANEOS!F133</f>
        <v>001</v>
      </c>
      <c r="E2316" t="str">
        <f>+MISCELANEOS!I133</f>
        <v>BIODERMA</v>
      </c>
      <c r="F2316" s="20">
        <f>+MISCELANEOS!S133</f>
        <v>45900</v>
      </c>
      <c r="G2316">
        <f>+MISCELANEOS!T133</f>
        <v>0</v>
      </c>
      <c r="H2316" s="21">
        <f>+MISCELANEOS!O133</f>
        <v>21.285714285714285</v>
      </c>
      <c r="I2316">
        <f t="shared" si="74"/>
        <v>0</v>
      </c>
      <c r="J2316">
        <f>IF('LISTADO GENERAL '!K2328="EXENTO",'REF1'!I2316,I2316*1.16)</f>
        <v>0</v>
      </c>
      <c r="K2316" t="b">
        <f t="shared" si="75"/>
        <v>0</v>
      </c>
      <c r="L2316">
        <f>'LISTADO GENERAL '!A2328</f>
        <v>0</v>
      </c>
    </row>
    <row r="2317" spans="1:12">
      <c r="A2317" s="22">
        <v>2316</v>
      </c>
      <c r="B2317" t="str">
        <f>+MISCELANEOS!B134</f>
        <v>053610006</v>
      </c>
      <c r="C2317" t="str">
        <f>+MISCELANEOS!E134</f>
        <v>PIGMENTBIO DAILY CARE SPF 50 X 40ML</v>
      </c>
      <c r="D2317" t="str">
        <f>+MISCELANEOS!F134</f>
        <v>001</v>
      </c>
      <c r="E2317" t="str">
        <f>+MISCELANEOS!I134</f>
        <v>BIODERMA</v>
      </c>
      <c r="F2317" s="20">
        <f>+MISCELANEOS!S134</f>
        <v>45717</v>
      </c>
      <c r="G2317">
        <f>+MISCELANEOS!T134</f>
        <v>0</v>
      </c>
      <c r="H2317" s="21">
        <f>+MISCELANEOS!O134</f>
        <v>24.238095238095237</v>
      </c>
      <c r="I2317">
        <f t="shared" si="74"/>
        <v>0</v>
      </c>
      <c r="J2317">
        <f>IF('LISTADO GENERAL '!K2329="EXENTO",'REF1'!I2317,I2317*1.16)</f>
        <v>0</v>
      </c>
      <c r="K2317" t="b">
        <f t="shared" si="75"/>
        <v>0</v>
      </c>
      <c r="L2317">
        <f>'LISTADO GENERAL '!A2329</f>
        <v>0</v>
      </c>
    </row>
    <row r="2318" spans="1:12">
      <c r="A2318" s="22">
        <v>2317</v>
      </c>
      <c r="B2318" t="str">
        <f>+MISCELANEOS!B135</f>
        <v>051230096</v>
      </c>
      <c r="C2318" t="str">
        <f>+MISCELANEOS!E135</f>
        <v>PROTECTORES DIARIOS FRIENDS REGULAR X 40 UND</v>
      </c>
      <c r="D2318" t="str">
        <f>+MISCELANEOS!F135</f>
        <v>001</v>
      </c>
      <c r="E2318" t="str">
        <f>+MISCELANEOS!I135</f>
        <v>PHARSANA</v>
      </c>
      <c r="F2318" s="20">
        <f>+MISCELANEOS!S135</f>
        <v>45597</v>
      </c>
      <c r="G2318">
        <f>+MISCELANEOS!T135</f>
        <v>0</v>
      </c>
      <c r="H2318" s="21">
        <f>+MISCELANEOS!O135</f>
        <v>1.4222222222222223</v>
      </c>
      <c r="I2318">
        <f t="shared" si="74"/>
        <v>0</v>
      </c>
      <c r="J2318">
        <f>IF('LISTADO GENERAL '!K2330="EXENTO",'REF1'!I2318,I2318*1.16)</f>
        <v>0</v>
      </c>
      <c r="K2318" t="b">
        <f t="shared" si="75"/>
        <v>0</v>
      </c>
      <c r="L2318">
        <f>'LISTADO GENERAL '!A2330</f>
        <v>0</v>
      </c>
    </row>
    <row r="2319" spans="1:12">
      <c r="A2319" s="22">
        <v>2318</v>
      </c>
      <c r="B2319" t="str">
        <f>+MISCELANEOS!B136</f>
        <v>053580012</v>
      </c>
      <c r="C2319" t="str">
        <f>+MISCELANEOS!E136</f>
        <v>PRUDENCE UNIQ CONDONES ULTRA DELGADO Y RESISTENTE SIN LATEX X 3 UND + 3 SOBRES DE LUBRICANTE</v>
      </c>
      <c r="D2319" t="str">
        <f>+MISCELANEOS!F136</f>
        <v>001</v>
      </c>
      <c r="E2319" t="str">
        <f>+MISCELANEOS!I136</f>
        <v>PRUDENCE</v>
      </c>
      <c r="F2319" s="20">
        <f>+MISCELANEOS!S136</f>
        <v>46204</v>
      </c>
      <c r="G2319">
        <f>+MISCELANEOS!T136</f>
        <v>0</v>
      </c>
      <c r="H2319" s="21">
        <f>+MISCELANEOS!O136</f>
        <v>6.7733766233766231</v>
      </c>
      <c r="I2319">
        <f t="shared" si="74"/>
        <v>0</v>
      </c>
      <c r="J2319">
        <f>IF('LISTADO GENERAL '!K2331="EXENTO",'REF1'!I2319,I2319*1.16)</f>
        <v>0</v>
      </c>
      <c r="K2319" t="b">
        <f t="shared" si="75"/>
        <v>0</v>
      </c>
      <c r="L2319">
        <f>'LISTADO GENERAL '!A2331</f>
        <v>0</v>
      </c>
    </row>
    <row r="2320" spans="1:12">
      <c r="A2320" s="22">
        <v>2319</v>
      </c>
      <c r="B2320" t="str">
        <f>+MISCELANEOS!B137</f>
        <v>052620000</v>
      </c>
      <c r="C2320" t="str">
        <f>+MISCELANEOS!E137</f>
        <v>REPELENTE EN SPRAY RAPID REPEL FAMILIAR X 148ML</v>
      </c>
      <c r="D2320" t="str">
        <f>+MISCELANEOS!F137</f>
        <v>001</v>
      </c>
      <c r="E2320" t="str">
        <f>+MISCELANEOS!I137</f>
        <v>RETYCOL</v>
      </c>
      <c r="F2320" s="20">
        <f>+MISCELANEOS!S137</f>
        <v>47818</v>
      </c>
      <c r="G2320">
        <f>+MISCELANEOS!T137</f>
        <v>0</v>
      </c>
      <c r="H2320" s="21">
        <f>+MISCELANEOS!O137</f>
        <v>2.1888888888888887</v>
      </c>
      <c r="I2320">
        <f t="shared" si="74"/>
        <v>0</v>
      </c>
      <c r="J2320">
        <f>IF('LISTADO GENERAL '!K2332="EXENTO",'REF1'!I2320,I2320*1.16)</f>
        <v>0</v>
      </c>
      <c r="K2320" t="b">
        <f t="shared" si="75"/>
        <v>0</v>
      </c>
      <c r="L2320">
        <f>'LISTADO GENERAL '!A2332</f>
        <v>0</v>
      </c>
    </row>
    <row r="2321" spans="1:12">
      <c r="A2321" s="22">
        <v>2320</v>
      </c>
      <c r="B2321" t="str">
        <f>+MISCELANEOS!B138</f>
        <v>052620002</v>
      </c>
      <c r="C2321" t="str">
        <f>+MISCELANEOS!E138</f>
        <v>REPELENTE EN SPRAY RAPID REPEL SENSACIONES ALOE VERA Y VITAMINA E X 148ML</v>
      </c>
      <c r="D2321" t="str">
        <f>+MISCELANEOS!F138</f>
        <v>001</v>
      </c>
      <c r="E2321" t="str">
        <f>+MISCELANEOS!I138</f>
        <v>RETYCOL</v>
      </c>
      <c r="F2321" s="20">
        <f>+MISCELANEOS!S138</f>
        <v>47818</v>
      </c>
      <c r="G2321">
        <f>+MISCELANEOS!T138</f>
        <v>0</v>
      </c>
      <c r="H2321" s="21">
        <f>+MISCELANEOS!O138</f>
        <v>2.1333333333333333</v>
      </c>
      <c r="I2321">
        <f t="shared" si="74"/>
        <v>0</v>
      </c>
      <c r="J2321">
        <f>IF('LISTADO GENERAL '!K2333="EXENTO",'REF1'!I2321,I2321*1.16)</f>
        <v>0</v>
      </c>
      <c r="K2321" t="b">
        <f t="shared" si="75"/>
        <v>0</v>
      </c>
      <c r="L2321">
        <f>'LISTADO GENERAL '!A2333</f>
        <v>0</v>
      </c>
    </row>
    <row r="2322" spans="1:12">
      <c r="A2322" s="22">
        <v>2321</v>
      </c>
      <c r="B2322" t="str">
        <f>+MISCELANEOS!B139</f>
        <v>052620003</v>
      </c>
      <c r="C2322" t="str">
        <f>+MISCELANEOS!E139</f>
        <v>REPELENTE EN SPRAY RAPID REPEL SENSACIONES ALOE VERA Y VITAMINA E X 60ML</v>
      </c>
      <c r="D2322" t="str">
        <f>+MISCELANEOS!F139</f>
        <v>001</v>
      </c>
      <c r="E2322" t="str">
        <f>+MISCELANEOS!I139</f>
        <v>RETYCOL</v>
      </c>
      <c r="F2322" s="20">
        <f>+MISCELANEOS!S139</f>
        <v>47818</v>
      </c>
      <c r="G2322">
        <f>+MISCELANEOS!T139</f>
        <v>0</v>
      </c>
      <c r="H2322" s="21">
        <f>+MISCELANEOS!O139</f>
        <v>1.3333333333333333</v>
      </c>
      <c r="I2322">
        <f t="shared" si="74"/>
        <v>0</v>
      </c>
      <c r="J2322">
        <f>IF('LISTADO GENERAL '!K2334="EXENTO",'REF1'!I2322,I2322*1.16)</f>
        <v>0</v>
      </c>
      <c r="K2322" t="b">
        <f t="shared" si="75"/>
        <v>0</v>
      </c>
      <c r="L2322">
        <f>'LISTADO GENERAL '!A2334</f>
        <v>0</v>
      </c>
    </row>
    <row r="2323" spans="1:12">
      <c r="A2323" s="22">
        <v>2322</v>
      </c>
      <c r="B2323" t="str">
        <f>+MISCELANEOS!B140</f>
        <v>051440103</v>
      </c>
      <c r="C2323" t="str">
        <f>+MISCELANEOS!E140</f>
        <v xml:space="preserve">RESTRUCTURANTE SILICON 70CC </v>
      </c>
      <c r="D2323" t="str">
        <f>+MISCELANEOS!F140</f>
        <v>001</v>
      </c>
      <c r="E2323" t="str">
        <f>+MISCELANEOS!I140</f>
        <v>ROLDA</v>
      </c>
      <c r="F2323" s="20">
        <f>+MISCELANEOS!S140</f>
        <v>46174</v>
      </c>
      <c r="G2323">
        <f>+MISCELANEOS!T140</f>
        <v>0</v>
      </c>
      <c r="H2323" s="21">
        <f>+MISCELANEOS!O140</f>
        <v>3.5316455696202529</v>
      </c>
      <c r="I2323">
        <f t="shared" si="74"/>
        <v>0</v>
      </c>
      <c r="J2323">
        <f>IF('LISTADO GENERAL '!K2335="EXENTO",'REF1'!I2323,I2323*1.16)</f>
        <v>0</v>
      </c>
      <c r="K2323" t="b">
        <f t="shared" si="75"/>
        <v>0</v>
      </c>
      <c r="L2323">
        <f>'LISTADO GENERAL '!A2335</f>
        <v>0</v>
      </c>
    </row>
    <row r="2324" spans="1:12">
      <c r="A2324" s="22">
        <v>2323</v>
      </c>
      <c r="B2324" t="str">
        <f>+MISCELANEOS!B141</f>
        <v>051440159</v>
      </c>
      <c r="C2324" t="str">
        <f>+MISCELANEOS!E141</f>
        <v>ROLCLEAR 100GR</v>
      </c>
      <c r="D2324" t="str">
        <f>+MISCELANEOS!F141</f>
        <v>001</v>
      </c>
      <c r="E2324" t="str">
        <f>+MISCELANEOS!I141</f>
        <v>ROLDA</v>
      </c>
      <c r="F2324" s="20">
        <f>+MISCELANEOS!S141</f>
        <v>46023</v>
      </c>
      <c r="G2324">
        <f>+MISCELANEOS!T141</f>
        <v>0</v>
      </c>
      <c r="H2324" s="21">
        <f>+MISCELANEOS!O141</f>
        <v>4.0714285714285712</v>
      </c>
      <c r="I2324">
        <f t="shared" si="74"/>
        <v>0</v>
      </c>
      <c r="J2324">
        <f>IF('LISTADO GENERAL '!K2336="EXENTO",'REF1'!I2324,I2324*1.16)</f>
        <v>0</v>
      </c>
      <c r="K2324" t="b">
        <f t="shared" si="75"/>
        <v>0</v>
      </c>
      <c r="L2324">
        <f>'LISTADO GENERAL '!A2336</f>
        <v>0</v>
      </c>
    </row>
    <row r="2325" spans="1:12">
      <c r="A2325" s="22">
        <v>2324</v>
      </c>
      <c r="B2325" t="str">
        <f>+MISCELANEOS!B142</f>
        <v>053610010</v>
      </c>
      <c r="C2325" t="str">
        <f>+MISCELANEOS!E142</f>
        <v>SEBIUM GEL MOUSSANT X 500ML</v>
      </c>
      <c r="D2325" t="str">
        <f>+MISCELANEOS!F142</f>
        <v>001</v>
      </c>
      <c r="E2325" t="str">
        <f>+MISCELANEOS!I142</f>
        <v>BIODERMA</v>
      </c>
      <c r="F2325" s="20" t="str">
        <f>+MISCELANEOS!S142</f>
        <v>N/A</v>
      </c>
      <c r="G2325">
        <f>+MISCELANEOS!T142</f>
        <v>0</v>
      </c>
      <c r="H2325" s="21">
        <f>+MISCELANEOS!O142</f>
        <v>21.214285714285715</v>
      </c>
      <c r="I2325">
        <f t="shared" si="74"/>
        <v>0</v>
      </c>
      <c r="J2325">
        <f>IF('LISTADO GENERAL '!K2337="EXENTO",'REF1'!I2325,I2325*1.16)</f>
        <v>0</v>
      </c>
      <c r="K2325" t="b">
        <f t="shared" si="75"/>
        <v>0</v>
      </c>
      <c r="L2325">
        <f>'LISTADO GENERAL '!A2337</f>
        <v>0</v>
      </c>
    </row>
    <row r="2326" spans="1:12">
      <c r="A2326" s="22">
        <v>2325</v>
      </c>
      <c r="B2326" t="str">
        <f>+MISCELANEOS!B143</f>
        <v>053610008</v>
      </c>
      <c r="C2326" t="str">
        <f>+MISCELANEOS!E143</f>
        <v>SEBIUM PORE REFINER X 30ML</v>
      </c>
      <c r="D2326" t="str">
        <f>+MISCELANEOS!F143</f>
        <v>001</v>
      </c>
      <c r="E2326" t="str">
        <f>+MISCELANEOS!I143</f>
        <v>BIODERMA</v>
      </c>
      <c r="F2326" s="20">
        <f>+MISCELANEOS!S143</f>
        <v>45808</v>
      </c>
      <c r="G2326">
        <f>+MISCELANEOS!T143</f>
        <v>0</v>
      </c>
      <c r="H2326" s="21">
        <f>+MISCELANEOS!O143</f>
        <v>14.644444444444444</v>
      </c>
      <c r="I2326">
        <f t="shared" ref="I2326:I2345" si="76">+H2326*G2326</f>
        <v>0</v>
      </c>
      <c r="J2326">
        <f>IF('LISTADO GENERAL '!K2338="EXENTO",'REF1'!I2326,I2326*1.16)</f>
        <v>0</v>
      </c>
      <c r="K2326" t="b">
        <f t="shared" ref="K2326:K2345" si="77">IF(AND(G2326&gt;0,AND(L2326&lt;&gt;$L$1,L2326&lt;&gt;$M$1)),ROW())</f>
        <v>0</v>
      </c>
      <c r="L2326">
        <f>'LISTADO GENERAL '!A2338</f>
        <v>0</v>
      </c>
    </row>
    <row r="2327" spans="1:12">
      <c r="A2327" s="22">
        <v>2326</v>
      </c>
      <c r="B2327" t="str">
        <f>+MISCELANEOS!B144</f>
        <v>052570000</v>
      </c>
      <c r="C2327" t="str">
        <f>+MISCELANEOS!E144</f>
        <v>SENSE ANILLO VIBRADOR</v>
      </c>
      <c r="D2327" t="str">
        <f>+MISCELANEOS!F144</f>
        <v>001</v>
      </c>
      <c r="E2327" t="str">
        <f>+MISCELANEOS!I144</f>
        <v>BRIUTCARE</v>
      </c>
      <c r="F2327" s="20">
        <f>+MISCELANEOS!S144</f>
        <v>46174</v>
      </c>
      <c r="G2327">
        <f>+MISCELANEOS!T144</f>
        <v>0</v>
      </c>
      <c r="H2327" s="21">
        <f>+MISCELANEOS!O144</f>
        <v>9.9610389610389607</v>
      </c>
      <c r="I2327">
        <f t="shared" si="76"/>
        <v>0</v>
      </c>
      <c r="J2327">
        <f>IF('LISTADO GENERAL '!K2339="EXENTO",'REF1'!I2327,I2327*1.16)</f>
        <v>0</v>
      </c>
      <c r="K2327" t="b">
        <f t="shared" si="77"/>
        <v>0</v>
      </c>
      <c r="L2327">
        <f>'LISTADO GENERAL '!A2339</f>
        <v>0</v>
      </c>
    </row>
    <row r="2328" spans="1:12">
      <c r="A2328" s="22">
        <v>2327</v>
      </c>
      <c r="B2328" t="str">
        <f>+MISCELANEOS!B145</f>
        <v>052570002</v>
      </c>
      <c r="C2328" t="str">
        <f>+MISCELANEOS!E145</f>
        <v>SENSE LIBRE DE LATEX ( CONDONES) X 3 UND</v>
      </c>
      <c r="D2328" t="str">
        <f>+MISCELANEOS!F145</f>
        <v>001</v>
      </c>
      <c r="E2328" t="str">
        <f>+MISCELANEOS!I145</f>
        <v>BRIUTCARE</v>
      </c>
      <c r="F2328" s="20">
        <f>+MISCELANEOS!S145</f>
        <v>47119</v>
      </c>
      <c r="G2328">
        <f>+MISCELANEOS!T145</f>
        <v>0</v>
      </c>
      <c r="H2328" s="21">
        <f>+MISCELANEOS!O145</f>
        <v>3.6233766233766231</v>
      </c>
      <c r="I2328">
        <f t="shared" si="76"/>
        <v>0</v>
      </c>
      <c r="J2328">
        <f>IF('LISTADO GENERAL '!K2340="EXENTO",'REF1'!I2328,I2328*1.16)</f>
        <v>0</v>
      </c>
      <c r="K2328" t="b">
        <f t="shared" si="77"/>
        <v>0</v>
      </c>
      <c r="L2328">
        <f>'LISTADO GENERAL '!A2340</f>
        <v>0</v>
      </c>
    </row>
    <row r="2329" spans="1:12">
      <c r="A2329" s="22">
        <v>2328</v>
      </c>
      <c r="B2329" t="str">
        <f>+MISCELANEOS!B146</f>
        <v>050230003</v>
      </c>
      <c r="C2329" t="str">
        <f>+MISCELANEOS!E146</f>
        <v xml:space="preserve">SENSE LUBRICANTE A BASE DE AGUA X 50 ML </v>
      </c>
      <c r="D2329" t="str">
        <f>+MISCELANEOS!F146</f>
        <v>001</v>
      </c>
      <c r="E2329" t="str">
        <f>+MISCELANEOS!I146</f>
        <v>BRIUTCARE</v>
      </c>
      <c r="F2329" s="20">
        <f>+MISCELANEOS!S146</f>
        <v>46419</v>
      </c>
      <c r="G2329">
        <f>+MISCELANEOS!T146</f>
        <v>0</v>
      </c>
      <c r="H2329" s="21">
        <f>+MISCELANEOS!O146</f>
        <v>2.7250000000000001</v>
      </c>
      <c r="I2329">
        <f t="shared" si="76"/>
        <v>0</v>
      </c>
      <c r="J2329">
        <f>IF('LISTADO GENERAL '!K2341="EXENTO",'REF1'!I2329,I2329*1.16)</f>
        <v>0</v>
      </c>
      <c r="K2329" t="b">
        <f t="shared" si="77"/>
        <v>0</v>
      </c>
      <c r="L2329">
        <f>'LISTADO GENERAL '!A2341</f>
        <v>0</v>
      </c>
    </row>
    <row r="2330" spans="1:12">
      <c r="A2330" s="22">
        <v>2329</v>
      </c>
      <c r="B2330" t="str">
        <f>+MISCELANEOS!B147</f>
        <v>053610012</v>
      </c>
      <c r="C2330" t="str">
        <f>+MISCELANEOS!E147</f>
        <v>SENSIBIO GEL MOUSSANT X 200 ML</v>
      </c>
      <c r="D2330" t="str">
        <f>+MISCELANEOS!F147</f>
        <v>001</v>
      </c>
      <c r="E2330" t="str">
        <f>+MISCELANEOS!I147</f>
        <v>BIODERMA</v>
      </c>
      <c r="F2330" s="20" t="str">
        <f>+MISCELANEOS!S147</f>
        <v>N/A</v>
      </c>
      <c r="G2330">
        <f>+MISCELANEOS!T147</f>
        <v>0</v>
      </c>
      <c r="H2330" s="21">
        <f>+MISCELANEOS!O147</f>
        <v>15.845238095238097</v>
      </c>
      <c r="I2330">
        <f t="shared" si="76"/>
        <v>0</v>
      </c>
      <c r="J2330">
        <f>IF('LISTADO GENERAL '!K2342="EXENTO",'REF1'!I2330,I2330*1.16)</f>
        <v>0</v>
      </c>
      <c r="K2330" t="b">
        <f t="shared" si="77"/>
        <v>0</v>
      </c>
      <c r="L2330">
        <f>'LISTADO GENERAL '!A2342</f>
        <v>0</v>
      </c>
    </row>
    <row r="2331" spans="1:12">
      <c r="A2331" s="22">
        <v>2330</v>
      </c>
      <c r="B2331" t="str">
        <f>+MISCELANEOS!B148</f>
        <v>053610013</v>
      </c>
      <c r="C2331" t="str">
        <f>+MISCELANEOS!E148</f>
        <v>SENSIBIO GEL MOUSSANT X 500 ML</v>
      </c>
      <c r="D2331" t="str">
        <f>+MISCELANEOS!F148</f>
        <v>001</v>
      </c>
      <c r="E2331" t="str">
        <f>+MISCELANEOS!I148</f>
        <v>BIODERMA</v>
      </c>
      <c r="F2331" s="20" t="str">
        <f>+MISCELANEOS!S148</f>
        <v>N/A</v>
      </c>
      <c r="G2331">
        <f>+MISCELANEOS!T148</f>
        <v>0</v>
      </c>
      <c r="H2331" s="21">
        <f>+MISCELANEOS!O148</f>
        <v>19.8</v>
      </c>
      <c r="I2331">
        <f t="shared" si="76"/>
        <v>0</v>
      </c>
      <c r="J2331">
        <f>IF('LISTADO GENERAL '!K2343="EXENTO",'REF1'!I2331,I2331*1.16)</f>
        <v>0</v>
      </c>
      <c r="K2331" t="b">
        <f t="shared" si="77"/>
        <v>0</v>
      </c>
      <c r="L2331">
        <f>'LISTADO GENERAL '!A2343</f>
        <v>0</v>
      </c>
    </row>
    <row r="2332" spans="1:12">
      <c r="A2332" s="22">
        <v>2331</v>
      </c>
      <c r="B2332" t="str">
        <f>+MISCELANEOS!B149</f>
        <v>050280002</v>
      </c>
      <c r="C2332" t="str">
        <f>+MISCELANEOS!E149</f>
        <v>SHAMPOO HERBAL ESSENCES BODY ENVY 346ML</v>
      </c>
      <c r="D2332" t="str">
        <f>+MISCELANEOS!F149</f>
        <v>001</v>
      </c>
      <c r="E2332" t="str">
        <f>+MISCELANEOS!I149</f>
        <v>P&amp;G</v>
      </c>
      <c r="F2332" s="20">
        <f>+MISCELANEOS!S149</f>
        <v>45870</v>
      </c>
      <c r="G2332">
        <f>+MISCELANEOS!T149</f>
        <v>0</v>
      </c>
      <c r="H2332" s="21">
        <f>+MISCELANEOS!O149</f>
        <v>5.2444444444444445</v>
      </c>
      <c r="I2332">
        <f t="shared" si="76"/>
        <v>0</v>
      </c>
      <c r="J2332">
        <f>IF('LISTADO GENERAL '!K2344="EXENTO",'REF1'!I2332,I2332*1.16)</f>
        <v>0</v>
      </c>
      <c r="K2332" t="b">
        <f t="shared" si="77"/>
        <v>0</v>
      </c>
      <c r="L2332">
        <f>'LISTADO GENERAL '!A2344</f>
        <v>0</v>
      </c>
    </row>
    <row r="2333" spans="1:12">
      <c r="A2333" s="22">
        <v>2332</v>
      </c>
      <c r="B2333" t="str">
        <f>+MISCELANEOS!B150</f>
        <v>050280005</v>
      </c>
      <c r="C2333" t="str">
        <f>+MISCELANEOS!E150</f>
        <v>SHAMPOO HERBAL ESSENCES HELLO HYDRATION 346ML</v>
      </c>
      <c r="D2333" t="str">
        <f>+MISCELANEOS!F150</f>
        <v>001</v>
      </c>
      <c r="E2333" t="str">
        <f>+MISCELANEOS!I150</f>
        <v>P&amp;G</v>
      </c>
      <c r="F2333" s="20">
        <f>+MISCELANEOS!S150</f>
        <v>46174</v>
      </c>
      <c r="G2333">
        <f>+MISCELANEOS!T150</f>
        <v>0</v>
      </c>
      <c r="H2333" s="21">
        <f>+MISCELANEOS!O150</f>
        <v>5.2555555555555555</v>
      </c>
      <c r="I2333">
        <f t="shared" si="76"/>
        <v>0</v>
      </c>
      <c r="J2333">
        <f>IF('LISTADO GENERAL '!K2345="EXENTO",'REF1'!I2333,I2333*1.16)</f>
        <v>0</v>
      </c>
      <c r="K2333" t="b">
        <f t="shared" si="77"/>
        <v>0</v>
      </c>
      <c r="L2333">
        <f>'LISTADO GENERAL '!A2345</f>
        <v>0</v>
      </c>
    </row>
    <row r="2334" spans="1:12">
      <c r="A2334" s="22">
        <v>2333</v>
      </c>
      <c r="B2334" t="str">
        <f>+MISCELANEOS!B151</f>
        <v>050280006</v>
      </c>
      <c r="C2334" t="str">
        <f>+MISCELANEOS!E151</f>
        <v>SHAMPOO HERBAL ESSENCES LONG TERM  346ML</v>
      </c>
      <c r="D2334" t="str">
        <f>+MISCELANEOS!F151</f>
        <v>001</v>
      </c>
      <c r="E2334" t="str">
        <f>+MISCELANEOS!I151</f>
        <v>P&amp;G</v>
      </c>
      <c r="F2334" s="20">
        <f>+MISCELANEOS!S151</f>
        <v>46054</v>
      </c>
      <c r="G2334">
        <f>+MISCELANEOS!T151</f>
        <v>0</v>
      </c>
      <c r="H2334" s="21">
        <f>+MISCELANEOS!O151</f>
        <v>5.2555555555555555</v>
      </c>
      <c r="I2334">
        <f t="shared" si="76"/>
        <v>0</v>
      </c>
      <c r="J2334">
        <f>IF('LISTADO GENERAL '!K2346="EXENTO",'REF1'!I2334,I2334*1.16)</f>
        <v>0</v>
      </c>
      <c r="K2334" t="b">
        <f t="shared" si="77"/>
        <v>0</v>
      </c>
      <c r="L2334">
        <f>'LISTADO GENERAL '!A2346</f>
        <v>0</v>
      </c>
    </row>
    <row r="2335" spans="1:12">
      <c r="A2335" s="22">
        <v>2334</v>
      </c>
      <c r="B2335" t="str">
        <f>+MISCELANEOS!B152</f>
        <v>022670007</v>
      </c>
      <c r="C2335" t="str">
        <f>+MISCELANEOS!E152</f>
        <v>SULFATIAZOL  EN POLVO 5 G</v>
      </c>
      <c r="D2335" t="str">
        <f>+MISCELANEOS!F152</f>
        <v>001</v>
      </c>
      <c r="E2335" t="str">
        <f>+MISCELANEOS!I152</f>
        <v>LYA</v>
      </c>
      <c r="F2335" s="20">
        <f>+MISCELANEOS!S152</f>
        <v>46204</v>
      </c>
      <c r="G2335">
        <f>+MISCELANEOS!T152</f>
        <v>0</v>
      </c>
      <c r="H2335" s="21">
        <f>+MISCELANEOS!O152</f>
        <v>3.0888888888888886</v>
      </c>
      <c r="I2335">
        <f t="shared" si="76"/>
        <v>0</v>
      </c>
      <c r="J2335">
        <f>IF('LISTADO GENERAL '!K2347="EXENTO",'REF1'!I2335,I2335*1.16)</f>
        <v>0</v>
      </c>
      <c r="K2335" t="b">
        <f t="shared" si="77"/>
        <v>0</v>
      </c>
      <c r="L2335">
        <f>'LISTADO GENERAL '!A2347</f>
        <v>0</v>
      </c>
    </row>
    <row r="2336" spans="1:12">
      <c r="A2336" s="22">
        <v>2335</v>
      </c>
      <c r="B2336" t="str">
        <f>+MISCELANEOS!B153</f>
        <v>SP1657</v>
      </c>
      <c r="C2336" t="str">
        <f>+MISCELANEOS!E153</f>
        <v>SULFATIAZOL X 5 GR POLVO</v>
      </c>
      <c r="D2336" t="str">
        <f>+MISCELANEOS!F153</f>
        <v>001</v>
      </c>
      <c r="E2336" t="str">
        <f>+MISCELANEOS!I153</f>
        <v>BIOFARCO</v>
      </c>
      <c r="F2336" s="20">
        <f>+MISCELANEOS!S153</f>
        <v>46692</v>
      </c>
      <c r="G2336">
        <f>+MISCELANEOS!T153</f>
        <v>0</v>
      </c>
      <c r="H2336" s="21">
        <f>+MISCELANEOS!O153</f>
        <v>2.0129870129870131</v>
      </c>
      <c r="I2336">
        <f t="shared" si="76"/>
        <v>0</v>
      </c>
      <c r="J2336">
        <f>IF('LISTADO GENERAL '!K2348="EXENTO",'REF1'!I2336,I2336*1.16)</f>
        <v>0</v>
      </c>
      <c r="K2336" t="b">
        <f t="shared" si="77"/>
        <v>0</v>
      </c>
      <c r="L2336">
        <f>'LISTADO GENERAL '!A2348</f>
        <v>0</v>
      </c>
    </row>
    <row r="2337" spans="1:12">
      <c r="A2337" s="22">
        <v>2336</v>
      </c>
      <c r="B2337" t="str">
        <f>+MISCELANEOS!B154</f>
        <v>050370000</v>
      </c>
      <c r="C2337" t="str">
        <f>+MISCELANEOS!E154</f>
        <v>SUTIX MINI INCONTINENCIA X 8 PROTECTORES DIARIOS</v>
      </c>
      <c r="D2337" t="str">
        <f>+MISCELANEOS!F154</f>
        <v>001</v>
      </c>
      <c r="E2337" t="str">
        <f>+MISCELANEOS!I154</f>
        <v>N/A</v>
      </c>
      <c r="F2337" s="20">
        <f>+MISCELANEOS!S154</f>
        <v>45778</v>
      </c>
      <c r="G2337">
        <f>+MISCELANEOS!T154</f>
        <v>0</v>
      </c>
      <c r="H2337" s="21">
        <f>+MISCELANEOS!O154</f>
        <v>0.33333333333333331</v>
      </c>
      <c r="I2337">
        <f t="shared" si="76"/>
        <v>0</v>
      </c>
      <c r="J2337">
        <f>IF('LISTADO GENERAL '!K2349="EXENTO",'REF1'!I2337,I2337*1.16)</f>
        <v>0</v>
      </c>
      <c r="K2337" t="b">
        <f t="shared" si="77"/>
        <v>0</v>
      </c>
      <c r="L2337">
        <f>'LISTADO GENERAL '!A2349</f>
        <v>0</v>
      </c>
    </row>
    <row r="2338" spans="1:12">
      <c r="A2338" s="22">
        <v>2337</v>
      </c>
      <c r="B2338" t="str">
        <f>+MISCELANEOS!B155</f>
        <v>7591616001916</v>
      </c>
      <c r="C2338" t="str">
        <f>+MISCELANEOS!E155</f>
        <v>TALCO BORICADO X 200 GR</v>
      </c>
      <c r="D2338" t="str">
        <f>+MISCELANEOS!F155</f>
        <v>001</v>
      </c>
      <c r="E2338" t="str">
        <f>+MISCELANEOS!I155</f>
        <v>BIOFARCO</v>
      </c>
      <c r="F2338" s="20">
        <f>+MISCELANEOS!S155</f>
        <v>46661</v>
      </c>
      <c r="G2338">
        <f>+MISCELANEOS!T155</f>
        <v>0</v>
      </c>
      <c r="H2338" s="21">
        <f>+MISCELANEOS!O155</f>
        <v>4.8051948051948052</v>
      </c>
      <c r="I2338">
        <f t="shared" si="76"/>
        <v>0</v>
      </c>
      <c r="J2338">
        <f>IF('LISTADO GENERAL '!K2350="EXENTO",'REF1'!I2338,I2338*1.16)</f>
        <v>0</v>
      </c>
      <c r="K2338" t="b">
        <f t="shared" si="77"/>
        <v>0</v>
      </c>
      <c r="L2338">
        <f>'LISTADO GENERAL '!A2350</f>
        <v>0</v>
      </c>
    </row>
    <row r="2339" spans="1:12">
      <c r="A2339" s="22">
        <v>2338</v>
      </c>
      <c r="B2339" t="str">
        <f>+MISCELANEOS!B156</f>
        <v>053150002</v>
      </c>
      <c r="C2339" t="str">
        <f>+MISCELANEOS!E156</f>
        <v xml:space="preserve">TINTE IGORA VITAL 7 ACEITES CASTAÑO MEDIANO  TONO 4-0 </v>
      </c>
      <c r="D2339" t="str">
        <f>+MISCELANEOS!F156</f>
        <v>001</v>
      </c>
      <c r="E2339" t="str">
        <f>+MISCELANEOS!I156</f>
        <v>SANOZ</v>
      </c>
      <c r="F2339" s="20">
        <f>+MISCELANEOS!S156</f>
        <v>46023</v>
      </c>
      <c r="G2339">
        <f>+MISCELANEOS!T156</f>
        <v>0</v>
      </c>
      <c r="H2339" s="21">
        <f>+MISCELANEOS!O156</f>
        <v>4.1111111111111116</v>
      </c>
      <c r="I2339">
        <f t="shared" si="76"/>
        <v>0</v>
      </c>
      <c r="J2339">
        <f>IF('LISTADO GENERAL '!K2351="EXENTO",'REF1'!I2339,I2339*1.16)</f>
        <v>0</v>
      </c>
      <c r="K2339" t="b">
        <f t="shared" si="77"/>
        <v>0</v>
      </c>
      <c r="L2339">
        <f>'LISTADO GENERAL '!A2351</f>
        <v>0</v>
      </c>
    </row>
    <row r="2340" spans="1:12">
      <c r="A2340" s="22">
        <v>2339</v>
      </c>
      <c r="B2340" t="str">
        <f>+MISCELANEOS!B157</f>
        <v>053150004</v>
      </c>
      <c r="C2340" t="str">
        <f>+MISCELANEOS!E157</f>
        <v>TINTE IGORA VITAL 7 ACEITES RUBIO MEDIANO  TONO 7-00</v>
      </c>
      <c r="D2340" t="str">
        <f>+MISCELANEOS!F157</f>
        <v>001</v>
      </c>
      <c r="E2340" t="str">
        <f>+MISCELANEOS!I157</f>
        <v>SANOZ</v>
      </c>
      <c r="F2340" s="20">
        <f>+MISCELANEOS!S157</f>
        <v>45900</v>
      </c>
      <c r="G2340">
        <f>+MISCELANEOS!T157</f>
        <v>0</v>
      </c>
      <c r="H2340" s="21">
        <f>+MISCELANEOS!O157</f>
        <v>4.4047619047619051</v>
      </c>
      <c r="I2340">
        <f t="shared" si="76"/>
        <v>0</v>
      </c>
      <c r="J2340">
        <f>IF('LISTADO GENERAL '!K2352="EXENTO",'REF1'!I2340,I2340*1.16)</f>
        <v>0</v>
      </c>
      <c r="K2340" t="b">
        <f t="shared" si="77"/>
        <v>0</v>
      </c>
      <c r="L2340">
        <f>'LISTADO GENERAL '!A2352</f>
        <v>0</v>
      </c>
    </row>
    <row r="2341" spans="1:12">
      <c r="A2341" s="22">
        <v>2340</v>
      </c>
      <c r="B2341" t="str">
        <f>+MISCELANEOS!B158</f>
        <v>050600007</v>
      </c>
      <c r="C2341" t="str">
        <f>+MISCELANEOS!E158</f>
        <v>UNIC SOL PARA LENTES RGP 180 ML</v>
      </c>
      <c r="D2341" t="str">
        <f>+MISCELANEOS!F158</f>
        <v>001</v>
      </c>
      <c r="E2341" t="str">
        <f>+MISCELANEOS!I158</f>
        <v>MULTILENTE</v>
      </c>
      <c r="F2341" s="20">
        <f>+MISCELANEOS!S158</f>
        <v>45900</v>
      </c>
      <c r="G2341">
        <f>+MISCELANEOS!T158</f>
        <v>0</v>
      </c>
      <c r="H2341" s="21">
        <f>+MISCELANEOS!O158</f>
        <v>5.4285714285714279</v>
      </c>
      <c r="I2341">
        <f t="shared" si="76"/>
        <v>0</v>
      </c>
      <c r="J2341">
        <f>IF('LISTADO GENERAL '!K2353="EXENTO",'REF1'!I2341,I2341*1.16)</f>
        <v>0</v>
      </c>
      <c r="K2341" t="b">
        <f t="shared" si="77"/>
        <v>0</v>
      </c>
      <c r="L2341">
        <f>'LISTADO GENERAL '!A2353</f>
        <v>0</v>
      </c>
    </row>
    <row r="2342" spans="1:12">
      <c r="A2342" s="22">
        <v>2341</v>
      </c>
      <c r="B2342" t="str">
        <f>+MISCELANEOS!B159</f>
        <v>7591616001428</v>
      </c>
      <c r="C2342" t="str">
        <f>+MISCELANEOS!E159</f>
        <v xml:space="preserve">VASELINA X 50 GR </v>
      </c>
      <c r="D2342" t="str">
        <f>+MISCELANEOS!F159</f>
        <v>001</v>
      </c>
      <c r="E2342" t="str">
        <f>+MISCELANEOS!I159</f>
        <v>BIOFARCO</v>
      </c>
      <c r="F2342" s="20">
        <f>+MISCELANEOS!S159</f>
        <v>46692</v>
      </c>
      <c r="G2342">
        <f>+MISCELANEOS!T159</f>
        <v>0</v>
      </c>
      <c r="H2342" s="21">
        <f>+MISCELANEOS!O159</f>
        <v>2.8181818181818179</v>
      </c>
      <c r="I2342">
        <f t="shared" si="76"/>
        <v>0</v>
      </c>
      <c r="J2342">
        <f>IF('LISTADO GENERAL '!K2354="EXENTO",'REF1'!I2342,I2342*1.16)</f>
        <v>0</v>
      </c>
      <c r="K2342" t="b">
        <f t="shared" si="77"/>
        <v>0</v>
      </c>
      <c r="L2342">
        <f>'LISTADO GENERAL '!A2354</f>
        <v>0</v>
      </c>
    </row>
    <row r="2343" spans="1:12">
      <c r="A2343" s="22">
        <v>2342</v>
      </c>
      <c r="B2343" t="str">
        <f>+MISCELANEOS!B160</f>
        <v>050230012</v>
      </c>
      <c r="C2343" t="str">
        <f>+MISCELANEOS!E160</f>
        <v>VIBRADOR INTIMO  PLUS ONE VARA</v>
      </c>
      <c r="D2343" t="str">
        <f>+MISCELANEOS!F160</f>
        <v>001</v>
      </c>
      <c r="E2343" t="str">
        <f>+MISCELANEOS!I160</f>
        <v>BRIUTCARE</v>
      </c>
      <c r="F2343" s="20" t="str">
        <f>+MISCELANEOS!S160</f>
        <v>N/A</v>
      </c>
      <c r="G2343">
        <f>+MISCELANEOS!T160</f>
        <v>0</v>
      </c>
      <c r="H2343" s="21">
        <f>+MISCELANEOS!O160</f>
        <v>39.9</v>
      </c>
      <c r="I2343">
        <f t="shared" si="76"/>
        <v>0</v>
      </c>
      <c r="J2343">
        <f>IF('LISTADO GENERAL '!K2355="EXENTO",'REF1'!I2343,I2343*1.16)</f>
        <v>0</v>
      </c>
      <c r="K2343" t="b">
        <f t="shared" si="77"/>
        <v>0</v>
      </c>
      <c r="L2343">
        <f>'LISTADO GENERAL '!A2355</f>
        <v>0</v>
      </c>
    </row>
    <row r="2344" spans="1:12">
      <c r="A2344" s="22">
        <v>2343</v>
      </c>
      <c r="B2344" t="str">
        <f>+MISCELANEOS!B161</f>
        <v>050230007</v>
      </c>
      <c r="C2344" t="str">
        <f>+MISCELANEOS!E161</f>
        <v>VIBRADOR INTIMO PLUS ONE BALA</v>
      </c>
      <c r="D2344" t="str">
        <f>+MISCELANEOS!F161</f>
        <v>001</v>
      </c>
      <c r="E2344" t="str">
        <f>+MISCELANEOS!I161</f>
        <v>BRIUTCARE</v>
      </c>
      <c r="F2344" s="20" t="str">
        <f>+MISCELANEOS!S161</f>
        <v>N/A</v>
      </c>
      <c r="G2344">
        <f>+MISCELANEOS!T161</f>
        <v>0</v>
      </c>
      <c r="H2344" s="21">
        <f>+MISCELANEOS!O161</f>
        <v>20.205714285714286</v>
      </c>
      <c r="I2344">
        <f t="shared" si="76"/>
        <v>0</v>
      </c>
      <c r="J2344">
        <f>IF('LISTADO GENERAL '!K2356="EXENTO",'REF1'!I2344,I2344*1.16)</f>
        <v>0</v>
      </c>
      <c r="K2344" t="b">
        <f t="shared" si="77"/>
        <v>0</v>
      </c>
      <c r="L2344">
        <f>'LISTADO GENERAL '!A2356</f>
        <v>0</v>
      </c>
    </row>
    <row r="2345" spans="1:12">
      <c r="A2345" s="22">
        <v>2344</v>
      </c>
      <c r="B2345" t="str">
        <f>+MISCELANEOS!B162</f>
        <v>VG1282</v>
      </c>
      <c r="C2345" t="str">
        <f>+MISCELANEOS!E162</f>
        <v>VIOLETA DE GENCIANA X 30 ML SOL</v>
      </c>
      <c r="D2345" t="str">
        <f>+MISCELANEOS!F162</f>
        <v>001</v>
      </c>
      <c r="E2345" t="str">
        <f>+MISCELANEOS!I162</f>
        <v>BIOFARCO</v>
      </c>
      <c r="F2345" s="20">
        <f>+MISCELANEOS!S162</f>
        <v>46631</v>
      </c>
      <c r="G2345">
        <f>+MISCELANEOS!T162</f>
        <v>0</v>
      </c>
      <c r="H2345" s="21">
        <f>+MISCELANEOS!O162</f>
        <v>2.0532467532467535</v>
      </c>
      <c r="I2345">
        <f t="shared" si="76"/>
        <v>0</v>
      </c>
      <c r="J2345">
        <f>IF('LISTADO GENERAL '!K2357="EXENTO",'REF1'!I2345,I2345*1.16)</f>
        <v>0</v>
      </c>
      <c r="K2345" t="b">
        <f t="shared" si="77"/>
        <v>0</v>
      </c>
      <c r="L2345">
        <f>'LISTADO GENERAL '!A2357</f>
        <v>0</v>
      </c>
    </row>
    <row r="2346" spans="1:12">
      <c r="A2346" s="22"/>
      <c r="D2346"/>
      <c r="F2346" s="20"/>
      <c r="H2346" s="21"/>
    </row>
    <row r="2347" spans="1:12">
      <c r="A2347" s="22"/>
      <c r="D2347"/>
      <c r="F2347" s="20"/>
      <c r="H2347" s="21"/>
    </row>
    <row r="2348" spans="1:12">
      <c r="A2348" s="22"/>
      <c r="D2348"/>
      <c r="F2348" s="20"/>
      <c r="H2348" s="21"/>
    </row>
    <row r="2349" spans="1:12">
      <c r="A2349" s="22"/>
      <c r="D2349"/>
      <c r="F2349" s="20"/>
      <c r="H2349" s="21"/>
    </row>
    <row r="2350" spans="1:12">
      <c r="A2350" s="22"/>
      <c r="D2350"/>
      <c r="F2350" s="20"/>
      <c r="H2350" s="21"/>
    </row>
    <row r="2351" spans="1:12">
      <c r="A2351" s="22"/>
      <c r="D2351"/>
      <c r="F2351" s="20"/>
      <c r="H2351" s="21"/>
    </row>
    <row r="2352" spans="1:12">
      <c r="A2352" s="22"/>
      <c r="D2352"/>
      <c r="F2352" s="20"/>
      <c r="H2352" s="21"/>
    </row>
    <row r="2353" spans="1:8">
      <c r="A2353" s="22"/>
      <c r="D2353"/>
      <c r="F2353" s="20"/>
      <c r="H2353" s="21"/>
    </row>
    <row r="2354" spans="1:8">
      <c r="A2354" s="22"/>
      <c r="D2354"/>
      <c r="F2354" s="20"/>
      <c r="H2354" s="21"/>
    </row>
    <row r="2355" spans="1:8">
      <c r="A2355" s="22"/>
      <c r="D2355"/>
      <c r="F2355" s="20"/>
      <c r="H2355" s="21"/>
    </row>
    <row r="2356" spans="1:8">
      <c r="A2356" s="22"/>
      <c r="D2356"/>
      <c r="F2356" s="20"/>
      <c r="H2356" s="21"/>
    </row>
    <row r="2357" spans="1:8">
      <c r="A2357" s="22"/>
      <c r="D2357"/>
      <c r="F2357" s="20"/>
      <c r="H2357" s="21"/>
    </row>
    <row r="2358" spans="1:8">
      <c r="A2358" s="22"/>
      <c r="D2358"/>
      <c r="F2358" s="20"/>
      <c r="H2358" s="21"/>
    </row>
    <row r="2359" spans="1:8">
      <c r="A2359" s="22"/>
      <c r="D2359"/>
      <c r="F2359" s="20"/>
      <c r="H2359" s="21"/>
    </row>
    <row r="2360" spans="1:8">
      <c r="A2360" s="22"/>
      <c r="D2360"/>
      <c r="F2360" s="20"/>
      <c r="H2360" s="21"/>
    </row>
    <row r="2361" spans="1:8">
      <c r="A2361" s="22"/>
      <c r="D2361"/>
      <c r="F2361" s="20"/>
      <c r="H2361" s="21"/>
    </row>
    <row r="2362" spans="1:8">
      <c r="A2362" s="22"/>
      <c r="D2362"/>
      <c r="F2362" s="20"/>
      <c r="H2362" s="21"/>
    </row>
    <row r="2363" spans="1:8">
      <c r="A2363" s="22"/>
      <c r="D2363"/>
      <c r="F2363" s="20"/>
      <c r="H2363" s="21"/>
    </row>
    <row r="2364" spans="1:8">
      <c r="A2364" s="22"/>
      <c r="D2364"/>
      <c r="F2364" s="20"/>
      <c r="H2364" s="21"/>
    </row>
    <row r="2365" spans="1:8">
      <c r="A2365" s="22"/>
      <c r="D2365"/>
      <c r="F2365" s="20"/>
      <c r="H2365" s="21"/>
    </row>
    <row r="2366" spans="1:8">
      <c r="A2366" s="22"/>
      <c r="D2366"/>
      <c r="F2366" s="20"/>
      <c r="H2366" s="21"/>
    </row>
    <row r="2367" spans="1:8">
      <c r="A2367" s="22"/>
      <c r="D2367"/>
      <c r="F2367" s="20"/>
      <c r="H2367" s="21"/>
    </row>
    <row r="2368" spans="1:8">
      <c r="A2368" s="22"/>
      <c r="D2368"/>
      <c r="F2368" s="20"/>
      <c r="H2368" s="21"/>
    </row>
    <row r="2369" spans="1:8">
      <c r="A2369" s="22"/>
      <c r="D2369"/>
      <c r="F2369" s="20"/>
      <c r="H2369" s="21"/>
    </row>
    <row r="2370" spans="1:8">
      <c r="A2370" s="22"/>
      <c r="D2370"/>
      <c r="F2370" s="20"/>
      <c r="H2370" s="21"/>
    </row>
    <row r="2371" spans="1:8">
      <c r="A2371" s="22"/>
      <c r="D2371"/>
      <c r="F2371" s="20"/>
      <c r="H2371" s="21"/>
    </row>
    <row r="2372" spans="1:8">
      <c r="A2372" s="22"/>
      <c r="D2372"/>
      <c r="F2372" s="20"/>
      <c r="H2372" s="21"/>
    </row>
    <row r="2373" spans="1:8">
      <c r="A2373" s="22"/>
      <c r="D2373"/>
      <c r="F2373" s="20"/>
      <c r="H2373" s="21"/>
    </row>
    <row r="2374" spans="1:8">
      <c r="A2374" s="22"/>
      <c r="D2374"/>
      <c r="F2374" s="20"/>
      <c r="H2374" s="21"/>
    </row>
    <row r="2375" spans="1:8">
      <c r="A2375" s="22"/>
      <c r="D2375"/>
      <c r="F2375" s="20"/>
      <c r="H2375" s="21"/>
    </row>
    <row r="2376" spans="1:8">
      <c r="A2376" s="22"/>
      <c r="D2376"/>
      <c r="F2376" s="20"/>
      <c r="H2376" s="21"/>
    </row>
    <row r="2377" spans="1:8">
      <c r="A2377" s="22"/>
      <c r="D2377"/>
      <c r="F2377" s="20"/>
      <c r="H2377" s="21"/>
    </row>
    <row r="2378" spans="1:8">
      <c r="A2378" s="22"/>
      <c r="D2378"/>
      <c r="F2378" s="20"/>
      <c r="H2378" s="21"/>
    </row>
    <row r="2379" spans="1:8">
      <c r="A2379" s="22"/>
      <c r="D2379"/>
      <c r="F2379" s="20"/>
      <c r="H2379" s="21"/>
    </row>
    <row r="2380" spans="1:8">
      <c r="A2380" s="22"/>
      <c r="D2380"/>
      <c r="F2380" s="20"/>
      <c r="H2380" s="21"/>
    </row>
    <row r="2381" spans="1:8">
      <c r="A2381" s="22"/>
      <c r="D2381"/>
      <c r="F2381" s="20"/>
      <c r="H2381" s="21"/>
    </row>
    <row r="2382" spans="1:8">
      <c r="A2382" s="22"/>
      <c r="D2382"/>
      <c r="F2382" s="20"/>
      <c r="H2382" s="21"/>
    </row>
    <row r="2383" spans="1:8">
      <c r="A2383" s="22"/>
      <c r="D2383"/>
      <c r="F2383" s="20"/>
      <c r="H2383" s="21"/>
    </row>
    <row r="2384" spans="1:8">
      <c r="A2384" s="22"/>
      <c r="D2384"/>
      <c r="F2384" s="20"/>
      <c r="H2384" s="21"/>
    </row>
    <row r="2385" spans="1:8">
      <c r="A2385" s="22"/>
      <c r="D2385"/>
      <c r="F2385" s="20"/>
      <c r="H2385" s="21"/>
    </row>
    <row r="2386" spans="1:8">
      <c r="A2386" s="22"/>
      <c r="D2386"/>
      <c r="F2386" s="20"/>
      <c r="H2386" s="21"/>
    </row>
    <row r="2387" spans="1:8">
      <c r="A2387" s="22"/>
      <c r="D2387"/>
      <c r="F2387" s="20"/>
      <c r="H2387" s="21"/>
    </row>
    <row r="2388" spans="1:8">
      <c r="A2388" s="22"/>
      <c r="D2388"/>
      <c r="F2388" s="20"/>
      <c r="H2388" s="21"/>
    </row>
    <row r="2389" spans="1:8">
      <c r="A2389" s="22"/>
      <c r="D2389"/>
      <c r="F2389" s="20"/>
      <c r="H2389" s="21"/>
    </row>
    <row r="2390" spans="1:8">
      <c r="A2390" s="22"/>
      <c r="D2390"/>
      <c r="F2390" s="20"/>
      <c r="H2390" s="21"/>
    </row>
    <row r="2391" spans="1:8">
      <c r="A2391" s="22"/>
      <c r="D2391"/>
      <c r="F2391" s="20"/>
      <c r="H2391" s="21"/>
    </row>
    <row r="2392" spans="1:8">
      <c r="A2392" s="22"/>
      <c r="D2392"/>
      <c r="F2392" s="20"/>
      <c r="H2392" s="21"/>
    </row>
    <row r="2393" spans="1:8">
      <c r="A2393" s="22"/>
      <c r="D2393"/>
      <c r="F2393" s="20"/>
      <c r="H2393" s="21"/>
    </row>
    <row r="2394" spans="1:8">
      <c r="A2394" s="22"/>
      <c r="D2394"/>
      <c r="F2394" s="20"/>
      <c r="H2394" s="21"/>
    </row>
    <row r="2395" spans="1:8">
      <c r="A2395" s="22"/>
      <c r="D2395"/>
      <c r="F2395" s="20"/>
      <c r="H2395" s="21"/>
    </row>
    <row r="2396" spans="1:8">
      <c r="A2396" s="22"/>
      <c r="D2396"/>
      <c r="F2396" s="20"/>
      <c r="H2396" s="21"/>
    </row>
    <row r="2397" spans="1:8">
      <c r="A2397" s="22"/>
      <c r="D2397"/>
      <c r="F2397" s="20"/>
      <c r="H2397" s="21"/>
    </row>
    <row r="2398" spans="1:8">
      <c r="A2398" s="22"/>
      <c r="D2398"/>
      <c r="F2398" s="20"/>
      <c r="H2398" s="21"/>
    </row>
    <row r="2399" spans="1:8">
      <c r="A2399" s="22"/>
      <c r="D2399"/>
      <c r="F2399" s="20"/>
      <c r="H2399" s="21"/>
    </row>
    <row r="2400" spans="1:8">
      <c r="A2400" s="22"/>
      <c r="D2400"/>
      <c r="F2400" s="20"/>
      <c r="H2400" s="21"/>
    </row>
    <row r="2401" spans="1:8">
      <c r="A2401" s="22"/>
      <c r="D2401"/>
      <c r="F2401" s="20"/>
      <c r="H2401" s="21"/>
    </row>
    <row r="2402" spans="1:8">
      <c r="A2402" s="22"/>
      <c r="D2402"/>
      <c r="F2402" s="20"/>
      <c r="H2402" s="21"/>
    </row>
    <row r="2403" spans="1:8">
      <c r="A2403" s="22"/>
      <c r="D2403"/>
      <c r="F2403" s="20"/>
      <c r="H2403" s="21"/>
    </row>
    <row r="2404" spans="1:8">
      <c r="A2404" s="22"/>
      <c r="D2404"/>
      <c r="F2404" s="20"/>
      <c r="H2404" s="21"/>
    </row>
    <row r="2405" spans="1:8">
      <c r="A2405" s="22"/>
      <c r="D2405"/>
      <c r="F2405" s="20"/>
      <c r="H2405" s="21"/>
    </row>
    <row r="2406" spans="1:8">
      <c r="A2406" s="22"/>
      <c r="D2406"/>
      <c r="F2406" s="20"/>
      <c r="H2406" s="21"/>
    </row>
    <row r="2407" spans="1:8">
      <c r="A2407" s="22"/>
      <c r="D2407"/>
      <c r="F2407" s="20"/>
      <c r="H2407" s="21"/>
    </row>
    <row r="2408" spans="1:8">
      <c r="A2408" s="22"/>
      <c r="D2408"/>
      <c r="F2408" s="20"/>
      <c r="H2408" s="21"/>
    </row>
    <row r="2409" spans="1:8">
      <c r="A2409" s="22"/>
      <c r="D2409"/>
      <c r="F2409" s="20"/>
      <c r="H2409" s="21"/>
    </row>
    <row r="2410" spans="1:8">
      <c r="A2410" s="22"/>
      <c r="D2410"/>
      <c r="F2410" s="20"/>
      <c r="H2410" s="21"/>
    </row>
    <row r="2411" spans="1:8">
      <c r="A2411" s="22"/>
      <c r="D2411"/>
      <c r="F2411" s="20"/>
      <c r="H2411" s="21"/>
    </row>
    <row r="2412" spans="1:8">
      <c r="A2412" s="22"/>
      <c r="D2412"/>
      <c r="F2412" s="20"/>
      <c r="H2412" s="21"/>
    </row>
    <row r="2413" spans="1:8">
      <c r="A2413" s="22"/>
      <c r="D2413"/>
      <c r="F2413" s="20"/>
      <c r="H2413" s="21"/>
    </row>
    <row r="2414" spans="1:8">
      <c r="A2414" s="22"/>
      <c r="D2414"/>
      <c r="F2414" s="20"/>
      <c r="H2414" s="21"/>
    </row>
    <row r="2415" spans="1:8">
      <c r="A2415" s="22"/>
      <c r="D2415"/>
      <c r="F2415" s="20"/>
      <c r="H2415" s="21"/>
    </row>
    <row r="2416" spans="1:8">
      <c r="A2416" s="22"/>
      <c r="D2416"/>
      <c r="F2416" s="20"/>
      <c r="H2416" s="21"/>
    </row>
    <row r="2417" spans="1:8">
      <c r="A2417" s="22"/>
      <c r="D2417"/>
      <c r="F2417" s="20"/>
      <c r="H2417" s="21"/>
    </row>
    <row r="2418" spans="1:8">
      <c r="A2418" s="22"/>
      <c r="D2418"/>
      <c r="F2418" s="20"/>
      <c r="H2418" s="21"/>
    </row>
    <row r="2419" spans="1:8">
      <c r="A2419" s="22"/>
      <c r="D2419"/>
      <c r="F2419" s="20"/>
      <c r="H2419" s="21"/>
    </row>
    <row r="2420" spans="1:8">
      <c r="A2420" s="22"/>
      <c r="D2420"/>
      <c r="F2420" s="20"/>
      <c r="H2420" s="21"/>
    </row>
    <row r="2421" spans="1:8">
      <c r="A2421" s="22"/>
      <c r="D2421"/>
      <c r="F2421" s="20"/>
      <c r="H2421" s="21"/>
    </row>
    <row r="2422" spans="1:8">
      <c r="A2422" s="22"/>
      <c r="D2422"/>
      <c r="F2422" s="20"/>
      <c r="H2422" s="21"/>
    </row>
    <row r="2423" spans="1:8">
      <c r="A2423" s="22"/>
      <c r="D2423"/>
      <c r="F2423" s="20"/>
      <c r="H2423" s="21"/>
    </row>
    <row r="2424" spans="1:8">
      <c r="A2424" s="22"/>
      <c r="D2424"/>
      <c r="F2424" s="20"/>
      <c r="H2424" s="21"/>
    </row>
    <row r="2425" spans="1:8">
      <c r="A2425" s="22"/>
      <c r="D2425"/>
      <c r="F2425" s="20"/>
      <c r="H2425" s="21"/>
    </row>
    <row r="2426" spans="1:8">
      <c r="A2426" s="22"/>
      <c r="D2426"/>
      <c r="F2426" s="20"/>
      <c r="H2426" s="21"/>
    </row>
    <row r="2427" spans="1:8">
      <c r="A2427" s="22"/>
      <c r="D2427"/>
      <c r="F2427" s="20"/>
      <c r="H2427" s="21"/>
    </row>
    <row r="2428" spans="1:8">
      <c r="A2428" s="22"/>
      <c r="D2428"/>
      <c r="F2428" s="20"/>
      <c r="H2428" s="21"/>
    </row>
    <row r="2429" spans="1:8">
      <c r="A2429" s="22"/>
      <c r="D2429"/>
      <c r="F2429" s="20"/>
      <c r="H2429" s="21"/>
    </row>
    <row r="2430" spans="1:8">
      <c r="A2430" s="22"/>
      <c r="D2430"/>
      <c r="F2430" s="20"/>
      <c r="H2430" s="21"/>
    </row>
    <row r="2431" spans="1:8">
      <c r="A2431" s="22"/>
      <c r="D2431"/>
      <c r="F2431" s="20"/>
      <c r="H2431" s="21"/>
    </row>
    <row r="2432" spans="1:8">
      <c r="A2432" s="22"/>
      <c r="D2432"/>
      <c r="F2432" s="20"/>
      <c r="H2432" s="21"/>
    </row>
    <row r="2433" spans="1:8">
      <c r="A2433" s="22"/>
      <c r="D2433"/>
      <c r="F2433" s="20"/>
      <c r="H2433" s="21"/>
    </row>
    <row r="2434" spans="1:8">
      <c r="A2434" s="22"/>
      <c r="D2434"/>
      <c r="F2434" s="20"/>
      <c r="H2434" s="21"/>
    </row>
    <row r="2435" spans="1:8">
      <c r="A2435" s="22"/>
      <c r="D2435"/>
      <c r="F2435" s="20"/>
      <c r="H2435" s="21"/>
    </row>
    <row r="2436" spans="1:8">
      <c r="A2436" s="22"/>
      <c r="D2436"/>
      <c r="F2436" s="20"/>
      <c r="H2436" s="21"/>
    </row>
    <row r="2437" spans="1:8">
      <c r="A2437" s="22"/>
      <c r="D2437"/>
      <c r="F2437" s="20"/>
      <c r="H2437" s="21"/>
    </row>
    <row r="2438" spans="1:8">
      <c r="A2438" s="22"/>
      <c r="D2438"/>
      <c r="F2438" s="20"/>
      <c r="H2438" s="21"/>
    </row>
    <row r="2439" spans="1:8">
      <c r="A2439" s="22"/>
      <c r="D2439"/>
      <c r="F2439" s="20"/>
      <c r="H2439" s="21"/>
    </row>
    <row r="2440" spans="1:8">
      <c r="A2440" s="22"/>
      <c r="D2440"/>
      <c r="F2440" s="20"/>
      <c r="H2440" s="21"/>
    </row>
    <row r="2441" spans="1:8">
      <c r="A2441" s="22"/>
      <c r="D2441"/>
      <c r="F2441" s="20"/>
      <c r="H2441" s="21"/>
    </row>
    <row r="2442" spans="1:8">
      <c r="A2442" s="22"/>
      <c r="D2442"/>
      <c r="F2442" s="20"/>
      <c r="H2442" s="21"/>
    </row>
    <row r="2443" spans="1:8">
      <c r="A2443" s="22"/>
      <c r="D2443"/>
      <c r="F2443" s="20"/>
      <c r="H2443" s="21"/>
    </row>
    <row r="2444" spans="1:8">
      <c r="A2444" s="22"/>
      <c r="D2444"/>
      <c r="F2444" s="20"/>
      <c r="H2444" s="21"/>
    </row>
    <row r="2445" spans="1:8">
      <c r="A2445" s="22"/>
      <c r="D2445"/>
      <c r="F2445" s="20"/>
      <c r="H2445" s="21"/>
    </row>
    <row r="2446" spans="1:8">
      <c r="A2446" s="22"/>
      <c r="D2446"/>
      <c r="F2446" s="20"/>
      <c r="H2446" s="21"/>
    </row>
    <row r="2447" spans="1:8">
      <c r="A2447" s="22"/>
      <c r="D2447"/>
      <c r="F2447" s="20"/>
      <c r="H2447" s="21"/>
    </row>
    <row r="2448" spans="1:8">
      <c r="A2448" s="22"/>
      <c r="D2448"/>
      <c r="F2448" s="20"/>
      <c r="H2448" s="21"/>
    </row>
    <row r="2449" spans="1:8">
      <c r="A2449" s="22"/>
      <c r="D2449"/>
      <c r="F2449" s="20"/>
      <c r="H2449" s="21"/>
    </row>
    <row r="2450" spans="1:8">
      <c r="A2450" s="22"/>
      <c r="D2450"/>
      <c r="F2450" s="20"/>
      <c r="H2450" s="21"/>
    </row>
    <row r="2451" spans="1:8">
      <c r="A2451" s="22"/>
      <c r="D2451"/>
      <c r="F2451" s="20"/>
      <c r="H2451" s="21"/>
    </row>
    <row r="2452" spans="1:8">
      <c r="A2452" s="22"/>
      <c r="D2452"/>
      <c r="F2452" s="20"/>
      <c r="H2452" s="21"/>
    </row>
    <row r="2453" spans="1:8">
      <c r="A2453" s="22"/>
      <c r="D2453"/>
      <c r="F2453" s="20"/>
      <c r="H2453" s="21"/>
    </row>
    <row r="2454" spans="1:8">
      <c r="A2454" s="22"/>
      <c r="D2454"/>
      <c r="F2454" s="20"/>
      <c r="H2454" s="21"/>
    </row>
    <row r="2455" spans="1:8">
      <c r="A2455" s="22"/>
      <c r="D2455"/>
      <c r="F2455" s="20"/>
      <c r="H2455" s="21"/>
    </row>
    <row r="2456" spans="1:8">
      <c r="A2456" s="22"/>
      <c r="D2456"/>
      <c r="F2456" s="20"/>
      <c r="H2456" s="21"/>
    </row>
    <row r="2457" spans="1:8">
      <c r="A2457" s="22"/>
      <c r="D2457"/>
      <c r="F2457" s="20"/>
      <c r="H2457" s="21"/>
    </row>
    <row r="2458" spans="1:8">
      <c r="A2458" s="22"/>
      <c r="D2458"/>
      <c r="F2458" s="20"/>
      <c r="H2458" s="21"/>
    </row>
    <row r="2459" spans="1:8">
      <c r="A2459" s="22"/>
      <c r="D2459"/>
      <c r="F2459" s="20"/>
      <c r="H2459" s="21"/>
    </row>
    <row r="2460" spans="1:8">
      <c r="A2460" s="22"/>
      <c r="D2460"/>
      <c r="F2460" s="20"/>
      <c r="H2460" s="21"/>
    </row>
    <row r="2461" spans="1:8">
      <c r="A2461" s="22"/>
      <c r="D2461"/>
      <c r="F2461" s="20"/>
      <c r="H2461" s="21"/>
    </row>
    <row r="2462" spans="1:8">
      <c r="A2462" s="22"/>
      <c r="D2462"/>
      <c r="F2462" s="20"/>
      <c r="H2462" s="21"/>
    </row>
    <row r="2463" spans="1:8">
      <c r="A2463" s="22"/>
      <c r="D2463"/>
      <c r="F2463" s="20"/>
      <c r="H2463" s="21"/>
    </row>
    <row r="2464" spans="1:8">
      <c r="A2464" s="22"/>
      <c r="D2464"/>
      <c r="F2464" s="20"/>
      <c r="H2464" s="21"/>
    </row>
    <row r="2465" spans="1:8">
      <c r="A2465" s="22"/>
      <c r="D2465"/>
      <c r="F2465" s="20"/>
      <c r="H2465" s="21"/>
    </row>
    <row r="2466" spans="1:8">
      <c r="A2466" s="22"/>
      <c r="D2466"/>
      <c r="F2466" s="20"/>
      <c r="H2466" s="21"/>
    </row>
    <row r="2467" spans="1:8">
      <c r="A2467" s="22"/>
      <c r="D2467"/>
      <c r="F2467" s="20"/>
      <c r="H2467" s="21"/>
    </row>
    <row r="2468" spans="1:8">
      <c r="A2468" s="22"/>
      <c r="D2468"/>
      <c r="F2468" s="20"/>
      <c r="H2468" s="21"/>
    </row>
    <row r="2469" spans="1:8">
      <c r="A2469" s="22"/>
      <c r="D2469"/>
      <c r="F2469" s="20"/>
      <c r="H2469" s="21"/>
    </row>
    <row r="2470" spans="1:8">
      <c r="A2470" s="22"/>
      <c r="D2470"/>
      <c r="F2470" s="20"/>
      <c r="H2470" s="21"/>
    </row>
    <row r="2471" spans="1:8">
      <c r="A2471" s="22"/>
      <c r="D2471"/>
      <c r="F2471" s="20"/>
      <c r="H2471" s="21"/>
    </row>
    <row r="2472" spans="1:8">
      <c r="A2472" s="22"/>
      <c r="D2472"/>
      <c r="F2472" s="20"/>
      <c r="H2472" s="21"/>
    </row>
    <row r="2473" spans="1:8">
      <c r="A2473" s="22"/>
      <c r="D2473"/>
      <c r="F2473" s="20"/>
      <c r="H2473" s="21"/>
    </row>
    <row r="2474" spans="1:8">
      <c r="A2474" s="22"/>
      <c r="D2474"/>
      <c r="F2474" s="20"/>
      <c r="H2474" s="21"/>
    </row>
    <row r="2475" spans="1:8">
      <c r="A2475" s="22"/>
      <c r="D2475"/>
      <c r="F2475" s="20"/>
      <c r="H2475" s="21"/>
    </row>
    <row r="2476" spans="1:8">
      <c r="A2476" s="22"/>
      <c r="D2476"/>
      <c r="F2476" s="20"/>
      <c r="H2476" s="21"/>
    </row>
    <row r="2477" spans="1:8">
      <c r="A2477" s="22"/>
      <c r="D2477"/>
      <c r="F2477" s="20"/>
      <c r="H2477" s="21"/>
    </row>
    <row r="2478" spans="1:8">
      <c r="A2478" s="22"/>
      <c r="D2478"/>
      <c r="F2478" s="20"/>
      <c r="H2478" s="21"/>
    </row>
    <row r="2479" spans="1:8">
      <c r="A2479" s="22"/>
      <c r="D2479"/>
      <c r="F2479" s="20"/>
      <c r="H2479" s="21"/>
    </row>
    <row r="2480" spans="1:8">
      <c r="A2480" s="22"/>
      <c r="D2480"/>
      <c r="F2480" s="20"/>
      <c r="H2480" s="21"/>
    </row>
    <row r="2481" spans="1:8">
      <c r="A2481" s="22"/>
      <c r="D2481"/>
      <c r="F2481" s="20"/>
      <c r="H2481" s="21"/>
    </row>
    <row r="2482" spans="1:8">
      <c r="A2482" s="22"/>
      <c r="D2482"/>
      <c r="F2482" s="20"/>
      <c r="H2482" s="21"/>
    </row>
    <row r="2483" spans="1:8">
      <c r="A2483" s="22"/>
      <c r="D2483"/>
      <c r="F2483" s="20"/>
      <c r="H2483" s="21"/>
    </row>
    <row r="2484" spans="1:8">
      <c r="A2484" s="22"/>
      <c r="D2484"/>
      <c r="F2484" s="20"/>
      <c r="H2484" s="21"/>
    </row>
    <row r="2485" spans="1:8">
      <c r="A2485" s="22"/>
      <c r="D2485"/>
      <c r="F2485" s="20"/>
      <c r="H2485" s="21"/>
    </row>
    <row r="2486" spans="1:8">
      <c r="A2486" s="22"/>
      <c r="D2486"/>
      <c r="F2486" s="20"/>
      <c r="H2486" s="21"/>
    </row>
    <row r="2487" spans="1:8">
      <c r="A2487" s="22"/>
      <c r="D2487"/>
      <c r="F2487" s="20"/>
      <c r="H2487" s="21"/>
    </row>
    <row r="2488" spans="1:8">
      <c r="A2488" s="22"/>
      <c r="D2488"/>
      <c r="F2488" s="20"/>
      <c r="H2488" s="21"/>
    </row>
    <row r="2489" spans="1:8">
      <c r="A2489" s="22"/>
      <c r="D2489"/>
      <c r="F2489" s="20"/>
      <c r="H2489" s="21"/>
    </row>
    <row r="2490" spans="1:8">
      <c r="A2490" s="22"/>
      <c r="D2490"/>
      <c r="F2490" s="20"/>
      <c r="H2490" s="21"/>
    </row>
    <row r="2491" spans="1:8">
      <c r="A2491" s="22"/>
      <c r="D2491"/>
      <c r="F2491" s="20"/>
      <c r="H2491" s="21"/>
    </row>
    <row r="2492" spans="1:8">
      <c r="A2492" s="22"/>
      <c r="D2492"/>
      <c r="F2492" s="20"/>
      <c r="H2492" s="21"/>
    </row>
    <row r="2493" spans="1:8">
      <c r="A2493" s="22"/>
      <c r="D2493"/>
      <c r="F2493" s="20"/>
      <c r="H2493" s="21"/>
    </row>
    <row r="2494" spans="1:8">
      <c r="A2494" s="22"/>
      <c r="D2494"/>
      <c r="F2494" s="20"/>
      <c r="H2494" s="21"/>
    </row>
    <row r="2495" spans="1:8">
      <c r="A2495" s="22"/>
      <c r="D2495"/>
      <c r="F2495" s="20"/>
      <c r="H2495" s="21"/>
    </row>
    <row r="2496" spans="1:8">
      <c r="A2496" s="22"/>
      <c r="D2496"/>
      <c r="F2496" s="20"/>
      <c r="H2496" s="21"/>
    </row>
    <row r="2497" spans="1:8">
      <c r="A2497" s="22"/>
      <c r="D2497"/>
      <c r="F2497" s="20"/>
      <c r="H2497" s="21"/>
    </row>
    <row r="2498" spans="1:8">
      <c r="A2498" s="22"/>
      <c r="D2498"/>
      <c r="F2498" s="20"/>
      <c r="H2498" s="21"/>
    </row>
    <row r="2499" spans="1:8">
      <c r="A2499" s="22"/>
      <c r="D2499"/>
      <c r="F2499" s="20"/>
      <c r="H2499" s="21"/>
    </row>
    <row r="2500" spans="1:8">
      <c r="A2500" s="22"/>
      <c r="D2500"/>
      <c r="F2500" s="20"/>
      <c r="H2500" s="21"/>
    </row>
    <row r="2501" spans="1:8">
      <c r="A2501" s="22"/>
      <c r="D2501"/>
      <c r="F2501" s="20"/>
      <c r="H2501" s="21"/>
    </row>
    <row r="2502" spans="1:8">
      <c r="A2502" s="22"/>
      <c r="D2502"/>
      <c r="F2502" s="20"/>
      <c r="H2502" s="21"/>
    </row>
    <row r="2503" spans="1:8">
      <c r="A2503" s="22"/>
      <c r="D2503"/>
      <c r="F2503" s="20"/>
      <c r="H2503" s="21"/>
    </row>
    <row r="2504" spans="1:8">
      <c r="A2504" s="22"/>
      <c r="D2504"/>
      <c r="F2504" s="20"/>
      <c r="H2504" s="21"/>
    </row>
    <row r="2505" spans="1:8">
      <c r="A2505" s="22"/>
      <c r="D2505"/>
      <c r="F2505" s="20"/>
      <c r="H2505" s="21"/>
    </row>
    <row r="2506" spans="1:8">
      <c r="A2506" s="22"/>
      <c r="D2506"/>
      <c r="F2506" s="20"/>
      <c r="H2506" s="21"/>
    </row>
    <row r="2507" spans="1:8">
      <c r="A2507" s="22"/>
      <c r="D2507"/>
      <c r="F2507" s="20"/>
      <c r="H2507" s="21"/>
    </row>
    <row r="2508" spans="1:8">
      <c r="A2508" s="22"/>
      <c r="D2508"/>
      <c r="F2508" s="20"/>
      <c r="H2508" s="21"/>
    </row>
    <row r="2509" spans="1:8">
      <c r="A2509" s="22"/>
      <c r="D2509"/>
      <c r="F2509" s="20"/>
      <c r="H2509" s="21"/>
    </row>
    <row r="2510" spans="1:8">
      <c r="A2510" s="22"/>
      <c r="D2510"/>
      <c r="F2510" s="20"/>
      <c r="H2510" s="21"/>
    </row>
    <row r="2511" spans="1:8">
      <c r="A2511" s="22"/>
      <c r="D2511"/>
      <c r="F2511" s="20"/>
      <c r="H2511" s="21"/>
    </row>
    <row r="2512" spans="1:8">
      <c r="A2512" s="22"/>
      <c r="D2512"/>
      <c r="F2512" s="20"/>
      <c r="H2512" s="21"/>
    </row>
    <row r="2513" spans="1:8">
      <c r="A2513" s="22"/>
      <c r="D2513"/>
      <c r="F2513" s="20"/>
      <c r="H2513" s="21"/>
    </row>
    <row r="2514" spans="1:8">
      <c r="A2514" s="22"/>
      <c r="D2514"/>
      <c r="F2514" s="20"/>
      <c r="H2514" s="21"/>
    </row>
    <row r="2515" spans="1:8">
      <c r="A2515" s="22"/>
      <c r="D2515"/>
      <c r="F2515" s="20"/>
      <c r="H2515" s="21"/>
    </row>
    <row r="2516" spans="1:8">
      <c r="A2516" s="22"/>
      <c r="D2516"/>
      <c r="F2516" s="20"/>
      <c r="H2516" s="21"/>
    </row>
    <row r="2517" spans="1:8">
      <c r="A2517" s="22"/>
      <c r="D2517"/>
      <c r="F2517" s="20"/>
      <c r="H2517" s="21"/>
    </row>
    <row r="2518" spans="1:8">
      <c r="A2518" s="22"/>
      <c r="D2518"/>
      <c r="F2518" s="20"/>
      <c r="H2518" s="21"/>
    </row>
    <row r="2519" spans="1:8">
      <c r="A2519" s="22"/>
      <c r="D2519"/>
      <c r="F2519" s="20"/>
      <c r="H2519" s="21"/>
    </row>
    <row r="2520" spans="1:8">
      <c r="A2520" s="22"/>
      <c r="D2520"/>
      <c r="F2520" s="20"/>
      <c r="H2520" s="21"/>
    </row>
    <row r="2521" spans="1:8">
      <c r="A2521" s="22"/>
      <c r="D2521"/>
      <c r="F2521" s="20"/>
      <c r="H2521" s="21"/>
    </row>
    <row r="2522" spans="1:8">
      <c r="A2522" s="22"/>
      <c r="D2522"/>
      <c r="F2522" s="20"/>
      <c r="H2522" s="21"/>
    </row>
    <row r="2523" spans="1:8">
      <c r="A2523" s="22"/>
      <c r="D2523"/>
      <c r="F2523" s="20"/>
      <c r="H2523" s="21"/>
    </row>
    <row r="2524" spans="1:8">
      <c r="A2524" s="22"/>
      <c r="D2524"/>
      <c r="F2524" s="20"/>
      <c r="H2524" s="21"/>
    </row>
    <row r="2525" spans="1:8">
      <c r="A2525" s="22"/>
      <c r="D2525"/>
      <c r="F2525" s="20"/>
      <c r="H2525" s="21"/>
    </row>
    <row r="2526" spans="1:8">
      <c r="A2526" s="22"/>
      <c r="D2526"/>
      <c r="F2526" s="20"/>
      <c r="H2526" s="21"/>
    </row>
    <row r="2527" spans="1:8">
      <c r="A2527" s="22"/>
      <c r="D2527"/>
      <c r="F2527" s="20"/>
      <c r="H2527" s="21"/>
    </row>
    <row r="2528" spans="1:8">
      <c r="A2528" s="22"/>
      <c r="D2528"/>
      <c r="F2528" s="20"/>
      <c r="H2528" s="21"/>
    </row>
    <row r="2529" spans="1:8">
      <c r="A2529" s="22"/>
      <c r="D2529"/>
      <c r="F2529" s="20"/>
      <c r="H2529" s="21"/>
    </row>
    <row r="2530" spans="1:8">
      <c r="A2530" s="22"/>
      <c r="D2530"/>
      <c r="F2530" s="20"/>
      <c r="H2530" s="21"/>
    </row>
    <row r="2531" spans="1:8">
      <c r="A2531" s="22"/>
      <c r="D2531"/>
      <c r="F2531" s="20"/>
      <c r="H2531" s="21"/>
    </row>
    <row r="2532" spans="1:8">
      <c r="A2532" s="22"/>
      <c r="D2532"/>
      <c r="F2532" s="20"/>
      <c r="H2532" s="21"/>
    </row>
    <row r="2533" spans="1:8">
      <c r="A2533" s="22"/>
      <c r="D2533"/>
      <c r="F2533" s="20"/>
      <c r="H2533" s="21"/>
    </row>
    <row r="2534" spans="1:8">
      <c r="A2534" s="22"/>
      <c r="D2534"/>
      <c r="F2534" s="20"/>
      <c r="H2534" s="21"/>
    </row>
    <row r="2535" spans="1:8">
      <c r="A2535" s="22"/>
      <c r="D2535"/>
      <c r="F2535" s="20"/>
      <c r="H2535" s="21"/>
    </row>
    <row r="2536" spans="1:8">
      <c r="A2536" s="22"/>
      <c r="D2536"/>
      <c r="F2536" s="20"/>
      <c r="H2536" s="21"/>
    </row>
    <row r="2537" spans="1:8">
      <c r="A2537" s="22"/>
      <c r="D2537"/>
      <c r="F2537" s="20"/>
      <c r="H2537" s="21"/>
    </row>
    <row r="2538" spans="1:8">
      <c r="A2538" s="22"/>
      <c r="D2538"/>
      <c r="F2538" s="20"/>
      <c r="H2538" s="21"/>
    </row>
    <row r="2539" spans="1:8">
      <c r="A2539" s="22"/>
      <c r="D2539"/>
      <c r="F2539" s="20"/>
      <c r="H2539" s="21"/>
    </row>
    <row r="2540" spans="1:8">
      <c r="A2540" s="22"/>
      <c r="D2540"/>
      <c r="F2540" s="20"/>
      <c r="H2540" s="21"/>
    </row>
    <row r="2541" spans="1:8">
      <c r="A2541" s="22"/>
      <c r="D2541"/>
      <c r="F2541" s="20"/>
      <c r="H2541" s="21"/>
    </row>
    <row r="2542" spans="1:8">
      <c r="A2542" s="22"/>
      <c r="D2542"/>
      <c r="F2542" s="20"/>
      <c r="H2542" s="21"/>
    </row>
    <row r="2543" spans="1:8">
      <c r="A2543" s="22"/>
      <c r="D2543"/>
      <c r="F2543" s="20"/>
      <c r="H2543" s="21"/>
    </row>
    <row r="2544" spans="1:8">
      <c r="A2544" s="22"/>
      <c r="D2544"/>
      <c r="F2544" s="20"/>
      <c r="H2544" s="21"/>
    </row>
    <row r="2545" spans="1:8">
      <c r="A2545" s="22"/>
      <c r="D2545"/>
      <c r="F2545" s="20"/>
      <c r="H2545" s="21"/>
    </row>
    <row r="2546" spans="1:8">
      <c r="A2546" s="22"/>
      <c r="D2546"/>
      <c r="F2546" s="20"/>
      <c r="H2546" s="21"/>
    </row>
    <row r="2547" spans="1:8">
      <c r="A2547" s="22"/>
      <c r="D2547"/>
      <c r="F2547" s="20"/>
      <c r="H2547" s="21"/>
    </row>
    <row r="2548" spans="1:8">
      <c r="A2548" s="22"/>
      <c r="D2548"/>
      <c r="F2548" s="20"/>
      <c r="H2548" s="21"/>
    </row>
    <row r="2549" spans="1:8">
      <c r="A2549" s="22"/>
      <c r="D2549"/>
      <c r="F2549" s="20"/>
      <c r="H2549" s="21"/>
    </row>
    <row r="2550" spans="1:8">
      <c r="A2550" s="22"/>
      <c r="D2550"/>
      <c r="F2550" s="20"/>
      <c r="H2550" s="21"/>
    </row>
    <row r="2551" spans="1:8">
      <c r="A2551" s="22"/>
      <c r="D2551"/>
      <c r="F2551" s="20"/>
      <c r="H2551" s="21"/>
    </row>
    <row r="2552" spans="1:8">
      <c r="A2552" s="22"/>
      <c r="D2552"/>
      <c r="F2552" s="20"/>
      <c r="H2552" s="21"/>
    </row>
    <row r="2553" spans="1:8">
      <c r="A2553" s="22"/>
      <c r="D2553"/>
      <c r="F2553" s="20"/>
      <c r="H2553" s="21"/>
    </row>
    <row r="2554" spans="1:8">
      <c r="A2554" s="22"/>
      <c r="D2554"/>
      <c r="F2554" s="20"/>
      <c r="H2554" s="21"/>
    </row>
    <row r="2555" spans="1:8">
      <c r="A2555" s="22"/>
      <c r="D2555"/>
      <c r="F2555" s="20"/>
      <c r="H2555" s="21"/>
    </row>
    <row r="2556" spans="1:8">
      <c r="A2556" s="22"/>
      <c r="D2556"/>
      <c r="F2556" s="20"/>
      <c r="H2556" s="21"/>
    </row>
    <row r="2557" spans="1:8">
      <c r="A2557" s="22"/>
      <c r="D2557"/>
      <c r="F2557" s="20"/>
      <c r="H2557" s="21"/>
    </row>
    <row r="2558" spans="1:8">
      <c r="A2558" s="22"/>
      <c r="D2558"/>
      <c r="F2558" s="20"/>
      <c r="H2558" s="21"/>
    </row>
    <row r="2559" spans="1:8">
      <c r="A2559" s="22"/>
      <c r="D2559"/>
      <c r="F2559" s="20"/>
      <c r="H2559" s="21"/>
    </row>
    <row r="2560" spans="1:8">
      <c r="A2560" s="22"/>
      <c r="D2560"/>
      <c r="F2560" s="20"/>
      <c r="H2560" s="21"/>
    </row>
    <row r="2561" spans="1:8">
      <c r="A2561" s="22"/>
      <c r="D2561"/>
      <c r="F2561" s="20"/>
      <c r="H2561" s="21"/>
    </row>
    <row r="2562" spans="1:8">
      <c r="A2562" s="22"/>
      <c r="D2562"/>
      <c r="F2562" s="20"/>
      <c r="H2562" s="21"/>
    </row>
    <row r="2563" spans="1:8">
      <c r="A2563" s="22"/>
      <c r="D2563"/>
      <c r="F2563" s="20"/>
      <c r="H2563" s="21"/>
    </row>
    <row r="2564" spans="1:8">
      <c r="A2564" s="22"/>
      <c r="D2564"/>
      <c r="F2564" s="20"/>
      <c r="H2564" s="21"/>
    </row>
    <row r="2565" spans="1:8">
      <c r="A2565" s="22"/>
      <c r="D2565"/>
      <c r="F2565" s="20"/>
      <c r="H2565" s="21"/>
    </row>
    <row r="2566" spans="1:8">
      <c r="A2566" s="22"/>
      <c r="D2566"/>
      <c r="F2566" s="20"/>
      <c r="H2566" s="21"/>
    </row>
    <row r="2567" spans="1:8">
      <c r="A2567" s="22"/>
      <c r="D2567"/>
      <c r="F2567" s="20"/>
      <c r="H2567" s="21"/>
    </row>
    <row r="2568" spans="1:8">
      <c r="A2568" s="22"/>
      <c r="D2568"/>
      <c r="F2568" s="20"/>
      <c r="H2568" s="21"/>
    </row>
    <row r="2569" spans="1:8">
      <c r="A2569" s="22"/>
      <c r="D2569"/>
      <c r="F2569" s="20"/>
      <c r="H2569" s="21"/>
    </row>
    <row r="2570" spans="1:8">
      <c r="A2570" s="22"/>
      <c r="D2570"/>
      <c r="F2570" s="20"/>
      <c r="H2570" s="21"/>
    </row>
    <row r="2571" spans="1:8">
      <c r="A2571" s="22"/>
      <c r="D2571"/>
      <c r="F2571" s="20"/>
      <c r="H2571" s="21"/>
    </row>
    <row r="2572" spans="1:8">
      <c r="A2572" s="22"/>
      <c r="D2572"/>
      <c r="F2572" s="20"/>
      <c r="H2572" s="21"/>
    </row>
    <row r="2573" spans="1:8">
      <c r="A2573" s="22"/>
      <c r="D2573"/>
      <c r="F2573" s="20"/>
      <c r="H2573" s="21"/>
    </row>
    <row r="2574" spans="1:8">
      <c r="A2574" s="22"/>
      <c r="D2574"/>
      <c r="F2574" s="20"/>
      <c r="H2574" s="21"/>
    </row>
    <row r="2575" spans="1:8">
      <c r="A2575" s="22"/>
      <c r="D2575"/>
      <c r="F2575" s="20"/>
      <c r="H2575" s="21"/>
    </row>
    <row r="2576" spans="1:8">
      <c r="A2576" s="22"/>
      <c r="D2576"/>
      <c r="F2576" s="20"/>
      <c r="H2576" s="21"/>
    </row>
    <row r="2577" spans="1:8">
      <c r="A2577" s="22"/>
      <c r="D2577"/>
      <c r="F2577" s="20"/>
      <c r="H2577" s="21"/>
    </row>
    <row r="2578" spans="1:8">
      <c r="A2578" s="22"/>
      <c r="D2578"/>
      <c r="F2578" s="20"/>
      <c r="H2578" s="21"/>
    </row>
    <row r="2579" spans="1:8">
      <c r="A2579" s="22"/>
      <c r="D2579"/>
      <c r="F2579" s="20"/>
      <c r="H2579" s="21"/>
    </row>
    <row r="2580" spans="1:8">
      <c r="A2580" s="22"/>
      <c r="D2580"/>
      <c r="F2580" s="20"/>
      <c r="H2580" s="21"/>
    </row>
    <row r="2581" spans="1:8">
      <c r="A2581" s="22"/>
      <c r="D2581"/>
      <c r="F2581" s="20"/>
      <c r="H2581" s="21"/>
    </row>
    <row r="2582" spans="1:8">
      <c r="A2582" s="22"/>
      <c r="D2582"/>
      <c r="F2582" s="20"/>
      <c r="H2582" s="21"/>
    </row>
    <row r="2583" spans="1:8">
      <c r="A2583" s="22"/>
      <c r="D2583"/>
      <c r="F2583" s="20"/>
      <c r="H2583" s="21"/>
    </row>
    <row r="2584" spans="1:8">
      <c r="A2584" s="22"/>
      <c r="D2584"/>
      <c r="F2584" s="20"/>
      <c r="H2584" s="21"/>
    </row>
    <row r="2585" spans="1:8">
      <c r="A2585" s="22"/>
      <c r="D2585"/>
      <c r="F2585" s="20"/>
      <c r="H2585" s="21"/>
    </row>
    <row r="2586" spans="1:8">
      <c r="A2586" s="22"/>
      <c r="D2586"/>
      <c r="F2586" s="20"/>
      <c r="H2586" s="21"/>
    </row>
    <row r="2587" spans="1:8">
      <c r="A2587" s="22"/>
      <c r="D2587"/>
      <c r="F2587" s="20"/>
      <c r="H2587" s="21"/>
    </row>
    <row r="2588" spans="1:8">
      <c r="A2588" s="22"/>
      <c r="D2588"/>
      <c r="F2588" s="20"/>
      <c r="H2588" s="21"/>
    </row>
    <row r="2589" spans="1:8">
      <c r="A2589" s="22"/>
      <c r="D2589"/>
      <c r="F2589" s="20"/>
      <c r="H2589" s="21"/>
    </row>
    <row r="2590" spans="1:8">
      <c r="A2590" s="22"/>
      <c r="D2590"/>
      <c r="F2590" s="20"/>
      <c r="H2590" s="21"/>
    </row>
    <row r="2591" spans="1:8">
      <c r="A2591" s="22"/>
      <c r="D2591"/>
      <c r="F2591" s="20"/>
      <c r="H2591" s="21"/>
    </row>
    <row r="2592" spans="1:8">
      <c r="A2592" s="22"/>
      <c r="D2592"/>
      <c r="F2592" s="20"/>
      <c r="H2592" s="21"/>
    </row>
    <row r="2593" spans="1:8">
      <c r="A2593" s="22"/>
      <c r="D2593"/>
      <c r="F2593" s="20"/>
      <c r="H2593" s="21"/>
    </row>
    <row r="2594" spans="1:8">
      <c r="A2594" s="22"/>
      <c r="D2594"/>
      <c r="F2594" s="20"/>
      <c r="H2594" s="21"/>
    </row>
    <row r="2595" spans="1:8">
      <c r="A2595" s="22"/>
      <c r="D2595"/>
      <c r="F2595" s="20"/>
      <c r="H2595" s="21"/>
    </row>
    <row r="2596" spans="1:8">
      <c r="A2596" s="22"/>
      <c r="D2596"/>
      <c r="F2596" s="20"/>
      <c r="H2596" s="21"/>
    </row>
    <row r="2597" spans="1:8">
      <c r="A2597" s="22"/>
      <c r="D2597"/>
      <c r="F2597" s="20"/>
      <c r="H2597" s="21"/>
    </row>
    <row r="2598" spans="1:8">
      <c r="A2598" s="22"/>
      <c r="D2598"/>
      <c r="F2598" s="20"/>
      <c r="H2598" s="21"/>
    </row>
    <row r="2599" spans="1:8">
      <c r="A2599" s="22"/>
      <c r="D2599"/>
      <c r="F2599" s="20"/>
      <c r="H2599" s="21"/>
    </row>
    <row r="2600" spans="1:8">
      <c r="A2600" s="22"/>
      <c r="D2600"/>
      <c r="F2600" s="20"/>
      <c r="H2600" s="21"/>
    </row>
    <row r="2601" spans="1:8">
      <c r="A2601" s="22"/>
      <c r="D2601"/>
      <c r="F2601" s="20"/>
      <c r="H2601" s="21"/>
    </row>
    <row r="2602" spans="1:8">
      <c r="A2602" s="22"/>
      <c r="D2602"/>
      <c r="F2602" s="20"/>
      <c r="H2602" s="21"/>
    </row>
    <row r="2603" spans="1:8">
      <c r="A2603" s="22"/>
      <c r="D2603"/>
      <c r="F2603" s="20"/>
      <c r="H2603" s="21"/>
    </row>
    <row r="2604" spans="1:8">
      <c r="A2604" s="22"/>
      <c r="D2604"/>
      <c r="F2604" s="20"/>
      <c r="H2604" s="21"/>
    </row>
    <row r="2605" spans="1:8">
      <c r="A2605" s="22"/>
      <c r="D2605"/>
      <c r="F2605" s="20"/>
      <c r="H2605" s="21"/>
    </row>
    <row r="2606" spans="1:8">
      <c r="A2606" s="22"/>
      <c r="D2606"/>
      <c r="F2606" s="20"/>
      <c r="H2606" s="21"/>
    </row>
    <row r="2607" spans="1:8">
      <c r="A2607" s="22"/>
      <c r="D2607"/>
      <c r="F2607" s="20"/>
      <c r="H2607" s="21"/>
    </row>
    <row r="2608" spans="1:8">
      <c r="A2608" s="22"/>
      <c r="D2608"/>
      <c r="F2608" s="20"/>
      <c r="H2608" s="21"/>
    </row>
    <row r="2609" spans="1:8">
      <c r="A2609" s="22"/>
      <c r="D2609"/>
      <c r="F2609" s="20"/>
      <c r="H2609" s="21"/>
    </row>
    <row r="2610" spans="1:8">
      <c r="A2610" s="22"/>
      <c r="D2610"/>
      <c r="F2610" s="20"/>
      <c r="H2610" s="21"/>
    </row>
    <row r="2611" spans="1:8">
      <c r="A2611" s="22"/>
      <c r="D2611"/>
      <c r="F2611" s="20"/>
      <c r="H2611" s="21"/>
    </row>
    <row r="2612" spans="1:8">
      <c r="A2612" s="22"/>
      <c r="D2612"/>
      <c r="F2612" s="20"/>
      <c r="H2612" s="21"/>
    </row>
    <row r="2613" spans="1:8">
      <c r="A2613" s="22"/>
      <c r="D2613"/>
      <c r="F2613" s="20"/>
      <c r="H2613" s="21"/>
    </row>
    <row r="2614" spans="1:8">
      <c r="A2614" s="22"/>
      <c r="D2614"/>
      <c r="F2614" s="20"/>
      <c r="H2614" s="21"/>
    </row>
    <row r="2615" spans="1:8">
      <c r="A2615" s="22"/>
      <c r="D2615"/>
      <c r="F2615" s="20"/>
      <c r="H2615" s="21"/>
    </row>
    <row r="2616" spans="1:8">
      <c r="A2616" s="22"/>
      <c r="D2616"/>
      <c r="F2616" s="20"/>
      <c r="H2616" s="21"/>
    </row>
    <row r="2617" spans="1:8">
      <c r="A2617" s="22"/>
      <c r="D2617"/>
      <c r="F2617" s="20"/>
      <c r="H2617" s="21"/>
    </row>
    <row r="2618" spans="1:8">
      <c r="A2618" s="22"/>
      <c r="D2618"/>
      <c r="F2618" s="20"/>
      <c r="H2618" s="21"/>
    </row>
    <row r="2619" spans="1:8">
      <c r="A2619" s="22"/>
      <c r="D2619"/>
      <c r="F2619" s="20"/>
      <c r="H2619" s="21"/>
    </row>
    <row r="2620" spans="1:8">
      <c r="A2620" s="22"/>
      <c r="D2620"/>
      <c r="F2620" s="20"/>
      <c r="H2620" s="21"/>
    </row>
    <row r="2621" spans="1:8">
      <c r="A2621" s="22"/>
      <c r="D2621"/>
      <c r="F2621" s="20"/>
      <c r="H2621" s="21"/>
    </row>
    <row r="2622" spans="1:8">
      <c r="A2622" s="22"/>
      <c r="D2622"/>
      <c r="F2622" s="20"/>
      <c r="H2622" s="21"/>
    </row>
    <row r="2623" spans="1:8">
      <c r="A2623" s="22"/>
      <c r="D2623"/>
      <c r="F2623" s="20"/>
      <c r="H2623" s="21"/>
    </row>
    <row r="2624" spans="1:8">
      <c r="A2624" s="22"/>
      <c r="D2624"/>
      <c r="F2624" s="20"/>
      <c r="H2624" s="21"/>
    </row>
    <row r="2625" spans="1:8">
      <c r="A2625" s="22"/>
      <c r="D2625"/>
      <c r="F2625" s="20"/>
      <c r="H2625" s="21"/>
    </row>
    <row r="2626" spans="1:8">
      <c r="A2626" s="22"/>
      <c r="D2626"/>
      <c r="F2626" s="20"/>
      <c r="H2626" s="21"/>
    </row>
    <row r="2627" spans="1:8">
      <c r="A2627" s="22"/>
      <c r="D2627"/>
      <c r="F2627" s="20"/>
      <c r="H2627" s="21"/>
    </row>
    <row r="2628" spans="1:8">
      <c r="A2628" s="22"/>
      <c r="D2628"/>
      <c r="F2628" s="20"/>
      <c r="H2628" s="21"/>
    </row>
    <row r="2629" spans="1:8">
      <c r="A2629" s="22"/>
      <c r="D2629"/>
      <c r="F2629" s="20"/>
      <c r="H2629" s="21"/>
    </row>
    <row r="2630" spans="1:8">
      <c r="A2630" s="22"/>
      <c r="D2630"/>
      <c r="F2630" s="20"/>
      <c r="H2630" s="21"/>
    </row>
    <row r="2631" spans="1:8">
      <c r="A2631" s="22"/>
      <c r="D2631"/>
      <c r="F2631" s="20"/>
      <c r="H2631" s="21"/>
    </row>
    <row r="2632" spans="1:8">
      <c r="A2632" s="22"/>
      <c r="D2632"/>
      <c r="F2632" s="20"/>
      <c r="H2632" s="21"/>
    </row>
    <row r="2633" spans="1:8">
      <c r="A2633" s="22"/>
      <c r="D2633"/>
      <c r="F2633" s="20"/>
      <c r="H2633" s="21"/>
    </row>
    <row r="2634" spans="1:8">
      <c r="A2634" s="22"/>
      <c r="D2634"/>
      <c r="F2634" s="20"/>
      <c r="H2634" s="21"/>
    </row>
    <row r="2635" spans="1:8">
      <c r="A2635" s="22"/>
      <c r="D2635"/>
      <c r="F2635" s="20"/>
      <c r="H2635" s="21"/>
    </row>
    <row r="2636" spans="1:8">
      <c r="A2636" s="22"/>
      <c r="D2636"/>
      <c r="F2636" s="20"/>
      <c r="H2636" s="21"/>
    </row>
    <row r="2637" spans="1:8">
      <c r="A2637" s="22"/>
      <c r="D2637"/>
      <c r="F2637" s="20"/>
      <c r="H2637" s="21"/>
    </row>
    <row r="2638" spans="1:8">
      <c r="A2638" s="22"/>
      <c r="D2638"/>
      <c r="F2638" s="20"/>
      <c r="H2638" s="21"/>
    </row>
    <row r="2639" spans="1:8">
      <c r="A2639" s="22"/>
      <c r="D2639"/>
      <c r="F2639" s="20"/>
      <c r="H2639" s="21"/>
    </row>
    <row r="2640" spans="1:8">
      <c r="A2640" s="22"/>
      <c r="D2640"/>
      <c r="F2640" s="20"/>
      <c r="H2640" s="21"/>
    </row>
    <row r="2641" spans="1:8">
      <c r="A2641" s="22"/>
      <c r="D2641"/>
      <c r="F2641" s="20"/>
      <c r="H2641" s="21"/>
    </row>
    <row r="2642" spans="1:8">
      <c r="A2642" s="22"/>
      <c r="D2642"/>
      <c r="F2642" s="20"/>
      <c r="H2642" s="21"/>
    </row>
    <row r="2643" spans="1:8">
      <c r="A2643" s="22"/>
      <c r="D2643"/>
      <c r="F2643" s="20"/>
      <c r="H2643" s="21"/>
    </row>
    <row r="2644" spans="1:8">
      <c r="A2644" s="22"/>
      <c r="D2644"/>
      <c r="F2644" s="20"/>
      <c r="H2644" s="21"/>
    </row>
    <row r="2645" spans="1:8">
      <c r="A2645" s="22"/>
      <c r="D2645"/>
      <c r="F2645" s="20"/>
      <c r="H2645" s="21"/>
    </row>
    <row r="2646" spans="1:8">
      <c r="A2646" s="22"/>
      <c r="D2646"/>
      <c r="F2646" s="20"/>
      <c r="H2646" s="21"/>
    </row>
    <row r="2647" spans="1:8">
      <c r="A2647" s="22"/>
      <c r="D2647"/>
      <c r="F2647" s="20"/>
      <c r="H2647" s="21"/>
    </row>
    <row r="2648" spans="1:8">
      <c r="A2648" s="22"/>
      <c r="D2648"/>
      <c r="F2648" s="20"/>
      <c r="H2648" s="21"/>
    </row>
    <row r="2649" spans="1:8">
      <c r="A2649" s="22"/>
      <c r="D2649"/>
      <c r="F2649" s="20"/>
      <c r="H2649" s="21"/>
    </row>
    <row r="2650" spans="1:8">
      <c r="A2650" s="22"/>
      <c r="D2650"/>
      <c r="F2650" s="20"/>
      <c r="H2650" s="21"/>
    </row>
    <row r="2651" spans="1:8">
      <c r="A2651" s="22"/>
      <c r="D2651"/>
      <c r="F2651" s="20"/>
      <c r="H2651" s="21"/>
    </row>
    <row r="2652" spans="1:8">
      <c r="A2652" s="22"/>
      <c r="D2652"/>
      <c r="F2652" s="20"/>
      <c r="H2652" s="21"/>
    </row>
    <row r="2653" spans="1:8">
      <c r="A2653" s="22"/>
      <c r="D2653"/>
      <c r="F2653" s="20"/>
      <c r="H2653" s="21"/>
    </row>
    <row r="2654" spans="1:8">
      <c r="A2654" s="22"/>
      <c r="D2654"/>
      <c r="F2654" s="20"/>
      <c r="H2654" s="21"/>
    </row>
    <row r="2655" spans="1:8">
      <c r="A2655" s="22"/>
      <c r="D2655"/>
      <c r="F2655" s="20"/>
      <c r="H2655" s="21"/>
    </row>
    <row r="2656" spans="1:8">
      <c r="A2656" s="22"/>
      <c r="D2656"/>
      <c r="F2656" s="20"/>
      <c r="H2656" s="21"/>
    </row>
    <row r="2657" spans="1:8">
      <c r="A2657" s="22"/>
      <c r="D2657"/>
      <c r="F2657" s="20"/>
      <c r="H2657" s="21"/>
    </row>
    <row r="2658" spans="1:8">
      <c r="A2658" s="22"/>
      <c r="D2658"/>
      <c r="F2658" s="20"/>
      <c r="H2658" s="21"/>
    </row>
    <row r="2659" spans="1:8">
      <c r="A2659" s="22"/>
      <c r="D2659"/>
      <c r="F2659" s="20"/>
      <c r="H2659" s="21"/>
    </row>
    <row r="2660" spans="1:8">
      <c r="A2660" s="22"/>
      <c r="D2660"/>
      <c r="F2660" s="20"/>
      <c r="H2660" s="21"/>
    </row>
    <row r="2661" spans="1:8">
      <c r="A2661" s="22"/>
      <c r="D2661"/>
      <c r="F2661" s="20"/>
      <c r="H2661" s="21"/>
    </row>
    <row r="2662" spans="1:8">
      <c r="A2662" s="22"/>
      <c r="D2662"/>
      <c r="F2662" s="20"/>
      <c r="H2662" s="21"/>
    </row>
    <row r="2663" spans="1:8">
      <c r="A2663" s="22"/>
      <c r="D2663"/>
      <c r="F2663" s="20"/>
      <c r="H2663" s="21"/>
    </row>
    <row r="2664" spans="1:8">
      <c r="A2664" s="22"/>
      <c r="D2664"/>
      <c r="F2664" s="20"/>
      <c r="H2664" s="21"/>
    </row>
    <row r="2665" spans="1:8">
      <c r="A2665" s="22"/>
      <c r="D2665"/>
      <c r="F2665" s="20"/>
      <c r="H2665" s="21"/>
    </row>
    <row r="2666" spans="1:8">
      <c r="A2666" s="22"/>
      <c r="D2666"/>
      <c r="F2666" s="20"/>
      <c r="H2666" s="21"/>
    </row>
    <row r="2667" spans="1:8">
      <c r="A2667" s="22"/>
      <c r="D2667"/>
      <c r="F2667" s="20"/>
      <c r="H2667" s="21"/>
    </row>
    <row r="2668" spans="1:8">
      <c r="A2668" s="22"/>
      <c r="D2668"/>
      <c r="F2668" s="20"/>
      <c r="H2668" s="21"/>
    </row>
    <row r="2669" spans="1:8">
      <c r="A2669" s="22"/>
      <c r="D2669"/>
      <c r="F2669" s="20"/>
      <c r="H2669" s="21"/>
    </row>
    <row r="2670" spans="1:8">
      <c r="A2670" s="22"/>
      <c r="D2670"/>
      <c r="F2670" s="20"/>
      <c r="H2670" s="21"/>
    </row>
    <row r="2671" spans="1:8">
      <c r="A2671" s="22"/>
      <c r="D2671"/>
      <c r="F2671" s="20"/>
      <c r="H2671" s="21"/>
    </row>
    <row r="2672" spans="1:8">
      <c r="A2672" s="22"/>
      <c r="D2672"/>
      <c r="F2672" s="20"/>
      <c r="H2672" s="21"/>
    </row>
    <row r="2673" spans="1:12">
      <c r="A2673" s="22"/>
      <c r="D2673"/>
      <c r="F2673" s="20"/>
      <c r="H2673" s="21"/>
    </row>
    <row r="2674" spans="1:12">
      <c r="A2674" s="22"/>
      <c r="D2674"/>
      <c r="F2674" s="20"/>
      <c r="H2674" s="21"/>
    </row>
    <row r="2675" spans="1:12">
      <c r="A2675" s="22"/>
      <c r="D2675"/>
      <c r="F2675" s="20"/>
      <c r="H2675" s="21"/>
    </row>
    <row r="2676" spans="1:12">
      <c r="A2676" s="22"/>
      <c r="D2676"/>
      <c r="F2676" s="20"/>
      <c r="H2676" s="21"/>
    </row>
    <row r="2677" spans="1:12">
      <c r="A2677" s="22"/>
      <c r="D2677"/>
      <c r="F2677" s="20"/>
      <c r="H2677" s="21"/>
    </row>
    <row r="2678" spans="1:12">
      <c r="A2678" s="22"/>
      <c r="D2678"/>
      <c r="F2678" s="20"/>
      <c r="H2678" s="21"/>
    </row>
    <row r="2679" spans="1:12">
      <c r="A2679" s="22"/>
      <c r="D2679"/>
      <c r="F2679" s="20"/>
      <c r="H2679" s="21"/>
    </row>
    <row r="2680" spans="1:12">
      <c r="A2680" s="22"/>
      <c r="D2680"/>
      <c r="F2680" s="20"/>
      <c r="H2680" s="21"/>
    </row>
    <row r="2681" spans="1:12">
      <c r="A2681" s="22"/>
      <c r="D2681"/>
      <c r="F2681" s="20"/>
      <c r="H2681" s="21"/>
    </row>
    <row r="2682" spans="1:12">
      <c r="A2682" s="22"/>
      <c r="D2682"/>
      <c r="F2682" s="20"/>
      <c r="H2682" s="21"/>
    </row>
    <row r="2683" spans="1:12">
      <c r="A2683" s="22">
        <v>3196</v>
      </c>
      <c r="B2683">
        <f>+'LISTADO GENERAL '!B2709</f>
        <v>0</v>
      </c>
      <c r="C2683">
        <f>+'LISTADO GENERAL '!E2709</f>
        <v>0</v>
      </c>
      <c r="D2683">
        <f>+'LISTADO GENERAL '!F2709</f>
        <v>0</v>
      </c>
      <c r="E2683">
        <f>+'LISTADO GENERAL '!I2709</f>
        <v>0</v>
      </c>
      <c r="F2683" s="20">
        <f>+'LISTADO GENERAL '!S2709</f>
        <v>0</v>
      </c>
      <c r="G2683">
        <f>+'LISTADO GENERAL '!T2709</f>
        <v>0</v>
      </c>
      <c r="H2683" s="21">
        <f>+'LISTADO GENERAL '!O2709</f>
        <v>0</v>
      </c>
      <c r="I2683">
        <f t="shared" ref="I2683:I2687" si="78">+H2683*G2683</f>
        <v>0</v>
      </c>
      <c r="J2683">
        <f>IF('LISTADO GENERAL '!K2709="EXENTO",'REF1'!I2683,I2683*1.16)</f>
        <v>0</v>
      </c>
      <c r="K2683" t="b">
        <f t="shared" ref="K2683:K2688" si="79">IF(AND(G2683&gt;0,AND(L2683&lt;&gt;$L$1,L2683&lt;&gt;$M$1)),ROW())</f>
        <v>0</v>
      </c>
      <c r="L2683">
        <f>'LISTADO GENERAL '!A2709</f>
        <v>0</v>
      </c>
    </row>
    <row r="2684" spans="1:12">
      <c r="A2684" s="22">
        <v>3197</v>
      </c>
      <c r="B2684">
        <f>+'LISTADO GENERAL '!B2710</f>
        <v>0</v>
      </c>
      <c r="C2684">
        <f>+'LISTADO GENERAL '!E2710</f>
        <v>0</v>
      </c>
      <c r="D2684">
        <f>+'LISTADO GENERAL '!F2710</f>
        <v>0</v>
      </c>
      <c r="E2684">
        <f>+'LISTADO GENERAL '!I2710</f>
        <v>0</v>
      </c>
      <c r="F2684" s="20">
        <f>+'LISTADO GENERAL '!S2710</f>
        <v>0</v>
      </c>
      <c r="G2684">
        <f>+'LISTADO GENERAL '!T2710</f>
        <v>0</v>
      </c>
      <c r="H2684" s="21">
        <f>+'LISTADO GENERAL '!O2710</f>
        <v>0</v>
      </c>
      <c r="I2684">
        <f t="shared" si="78"/>
        <v>0</v>
      </c>
      <c r="J2684">
        <f>IF('LISTADO GENERAL '!K2710="EXENTO",'REF1'!I2684,I2684*1.16)</f>
        <v>0</v>
      </c>
      <c r="K2684" t="b">
        <f t="shared" si="79"/>
        <v>0</v>
      </c>
      <c r="L2684">
        <f>'LISTADO GENERAL '!A2710</f>
        <v>0</v>
      </c>
    </row>
    <row r="2685" spans="1:12">
      <c r="A2685" s="22">
        <v>3198</v>
      </c>
      <c r="B2685">
        <f>+'LISTADO GENERAL '!B2711</f>
        <v>0</v>
      </c>
      <c r="C2685">
        <f>+'LISTADO GENERAL '!E2711</f>
        <v>0</v>
      </c>
      <c r="D2685">
        <f>+'LISTADO GENERAL '!F2711</f>
        <v>0</v>
      </c>
      <c r="E2685">
        <f>+'LISTADO GENERAL '!I2711</f>
        <v>0</v>
      </c>
      <c r="F2685" s="20">
        <f>+'LISTADO GENERAL '!S2711</f>
        <v>0</v>
      </c>
      <c r="G2685">
        <f>+'LISTADO GENERAL '!T2711</f>
        <v>0</v>
      </c>
      <c r="H2685" s="21">
        <f>+'LISTADO GENERAL '!O2711</f>
        <v>0</v>
      </c>
      <c r="I2685">
        <f t="shared" si="78"/>
        <v>0</v>
      </c>
      <c r="J2685">
        <f>IF('LISTADO GENERAL '!K2711="EXENTO",'REF1'!I2685,I2685*1.16)</f>
        <v>0</v>
      </c>
      <c r="K2685" t="b">
        <f t="shared" si="79"/>
        <v>0</v>
      </c>
      <c r="L2685">
        <f>'LISTADO GENERAL '!A2711</f>
        <v>0</v>
      </c>
    </row>
    <row r="2686" spans="1:12">
      <c r="A2686" s="22">
        <v>3199</v>
      </c>
      <c r="B2686">
        <f>+'LISTADO GENERAL '!B2712</f>
        <v>0</v>
      </c>
      <c r="C2686">
        <f>+'LISTADO GENERAL '!E2712</f>
        <v>0</v>
      </c>
      <c r="D2686">
        <f>+'LISTADO GENERAL '!F2712</f>
        <v>0</v>
      </c>
      <c r="E2686">
        <f>+'LISTADO GENERAL '!I2712</f>
        <v>0</v>
      </c>
      <c r="F2686" s="20">
        <f>+'LISTADO GENERAL '!S2712</f>
        <v>0</v>
      </c>
      <c r="G2686">
        <f>+'LISTADO GENERAL '!T2712</f>
        <v>0</v>
      </c>
      <c r="H2686" s="21">
        <f>+'LISTADO GENERAL '!O2712</f>
        <v>0</v>
      </c>
      <c r="I2686">
        <f t="shared" si="78"/>
        <v>0</v>
      </c>
      <c r="J2686">
        <f>IF('LISTADO GENERAL '!K2712="EXENTO",'REF1'!I2686,I2686*1.16)</f>
        <v>0</v>
      </c>
      <c r="K2686" t="b">
        <f t="shared" si="79"/>
        <v>0</v>
      </c>
      <c r="L2686">
        <f>'LISTADO GENERAL '!A2712</f>
        <v>0</v>
      </c>
    </row>
    <row r="2687" spans="1:12">
      <c r="A2687" s="22">
        <v>3200</v>
      </c>
      <c r="B2687">
        <f>+'LISTADO GENERAL '!B2713</f>
        <v>0</v>
      </c>
      <c r="C2687">
        <f>+'LISTADO GENERAL '!E2713</f>
        <v>0</v>
      </c>
      <c r="D2687">
        <f>+'LISTADO GENERAL '!F2713</f>
        <v>0</v>
      </c>
      <c r="E2687">
        <f>+'LISTADO GENERAL '!I2713</f>
        <v>0</v>
      </c>
      <c r="F2687" s="20">
        <f>+'LISTADO GENERAL '!S2713</f>
        <v>0</v>
      </c>
      <c r="G2687">
        <f>+'LISTADO GENERAL '!T2713</f>
        <v>0</v>
      </c>
      <c r="H2687" s="21">
        <f>+'LISTADO GENERAL '!O2713</f>
        <v>0</v>
      </c>
      <c r="I2687">
        <f t="shared" si="78"/>
        <v>0</v>
      </c>
      <c r="J2687">
        <f>IF('LISTADO GENERAL '!K2713="EXENTO",'REF1'!I2687,I2687*1.16)</f>
        <v>0</v>
      </c>
      <c r="K2687" t="b">
        <f t="shared" si="79"/>
        <v>0</v>
      </c>
      <c r="L2687">
        <f>'LISTADO GENERAL '!A2713</f>
        <v>0</v>
      </c>
    </row>
    <row r="2688" spans="1:12">
      <c r="A2688" s="22">
        <v>3201</v>
      </c>
      <c r="B2688">
        <f>+'LISTADO GENERAL '!B2714</f>
        <v>0</v>
      </c>
      <c r="C2688">
        <f>+'LISTADO GENERAL '!E2714</f>
        <v>0</v>
      </c>
      <c r="D2688">
        <f>+'LISTADO GENERAL '!F2714</f>
        <v>0</v>
      </c>
      <c r="E2688">
        <f>+'LISTADO GENERAL '!I2714</f>
        <v>0</v>
      </c>
      <c r="F2688" s="20">
        <f>+'LISTADO GENERAL '!S2714</f>
        <v>0</v>
      </c>
      <c r="G2688">
        <f>+'LISTADO GENERAL '!T2714</f>
        <v>0</v>
      </c>
      <c r="H2688" s="21">
        <f>+'LISTADO GENERAL '!O2714</f>
        <v>0</v>
      </c>
      <c r="I2688">
        <f t="shared" ref="I2688:I2751" si="80">+H2688*G2688</f>
        <v>0</v>
      </c>
      <c r="J2688">
        <f>IF('LISTADO GENERAL '!K2714="EXENTO",'REF1'!I2688,I2688*1.16)</f>
        <v>0</v>
      </c>
      <c r="K2688" t="b">
        <f t="shared" si="79"/>
        <v>0</v>
      </c>
      <c r="L2688">
        <f>'LISTADO GENERAL '!A2714</f>
        <v>0</v>
      </c>
    </row>
    <row r="2689" spans="1:12">
      <c r="A2689" s="22">
        <v>3202</v>
      </c>
      <c r="B2689">
        <f>+'LISTADO GENERAL '!B2715</f>
        <v>0</v>
      </c>
      <c r="C2689">
        <f>+'LISTADO GENERAL '!E2715</f>
        <v>0</v>
      </c>
      <c r="D2689">
        <f>+'LISTADO GENERAL '!F2715</f>
        <v>0</v>
      </c>
      <c r="E2689">
        <f>+'LISTADO GENERAL '!I2715</f>
        <v>0</v>
      </c>
      <c r="F2689" s="20">
        <f>+'LISTADO GENERAL '!S2715</f>
        <v>0</v>
      </c>
      <c r="G2689">
        <f>+'LISTADO GENERAL '!T2715</f>
        <v>0</v>
      </c>
      <c r="H2689" s="21">
        <f>+'LISTADO GENERAL '!O2715</f>
        <v>0</v>
      </c>
      <c r="I2689">
        <f t="shared" si="80"/>
        <v>0</v>
      </c>
      <c r="J2689">
        <f>IF('LISTADO GENERAL '!K2715="EXENTO",'REF1'!I2689,I2689*1.16)</f>
        <v>0</v>
      </c>
      <c r="K2689" t="b">
        <f t="shared" ref="K2689:K2752" si="81">IF(AND(G2689&gt;0,AND(L2689&lt;&gt;$L$1,L2689&lt;&gt;$M$1)),ROW())</f>
        <v>0</v>
      </c>
      <c r="L2689">
        <f>'LISTADO GENERAL '!A2715</f>
        <v>0</v>
      </c>
    </row>
    <row r="2690" spans="1:12">
      <c r="A2690" s="22">
        <v>3203</v>
      </c>
      <c r="B2690">
        <f>+'LISTADO GENERAL '!B2716</f>
        <v>0</v>
      </c>
      <c r="C2690">
        <f>+'LISTADO GENERAL '!E2716</f>
        <v>0</v>
      </c>
      <c r="D2690">
        <f>+'LISTADO GENERAL '!F2716</f>
        <v>0</v>
      </c>
      <c r="E2690">
        <f>+'LISTADO GENERAL '!I2716</f>
        <v>0</v>
      </c>
      <c r="F2690" s="20">
        <f>+'LISTADO GENERAL '!S2716</f>
        <v>0</v>
      </c>
      <c r="G2690">
        <f>+'LISTADO GENERAL '!T2716</f>
        <v>0</v>
      </c>
      <c r="H2690" s="21">
        <f>+'LISTADO GENERAL '!O2716</f>
        <v>0</v>
      </c>
      <c r="I2690">
        <f t="shared" si="80"/>
        <v>0</v>
      </c>
      <c r="J2690">
        <f>IF('LISTADO GENERAL '!K2716="EXENTO",'REF1'!I2690,I2690*1.16)</f>
        <v>0</v>
      </c>
      <c r="K2690" t="b">
        <f t="shared" si="81"/>
        <v>0</v>
      </c>
      <c r="L2690">
        <f>'LISTADO GENERAL '!A2716</f>
        <v>0</v>
      </c>
    </row>
    <row r="2691" spans="1:12">
      <c r="A2691" s="22">
        <v>3204</v>
      </c>
      <c r="B2691">
        <f>+'LISTADO GENERAL '!B2717</f>
        <v>0</v>
      </c>
      <c r="C2691">
        <f>+'LISTADO GENERAL '!E2717</f>
        <v>0</v>
      </c>
      <c r="D2691">
        <f>+'LISTADO GENERAL '!F2717</f>
        <v>0</v>
      </c>
      <c r="E2691">
        <f>+'LISTADO GENERAL '!I2717</f>
        <v>0</v>
      </c>
      <c r="F2691" s="20">
        <f>+'LISTADO GENERAL '!S2717</f>
        <v>0</v>
      </c>
      <c r="G2691">
        <f>+'LISTADO GENERAL '!T2717</f>
        <v>0</v>
      </c>
      <c r="H2691" s="21">
        <f>+'LISTADO GENERAL '!O2717</f>
        <v>0</v>
      </c>
      <c r="I2691">
        <f t="shared" si="80"/>
        <v>0</v>
      </c>
      <c r="J2691">
        <f>IF('LISTADO GENERAL '!K2717="EXENTO",'REF1'!I2691,I2691*1.16)</f>
        <v>0</v>
      </c>
      <c r="K2691" t="b">
        <f t="shared" si="81"/>
        <v>0</v>
      </c>
      <c r="L2691">
        <f>'LISTADO GENERAL '!A2717</f>
        <v>0</v>
      </c>
    </row>
    <row r="2692" spans="1:12">
      <c r="A2692" s="22">
        <v>3205</v>
      </c>
      <c r="B2692">
        <f>+'LISTADO GENERAL '!B2718</f>
        <v>0</v>
      </c>
      <c r="C2692">
        <f>+'LISTADO GENERAL '!E2718</f>
        <v>0</v>
      </c>
      <c r="D2692">
        <f>+'LISTADO GENERAL '!F2718</f>
        <v>0</v>
      </c>
      <c r="E2692">
        <f>+'LISTADO GENERAL '!I2718</f>
        <v>0</v>
      </c>
      <c r="F2692" s="20">
        <f>+'LISTADO GENERAL '!S2718</f>
        <v>0</v>
      </c>
      <c r="G2692">
        <f>+'LISTADO GENERAL '!T2718</f>
        <v>0</v>
      </c>
      <c r="H2692" s="21">
        <f>+'LISTADO GENERAL '!O2718</f>
        <v>0</v>
      </c>
      <c r="I2692">
        <f t="shared" si="80"/>
        <v>0</v>
      </c>
      <c r="J2692">
        <f>IF('LISTADO GENERAL '!K2718="EXENTO",'REF1'!I2692,I2692*1.16)</f>
        <v>0</v>
      </c>
      <c r="K2692" t="b">
        <f t="shared" si="81"/>
        <v>0</v>
      </c>
      <c r="L2692">
        <f>'LISTADO GENERAL '!A2718</f>
        <v>0</v>
      </c>
    </row>
    <row r="2693" spans="1:12">
      <c r="A2693" s="22">
        <v>3206</v>
      </c>
      <c r="B2693">
        <f>+'LISTADO GENERAL '!B2719</f>
        <v>0</v>
      </c>
      <c r="C2693">
        <f>+'LISTADO GENERAL '!E2719</f>
        <v>0</v>
      </c>
      <c r="D2693">
        <f>+'LISTADO GENERAL '!F2719</f>
        <v>0</v>
      </c>
      <c r="E2693">
        <f>+'LISTADO GENERAL '!I2719</f>
        <v>0</v>
      </c>
      <c r="F2693" s="20">
        <f>+'LISTADO GENERAL '!S2719</f>
        <v>0</v>
      </c>
      <c r="G2693">
        <f>+'LISTADO GENERAL '!T2719</f>
        <v>0</v>
      </c>
      <c r="H2693" s="21">
        <f>+'LISTADO GENERAL '!O2719</f>
        <v>0</v>
      </c>
      <c r="I2693">
        <f t="shared" si="80"/>
        <v>0</v>
      </c>
      <c r="J2693">
        <f>IF('LISTADO GENERAL '!K2719="EXENTO",'REF1'!I2693,I2693*1.16)</f>
        <v>0</v>
      </c>
      <c r="K2693" t="b">
        <f t="shared" si="81"/>
        <v>0</v>
      </c>
      <c r="L2693">
        <f>'LISTADO GENERAL '!A2719</f>
        <v>0</v>
      </c>
    </row>
    <row r="2694" spans="1:12">
      <c r="A2694" s="22">
        <v>3207</v>
      </c>
      <c r="B2694">
        <f>+'LISTADO GENERAL '!B2720</f>
        <v>0</v>
      </c>
      <c r="C2694">
        <f>+'LISTADO GENERAL '!E2720</f>
        <v>0</v>
      </c>
      <c r="D2694">
        <f>+'LISTADO GENERAL '!F2720</f>
        <v>0</v>
      </c>
      <c r="E2694">
        <f>+'LISTADO GENERAL '!I2720</f>
        <v>0</v>
      </c>
      <c r="F2694" s="20">
        <f>+'LISTADO GENERAL '!S2720</f>
        <v>0</v>
      </c>
      <c r="G2694">
        <f>+'LISTADO GENERAL '!T2720</f>
        <v>0</v>
      </c>
      <c r="H2694" s="21">
        <f>+'LISTADO GENERAL '!O2720</f>
        <v>0</v>
      </c>
      <c r="I2694">
        <f t="shared" si="80"/>
        <v>0</v>
      </c>
      <c r="J2694">
        <f>IF('LISTADO GENERAL '!K2720="EXENTO",'REF1'!I2694,I2694*1.16)</f>
        <v>0</v>
      </c>
      <c r="K2694" t="b">
        <f t="shared" si="81"/>
        <v>0</v>
      </c>
      <c r="L2694">
        <f>'LISTADO GENERAL '!A2720</f>
        <v>0</v>
      </c>
    </row>
    <row r="2695" spans="1:12">
      <c r="A2695" s="22">
        <v>3208</v>
      </c>
      <c r="B2695">
        <f>+'LISTADO GENERAL '!B2721</f>
        <v>0</v>
      </c>
      <c r="C2695">
        <f>+'LISTADO GENERAL '!E2721</f>
        <v>0</v>
      </c>
      <c r="D2695">
        <f>+'LISTADO GENERAL '!F2721</f>
        <v>0</v>
      </c>
      <c r="E2695">
        <f>+'LISTADO GENERAL '!I2721</f>
        <v>0</v>
      </c>
      <c r="F2695" s="20">
        <f>+'LISTADO GENERAL '!S2721</f>
        <v>0</v>
      </c>
      <c r="G2695">
        <f>+'LISTADO GENERAL '!T2721</f>
        <v>0</v>
      </c>
      <c r="H2695" s="21">
        <f>+'LISTADO GENERAL '!O2721</f>
        <v>0</v>
      </c>
      <c r="I2695">
        <f t="shared" si="80"/>
        <v>0</v>
      </c>
      <c r="J2695">
        <f>IF('LISTADO GENERAL '!K2721="EXENTO",'REF1'!I2695,I2695*1.16)</f>
        <v>0</v>
      </c>
      <c r="K2695" t="b">
        <f t="shared" si="81"/>
        <v>0</v>
      </c>
      <c r="L2695">
        <f>'LISTADO GENERAL '!A2721</f>
        <v>0</v>
      </c>
    </row>
    <row r="2696" spans="1:12">
      <c r="A2696" s="22">
        <v>3209</v>
      </c>
      <c r="B2696">
        <f>+'LISTADO GENERAL '!B2722</f>
        <v>0</v>
      </c>
      <c r="C2696">
        <f>+'LISTADO GENERAL '!E2722</f>
        <v>0</v>
      </c>
      <c r="D2696">
        <f>+'LISTADO GENERAL '!F2722</f>
        <v>0</v>
      </c>
      <c r="E2696">
        <f>+'LISTADO GENERAL '!I2722</f>
        <v>0</v>
      </c>
      <c r="F2696" s="20">
        <f>+'LISTADO GENERAL '!S2722</f>
        <v>0</v>
      </c>
      <c r="G2696">
        <f>+'LISTADO GENERAL '!T2722</f>
        <v>0</v>
      </c>
      <c r="H2696" s="21">
        <f>+'LISTADO GENERAL '!O2722</f>
        <v>0</v>
      </c>
      <c r="I2696">
        <f t="shared" si="80"/>
        <v>0</v>
      </c>
      <c r="J2696">
        <f>IF('LISTADO GENERAL '!K2722="EXENTO",'REF1'!I2696,I2696*1.16)</f>
        <v>0</v>
      </c>
      <c r="K2696" t="b">
        <f t="shared" si="81"/>
        <v>0</v>
      </c>
      <c r="L2696">
        <f>'LISTADO GENERAL '!A2722</f>
        <v>0</v>
      </c>
    </row>
    <row r="2697" spans="1:12">
      <c r="A2697" s="22">
        <v>3210</v>
      </c>
      <c r="B2697">
        <f>+'LISTADO GENERAL '!B2723</f>
        <v>0</v>
      </c>
      <c r="C2697">
        <f>+'LISTADO GENERAL '!E2723</f>
        <v>0</v>
      </c>
      <c r="D2697">
        <f>+'LISTADO GENERAL '!F2723</f>
        <v>0</v>
      </c>
      <c r="E2697">
        <f>+'LISTADO GENERAL '!I2723</f>
        <v>0</v>
      </c>
      <c r="F2697" s="20">
        <f>+'LISTADO GENERAL '!S2723</f>
        <v>0</v>
      </c>
      <c r="G2697">
        <f>+'LISTADO GENERAL '!T2723</f>
        <v>0</v>
      </c>
      <c r="H2697" s="21">
        <f>+'LISTADO GENERAL '!O2723</f>
        <v>0</v>
      </c>
      <c r="I2697">
        <f t="shared" si="80"/>
        <v>0</v>
      </c>
      <c r="J2697">
        <f>IF('LISTADO GENERAL '!K2723="EXENTO",'REF1'!I2697,I2697*1.16)</f>
        <v>0</v>
      </c>
      <c r="K2697" t="b">
        <f t="shared" si="81"/>
        <v>0</v>
      </c>
      <c r="L2697">
        <f>'LISTADO GENERAL '!A2723</f>
        <v>0</v>
      </c>
    </row>
    <row r="2698" spans="1:12">
      <c r="A2698" s="22">
        <v>3211</v>
      </c>
      <c r="B2698">
        <f>+'LISTADO GENERAL '!B2724</f>
        <v>0</v>
      </c>
      <c r="C2698">
        <f>+'LISTADO GENERAL '!E2724</f>
        <v>0</v>
      </c>
      <c r="D2698">
        <f>+'LISTADO GENERAL '!F2724</f>
        <v>0</v>
      </c>
      <c r="E2698">
        <f>+'LISTADO GENERAL '!I2724</f>
        <v>0</v>
      </c>
      <c r="F2698" s="20">
        <f>+'LISTADO GENERAL '!S2724</f>
        <v>0</v>
      </c>
      <c r="G2698">
        <f>+'LISTADO GENERAL '!T2724</f>
        <v>0</v>
      </c>
      <c r="H2698" s="21">
        <f>+'LISTADO GENERAL '!O2724</f>
        <v>0</v>
      </c>
      <c r="I2698">
        <f t="shared" si="80"/>
        <v>0</v>
      </c>
      <c r="J2698">
        <f>IF('LISTADO GENERAL '!K2724="EXENTO",'REF1'!I2698,I2698*1.16)</f>
        <v>0</v>
      </c>
      <c r="K2698" t="b">
        <f t="shared" si="81"/>
        <v>0</v>
      </c>
      <c r="L2698">
        <f>'LISTADO GENERAL '!A2724</f>
        <v>0</v>
      </c>
    </row>
    <row r="2699" spans="1:12">
      <c r="A2699" s="22">
        <v>3212</v>
      </c>
      <c r="B2699">
        <f>+'LISTADO GENERAL '!B2725</f>
        <v>0</v>
      </c>
      <c r="C2699">
        <f>+'LISTADO GENERAL '!E2725</f>
        <v>0</v>
      </c>
      <c r="D2699">
        <f>+'LISTADO GENERAL '!F2725</f>
        <v>0</v>
      </c>
      <c r="E2699">
        <f>+'LISTADO GENERAL '!I2725</f>
        <v>0</v>
      </c>
      <c r="F2699" s="20">
        <f>+'LISTADO GENERAL '!S2725</f>
        <v>0</v>
      </c>
      <c r="G2699">
        <f>+'LISTADO GENERAL '!T2725</f>
        <v>0</v>
      </c>
      <c r="H2699" s="21">
        <f>+'LISTADO GENERAL '!O2725</f>
        <v>0</v>
      </c>
      <c r="I2699">
        <f t="shared" si="80"/>
        <v>0</v>
      </c>
      <c r="J2699">
        <f>IF('LISTADO GENERAL '!K2725="EXENTO",'REF1'!I2699,I2699*1.16)</f>
        <v>0</v>
      </c>
      <c r="K2699" t="b">
        <f t="shared" si="81"/>
        <v>0</v>
      </c>
      <c r="L2699">
        <f>'LISTADO GENERAL '!A2725</f>
        <v>0</v>
      </c>
    </row>
    <row r="2700" spans="1:12">
      <c r="A2700" s="22">
        <v>3213</v>
      </c>
      <c r="B2700">
        <f>+'LISTADO GENERAL '!B2726</f>
        <v>0</v>
      </c>
      <c r="C2700">
        <f>+'LISTADO GENERAL '!E2726</f>
        <v>0</v>
      </c>
      <c r="D2700">
        <f>+'LISTADO GENERAL '!F2726</f>
        <v>0</v>
      </c>
      <c r="E2700">
        <f>+'LISTADO GENERAL '!I2726</f>
        <v>0</v>
      </c>
      <c r="F2700" s="20">
        <f>+'LISTADO GENERAL '!S2726</f>
        <v>0</v>
      </c>
      <c r="G2700">
        <f>+'LISTADO GENERAL '!T2726</f>
        <v>0</v>
      </c>
      <c r="H2700" s="21">
        <f>+'LISTADO GENERAL '!O2726</f>
        <v>0</v>
      </c>
      <c r="I2700">
        <f t="shared" si="80"/>
        <v>0</v>
      </c>
      <c r="J2700">
        <f>IF('LISTADO GENERAL '!K2726="EXENTO",'REF1'!I2700,I2700*1.16)</f>
        <v>0</v>
      </c>
      <c r="K2700" t="b">
        <f t="shared" si="81"/>
        <v>0</v>
      </c>
      <c r="L2700">
        <f>'LISTADO GENERAL '!A2726</f>
        <v>0</v>
      </c>
    </row>
    <row r="2701" spans="1:12">
      <c r="A2701" s="22">
        <v>3214</v>
      </c>
      <c r="B2701">
        <f>+'LISTADO GENERAL '!B2727</f>
        <v>0</v>
      </c>
      <c r="C2701">
        <f>+'LISTADO GENERAL '!E2727</f>
        <v>0</v>
      </c>
      <c r="D2701">
        <f>+'LISTADO GENERAL '!F2727</f>
        <v>0</v>
      </c>
      <c r="E2701">
        <f>+'LISTADO GENERAL '!I2727</f>
        <v>0</v>
      </c>
      <c r="F2701" s="20">
        <f>+'LISTADO GENERAL '!S2727</f>
        <v>0</v>
      </c>
      <c r="G2701">
        <f>+'LISTADO GENERAL '!T2727</f>
        <v>0</v>
      </c>
      <c r="H2701" s="21">
        <f>+'LISTADO GENERAL '!O2727</f>
        <v>0</v>
      </c>
      <c r="I2701">
        <f t="shared" si="80"/>
        <v>0</v>
      </c>
      <c r="J2701">
        <f>IF('LISTADO GENERAL '!K2727="EXENTO",'REF1'!I2701,I2701*1.16)</f>
        <v>0</v>
      </c>
      <c r="K2701" t="b">
        <f t="shared" si="81"/>
        <v>0</v>
      </c>
      <c r="L2701">
        <f>'LISTADO GENERAL '!A2727</f>
        <v>0</v>
      </c>
    </row>
    <row r="2702" spans="1:12">
      <c r="A2702" s="22">
        <v>3215</v>
      </c>
      <c r="B2702">
        <f>+'LISTADO GENERAL '!B2728</f>
        <v>0</v>
      </c>
      <c r="C2702">
        <f>+'LISTADO GENERAL '!E2728</f>
        <v>0</v>
      </c>
      <c r="D2702">
        <f>+'LISTADO GENERAL '!F2728</f>
        <v>0</v>
      </c>
      <c r="E2702">
        <f>+'LISTADO GENERAL '!I2728</f>
        <v>0</v>
      </c>
      <c r="F2702" s="20">
        <f>+'LISTADO GENERAL '!S2728</f>
        <v>0</v>
      </c>
      <c r="G2702">
        <f>+'LISTADO GENERAL '!T2728</f>
        <v>0</v>
      </c>
      <c r="H2702" s="21">
        <f>+'LISTADO GENERAL '!O2728</f>
        <v>0</v>
      </c>
      <c r="I2702">
        <f t="shared" si="80"/>
        <v>0</v>
      </c>
      <c r="J2702">
        <f>IF('LISTADO GENERAL '!K2728="EXENTO",'REF1'!I2702,I2702*1.16)</f>
        <v>0</v>
      </c>
      <c r="K2702" t="b">
        <f t="shared" si="81"/>
        <v>0</v>
      </c>
      <c r="L2702">
        <f>'LISTADO GENERAL '!A2728</f>
        <v>0</v>
      </c>
    </row>
    <row r="2703" spans="1:12">
      <c r="A2703" s="22">
        <v>3216</v>
      </c>
      <c r="B2703">
        <f>+'LISTADO GENERAL '!B2729</f>
        <v>0</v>
      </c>
      <c r="C2703">
        <f>+'LISTADO GENERAL '!E2729</f>
        <v>0</v>
      </c>
      <c r="D2703">
        <f>+'LISTADO GENERAL '!F2729</f>
        <v>0</v>
      </c>
      <c r="E2703">
        <f>+'LISTADO GENERAL '!I2729</f>
        <v>0</v>
      </c>
      <c r="F2703" s="20">
        <f>+'LISTADO GENERAL '!S2729</f>
        <v>0</v>
      </c>
      <c r="G2703">
        <f>+'LISTADO GENERAL '!T2729</f>
        <v>0</v>
      </c>
      <c r="H2703" s="21">
        <f>+'LISTADO GENERAL '!O2729</f>
        <v>0</v>
      </c>
      <c r="I2703">
        <f t="shared" si="80"/>
        <v>0</v>
      </c>
      <c r="J2703">
        <f>IF('LISTADO GENERAL '!K2729="EXENTO",'REF1'!I2703,I2703*1.16)</f>
        <v>0</v>
      </c>
      <c r="K2703" t="b">
        <f t="shared" si="81"/>
        <v>0</v>
      </c>
      <c r="L2703">
        <f>'LISTADO GENERAL '!A2729</f>
        <v>0</v>
      </c>
    </row>
    <row r="2704" spans="1:12">
      <c r="A2704" s="22">
        <v>3217</v>
      </c>
      <c r="B2704">
        <f>+'LISTADO GENERAL '!B2730</f>
        <v>0</v>
      </c>
      <c r="C2704">
        <f>+'LISTADO GENERAL '!E2730</f>
        <v>0</v>
      </c>
      <c r="D2704">
        <f>+'LISTADO GENERAL '!F2730</f>
        <v>0</v>
      </c>
      <c r="E2704">
        <f>+'LISTADO GENERAL '!I2730</f>
        <v>0</v>
      </c>
      <c r="F2704" s="20">
        <f>+'LISTADO GENERAL '!S2730</f>
        <v>0</v>
      </c>
      <c r="G2704">
        <f>+'LISTADO GENERAL '!T2730</f>
        <v>0</v>
      </c>
      <c r="H2704" s="21">
        <f>+'LISTADO GENERAL '!O2730</f>
        <v>0</v>
      </c>
      <c r="I2704">
        <f t="shared" si="80"/>
        <v>0</v>
      </c>
      <c r="J2704">
        <f>IF('LISTADO GENERAL '!K2730="EXENTO",'REF1'!I2704,I2704*1.16)</f>
        <v>0</v>
      </c>
      <c r="K2704" t="b">
        <f t="shared" si="81"/>
        <v>0</v>
      </c>
      <c r="L2704">
        <f>'LISTADO GENERAL '!A2730</f>
        <v>0</v>
      </c>
    </row>
    <row r="2705" spans="1:12">
      <c r="A2705" s="22">
        <v>3218</v>
      </c>
      <c r="B2705">
        <f>+'LISTADO GENERAL '!B2731</f>
        <v>0</v>
      </c>
      <c r="C2705">
        <f>+'LISTADO GENERAL '!E2731</f>
        <v>0</v>
      </c>
      <c r="D2705">
        <f>+'LISTADO GENERAL '!F2731</f>
        <v>0</v>
      </c>
      <c r="E2705">
        <f>+'LISTADO GENERAL '!I2731</f>
        <v>0</v>
      </c>
      <c r="F2705" s="20">
        <f>+'LISTADO GENERAL '!S2731</f>
        <v>0</v>
      </c>
      <c r="G2705">
        <f>+'LISTADO GENERAL '!T2731</f>
        <v>0</v>
      </c>
      <c r="H2705" s="21">
        <f>+'LISTADO GENERAL '!O2731</f>
        <v>0</v>
      </c>
      <c r="I2705">
        <f t="shared" si="80"/>
        <v>0</v>
      </c>
      <c r="J2705">
        <f>IF('LISTADO GENERAL '!K2731="EXENTO",'REF1'!I2705,I2705*1.16)</f>
        <v>0</v>
      </c>
      <c r="K2705" t="b">
        <f t="shared" si="81"/>
        <v>0</v>
      </c>
      <c r="L2705">
        <f>'LISTADO GENERAL '!A2731</f>
        <v>0</v>
      </c>
    </row>
    <row r="2706" spans="1:12">
      <c r="A2706" s="22">
        <v>3219</v>
      </c>
      <c r="B2706">
        <f>+'LISTADO GENERAL '!B2732</f>
        <v>0</v>
      </c>
      <c r="C2706">
        <f>+'LISTADO GENERAL '!E2732</f>
        <v>0</v>
      </c>
      <c r="D2706">
        <f>+'LISTADO GENERAL '!F2732</f>
        <v>0</v>
      </c>
      <c r="E2706">
        <f>+'LISTADO GENERAL '!I2732</f>
        <v>0</v>
      </c>
      <c r="F2706" s="20">
        <f>+'LISTADO GENERAL '!S2732</f>
        <v>0</v>
      </c>
      <c r="G2706">
        <f>+'LISTADO GENERAL '!T2732</f>
        <v>0</v>
      </c>
      <c r="H2706" s="21">
        <f>+'LISTADO GENERAL '!O2732</f>
        <v>0</v>
      </c>
      <c r="I2706">
        <f t="shared" si="80"/>
        <v>0</v>
      </c>
      <c r="J2706">
        <f>IF('LISTADO GENERAL '!K2732="EXENTO",'REF1'!I2706,I2706*1.16)</f>
        <v>0</v>
      </c>
      <c r="K2706" t="b">
        <f t="shared" si="81"/>
        <v>0</v>
      </c>
      <c r="L2706">
        <f>'LISTADO GENERAL '!A2732</f>
        <v>0</v>
      </c>
    </row>
    <row r="2707" spans="1:12">
      <c r="A2707" s="22">
        <v>3220</v>
      </c>
      <c r="B2707">
        <f>+'LISTADO GENERAL '!B2733</f>
        <v>0</v>
      </c>
      <c r="C2707">
        <f>+'LISTADO GENERAL '!E2733</f>
        <v>0</v>
      </c>
      <c r="D2707">
        <f>+'LISTADO GENERAL '!F2733</f>
        <v>0</v>
      </c>
      <c r="E2707">
        <f>+'LISTADO GENERAL '!I2733</f>
        <v>0</v>
      </c>
      <c r="F2707" s="20">
        <f>+'LISTADO GENERAL '!S2733</f>
        <v>0</v>
      </c>
      <c r="G2707">
        <f>+'LISTADO GENERAL '!T2733</f>
        <v>0</v>
      </c>
      <c r="H2707" s="21">
        <f>+'LISTADO GENERAL '!O2733</f>
        <v>0</v>
      </c>
      <c r="I2707">
        <f t="shared" si="80"/>
        <v>0</v>
      </c>
      <c r="J2707">
        <f>IF('LISTADO GENERAL '!K2733="EXENTO",'REF1'!I2707,I2707*1.16)</f>
        <v>0</v>
      </c>
      <c r="K2707" t="b">
        <f t="shared" si="81"/>
        <v>0</v>
      </c>
      <c r="L2707">
        <f>'LISTADO GENERAL '!A2733</f>
        <v>0</v>
      </c>
    </row>
    <row r="2708" spans="1:12">
      <c r="A2708" s="22">
        <v>3221</v>
      </c>
      <c r="B2708">
        <f>+'LISTADO GENERAL '!B2734</f>
        <v>0</v>
      </c>
      <c r="C2708">
        <f>+'LISTADO GENERAL '!E2734</f>
        <v>0</v>
      </c>
      <c r="D2708">
        <f>+'LISTADO GENERAL '!F2734</f>
        <v>0</v>
      </c>
      <c r="E2708">
        <f>+'LISTADO GENERAL '!I2734</f>
        <v>0</v>
      </c>
      <c r="F2708" s="20">
        <f>+'LISTADO GENERAL '!S2734</f>
        <v>0</v>
      </c>
      <c r="G2708">
        <f>+'LISTADO GENERAL '!T2734</f>
        <v>0</v>
      </c>
      <c r="H2708" s="21">
        <f>+'LISTADO GENERAL '!O2734</f>
        <v>0</v>
      </c>
      <c r="I2708">
        <f t="shared" si="80"/>
        <v>0</v>
      </c>
      <c r="J2708">
        <f>IF('LISTADO GENERAL '!K2734="EXENTO",'REF1'!I2708,I2708*1.16)</f>
        <v>0</v>
      </c>
      <c r="K2708" t="b">
        <f t="shared" si="81"/>
        <v>0</v>
      </c>
      <c r="L2708">
        <f>'LISTADO GENERAL '!A2734</f>
        <v>0</v>
      </c>
    </row>
    <row r="2709" spans="1:12">
      <c r="A2709" s="22">
        <v>3222</v>
      </c>
      <c r="B2709">
        <f>+'LISTADO GENERAL '!B2735</f>
        <v>0</v>
      </c>
      <c r="C2709">
        <f>+'LISTADO GENERAL '!E2735</f>
        <v>0</v>
      </c>
      <c r="D2709">
        <f>+'LISTADO GENERAL '!F2735</f>
        <v>0</v>
      </c>
      <c r="E2709">
        <f>+'LISTADO GENERAL '!I2735</f>
        <v>0</v>
      </c>
      <c r="F2709" s="20">
        <f>+'LISTADO GENERAL '!S2735</f>
        <v>0</v>
      </c>
      <c r="G2709">
        <f>+'LISTADO GENERAL '!T2735</f>
        <v>0</v>
      </c>
      <c r="H2709" s="21">
        <f>+'LISTADO GENERAL '!O2735</f>
        <v>0</v>
      </c>
      <c r="I2709">
        <f t="shared" si="80"/>
        <v>0</v>
      </c>
      <c r="J2709">
        <f>IF('LISTADO GENERAL '!K2735="EXENTO",'REF1'!I2709,I2709*1.16)</f>
        <v>0</v>
      </c>
      <c r="K2709" t="b">
        <f t="shared" si="81"/>
        <v>0</v>
      </c>
      <c r="L2709">
        <f>'LISTADO GENERAL '!A2735</f>
        <v>0</v>
      </c>
    </row>
    <row r="2710" spans="1:12">
      <c r="A2710" s="22">
        <v>3223</v>
      </c>
      <c r="B2710">
        <f>+'LISTADO GENERAL '!B2736</f>
        <v>0</v>
      </c>
      <c r="C2710">
        <f>+'LISTADO GENERAL '!E2736</f>
        <v>0</v>
      </c>
      <c r="D2710">
        <f>+'LISTADO GENERAL '!F2736</f>
        <v>0</v>
      </c>
      <c r="E2710">
        <f>+'LISTADO GENERAL '!I2736</f>
        <v>0</v>
      </c>
      <c r="F2710" s="20">
        <f>+'LISTADO GENERAL '!S2736</f>
        <v>0</v>
      </c>
      <c r="G2710">
        <f>+'LISTADO GENERAL '!T2736</f>
        <v>0</v>
      </c>
      <c r="H2710" s="21">
        <f>+'LISTADO GENERAL '!O2736</f>
        <v>0</v>
      </c>
      <c r="I2710">
        <f t="shared" si="80"/>
        <v>0</v>
      </c>
      <c r="J2710">
        <f>IF('LISTADO GENERAL '!K2736="EXENTO",'REF1'!I2710,I2710*1.16)</f>
        <v>0</v>
      </c>
      <c r="K2710" t="b">
        <f t="shared" si="81"/>
        <v>0</v>
      </c>
      <c r="L2710">
        <f>'LISTADO GENERAL '!A2736</f>
        <v>0</v>
      </c>
    </row>
    <row r="2711" spans="1:12">
      <c r="A2711" s="22">
        <v>3224</v>
      </c>
      <c r="B2711">
        <f>+'LISTADO GENERAL '!B2737</f>
        <v>0</v>
      </c>
      <c r="C2711">
        <f>+'LISTADO GENERAL '!E2737</f>
        <v>0</v>
      </c>
      <c r="D2711">
        <f>+'LISTADO GENERAL '!F2737</f>
        <v>0</v>
      </c>
      <c r="E2711">
        <f>+'LISTADO GENERAL '!I2737</f>
        <v>0</v>
      </c>
      <c r="F2711" s="20">
        <f>+'LISTADO GENERAL '!S2737</f>
        <v>0</v>
      </c>
      <c r="G2711">
        <f>+'LISTADO GENERAL '!T2737</f>
        <v>0</v>
      </c>
      <c r="H2711" s="21">
        <f>+'LISTADO GENERAL '!O2737</f>
        <v>0</v>
      </c>
      <c r="I2711">
        <f t="shared" si="80"/>
        <v>0</v>
      </c>
      <c r="J2711">
        <f>IF('LISTADO GENERAL '!K2737="EXENTO",'REF1'!I2711,I2711*1.16)</f>
        <v>0</v>
      </c>
      <c r="K2711" t="b">
        <f t="shared" si="81"/>
        <v>0</v>
      </c>
      <c r="L2711">
        <f>'LISTADO GENERAL '!A2737</f>
        <v>0</v>
      </c>
    </row>
    <row r="2712" spans="1:12">
      <c r="A2712" s="22">
        <v>3225</v>
      </c>
      <c r="B2712">
        <f>+'LISTADO GENERAL '!B2738</f>
        <v>0</v>
      </c>
      <c r="C2712">
        <f>+'LISTADO GENERAL '!E2738</f>
        <v>0</v>
      </c>
      <c r="D2712">
        <f>+'LISTADO GENERAL '!F2738</f>
        <v>0</v>
      </c>
      <c r="E2712">
        <f>+'LISTADO GENERAL '!I2738</f>
        <v>0</v>
      </c>
      <c r="F2712" s="20">
        <f>+'LISTADO GENERAL '!S2738</f>
        <v>0</v>
      </c>
      <c r="G2712">
        <f>+'LISTADO GENERAL '!T2738</f>
        <v>0</v>
      </c>
      <c r="H2712" s="21">
        <f>+'LISTADO GENERAL '!O2738</f>
        <v>0</v>
      </c>
      <c r="I2712">
        <f t="shared" si="80"/>
        <v>0</v>
      </c>
      <c r="J2712">
        <f>IF('LISTADO GENERAL '!K2738="EXENTO",'REF1'!I2712,I2712*1.16)</f>
        <v>0</v>
      </c>
      <c r="K2712" t="b">
        <f t="shared" si="81"/>
        <v>0</v>
      </c>
      <c r="L2712">
        <f>'LISTADO GENERAL '!A2738</f>
        <v>0</v>
      </c>
    </row>
    <row r="2713" spans="1:12">
      <c r="A2713" s="22">
        <v>3226</v>
      </c>
      <c r="B2713">
        <f>+'LISTADO GENERAL '!B2739</f>
        <v>0</v>
      </c>
      <c r="C2713">
        <f>+'LISTADO GENERAL '!E2739</f>
        <v>0</v>
      </c>
      <c r="D2713">
        <f>+'LISTADO GENERAL '!F2739</f>
        <v>0</v>
      </c>
      <c r="E2713">
        <f>+'LISTADO GENERAL '!I2739</f>
        <v>0</v>
      </c>
      <c r="F2713" s="20">
        <f>+'LISTADO GENERAL '!S2739</f>
        <v>0</v>
      </c>
      <c r="G2713">
        <f>+'LISTADO GENERAL '!T2739</f>
        <v>0</v>
      </c>
      <c r="H2713" s="21">
        <f>+'LISTADO GENERAL '!O2739</f>
        <v>0</v>
      </c>
      <c r="I2713">
        <f t="shared" si="80"/>
        <v>0</v>
      </c>
      <c r="J2713">
        <f>IF('LISTADO GENERAL '!K2739="EXENTO",'REF1'!I2713,I2713*1.16)</f>
        <v>0</v>
      </c>
      <c r="K2713" t="b">
        <f t="shared" si="81"/>
        <v>0</v>
      </c>
      <c r="L2713">
        <f>'LISTADO GENERAL '!A2739</f>
        <v>0</v>
      </c>
    </row>
    <row r="2714" spans="1:12">
      <c r="A2714" s="22">
        <v>3227</v>
      </c>
      <c r="B2714">
        <f>+'LISTADO GENERAL '!B2740</f>
        <v>0</v>
      </c>
      <c r="C2714">
        <f>+'LISTADO GENERAL '!E2740</f>
        <v>0</v>
      </c>
      <c r="D2714">
        <f>+'LISTADO GENERAL '!F2740</f>
        <v>0</v>
      </c>
      <c r="E2714">
        <f>+'LISTADO GENERAL '!I2740</f>
        <v>0</v>
      </c>
      <c r="F2714" s="20">
        <f>+'LISTADO GENERAL '!S2740</f>
        <v>0</v>
      </c>
      <c r="G2714">
        <f>+'LISTADO GENERAL '!T2740</f>
        <v>0</v>
      </c>
      <c r="H2714" s="21">
        <f>+'LISTADO GENERAL '!O2740</f>
        <v>0</v>
      </c>
      <c r="I2714">
        <f t="shared" si="80"/>
        <v>0</v>
      </c>
      <c r="J2714">
        <f>IF('LISTADO GENERAL '!K2740="EXENTO",'REF1'!I2714,I2714*1.16)</f>
        <v>0</v>
      </c>
      <c r="K2714" t="b">
        <f t="shared" si="81"/>
        <v>0</v>
      </c>
      <c r="L2714">
        <f>'LISTADO GENERAL '!A2740</f>
        <v>0</v>
      </c>
    </row>
    <row r="2715" spans="1:12">
      <c r="A2715" s="22">
        <v>3228</v>
      </c>
      <c r="B2715">
        <f>+'LISTADO GENERAL '!B2741</f>
        <v>0</v>
      </c>
      <c r="C2715">
        <f>+'LISTADO GENERAL '!E2741</f>
        <v>0</v>
      </c>
      <c r="D2715">
        <f>+'LISTADO GENERAL '!F2741</f>
        <v>0</v>
      </c>
      <c r="E2715">
        <f>+'LISTADO GENERAL '!I2741</f>
        <v>0</v>
      </c>
      <c r="F2715" s="20">
        <f>+'LISTADO GENERAL '!S2741</f>
        <v>0</v>
      </c>
      <c r="G2715">
        <f>+'LISTADO GENERAL '!T2741</f>
        <v>0</v>
      </c>
      <c r="H2715" s="21">
        <f>+'LISTADO GENERAL '!O2741</f>
        <v>0</v>
      </c>
      <c r="I2715">
        <f t="shared" si="80"/>
        <v>0</v>
      </c>
      <c r="J2715">
        <f>IF('LISTADO GENERAL '!K2741="EXENTO",'REF1'!I2715,I2715*1.16)</f>
        <v>0</v>
      </c>
      <c r="K2715" t="b">
        <f t="shared" si="81"/>
        <v>0</v>
      </c>
      <c r="L2715">
        <f>'LISTADO GENERAL '!A2741</f>
        <v>0</v>
      </c>
    </row>
    <row r="2716" spans="1:12">
      <c r="A2716" s="22">
        <v>3229</v>
      </c>
      <c r="B2716">
        <f>+'LISTADO GENERAL '!B2742</f>
        <v>0</v>
      </c>
      <c r="C2716">
        <f>+'LISTADO GENERAL '!E2742</f>
        <v>0</v>
      </c>
      <c r="D2716">
        <f>+'LISTADO GENERAL '!F2742</f>
        <v>0</v>
      </c>
      <c r="E2716">
        <f>+'LISTADO GENERAL '!I2742</f>
        <v>0</v>
      </c>
      <c r="F2716" s="20">
        <f>+'LISTADO GENERAL '!S2742</f>
        <v>0</v>
      </c>
      <c r="G2716">
        <f>+'LISTADO GENERAL '!T2742</f>
        <v>0</v>
      </c>
      <c r="H2716" s="21">
        <f>+'LISTADO GENERAL '!O2742</f>
        <v>0</v>
      </c>
      <c r="I2716">
        <f t="shared" si="80"/>
        <v>0</v>
      </c>
      <c r="J2716">
        <f>IF('LISTADO GENERAL '!K2742="EXENTO",'REF1'!I2716,I2716*1.16)</f>
        <v>0</v>
      </c>
      <c r="K2716" t="b">
        <f t="shared" si="81"/>
        <v>0</v>
      </c>
      <c r="L2716">
        <f>'LISTADO GENERAL '!A2742</f>
        <v>0</v>
      </c>
    </row>
    <row r="2717" spans="1:12">
      <c r="A2717" s="22">
        <v>3230</v>
      </c>
      <c r="B2717">
        <f>+'LISTADO GENERAL '!B2743</f>
        <v>0</v>
      </c>
      <c r="C2717">
        <f>+'LISTADO GENERAL '!E2743</f>
        <v>0</v>
      </c>
      <c r="D2717">
        <f>+'LISTADO GENERAL '!F2743</f>
        <v>0</v>
      </c>
      <c r="E2717">
        <f>+'LISTADO GENERAL '!I2743</f>
        <v>0</v>
      </c>
      <c r="F2717" s="20">
        <f>+'LISTADO GENERAL '!S2743</f>
        <v>0</v>
      </c>
      <c r="G2717">
        <f>+'LISTADO GENERAL '!T2743</f>
        <v>0</v>
      </c>
      <c r="H2717" s="21">
        <f>+'LISTADO GENERAL '!O2743</f>
        <v>0</v>
      </c>
      <c r="I2717">
        <f t="shared" si="80"/>
        <v>0</v>
      </c>
      <c r="J2717">
        <f>IF('LISTADO GENERAL '!K2743="EXENTO",'REF1'!I2717,I2717*1.16)</f>
        <v>0</v>
      </c>
      <c r="K2717" t="b">
        <f t="shared" si="81"/>
        <v>0</v>
      </c>
      <c r="L2717">
        <f>'LISTADO GENERAL '!A2743</f>
        <v>0</v>
      </c>
    </row>
    <row r="2718" spans="1:12">
      <c r="A2718" s="22">
        <v>3231</v>
      </c>
      <c r="B2718">
        <f>+'LISTADO GENERAL '!B2744</f>
        <v>0</v>
      </c>
      <c r="C2718">
        <f>+'LISTADO GENERAL '!E2744</f>
        <v>0</v>
      </c>
      <c r="D2718">
        <f>+'LISTADO GENERAL '!F2744</f>
        <v>0</v>
      </c>
      <c r="E2718">
        <f>+'LISTADO GENERAL '!I2744</f>
        <v>0</v>
      </c>
      <c r="F2718" s="20">
        <f>+'LISTADO GENERAL '!S2744</f>
        <v>0</v>
      </c>
      <c r="G2718">
        <f>+'LISTADO GENERAL '!T2744</f>
        <v>0</v>
      </c>
      <c r="H2718" s="21">
        <f>+'LISTADO GENERAL '!O2744</f>
        <v>0</v>
      </c>
      <c r="I2718">
        <f t="shared" si="80"/>
        <v>0</v>
      </c>
      <c r="J2718">
        <f>IF('LISTADO GENERAL '!K2744="EXENTO",'REF1'!I2718,I2718*1.16)</f>
        <v>0</v>
      </c>
      <c r="K2718" t="b">
        <f t="shared" si="81"/>
        <v>0</v>
      </c>
      <c r="L2718">
        <f>'LISTADO GENERAL '!A2744</f>
        <v>0</v>
      </c>
    </row>
    <row r="2719" spans="1:12">
      <c r="A2719" s="22">
        <v>3232</v>
      </c>
      <c r="B2719">
        <f>+'LISTADO GENERAL '!B2745</f>
        <v>0</v>
      </c>
      <c r="C2719">
        <f>+'LISTADO GENERAL '!E2745</f>
        <v>0</v>
      </c>
      <c r="D2719">
        <f>+'LISTADO GENERAL '!F2745</f>
        <v>0</v>
      </c>
      <c r="E2719">
        <f>+'LISTADO GENERAL '!I2745</f>
        <v>0</v>
      </c>
      <c r="F2719" s="20">
        <f>+'LISTADO GENERAL '!S2745</f>
        <v>0</v>
      </c>
      <c r="G2719">
        <f>+'LISTADO GENERAL '!T2745</f>
        <v>0</v>
      </c>
      <c r="H2719" s="21">
        <f>+'LISTADO GENERAL '!O2745</f>
        <v>0</v>
      </c>
      <c r="I2719">
        <f t="shared" si="80"/>
        <v>0</v>
      </c>
      <c r="J2719">
        <f>IF('LISTADO GENERAL '!K2745="EXENTO",'REF1'!I2719,I2719*1.16)</f>
        <v>0</v>
      </c>
      <c r="K2719" t="b">
        <f t="shared" si="81"/>
        <v>0</v>
      </c>
      <c r="L2719">
        <f>'LISTADO GENERAL '!A2745</f>
        <v>0</v>
      </c>
    </row>
    <row r="2720" spans="1:12">
      <c r="A2720" s="22">
        <v>3233</v>
      </c>
      <c r="B2720">
        <f>+'LISTADO GENERAL '!B2746</f>
        <v>0</v>
      </c>
      <c r="C2720">
        <f>+'LISTADO GENERAL '!E2746</f>
        <v>0</v>
      </c>
      <c r="D2720">
        <f>+'LISTADO GENERAL '!F2746</f>
        <v>0</v>
      </c>
      <c r="E2720">
        <f>+'LISTADO GENERAL '!I2746</f>
        <v>0</v>
      </c>
      <c r="F2720" s="20">
        <f>+'LISTADO GENERAL '!S2746</f>
        <v>0</v>
      </c>
      <c r="G2720">
        <f>+'LISTADO GENERAL '!T2746</f>
        <v>0</v>
      </c>
      <c r="H2720" s="21">
        <f>+'LISTADO GENERAL '!O2746</f>
        <v>0</v>
      </c>
      <c r="I2720">
        <f t="shared" si="80"/>
        <v>0</v>
      </c>
      <c r="J2720">
        <f>IF('LISTADO GENERAL '!K2746="EXENTO",'REF1'!I2720,I2720*1.16)</f>
        <v>0</v>
      </c>
      <c r="K2720" t="b">
        <f t="shared" si="81"/>
        <v>0</v>
      </c>
      <c r="L2720">
        <f>'LISTADO GENERAL '!A2746</f>
        <v>0</v>
      </c>
    </row>
    <row r="2721" spans="1:12">
      <c r="A2721" s="22">
        <v>3234</v>
      </c>
      <c r="B2721">
        <f>+'LISTADO GENERAL '!B2747</f>
        <v>0</v>
      </c>
      <c r="C2721">
        <f>+'LISTADO GENERAL '!E2747</f>
        <v>0</v>
      </c>
      <c r="D2721">
        <f>+'LISTADO GENERAL '!F2747</f>
        <v>0</v>
      </c>
      <c r="E2721">
        <f>+'LISTADO GENERAL '!I2747</f>
        <v>0</v>
      </c>
      <c r="F2721" s="20">
        <f>+'LISTADO GENERAL '!S2747</f>
        <v>0</v>
      </c>
      <c r="G2721">
        <f>+'LISTADO GENERAL '!T2747</f>
        <v>0</v>
      </c>
      <c r="H2721" s="21">
        <f>+'LISTADO GENERAL '!O2747</f>
        <v>0</v>
      </c>
      <c r="I2721">
        <f t="shared" si="80"/>
        <v>0</v>
      </c>
      <c r="J2721">
        <f>IF('LISTADO GENERAL '!K2747="EXENTO",'REF1'!I2721,I2721*1.16)</f>
        <v>0</v>
      </c>
      <c r="K2721" t="b">
        <f t="shared" si="81"/>
        <v>0</v>
      </c>
      <c r="L2721">
        <f>'LISTADO GENERAL '!A2747</f>
        <v>0</v>
      </c>
    </row>
    <row r="2722" spans="1:12">
      <c r="A2722" s="22">
        <v>3235</v>
      </c>
      <c r="B2722">
        <f>+'LISTADO GENERAL '!B2748</f>
        <v>0</v>
      </c>
      <c r="C2722">
        <f>+'LISTADO GENERAL '!E2748</f>
        <v>0</v>
      </c>
      <c r="D2722">
        <f>+'LISTADO GENERAL '!F2748</f>
        <v>0</v>
      </c>
      <c r="E2722">
        <f>+'LISTADO GENERAL '!I2748</f>
        <v>0</v>
      </c>
      <c r="F2722" s="20">
        <f>+'LISTADO GENERAL '!S2748</f>
        <v>0</v>
      </c>
      <c r="G2722">
        <f>+'LISTADO GENERAL '!T2748</f>
        <v>0</v>
      </c>
      <c r="H2722" s="21">
        <f>+'LISTADO GENERAL '!O2748</f>
        <v>0</v>
      </c>
      <c r="I2722">
        <f t="shared" si="80"/>
        <v>0</v>
      </c>
      <c r="J2722">
        <f>IF('LISTADO GENERAL '!K2748="EXENTO",'REF1'!I2722,I2722*1.16)</f>
        <v>0</v>
      </c>
      <c r="K2722" t="b">
        <f t="shared" si="81"/>
        <v>0</v>
      </c>
      <c r="L2722">
        <f>'LISTADO GENERAL '!A2748</f>
        <v>0</v>
      </c>
    </row>
    <row r="2723" spans="1:12">
      <c r="A2723" s="22">
        <v>3236</v>
      </c>
      <c r="B2723">
        <f>+'LISTADO GENERAL '!B2749</f>
        <v>0</v>
      </c>
      <c r="C2723">
        <f>+'LISTADO GENERAL '!E2749</f>
        <v>0</v>
      </c>
      <c r="D2723">
        <f>+'LISTADO GENERAL '!F2749</f>
        <v>0</v>
      </c>
      <c r="E2723">
        <f>+'LISTADO GENERAL '!I2749</f>
        <v>0</v>
      </c>
      <c r="F2723" s="20">
        <f>+'LISTADO GENERAL '!S2749</f>
        <v>0</v>
      </c>
      <c r="G2723">
        <f>+'LISTADO GENERAL '!T2749</f>
        <v>0</v>
      </c>
      <c r="H2723" s="21">
        <f>+'LISTADO GENERAL '!O2749</f>
        <v>0</v>
      </c>
      <c r="I2723">
        <f t="shared" si="80"/>
        <v>0</v>
      </c>
      <c r="J2723">
        <f>IF('LISTADO GENERAL '!K2749="EXENTO",'REF1'!I2723,I2723*1.16)</f>
        <v>0</v>
      </c>
      <c r="K2723" t="b">
        <f t="shared" si="81"/>
        <v>0</v>
      </c>
      <c r="L2723">
        <f>'LISTADO GENERAL '!A2749</f>
        <v>0</v>
      </c>
    </row>
    <row r="2724" spans="1:12">
      <c r="A2724" s="22">
        <v>3237</v>
      </c>
      <c r="B2724">
        <f>+'LISTADO GENERAL '!B2750</f>
        <v>0</v>
      </c>
      <c r="C2724">
        <f>+'LISTADO GENERAL '!E2750</f>
        <v>0</v>
      </c>
      <c r="D2724">
        <f>+'LISTADO GENERAL '!F2750</f>
        <v>0</v>
      </c>
      <c r="E2724">
        <f>+'LISTADO GENERAL '!I2750</f>
        <v>0</v>
      </c>
      <c r="F2724" s="20">
        <f>+'LISTADO GENERAL '!S2750</f>
        <v>0</v>
      </c>
      <c r="G2724">
        <f>+'LISTADO GENERAL '!T2750</f>
        <v>0</v>
      </c>
      <c r="H2724" s="21">
        <f>+'LISTADO GENERAL '!O2750</f>
        <v>0</v>
      </c>
      <c r="I2724">
        <f t="shared" si="80"/>
        <v>0</v>
      </c>
      <c r="J2724">
        <f>IF('LISTADO GENERAL '!K2750="EXENTO",'REF1'!I2724,I2724*1.16)</f>
        <v>0</v>
      </c>
      <c r="K2724" t="b">
        <f t="shared" si="81"/>
        <v>0</v>
      </c>
      <c r="L2724">
        <f>'LISTADO GENERAL '!A2750</f>
        <v>0</v>
      </c>
    </row>
    <row r="2725" spans="1:12">
      <c r="A2725" s="22">
        <v>3238</v>
      </c>
      <c r="B2725">
        <f>+'LISTADO GENERAL '!B2751</f>
        <v>0</v>
      </c>
      <c r="C2725">
        <f>+'LISTADO GENERAL '!E2751</f>
        <v>0</v>
      </c>
      <c r="D2725">
        <f>+'LISTADO GENERAL '!F2751</f>
        <v>0</v>
      </c>
      <c r="E2725">
        <f>+'LISTADO GENERAL '!I2751</f>
        <v>0</v>
      </c>
      <c r="F2725" s="20">
        <f>+'LISTADO GENERAL '!S2751</f>
        <v>0</v>
      </c>
      <c r="G2725">
        <f>+'LISTADO GENERAL '!T2751</f>
        <v>0</v>
      </c>
      <c r="H2725" s="21">
        <f>+'LISTADO GENERAL '!O2751</f>
        <v>0</v>
      </c>
      <c r="I2725">
        <f t="shared" si="80"/>
        <v>0</v>
      </c>
      <c r="J2725">
        <f>IF('LISTADO GENERAL '!K2751="EXENTO",'REF1'!I2725,I2725*1.16)</f>
        <v>0</v>
      </c>
      <c r="K2725" t="b">
        <f t="shared" si="81"/>
        <v>0</v>
      </c>
      <c r="L2725">
        <f>'LISTADO GENERAL '!A2751</f>
        <v>0</v>
      </c>
    </row>
    <row r="2726" spans="1:12">
      <c r="A2726" s="22">
        <v>3239</v>
      </c>
      <c r="B2726">
        <f>+'LISTADO GENERAL '!B2752</f>
        <v>0</v>
      </c>
      <c r="C2726">
        <f>+'LISTADO GENERAL '!E2752</f>
        <v>0</v>
      </c>
      <c r="D2726">
        <f>+'LISTADO GENERAL '!F2752</f>
        <v>0</v>
      </c>
      <c r="E2726">
        <f>+'LISTADO GENERAL '!I2752</f>
        <v>0</v>
      </c>
      <c r="F2726" s="20">
        <f>+'LISTADO GENERAL '!S2752</f>
        <v>0</v>
      </c>
      <c r="G2726">
        <f>+'LISTADO GENERAL '!T2752</f>
        <v>0</v>
      </c>
      <c r="H2726" s="21">
        <f>+'LISTADO GENERAL '!O2752</f>
        <v>0</v>
      </c>
      <c r="I2726">
        <f t="shared" si="80"/>
        <v>0</v>
      </c>
      <c r="J2726">
        <f>IF('LISTADO GENERAL '!K2752="EXENTO",'REF1'!I2726,I2726*1.16)</f>
        <v>0</v>
      </c>
      <c r="K2726" t="b">
        <f t="shared" si="81"/>
        <v>0</v>
      </c>
      <c r="L2726">
        <f>'LISTADO GENERAL '!A2752</f>
        <v>0</v>
      </c>
    </row>
    <row r="2727" spans="1:12">
      <c r="A2727" s="22">
        <v>3240</v>
      </c>
      <c r="B2727">
        <f>+'LISTADO GENERAL '!B2753</f>
        <v>0</v>
      </c>
      <c r="C2727">
        <f>+'LISTADO GENERAL '!E2753</f>
        <v>0</v>
      </c>
      <c r="D2727">
        <f>+'LISTADO GENERAL '!F2753</f>
        <v>0</v>
      </c>
      <c r="E2727">
        <f>+'LISTADO GENERAL '!I2753</f>
        <v>0</v>
      </c>
      <c r="F2727" s="20">
        <f>+'LISTADO GENERAL '!S2753</f>
        <v>0</v>
      </c>
      <c r="G2727">
        <f>+'LISTADO GENERAL '!T2753</f>
        <v>0</v>
      </c>
      <c r="H2727" s="21">
        <f>+'LISTADO GENERAL '!O2753</f>
        <v>0</v>
      </c>
      <c r="I2727">
        <f t="shared" si="80"/>
        <v>0</v>
      </c>
      <c r="J2727">
        <f>IF('LISTADO GENERAL '!K2753="EXENTO",'REF1'!I2727,I2727*1.16)</f>
        <v>0</v>
      </c>
      <c r="K2727" t="b">
        <f t="shared" si="81"/>
        <v>0</v>
      </c>
      <c r="L2727">
        <f>'LISTADO GENERAL '!A2753</f>
        <v>0</v>
      </c>
    </row>
    <row r="2728" spans="1:12">
      <c r="A2728" s="22">
        <v>3241</v>
      </c>
      <c r="B2728">
        <f>+'LISTADO GENERAL '!B2754</f>
        <v>0</v>
      </c>
      <c r="C2728">
        <f>+'LISTADO GENERAL '!E2754</f>
        <v>0</v>
      </c>
      <c r="D2728">
        <f>+'LISTADO GENERAL '!F2754</f>
        <v>0</v>
      </c>
      <c r="E2728">
        <f>+'LISTADO GENERAL '!I2754</f>
        <v>0</v>
      </c>
      <c r="F2728" s="20">
        <f>+'LISTADO GENERAL '!S2754</f>
        <v>0</v>
      </c>
      <c r="G2728">
        <f>+'LISTADO GENERAL '!T2754</f>
        <v>0</v>
      </c>
      <c r="H2728" s="21">
        <f>+'LISTADO GENERAL '!O2754</f>
        <v>0</v>
      </c>
      <c r="I2728">
        <f t="shared" si="80"/>
        <v>0</v>
      </c>
      <c r="J2728">
        <f>IF('LISTADO GENERAL '!K2754="EXENTO",'REF1'!I2728,I2728*1.16)</f>
        <v>0</v>
      </c>
      <c r="K2728" t="b">
        <f t="shared" si="81"/>
        <v>0</v>
      </c>
      <c r="L2728">
        <f>'LISTADO GENERAL '!A2754</f>
        <v>0</v>
      </c>
    </row>
    <row r="2729" spans="1:12">
      <c r="A2729" s="22">
        <v>3242</v>
      </c>
      <c r="B2729">
        <f>+'LISTADO GENERAL '!B2755</f>
        <v>0</v>
      </c>
      <c r="C2729">
        <f>+'LISTADO GENERAL '!E2755</f>
        <v>0</v>
      </c>
      <c r="D2729">
        <f>+'LISTADO GENERAL '!F2755</f>
        <v>0</v>
      </c>
      <c r="E2729">
        <f>+'LISTADO GENERAL '!I2755</f>
        <v>0</v>
      </c>
      <c r="F2729" s="20">
        <f>+'LISTADO GENERAL '!S2755</f>
        <v>0</v>
      </c>
      <c r="G2729">
        <f>+'LISTADO GENERAL '!T2755</f>
        <v>0</v>
      </c>
      <c r="H2729" s="21">
        <f>+'LISTADO GENERAL '!O2755</f>
        <v>0</v>
      </c>
      <c r="I2729">
        <f t="shared" si="80"/>
        <v>0</v>
      </c>
      <c r="J2729">
        <f>IF('LISTADO GENERAL '!K2755="EXENTO",'REF1'!I2729,I2729*1.16)</f>
        <v>0</v>
      </c>
      <c r="K2729" t="b">
        <f t="shared" si="81"/>
        <v>0</v>
      </c>
      <c r="L2729">
        <f>'LISTADO GENERAL '!A2755</f>
        <v>0</v>
      </c>
    </row>
    <row r="2730" spans="1:12">
      <c r="A2730" s="22">
        <v>3243</v>
      </c>
      <c r="B2730">
        <f>+'LISTADO GENERAL '!B2756</f>
        <v>0</v>
      </c>
      <c r="C2730">
        <f>+'LISTADO GENERAL '!E2756</f>
        <v>0</v>
      </c>
      <c r="D2730">
        <f>+'LISTADO GENERAL '!F2756</f>
        <v>0</v>
      </c>
      <c r="E2730">
        <f>+'LISTADO GENERAL '!I2756</f>
        <v>0</v>
      </c>
      <c r="F2730" s="20">
        <f>+'LISTADO GENERAL '!S2756</f>
        <v>0</v>
      </c>
      <c r="G2730">
        <f>+'LISTADO GENERAL '!T2756</f>
        <v>0</v>
      </c>
      <c r="H2730" s="21">
        <f>+'LISTADO GENERAL '!O2756</f>
        <v>0</v>
      </c>
      <c r="I2730">
        <f t="shared" si="80"/>
        <v>0</v>
      </c>
      <c r="J2730">
        <f>IF('LISTADO GENERAL '!K2756="EXENTO",'REF1'!I2730,I2730*1.16)</f>
        <v>0</v>
      </c>
      <c r="K2730" t="b">
        <f t="shared" si="81"/>
        <v>0</v>
      </c>
      <c r="L2730">
        <f>'LISTADO GENERAL '!A2756</f>
        <v>0</v>
      </c>
    </row>
    <row r="2731" spans="1:12">
      <c r="A2731" s="22">
        <v>3244</v>
      </c>
      <c r="B2731">
        <f>+'LISTADO GENERAL '!B2757</f>
        <v>0</v>
      </c>
      <c r="C2731">
        <f>+'LISTADO GENERAL '!E2757</f>
        <v>0</v>
      </c>
      <c r="D2731">
        <f>+'LISTADO GENERAL '!F2757</f>
        <v>0</v>
      </c>
      <c r="E2731">
        <f>+'LISTADO GENERAL '!I2757</f>
        <v>0</v>
      </c>
      <c r="F2731" s="20">
        <f>+'LISTADO GENERAL '!S2757</f>
        <v>0</v>
      </c>
      <c r="G2731">
        <f>+'LISTADO GENERAL '!T2757</f>
        <v>0</v>
      </c>
      <c r="H2731" s="21">
        <f>+'LISTADO GENERAL '!O2757</f>
        <v>0</v>
      </c>
      <c r="I2731">
        <f t="shared" si="80"/>
        <v>0</v>
      </c>
      <c r="J2731">
        <f>IF('LISTADO GENERAL '!K2757="EXENTO",'REF1'!I2731,I2731*1.16)</f>
        <v>0</v>
      </c>
      <c r="K2731" t="b">
        <f t="shared" si="81"/>
        <v>0</v>
      </c>
      <c r="L2731">
        <f>'LISTADO GENERAL '!A2757</f>
        <v>0</v>
      </c>
    </row>
    <row r="2732" spans="1:12">
      <c r="A2732" s="22">
        <v>3245</v>
      </c>
      <c r="B2732">
        <f>+'LISTADO GENERAL '!B2758</f>
        <v>0</v>
      </c>
      <c r="C2732">
        <f>+'LISTADO GENERAL '!E2758</f>
        <v>0</v>
      </c>
      <c r="D2732">
        <f>+'LISTADO GENERAL '!F2758</f>
        <v>0</v>
      </c>
      <c r="E2732">
        <f>+'LISTADO GENERAL '!I2758</f>
        <v>0</v>
      </c>
      <c r="F2732" s="20">
        <f>+'LISTADO GENERAL '!S2758</f>
        <v>0</v>
      </c>
      <c r="G2732">
        <f>+'LISTADO GENERAL '!T2758</f>
        <v>0</v>
      </c>
      <c r="H2732" s="21">
        <f>+'LISTADO GENERAL '!O2758</f>
        <v>0</v>
      </c>
      <c r="I2732">
        <f t="shared" si="80"/>
        <v>0</v>
      </c>
      <c r="J2732">
        <f>IF('LISTADO GENERAL '!K2758="EXENTO",'REF1'!I2732,I2732*1.16)</f>
        <v>0</v>
      </c>
      <c r="K2732" t="b">
        <f t="shared" si="81"/>
        <v>0</v>
      </c>
      <c r="L2732">
        <f>'LISTADO GENERAL '!A2758</f>
        <v>0</v>
      </c>
    </row>
    <row r="2733" spans="1:12">
      <c r="A2733" s="22">
        <v>3246</v>
      </c>
      <c r="B2733">
        <f>+'LISTADO GENERAL '!B2759</f>
        <v>0</v>
      </c>
      <c r="C2733">
        <f>+'LISTADO GENERAL '!E2759</f>
        <v>0</v>
      </c>
      <c r="D2733">
        <f>+'LISTADO GENERAL '!F2759</f>
        <v>0</v>
      </c>
      <c r="E2733">
        <f>+'LISTADO GENERAL '!I2759</f>
        <v>0</v>
      </c>
      <c r="F2733" s="20">
        <f>+'LISTADO GENERAL '!S2759</f>
        <v>0</v>
      </c>
      <c r="G2733">
        <f>+'LISTADO GENERAL '!T2759</f>
        <v>0</v>
      </c>
      <c r="H2733" s="21">
        <f>+'LISTADO GENERAL '!O2759</f>
        <v>0</v>
      </c>
      <c r="I2733">
        <f t="shared" si="80"/>
        <v>0</v>
      </c>
      <c r="J2733">
        <f>IF('LISTADO GENERAL '!K2759="EXENTO",'REF1'!I2733,I2733*1.16)</f>
        <v>0</v>
      </c>
      <c r="K2733" t="b">
        <f t="shared" si="81"/>
        <v>0</v>
      </c>
      <c r="L2733">
        <f>'LISTADO GENERAL '!A2759</f>
        <v>0</v>
      </c>
    </row>
    <row r="2734" spans="1:12">
      <c r="A2734" s="22">
        <v>3247</v>
      </c>
      <c r="B2734">
        <f>+'LISTADO GENERAL '!B2760</f>
        <v>0</v>
      </c>
      <c r="C2734">
        <f>+'LISTADO GENERAL '!E2760</f>
        <v>0</v>
      </c>
      <c r="D2734">
        <f>+'LISTADO GENERAL '!F2760</f>
        <v>0</v>
      </c>
      <c r="E2734">
        <f>+'LISTADO GENERAL '!I2760</f>
        <v>0</v>
      </c>
      <c r="F2734" s="20">
        <f>+'LISTADO GENERAL '!S2760</f>
        <v>0</v>
      </c>
      <c r="G2734">
        <f>+'LISTADO GENERAL '!T2760</f>
        <v>0</v>
      </c>
      <c r="H2734" s="21">
        <f>+'LISTADO GENERAL '!O2760</f>
        <v>0</v>
      </c>
      <c r="I2734">
        <f t="shared" si="80"/>
        <v>0</v>
      </c>
      <c r="J2734">
        <f>IF('LISTADO GENERAL '!K2760="EXENTO",'REF1'!I2734,I2734*1.16)</f>
        <v>0</v>
      </c>
      <c r="K2734" t="b">
        <f t="shared" si="81"/>
        <v>0</v>
      </c>
      <c r="L2734">
        <f>'LISTADO GENERAL '!A2760</f>
        <v>0</v>
      </c>
    </row>
    <row r="2735" spans="1:12">
      <c r="A2735" s="22">
        <v>3248</v>
      </c>
      <c r="B2735">
        <f>+'LISTADO GENERAL '!B2761</f>
        <v>0</v>
      </c>
      <c r="C2735">
        <f>+'LISTADO GENERAL '!E2761</f>
        <v>0</v>
      </c>
      <c r="D2735">
        <f>+'LISTADO GENERAL '!F2761</f>
        <v>0</v>
      </c>
      <c r="E2735">
        <f>+'LISTADO GENERAL '!I2761</f>
        <v>0</v>
      </c>
      <c r="F2735" s="20">
        <f>+'LISTADO GENERAL '!S2761</f>
        <v>0</v>
      </c>
      <c r="G2735">
        <f>+'LISTADO GENERAL '!T2761</f>
        <v>0</v>
      </c>
      <c r="H2735" s="21">
        <f>+'LISTADO GENERAL '!O2761</f>
        <v>0</v>
      </c>
      <c r="I2735">
        <f t="shared" si="80"/>
        <v>0</v>
      </c>
      <c r="J2735">
        <f>IF('LISTADO GENERAL '!K2761="EXENTO",'REF1'!I2735,I2735*1.16)</f>
        <v>0</v>
      </c>
      <c r="K2735" t="b">
        <f t="shared" si="81"/>
        <v>0</v>
      </c>
      <c r="L2735">
        <f>'LISTADO GENERAL '!A2761</f>
        <v>0</v>
      </c>
    </row>
    <row r="2736" spans="1:12">
      <c r="A2736" s="22">
        <v>3249</v>
      </c>
      <c r="B2736">
        <f>+'LISTADO GENERAL '!B2762</f>
        <v>0</v>
      </c>
      <c r="C2736">
        <f>+'LISTADO GENERAL '!E2762</f>
        <v>0</v>
      </c>
      <c r="D2736">
        <f>+'LISTADO GENERAL '!F2762</f>
        <v>0</v>
      </c>
      <c r="E2736">
        <f>+'LISTADO GENERAL '!I2762</f>
        <v>0</v>
      </c>
      <c r="F2736" s="20">
        <f>+'LISTADO GENERAL '!S2762</f>
        <v>0</v>
      </c>
      <c r="G2736">
        <f>+'LISTADO GENERAL '!T2762</f>
        <v>0</v>
      </c>
      <c r="H2736" s="21">
        <f>+'LISTADO GENERAL '!O2762</f>
        <v>0</v>
      </c>
      <c r="I2736">
        <f t="shared" si="80"/>
        <v>0</v>
      </c>
      <c r="J2736">
        <f>IF('LISTADO GENERAL '!K2762="EXENTO",'REF1'!I2736,I2736*1.16)</f>
        <v>0</v>
      </c>
      <c r="K2736" t="b">
        <f t="shared" si="81"/>
        <v>0</v>
      </c>
      <c r="L2736">
        <f>'LISTADO GENERAL '!A2762</f>
        <v>0</v>
      </c>
    </row>
    <row r="2737" spans="1:12">
      <c r="A2737" s="22">
        <v>3250</v>
      </c>
      <c r="B2737">
        <f>+'LISTADO GENERAL '!B2763</f>
        <v>0</v>
      </c>
      <c r="C2737">
        <f>+'LISTADO GENERAL '!E2763</f>
        <v>0</v>
      </c>
      <c r="D2737">
        <f>+'LISTADO GENERAL '!F2763</f>
        <v>0</v>
      </c>
      <c r="E2737">
        <f>+'LISTADO GENERAL '!I2763</f>
        <v>0</v>
      </c>
      <c r="F2737" s="20">
        <f>+'LISTADO GENERAL '!S2763</f>
        <v>0</v>
      </c>
      <c r="G2737">
        <f>+'LISTADO GENERAL '!T2763</f>
        <v>0</v>
      </c>
      <c r="H2737" s="21">
        <f>+'LISTADO GENERAL '!O2763</f>
        <v>0</v>
      </c>
      <c r="I2737">
        <f t="shared" si="80"/>
        <v>0</v>
      </c>
      <c r="J2737">
        <f>IF('LISTADO GENERAL '!K2763="EXENTO",'REF1'!I2737,I2737*1.16)</f>
        <v>0</v>
      </c>
      <c r="K2737" t="b">
        <f t="shared" si="81"/>
        <v>0</v>
      </c>
      <c r="L2737">
        <f>'LISTADO GENERAL '!A2763</f>
        <v>0</v>
      </c>
    </row>
    <row r="2738" spans="1:12">
      <c r="A2738" s="22">
        <v>3251</v>
      </c>
      <c r="B2738">
        <f>+'LISTADO GENERAL '!B2764</f>
        <v>0</v>
      </c>
      <c r="C2738">
        <f>+'LISTADO GENERAL '!E2764</f>
        <v>0</v>
      </c>
      <c r="D2738">
        <f>+'LISTADO GENERAL '!F2764</f>
        <v>0</v>
      </c>
      <c r="E2738">
        <f>+'LISTADO GENERAL '!I2764</f>
        <v>0</v>
      </c>
      <c r="F2738" s="20">
        <f>+'LISTADO GENERAL '!S2764</f>
        <v>0</v>
      </c>
      <c r="G2738">
        <f>+'LISTADO GENERAL '!T2764</f>
        <v>0</v>
      </c>
      <c r="H2738" s="21">
        <f>+'LISTADO GENERAL '!O2764</f>
        <v>0</v>
      </c>
      <c r="I2738">
        <f t="shared" si="80"/>
        <v>0</v>
      </c>
      <c r="J2738">
        <f>IF('LISTADO GENERAL '!K2764="EXENTO",'REF1'!I2738,I2738*1.16)</f>
        <v>0</v>
      </c>
      <c r="K2738" t="b">
        <f t="shared" si="81"/>
        <v>0</v>
      </c>
      <c r="L2738">
        <f>'LISTADO GENERAL '!A2764</f>
        <v>0</v>
      </c>
    </row>
    <row r="2739" spans="1:12">
      <c r="A2739" s="22">
        <v>3252</v>
      </c>
      <c r="B2739">
        <f>+'LISTADO GENERAL '!B2765</f>
        <v>0</v>
      </c>
      <c r="C2739">
        <f>+'LISTADO GENERAL '!E2765</f>
        <v>0</v>
      </c>
      <c r="D2739">
        <f>+'LISTADO GENERAL '!F2765</f>
        <v>0</v>
      </c>
      <c r="E2739">
        <f>+'LISTADO GENERAL '!I2765</f>
        <v>0</v>
      </c>
      <c r="F2739" s="20">
        <f>+'LISTADO GENERAL '!S2765</f>
        <v>0</v>
      </c>
      <c r="G2739">
        <f>+'LISTADO GENERAL '!T2765</f>
        <v>0</v>
      </c>
      <c r="H2739" s="21">
        <f>+'LISTADO GENERAL '!O2765</f>
        <v>0</v>
      </c>
      <c r="I2739">
        <f t="shared" si="80"/>
        <v>0</v>
      </c>
      <c r="J2739">
        <f>IF('LISTADO GENERAL '!K2765="EXENTO",'REF1'!I2739,I2739*1.16)</f>
        <v>0</v>
      </c>
      <c r="K2739" t="b">
        <f t="shared" si="81"/>
        <v>0</v>
      </c>
      <c r="L2739">
        <f>'LISTADO GENERAL '!A2765</f>
        <v>0</v>
      </c>
    </row>
    <row r="2740" spans="1:12">
      <c r="A2740" s="22">
        <v>3253</v>
      </c>
      <c r="B2740">
        <f>+'LISTADO GENERAL '!B2766</f>
        <v>0</v>
      </c>
      <c r="C2740">
        <f>+'LISTADO GENERAL '!E2766</f>
        <v>0</v>
      </c>
      <c r="D2740">
        <f>+'LISTADO GENERAL '!F2766</f>
        <v>0</v>
      </c>
      <c r="E2740">
        <f>+'LISTADO GENERAL '!I2766</f>
        <v>0</v>
      </c>
      <c r="F2740" s="20">
        <f>+'LISTADO GENERAL '!S2766</f>
        <v>0</v>
      </c>
      <c r="G2740">
        <f>+'LISTADO GENERAL '!T2766</f>
        <v>0</v>
      </c>
      <c r="H2740" s="21">
        <f>+'LISTADO GENERAL '!O2766</f>
        <v>0</v>
      </c>
      <c r="I2740">
        <f t="shared" si="80"/>
        <v>0</v>
      </c>
      <c r="J2740">
        <f>IF('LISTADO GENERAL '!K2766="EXENTO",'REF1'!I2740,I2740*1.16)</f>
        <v>0</v>
      </c>
      <c r="K2740" t="b">
        <f t="shared" si="81"/>
        <v>0</v>
      </c>
      <c r="L2740">
        <f>'LISTADO GENERAL '!A2766</f>
        <v>0</v>
      </c>
    </row>
    <row r="2741" spans="1:12">
      <c r="A2741" s="22">
        <v>3254</v>
      </c>
      <c r="B2741">
        <f>+'LISTADO GENERAL '!B2767</f>
        <v>0</v>
      </c>
      <c r="C2741">
        <f>+'LISTADO GENERAL '!E2767</f>
        <v>0</v>
      </c>
      <c r="D2741">
        <f>+'LISTADO GENERAL '!F2767</f>
        <v>0</v>
      </c>
      <c r="E2741">
        <f>+'LISTADO GENERAL '!I2767</f>
        <v>0</v>
      </c>
      <c r="F2741" s="20">
        <f>+'LISTADO GENERAL '!S2767</f>
        <v>0</v>
      </c>
      <c r="G2741">
        <f>+'LISTADO GENERAL '!T2767</f>
        <v>0</v>
      </c>
      <c r="H2741" s="21">
        <f>+'LISTADO GENERAL '!O2767</f>
        <v>0</v>
      </c>
      <c r="I2741">
        <f t="shared" si="80"/>
        <v>0</v>
      </c>
      <c r="J2741">
        <f>IF('LISTADO GENERAL '!K2767="EXENTO",'REF1'!I2741,I2741*1.16)</f>
        <v>0</v>
      </c>
      <c r="K2741" t="b">
        <f t="shared" si="81"/>
        <v>0</v>
      </c>
      <c r="L2741">
        <f>'LISTADO GENERAL '!A2767</f>
        <v>0</v>
      </c>
    </row>
    <row r="2742" spans="1:12">
      <c r="A2742" s="22">
        <v>3255</v>
      </c>
      <c r="B2742">
        <f>+'LISTADO GENERAL '!B2768</f>
        <v>0</v>
      </c>
      <c r="C2742">
        <f>+'LISTADO GENERAL '!E2768</f>
        <v>0</v>
      </c>
      <c r="D2742">
        <f>+'LISTADO GENERAL '!F2768</f>
        <v>0</v>
      </c>
      <c r="E2742">
        <f>+'LISTADO GENERAL '!I2768</f>
        <v>0</v>
      </c>
      <c r="F2742" s="20">
        <f>+'LISTADO GENERAL '!S2768</f>
        <v>0</v>
      </c>
      <c r="G2742">
        <f>+'LISTADO GENERAL '!T2768</f>
        <v>0</v>
      </c>
      <c r="H2742" s="21">
        <f>+'LISTADO GENERAL '!O2768</f>
        <v>0</v>
      </c>
      <c r="I2742">
        <f t="shared" si="80"/>
        <v>0</v>
      </c>
      <c r="J2742">
        <f>IF('LISTADO GENERAL '!K2768="EXENTO",'REF1'!I2742,I2742*1.16)</f>
        <v>0</v>
      </c>
      <c r="K2742" t="b">
        <f t="shared" si="81"/>
        <v>0</v>
      </c>
      <c r="L2742">
        <f>'LISTADO GENERAL '!A2768</f>
        <v>0</v>
      </c>
    </row>
    <row r="2743" spans="1:12">
      <c r="A2743" s="22">
        <v>3256</v>
      </c>
      <c r="B2743">
        <f>+'LISTADO GENERAL '!B2769</f>
        <v>0</v>
      </c>
      <c r="C2743">
        <f>+'LISTADO GENERAL '!E2769</f>
        <v>0</v>
      </c>
      <c r="D2743">
        <f>+'LISTADO GENERAL '!F2769</f>
        <v>0</v>
      </c>
      <c r="E2743">
        <f>+'LISTADO GENERAL '!I2769</f>
        <v>0</v>
      </c>
      <c r="F2743" s="20">
        <f>+'LISTADO GENERAL '!S2769</f>
        <v>0</v>
      </c>
      <c r="G2743">
        <f>+'LISTADO GENERAL '!T2769</f>
        <v>0</v>
      </c>
      <c r="H2743" s="21">
        <f>+'LISTADO GENERAL '!O2769</f>
        <v>0</v>
      </c>
      <c r="I2743">
        <f t="shared" si="80"/>
        <v>0</v>
      </c>
      <c r="J2743">
        <f>IF('LISTADO GENERAL '!K2769="EXENTO",'REF1'!I2743,I2743*1.16)</f>
        <v>0</v>
      </c>
      <c r="K2743" t="b">
        <f t="shared" si="81"/>
        <v>0</v>
      </c>
      <c r="L2743">
        <f>'LISTADO GENERAL '!A2769</f>
        <v>0</v>
      </c>
    </row>
    <row r="2744" spans="1:12">
      <c r="A2744" s="22">
        <v>3257</v>
      </c>
      <c r="B2744">
        <f>+'LISTADO GENERAL '!B2770</f>
        <v>0</v>
      </c>
      <c r="C2744">
        <f>+'LISTADO GENERAL '!E2770</f>
        <v>0</v>
      </c>
      <c r="D2744">
        <f>+'LISTADO GENERAL '!F2770</f>
        <v>0</v>
      </c>
      <c r="E2744">
        <f>+'LISTADO GENERAL '!I2770</f>
        <v>0</v>
      </c>
      <c r="F2744" s="20">
        <f>+'LISTADO GENERAL '!S2770</f>
        <v>0</v>
      </c>
      <c r="G2744">
        <f>+'LISTADO GENERAL '!T2770</f>
        <v>0</v>
      </c>
      <c r="H2744" s="21">
        <f>+'LISTADO GENERAL '!O2770</f>
        <v>0</v>
      </c>
      <c r="I2744">
        <f t="shared" si="80"/>
        <v>0</v>
      </c>
      <c r="J2744">
        <f>IF('LISTADO GENERAL '!K2770="EXENTO",'REF1'!I2744,I2744*1.16)</f>
        <v>0</v>
      </c>
      <c r="K2744" t="b">
        <f t="shared" si="81"/>
        <v>0</v>
      </c>
      <c r="L2744">
        <f>'LISTADO GENERAL '!A2770</f>
        <v>0</v>
      </c>
    </row>
    <row r="2745" spans="1:12">
      <c r="A2745" s="22">
        <v>3258</v>
      </c>
      <c r="B2745">
        <f>+'LISTADO GENERAL '!B2771</f>
        <v>0</v>
      </c>
      <c r="C2745">
        <f>+'LISTADO GENERAL '!E2771</f>
        <v>0</v>
      </c>
      <c r="D2745">
        <f>+'LISTADO GENERAL '!F2771</f>
        <v>0</v>
      </c>
      <c r="E2745">
        <f>+'LISTADO GENERAL '!I2771</f>
        <v>0</v>
      </c>
      <c r="F2745" s="20">
        <f>+'LISTADO GENERAL '!S2771</f>
        <v>0</v>
      </c>
      <c r="G2745">
        <f>+'LISTADO GENERAL '!T2771</f>
        <v>0</v>
      </c>
      <c r="H2745" s="21">
        <f>+'LISTADO GENERAL '!O2771</f>
        <v>0</v>
      </c>
      <c r="I2745">
        <f t="shared" si="80"/>
        <v>0</v>
      </c>
      <c r="J2745">
        <f>IF('LISTADO GENERAL '!K2771="EXENTO",'REF1'!I2745,I2745*1.16)</f>
        <v>0</v>
      </c>
      <c r="K2745" t="b">
        <f t="shared" si="81"/>
        <v>0</v>
      </c>
      <c r="L2745">
        <f>'LISTADO GENERAL '!A2771</f>
        <v>0</v>
      </c>
    </row>
    <row r="2746" spans="1:12">
      <c r="A2746" s="22">
        <v>3259</v>
      </c>
      <c r="B2746">
        <f>+'LISTADO GENERAL '!B2772</f>
        <v>0</v>
      </c>
      <c r="C2746">
        <f>+'LISTADO GENERAL '!E2772</f>
        <v>0</v>
      </c>
      <c r="D2746">
        <f>+'LISTADO GENERAL '!F2772</f>
        <v>0</v>
      </c>
      <c r="E2746">
        <f>+'LISTADO GENERAL '!I2772</f>
        <v>0</v>
      </c>
      <c r="F2746" s="20">
        <f>+'LISTADO GENERAL '!S2772</f>
        <v>0</v>
      </c>
      <c r="G2746">
        <f>+'LISTADO GENERAL '!T2772</f>
        <v>0</v>
      </c>
      <c r="H2746" s="21">
        <f>+'LISTADO GENERAL '!O2772</f>
        <v>0</v>
      </c>
      <c r="I2746">
        <f t="shared" si="80"/>
        <v>0</v>
      </c>
      <c r="J2746">
        <f>IF('LISTADO GENERAL '!K2772="EXENTO",'REF1'!I2746,I2746*1.16)</f>
        <v>0</v>
      </c>
      <c r="K2746" t="b">
        <f t="shared" si="81"/>
        <v>0</v>
      </c>
      <c r="L2746">
        <f>'LISTADO GENERAL '!A2772</f>
        <v>0</v>
      </c>
    </row>
    <row r="2747" spans="1:12">
      <c r="A2747" s="22">
        <v>3260</v>
      </c>
      <c r="B2747">
        <f>+'LISTADO GENERAL '!B2773</f>
        <v>0</v>
      </c>
      <c r="C2747">
        <f>+'LISTADO GENERAL '!E2773</f>
        <v>0</v>
      </c>
      <c r="D2747">
        <f>+'LISTADO GENERAL '!F2773</f>
        <v>0</v>
      </c>
      <c r="E2747">
        <f>+'LISTADO GENERAL '!I2773</f>
        <v>0</v>
      </c>
      <c r="F2747" s="20">
        <f>+'LISTADO GENERAL '!S2773</f>
        <v>0</v>
      </c>
      <c r="G2747">
        <f>+'LISTADO GENERAL '!T2773</f>
        <v>0</v>
      </c>
      <c r="H2747" s="21">
        <f>+'LISTADO GENERAL '!O2773</f>
        <v>0</v>
      </c>
      <c r="I2747">
        <f t="shared" si="80"/>
        <v>0</v>
      </c>
      <c r="J2747">
        <f>IF('LISTADO GENERAL '!K2773="EXENTO",'REF1'!I2747,I2747*1.16)</f>
        <v>0</v>
      </c>
      <c r="K2747" t="b">
        <f t="shared" si="81"/>
        <v>0</v>
      </c>
      <c r="L2747">
        <f>'LISTADO GENERAL '!A2773</f>
        <v>0</v>
      </c>
    </row>
    <row r="2748" spans="1:12">
      <c r="A2748" s="22">
        <v>3261</v>
      </c>
      <c r="B2748">
        <f>+'LISTADO GENERAL '!B2774</f>
        <v>0</v>
      </c>
      <c r="C2748">
        <f>+'LISTADO GENERAL '!E2774</f>
        <v>0</v>
      </c>
      <c r="D2748">
        <f>+'LISTADO GENERAL '!F2774</f>
        <v>0</v>
      </c>
      <c r="E2748">
        <f>+'LISTADO GENERAL '!I2774</f>
        <v>0</v>
      </c>
      <c r="F2748" s="20">
        <f>+'LISTADO GENERAL '!S2774</f>
        <v>0</v>
      </c>
      <c r="G2748">
        <f>+'LISTADO GENERAL '!T2774</f>
        <v>0</v>
      </c>
      <c r="H2748" s="21">
        <f>+'LISTADO GENERAL '!O2774</f>
        <v>0</v>
      </c>
      <c r="I2748">
        <f t="shared" si="80"/>
        <v>0</v>
      </c>
      <c r="J2748">
        <f>IF('LISTADO GENERAL '!K2774="EXENTO",'REF1'!I2748,I2748*1.16)</f>
        <v>0</v>
      </c>
      <c r="K2748" t="b">
        <f t="shared" si="81"/>
        <v>0</v>
      </c>
      <c r="L2748">
        <f>'LISTADO GENERAL '!A2774</f>
        <v>0</v>
      </c>
    </row>
    <row r="2749" spans="1:12">
      <c r="A2749" s="22">
        <v>3262</v>
      </c>
      <c r="B2749">
        <f>+'LISTADO GENERAL '!B2775</f>
        <v>0</v>
      </c>
      <c r="C2749">
        <f>+'LISTADO GENERAL '!E2775</f>
        <v>0</v>
      </c>
      <c r="D2749">
        <f>+'LISTADO GENERAL '!F2775</f>
        <v>0</v>
      </c>
      <c r="E2749">
        <f>+'LISTADO GENERAL '!I2775</f>
        <v>0</v>
      </c>
      <c r="F2749" s="20">
        <f>+'LISTADO GENERAL '!S2775</f>
        <v>0</v>
      </c>
      <c r="G2749">
        <f>+'LISTADO GENERAL '!T2775</f>
        <v>0</v>
      </c>
      <c r="H2749" s="21">
        <f>+'LISTADO GENERAL '!O2775</f>
        <v>0</v>
      </c>
      <c r="I2749">
        <f t="shared" si="80"/>
        <v>0</v>
      </c>
      <c r="J2749">
        <f>IF('LISTADO GENERAL '!K2775="EXENTO",'REF1'!I2749,I2749*1.16)</f>
        <v>0</v>
      </c>
      <c r="K2749" t="b">
        <f t="shared" si="81"/>
        <v>0</v>
      </c>
      <c r="L2749">
        <f>'LISTADO GENERAL '!A2775</f>
        <v>0</v>
      </c>
    </row>
    <row r="2750" spans="1:12">
      <c r="A2750" s="22">
        <v>3263</v>
      </c>
      <c r="B2750">
        <f>+'LISTADO GENERAL '!B2776</f>
        <v>0</v>
      </c>
      <c r="C2750">
        <f>+'LISTADO GENERAL '!E2776</f>
        <v>0</v>
      </c>
      <c r="D2750">
        <f>+'LISTADO GENERAL '!F2776</f>
        <v>0</v>
      </c>
      <c r="E2750">
        <f>+'LISTADO GENERAL '!I2776</f>
        <v>0</v>
      </c>
      <c r="F2750" s="20">
        <f>+'LISTADO GENERAL '!S2776</f>
        <v>0</v>
      </c>
      <c r="G2750">
        <f>+'LISTADO GENERAL '!T2776</f>
        <v>0</v>
      </c>
      <c r="H2750" s="21">
        <f>+'LISTADO GENERAL '!O2776</f>
        <v>0</v>
      </c>
      <c r="I2750">
        <f t="shared" si="80"/>
        <v>0</v>
      </c>
      <c r="J2750">
        <f>IF('LISTADO GENERAL '!K2776="EXENTO",'REF1'!I2750,I2750*1.16)</f>
        <v>0</v>
      </c>
      <c r="K2750" t="b">
        <f t="shared" si="81"/>
        <v>0</v>
      </c>
      <c r="L2750">
        <f>'LISTADO GENERAL '!A2776</f>
        <v>0</v>
      </c>
    </row>
    <row r="2751" spans="1:12">
      <c r="A2751" s="22">
        <v>3264</v>
      </c>
      <c r="B2751">
        <f>+'LISTADO GENERAL '!B2777</f>
        <v>0</v>
      </c>
      <c r="C2751">
        <f>+'LISTADO GENERAL '!E2777</f>
        <v>0</v>
      </c>
      <c r="D2751">
        <f>+'LISTADO GENERAL '!F2777</f>
        <v>0</v>
      </c>
      <c r="E2751">
        <f>+'LISTADO GENERAL '!I2777</f>
        <v>0</v>
      </c>
      <c r="F2751" s="20">
        <f>+'LISTADO GENERAL '!S2777</f>
        <v>0</v>
      </c>
      <c r="G2751">
        <f>+'LISTADO GENERAL '!T2777</f>
        <v>0</v>
      </c>
      <c r="H2751" s="21">
        <f>+'LISTADO GENERAL '!O2777</f>
        <v>0</v>
      </c>
      <c r="I2751">
        <f t="shared" si="80"/>
        <v>0</v>
      </c>
      <c r="J2751">
        <f>IF('LISTADO GENERAL '!K2777="EXENTO",'REF1'!I2751,I2751*1.16)</f>
        <v>0</v>
      </c>
      <c r="K2751" t="b">
        <f t="shared" si="81"/>
        <v>0</v>
      </c>
      <c r="L2751">
        <f>'LISTADO GENERAL '!A2777</f>
        <v>0</v>
      </c>
    </row>
    <row r="2752" spans="1:12">
      <c r="A2752" s="22">
        <v>3265</v>
      </c>
      <c r="B2752">
        <f>+'LISTADO GENERAL '!B2778</f>
        <v>0</v>
      </c>
      <c r="C2752">
        <f>+'LISTADO GENERAL '!E2778</f>
        <v>0</v>
      </c>
      <c r="D2752">
        <f>+'LISTADO GENERAL '!F2778</f>
        <v>0</v>
      </c>
      <c r="E2752">
        <f>+'LISTADO GENERAL '!I2778</f>
        <v>0</v>
      </c>
      <c r="F2752" s="20">
        <f>+'LISTADO GENERAL '!S2778</f>
        <v>0</v>
      </c>
      <c r="G2752">
        <f>+'LISTADO GENERAL '!T2778</f>
        <v>0</v>
      </c>
      <c r="H2752" s="21">
        <f>+'LISTADO GENERAL '!O2778</f>
        <v>0</v>
      </c>
      <c r="I2752">
        <f t="shared" ref="I2752:I2815" si="82">+H2752*G2752</f>
        <v>0</v>
      </c>
      <c r="J2752">
        <f>IF('LISTADO GENERAL '!K2778="EXENTO",'REF1'!I2752,I2752*1.16)</f>
        <v>0</v>
      </c>
      <c r="K2752" t="b">
        <f t="shared" si="81"/>
        <v>0</v>
      </c>
      <c r="L2752">
        <f>'LISTADO GENERAL '!A2778</f>
        <v>0</v>
      </c>
    </row>
    <row r="2753" spans="1:12">
      <c r="A2753" s="22">
        <v>3266</v>
      </c>
      <c r="B2753">
        <f>+'LISTADO GENERAL '!B2779</f>
        <v>0</v>
      </c>
      <c r="C2753">
        <f>+'LISTADO GENERAL '!E2779</f>
        <v>0</v>
      </c>
      <c r="D2753">
        <f>+'LISTADO GENERAL '!F2779</f>
        <v>0</v>
      </c>
      <c r="E2753">
        <f>+'LISTADO GENERAL '!I2779</f>
        <v>0</v>
      </c>
      <c r="F2753" s="20">
        <f>+'LISTADO GENERAL '!S2779</f>
        <v>0</v>
      </c>
      <c r="G2753">
        <f>+'LISTADO GENERAL '!T2779</f>
        <v>0</v>
      </c>
      <c r="H2753" s="21">
        <f>+'LISTADO GENERAL '!O2779</f>
        <v>0</v>
      </c>
      <c r="I2753">
        <f t="shared" si="82"/>
        <v>0</v>
      </c>
      <c r="J2753">
        <f>IF('LISTADO GENERAL '!K2779="EXENTO",'REF1'!I2753,I2753*1.16)</f>
        <v>0</v>
      </c>
      <c r="K2753" t="b">
        <f t="shared" ref="K2753:K2816" si="83">IF(AND(G2753&gt;0,AND(L2753&lt;&gt;$L$1,L2753&lt;&gt;$M$1)),ROW())</f>
        <v>0</v>
      </c>
      <c r="L2753">
        <f>'LISTADO GENERAL '!A2779</f>
        <v>0</v>
      </c>
    </row>
    <row r="2754" spans="1:12">
      <c r="A2754" s="22">
        <v>3267</v>
      </c>
      <c r="B2754">
        <f>+'LISTADO GENERAL '!B2780</f>
        <v>0</v>
      </c>
      <c r="C2754">
        <f>+'LISTADO GENERAL '!E2780</f>
        <v>0</v>
      </c>
      <c r="D2754">
        <f>+'LISTADO GENERAL '!F2780</f>
        <v>0</v>
      </c>
      <c r="E2754">
        <f>+'LISTADO GENERAL '!I2780</f>
        <v>0</v>
      </c>
      <c r="F2754" s="20">
        <f>+'LISTADO GENERAL '!S2780</f>
        <v>0</v>
      </c>
      <c r="G2754">
        <f>+'LISTADO GENERAL '!T2780</f>
        <v>0</v>
      </c>
      <c r="H2754" s="21">
        <f>+'LISTADO GENERAL '!O2780</f>
        <v>0</v>
      </c>
      <c r="I2754">
        <f t="shared" si="82"/>
        <v>0</v>
      </c>
      <c r="J2754">
        <f>IF('LISTADO GENERAL '!K2780="EXENTO",'REF1'!I2754,I2754*1.16)</f>
        <v>0</v>
      </c>
      <c r="K2754" t="b">
        <f t="shared" si="83"/>
        <v>0</v>
      </c>
      <c r="L2754">
        <f>'LISTADO GENERAL '!A2780</f>
        <v>0</v>
      </c>
    </row>
    <row r="2755" spans="1:12">
      <c r="A2755" s="22">
        <v>3268</v>
      </c>
      <c r="B2755">
        <f>+'LISTADO GENERAL '!B2781</f>
        <v>0</v>
      </c>
      <c r="C2755">
        <f>+'LISTADO GENERAL '!E2781</f>
        <v>0</v>
      </c>
      <c r="D2755">
        <f>+'LISTADO GENERAL '!F2781</f>
        <v>0</v>
      </c>
      <c r="E2755">
        <f>+'LISTADO GENERAL '!I2781</f>
        <v>0</v>
      </c>
      <c r="F2755" s="20">
        <f>+'LISTADO GENERAL '!S2781</f>
        <v>0</v>
      </c>
      <c r="G2755">
        <f>+'LISTADO GENERAL '!T2781</f>
        <v>0</v>
      </c>
      <c r="H2755" s="21">
        <f>+'LISTADO GENERAL '!O2781</f>
        <v>0</v>
      </c>
      <c r="I2755">
        <f t="shared" si="82"/>
        <v>0</v>
      </c>
      <c r="J2755">
        <f>IF('LISTADO GENERAL '!K2781="EXENTO",'REF1'!I2755,I2755*1.16)</f>
        <v>0</v>
      </c>
      <c r="K2755" t="b">
        <f t="shared" si="83"/>
        <v>0</v>
      </c>
      <c r="L2755">
        <f>'LISTADO GENERAL '!A2781</f>
        <v>0</v>
      </c>
    </row>
    <row r="2756" spans="1:12">
      <c r="A2756" s="22">
        <v>3269</v>
      </c>
      <c r="B2756">
        <f>+'LISTADO GENERAL '!B2782</f>
        <v>0</v>
      </c>
      <c r="C2756">
        <f>+'LISTADO GENERAL '!E2782</f>
        <v>0</v>
      </c>
      <c r="D2756">
        <f>+'LISTADO GENERAL '!F2782</f>
        <v>0</v>
      </c>
      <c r="E2756">
        <f>+'LISTADO GENERAL '!I2782</f>
        <v>0</v>
      </c>
      <c r="F2756" s="20">
        <f>+'LISTADO GENERAL '!S2782</f>
        <v>0</v>
      </c>
      <c r="G2756">
        <f>+'LISTADO GENERAL '!T2782</f>
        <v>0</v>
      </c>
      <c r="H2756" s="21">
        <f>+'LISTADO GENERAL '!O2782</f>
        <v>0</v>
      </c>
      <c r="I2756">
        <f t="shared" si="82"/>
        <v>0</v>
      </c>
      <c r="J2756">
        <f>IF('LISTADO GENERAL '!K2782="EXENTO",'REF1'!I2756,I2756*1.16)</f>
        <v>0</v>
      </c>
      <c r="K2756" t="b">
        <f t="shared" si="83"/>
        <v>0</v>
      </c>
      <c r="L2756">
        <f>'LISTADO GENERAL '!A2782</f>
        <v>0</v>
      </c>
    </row>
    <row r="2757" spans="1:12">
      <c r="A2757" s="22">
        <v>3270</v>
      </c>
      <c r="B2757">
        <f>+'LISTADO GENERAL '!B2783</f>
        <v>0</v>
      </c>
      <c r="C2757">
        <f>+'LISTADO GENERAL '!E2783</f>
        <v>0</v>
      </c>
      <c r="D2757">
        <f>+'LISTADO GENERAL '!F2783</f>
        <v>0</v>
      </c>
      <c r="E2757">
        <f>+'LISTADO GENERAL '!I2783</f>
        <v>0</v>
      </c>
      <c r="F2757" s="20">
        <f>+'LISTADO GENERAL '!S2783</f>
        <v>0</v>
      </c>
      <c r="G2757">
        <f>+'LISTADO GENERAL '!T2783</f>
        <v>0</v>
      </c>
      <c r="H2757" s="21">
        <f>+'LISTADO GENERAL '!O2783</f>
        <v>0</v>
      </c>
      <c r="I2757">
        <f t="shared" si="82"/>
        <v>0</v>
      </c>
      <c r="J2757">
        <f>IF('LISTADO GENERAL '!K2783="EXENTO",'REF1'!I2757,I2757*1.16)</f>
        <v>0</v>
      </c>
      <c r="K2757" t="b">
        <f t="shared" si="83"/>
        <v>0</v>
      </c>
      <c r="L2757">
        <f>'LISTADO GENERAL '!A2783</f>
        <v>0</v>
      </c>
    </row>
    <row r="2758" spans="1:12">
      <c r="A2758" s="22">
        <v>3271</v>
      </c>
      <c r="B2758">
        <f>+'LISTADO GENERAL '!B2784</f>
        <v>0</v>
      </c>
      <c r="C2758">
        <f>+'LISTADO GENERAL '!E2784</f>
        <v>0</v>
      </c>
      <c r="D2758">
        <f>+'LISTADO GENERAL '!F2784</f>
        <v>0</v>
      </c>
      <c r="E2758">
        <f>+'LISTADO GENERAL '!I2784</f>
        <v>0</v>
      </c>
      <c r="F2758" s="20">
        <f>+'LISTADO GENERAL '!S2784</f>
        <v>0</v>
      </c>
      <c r="G2758">
        <f>+'LISTADO GENERAL '!T2784</f>
        <v>0</v>
      </c>
      <c r="H2758" s="21">
        <f>+'LISTADO GENERAL '!O2784</f>
        <v>0</v>
      </c>
      <c r="I2758">
        <f t="shared" si="82"/>
        <v>0</v>
      </c>
      <c r="J2758">
        <f>IF('LISTADO GENERAL '!K2784="EXENTO",'REF1'!I2758,I2758*1.16)</f>
        <v>0</v>
      </c>
      <c r="K2758" t="b">
        <f t="shared" si="83"/>
        <v>0</v>
      </c>
      <c r="L2758">
        <f>'LISTADO GENERAL '!A2784</f>
        <v>0</v>
      </c>
    </row>
    <row r="2759" spans="1:12">
      <c r="A2759" s="22">
        <v>3272</v>
      </c>
      <c r="B2759">
        <f>+'LISTADO GENERAL '!B2785</f>
        <v>0</v>
      </c>
      <c r="C2759">
        <f>+'LISTADO GENERAL '!E2785</f>
        <v>0</v>
      </c>
      <c r="D2759">
        <f>+'LISTADO GENERAL '!F2785</f>
        <v>0</v>
      </c>
      <c r="E2759">
        <f>+'LISTADO GENERAL '!I2785</f>
        <v>0</v>
      </c>
      <c r="F2759" s="20">
        <f>+'LISTADO GENERAL '!S2785</f>
        <v>0</v>
      </c>
      <c r="G2759">
        <f>+'LISTADO GENERAL '!T2785</f>
        <v>0</v>
      </c>
      <c r="H2759" s="21">
        <f>+'LISTADO GENERAL '!O2785</f>
        <v>0</v>
      </c>
      <c r="I2759">
        <f t="shared" si="82"/>
        <v>0</v>
      </c>
      <c r="J2759">
        <f>IF('LISTADO GENERAL '!K2785="EXENTO",'REF1'!I2759,I2759*1.16)</f>
        <v>0</v>
      </c>
      <c r="K2759" t="b">
        <f t="shared" si="83"/>
        <v>0</v>
      </c>
      <c r="L2759">
        <f>'LISTADO GENERAL '!A2785</f>
        <v>0</v>
      </c>
    </row>
    <row r="2760" spans="1:12">
      <c r="A2760" s="22">
        <v>3273</v>
      </c>
      <c r="B2760">
        <f>+'LISTADO GENERAL '!B2786</f>
        <v>0</v>
      </c>
      <c r="C2760">
        <f>+'LISTADO GENERAL '!E2786</f>
        <v>0</v>
      </c>
      <c r="D2760">
        <f>+'LISTADO GENERAL '!F2786</f>
        <v>0</v>
      </c>
      <c r="E2760">
        <f>+'LISTADO GENERAL '!I2786</f>
        <v>0</v>
      </c>
      <c r="F2760" s="20">
        <f>+'LISTADO GENERAL '!S2786</f>
        <v>0</v>
      </c>
      <c r="G2760">
        <f>+'LISTADO GENERAL '!T2786</f>
        <v>0</v>
      </c>
      <c r="H2760" s="21">
        <f>+'LISTADO GENERAL '!O2786</f>
        <v>0</v>
      </c>
      <c r="I2760">
        <f t="shared" si="82"/>
        <v>0</v>
      </c>
      <c r="J2760">
        <f>IF('LISTADO GENERAL '!K2786="EXENTO",'REF1'!I2760,I2760*1.16)</f>
        <v>0</v>
      </c>
      <c r="K2760" t="b">
        <f t="shared" si="83"/>
        <v>0</v>
      </c>
      <c r="L2760">
        <f>'LISTADO GENERAL '!A2786</f>
        <v>0</v>
      </c>
    </row>
    <row r="2761" spans="1:12">
      <c r="A2761" s="22">
        <v>3274</v>
      </c>
      <c r="B2761">
        <f>+'LISTADO GENERAL '!B2787</f>
        <v>0</v>
      </c>
      <c r="C2761">
        <f>+'LISTADO GENERAL '!E2787</f>
        <v>0</v>
      </c>
      <c r="D2761">
        <f>+'LISTADO GENERAL '!F2787</f>
        <v>0</v>
      </c>
      <c r="E2761">
        <f>+'LISTADO GENERAL '!I2787</f>
        <v>0</v>
      </c>
      <c r="F2761" s="20">
        <f>+'LISTADO GENERAL '!S2787</f>
        <v>0</v>
      </c>
      <c r="G2761">
        <f>+'LISTADO GENERAL '!T2787</f>
        <v>0</v>
      </c>
      <c r="H2761" s="21">
        <f>+'LISTADO GENERAL '!O2787</f>
        <v>0</v>
      </c>
      <c r="I2761">
        <f t="shared" si="82"/>
        <v>0</v>
      </c>
      <c r="J2761">
        <f>IF('LISTADO GENERAL '!K2787="EXENTO",'REF1'!I2761,I2761*1.16)</f>
        <v>0</v>
      </c>
      <c r="K2761" t="b">
        <f t="shared" si="83"/>
        <v>0</v>
      </c>
      <c r="L2761">
        <f>'LISTADO GENERAL '!A2787</f>
        <v>0</v>
      </c>
    </row>
    <row r="2762" spans="1:12">
      <c r="A2762" s="22">
        <v>3275</v>
      </c>
      <c r="B2762">
        <f>+'LISTADO GENERAL '!B2788</f>
        <v>0</v>
      </c>
      <c r="C2762">
        <f>+'LISTADO GENERAL '!E2788</f>
        <v>0</v>
      </c>
      <c r="D2762">
        <f>+'LISTADO GENERAL '!F2788</f>
        <v>0</v>
      </c>
      <c r="E2762">
        <f>+'LISTADO GENERAL '!I2788</f>
        <v>0</v>
      </c>
      <c r="F2762" s="20">
        <f>+'LISTADO GENERAL '!S2788</f>
        <v>0</v>
      </c>
      <c r="G2762">
        <f>+'LISTADO GENERAL '!T2788</f>
        <v>0</v>
      </c>
      <c r="H2762" s="21">
        <f>+'LISTADO GENERAL '!O2788</f>
        <v>0</v>
      </c>
      <c r="I2762">
        <f t="shared" si="82"/>
        <v>0</v>
      </c>
      <c r="J2762">
        <f>IF('LISTADO GENERAL '!K2788="EXENTO",'REF1'!I2762,I2762*1.16)</f>
        <v>0</v>
      </c>
      <c r="K2762" t="b">
        <f t="shared" si="83"/>
        <v>0</v>
      </c>
      <c r="L2762">
        <f>'LISTADO GENERAL '!A2788</f>
        <v>0</v>
      </c>
    </row>
    <row r="2763" spans="1:12">
      <c r="A2763" s="22">
        <v>3276</v>
      </c>
      <c r="B2763">
        <f>+'LISTADO GENERAL '!B2789</f>
        <v>0</v>
      </c>
      <c r="C2763">
        <f>+'LISTADO GENERAL '!E2789</f>
        <v>0</v>
      </c>
      <c r="D2763">
        <f>+'LISTADO GENERAL '!F2789</f>
        <v>0</v>
      </c>
      <c r="E2763">
        <f>+'LISTADO GENERAL '!I2789</f>
        <v>0</v>
      </c>
      <c r="F2763" s="20">
        <f>+'LISTADO GENERAL '!S2789</f>
        <v>0</v>
      </c>
      <c r="G2763">
        <f>+'LISTADO GENERAL '!T2789</f>
        <v>0</v>
      </c>
      <c r="H2763" s="21">
        <f>+'LISTADO GENERAL '!O2789</f>
        <v>0</v>
      </c>
      <c r="I2763">
        <f t="shared" si="82"/>
        <v>0</v>
      </c>
      <c r="J2763">
        <f>IF('LISTADO GENERAL '!K2789="EXENTO",'REF1'!I2763,I2763*1.16)</f>
        <v>0</v>
      </c>
      <c r="K2763" t="b">
        <f t="shared" si="83"/>
        <v>0</v>
      </c>
      <c r="L2763">
        <f>'LISTADO GENERAL '!A2789</f>
        <v>0</v>
      </c>
    </row>
    <row r="2764" spans="1:12">
      <c r="A2764" s="22">
        <v>3277</v>
      </c>
      <c r="B2764">
        <f>+'LISTADO GENERAL '!B2790</f>
        <v>0</v>
      </c>
      <c r="C2764">
        <f>+'LISTADO GENERAL '!E2790</f>
        <v>0</v>
      </c>
      <c r="D2764">
        <f>+'LISTADO GENERAL '!F2790</f>
        <v>0</v>
      </c>
      <c r="E2764">
        <f>+'LISTADO GENERAL '!I2790</f>
        <v>0</v>
      </c>
      <c r="F2764" s="20">
        <f>+'LISTADO GENERAL '!S2790</f>
        <v>0</v>
      </c>
      <c r="G2764">
        <f>+'LISTADO GENERAL '!T2790</f>
        <v>0</v>
      </c>
      <c r="H2764" s="21">
        <f>+'LISTADO GENERAL '!O2790</f>
        <v>0</v>
      </c>
      <c r="I2764">
        <f t="shared" si="82"/>
        <v>0</v>
      </c>
      <c r="J2764">
        <f>IF('LISTADO GENERAL '!K2790="EXENTO",'REF1'!I2764,I2764*1.16)</f>
        <v>0</v>
      </c>
      <c r="K2764" t="b">
        <f t="shared" si="83"/>
        <v>0</v>
      </c>
      <c r="L2764">
        <f>'LISTADO GENERAL '!A2790</f>
        <v>0</v>
      </c>
    </row>
    <row r="2765" spans="1:12">
      <c r="A2765" s="22">
        <v>3278</v>
      </c>
      <c r="B2765">
        <f>+'LISTADO GENERAL '!B2791</f>
        <v>0</v>
      </c>
      <c r="C2765">
        <f>+'LISTADO GENERAL '!E2791</f>
        <v>0</v>
      </c>
      <c r="D2765">
        <f>+'LISTADO GENERAL '!F2791</f>
        <v>0</v>
      </c>
      <c r="E2765">
        <f>+'LISTADO GENERAL '!I2791</f>
        <v>0</v>
      </c>
      <c r="F2765" s="20">
        <f>+'LISTADO GENERAL '!S2791</f>
        <v>0</v>
      </c>
      <c r="G2765">
        <f>+'LISTADO GENERAL '!T2791</f>
        <v>0</v>
      </c>
      <c r="H2765" s="21">
        <f>+'LISTADO GENERAL '!O2791</f>
        <v>0</v>
      </c>
      <c r="I2765">
        <f t="shared" si="82"/>
        <v>0</v>
      </c>
      <c r="J2765">
        <f>IF('LISTADO GENERAL '!K2791="EXENTO",'REF1'!I2765,I2765*1.16)</f>
        <v>0</v>
      </c>
      <c r="K2765" t="b">
        <f t="shared" si="83"/>
        <v>0</v>
      </c>
      <c r="L2765">
        <f>'LISTADO GENERAL '!A2791</f>
        <v>0</v>
      </c>
    </row>
    <row r="2766" spans="1:12">
      <c r="A2766" s="22">
        <v>3279</v>
      </c>
      <c r="B2766">
        <f>+'LISTADO GENERAL '!B2792</f>
        <v>0</v>
      </c>
      <c r="C2766">
        <f>+'LISTADO GENERAL '!E2792</f>
        <v>0</v>
      </c>
      <c r="D2766">
        <f>+'LISTADO GENERAL '!F2792</f>
        <v>0</v>
      </c>
      <c r="E2766">
        <f>+'LISTADO GENERAL '!I2792</f>
        <v>0</v>
      </c>
      <c r="F2766" s="20">
        <f>+'LISTADO GENERAL '!S2792</f>
        <v>0</v>
      </c>
      <c r="G2766">
        <f>+'LISTADO GENERAL '!T2792</f>
        <v>0</v>
      </c>
      <c r="H2766" s="21">
        <f>+'LISTADO GENERAL '!O2792</f>
        <v>0</v>
      </c>
      <c r="I2766">
        <f t="shared" si="82"/>
        <v>0</v>
      </c>
      <c r="J2766">
        <f>IF('LISTADO GENERAL '!K2792="EXENTO",'REF1'!I2766,I2766*1.16)</f>
        <v>0</v>
      </c>
      <c r="K2766" t="b">
        <f t="shared" si="83"/>
        <v>0</v>
      </c>
      <c r="L2766">
        <f>'LISTADO GENERAL '!A2792</f>
        <v>0</v>
      </c>
    </row>
    <row r="2767" spans="1:12">
      <c r="A2767" s="22">
        <v>3280</v>
      </c>
      <c r="B2767">
        <f>+'LISTADO GENERAL '!B2793</f>
        <v>0</v>
      </c>
      <c r="C2767">
        <f>+'LISTADO GENERAL '!E2793</f>
        <v>0</v>
      </c>
      <c r="D2767">
        <f>+'LISTADO GENERAL '!F2793</f>
        <v>0</v>
      </c>
      <c r="E2767">
        <f>+'LISTADO GENERAL '!I2793</f>
        <v>0</v>
      </c>
      <c r="F2767" s="20">
        <f>+'LISTADO GENERAL '!S2793</f>
        <v>0</v>
      </c>
      <c r="G2767">
        <f>+'LISTADO GENERAL '!T2793</f>
        <v>0</v>
      </c>
      <c r="H2767" s="21">
        <f>+'LISTADO GENERAL '!O2793</f>
        <v>0</v>
      </c>
      <c r="I2767">
        <f t="shared" si="82"/>
        <v>0</v>
      </c>
      <c r="J2767">
        <f>IF('LISTADO GENERAL '!K2793="EXENTO",'REF1'!I2767,I2767*1.16)</f>
        <v>0</v>
      </c>
      <c r="K2767" t="b">
        <f t="shared" si="83"/>
        <v>0</v>
      </c>
      <c r="L2767">
        <f>'LISTADO GENERAL '!A2793</f>
        <v>0</v>
      </c>
    </row>
    <row r="2768" spans="1:12">
      <c r="A2768" s="22">
        <v>3281</v>
      </c>
      <c r="B2768">
        <f>+'LISTADO GENERAL '!B2794</f>
        <v>0</v>
      </c>
      <c r="C2768">
        <f>+'LISTADO GENERAL '!E2794</f>
        <v>0</v>
      </c>
      <c r="D2768">
        <f>+'LISTADO GENERAL '!F2794</f>
        <v>0</v>
      </c>
      <c r="E2768">
        <f>+'LISTADO GENERAL '!I2794</f>
        <v>0</v>
      </c>
      <c r="F2768" s="20">
        <f>+'LISTADO GENERAL '!S2794</f>
        <v>0</v>
      </c>
      <c r="G2768">
        <f>+'LISTADO GENERAL '!T2794</f>
        <v>0</v>
      </c>
      <c r="H2768" s="21">
        <f>+'LISTADO GENERAL '!O2794</f>
        <v>0</v>
      </c>
      <c r="I2768">
        <f t="shared" si="82"/>
        <v>0</v>
      </c>
      <c r="J2768">
        <f>IF('LISTADO GENERAL '!K2794="EXENTO",'REF1'!I2768,I2768*1.16)</f>
        <v>0</v>
      </c>
      <c r="K2768" t="b">
        <f t="shared" si="83"/>
        <v>0</v>
      </c>
      <c r="L2768">
        <f>'LISTADO GENERAL '!A2794</f>
        <v>0</v>
      </c>
    </row>
    <row r="2769" spans="1:12">
      <c r="A2769" s="22">
        <v>3282</v>
      </c>
      <c r="B2769">
        <f>+'LISTADO GENERAL '!B2795</f>
        <v>0</v>
      </c>
      <c r="C2769">
        <f>+'LISTADO GENERAL '!E2795</f>
        <v>0</v>
      </c>
      <c r="D2769">
        <f>+'LISTADO GENERAL '!F2795</f>
        <v>0</v>
      </c>
      <c r="E2769">
        <f>+'LISTADO GENERAL '!I2795</f>
        <v>0</v>
      </c>
      <c r="F2769" s="20">
        <f>+'LISTADO GENERAL '!S2795</f>
        <v>0</v>
      </c>
      <c r="G2769">
        <f>+'LISTADO GENERAL '!T2795</f>
        <v>0</v>
      </c>
      <c r="H2769" s="21">
        <f>+'LISTADO GENERAL '!O2795</f>
        <v>0</v>
      </c>
      <c r="I2769">
        <f t="shared" si="82"/>
        <v>0</v>
      </c>
      <c r="J2769">
        <f>IF('LISTADO GENERAL '!K2795="EXENTO",'REF1'!I2769,I2769*1.16)</f>
        <v>0</v>
      </c>
      <c r="K2769" t="b">
        <f t="shared" si="83"/>
        <v>0</v>
      </c>
      <c r="L2769">
        <f>'LISTADO GENERAL '!A2795</f>
        <v>0</v>
      </c>
    </row>
    <row r="2770" spans="1:12">
      <c r="A2770" s="22">
        <v>3283</v>
      </c>
      <c r="B2770">
        <f>+'LISTADO GENERAL '!B2796</f>
        <v>0</v>
      </c>
      <c r="C2770">
        <f>+'LISTADO GENERAL '!E2796</f>
        <v>0</v>
      </c>
      <c r="D2770">
        <f>+'LISTADO GENERAL '!F2796</f>
        <v>0</v>
      </c>
      <c r="E2770">
        <f>+'LISTADO GENERAL '!I2796</f>
        <v>0</v>
      </c>
      <c r="F2770" s="20">
        <f>+'LISTADO GENERAL '!S2796</f>
        <v>0</v>
      </c>
      <c r="G2770">
        <f>+'LISTADO GENERAL '!T2796</f>
        <v>0</v>
      </c>
      <c r="H2770" s="21">
        <f>+'LISTADO GENERAL '!O2796</f>
        <v>0</v>
      </c>
      <c r="I2770">
        <f t="shared" si="82"/>
        <v>0</v>
      </c>
      <c r="J2770">
        <f>IF('LISTADO GENERAL '!K2796="EXENTO",'REF1'!I2770,I2770*1.16)</f>
        <v>0</v>
      </c>
      <c r="K2770" t="b">
        <f t="shared" si="83"/>
        <v>0</v>
      </c>
      <c r="L2770">
        <f>'LISTADO GENERAL '!A2796</f>
        <v>0</v>
      </c>
    </row>
    <row r="2771" spans="1:12">
      <c r="A2771" s="22">
        <v>3284</v>
      </c>
      <c r="B2771">
        <f>+'LISTADO GENERAL '!B2797</f>
        <v>0</v>
      </c>
      <c r="C2771">
        <f>+'LISTADO GENERAL '!E2797</f>
        <v>0</v>
      </c>
      <c r="D2771">
        <f>+'LISTADO GENERAL '!F2797</f>
        <v>0</v>
      </c>
      <c r="E2771">
        <f>+'LISTADO GENERAL '!I2797</f>
        <v>0</v>
      </c>
      <c r="F2771" s="20">
        <f>+'LISTADO GENERAL '!S2797</f>
        <v>0</v>
      </c>
      <c r="G2771">
        <f>+'LISTADO GENERAL '!T2797</f>
        <v>0</v>
      </c>
      <c r="H2771" s="21">
        <f>+'LISTADO GENERAL '!O2797</f>
        <v>0</v>
      </c>
      <c r="I2771">
        <f t="shared" si="82"/>
        <v>0</v>
      </c>
      <c r="J2771">
        <f>IF('LISTADO GENERAL '!K2797="EXENTO",'REF1'!I2771,I2771*1.16)</f>
        <v>0</v>
      </c>
      <c r="K2771" t="b">
        <f t="shared" si="83"/>
        <v>0</v>
      </c>
      <c r="L2771">
        <f>'LISTADO GENERAL '!A2797</f>
        <v>0</v>
      </c>
    </row>
    <row r="2772" spans="1:12">
      <c r="A2772" s="22">
        <v>3285</v>
      </c>
      <c r="B2772">
        <f>+'LISTADO GENERAL '!B2798</f>
        <v>0</v>
      </c>
      <c r="C2772">
        <f>+'LISTADO GENERAL '!E2798</f>
        <v>0</v>
      </c>
      <c r="D2772">
        <f>+'LISTADO GENERAL '!F2798</f>
        <v>0</v>
      </c>
      <c r="E2772">
        <f>+'LISTADO GENERAL '!I2798</f>
        <v>0</v>
      </c>
      <c r="F2772" s="20">
        <f>+'LISTADO GENERAL '!S2798</f>
        <v>0</v>
      </c>
      <c r="G2772">
        <f>+'LISTADO GENERAL '!T2798</f>
        <v>0</v>
      </c>
      <c r="H2772" s="21">
        <f>+'LISTADO GENERAL '!O2798</f>
        <v>0</v>
      </c>
      <c r="I2772">
        <f t="shared" si="82"/>
        <v>0</v>
      </c>
      <c r="J2772">
        <f>IF('LISTADO GENERAL '!K2798="EXENTO",'REF1'!I2772,I2772*1.16)</f>
        <v>0</v>
      </c>
      <c r="K2772" t="b">
        <f t="shared" si="83"/>
        <v>0</v>
      </c>
      <c r="L2772">
        <f>'LISTADO GENERAL '!A2798</f>
        <v>0</v>
      </c>
    </row>
    <row r="2773" spans="1:12">
      <c r="A2773" s="22">
        <v>3286</v>
      </c>
      <c r="B2773">
        <f>+'LISTADO GENERAL '!B2799</f>
        <v>0</v>
      </c>
      <c r="C2773">
        <f>+'LISTADO GENERAL '!E2799</f>
        <v>0</v>
      </c>
      <c r="D2773">
        <f>+'LISTADO GENERAL '!F2799</f>
        <v>0</v>
      </c>
      <c r="E2773">
        <f>+'LISTADO GENERAL '!I2799</f>
        <v>0</v>
      </c>
      <c r="F2773" s="20">
        <f>+'LISTADO GENERAL '!S2799</f>
        <v>0</v>
      </c>
      <c r="G2773">
        <f>+'LISTADO GENERAL '!T2799</f>
        <v>0</v>
      </c>
      <c r="H2773" s="21">
        <f>+'LISTADO GENERAL '!O2799</f>
        <v>0</v>
      </c>
      <c r="I2773">
        <f t="shared" si="82"/>
        <v>0</v>
      </c>
      <c r="J2773">
        <f>IF('LISTADO GENERAL '!K2799="EXENTO",'REF1'!I2773,I2773*1.16)</f>
        <v>0</v>
      </c>
      <c r="K2773" t="b">
        <f t="shared" si="83"/>
        <v>0</v>
      </c>
      <c r="L2773">
        <f>'LISTADO GENERAL '!A2799</f>
        <v>0</v>
      </c>
    </row>
    <row r="2774" spans="1:12">
      <c r="A2774" s="22">
        <v>3287</v>
      </c>
      <c r="B2774">
        <f>+'LISTADO GENERAL '!B2800</f>
        <v>0</v>
      </c>
      <c r="C2774">
        <f>+'LISTADO GENERAL '!E2800</f>
        <v>0</v>
      </c>
      <c r="D2774">
        <f>+'LISTADO GENERAL '!F2800</f>
        <v>0</v>
      </c>
      <c r="E2774">
        <f>+'LISTADO GENERAL '!I2800</f>
        <v>0</v>
      </c>
      <c r="F2774" s="20">
        <f>+'LISTADO GENERAL '!S2800</f>
        <v>0</v>
      </c>
      <c r="G2774">
        <f>+'LISTADO GENERAL '!T2800</f>
        <v>0</v>
      </c>
      <c r="H2774" s="21">
        <f>+'LISTADO GENERAL '!O2800</f>
        <v>0</v>
      </c>
      <c r="I2774">
        <f t="shared" si="82"/>
        <v>0</v>
      </c>
      <c r="J2774">
        <f>IF('LISTADO GENERAL '!K2800="EXENTO",'REF1'!I2774,I2774*1.16)</f>
        <v>0</v>
      </c>
      <c r="K2774" t="b">
        <f t="shared" si="83"/>
        <v>0</v>
      </c>
      <c r="L2774">
        <f>'LISTADO GENERAL '!A2800</f>
        <v>0</v>
      </c>
    </row>
    <row r="2775" spans="1:12">
      <c r="A2775" s="22">
        <v>3288</v>
      </c>
      <c r="B2775">
        <f>+'LISTADO GENERAL '!B2801</f>
        <v>0</v>
      </c>
      <c r="C2775">
        <f>+'LISTADO GENERAL '!E2801</f>
        <v>0</v>
      </c>
      <c r="D2775">
        <f>+'LISTADO GENERAL '!F2801</f>
        <v>0</v>
      </c>
      <c r="E2775">
        <f>+'LISTADO GENERAL '!I2801</f>
        <v>0</v>
      </c>
      <c r="F2775" s="20">
        <f>+'LISTADO GENERAL '!S2801</f>
        <v>0</v>
      </c>
      <c r="G2775">
        <f>+'LISTADO GENERAL '!T2801</f>
        <v>0</v>
      </c>
      <c r="H2775" s="21">
        <f>+'LISTADO GENERAL '!O2801</f>
        <v>0</v>
      </c>
      <c r="I2775">
        <f t="shared" si="82"/>
        <v>0</v>
      </c>
      <c r="J2775">
        <f>IF('LISTADO GENERAL '!K2801="EXENTO",'REF1'!I2775,I2775*1.16)</f>
        <v>0</v>
      </c>
      <c r="K2775" t="b">
        <f t="shared" si="83"/>
        <v>0</v>
      </c>
      <c r="L2775">
        <f>'LISTADO GENERAL '!A2801</f>
        <v>0</v>
      </c>
    </row>
    <row r="2776" spans="1:12">
      <c r="A2776" s="22">
        <v>3289</v>
      </c>
      <c r="B2776">
        <f>+'LISTADO GENERAL '!B2802</f>
        <v>0</v>
      </c>
      <c r="C2776">
        <f>+'LISTADO GENERAL '!E2802</f>
        <v>0</v>
      </c>
      <c r="D2776">
        <f>+'LISTADO GENERAL '!F2802</f>
        <v>0</v>
      </c>
      <c r="E2776">
        <f>+'LISTADO GENERAL '!I2802</f>
        <v>0</v>
      </c>
      <c r="F2776" s="20">
        <f>+'LISTADO GENERAL '!S2802</f>
        <v>0</v>
      </c>
      <c r="G2776">
        <f>+'LISTADO GENERAL '!T2802</f>
        <v>0</v>
      </c>
      <c r="H2776" s="21">
        <f>+'LISTADO GENERAL '!O2802</f>
        <v>0</v>
      </c>
      <c r="I2776">
        <f t="shared" si="82"/>
        <v>0</v>
      </c>
      <c r="J2776">
        <f>IF('LISTADO GENERAL '!K2802="EXENTO",'REF1'!I2776,I2776*1.16)</f>
        <v>0</v>
      </c>
      <c r="K2776" t="b">
        <f t="shared" si="83"/>
        <v>0</v>
      </c>
      <c r="L2776">
        <f>'LISTADO GENERAL '!A2802</f>
        <v>0</v>
      </c>
    </row>
    <row r="2777" spans="1:12">
      <c r="A2777" s="22">
        <v>3290</v>
      </c>
      <c r="B2777">
        <f>+'LISTADO GENERAL '!B2803</f>
        <v>0</v>
      </c>
      <c r="C2777">
        <f>+'LISTADO GENERAL '!E2803</f>
        <v>0</v>
      </c>
      <c r="D2777">
        <f>+'LISTADO GENERAL '!F2803</f>
        <v>0</v>
      </c>
      <c r="E2777">
        <f>+'LISTADO GENERAL '!I2803</f>
        <v>0</v>
      </c>
      <c r="F2777" s="20">
        <f>+'LISTADO GENERAL '!S2803</f>
        <v>0</v>
      </c>
      <c r="G2777">
        <f>+'LISTADO GENERAL '!T2803</f>
        <v>0</v>
      </c>
      <c r="H2777" s="21">
        <f>+'LISTADO GENERAL '!O2803</f>
        <v>0</v>
      </c>
      <c r="I2777">
        <f t="shared" si="82"/>
        <v>0</v>
      </c>
      <c r="J2777">
        <f>IF('LISTADO GENERAL '!K2803="EXENTO",'REF1'!I2777,I2777*1.16)</f>
        <v>0</v>
      </c>
      <c r="K2777" t="b">
        <f t="shared" si="83"/>
        <v>0</v>
      </c>
      <c r="L2777">
        <f>'LISTADO GENERAL '!A2803</f>
        <v>0</v>
      </c>
    </row>
    <row r="2778" spans="1:12">
      <c r="A2778" s="22">
        <v>3291</v>
      </c>
      <c r="B2778">
        <f>+'LISTADO GENERAL '!B2804</f>
        <v>0</v>
      </c>
      <c r="C2778">
        <f>+'LISTADO GENERAL '!E2804</f>
        <v>0</v>
      </c>
      <c r="D2778">
        <f>+'LISTADO GENERAL '!F2804</f>
        <v>0</v>
      </c>
      <c r="E2778">
        <f>+'LISTADO GENERAL '!I2804</f>
        <v>0</v>
      </c>
      <c r="F2778" s="20">
        <f>+'LISTADO GENERAL '!S2804</f>
        <v>0</v>
      </c>
      <c r="G2778">
        <f>+'LISTADO GENERAL '!T2804</f>
        <v>0</v>
      </c>
      <c r="H2778" s="21">
        <f>+'LISTADO GENERAL '!O2804</f>
        <v>0</v>
      </c>
      <c r="I2778">
        <f t="shared" si="82"/>
        <v>0</v>
      </c>
      <c r="J2778">
        <f>IF('LISTADO GENERAL '!K2804="EXENTO",'REF1'!I2778,I2778*1.16)</f>
        <v>0</v>
      </c>
      <c r="K2778" t="b">
        <f t="shared" si="83"/>
        <v>0</v>
      </c>
      <c r="L2778">
        <f>'LISTADO GENERAL '!A2804</f>
        <v>0</v>
      </c>
    </row>
    <row r="2779" spans="1:12">
      <c r="A2779" s="22">
        <v>3292</v>
      </c>
      <c r="B2779">
        <f>+'LISTADO GENERAL '!B2805</f>
        <v>0</v>
      </c>
      <c r="C2779">
        <f>+'LISTADO GENERAL '!E2805</f>
        <v>0</v>
      </c>
      <c r="D2779">
        <f>+'LISTADO GENERAL '!F2805</f>
        <v>0</v>
      </c>
      <c r="E2779">
        <f>+'LISTADO GENERAL '!I2805</f>
        <v>0</v>
      </c>
      <c r="F2779" s="20">
        <f>+'LISTADO GENERAL '!S2805</f>
        <v>0</v>
      </c>
      <c r="G2779">
        <f>+'LISTADO GENERAL '!T2805</f>
        <v>0</v>
      </c>
      <c r="H2779" s="21">
        <f>+'LISTADO GENERAL '!O2805</f>
        <v>0</v>
      </c>
      <c r="I2779">
        <f t="shared" si="82"/>
        <v>0</v>
      </c>
      <c r="J2779">
        <f>IF('LISTADO GENERAL '!K2805="EXENTO",'REF1'!I2779,I2779*1.16)</f>
        <v>0</v>
      </c>
      <c r="K2779" t="b">
        <f t="shared" si="83"/>
        <v>0</v>
      </c>
      <c r="L2779">
        <f>'LISTADO GENERAL '!A2805</f>
        <v>0</v>
      </c>
    </row>
    <row r="2780" spans="1:12">
      <c r="A2780" s="22">
        <v>3293</v>
      </c>
      <c r="B2780">
        <f>+'LISTADO GENERAL '!B2806</f>
        <v>0</v>
      </c>
      <c r="C2780">
        <f>+'LISTADO GENERAL '!E2806</f>
        <v>0</v>
      </c>
      <c r="D2780">
        <f>+'LISTADO GENERAL '!F2806</f>
        <v>0</v>
      </c>
      <c r="E2780">
        <f>+'LISTADO GENERAL '!I2806</f>
        <v>0</v>
      </c>
      <c r="F2780" s="20">
        <f>+'LISTADO GENERAL '!S2806</f>
        <v>0</v>
      </c>
      <c r="G2780">
        <f>+'LISTADO GENERAL '!T2806</f>
        <v>0</v>
      </c>
      <c r="H2780" s="21">
        <f>+'LISTADO GENERAL '!O2806</f>
        <v>0</v>
      </c>
      <c r="I2780">
        <f t="shared" si="82"/>
        <v>0</v>
      </c>
      <c r="J2780">
        <f>IF('LISTADO GENERAL '!K2806="EXENTO",'REF1'!I2780,I2780*1.16)</f>
        <v>0</v>
      </c>
      <c r="K2780" t="b">
        <f t="shared" si="83"/>
        <v>0</v>
      </c>
      <c r="L2780">
        <f>'LISTADO GENERAL '!A2806</f>
        <v>0</v>
      </c>
    </row>
    <row r="2781" spans="1:12">
      <c r="A2781" s="22">
        <v>3294</v>
      </c>
      <c r="B2781">
        <f>+'LISTADO GENERAL '!B2807</f>
        <v>0</v>
      </c>
      <c r="C2781">
        <f>+'LISTADO GENERAL '!E2807</f>
        <v>0</v>
      </c>
      <c r="D2781">
        <f>+'LISTADO GENERAL '!F2807</f>
        <v>0</v>
      </c>
      <c r="E2781">
        <f>+'LISTADO GENERAL '!I2807</f>
        <v>0</v>
      </c>
      <c r="F2781" s="20">
        <f>+'LISTADO GENERAL '!S2807</f>
        <v>0</v>
      </c>
      <c r="G2781">
        <f>+'LISTADO GENERAL '!T2807</f>
        <v>0</v>
      </c>
      <c r="H2781" s="21">
        <f>+'LISTADO GENERAL '!O2807</f>
        <v>0</v>
      </c>
      <c r="I2781">
        <f t="shared" si="82"/>
        <v>0</v>
      </c>
      <c r="J2781">
        <f>IF('LISTADO GENERAL '!K2807="EXENTO",'REF1'!I2781,I2781*1.16)</f>
        <v>0</v>
      </c>
      <c r="K2781" t="b">
        <f t="shared" si="83"/>
        <v>0</v>
      </c>
      <c r="L2781">
        <f>'LISTADO GENERAL '!A2807</f>
        <v>0</v>
      </c>
    </row>
    <row r="2782" spans="1:12">
      <c r="A2782" s="22">
        <v>3295</v>
      </c>
      <c r="B2782">
        <f>+'LISTADO GENERAL '!B2808</f>
        <v>0</v>
      </c>
      <c r="C2782">
        <f>+'LISTADO GENERAL '!E2808</f>
        <v>0</v>
      </c>
      <c r="D2782">
        <f>+'LISTADO GENERAL '!F2808</f>
        <v>0</v>
      </c>
      <c r="E2782">
        <f>+'LISTADO GENERAL '!I2808</f>
        <v>0</v>
      </c>
      <c r="F2782" s="20">
        <f>+'LISTADO GENERAL '!S2808</f>
        <v>0</v>
      </c>
      <c r="G2782">
        <f>+'LISTADO GENERAL '!T2808</f>
        <v>0</v>
      </c>
      <c r="H2782" s="21">
        <f>+'LISTADO GENERAL '!O2808</f>
        <v>0</v>
      </c>
      <c r="I2782">
        <f t="shared" si="82"/>
        <v>0</v>
      </c>
      <c r="J2782">
        <f>IF('LISTADO GENERAL '!K2808="EXENTO",'REF1'!I2782,I2782*1.16)</f>
        <v>0</v>
      </c>
      <c r="K2782" t="b">
        <f t="shared" si="83"/>
        <v>0</v>
      </c>
      <c r="L2782">
        <f>'LISTADO GENERAL '!A2808</f>
        <v>0</v>
      </c>
    </row>
    <row r="2783" spans="1:12">
      <c r="A2783" s="22">
        <v>3296</v>
      </c>
      <c r="B2783">
        <f>+'LISTADO GENERAL '!B2809</f>
        <v>0</v>
      </c>
      <c r="C2783">
        <f>+'LISTADO GENERAL '!E2809</f>
        <v>0</v>
      </c>
      <c r="D2783">
        <f>+'LISTADO GENERAL '!F2809</f>
        <v>0</v>
      </c>
      <c r="E2783">
        <f>+'LISTADO GENERAL '!I2809</f>
        <v>0</v>
      </c>
      <c r="F2783" s="20">
        <f>+'LISTADO GENERAL '!S2809</f>
        <v>0</v>
      </c>
      <c r="G2783">
        <f>+'LISTADO GENERAL '!T2809</f>
        <v>0</v>
      </c>
      <c r="H2783" s="21">
        <f>+'LISTADO GENERAL '!O2809</f>
        <v>0</v>
      </c>
      <c r="I2783">
        <f t="shared" si="82"/>
        <v>0</v>
      </c>
      <c r="J2783">
        <f>IF('LISTADO GENERAL '!K2809="EXENTO",'REF1'!I2783,I2783*1.16)</f>
        <v>0</v>
      </c>
      <c r="K2783" t="b">
        <f t="shared" si="83"/>
        <v>0</v>
      </c>
      <c r="L2783">
        <f>'LISTADO GENERAL '!A2809</f>
        <v>0</v>
      </c>
    </row>
    <row r="2784" spans="1:12">
      <c r="A2784" s="22">
        <v>3297</v>
      </c>
      <c r="B2784">
        <f>+'LISTADO GENERAL '!B2810</f>
        <v>0</v>
      </c>
      <c r="C2784">
        <f>+'LISTADO GENERAL '!E2810</f>
        <v>0</v>
      </c>
      <c r="D2784">
        <f>+'LISTADO GENERAL '!F2810</f>
        <v>0</v>
      </c>
      <c r="E2784">
        <f>+'LISTADO GENERAL '!I2810</f>
        <v>0</v>
      </c>
      <c r="F2784" s="20">
        <f>+'LISTADO GENERAL '!S2810</f>
        <v>0</v>
      </c>
      <c r="G2784">
        <f>+'LISTADO GENERAL '!T2810</f>
        <v>0</v>
      </c>
      <c r="H2784" s="21">
        <f>+'LISTADO GENERAL '!O2810</f>
        <v>0</v>
      </c>
      <c r="I2784">
        <f t="shared" si="82"/>
        <v>0</v>
      </c>
      <c r="J2784">
        <f>IF('LISTADO GENERAL '!K2810="EXENTO",'REF1'!I2784,I2784*1.16)</f>
        <v>0</v>
      </c>
      <c r="K2784" t="b">
        <f t="shared" si="83"/>
        <v>0</v>
      </c>
      <c r="L2784">
        <f>'LISTADO GENERAL '!A2810</f>
        <v>0</v>
      </c>
    </row>
    <row r="2785" spans="1:12">
      <c r="A2785" s="22">
        <v>3298</v>
      </c>
      <c r="B2785">
        <f>+'LISTADO GENERAL '!B2811</f>
        <v>0</v>
      </c>
      <c r="C2785">
        <f>+'LISTADO GENERAL '!E2811</f>
        <v>0</v>
      </c>
      <c r="D2785">
        <f>+'LISTADO GENERAL '!F2811</f>
        <v>0</v>
      </c>
      <c r="E2785">
        <f>+'LISTADO GENERAL '!I2811</f>
        <v>0</v>
      </c>
      <c r="F2785" s="20">
        <f>+'LISTADO GENERAL '!S2811</f>
        <v>0</v>
      </c>
      <c r="G2785">
        <f>+'LISTADO GENERAL '!T2811</f>
        <v>0</v>
      </c>
      <c r="H2785" s="21">
        <f>+'LISTADO GENERAL '!O2811</f>
        <v>0</v>
      </c>
      <c r="I2785">
        <f t="shared" si="82"/>
        <v>0</v>
      </c>
      <c r="J2785">
        <f>IF('LISTADO GENERAL '!K2811="EXENTO",'REF1'!I2785,I2785*1.16)</f>
        <v>0</v>
      </c>
      <c r="K2785" t="b">
        <f t="shared" si="83"/>
        <v>0</v>
      </c>
      <c r="L2785">
        <f>'LISTADO GENERAL '!A2811</f>
        <v>0</v>
      </c>
    </row>
    <row r="2786" spans="1:12">
      <c r="A2786" s="22">
        <v>3299</v>
      </c>
      <c r="B2786">
        <f>+'LISTADO GENERAL '!B2812</f>
        <v>0</v>
      </c>
      <c r="C2786">
        <f>+'LISTADO GENERAL '!E2812</f>
        <v>0</v>
      </c>
      <c r="D2786">
        <f>+'LISTADO GENERAL '!F2812</f>
        <v>0</v>
      </c>
      <c r="E2786">
        <f>+'LISTADO GENERAL '!I2812</f>
        <v>0</v>
      </c>
      <c r="F2786" s="20">
        <f>+'LISTADO GENERAL '!S2812</f>
        <v>0</v>
      </c>
      <c r="G2786">
        <f>+'LISTADO GENERAL '!T2812</f>
        <v>0</v>
      </c>
      <c r="H2786" s="21">
        <f>+'LISTADO GENERAL '!O2812</f>
        <v>0</v>
      </c>
      <c r="I2786">
        <f t="shared" si="82"/>
        <v>0</v>
      </c>
      <c r="J2786">
        <f>IF('LISTADO GENERAL '!K2812="EXENTO",'REF1'!I2786,I2786*1.16)</f>
        <v>0</v>
      </c>
      <c r="K2786" t="b">
        <f t="shared" si="83"/>
        <v>0</v>
      </c>
      <c r="L2786">
        <f>'LISTADO GENERAL '!A2812</f>
        <v>0</v>
      </c>
    </row>
    <row r="2787" spans="1:12">
      <c r="A2787" s="22">
        <v>3300</v>
      </c>
      <c r="B2787">
        <f>+'LISTADO GENERAL '!B2813</f>
        <v>0</v>
      </c>
      <c r="C2787">
        <f>+'LISTADO GENERAL '!E2813</f>
        <v>0</v>
      </c>
      <c r="D2787">
        <f>+'LISTADO GENERAL '!F2813</f>
        <v>0</v>
      </c>
      <c r="E2787">
        <f>+'LISTADO GENERAL '!I2813</f>
        <v>0</v>
      </c>
      <c r="F2787" s="20">
        <f>+'LISTADO GENERAL '!S2813</f>
        <v>0</v>
      </c>
      <c r="G2787">
        <f>+'LISTADO GENERAL '!T2813</f>
        <v>0</v>
      </c>
      <c r="H2787" s="21">
        <f>+'LISTADO GENERAL '!O2813</f>
        <v>0</v>
      </c>
      <c r="I2787">
        <f t="shared" si="82"/>
        <v>0</v>
      </c>
      <c r="J2787">
        <f>IF('LISTADO GENERAL '!K2813="EXENTO",'REF1'!I2787,I2787*1.16)</f>
        <v>0</v>
      </c>
      <c r="K2787" t="b">
        <f t="shared" si="83"/>
        <v>0</v>
      </c>
      <c r="L2787">
        <f>'LISTADO GENERAL '!A2813</f>
        <v>0</v>
      </c>
    </row>
    <row r="2788" spans="1:12">
      <c r="A2788" s="22">
        <v>3301</v>
      </c>
      <c r="B2788">
        <f>+'LISTADO GENERAL '!B2814</f>
        <v>0</v>
      </c>
      <c r="C2788">
        <f>+'LISTADO GENERAL '!E2814</f>
        <v>0</v>
      </c>
      <c r="D2788">
        <f>+'LISTADO GENERAL '!F2814</f>
        <v>0</v>
      </c>
      <c r="E2788">
        <f>+'LISTADO GENERAL '!I2814</f>
        <v>0</v>
      </c>
      <c r="F2788" s="20">
        <f>+'LISTADO GENERAL '!S2814</f>
        <v>0</v>
      </c>
      <c r="G2788">
        <f>+'LISTADO GENERAL '!T2814</f>
        <v>0</v>
      </c>
      <c r="H2788" s="21">
        <f>+'LISTADO GENERAL '!O2814</f>
        <v>0</v>
      </c>
      <c r="I2788">
        <f t="shared" si="82"/>
        <v>0</v>
      </c>
      <c r="J2788">
        <f>IF('LISTADO GENERAL '!K2814="EXENTO",'REF1'!I2788,I2788*1.16)</f>
        <v>0</v>
      </c>
      <c r="K2788" t="b">
        <f t="shared" si="83"/>
        <v>0</v>
      </c>
      <c r="L2788">
        <f>'LISTADO GENERAL '!A2814</f>
        <v>0</v>
      </c>
    </row>
    <row r="2789" spans="1:12">
      <c r="A2789" s="22">
        <v>3302</v>
      </c>
      <c r="B2789">
        <f>+'LISTADO GENERAL '!B2815</f>
        <v>0</v>
      </c>
      <c r="C2789">
        <f>+'LISTADO GENERAL '!E2815</f>
        <v>0</v>
      </c>
      <c r="D2789">
        <f>+'LISTADO GENERAL '!F2815</f>
        <v>0</v>
      </c>
      <c r="E2789">
        <f>+'LISTADO GENERAL '!I2815</f>
        <v>0</v>
      </c>
      <c r="F2789" s="20">
        <f>+'LISTADO GENERAL '!S2815</f>
        <v>0</v>
      </c>
      <c r="G2789">
        <f>+'LISTADO GENERAL '!T2815</f>
        <v>0</v>
      </c>
      <c r="H2789" s="21">
        <f>+'LISTADO GENERAL '!O2815</f>
        <v>0</v>
      </c>
      <c r="I2789">
        <f t="shared" si="82"/>
        <v>0</v>
      </c>
      <c r="J2789">
        <f>IF('LISTADO GENERAL '!K2815="EXENTO",'REF1'!I2789,I2789*1.16)</f>
        <v>0</v>
      </c>
      <c r="K2789" t="b">
        <f t="shared" si="83"/>
        <v>0</v>
      </c>
      <c r="L2789">
        <f>'LISTADO GENERAL '!A2815</f>
        <v>0</v>
      </c>
    </row>
    <row r="2790" spans="1:12">
      <c r="A2790" s="22">
        <v>3303</v>
      </c>
      <c r="B2790">
        <f>+'LISTADO GENERAL '!B2816</f>
        <v>0</v>
      </c>
      <c r="C2790">
        <f>+'LISTADO GENERAL '!E2816</f>
        <v>0</v>
      </c>
      <c r="D2790">
        <f>+'LISTADO GENERAL '!F2816</f>
        <v>0</v>
      </c>
      <c r="E2790">
        <f>+'LISTADO GENERAL '!I2816</f>
        <v>0</v>
      </c>
      <c r="F2790" s="20">
        <f>+'LISTADO GENERAL '!S2816</f>
        <v>0</v>
      </c>
      <c r="G2790">
        <f>+'LISTADO GENERAL '!T2816</f>
        <v>0</v>
      </c>
      <c r="H2790" s="21">
        <f>+'LISTADO GENERAL '!O2816</f>
        <v>0</v>
      </c>
      <c r="I2790">
        <f t="shared" si="82"/>
        <v>0</v>
      </c>
      <c r="J2790">
        <f>IF('LISTADO GENERAL '!K2816="EXENTO",'REF1'!I2790,I2790*1.16)</f>
        <v>0</v>
      </c>
      <c r="K2790" t="b">
        <f t="shared" si="83"/>
        <v>0</v>
      </c>
      <c r="L2790">
        <f>'LISTADO GENERAL '!A2816</f>
        <v>0</v>
      </c>
    </row>
    <row r="2791" spans="1:12">
      <c r="A2791" s="22">
        <v>3304</v>
      </c>
      <c r="B2791">
        <f>+'LISTADO GENERAL '!B2817</f>
        <v>0</v>
      </c>
      <c r="C2791">
        <f>+'LISTADO GENERAL '!E2817</f>
        <v>0</v>
      </c>
      <c r="D2791">
        <f>+'LISTADO GENERAL '!F2817</f>
        <v>0</v>
      </c>
      <c r="E2791">
        <f>+'LISTADO GENERAL '!I2817</f>
        <v>0</v>
      </c>
      <c r="F2791" s="20">
        <f>+'LISTADO GENERAL '!S2817</f>
        <v>0</v>
      </c>
      <c r="G2791">
        <f>+'LISTADO GENERAL '!T2817</f>
        <v>0</v>
      </c>
      <c r="H2791" s="21">
        <f>+'LISTADO GENERAL '!O2817</f>
        <v>0</v>
      </c>
      <c r="I2791">
        <f t="shared" si="82"/>
        <v>0</v>
      </c>
      <c r="J2791">
        <f>IF('LISTADO GENERAL '!K2817="EXENTO",'REF1'!I2791,I2791*1.16)</f>
        <v>0</v>
      </c>
      <c r="K2791" t="b">
        <f t="shared" si="83"/>
        <v>0</v>
      </c>
      <c r="L2791">
        <f>'LISTADO GENERAL '!A2817</f>
        <v>0</v>
      </c>
    </row>
    <row r="2792" spans="1:12">
      <c r="A2792" s="22">
        <v>3305</v>
      </c>
      <c r="B2792">
        <f>+'LISTADO GENERAL '!B2818</f>
        <v>0</v>
      </c>
      <c r="C2792">
        <f>+'LISTADO GENERAL '!E2818</f>
        <v>0</v>
      </c>
      <c r="D2792">
        <f>+'LISTADO GENERAL '!F2818</f>
        <v>0</v>
      </c>
      <c r="E2792">
        <f>+'LISTADO GENERAL '!I2818</f>
        <v>0</v>
      </c>
      <c r="F2792" s="20">
        <f>+'LISTADO GENERAL '!S2818</f>
        <v>0</v>
      </c>
      <c r="G2792">
        <f>+'LISTADO GENERAL '!T2818</f>
        <v>0</v>
      </c>
      <c r="H2792" s="21">
        <f>+'LISTADO GENERAL '!O2818</f>
        <v>0</v>
      </c>
      <c r="I2792">
        <f t="shared" si="82"/>
        <v>0</v>
      </c>
      <c r="J2792">
        <f>IF('LISTADO GENERAL '!K2818="EXENTO",'REF1'!I2792,I2792*1.16)</f>
        <v>0</v>
      </c>
      <c r="K2792" t="b">
        <f t="shared" si="83"/>
        <v>0</v>
      </c>
      <c r="L2792">
        <f>'LISTADO GENERAL '!A2818</f>
        <v>0</v>
      </c>
    </row>
    <row r="2793" spans="1:12">
      <c r="A2793" s="22">
        <v>3306</v>
      </c>
      <c r="B2793">
        <f>+'LISTADO GENERAL '!B2819</f>
        <v>0</v>
      </c>
      <c r="C2793">
        <f>+'LISTADO GENERAL '!E2819</f>
        <v>0</v>
      </c>
      <c r="D2793">
        <f>+'LISTADO GENERAL '!F2819</f>
        <v>0</v>
      </c>
      <c r="E2793">
        <f>+'LISTADO GENERAL '!I2819</f>
        <v>0</v>
      </c>
      <c r="F2793" s="20">
        <f>+'LISTADO GENERAL '!S2819</f>
        <v>0</v>
      </c>
      <c r="G2793">
        <f>+'LISTADO GENERAL '!T2819</f>
        <v>0</v>
      </c>
      <c r="H2793" s="21">
        <f>+'LISTADO GENERAL '!O2819</f>
        <v>0</v>
      </c>
      <c r="I2793">
        <f t="shared" si="82"/>
        <v>0</v>
      </c>
      <c r="J2793">
        <f>IF('LISTADO GENERAL '!K2819="EXENTO",'REF1'!I2793,I2793*1.16)</f>
        <v>0</v>
      </c>
      <c r="K2793" t="b">
        <f t="shared" si="83"/>
        <v>0</v>
      </c>
      <c r="L2793">
        <f>'LISTADO GENERAL '!A2819</f>
        <v>0</v>
      </c>
    </row>
    <row r="2794" spans="1:12">
      <c r="A2794" s="22">
        <v>3307</v>
      </c>
      <c r="B2794">
        <f>+'LISTADO GENERAL '!B2820</f>
        <v>0</v>
      </c>
      <c r="C2794">
        <f>+'LISTADO GENERAL '!E2820</f>
        <v>0</v>
      </c>
      <c r="D2794">
        <f>+'LISTADO GENERAL '!F2820</f>
        <v>0</v>
      </c>
      <c r="E2794">
        <f>+'LISTADO GENERAL '!I2820</f>
        <v>0</v>
      </c>
      <c r="F2794" s="20">
        <f>+'LISTADO GENERAL '!S2820</f>
        <v>0</v>
      </c>
      <c r="G2794">
        <f>+'LISTADO GENERAL '!T2820</f>
        <v>0</v>
      </c>
      <c r="H2794" s="21">
        <f>+'LISTADO GENERAL '!O2820</f>
        <v>0</v>
      </c>
      <c r="I2794">
        <f t="shared" si="82"/>
        <v>0</v>
      </c>
      <c r="J2794">
        <f>IF('LISTADO GENERAL '!K2820="EXENTO",'REF1'!I2794,I2794*1.16)</f>
        <v>0</v>
      </c>
      <c r="K2794" t="b">
        <f t="shared" si="83"/>
        <v>0</v>
      </c>
      <c r="L2794">
        <f>'LISTADO GENERAL '!A2820</f>
        <v>0</v>
      </c>
    </row>
    <row r="2795" spans="1:12">
      <c r="A2795" s="22">
        <v>3308</v>
      </c>
      <c r="B2795">
        <f>+'LISTADO GENERAL '!B2821</f>
        <v>0</v>
      </c>
      <c r="C2795">
        <f>+'LISTADO GENERAL '!E2821</f>
        <v>0</v>
      </c>
      <c r="D2795">
        <f>+'LISTADO GENERAL '!F2821</f>
        <v>0</v>
      </c>
      <c r="E2795">
        <f>+'LISTADO GENERAL '!I2821</f>
        <v>0</v>
      </c>
      <c r="F2795" s="20">
        <f>+'LISTADO GENERAL '!S2821</f>
        <v>0</v>
      </c>
      <c r="G2795">
        <f>+'LISTADO GENERAL '!T2821</f>
        <v>0</v>
      </c>
      <c r="H2795" s="21">
        <f>+'LISTADO GENERAL '!O2821</f>
        <v>0</v>
      </c>
      <c r="I2795">
        <f t="shared" si="82"/>
        <v>0</v>
      </c>
      <c r="J2795">
        <f>IF('LISTADO GENERAL '!K2821="EXENTO",'REF1'!I2795,I2795*1.16)</f>
        <v>0</v>
      </c>
      <c r="K2795" t="b">
        <f t="shared" si="83"/>
        <v>0</v>
      </c>
      <c r="L2795">
        <f>'LISTADO GENERAL '!A2821</f>
        <v>0</v>
      </c>
    </row>
    <row r="2796" spans="1:12">
      <c r="A2796" s="22">
        <v>3309</v>
      </c>
      <c r="B2796">
        <f>+'LISTADO GENERAL '!B2822</f>
        <v>0</v>
      </c>
      <c r="C2796">
        <f>+'LISTADO GENERAL '!E2822</f>
        <v>0</v>
      </c>
      <c r="D2796">
        <f>+'LISTADO GENERAL '!F2822</f>
        <v>0</v>
      </c>
      <c r="E2796">
        <f>+'LISTADO GENERAL '!I2822</f>
        <v>0</v>
      </c>
      <c r="F2796" s="20">
        <f>+'LISTADO GENERAL '!S2822</f>
        <v>0</v>
      </c>
      <c r="G2796">
        <f>+'LISTADO GENERAL '!T2822</f>
        <v>0</v>
      </c>
      <c r="H2796" s="21">
        <f>+'LISTADO GENERAL '!O2822</f>
        <v>0</v>
      </c>
      <c r="I2796">
        <f t="shared" si="82"/>
        <v>0</v>
      </c>
      <c r="J2796">
        <f>IF('LISTADO GENERAL '!K2822="EXENTO",'REF1'!I2796,I2796*1.16)</f>
        <v>0</v>
      </c>
      <c r="K2796" t="b">
        <f t="shared" si="83"/>
        <v>0</v>
      </c>
      <c r="L2796">
        <f>'LISTADO GENERAL '!A2822</f>
        <v>0</v>
      </c>
    </row>
    <row r="2797" spans="1:12">
      <c r="A2797" s="22">
        <v>3310</v>
      </c>
      <c r="B2797">
        <f>+'LISTADO GENERAL '!B2823</f>
        <v>0</v>
      </c>
      <c r="C2797">
        <f>+'LISTADO GENERAL '!E2823</f>
        <v>0</v>
      </c>
      <c r="D2797">
        <f>+'LISTADO GENERAL '!F2823</f>
        <v>0</v>
      </c>
      <c r="E2797">
        <f>+'LISTADO GENERAL '!I2823</f>
        <v>0</v>
      </c>
      <c r="F2797" s="20">
        <f>+'LISTADO GENERAL '!S2823</f>
        <v>0</v>
      </c>
      <c r="G2797">
        <f>+'LISTADO GENERAL '!T2823</f>
        <v>0</v>
      </c>
      <c r="H2797" s="21">
        <f>+'LISTADO GENERAL '!O2823</f>
        <v>0</v>
      </c>
      <c r="I2797">
        <f t="shared" si="82"/>
        <v>0</v>
      </c>
      <c r="J2797">
        <f>IF('LISTADO GENERAL '!K2823="EXENTO",'REF1'!I2797,I2797*1.16)</f>
        <v>0</v>
      </c>
      <c r="K2797" t="b">
        <f t="shared" si="83"/>
        <v>0</v>
      </c>
      <c r="L2797">
        <f>'LISTADO GENERAL '!A2823</f>
        <v>0</v>
      </c>
    </row>
    <row r="2798" spans="1:12">
      <c r="A2798" s="22">
        <v>3311</v>
      </c>
      <c r="B2798">
        <f>+'LISTADO GENERAL '!B2824</f>
        <v>0</v>
      </c>
      <c r="C2798">
        <f>+'LISTADO GENERAL '!E2824</f>
        <v>0</v>
      </c>
      <c r="D2798">
        <f>+'LISTADO GENERAL '!F2824</f>
        <v>0</v>
      </c>
      <c r="E2798">
        <f>+'LISTADO GENERAL '!I2824</f>
        <v>0</v>
      </c>
      <c r="F2798" s="20">
        <f>+'LISTADO GENERAL '!S2824</f>
        <v>0</v>
      </c>
      <c r="G2798">
        <f>+'LISTADO GENERAL '!T2824</f>
        <v>0</v>
      </c>
      <c r="H2798" s="21">
        <f>+'LISTADO GENERAL '!O2824</f>
        <v>0</v>
      </c>
      <c r="I2798">
        <f t="shared" si="82"/>
        <v>0</v>
      </c>
      <c r="J2798">
        <f>IF('LISTADO GENERAL '!K2824="EXENTO",'REF1'!I2798,I2798*1.16)</f>
        <v>0</v>
      </c>
      <c r="K2798" t="b">
        <f t="shared" si="83"/>
        <v>0</v>
      </c>
      <c r="L2798">
        <f>'LISTADO GENERAL '!A2824</f>
        <v>0</v>
      </c>
    </row>
    <row r="2799" spans="1:12">
      <c r="A2799" s="22">
        <v>3312</v>
      </c>
      <c r="B2799">
        <f>+'LISTADO GENERAL '!B2825</f>
        <v>0</v>
      </c>
      <c r="C2799">
        <f>+'LISTADO GENERAL '!E2825</f>
        <v>0</v>
      </c>
      <c r="D2799">
        <f>+'LISTADO GENERAL '!F2825</f>
        <v>0</v>
      </c>
      <c r="E2799">
        <f>+'LISTADO GENERAL '!I2825</f>
        <v>0</v>
      </c>
      <c r="F2799" s="20">
        <f>+'LISTADO GENERAL '!S2825</f>
        <v>0</v>
      </c>
      <c r="G2799">
        <f>+'LISTADO GENERAL '!T2825</f>
        <v>0</v>
      </c>
      <c r="H2799" s="21">
        <f>+'LISTADO GENERAL '!O2825</f>
        <v>0</v>
      </c>
      <c r="I2799">
        <f t="shared" si="82"/>
        <v>0</v>
      </c>
      <c r="J2799">
        <f>IF('LISTADO GENERAL '!K2825="EXENTO",'REF1'!I2799,I2799*1.16)</f>
        <v>0</v>
      </c>
      <c r="K2799" t="b">
        <f t="shared" si="83"/>
        <v>0</v>
      </c>
      <c r="L2799">
        <f>'LISTADO GENERAL '!A2825</f>
        <v>0</v>
      </c>
    </row>
    <row r="2800" spans="1:12">
      <c r="A2800" s="22">
        <v>3313</v>
      </c>
      <c r="B2800">
        <f>+'LISTADO GENERAL '!B2826</f>
        <v>0</v>
      </c>
      <c r="C2800">
        <f>+'LISTADO GENERAL '!E2826</f>
        <v>0</v>
      </c>
      <c r="D2800">
        <f>+'LISTADO GENERAL '!F2826</f>
        <v>0</v>
      </c>
      <c r="E2800">
        <f>+'LISTADO GENERAL '!I2826</f>
        <v>0</v>
      </c>
      <c r="F2800" s="20">
        <f>+'LISTADO GENERAL '!S2826</f>
        <v>0</v>
      </c>
      <c r="G2800">
        <f>+'LISTADO GENERAL '!T2826</f>
        <v>0</v>
      </c>
      <c r="H2800" s="21">
        <f>+'LISTADO GENERAL '!O2826</f>
        <v>0</v>
      </c>
      <c r="I2800">
        <f t="shared" si="82"/>
        <v>0</v>
      </c>
      <c r="J2800">
        <f>IF('LISTADO GENERAL '!K2826="EXENTO",'REF1'!I2800,I2800*1.16)</f>
        <v>0</v>
      </c>
      <c r="K2800" t="b">
        <f t="shared" si="83"/>
        <v>0</v>
      </c>
      <c r="L2800">
        <f>'LISTADO GENERAL '!A2826</f>
        <v>0</v>
      </c>
    </row>
    <row r="2801" spans="1:12">
      <c r="A2801" s="22">
        <v>3314</v>
      </c>
      <c r="B2801">
        <f>+'LISTADO GENERAL '!B2827</f>
        <v>0</v>
      </c>
      <c r="C2801">
        <f>+'LISTADO GENERAL '!E2827</f>
        <v>0</v>
      </c>
      <c r="D2801">
        <f>+'LISTADO GENERAL '!F2827</f>
        <v>0</v>
      </c>
      <c r="E2801">
        <f>+'LISTADO GENERAL '!I2827</f>
        <v>0</v>
      </c>
      <c r="F2801" s="20">
        <f>+'LISTADO GENERAL '!S2827</f>
        <v>0</v>
      </c>
      <c r="G2801">
        <f>+'LISTADO GENERAL '!T2827</f>
        <v>0</v>
      </c>
      <c r="H2801" s="21">
        <f>+'LISTADO GENERAL '!O2827</f>
        <v>0</v>
      </c>
      <c r="I2801">
        <f t="shared" si="82"/>
        <v>0</v>
      </c>
      <c r="J2801">
        <f>IF('LISTADO GENERAL '!K2827="EXENTO",'REF1'!I2801,I2801*1.16)</f>
        <v>0</v>
      </c>
      <c r="K2801" t="b">
        <f t="shared" si="83"/>
        <v>0</v>
      </c>
      <c r="L2801">
        <f>'LISTADO GENERAL '!A2827</f>
        <v>0</v>
      </c>
    </row>
    <row r="2802" spans="1:12">
      <c r="A2802" s="22">
        <v>3315</v>
      </c>
      <c r="B2802">
        <f>+'LISTADO GENERAL '!B2828</f>
        <v>0</v>
      </c>
      <c r="C2802">
        <f>+'LISTADO GENERAL '!E2828</f>
        <v>0</v>
      </c>
      <c r="D2802">
        <f>+'LISTADO GENERAL '!F2828</f>
        <v>0</v>
      </c>
      <c r="E2802">
        <f>+'LISTADO GENERAL '!I2828</f>
        <v>0</v>
      </c>
      <c r="F2802" s="20">
        <f>+'LISTADO GENERAL '!S2828</f>
        <v>0</v>
      </c>
      <c r="G2802">
        <f>+'LISTADO GENERAL '!T2828</f>
        <v>0</v>
      </c>
      <c r="H2802" s="21">
        <f>+'LISTADO GENERAL '!O2828</f>
        <v>0</v>
      </c>
      <c r="I2802">
        <f t="shared" si="82"/>
        <v>0</v>
      </c>
      <c r="J2802">
        <f>IF('LISTADO GENERAL '!K2828="EXENTO",'REF1'!I2802,I2802*1.16)</f>
        <v>0</v>
      </c>
      <c r="K2802" t="b">
        <f t="shared" si="83"/>
        <v>0</v>
      </c>
      <c r="L2802">
        <f>'LISTADO GENERAL '!A2828</f>
        <v>0</v>
      </c>
    </row>
    <row r="2803" spans="1:12">
      <c r="A2803" s="22">
        <v>3316</v>
      </c>
      <c r="B2803">
        <f>+'LISTADO GENERAL '!B2829</f>
        <v>0</v>
      </c>
      <c r="C2803">
        <f>+'LISTADO GENERAL '!E2829</f>
        <v>0</v>
      </c>
      <c r="D2803">
        <f>+'LISTADO GENERAL '!F2829</f>
        <v>0</v>
      </c>
      <c r="E2803">
        <f>+'LISTADO GENERAL '!I2829</f>
        <v>0</v>
      </c>
      <c r="F2803" s="20">
        <f>+'LISTADO GENERAL '!S2829</f>
        <v>0</v>
      </c>
      <c r="G2803">
        <f>+'LISTADO GENERAL '!T2829</f>
        <v>0</v>
      </c>
      <c r="H2803" s="21">
        <f>+'LISTADO GENERAL '!O2829</f>
        <v>0</v>
      </c>
      <c r="I2803">
        <f t="shared" si="82"/>
        <v>0</v>
      </c>
      <c r="J2803">
        <f>IF('LISTADO GENERAL '!K2829="EXENTO",'REF1'!I2803,I2803*1.16)</f>
        <v>0</v>
      </c>
      <c r="K2803" t="b">
        <f t="shared" si="83"/>
        <v>0</v>
      </c>
      <c r="L2803">
        <f>'LISTADO GENERAL '!A2829</f>
        <v>0</v>
      </c>
    </row>
    <row r="2804" spans="1:12">
      <c r="A2804" s="22">
        <v>3317</v>
      </c>
      <c r="B2804">
        <f>+'LISTADO GENERAL '!B2830</f>
        <v>0</v>
      </c>
      <c r="C2804">
        <f>+'LISTADO GENERAL '!E2830</f>
        <v>0</v>
      </c>
      <c r="D2804">
        <f>+'LISTADO GENERAL '!F2830</f>
        <v>0</v>
      </c>
      <c r="E2804">
        <f>+'LISTADO GENERAL '!I2830</f>
        <v>0</v>
      </c>
      <c r="F2804" s="20">
        <f>+'LISTADO GENERAL '!S2830</f>
        <v>0</v>
      </c>
      <c r="G2804">
        <f>+'LISTADO GENERAL '!T2830</f>
        <v>0</v>
      </c>
      <c r="H2804" s="21">
        <f>+'LISTADO GENERAL '!O2830</f>
        <v>0</v>
      </c>
      <c r="I2804">
        <f t="shared" si="82"/>
        <v>0</v>
      </c>
      <c r="J2804">
        <f>IF('LISTADO GENERAL '!K2830="EXENTO",'REF1'!I2804,I2804*1.16)</f>
        <v>0</v>
      </c>
      <c r="K2804" t="b">
        <f t="shared" si="83"/>
        <v>0</v>
      </c>
      <c r="L2804">
        <f>'LISTADO GENERAL '!A2830</f>
        <v>0</v>
      </c>
    </row>
    <row r="2805" spans="1:12">
      <c r="A2805" s="22">
        <v>3318</v>
      </c>
      <c r="B2805">
        <f>+'LISTADO GENERAL '!B2831</f>
        <v>0</v>
      </c>
      <c r="C2805">
        <f>+'LISTADO GENERAL '!E2831</f>
        <v>0</v>
      </c>
      <c r="D2805">
        <f>+'LISTADO GENERAL '!F2831</f>
        <v>0</v>
      </c>
      <c r="E2805">
        <f>+'LISTADO GENERAL '!I2831</f>
        <v>0</v>
      </c>
      <c r="F2805" s="20">
        <f>+'LISTADO GENERAL '!S2831</f>
        <v>0</v>
      </c>
      <c r="G2805">
        <f>+'LISTADO GENERAL '!T2831</f>
        <v>0</v>
      </c>
      <c r="H2805" s="21">
        <f>+'LISTADO GENERAL '!O2831</f>
        <v>0</v>
      </c>
      <c r="I2805">
        <f t="shared" si="82"/>
        <v>0</v>
      </c>
      <c r="J2805">
        <f>IF('LISTADO GENERAL '!K2831="EXENTO",'REF1'!I2805,I2805*1.16)</f>
        <v>0</v>
      </c>
      <c r="K2805" t="b">
        <f t="shared" si="83"/>
        <v>0</v>
      </c>
      <c r="L2805">
        <f>'LISTADO GENERAL '!A2831</f>
        <v>0</v>
      </c>
    </row>
    <row r="2806" spans="1:12">
      <c r="A2806" s="22">
        <v>3319</v>
      </c>
      <c r="B2806">
        <f>+'LISTADO GENERAL '!B2832</f>
        <v>0</v>
      </c>
      <c r="C2806">
        <f>+'LISTADO GENERAL '!E2832</f>
        <v>0</v>
      </c>
      <c r="D2806">
        <f>+'LISTADO GENERAL '!F2832</f>
        <v>0</v>
      </c>
      <c r="E2806">
        <f>+'LISTADO GENERAL '!I2832</f>
        <v>0</v>
      </c>
      <c r="F2806" s="20">
        <f>+'LISTADO GENERAL '!S2832</f>
        <v>0</v>
      </c>
      <c r="G2806">
        <f>+'LISTADO GENERAL '!T2832</f>
        <v>0</v>
      </c>
      <c r="H2806" s="21">
        <f>+'LISTADO GENERAL '!O2832</f>
        <v>0</v>
      </c>
      <c r="I2806">
        <f t="shared" si="82"/>
        <v>0</v>
      </c>
      <c r="J2806">
        <f>IF('LISTADO GENERAL '!K2832="EXENTO",'REF1'!I2806,I2806*1.16)</f>
        <v>0</v>
      </c>
      <c r="K2806" t="b">
        <f t="shared" si="83"/>
        <v>0</v>
      </c>
      <c r="L2806">
        <f>'LISTADO GENERAL '!A2832</f>
        <v>0</v>
      </c>
    </row>
    <row r="2807" spans="1:12">
      <c r="A2807" s="22">
        <v>3320</v>
      </c>
      <c r="B2807">
        <f>+'LISTADO GENERAL '!B2833</f>
        <v>0</v>
      </c>
      <c r="C2807">
        <f>+'LISTADO GENERAL '!E2833</f>
        <v>0</v>
      </c>
      <c r="D2807">
        <f>+'LISTADO GENERAL '!F2833</f>
        <v>0</v>
      </c>
      <c r="E2807">
        <f>+'LISTADO GENERAL '!I2833</f>
        <v>0</v>
      </c>
      <c r="F2807" s="20">
        <f>+'LISTADO GENERAL '!S2833</f>
        <v>0</v>
      </c>
      <c r="G2807">
        <f>+'LISTADO GENERAL '!T2833</f>
        <v>0</v>
      </c>
      <c r="H2807" s="21">
        <f>+'LISTADO GENERAL '!O2833</f>
        <v>0</v>
      </c>
      <c r="I2807">
        <f t="shared" si="82"/>
        <v>0</v>
      </c>
      <c r="J2807">
        <f>IF('LISTADO GENERAL '!K2833="EXENTO",'REF1'!I2807,I2807*1.16)</f>
        <v>0</v>
      </c>
      <c r="K2807" t="b">
        <f t="shared" si="83"/>
        <v>0</v>
      </c>
      <c r="L2807">
        <f>'LISTADO GENERAL '!A2833</f>
        <v>0</v>
      </c>
    </row>
    <row r="2808" spans="1:12">
      <c r="A2808" s="22">
        <v>3321</v>
      </c>
      <c r="B2808">
        <f>+'LISTADO GENERAL '!B2834</f>
        <v>0</v>
      </c>
      <c r="C2808">
        <f>+'LISTADO GENERAL '!E2834</f>
        <v>0</v>
      </c>
      <c r="D2808">
        <f>+'LISTADO GENERAL '!F2834</f>
        <v>0</v>
      </c>
      <c r="E2808">
        <f>+'LISTADO GENERAL '!I2834</f>
        <v>0</v>
      </c>
      <c r="F2808" s="20">
        <f>+'LISTADO GENERAL '!S2834</f>
        <v>0</v>
      </c>
      <c r="G2808">
        <f>+'LISTADO GENERAL '!T2834</f>
        <v>0</v>
      </c>
      <c r="H2808" s="21">
        <f>+'LISTADO GENERAL '!O2834</f>
        <v>0</v>
      </c>
      <c r="I2808">
        <f t="shared" si="82"/>
        <v>0</v>
      </c>
      <c r="J2808">
        <f>IF('LISTADO GENERAL '!K2834="EXENTO",'REF1'!I2808,I2808*1.16)</f>
        <v>0</v>
      </c>
      <c r="K2808" t="b">
        <f t="shared" si="83"/>
        <v>0</v>
      </c>
      <c r="L2808">
        <f>'LISTADO GENERAL '!A2834</f>
        <v>0</v>
      </c>
    </row>
    <row r="2809" spans="1:12">
      <c r="A2809" s="22">
        <v>3322</v>
      </c>
      <c r="B2809">
        <f>+'LISTADO GENERAL '!B2835</f>
        <v>0</v>
      </c>
      <c r="C2809">
        <f>+'LISTADO GENERAL '!E2835</f>
        <v>0</v>
      </c>
      <c r="D2809">
        <f>+'LISTADO GENERAL '!F2835</f>
        <v>0</v>
      </c>
      <c r="E2809">
        <f>+'LISTADO GENERAL '!I2835</f>
        <v>0</v>
      </c>
      <c r="F2809" s="20">
        <f>+'LISTADO GENERAL '!S2835</f>
        <v>0</v>
      </c>
      <c r="G2809">
        <f>+'LISTADO GENERAL '!T2835</f>
        <v>0</v>
      </c>
      <c r="H2809" s="21">
        <f>+'LISTADO GENERAL '!O2835</f>
        <v>0</v>
      </c>
      <c r="I2809">
        <f t="shared" si="82"/>
        <v>0</v>
      </c>
      <c r="J2809">
        <f>IF('LISTADO GENERAL '!K2835="EXENTO",'REF1'!I2809,I2809*1.16)</f>
        <v>0</v>
      </c>
      <c r="K2809" t="b">
        <f t="shared" si="83"/>
        <v>0</v>
      </c>
      <c r="L2809">
        <f>'LISTADO GENERAL '!A2835</f>
        <v>0</v>
      </c>
    </row>
    <row r="2810" spans="1:12">
      <c r="A2810" s="22">
        <v>3323</v>
      </c>
      <c r="B2810">
        <f>+'LISTADO GENERAL '!B2836</f>
        <v>0</v>
      </c>
      <c r="C2810">
        <f>+'LISTADO GENERAL '!E2836</f>
        <v>0</v>
      </c>
      <c r="D2810">
        <f>+'LISTADO GENERAL '!F2836</f>
        <v>0</v>
      </c>
      <c r="E2810">
        <f>+'LISTADO GENERAL '!I2836</f>
        <v>0</v>
      </c>
      <c r="F2810" s="20">
        <f>+'LISTADO GENERAL '!S2836</f>
        <v>0</v>
      </c>
      <c r="G2810">
        <f>+'LISTADO GENERAL '!T2836</f>
        <v>0</v>
      </c>
      <c r="H2810" s="21">
        <f>+'LISTADO GENERAL '!O2836</f>
        <v>0</v>
      </c>
      <c r="I2810">
        <f t="shared" si="82"/>
        <v>0</v>
      </c>
      <c r="J2810">
        <f>IF('LISTADO GENERAL '!K2836="EXENTO",'REF1'!I2810,I2810*1.16)</f>
        <v>0</v>
      </c>
      <c r="K2810" t="b">
        <f t="shared" si="83"/>
        <v>0</v>
      </c>
      <c r="L2810">
        <f>'LISTADO GENERAL '!A2836</f>
        <v>0</v>
      </c>
    </row>
    <row r="2811" spans="1:12">
      <c r="A2811" s="22">
        <v>3324</v>
      </c>
      <c r="B2811">
        <f>+'LISTADO GENERAL '!B2837</f>
        <v>0</v>
      </c>
      <c r="C2811">
        <f>+'LISTADO GENERAL '!E2837</f>
        <v>0</v>
      </c>
      <c r="D2811">
        <f>+'LISTADO GENERAL '!F2837</f>
        <v>0</v>
      </c>
      <c r="E2811">
        <f>+'LISTADO GENERAL '!I2837</f>
        <v>0</v>
      </c>
      <c r="F2811" s="20">
        <f>+'LISTADO GENERAL '!S2837</f>
        <v>0</v>
      </c>
      <c r="G2811">
        <f>+'LISTADO GENERAL '!T2837</f>
        <v>0</v>
      </c>
      <c r="H2811" s="21">
        <f>+'LISTADO GENERAL '!O2837</f>
        <v>0</v>
      </c>
      <c r="I2811">
        <f t="shared" si="82"/>
        <v>0</v>
      </c>
      <c r="J2811">
        <f>IF('LISTADO GENERAL '!K2837="EXENTO",'REF1'!I2811,I2811*1.16)</f>
        <v>0</v>
      </c>
      <c r="K2811" t="b">
        <f t="shared" si="83"/>
        <v>0</v>
      </c>
      <c r="L2811">
        <f>'LISTADO GENERAL '!A2837</f>
        <v>0</v>
      </c>
    </row>
    <row r="2812" spans="1:12">
      <c r="A2812" s="22">
        <v>3325</v>
      </c>
      <c r="B2812">
        <f>+'LISTADO GENERAL '!B2838</f>
        <v>0</v>
      </c>
      <c r="C2812">
        <f>+'LISTADO GENERAL '!E2838</f>
        <v>0</v>
      </c>
      <c r="D2812">
        <f>+'LISTADO GENERAL '!F2838</f>
        <v>0</v>
      </c>
      <c r="E2812">
        <f>+'LISTADO GENERAL '!I2838</f>
        <v>0</v>
      </c>
      <c r="F2812" s="20">
        <f>+'LISTADO GENERAL '!S2838</f>
        <v>0</v>
      </c>
      <c r="G2812">
        <f>+'LISTADO GENERAL '!T2838</f>
        <v>0</v>
      </c>
      <c r="H2812" s="21">
        <f>+'LISTADO GENERAL '!O2838</f>
        <v>0</v>
      </c>
      <c r="I2812">
        <f t="shared" si="82"/>
        <v>0</v>
      </c>
      <c r="J2812">
        <f>IF('LISTADO GENERAL '!K2838="EXENTO",'REF1'!I2812,I2812*1.16)</f>
        <v>0</v>
      </c>
      <c r="K2812" t="b">
        <f t="shared" si="83"/>
        <v>0</v>
      </c>
      <c r="L2812">
        <f>'LISTADO GENERAL '!A2838</f>
        <v>0</v>
      </c>
    </row>
    <row r="2813" spans="1:12">
      <c r="A2813" s="22">
        <v>3326</v>
      </c>
      <c r="B2813">
        <f>+'LISTADO GENERAL '!B2839</f>
        <v>0</v>
      </c>
      <c r="C2813">
        <f>+'LISTADO GENERAL '!E2839</f>
        <v>0</v>
      </c>
      <c r="D2813">
        <f>+'LISTADO GENERAL '!F2839</f>
        <v>0</v>
      </c>
      <c r="E2813">
        <f>+'LISTADO GENERAL '!I2839</f>
        <v>0</v>
      </c>
      <c r="F2813" s="20">
        <f>+'LISTADO GENERAL '!S2839</f>
        <v>0</v>
      </c>
      <c r="G2813">
        <f>+'LISTADO GENERAL '!T2839</f>
        <v>0</v>
      </c>
      <c r="H2813" s="21">
        <f>+'LISTADO GENERAL '!O2839</f>
        <v>0</v>
      </c>
      <c r="I2813">
        <f t="shared" si="82"/>
        <v>0</v>
      </c>
      <c r="J2813">
        <f>IF('LISTADO GENERAL '!K2839="EXENTO",'REF1'!I2813,I2813*1.16)</f>
        <v>0</v>
      </c>
      <c r="K2813" t="b">
        <f t="shared" si="83"/>
        <v>0</v>
      </c>
      <c r="L2813">
        <f>'LISTADO GENERAL '!A2839</f>
        <v>0</v>
      </c>
    </row>
    <row r="2814" spans="1:12">
      <c r="A2814" s="22">
        <v>3327</v>
      </c>
      <c r="B2814">
        <f>+'LISTADO GENERAL '!B2840</f>
        <v>0</v>
      </c>
      <c r="C2814">
        <f>+'LISTADO GENERAL '!E2840</f>
        <v>0</v>
      </c>
      <c r="D2814">
        <f>+'LISTADO GENERAL '!F2840</f>
        <v>0</v>
      </c>
      <c r="E2814">
        <f>+'LISTADO GENERAL '!I2840</f>
        <v>0</v>
      </c>
      <c r="F2814" s="20">
        <f>+'LISTADO GENERAL '!S2840</f>
        <v>0</v>
      </c>
      <c r="G2814">
        <f>+'LISTADO GENERAL '!T2840</f>
        <v>0</v>
      </c>
      <c r="H2814" s="21">
        <f>+'LISTADO GENERAL '!O2840</f>
        <v>0</v>
      </c>
      <c r="I2814">
        <f t="shared" si="82"/>
        <v>0</v>
      </c>
      <c r="J2814">
        <f>IF('LISTADO GENERAL '!K2840="EXENTO",'REF1'!I2814,I2814*1.16)</f>
        <v>0</v>
      </c>
      <c r="K2814" t="b">
        <f t="shared" si="83"/>
        <v>0</v>
      </c>
      <c r="L2814">
        <f>'LISTADO GENERAL '!A2840</f>
        <v>0</v>
      </c>
    </row>
    <row r="2815" spans="1:12">
      <c r="A2815" s="22">
        <v>3328</v>
      </c>
      <c r="B2815">
        <f>+'LISTADO GENERAL '!B2841</f>
        <v>0</v>
      </c>
      <c r="C2815">
        <f>+'LISTADO GENERAL '!E2841</f>
        <v>0</v>
      </c>
      <c r="D2815">
        <f>+'LISTADO GENERAL '!F2841</f>
        <v>0</v>
      </c>
      <c r="E2815">
        <f>+'LISTADO GENERAL '!I2841</f>
        <v>0</v>
      </c>
      <c r="F2815" s="20">
        <f>+'LISTADO GENERAL '!S2841</f>
        <v>0</v>
      </c>
      <c r="G2815">
        <f>+'LISTADO GENERAL '!T2841</f>
        <v>0</v>
      </c>
      <c r="H2815" s="21">
        <f>+'LISTADO GENERAL '!O2841</f>
        <v>0</v>
      </c>
      <c r="I2815">
        <f t="shared" si="82"/>
        <v>0</v>
      </c>
      <c r="J2815">
        <f>IF('LISTADO GENERAL '!K2841="EXENTO",'REF1'!I2815,I2815*1.16)</f>
        <v>0</v>
      </c>
      <c r="K2815" t="b">
        <f t="shared" si="83"/>
        <v>0</v>
      </c>
      <c r="L2815">
        <f>'LISTADO GENERAL '!A2841</f>
        <v>0</v>
      </c>
    </row>
    <row r="2816" spans="1:12">
      <c r="A2816" s="22">
        <v>3329</v>
      </c>
      <c r="B2816">
        <f>+'LISTADO GENERAL '!B2842</f>
        <v>0</v>
      </c>
      <c r="C2816">
        <f>+'LISTADO GENERAL '!E2842</f>
        <v>0</v>
      </c>
      <c r="D2816">
        <f>+'LISTADO GENERAL '!F2842</f>
        <v>0</v>
      </c>
      <c r="E2816">
        <f>+'LISTADO GENERAL '!I2842</f>
        <v>0</v>
      </c>
      <c r="F2816" s="20">
        <f>+'LISTADO GENERAL '!S2842</f>
        <v>0</v>
      </c>
      <c r="G2816">
        <f>+'LISTADO GENERAL '!T2842</f>
        <v>0</v>
      </c>
      <c r="H2816" s="21">
        <f>+'LISTADO GENERAL '!O2842</f>
        <v>0</v>
      </c>
      <c r="I2816">
        <f t="shared" ref="I2816:I2856" si="84">+H2816*G2816</f>
        <v>0</v>
      </c>
      <c r="J2816">
        <f>IF('LISTADO GENERAL '!K2842="EXENTO",'REF1'!I2816,I2816*1.16)</f>
        <v>0</v>
      </c>
      <c r="K2816" t="b">
        <f t="shared" si="83"/>
        <v>0</v>
      </c>
      <c r="L2816">
        <f>'LISTADO GENERAL '!A2842</f>
        <v>0</v>
      </c>
    </row>
    <row r="2817" spans="1:12">
      <c r="A2817" s="22">
        <v>3330</v>
      </c>
      <c r="B2817">
        <f>+'LISTADO GENERAL '!B2843</f>
        <v>0</v>
      </c>
      <c r="C2817">
        <f>+'LISTADO GENERAL '!E2843</f>
        <v>0</v>
      </c>
      <c r="D2817">
        <f>+'LISTADO GENERAL '!F2843</f>
        <v>0</v>
      </c>
      <c r="E2817">
        <f>+'LISTADO GENERAL '!I2843</f>
        <v>0</v>
      </c>
      <c r="F2817" s="20">
        <f>+'LISTADO GENERAL '!S2843</f>
        <v>0</v>
      </c>
      <c r="G2817">
        <f>+'LISTADO GENERAL '!T2843</f>
        <v>0</v>
      </c>
      <c r="H2817" s="21">
        <f>+'LISTADO GENERAL '!O2843</f>
        <v>0</v>
      </c>
      <c r="I2817">
        <f t="shared" si="84"/>
        <v>0</v>
      </c>
      <c r="J2817">
        <f>IF('LISTADO GENERAL '!K2843="EXENTO",'REF1'!I2817,I2817*1.16)</f>
        <v>0</v>
      </c>
      <c r="K2817" t="b">
        <f t="shared" ref="K2817:K2856" si="85">IF(AND(G2817&gt;0,AND(L2817&lt;&gt;$L$1,L2817&lt;&gt;$M$1)),ROW())</f>
        <v>0</v>
      </c>
      <c r="L2817">
        <f>'LISTADO GENERAL '!A2843</f>
        <v>0</v>
      </c>
    </row>
    <row r="2818" spans="1:12">
      <c r="A2818" s="22">
        <v>3331</v>
      </c>
      <c r="B2818">
        <f>+'LISTADO GENERAL '!B2844</f>
        <v>0</v>
      </c>
      <c r="C2818">
        <f>+'LISTADO GENERAL '!E2844</f>
        <v>0</v>
      </c>
      <c r="D2818">
        <f>+'LISTADO GENERAL '!F2844</f>
        <v>0</v>
      </c>
      <c r="E2818">
        <f>+'LISTADO GENERAL '!I2844</f>
        <v>0</v>
      </c>
      <c r="F2818" s="20">
        <f>+'LISTADO GENERAL '!S2844</f>
        <v>0</v>
      </c>
      <c r="G2818">
        <f>+'LISTADO GENERAL '!T2844</f>
        <v>0</v>
      </c>
      <c r="H2818" s="21">
        <f>+'LISTADO GENERAL '!O2844</f>
        <v>0</v>
      </c>
      <c r="I2818">
        <f t="shared" si="84"/>
        <v>0</v>
      </c>
      <c r="J2818">
        <f>IF('LISTADO GENERAL '!K2844="EXENTO",'REF1'!I2818,I2818*1.16)</f>
        <v>0</v>
      </c>
      <c r="K2818" t="b">
        <f t="shared" si="85"/>
        <v>0</v>
      </c>
      <c r="L2818">
        <f>'LISTADO GENERAL '!A2844</f>
        <v>0</v>
      </c>
    </row>
    <row r="2819" spans="1:12">
      <c r="A2819" s="22">
        <v>3332</v>
      </c>
      <c r="B2819">
        <f>+'LISTADO GENERAL '!B2845</f>
        <v>0</v>
      </c>
      <c r="C2819">
        <f>+'LISTADO GENERAL '!E2845</f>
        <v>0</v>
      </c>
      <c r="D2819">
        <f>+'LISTADO GENERAL '!F2845</f>
        <v>0</v>
      </c>
      <c r="E2819">
        <f>+'LISTADO GENERAL '!I2845</f>
        <v>0</v>
      </c>
      <c r="F2819" s="20">
        <f>+'LISTADO GENERAL '!S2845</f>
        <v>0</v>
      </c>
      <c r="G2819">
        <f>+'LISTADO GENERAL '!T2845</f>
        <v>0</v>
      </c>
      <c r="H2819" s="21">
        <f>+'LISTADO GENERAL '!O2845</f>
        <v>0</v>
      </c>
      <c r="I2819">
        <f t="shared" si="84"/>
        <v>0</v>
      </c>
      <c r="J2819">
        <f>IF('LISTADO GENERAL '!K2845="EXENTO",'REF1'!I2819,I2819*1.16)</f>
        <v>0</v>
      </c>
      <c r="K2819" t="b">
        <f t="shared" si="85"/>
        <v>0</v>
      </c>
      <c r="L2819">
        <f>'LISTADO GENERAL '!A2845</f>
        <v>0</v>
      </c>
    </row>
    <row r="2820" spans="1:12">
      <c r="A2820" s="22">
        <v>3333</v>
      </c>
      <c r="B2820">
        <f>+'LISTADO GENERAL '!B2846</f>
        <v>0</v>
      </c>
      <c r="C2820">
        <f>+'LISTADO GENERAL '!E2846</f>
        <v>0</v>
      </c>
      <c r="D2820">
        <f>+'LISTADO GENERAL '!F2846</f>
        <v>0</v>
      </c>
      <c r="E2820">
        <f>+'LISTADO GENERAL '!I2846</f>
        <v>0</v>
      </c>
      <c r="F2820" s="20">
        <f>+'LISTADO GENERAL '!S2846</f>
        <v>0</v>
      </c>
      <c r="G2820">
        <f>+'LISTADO GENERAL '!T2846</f>
        <v>0</v>
      </c>
      <c r="H2820" s="21">
        <f>+'LISTADO GENERAL '!O2846</f>
        <v>0</v>
      </c>
      <c r="I2820">
        <f t="shared" si="84"/>
        <v>0</v>
      </c>
      <c r="J2820">
        <f>IF('LISTADO GENERAL '!K2846="EXENTO",'REF1'!I2820,I2820*1.16)</f>
        <v>0</v>
      </c>
      <c r="K2820" t="b">
        <f t="shared" si="85"/>
        <v>0</v>
      </c>
      <c r="L2820">
        <f>'LISTADO GENERAL '!A2846</f>
        <v>0</v>
      </c>
    </row>
    <row r="2821" spans="1:12">
      <c r="A2821" s="22">
        <v>3334</v>
      </c>
      <c r="B2821">
        <f>+'LISTADO GENERAL '!B2847</f>
        <v>0</v>
      </c>
      <c r="C2821">
        <f>+'LISTADO GENERAL '!E2847</f>
        <v>0</v>
      </c>
      <c r="D2821">
        <f>+'LISTADO GENERAL '!F2847</f>
        <v>0</v>
      </c>
      <c r="E2821">
        <f>+'LISTADO GENERAL '!I2847</f>
        <v>0</v>
      </c>
      <c r="F2821" s="20">
        <f>+'LISTADO GENERAL '!S2847</f>
        <v>0</v>
      </c>
      <c r="G2821">
        <f>+'LISTADO GENERAL '!T2847</f>
        <v>0</v>
      </c>
      <c r="H2821" s="21">
        <f>+'LISTADO GENERAL '!O2847</f>
        <v>0</v>
      </c>
      <c r="I2821">
        <f t="shared" si="84"/>
        <v>0</v>
      </c>
      <c r="J2821">
        <f>IF('LISTADO GENERAL '!K2847="EXENTO",'REF1'!I2821,I2821*1.16)</f>
        <v>0</v>
      </c>
      <c r="K2821" t="b">
        <f t="shared" si="85"/>
        <v>0</v>
      </c>
      <c r="L2821">
        <f>'LISTADO GENERAL '!A2847</f>
        <v>0</v>
      </c>
    </row>
    <row r="2822" spans="1:12">
      <c r="A2822" s="22">
        <v>3335</v>
      </c>
      <c r="B2822">
        <f>+'LISTADO GENERAL '!B2848</f>
        <v>0</v>
      </c>
      <c r="C2822">
        <f>+'LISTADO GENERAL '!E2848</f>
        <v>0</v>
      </c>
      <c r="D2822">
        <f>+'LISTADO GENERAL '!F2848</f>
        <v>0</v>
      </c>
      <c r="E2822">
        <f>+'LISTADO GENERAL '!I2848</f>
        <v>0</v>
      </c>
      <c r="F2822" s="20">
        <f>+'LISTADO GENERAL '!S2848</f>
        <v>0</v>
      </c>
      <c r="G2822">
        <f>+'LISTADO GENERAL '!T2848</f>
        <v>0</v>
      </c>
      <c r="H2822" s="21">
        <f>+'LISTADO GENERAL '!O2848</f>
        <v>0</v>
      </c>
      <c r="I2822">
        <f t="shared" si="84"/>
        <v>0</v>
      </c>
      <c r="J2822">
        <f>IF('LISTADO GENERAL '!K2848="EXENTO",'REF1'!I2822,I2822*1.16)</f>
        <v>0</v>
      </c>
      <c r="K2822" t="b">
        <f t="shared" si="85"/>
        <v>0</v>
      </c>
      <c r="L2822">
        <f>'LISTADO GENERAL '!A2848</f>
        <v>0</v>
      </c>
    </row>
    <row r="2823" spans="1:12">
      <c r="A2823" s="22">
        <v>3336</v>
      </c>
      <c r="B2823">
        <f>+'LISTADO GENERAL '!B2849</f>
        <v>0</v>
      </c>
      <c r="C2823">
        <f>+'LISTADO GENERAL '!E2849</f>
        <v>0</v>
      </c>
      <c r="D2823">
        <f>+'LISTADO GENERAL '!F2849</f>
        <v>0</v>
      </c>
      <c r="E2823">
        <f>+'LISTADO GENERAL '!I2849</f>
        <v>0</v>
      </c>
      <c r="F2823" s="20">
        <f>+'LISTADO GENERAL '!S2849</f>
        <v>0</v>
      </c>
      <c r="G2823">
        <f>+'LISTADO GENERAL '!T2849</f>
        <v>0</v>
      </c>
      <c r="H2823" s="21">
        <f>+'LISTADO GENERAL '!O2849</f>
        <v>0</v>
      </c>
      <c r="I2823">
        <f t="shared" si="84"/>
        <v>0</v>
      </c>
      <c r="J2823">
        <f>IF('LISTADO GENERAL '!K2849="EXENTO",'REF1'!I2823,I2823*1.16)</f>
        <v>0</v>
      </c>
      <c r="K2823" t="b">
        <f t="shared" si="85"/>
        <v>0</v>
      </c>
      <c r="L2823">
        <f>'LISTADO GENERAL '!A2849</f>
        <v>0</v>
      </c>
    </row>
    <row r="2824" spans="1:12">
      <c r="A2824" s="22">
        <v>3337</v>
      </c>
      <c r="B2824">
        <f>+'LISTADO GENERAL '!B2850</f>
        <v>0</v>
      </c>
      <c r="C2824">
        <f>+'LISTADO GENERAL '!E2850</f>
        <v>0</v>
      </c>
      <c r="D2824">
        <f>+'LISTADO GENERAL '!F2850</f>
        <v>0</v>
      </c>
      <c r="E2824">
        <f>+'LISTADO GENERAL '!I2850</f>
        <v>0</v>
      </c>
      <c r="F2824" s="20">
        <f>+'LISTADO GENERAL '!S2850</f>
        <v>0</v>
      </c>
      <c r="G2824">
        <f>+'LISTADO GENERAL '!T2850</f>
        <v>0</v>
      </c>
      <c r="H2824" s="21">
        <f>+'LISTADO GENERAL '!O2850</f>
        <v>0</v>
      </c>
      <c r="I2824">
        <f t="shared" si="84"/>
        <v>0</v>
      </c>
      <c r="J2824">
        <f>IF('LISTADO GENERAL '!K2850="EXENTO",'REF1'!I2824,I2824*1.16)</f>
        <v>0</v>
      </c>
      <c r="K2824" t="b">
        <f t="shared" si="85"/>
        <v>0</v>
      </c>
      <c r="L2824">
        <f>'LISTADO GENERAL '!A2850</f>
        <v>0</v>
      </c>
    </row>
    <row r="2825" spans="1:12">
      <c r="A2825" s="22">
        <v>3338</v>
      </c>
      <c r="B2825">
        <f>+'LISTADO GENERAL '!B2851</f>
        <v>0</v>
      </c>
      <c r="C2825">
        <f>+'LISTADO GENERAL '!E2851</f>
        <v>0</v>
      </c>
      <c r="D2825">
        <f>+'LISTADO GENERAL '!F2851</f>
        <v>0</v>
      </c>
      <c r="E2825">
        <f>+'LISTADO GENERAL '!I2851</f>
        <v>0</v>
      </c>
      <c r="F2825" s="20">
        <f>+'LISTADO GENERAL '!S2851</f>
        <v>0</v>
      </c>
      <c r="G2825">
        <f>+'LISTADO GENERAL '!T2851</f>
        <v>0</v>
      </c>
      <c r="H2825" s="21">
        <f>+'LISTADO GENERAL '!O2851</f>
        <v>0</v>
      </c>
      <c r="I2825">
        <f t="shared" si="84"/>
        <v>0</v>
      </c>
      <c r="J2825">
        <f>IF('LISTADO GENERAL '!K2851="EXENTO",'REF1'!I2825,I2825*1.16)</f>
        <v>0</v>
      </c>
      <c r="K2825" t="b">
        <f t="shared" si="85"/>
        <v>0</v>
      </c>
      <c r="L2825">
        <f>'LISTADO GENERAL '!A2851</f>
        <v>0</v>
      </c>
    </row>
    <row r="2826" spans="1:12">
      <c r="A2826" s="22">
        <v>3339</v>
      </c>
      <c r="B2826">
        <f>+'LISTADO GENERAL '!B2852</f>
        <v>0</v>
      </c>
      <c r="C2826">
        <f>+'LISTADO GENERAL '!E2852</f>
        <v>0</v>
      </c>
      <c r="D2826">
        <f>+'LISTADO GENERAL '!F2852</f>
        <v>0</v>
      </c>
      <c r="E2826">
        <f>+'LISTADO GENERAL '!I2852</f>
        <v>0</v>
      </c>
      <c r="F2826" s="20">
        <f>+'LISTADO GENERAL '!S2852</f>
        <v>0</v>
      </c>
      <c r="G2826">
        <f>+'LISTADO GENERAL '!T2852</f>
        <v>0</v>
      </c>
      <c r="H2826" s="21">
        <f>+'LISTADO GENERAL '!O2852</f>
        <v>0</v>
      </c>
      <c r="I2826">
        <f t="shared" si="84"/>
        <v>0</v>
      </c>
      <c r="J2826">
        <f>IF('LISTADO GENERAL '!K2852="EXENTO",'REF1'!I2826,I2826*1.16)</f>
        <v>0</v>
      </c>
      <c r="K2826" t="b">
        <f t="shared" si="85"/>
        <v>0</v>
      </c>
      <c r="L2826">
        <f>'LISTADO GENERAL '!A2852</f>
        <v>0</v>
      </c>
    </row>
    <row r="2827" spans="1:12">
      <c r="A2827" s="22">
        <v>3340</v>
      </c>
      <c r="B2827">
        <f>+'LISTADO GENERAL '!B2853</f>
        <v>0</v>
      </c>
      <c r="C2827">
        <f>+'LISTADO GENERAL '!E2853</f>
        <v>0</v>
      </c>
      <c r="D2827">
        <f>+'LISTADO GENERAL '!F2853</f>
        <v>0</v>
      </c>
      <c r="E2827">
        <f>+'LISTADO GENERAL '!I2853</f>
        <v>0</v>
      </c>
      <c r="F2827" s="20">
        <f>+'LISTADO GENERAL '!S2853</f>
        <v>0</v>
      </c>
      <c r="G2827">
        <f>+'LISTADO GENERAL '!T2853</f>
        <v>0</v>
      </c>
      <c r="H2827" s="21">
        <f>+'LISTADO GENERAL '!O2853</f>
        <v>0</v>
      </c>
      <c r="I2827">
        <f t="shared" si="84"/>
        <v>0</v>
      </c>
      <c r="J2827">
        <f>IF('LISTADO GENERAL '!K2853="EXENTO",'REF1'!I2827,I2827*1.16)</f>
        <v>0</v>
      </c>
      <c r="K2827" t="b">
        <f t="shared" si="85"/>
        <v>0</v>
      </c>
      <c r="L2827">
        <f>'LISTADO GENERAL '!A2853</f>
        <v>0</v>
      </c>
    </row>
    <row r="2828" spans="1:12">
      <c r="A2828" s="22">
        <v>3341</v>
      </c>
      <c r="B2828">
        <f>+'LISTADO GENERAL '!B2854</f>
        <v>0</v>
      </c>
      <c r="C2828">
        <f>+'LISTADO GENERAL '!E2854</f>
        <v>0</v>
      </c>
      <c r="D2828">
        <f>+'LISTADO GENERAL '!F2854</f>
        <v>0</v>
      </c>
      <c r="E2828">
        <f>+'LISTADO GENERAL '!I2854</f>
        <v>0</v>
      </c>
      <c r="F2828" s="20">
        <f>+'LISTADO GENERAL '!S2854</f>
        <v>0</v>
      </c>
      <c r="G2828">
        <f>+'LISTADO GENERAL '!T2854</f>
        <v>0</v>
      </c>
      <c r="H2828" s="21">
        <f>+'LISTADO GENERAL '!O2854</f>
        <v>0</v>
      </c>
      <c r="I2828">
        <f t="shared" si="84"/>
        <v>0</v>
      </c>
      <c r="J2828">
        <f>IF('LISTADO GENERAL '!K2854="EXENTO",'REF1'!I2828,I2828*1.16)</f>
        <v>0</v>
      </c>
      <c r="K2828" t="b">
        <f t="shared" si="85"/>
        <v>0</v>
      </c>
      <c r="L2828">
        <f>'LISTADO GENERAL '!A2854</f>
        <v>0</v>
      </c>
    </row>
    <row r="2829" spans="1:12">
      <c r="A2829" s="22">
        <v>3342</v>
      </c>
      <c r="B2829">
        <f>+'LISTADO GENERAL '!B2855</f>
        <v>0</v>
      </c>
      <c r="C2829">
        <f>+'LISTADO GENERAL '!E2855</f>
        <v>0</v>
      </c>
      <c r="D2829">
        <f>+'LISTADO GENERAL '!F2855</f>
        <v>0</v>
      </c>
      <c r="E2829">
        <f>+'LISTADO GENERAL '!I2855</f>
        <v>0</v>
      </c>
      <c r="F2829" s="20">
        <f>+'LISTADO GENERAL '!S2855</f>
        <v>0</v>
      </c>
      <c r="G2829">
        <f>+'LISTADO GENERAL '!T2855</f>
        <v>0</v>
      </c>
      <c r="H2829" s="21">
        <f>+'LISTADO GENERAL '!O2855</f>
        <v>0</v>
      </c>
      <c r="I2829">
        <f t="shared" si="84"/>
        <v>0</v>
      </c>
      <c r="J2829">
        <f>IF('LISTADO GENERAL '!K2855="EXENTO",'REF1'!I2829,I2829*1.16)</f>
        <v>0</v>
      </c>
      <c r="K2829" t="b">
        <f t="shared" si="85"/>
        <v>0</v>
      </c>
      <c r="L2829">
        <f>'LISTADO GENERAL '!A2855</f>
        <v>0</v>
      </c>
    </row>
    <row r="2830" spans="1:12">
      <c r="A2830" s="22">
        <v>3343</v>
      </c>
      <c r="B2830">
        <f>+'LISTADO GENERAL '!B2856</f>
        <v>0</v>
      </c>
      <c r="C2830">
        <f>+'LISTADO GENERAL '!E2856</f>
        <v>0</v>
      </c>
      <c r="D2830">
        <f>+'LISTADO GENERAL '!F2856</f>
        <v>0</v>
      </c>
      <c r="E2830">
        <f>+'LISTADO GENERAL '!I2856</f>
        <v>0</v>
      </c>
      <c r="F2830" s="20">
        <f>+'LISTADO GENERAL '!S2856</f>
        <v>0</v>
      </c>
      <c r="G2830">
        <f>+'LISTADO GENERAL '!T2856</f>
        <v>0</v>
      </c>
      <c r="H2830" s="21">
        <f>+'LISTADO GENERAL '!O2856</f>
        <v>0</v>
      </c>
      <c r="I2830">
        <f t="shared" si="84"/>
        <v>0</v>
      </c>
      <c r="J2830">
        <f>IF('LISTADO GENERAL '!K2856="EXENTO",'REF1'!I2830,I2830*1.16)</f>
        <v>0</v>
      </c>
      <c r="K2830" t="b">
        <f t="shared" si="85"/>
        <v>0</v>
      </c>
      <c r="L2830">
        <f>'LISTADO GENERAL '!A2856</f>
        <v>0</v>
      </c>
    </row>
    <row r="2831" spans="1:12">
      <c r="A2831" s="22">
        <v>3344</v>
      </c>
      <c r="B2831">
        <f>+'LISTADO GENERAL '!B2857</f>
        <v>0</v>
      </c>
      <c r="C2831">
        <f>+'LISTADO GENERAL '!E2857</f>
        <v>0</v>
      </c>
      <c r="D2831">
        <f>+'LISTADO GENERAL '!F2857</f>
        <v>0</v>
      </c>
      <c r="E2831">
        <f>+'LISTADO GENERAL '!I2857</f>
        <v>0</v>
      </c>
      <c r="F2831" s="20">
        <f>+'LISTADO GENERAL '!S2857</f>
        <v>0</v>
      </c>
      <c r="G2831">
        <f>+'LISTADO GENERAL '!T2857</f>
        <v>0</v>
      </c>
      <c r="H2831" s="21">
        <f>+'LISTADO GENERAL '!O2857</f>
        <v>0</v>
      </c>
      <c r="I2831">
        <f t="shared" si="84"/>
        <v>0</v>
      </c>
      <c r="J2831">
        <f>IF('LISTADO GENERAL '!K2857="EXENTO",'REF1'!I2831,I2831*1.16)</f>
        <v>0</v>
      </c>
      <c r="K2831" t="b">
        <f t="shared" si="85"/>
        <v>0</v>
      </c>
      <c r="L2831">
        <f>'LISTADO GENERAL '!A2857</f>
        <v>0</v>
      </c>
    </row>
    <row r="2832" spans="1:12">
      <c r="A2832" s="22">
        <v>3345</v>
      </c>
      <c r="B2832">
        <f>+'LISTADO GENERAL '!B2858</f>
        <v>0</v>
      </c>
      <c r="C2832">
        <f>+'LISTADO GENERAL '!E2858</f>
        <v>0</v>
      </c>
      <c r="D2832">
        <f>+'LISTADO GENERAL '!F2858</f>
        <v>0</v>
      </c>
      <c r="E2832">
        <f>+'LISTADO GENERAL '!I2858</f>
        <v>0</v>
      </c>
      <c r="F2832" s="20">
        <f>+'LISTADO GENERAL '!S2858</f>
        <v>0</v>
      </c>
      <c r="G2832">
        <f>+'LISTADO GENERAL '!T2858</f>
        <v>0</v>
      </c>
      <c r="H2832" s="21">
        <f>+'LISTADO GENERAL '!O2858</f>
        <v>0</v>
      </c>
      <c r="I2832">
        <f t="shared" si="84"/>
        <v>0</v>
      </c>
      <c r="J2832">
        <f>IF('LISTADO GENERAL '!K2858="EXENTO",'REF1'!I2832,I2832*1.16)</f>
        <v>0</v>
      </c>
      <c r="K2832" t="b">
        <f t="shared" si="85"/>
        <v>0</v>
      </c>
      <c r="L2832">
        <f>'LISTADO GENERAL '!A2858</f>
        <v>0</v>
      </c>
    </row>
    <row r="2833" spans="1:12">
      <c r="A2833" s="22">
        <v>3346</v>
      </c>
      <c r="B2833">
        <f>+'LISTADO GENERAL '!B2859</f>
        <v>0</v>
      </c>
      <c r="C2833">
        <f>+'LISTADO GENERAL '!E2859</f>
        <v>0</v>
      </c>
      <c r="D2833">
        <f>+'LISTADO GENERAL '!F2859</f>
        <v>0</v>
      </c>
      <c r="E2833">
        <f>+'LISTADO GENERAL '!I2859</f>
        <v>0</v>
      </c>
      <c r="F2833" s="20">
        <f>+'LISTADO GENERAL '!S2859</f>
        <v>0</v>
      </c>
      <c r="G2833">
        <f>+'LISTADO GENERAL '!T2859</f>
        <v>0</v>
      </c>
      <c r="H2833" s="21">
        <f>+'LISTADO GENERAL '!O2859</f>
        <v>0</v>
      </c>
      <c r="I2833">
        <f t="shared" si="84"/>
        <v>0</v>
      </c>
      <c r="J2833">
        <f>IF('LISTADO GENERAL '!K2859="EXENTO",'REF1'!I2833,I2833*1.16)</f>
        <v>0</v>
      </c>
      <c r="K2833" t="b">
        <f t="shared" si="85"/>
        <v>0</v>
      </c>
      <c r="L2833">
        <f>'LISTADO GENERAL '!A2859</f>
        <v>0</v>
      </c>
    </row>
    <row r="2834" spans="1:12">
      <c r="A2834" s="22">
        <v>3347</v>
      </c>
      <c r="B2834">
        <f>+'LISTADO GENERAL '!B2860</f>
        <v>0</v>
      </c>
      <c r="C2834">
        <f>+'LISTADO GENERAL '!E2860</f>
        <v>0</v>
      </c>
      <c r="D2834">
        <f>+'LISTADO GENERAL '!F2860</f>
        <v>0</v>
      </c>
      <c r="E2834">
        <f>+'LISTADO GENERAL '!I2860</f>
        <v>0</v>
      </c>
      <c r="F2834" s="20">
        <f>+'LISTADO GENERAL '!S2860</f>
        <v>0</v>
      </c>
      <c r="G2834">
        <f>+'LISTADO GENERAL '!T2860</f>
        <v>0</v>
      </c>
      <c r="H2834" s="21">
        <f>+'LISTADO GENERAL '!O2860</f>
        <v>0</v>
      </c>
      <c r="I2834">
        <f t="shared" si="84"/>
        <v>0</v>
      </c>
      <c r="J2834">
        <f>IF('LISTADO GENERAL '!K2860="EXENTO",'REF1'!I2834,I2834*1.16)</f>
        <v>0</v>
      </c>
      <c r="K2834" t="b">
        <f t="shared" si="85"/>
        <v>0</v>
      </c>
      <c r="L2834">
        <f>'LISTADO GENERAL '!A2860</f>
        <v>0</v>
      </c>
    </row>
    <row r="2835" spans="1:12">
      <c r="A2835" s="22">
        <v>3348</v>
      </c>
      <c r="B2835">
        <f>+'LISTADO GENERAL '!B2861</f>
        <v>0</v>
      </c>
      <c r="C2835">
        <f>+'LISTADO GENERAL '!E2861</f>
        <v>0</v>
      </c>
      <c r="D2835">
        <f>+'LISTADO GENERAL '!F2861</f>
        <v>0</v>
      </c>
      <c r="E2835">
        <f>+'LISTADO GENERAL '!I2861</f>
        <v>0</v>
      </c>
      <c r="F2835" s="20">
        <f>+'LISTADO GENERAL '!S2861</f>
        <v>0</v>
      </c>
      <c r="G2835">
        <f>+'LISTADO GENERAL '!T2861</f>
        <v>0</v>
      </c>
      <c r="H2835" s="21">
        <f>+'LISTADO GENERAL '!O2861</f>
        <v>0</v>
      </c>
      <c r="I2835">
        <f t="shared" si="84"/>
        <v>0</v>
      </c>
      <c r="J2835">
        <f>IF('LISTADO GENERAL '!K2861="EXENTO",'REF1'!I2835,I2835*1.16)</f>
        <v>0</v>
      </c>
      <c r="K2835" t="b">
        <f t="shared" si="85"/>
        <v>0</v>
      </c>
      <c r="L2835">
        <f>'LISTADO GENERAL '!A2861</f>
        <v>0</v>
      </c>
    </row>
    <row r="2836" spans="1:12">
      <c r="A2836" s="22">
        <v>3349</v>
      </c>
      <c r="B2836">
        <f>+'LISTADO GENERAL '!B2862</f>
        <v>0</v>
      </c>
      <c r="C2836">
        <f>+'LISTADO GENERAL '!E2862</f>
        <v>0</v>
      </c>
      <c r="D2836">
        <f>+'LISTADO GENERAL '!F2862</f>
        <v>0</v>
      </c>
      <c r="E2836">
        <f>+'LISTADO GENERAL '!I2862</f>
        <v>0</v>
      </c>
      <c r="F2836" s="20">
        <f>+'LISTADO GENERAL '!S2862</f>
        <v>0</v>
      </c>
      <c r="G2836">
        <f>+'LISTADO GENERAL '!T2862</f>
        <v>0</v>
      </c>
      <c r="H2836" s="21">
        <f>+'LISTADO GENERAL '!O2862</f>
        <v>0</v>
      </c>
      <c r="I2836">
        <f t="shared" si="84"/>
        <v>0</v>
      </c>
      <c r="J2836">
        <f>IF('LISTADO GENERAL '!K2862="EXENTO",'REF1'!I2836,I2836*1.16)</f>
        <v>0</v>
      </c>
      <c r="K2836" t="b">
        <f t="shared" si="85"/>
        <v>0</v>
      </c>
      <c r="L2836">
        <f>'LISTADO GENERAL '!A2862</f>
        <v>0</v>
      </c>
    </row>
    <row r="2837" spans="1:12">
      <c r="A2837" s="22">
        <v>3350</v>
      </c>
      <c r="B2837">
        <f>+'LISTADO GENERAL '!B2863</f>
        <v>0</v>
      </c>
      <c r="C2837">
        <f>+'LISTADO GENERAL '!E2863</f>
        <v>0</v>
      </c>
      <c r="D2837">
        <f>+'LISTADO GENERAL '!F2863</f>
        <v>0</v>
      </c>
      <c r="E2837">
        <f>+'LISTADO GENERAL '!I2863</f>
        <v>0</v>
      </c>
      <c r="F2837" s="20">
        <f>+'LISTADO GENERAL '!S2863</f>
        <v>0</v>
      </c>
      <c r="G2837">
        <f>+'LISTADO GENERAL '!T2863</f>
        <v>0</v>
      </c>
      <c r="H2837" s="21">
        <f>+'LISTADO GENERAL '!O2863</f>
        <v>0</v>
      </c>
      <c r="I2837">
        <f t="shared" si="84"/>
        <v>0</v>
      </c>
      <c r="J2837">
        <f>IF('LISTADO GENERAL '!K2863="EXENTO",'REF1'!I2837,I2837*1.16)</f>
        <v>0</v>
      </c>
      <c r="K2837" t="b">
        <f t="shared" si="85"/>
        <v>0</v>
      </c>
      <c r="L2837">
        <f>'LISTADO GENERAL '!A2863</f>
        <v>0</v>
      </c>
    </row>
    <row r="2838" spans="1:12">
      <c r="A2838" s="22">
        <v>3351</v>
      </c>
      <c r="B2838">
        <f>+'LISTADO GENERAL '!B2864</f>
        <v>0</v>
      </c>
      <c r="C2838">
        <f>+'LISTADO GENERAL '!E2864</f>
        <v>0</v>
      </c>
      <c r="D2838">
        <f>+'LISTADO GENERAL '!F2864</f>
        <v>0</v>
      </c>
      <c r="E2838">
        <f>+'LISTADO GENERAL '!I2864</f>
        <v>0</v>
      </c>
      <c r="F2838" s="20">
        <f>+'LISTADO GENERAL '!S2864</f>
        <v>0</v>
      </c>
      <c r="G2838">
        <f>+'LISTADO GENERAL '!T2864</f>
        <v>0</v>
      </c>
      <c r="H2838" s="21">
        <f>+'LISTADO GENERAL '!O2864</f>
        <v>0</v>
      </c>
      <c r="I2838">
        <f t="shared" si="84"/>
        <v>0</v>
      </c>
      <c r="J2838">
        <f>IF('LISTADO GENERAL '!K2864="EXENTO",'REF1'!I2838,I2838*1.16)</f>
        <v>0</v>
      </c>
      <c r="K2838" t="b">
        <f t="shared" si="85"/>
        <v>0</v>
      </c>
      <c r="L2838">
        <f>'LISTADO GENERAL '!A2864</f>
        <v>0</v>
      </c>
    </row>
    <row r="2839" spans="1:12">
      <c r="A2839" s="22">
        <v>3352</v>
      </c>
      <c r="B2839">
        <f>+'LISTADO GENERAL '!B2865</f>
        <v>0</v>
      </c>
      <c r="C2839">
        <f>+'LISTADO GENERAL '!E2865</f>
        <v>0</v>
      </c>
      <c r="D2839">
        <f>+'LISTADO GENERAL '!F2865</f>
        <v>0</v>
      </c>
      <c r="E2839">
        <f>+'LISTADO GENERAL '!I2865</f>
        <v>0</v>
      </c>
      <c r="F2839" s="20">
        <f>+'LISTADO GENERAL '!S2865</f>
        <v>0</v>
      </c>
      <c r="G2839">
        <f>+'LISTADO GENERAL '!T2865</f>
        <v>0</v>
      </c>
      <c r="H2839" s="21">
        <f>+'LISTADO GENERAL '!O2865</f>
        <v>0</v>
      </c>
      <c r="I2839">
        <f t="shared" si="84"/>
        <v>0</v>
      </c>
      <c r="J2839">
        <f>IF('LISTADO GENERAL '!K2865="EXENTO",'REF1'!I2839,I2839*1.16)</f>
        <v>0</v>
      </c>
      <c r="K2839" t="b">
        <f t="shared" si="85"/>
        <v>0</v>
      </c>
      <c r="L2839">
        <f>'LISTADO GENERAL '!A2865</f>
        <v>0</v>
      </c>
    </row>
    <row r="2840" spans="1:12">
      <c r="A2840" s="22">
        <v>3353</v>
      </c>
      <c r="B2840">
        <f>+'LISTADO GENERAL '!B2866</f>
        <v>0</v>
      </c>
      <c r="C2840">
        <f>+'LISTADO GENERAL '!E2866</f>
        <v>0</v>
      </c>
      <c r="D2840">
        <f>+'LISTADO GENERAL '!F2866</f>
        <v>0</v>
      </c>
      <c r="E2840">
        <f>+'LISTADO GENERAL '!I2866</f>
        <v>0</v>
      </c>
      <c r="F2840" s="20">
        <f>+'LISTADO GENERAL '!S2866</f>
        <v>0</v>
      </c>
      <c r="G2840">
        <f>+'LISTADO GENERAL '!T2866</f>
        <v>0</v>
      </c>
      <c r="H2840" s="21">
        <f>+'LISTADO GENERAL '!O2866</f>
        <v>0</v>
      </c>
      <c r="I2840">
        <f t="shared" si="84"/>
        <v>0</v>
      </c>
      <c r="J2840">
        <f>IF('LISTADO GENERAL '!K2866="EXENTO",'REF1'!I2840,I2840*1.16)</f>
        <v>0</v>
      </c>
      <c r="K2840" t="b">
        <f t="shared" si="85"/>
        <v>0</v>
      </c>
      <c r="L2840">
        <f>'LISTADO GENERAL '!A2866</f>
        <v>0</v>
      </c>
    </row>
    <row r="2841" spans="1:12">
      <c r="A2841" s="22">
        <v>3354</v>
      </c>
      <c r="B2841">
        <f>+'LISTADO GENERAL '!B2867</f>
        <v>0</v>
      </c>
      <c r="C2841">
        <f>+'LISTADO GENERAL '!E2867</f>
        <v>0</v>
      </c>
      <c r="D2841">
        <f>+'LISTADO GENERAL '!F2867</f>
        <v>0</v>
      </c>
      <c r="E2841">
        <f>+'LISTADO GENERAL '!I2867</f>
        <v>0</v>
      </c>
      <c r="F2841" s="20">
        <f>+'LISTADO GENERAL '!S2867</f>
        <v>0</v>
      </c>
      <c r="G2841">
        <f>+'LISTADO GENERAL '!T2867</f>
        <v>0</v>
      </c>
      <c r="H2841" s="21">
        <f>+'LISTADO GENERAL '!O2867</f>
        <v>0</v>
      </c>
      <c r="I2841">
        <f t="shared" si="84"/>
        <v>0</v>
      </c>
      <c r="J2841">
        <f>IF('LISTADO GENERAL '!K2867="EXENTO",'REF1'!I2841,I2841*1.16)</f>
        <v>0</v>
      </c>
      <c r="K2841" t="b">
        <f t="shared" si="85"/>
        <v>0</v>
      </c>
      <c r="L2841">
        <f>'LISTADO GENERAL '!A2867</f>
        <v>0</v>
      </c>
    </row>
    <row r="2842" spans="1:12">
      <c r="A2842" s="22">
        <v>3355</v>
      </c>
      <c r="B2842">
        <f>+'LISTADO GENERAL '!B2868</f>
        <v>0</v>
      </c>
      <c r="C2842">
        <f>+'LISTADO GENERAL '!E2868</f>
        <v>0</v>
      </c>
      <c r="D2842">
        <f>+'LISTADO GENERAL '!F2868</f>
        <v>0</v>
      </c>
      <c r="E2842">
        <f>+'LISTADO GENERAL '!I2868</f>
        <v>0</v>
      </c>
      <c r="F2842" s="20">
        <f>+'LISTADO GENERAL '!S2868</f>
        <v>0</v>
      </c>
      <c r="G2842">
        <f>+'LISTADO GENERAL '!T2868</f>
        <v>0</v>
      </c>
      <c r="H2842" s="21">
        <f>+'LISTADO GENERAL '!O2868</f>
        <v>0</v>
      </c>
      <c r="I2842">
        <f t="shared" si="84"/>
        <v>0</v>
      </c>
      <c r="J2842">
        <f>IF('LISTADO GENERAL '!K2868="EXENTO",'REF1'!I2842,I2842*1.16)</f>
        <v>0</v>
      </c>
      <c r="K2842" t="b">
        <f t="shared" si="85"/>
        <v>0</v>
      </c>
      <c r="L2842">
        <f>'LISTADO GENERAL '!A2868</f>
        <v>0</v>
      </c>
    </row>
    <row r="2843" spans="1:12">
      <c r="A2843" s="22">
        <v>3356</v>
      </c>
      <c r="B2843">
        <f>+'LISTADO GENERAL '!B2869</f>
        <v>0</v>
      </c>
      <c r="C2843">
        <f>+'LISTADO GENERAL '!E2869</f>
        <v>0</v>
      </c>
      <c r="D2843">
        <f>+'LISTADO GENERAL '!F2869</f>
        <v>0</v>
      </c>
      <c r="E2843">
        <f>+'LISTADO GENERAL '!I2869</f>
        <v>0</v>
      </c>
      <c r="F2843" s="20">
        <f>+'LISTADO GENERAL '!S2869</f>
        <v>0</v>
      </c>
      <c r="G2843">
        <f>+'LISTADO GENERAL '!T2869</f>
        <v>0</v>
      </c>
      <c r="H2843" s="21">
        <f>+'LISTADO GENERAL '!O2869</f>
        <v>0</v>
      </c>
      <c r="I2843">
        <f t="shared" si="84"/>
        <v>0</v>
      </c>
      <c r="J2843">
        <f>IF('LISTADO GENERAL '!K2869="EXENTO",'REF1'!I2843,I2843*1.16)</f>
        <v>0</v>
      </c>
      <c r="K2843" t="b">
        <f t="shared" si="85"/>
        <v>0</v>
      </c>
      <c r="L2843">
        <f>'LISTADO GENERAL '!A2869</f>
        <v>0</v>
      </c>
    </row>
    <row r="2844" spans="1:12">
      <c r="A2844" s="22">
        <v>3357</v>
      </c>
      <c r="B2844">
        <f>+'LISTADO GENERAL '!B2870</f>
        <v>0</v>
      </c>
      <c r="C2844">
        <f>+'LISTADO GENERAL '!E2870</f>
        <v>0</v>
      </c>
      <c r="D2844">
        <f>+'LISTADO GENERAL '!F2870</f>
        <v>0</v>
      </c>
      <c r="E2844">
        <f>+'LISTADO GENERAL '!I2870</f>
        <v>0</v>
      </c>
      <c r="F2844" s="20">
        <f>+'LISTADO GENERAL '!S2870</f>
        <v>0</v>
      </c>
      <c r="G2844">
        <f>+'LISTADO GENERAL '!T2870</f>
        <v>0</v>
      </c>
      <c r="H2844" s="21">
        <f>+'LISTADO GENERAL '!O2870</f>
        <v>0</v>
      </c>
      <c r="I2844">
        <f t="shared" si="84"/>
        <v>0</v>
      </c>
      <c r="J2844">
        <f>IF('LISTADO GENERAL '!K2870="EXENTO",'REF1'!I2844,I2844*1.16)</f>
        <v>0</v>
      </c>
      <c r="K2844" t="b">
        <f t="shared" si="85"/>
        <v>0</v>
      </c>
      <c r="L2844">
        <f>'LISTADO GENERAL '!A2870</f>
        <v>0</v>
      </c>
    </row>
    <row r="2845" spans="1:12">
      <c r="A2845" s="22">
        <v>3358</v>
      </c>
      <c r="B2845">
        <f>+'LISTADO GENERAL '!B2871</f>
        <v>0</v>
      </c>
      <c r="C2845">
        <f>+'LISTADO GENERAL '!E2871</f>
        <v>0</v>
      </c>
      <c r="D2845">
        <f>+'LISTADO GENERAL '!F2871</f>
        <v>0</v>
      </c>
      <c r="E2845">
        <f>+'LISTADO GENERAL '!I2871</f>
        <v>0</v>
      </c>
      <c r="F2845" s="20">
        <f>+'LISTADO GENERAL '!S2871</f>
        <v>0</v>
      </c>
      <c r="G2845">
        <f>+'LISTADO GENERAL '!T2871</f>
        <v>0</v>
      </c>
      <c r="H2845" s="21">
        <f>+'LISTADO GENERAL '!O2871</f>
        <v>0</v>
      </c>
      <c r="I2845">
        <f t="shared" si="84"/>
        <v>0</v>
      </c>
      <c r="J2845">
        <f>IF('LISTADO GENERAL '!K2871="EXENTO",'REF1'!I2845,I2845*1.16)</f>
        <v>0</v>
      </c>
      <c r="K2845" t="b">
        <f t="shared" si="85"/>
        <v>0</v>
      </c>
      <c r="L2845">
        <f>'LISTADO GENERAL '!A2871</f>
        <v>0</v>
      </c>
    </row>
    <row r="2846" spans="1:12">
      <c r="A2846" s="22">
        <v>3359</v>
      </c>
      <c r="B2846">
        <f>+'LISTADO GENERAL '!B2872</f>
        <v>0</v>
      </c>
      <c r="C2846">
        <f>+'LISTADO GENERAL '!E2872</f>
        <v>0</v>
      </c>
      <c r="D2846">
        <f>+'LISTADO GENERAL '!F2872</f>
        <v>0</v>
      </c>
      <c r="E2846">
        <f>+'LISTADO GENERAL '!I2872</f>
        <v>0</v>
      </c>
      <c r="F2846" s="20">
        <f>+'LISTADO GENERAL '!S2872</f>
        <v>0</v>
      </c>
      <c r="G2846">
        <f>+'LISTADO GENERAL '!T2872</f>
        <v>0</v>
      </c>
      <c r="H2846" s="21">
        <f>+'LISTADO GENERAL '!O2872</f>
        <v>0</v>
      </c>
      <c r="I2846">
        <f t="shared" si="84"/>
        <v>0</v>
      </c>
      <c r="J2846">
        <f>IF('LISTADO GENERAL '!K2872="EXENTO",'REF1'!I2846,I2846*1.16)</f>
        <v>0</v>
      </c>
      <c r="K2846" t="b">
        <f t="shared" si="85"/>
        <v>0</v>
      </c>
      <c r="L2846">
        <f>'LISTADO GENERAL '!A2872</f>
        <v>0</v>
      </c>
    </row>
    <row r="2847" spans="1:12">
      <c r="A2847" s="22">
        <v>3360</v>
      </c>
      <c r="B2847">
        <f>+'LISTADO GENERAL '!B2873</f>
        <v>0</v>
      </c>
      <c r="C2847">
        <f>+'LISTADO GENERAL '!E2873</f>
        <v>0</v>
      </c>
      <c r="D2847">
        <f>+'LISTADO GENERAL '!F2873</f>
        <v>0</v>
      </c>
      <c r="E2847">
        <f>+'LISTADO GENERAL '!I2873</f>
        <v>0</v>
      </c>
      <c r="F2847" s="20">
        <f>+'LISTADO GENERAL '!S2873</f>
        <v>0</v>
      </c>
      <c r="G2847">
        <f>+'LISTADO GENERAL '!T2873</f>
        <v>0</v>
      </c>
      <c r="H2847" s="21">
        <f>+'LISTADO GENERAL '!O2873</f>
        <v>0</v>
      </c>
      <c r="I2847">
        <f t="shared" si="84"/>
        <v>0</v>
      </c>
      <c r="J2847">
        <f>IF('LISTADO GENERAL '!K2873="EXENTO",'REF1'!I2847,I2847*1.16)</f>
        <v>0</v>
      </c>
      <c r="K2847" t="b">
        <f t="shared" si="85"/>
        <v>0</v>
      </c>
      <c r="L2847">
        <f>'LISTADO GENERAL '!A2873</f>
        <v>0</v>
      </c>
    </row>
    <row r="2848" spans="1:12">
      <c r="A2848" s="22">
        <v>3361</v>
      </c>
      <c r="B2848">
        <f>+'LISTADO GENERAL '!B2874</f>
        <v>0</v>
      </c>
      <c r="C2848">
        <f>+'LISTADO GENERAL '!E2874</f>
        <v>0</v>
      </c>
      <c r="D2848">
        <f>+'LISTADO GENERAL '!F2874</f>
        <v>0</v>
      </c>
      <c r="E2848">
        <f>+'LISTADO GENERAL '!I2874</f>
        <v>0</v>
      </c>
      <c r="F2848" s="20">
        <f>+'LISTADO GENERAL '!S2874</f>
        <v>0</v>
      </c>
      <c r="G2848">
        <f>+'LISTADO GENERAL '!T2874</f>
        <v>0</v>
      </c>
      <c r="H2848" s="21">
        <f>+'LISTADO GENERAL '!O2874</f>
        <v>0</v>
      </c>
      <c r="I2848">
        <f t="shared" si="84"/>
        <v>0</v>
      </c>
      <c r="J2848">
        <f>IF('LISTADO GENERAL '!K2874="EXENTO",'REF1'!I2848,I2848*1.16)</f>
        <v>0</v>
      </c>
      <c r="K2848" t="b">
        <f t="shared" si="85"/>
        <v>0</v>
      </c>
      <c r="L2848">
        <f>'LISTADO GENERAL '!A2874</f>
        <v>0</v>
      </c>
    </row>
    <row r="2849" spans="1:12">
      <c r="A2849" s="22">
        <v>3362</v>
      </c>
      <c r="B2849">
        <f>+'LISTADO GENERAL '!B2875</f>
        <v>0</v>
      </c>
      <c r="C2849">
        <f>+'LISTADO GENERAL '!E2875</f>
        <v>0</v>
      </c>
      <c r="D2849">
        <f>+'LISTADO GENERAL '!F2875</f>
        <v>0</v>
      </c>
      <c r="E2849">
        <f>+'LISTADO GENERAL '!I2875</f>
        <v>0</v>
      </c>
      <c r="F2849" s="20">
        <f>+'LISTADO GENERAL '!S2875</f>
        <v>0</v>
      </c>
      <c r="G2849">
        <f>+'LISTADO GENERAL '!T2875</f>
        <v>0</v>
      </c>
      <c r="H2849" s="21">
        <f>+'LISTADO GENERAL '!O2875</f>
        <v>0</v>
      </c>
      <c r="I2849">
        <f t="shared" si="84"/>
        <v>0</v>
      </c>
      <c r="J2849">
        <f>IF('LISTADO GENERAL '!K2875="EXENTO",'REF1'!I2849,I2849*1.16)</f>
        <v>0</v>
      </c>
      <c r="K2849" t="b">
        <f t="shared" si="85"/>
        <v>0</v>
      </c>
      <c r="L2849">
        <f>'LISTADO GENERAL '!A2875</f>
        <v>0</v>
      </c>
    </row>
    <row r="2850" spans="1:12">
      <c r="A2850" s="22">
        <v>3363</v>
      </c>
      <c r="B2850">
        <f>+'LISTADO GENERAL '!B2876</f>
        <v>0</v>
      </c>
      <c r="C2850">
        <f>+'LISTADO GENERAL '!E2876</f>
        <v>0</v>
      </c>
      <c r="D2850">
        <f>+'LISTADO GENERAL '!F2876</f>
        <v>0</v>
      </c>
      <c r="E2850">
        <f>+'LISTADO GENERAL '!I2876</f>
        <v>0</v>
      </c>
      <c r="F2850" s="20">
        <f>+'LISTADO GENERAL '!S2876</f>
        <v>0</v>
      </c>
      <c r="G2850">
        <f>+'LISTADO GENERAL '!T2876</f>
        <v>0</v>
      </c>
      <c r="H2850" s="21">
        <f>+'LISTADO GENERAL '!O2876</f>
        <v>0</v>
      </c>
      <c r="I2850">
        <f t="shared" si="84"/>
        <v>0</v>
      </c>
      <c r="J2850">
        <f>IF('LISTADO GENERAL '!K2876="EXENTO",'REF1'!I2850,I2850*1.16)</f>
        <v>0</v>
      </c>
      <c r="K2850" t="b">
        <f t="shared" si="85"/>
        <v>0</v>
      </c>
      <c r="L2850">
        <f>'LISTADO GENERAL '!A2876</f>
        <v>0</v>
      </c>
    </row>
    <row r="2851" spans="1:12">
      <c r="A2851" s="22">
        <v>3364</v>
      </c>
      <c r="B2851">
        <f>+'LISTADO GENERAL '!B2877</f>
        <v>0</v>
      </c>
      <c r="C2851">
        <f>+'LISTADO GENERAL '!E2877</f>
        <v>0</v>
      </c>
      <c r="D2851">
        <f>+'LISTADO GENERAL '!F2877</f>
        <v>0</v>
      </c>
      <c r="E2851">
        <f>+'LISTADO GENERAL '!I2877</f>
        <v>0</v>
      </c>
      <c r="F2851" s="20">
        <f>+'LISTADO GENERAL '!S2877</f>
        <v>0</v>
      </c>
      <c r="G2851">
        <f>+'LISTADO GENERAL '!T2877</f>
        <v>0</v>
      </c>
      <c r="H2851" s="21">
        <f>+'LISTADO GENERAL '!O2877</f>
        <v>0</v>
      </c>
      <c r="I2851">
        <f t="shared" si="84"/>
        <v>0</v>
      </c>
      <c r="J2851">
        <f>IF('LISTADO GENERAL '!K2877="EXENTO",'REF1'!I2851,I2851*1.16)</f>
        <v>0</v>
      </c>
      <c r="K2851" t="b">
        <f t="shared" si="85"/>
        <v>0</v>
      </c>
      <c r="L2851">
        <f>'LISTADO GENERAL '!A2877</f>
        <v>0</v>
      </c>
    </row>
    <row r="2852" spans="1:12">
      <c r="A2852" s="22">
        <v>3365</v>
      </c>
      <c r="B2852">
        <f>+'LISTADO GENERAL '!B2878</f>
        <v>0</v>
      </c>
      <c r="C2852">
        <f>+'LISTADO GENERAL '!E2878</f>
        <v>0</v>
      </c>
      <c r="D2852">
        <f>+'LISTADO GENERAL '!F2878</f>
        <v>0</v>
      </c>
      <c r="E2852">
        <f>+'LISTADO GENERAL '!I2878</f>
        <v>0</v>
      </c>
      <c r="F2852" s="20">
        <f>+'LISTADO GENERAL '!S2878</f>
        <v>0</v>
      </c>
      <c r="G2852">
        <f>+'LISTADO GENERAL '!T2878</f>
        <v>0</v>
      </c>
      <c r="H2852" s="21">
        <f>+'LISTADO GENERAL '!O2878</f>
        <v>0</v>
      </c>
      <c r="I2852">
        <f t="shared" si="84"/>
        <v>0</v>
      </c>
      <c r="J2852">
        <f>IF('LISTADO GENERAL '!K2878="EXENTO",'REF1'!I2852,I2852*1.16)</f>
        <v>0</v>
      </c>
      <c r="K2852" t="b">
        <f t="shared" si="85"/>
        <v>0</v>
      </c>
      <c r="L2852">
        <f>'LISTADO GENERAL '!A2878</f>
        <v>0</v>
      </c>
    </row>
    <row r="2853" spans="1:12">
      <c r="A2853" s="22">
        <v>3366</v>
      </c>
      <c r="B2853">
        <f>+'LISTADO GENERAL '!B2879</f>
        <v>0</v>
      </c>
      <c r="C2853">
        <f>+'LISTADO GENERAL '!E2879</f>
        <v>0</v>
      </c>
      <c r="D2853">
        <f>+'LISTADO GENERAL '!F2879</f>
        <v>0</v>
      </c>
      <c r="E2853">
        <f>+'LISTADO GENERAL '!I2879</f>
        <v>0</v>
      </c>
      <c r="F2853" s="20">
        <f>+'LISTADO GENERAL '!S2879</f>
        <v>0</v>
      </c>
      <c r="G2853">
        <f>+'LISTADO GENERAL '!T2879</f>
        <v>0</v>
      </c>
      <c r="H2853" s="21">
        <f>+'LISTADO GENERAL '!O2879</f>
        <v>0</v>
      </c>
      <c r="I2853">
        <f t="shared" si="84"/>
        <v>0</v>
      </c>
      <c r="J2853">
        <f>IF('LISTADO GENERAL '!K2879="EXENTO",'REF1'!I2853,I2853*1.16)</f>
        <v>0</v>
      </c>
      <c r="K2853" t="b">
        <f t="shared" si="85"/>
        <v>0</v>
      </c>
      <c r="L2853">
        <f>'LISTADO GENERAL '!A2879</f>
        <v>0</v>
      </c>
    </row>
    <row r="2854" spans="1:12">
      <c r="A2854" s="22">
        <v>3367</v>
      </c>
      <c r="B2854">
        <f>+'LISTADO GENERAL '!B2880</f>
        <v>0</v>
      </c>
      <c r="C2854">
        <f>+'LISTADO GENERAL '!E2880</f>
        <v>0</v>
      </c>
      <c r="D2854">
        <f>+'LISTADO GENERAL '!F2880</f>
        <v>0</v>
      </c>
      <c r="E2854">
        <f>+'LISTADO GENERAL '!I2880</f>
        <v>0</v>
      </c>
      <c r="F2854" s="20">
        <f>+'LISTADO GENERAL '!S2880</f>
        <v>0</v>
      </c>
      <c r="G2854">
        <f>+'LISTADO GENERAL '!T2880</f>
        <v>0</v>
      </c>
      <c r="H2854" s="21">
        <f>+'LISTADO GENERAL '!O2880</f>
        <v>0</v>
      </c>
      <c r="I2854">
        <f t="shared" si="84"/>
        <v>0</v>
      </c>
      <c r="J2854">
        <f>IF('LISTADO GENERAL '!K2880="EXENTO",'REF1'!I2854,I2854*1.16)</f>
        <v>0</v>
      </c>
      <c r="K2854" t="b">
        <f t="shared" si="85"/>
        <v>0</v>
      </c>
      <c r="L2854">
        <f>'LISTADO GENERAL '!A2880</f>
        <v>0</v>
      </c>
    </row>
    <row r="2855" spans="1:12">
      <c r="A2855" s="22">
        <v>3368</v>
      </c>
      <c r="B2855">
        <f>+'LISTADO GENERAL '!B2881</f>
        <v>0</v>
      </c>
      <c r="C2855">
        <f>+'LISTADO GENERAL '!E2881</f>
        <v>0</v>
      </c>
      <c r="D2855">
        <f>+'LISTADO GENERAL '!F2881</f>
        <v>0</v>
      </c>
      <c r="E2855">
        <f>+'LISTADO GENERAL '!I2881</f>
        <v>0</v>
      </c>
      <c r="F2855" s="20">
        <f>+'LISTADO GENERAL '!S2881</f>
        <v>0</v>
      </c>
      <c r="G2855">
        <f>+'LISTADO GENERAL '!T2881</f>
        <v>0</v>
      </c>
      <c r="H2855" s="21">
        <f>+'LISTADO GENERAL '!O2881</f>
        <v>0</v>
      </c>
      <c r="I2855">
        <f t="shared" si="84"/>
        <v>0</v>
      </c>
      <c r="J2855">
        <f>IF('LISTADO GENERAL '!K2881="EXENTO",'REF1'!I2855,I2855*1.16)</f>
        <v>0</v>
      </c>
      <c r="K2855" t="b">
        <f t="shared" si="85"/>
        <v>0</v>
      </c>
      <c r="L2855">
        <f>'LISTADO GENERAL '!A2881</f>
        <v>0</v>
      </c>
    </row>
    <row r="2856" spans="1:12">
      <c r="A2856" s="22">
        <v>3369</v>
      </c>
      <c r="B2856">
        <f>+'LISTADO GENERAL '!B2882</f>
        <v>0</v>
      </c>
      <c r="C2856">
        <f>+'LISTADO GENERAL '!E2882</f>
        <v>0</v>
      </c>
      <c r="D2856">
        <f>+'LISTADO GENERAL '!F2882</f>
        <v>0</v>
      </c>
      <c r="E2856">
        <f>+'LISTADO GENERAL '!I2882</f>
        <v>0</v>
      </c>
      <c r="F2856" s="20">
        <f>+'LISTADO GENERAL '!S2882</f>
        <v>0</v>
      </c>
      <c r="G2856">
        <f>+'LISTADO GENERAL '!T2882</f>
        <v>0</v>
      </c>
      <c r="H2856" s="21">
        <f>+'LISTADO GENERAL '!O2882</f>
        <v>0</v>
      </c>
      <c r="I2856">
        <f t="shared" si="84"/>
        <v>0</v>
      </c>
      <c r="J2856">
        <f>IF('LISTADO GENERAL '!K2882="EXENTO",'REF1'!I2856,I2856*1.16)</f>
        <v>0</v>
      </c>
      <c r="K2856" t="b">
        <f t="shared" si="85"/>
        <v>0</v>
      </c>
      <c r="L2856">
        <f>'LISTADO GENERAL '!A2882</f>
        <v>0</v>
      </c>
    </row>
  </sheetData>
  <autoFilter ref="A1:K2856" xr:uid="{B4CD76C1-3F86-4E50-A4C0-A7C81CF47B40}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013A-F8A8-4B1D-829B-3F42856DFD86}">
  <dimension ref="A1:M3362"/>
  <sheetViews>
    <sheetView topLeftCell="A2340" workbookViewId="0">
      <selection activeCell="A2346" sqref="A2346:XFD2349"/>
    </sheetView>
  </sheetViews>
  <sheetFormatPr baseColWidth="10" defaultRowHeight="15"/>
  <cols>
    <col min="1" max="1" width="6.28515625" bestFit="1" customWidth="1"/>
    <col min="2" max="2" width="11" bestFit="1" customWidth="1"/>
    <col min="3" max="3" width="60.28515625" customWidth="1"/>
    <col min="4" max="4" width="5.28515625" style="22" bestFit="1" customWidth="1"/>
    <col min="5" max="5" width="27.7109375" bestFit="1" customWidth="1"/>
    <col min="6" max="6" width="7.5703125" bestFit="1" customWidth="1"/>
    <col min="7" max="7" width="7.7109375" bestFit="1" customWidth="1"/>
    <col min="8" max="8" width="16.7109375" bestFit="1" customWidth="1"/>
    <col min="9" max="9" width="10.7109375" bestFit="1" customWidth="1"/>
    <col min="10" max="11" width="6.5703125" bestFit="1" customWidth="1"/>
  </cols>
  <sheetData>
    <row r="1" spans="1:13">
      <c r="A1" t="s">
        <v>33</v>
      </c>
      <c r="B1" t="s">
        <v>34</v>
      </c>
      <c r="C1" t="s">
        <v>3</v>
      </c>
      <c r="D1" s="22" t="s">
        <v>4</v>
      </c>
      <c r="E1" t="s">
        <v>35</v>
      </c>
      <c r="F1" t="s">
        <v>36</v>
      </c>
      <c r="G1" t="s">
        <v>10</v>
      </c>
      <c r="H1" t="s">
        <v>37</v>
      </c>
      <c r="I1" t="s">
        <v>32</v>
      </c>
      <c r="J1" t="s">
        <v>11</v>
      </c>
      <c r="K1" t="s">
        <v>38</v>
      </c>
      <c r="L1" t="s">
        <v>50</v>
      </c>
      <c r="M1" t="s">
        <v>52</v>
      </c>
    </row>
    <row r="2" spans="1:13">
      <c r="A2" s="22">
        <v>1</v>
      </c>
      <c r="B2" t="str">
        <f>+'LISTADO GENERAL '!B14</f>
        <v>040230007</v>
      </c>
      <c r="C2" t="str">
        <f>+'LISTADO GENERAL '!E14</f>
        <v xml:space="preserve"> APOSITOS KIDS BRIUTCARE (KIDS CURITAS)  X 20 UND</v>
      </c>
      <c r="D2">
        <f>+'LISTADO GENERAL '!F14</f>
        <v>0</v>
      </c>
      <c r="E2" t="str">
        <f>+'LISTADO GENERAL '!I14</f>
        <v>BRIUTCARE</v>
      </c>
      <c r="F2" s="20">
        <f>+'LISTADO GENERAL '!S14</f>
        <v>47119</v>
      </c>
      <c r="G2">
        <f>+'LISTADO GENERAL '!T14</f>
        <v>0</v>
      </c>
      <c r="H2" s="21">
        <f>+'LISTADO GENERAL '!O14</f>
        <v>1.51035451035451</v>
      </c>
      <c r="I2">
        <f t="shared" ref="I2:I65" si="0">+H2*G2</f>
        <v>0</v>
      </c>
      <c r="J2">
        <f>IF('LISTADO GENERAL '!K14="EXENTO",'REF2'!I2,I2*1.16)</f>
        <v>0</v>
      </c>
      <c r="K2" t="b">
        <f>IF(AND(G2&gt;0,OR(L2=$L$1,L2=$M$1)),ROW())</f>
        <v>0</v>
      </c>
      <c r="L2" t="str">
        <f>'LISTADO GENERAL '!A14</f>
        <v>PRODUCTOS TOP</v>
      </c>
    </row>
    <row r="3" spans="1:13">
      <c r="A3" s="22">
        <v>2</v>
      </c>
      <c r="B3" t="str">
        <f>+'LISTADO GENERAL '!B15</f>
        <v>000939</v>
      </c>
      <c r="C3" t="str">
        <f>+'LISTADO GENERAL '!E15</f>
        <v xml:space="preserve"> SULFATO FERROSO 125 MG/ML X 30 ML GOTAS  </v>
      </c>
      <c r="D3">
        <f>+'LISTADO GENERAL '!F15</f>
        <v>0</v>
      </c>
      <c r="E3" t="str">
        <f>+'LISTADO GENERAL '!I15</f>
        <v>RJR</v>
      </c>
      <c r="F3" s="20">
        <f>+'LISTADO GENERAL '!S15</f>
        <v>46174</v>
      </c>
      <c r="G3">
        <f>+'LISTADO GENERAL '!T15</f>
        <v>0</v>
      </c>
      <c r="H3" s="21">
        <f>+'LISTADO GENERAL '!O15</f>
        <v>1.5324675324675323</v>
      </c>
      <c r="I3">
        <f t="shared" si="0"/>
        <v>0</v>
      </c>
      <c r="J3">
        <f>IF('LISTADO GENERAL '!K15="EXENTO",'REF2'!I3,I3*1.16)</f>
        <v>0</v>
      </c>
      <c r="K3" t="b">
        <f t="shared" ref="K3:K66" si="1">IF(AND(G3&gt;0,OR(L3=$L$1,L3=$M$1)),ROW())</f>
        <v>0</v>
      </c>
      <c r="L3">
        <f>'LISTADO GENERAL '!A15</f>
        <v>0</v>
      </c>
    </row>
    <row r="4" spans="1:13">
      <c r="A4" s="22">
        <v>3</v>
      </c>
      <c r="B4" t="str">
        <f>+'LISTADO GENERAL '!B16</f>
        <v>033730000</v>
      </c>
      <c r="C4" t="str">
        <f>+'LISTADO GENERAL '!E16</f>
        <v>ABECAB  5/20 MG ( AMLODIPINO - OLMESARTAN)  X 30 TAB</v>
      </c>
      <c r="D4">
        <f>+'LISTADO GENERAL '!F16</f>
        <v>0</v>
      </c>
      <c r="E4" t="str">
        <f>+'LISTADO GENERAL '!I16</f>
        <v>CAPSUVEN</v>
      </c>
      <c r="F4" s="20">
        <f>+'LISTADO GENERAL '!S16</f>
        <v>46508</v>
      </c>
      <c r="G4">
        <f>+'LISTADO GENERAL '!T16</f>
        <v>0</v>
      </c>
      <c r="H4" s="21">
        <f>+'LISTADO GENERAL '!O16</f>
        <v>2.2130952380952382</v>
      </c>
      <c r="I4">
        <f t="shared" si="0"/>
        <v>0</v>
      </c>
      <c r="J4">
        <f>IF('LISTADO GENERAL '!K16="EXENTO",'REF2'!I4,I4*1.16)</f>
        <v>0</v>
      </c>
      <c r="K4" t="b">
        <f t="shared" si="1"/>
        <v>0</v>
      </c>
      <c r="L4" t="str">
        <f>'LISTADO GENERAL '!A16</f>
        <v>MORADO DE BIENESTAR</v>
      </c>
    </row>
    <row r="5" spans="1:13">
      <c r="A5" s="22">
        <v>4</v>
      </c>
      <c r="B5" t="str">
        <f>+'LISTADO GENERAL '!B17</f>
        <v>0337300023</v>
      </c>
      <c r="C5" t="str">
        <f>+'LISTADO GENERAL '!E17</f>
        <v>ABECAB  5-40 mg  X 30 TAB</v>
      </c>
      <c r="D5">
        <f>+'LISTADO GENERAL '!F17</f>
        <v>0</v>
      </c>
      <c r="E5" t="str">
        <f>+'LISTADO GENERAL '!I17</f>
        <v>CAPSUVEN</v>
      </c>
      <c r="F5" s="20">
        <f>+'LISTADO GENERAL '!S17</f>
        <v>45870</v>
      </c>
      <c r="G5">
        <f>+'LISTADO GENERAL '!T17</f>
        <v>0</v>
      </c>
      <c r="H5" s="21">
        <f>+'LISTADO GENERAL '!O17</f>
        <v>5.6025974025974028</v>
      </c>
      <c r="I5">
        <f t="shared" si="0"/>
        <v>0</v>
      </c>
      <c r="J5">
        <f>IF('LISTADO GENERAL '!K17="EXENTO",'REF2'!I5,I5*1.16)</f>
        <v>0</v>
      </c>
      <c r="K5" t="b">
        <f t="shared" si="1"/>
        <v>0</v>
      </c>
      <c r="L5" t="str">
        <f>'LISTADO GENERAL '!A17</f>
        <v>MORADO DE BIENESTAR</v>
      </c>
    </row>
    <row r="6" spans="1:13">
      <c r="A6" s="22">
        <v>5</v>
      </c>
      <c r="B6" t="str">
        <f>+'LISTADO GENERAL '!B18</f>
        <v>000930</v>
      </c>
      <c r="C6" t="str">
        <f>+'LISTADO GENERAL '!E18</f>
        <v xml:space="preserve">ABIDOR GOTAS 200 MG 2 ML-15 ML  TUTTI FRUTTI  </v>
      </c>
      <c r="D6">
        <f>+'LISTADO GENERAL '!F18</f>
        <v>0</v>
      </c>
      <c r="E6" t="str">
        <f>+'LISTADO GENERAL '!I18</f>
        <v>RJR</v>
      </c>
      <c r="F6" s="20">
        <f>+'LISTADO GENERAL '!S18</f>
        <v>46113</v>
      </c>
      <c r="G6">
        <f>+'LISTADO GENERAL '!T18</f>
        <v>0</v>
      </c>
      <c r="H6" s="21">
        <f>+'LISTADO GENERAL '!O18</f>
        <v>0.81818181818181812</v>
      </c>
      <c r="I6">
        <f t="shared" si="0"/>
        <v>0</v>
      </c>
      <c r="J6">
        <f>IF('LISTADO GENERAL '!K18="EXENTO",'REF2'!I6,I6*1.16)</f>
        <v>0</v>
      </c>
      <c r="K6" t="b">
        <f t="shared" si="1"/>
        <v>0</v>
      </c>
      <c r="L6">
        <f>'LISTADO GENERAL '!A18</f>
        <v>0</v>
      </c>
    </row>
    <row r="7" spans="1:13">
      <c r="A7" s="22">
        <v>6</v>
      </c>
      <c r="B7" t="str">
        <f>+'LISTADO GENERAL '!B19</f>
        <v>023690016</v>
      </c>
      <c r="C7" t="str">
        <f>+'LISTADO GENERAL '!E19</f>
        <v>ABINTRA SABOR NARANJA X 27 g POLVO</v>
      </c>
      <c r="D7">
        <f>+'LISTADO GENERAL '!F19</f>
        <v>0</v>
      </c>
      <c r="E7" t="str">
        <f>+'LISTADO GENERAL '!I19</f>
        <v>MEGALABS</v>
      </c>
      <c r="F7" s="20">
        <f>+'LISTADO GENERAL '!S19</f>
        <v>46174</v>
      </c>
      <c r="G7">
        <f>+'LISTADO GENERAL '!T19</f>
        <v>0</v>
      </c>
      <c r="H7" s="21">
        <f>+'LISTADO GENERAL '!O19</f>
        <v>6.0683544303797454</v>
      </c>
      <c r="I7">
        <f t="shared" si="0"/>
        <v>0</v>
      </c>
      <c r="J7">
        <f>IF('LISTADO GENERAL '!K19="EXENTO",'REF2'!I7,I7*1.16)</f>
        <v>0</v>
      </c>
      <c r="K7" t="b">
        <f t="shared" si="1"/>
        <v>0</v>
      </c>
      <c r="L7" t="str">
        <f>'LISTADO GENERAL '!A19</f>
        <v>PRODUCTOS TOP</v>
      </c>
    </row>
    <row r="8" spans="1:13">
      <c r="A8" s="22">
        <v>7</v>
      </c>
      <c r="B8" t="str">
        <f>+'LISTADO GENERAL '!B20</f>
        <v>021430797</v>
      </c>
      <c r="C8" t="str">
        <f>+'LISTADO GENERAL '!E20</f>
        <v>ABRETIA 18MG X 10 CAP</v>
      </c>
      <c r="D8">
        <f>+'LISTADO GENERAL '!F20</f>
        <v>0</v>
      </c>
      <c r="E8" t="str">
        <f>+'LISTADO GENERAL '!I20</f>
        <v>MEGALABS</v>
      </c>
      <c r="F8" s="20">
        <f>+'LISTADO GENERAL '!S20</f>
        <v>46539</v>
      </c>
      <c r="G8">
        <f>+'LISTADO GENERAL '!T20</f>
        <v>0</v>
      </c>
      <c r="H8" s="21">
        <f>+'LISTADO GENERAL '!O20</f>
        <v>22.825316455696203</v>
      </c>
      <c r="I8">
        <f t="shared" si="0"/>
        <v>0</v>
      </c>
      <c r="J8">
        <f>IF('LISTADO GENERAL '!K20="EXENTO",'REF2'!I8,I8*1.16)</f>
        <v>0</v>
      </c>
      <c r="K8" t="b">
        <f t="shared" si="1"/>
        <v>0</v>
      </c>
      <c r="L8" t="str">
        <f>'LISTADO GENERAL '!A20</f>
        <v>PRODUCTOS TOP</v>
      </c>
    </row>
    <row r="9" spans="1:13">
      <c r="A9" s="22">
        <v>8</v>
      </c>
      <c r="B9" t="str">
        <f>+'LISTADO GENERAL '!B21</f>
        <v>023630001</v>
      </c>
      <c r="C9" t="str">
        <f>+'LISTADO GENERAL '!E21</f>
        <v>ACCUALAXAN POLVO PARA SOL.MACROGOL 3350 SOBRE X 17grs</v>
      </c>
      <c r="D9">
        <f>+'LISTADO GENERAL '!F21</f>
        <v>0</v>
      </c>
      <c r="E9" t="str">
        <f>+'LISTADO GENERAL '!I21</f>
        <v>GARDEN HOUSE</v>
      </c>
      <c r="F9" s="20">
        <f>+'LISTADO GENERAL '!S21</f>
        <v>46054</v>
      </c>
      <c r="G9">
        <f>+'LISTADO GENERAL '!T21</f>
        <v>0</v>
      </c>
      <c r="H9" s="21">
        <f>+'LISTADO GENERAL '!O21</f>
        <v>0.59690476190476194</v>
      </c>
      <c r="I9">
        <f t="shared" si="0"/>
        <v>0</v>
      </c>
      <c r="J9">
        <f>IF('LISTADO GENERAL '!K21="EXENTO",'REF2'!I9,I9*1.16)</f>
        <v>0</v>
      </c>
      <c r="K9" t="b">
        <f t="shared" si="1"/>
        <v>0</v>
      </c>
      <c r="L9" t="str">
        <f>'LISTADO GENERAL '!A21</f>
        <v>PRODUCTOS TOP</v>
      </c>
    </row>
    <row r="10" spans="1:13">
      <c r="A10" s="22">
        <v>9</v>
      </c>
      <c r="B10" t="str">
        <f>+'LISTADO GENERAL '!B22</f>
        <v>023630000</v>
      </c>
      <c r="C10" t="str">
        <f>+'LISTADO GENERAL '!E22</f>
        <v>ACCUALAXAN POLVO PARA SOL.MACROGOL 3350 X 255g PARA 15 DOSIS</v>
      </c>
      <c r="D10">
        <f>+'LISTADO GENERAL '!F22</f>
        <v>0</v>
      </c>
      <c r="E10" t="str">
        <f>+'LISTADO GENERAL '!I22</f>
        <v>GARDEN HOUSE</v>
      </c>
      <c r="F10" s="20">
        <f>+'LISTADO GENERAL '!S22</f>
        <v>46054</v>
      </c>
      <c r="G10">
        <f>+'LISTADO GENERAL '!T22</f>
        <v>0</v>
      </c>
      <c r="H10" s="21">
        <f>+'LISTADO GENERAL '!O22</f>
        <v>3.8533333333333335</v>
      </c>
      <c r="I10">
        <f t="shared" si="0"/>
        <v>0</v>
      </c>
      <c r="J10">
        <f>IF('LISTADO GENERAL '!K22="EXENTO",'REF2'!I10,I10*1.16)</f>
        <v>0</v>
      </c>
      <c r="K10" t="b">
        <f t="shared" si="1"/>
        <v>0</v>
      </c>
      <c r="L10" t="str">
        <f>'LISTADO GENERAL '!A22</f>
        <v>PRODUCTOS TOP</v>
      </c>
    </row>
    <row r="11" spans="1:13">
      <c r="A11" s="22">
        <v>10</v>
      </c>
      <c r="B11" t="str">
        <f>+'LISTADO GENERAL '!B23</f>
        <v>021091126</v>
      </c>
      <c r="C11" t="str">
        <f>+'LISTADO GENERAL '!E23</f>
        <v>ACEMUK (ACETILCISTEINA ) 200 MG X 10 TAB</v>
      </c>
      <c r="D11">
        <f>+'LISTADO GENERAL '!F23</f>
        <v>0</v>
      </c>
      <c r="E11" t="str">
        <f>+'LISTADO GENERAL '!I23</f>
        <v>MEYER</v>
      </c>
      <c r="F11" s="20">
        <f>+'LISTADO GENERAL '!S23</f>
        <v>45809</v>
      </c>
      <c r="G11">
        <f>+'LISTADO GENERAL '!T23</f>
        <v>0</v>
      </c>
      <c r="H11" s="21">
        <f>+'LISTADO GENERAL '!O23</f>
        <v>12.690999999999999</v>
      </c>
      <c r="I11">
        <f t="shared" si="0"/>
        <v>0</v>
      </c>
      <c r="J11">
        <f>IF('LISTADO GENERAL '!K23="EXENTO",'REF2'!I11,I11*1.16)</f>
        <v>0</v>
      </c>
      <c r="K11" t="b">
        <f t="shared" si="1"/>
        <v>0</v>
      </c>
      <c r="L11" t="str">
        <f>'LISTADO GENERAL '!A23</f>
        <v>BROCHE DE ORO</v>
      </c>
    </row>
    <row r="12" spans="1:13">
      <c r="A12" s="22">
        <v>11</v>
      </c>
      <c r="B12" t="str">
        <f>+'LISTADO GENERAL '!B24</f>
        <v>021181061</v>
      </c>
      <c r="C12" t="str">
        <f>+'LISTADO GENERAL '!E24</f>
        <v>ACETAB 250MG X 20 TAB</v>
      </c>
      <c r="D12">
        <f>+'LISTADO GENERAL '!F24</f>
        <v>0</v>
      </c>
      <c r="E12" t="str">
        <f>+'LISTADO GENERAL '!I24</f>
        <v>OFTALMI</v>
      </c>
      <c r="F12" s="20">
        <f>+'LISTADO GENERAL '!S24</f>
        <v>46174</v>
      </c>
      <c r="G12">
        <f>+'LISTADO GENERAL '!T24</f>
        <v>0</v>
      </c>
      <c r="H12" s="21">
        <f>+'LISTADO GENERAL '!O24</f>
        <v>12.485200000000001</v>
      </c>
      <c r="I12">
        <f t="shared" si="0"/>
        <v>0</v>
      </c>
      <c r="J12">
        <f>IF('LISTADO GENERAL '!K24="EXENTO",'REF2'!I12,I12*1.16)</f>
        <v>0</v>
      </c>
      <c r="K12" t="b">
        <f t="shared" si="1"/>
        <v>0</v>
      </c>
      <c r="L12" t="str">
        <f>'LISTADO GENERAL '!A24</f>
        <v>BROCHE DE ORO</v>
      </c>
    </row>
    <row r="13" spans="1:13">
      <c r="A13" s="22">
        <v>12</v>
      </c>
      <c r="B13" t="str">
        <f>+'LISTADO GENERAL '!B25</f>
        <v>7591616002142</v>
      </c>
      <c r="C13" t="str">
        <f>+'LISTADO GENERAL '!E25</f>
        <v>ACETAFEN FORTE 180 MG / 5 ML X 120 ML JBE</v>
      </c>
      <c r="D13">
        <f>+'LISTADO GENERAL '!F25</f>
        <v>0</v>
      </c>
      <c r="E13" t="str">
        <f>+'LISTADO GENERAL '!I25</f>
        <v>BIOFARCO</v>
      </c>
      <c r="F13" s="20">
        <f>+'LISTADO GENERAL '!S25</f>
        <v>46235</v>
      </c>
      <c r="G13">
        <f>+'LISTADO GENERAL '!T25</f>
        <v>0</v>
      </c>
      <c r="H13" s="21">
        <f>+'LISTADO GENERAL '!O25</f>
        <v>3.0467532467532465</v>
      </c>
      <c r="I13">
        <f t="shared" si="0"/>
        <v>0</v>
      </c>
      <c r="J13">
        <f>IF('LISTADO GENERAL '!K25="EXENTO",'REF2'!I13,I13*1.16)</f>
        <v>0</v>
      </c>
      <c r="K13" t="b">
        <f t="shared" si="1"/>
        <v>0</v>
      </c>
      <c r="L13">
        <f>'LISTADO GENERAL '!A25</f>
        <v>0</v>
      </c>
    </row>
    <row r="14" spans="1:13">
      <c r="A14" s="22">
        <v>13</v>
      </c>
      <c r="B14" t="str">
        <f>+'LISTADO GENERAL '!B26</f>
        <v>030960804</v>
      </c>
      <c r="C14" t="str">
        <f>+'LISTADO GENERAL '!E26</f>
        <v>ACETAMINOFEN  JARABE 150MG/5ML  FRASCO X 90ML</v>
      </c>
      <c r="D14">
        <f>+'LISTADO GENERAL '!F26</f>
        <v>0</v>
      </c>
      <c r="E14" t="str">
        <f>+'LISTADO GENERAL '!I26</f>
        <v>LAPROFF</v>
      </c>
      <c r="F14" s="20">
        <f>+'LISTADO GENERAL '!S26</f>
        <v>46600</v>
      </c>
      <c r="G14">
        <f>+'LISTADO GENERAL '!T26</f>
        <v>0</v>
      </c>
      <c r="H14" s="21">
        <f>+'LISTADO GENERAL '!O26</f>
        <v>1.7777380952380955</v>
      </c>
      <c r="I14">
        <f t="shared" si="0"/>
        <v>0</v>
      </c>
      <c r="J14">
        <f>IF('LISTADO GENERAL '!K26="EXENTO",'REF2'!I14,I14*1.16)</f>
        <v>0</v>
      </c>
      <c r="K14" t="b">
        <f t="shared" si="1"/>
        <v>0</v>
      </c>
      <c r="L14" t="str">
        <f>'LISTADO GENERAL '!A26</f>
        <v>PRODUCTOS TOP</v>
      </c>
    </row>
    <row r="15" spans="1:13">
      <c r="A15" s="22">
        <v>14</v>
      </c>
      <c r="B15" t="str">
        <f>+'LISTADO GENERAL '!B27</f>
        <v>030960793</v>
      </c>
      <c r="C15" t="str">
        <f>+'LISTADO GENERAL '!E27</f>
        <v>ACETAMINOFEN  JARABE PEDIATRICO X 120ML</v>
      </c>
      <c r="D15">
        <f>+'LISTADO GENERAL '!F27</f>
        <v>0</v>
      </c>
      <c r="E15" t="str">
        <f>+'LISTADO GENERAL '!I27</f>
        <v>LAPROFF</v>
      </c>
      <c r="F15" s="20">
        <f>+'LISTADO GENERAL '!S27</f>
        <v>46600</v>
      </c>
      <c r="G15">
        <f>+'LISTADO GENERAL '!T27</f>
        <v>0</v>
      </c>
      <c r="H15" s="21">
        <f>+'LISTADO GENERAL '!O27</f>
        <v>2.0761904761904764</v>
      </c>
      <c r="I15">
        <f t="shared" si="0"/>
        <v>0</v>
      </c>
      <c r="J15">
        <f>IF('LISTADO GENERAL '!K27="EXENTO",'REF2'!I15,I15*1.16)</f>
        <v>0</v>
      </c>
      <c r="K15" t="b">
        <f t="shared" si="1"/>
        <v>0</v>
      </c>
      <c r="L15" t="str">
        <f>'LISTADO GENERAL '!A27</f>
        <v>PRODUCTOS TOP</v>
      </c>
    </row>
    <row r="16" spans="1:13">
      <c r="A16" s="22">
        <v>15</v>
      </c>
      <c r="B16" t="str">
        <f>+'LISTADO GENERAL '!B28</f>
        <v>020350848</v>
      </c>
      <c r="C16" t="str">
        <f>+'LISTADO GENERAL '!E28</f>
        <v>ACETAMINOFEN 120MG/5ML X 120ML JARABE</v>
      </c>
      <c r="D16">
        <f>+'LISTADO GENERAL '!F28</f>
        <v>0</v>
      </c>
      <c r="E16" t="str">
        <f>+'LISTADO GENERAL '!I28</f>
        <v>COFASA</v>
      </c>
      <c r="F16" s="20">
        <f>+'LISTADO GENERAL '!S28</f>
        <v>46631</v>
      </c>
      <c r="G16">
        <f>+'LISTADO GENERAL '!T28</f>
        <v>0</v>
      </c>
      <c r="H16" s="21">
        <f>+'LISTADO GENERAL '!O28</f>
        <v>2.214149318034643</v>
      </c>
      <c r="I16">
        <f t="shared" si="0"/>
        <v>0</v>
      </c>
      <c r="J16">
        <f>IF('LISTADO GENERAL '!K28="EXENTO",'REF2'!I16,I16*1.16)</f>
        <v>0</v>
      </c>
      <c r="K16" t="b">
        <f t="shared" si="1"/>
        <v>0</v>
      </c>
      <c r="L16" t="str">
        <f>'LISTADO GENERAL '!A28</f>
        <v>PRODUCTOS TOP</v>
      </c>
    </row>
    <row r="17" spans="1:12">
      <c r="A17" s="22">
        <v>16</v>
      </c>
      <c r="B17" t="str">
        <f>+'LISTADO GENERAL '!B29</f>
        <v>020930005</v>
      </c>
      <c r="C17" t="str">
        <f>+'LISTADO GENERAL '!E29</f>
        <v>ACETAMINOFEN 150mg X 120ml JARABE</v>
      </c>
      <c r="D17">
        <f>+'LISTADO GENERAL '!F29</f>
        <v>0</v>
      </c>
      <c r="E17" t="str">
        <f>+'LISTADO GENERAL '!I29</f>
        <v>LA SANTE</v>
      </c>
      <c r="F17" s="20">
        <f>+'LISTADO GENERAL '!S29</f>
        <v>46478</v>
      </c>
      <c r="G17">
        <f>+'LISTADO GENERAL '!T29</f>
        <v>0</v>
      </c>
      <c r="H17" s="21">
        <f>+'LISTADO GENERAL '!O29</f>
        <v>1.9012</v>
      </c>
      <c r="I17">
        <f t="shared" si="0"/>
        <v>0</v>
      </c>
      <c r="J17">
        <f>IF('LISTADO GENERAL '!K29="EXENTO",'REF2'!I17,I17*1.16)</f>
        <v>0</v>
      </c>
      <c r="K17" t="b">
        <f t="shared" si="1"/>
        <v>0</v>
      </c>
      <c r="L17" t="str">
        <f>'LISTADO GENERAL '!A29</f>
        <v>BROCHE DE ORO</v>
      </c>
    </row>
    <row r="18" spans="1:12">
      <c r="A18" s="22">
        <v>17</v>
      </c>
      <c r="B18" t="str">
        <f>+'LISTADO GENERAL '!B30</f>
        <v>020981161</v>
      </c>
      <c r="C18" t="str">
        <f>+'LISTADO GENERAL '!E30</f>
        <v>ACETAMINOFEN 180mg/5mL PEDIATRICO X 90 mL</v>
      </c>
      <c r="D18">
        <f>+'LISTADO GENERAL '!F30</f>
        <v>0</v>
      </c>
      <c r="E18" t="str">
        <f>+'LISTADO GENERAL '!I30</f>
        <v>LETI-GENVEN</v>
      </c>
      <c r="F18" s="20">
        <f>+'LISTADO GENERAL '!S30</f>
        <v>46296</v>
      </c>
      <c r="G18">
        <f>+'LISTADO GENERAL '!T30</f>
        <v>0</v>
      </c>
      <c r="H18" s="21">
        <f>+'LISTADO GENERAL '!O30</f>
        <v>2.2848101265822782</v>
      </c>
      <c r="I18">
        <f t="shared" si="0"/>
        <v>0</v>
      </c>
      <c r="J18">
        <f>IF('LISTADO GENERAL '!K30="EXENTO",'REF2'!I18,I18*1.16)</f>
        <v>0</v>
      </c>
      <c r="K18" t="b">
        <f t="shared" si="1"/>
        <v>0</v>
      </c>
      <c r="L18" t="str">
        <f>'LISTADO GENERAL '!A30</f>
        <v xml:space="preserve">BROCHE DE ORO </v>
      </c>
    </row>
    <row r="19" spans="1:12">
      <c r="A19" s="22">
        <v>18</v>
      </c>
      <c r="B19" t="str">
        <f>+'LISTADO GENERAL '!B31</f>
        <v>023760019</v>
      </c>
      <c r="C19" t="str">
        <f>+'LISTADO GENERAL '!E31</f>
        <v>ACETAMINOFEN 180MG/5ML X 120 ML SOL ORAL</v>
      </c>
      <c r="D19">
        <f>+'LISTADO GENERAL '!F31</f>
        <v>0</v>
      </c>
      <c r="E19" t="str">
        <f>+'LISTADO GENERAL '!I31</f>
        <v>BIOGLASS</v>
      </c>
      <c r="F19" s="20">
        <f>+'LISTADO GENERAL '!S31</f>
        <v>46327</v>
      </c>
      <c r="G19">
        <f>+'LISTADO GENERAL '!T31</f>
        <v>0</v>
      </c>
      <c r="H19" s="21">
        <f>+'LISTADO GENERAL '!O31</f>
        <v>1.8383116883116881</v>
      </c>
      <c r="I19">
        <f t="shared" si="0"/>
        <v>0</v>
      </c>
      <c r="J19">
        <f>IF('LISTADO GENERAL '!K31="EXENTO",'REF2'!I19,I19*1.16)</f>
        <v>0</v>
      </c>
      <c r="K19" t="b">
        <f t="shared" si="1"/>
        <v>0</v>
      </c>
      <c r="L19" t="str">
        <f>'LISTADO GENERAL '!A31</f>
        <v xml:space="preserve">BROCHE DE ORO </v>
      </c>
    </row>
    <row r="20" spans="1:12">
      <c r="A20" s="22">
        <v>19</v>
      </c>
      <c r="B20" t="str">
        <f>+'LISTADO GENERAL '!B32</f>
        <v>020261126</v>
      </c>
      <c r="C20" t="str">
        <f>+'LISTADO GENERAL '!E32</f>
        <v>ACETAMINOFEN 500 X 10 TAB</v>
      </c>
      <c r="D20">
        <f>+'LISTADO GENERAL '!F32</f>
        <v>0</v>
      </c>
      <c r="E20" t="str">
        <f>+'LISTADO GENERAL '!I32</f>
        <v>CALOX</v>
      </c>
      <c r="F20" s="20">
        <f>+'LISTADO GENERAL '!S32</f>
        <v>46692</v>
      </c>
      <c r="G20">
        <f>+'LISTADO GENERAL '!T32</f>
        <v>0</v>
      </c>
      <c r="H20" s="21">
        <f>+'LISTADO GENERAL '!O32</f>
        <v>0.77509090909090894</v>
      </c>
      <c r="I20">
        <f t="shared" si="0"/>
        <v>0</v>
      </c>
      <c r="J20">
        <f>IF('LISTADO GENERAL '!K32="EXENTO",'REF2'!I20,I20*1.16)</f>
        <v>0</v>
      </c>
      <c r="K20" t="b">
        <f t="shared" si="1"/>
        <v>0</v>
      </c>
      <c r="L20">
        <f>'LISTADO GENERAL '!A32</f>
        <v>0</v>
      </c>
    </row>
    <row r="21" spans="1:12">
      <c r="A21" s="22">
        <v>20</v>
      </c>
      <c r="B21" t="str">
        <f>+'LISTADO GENERAL '!B33</f>
        <v>020981087</v>
      </c>
      <c r="C21" t="str">
        <f>+'LISTADO GENERAL '!E33</f>
        <v>ACETAMINOFEN 500mg X 10 COMPR</v>
      </c>
      <c r="D21">
        <f>+'LISTADO GENERAL '!F33</f>
        <v>0</v>
      </c>
      <c r="E21" t="str">
        <f>+'LISTADO GENERAL '!I33</f>
        <v>LETI-GENVEN</v>
      </c>
      <c r="F21" s="20">
        <f>+'LISTADO GENERAL '!S33</f>
        <v>46054</v>
      </c>
      <c r="G21">
        <f>+'LISTADO GENERAL '!T33</f>
        <v>0</v>
      </c>
      <c r="H21" s="21">
        <f>+'LISTADO GENERAL '!O33</f>
        <v>0.69090909090909092</v>
      </c>
      <c r="I21">
        <f t="shared" si="0"/>
        <v>0</v>
      </c>
      <c r="J21">
        <f>IF('LISTADO GENERAL '!K33="EXENTO",'REF2'!I21,I21*1.16)</f>
        <v>0</v>
      </c>
      <c r="K21" t="b">
        <f t="shared" si="1"/>
        <v>0</v>
      </c>
      <c r="L21" t="str">
        <f>'LISTADO GENERAL '!A33</f>
        <v xml:space="preserve">BROCHE DE ORO </v>
      </c>
    </row>
    <row r="22" spans="1:12">
      <c r="A22" s="22">
        <v>21</v>
      </c>
      <c r="B22" t="str">
        <f>+'LISTADO GENERAL '!B34</f>
        <v>021181140</v>
      </c>
      <c r="C22" t="str">
        <f>+'LISTADO GENERAL '!E34</f>
        <v>ACETAMINOFEN 500MG X 10 TAB</v>
      </c>
      <c r="D22">
        <f>+'LISTADO GENERAL '!F34</f>
        <v>0</v>
      </c>
      <c r="E22" t="str">
        <f>+'LISTADO GENERAL '!I34</f>
        <v>OFTALMI</v>
      </c>
      <c r="F22" s="20">
        <f>+'LISTADO GENERAL '!S34</f>
        <v>46631</v>
      </c>
      <c r="G22">
        <f>+'LISTADO GENERAL '!T34</f>
        <v>0</v>
      </c>
      <c r="H22" s="21">
        <f>+'LISTADO GENERAL '!O34</f>
        <v>0.61739999999999995</v>
      </c>
      <c r="I22">
        <f t="shared" si="0"/>
        <v>0</v>
      </c>
      <c r="J22">
        <f>IF('LISTADO GENERAL '!K34="EXENTO",'REF2'!I22,I22*1.16)</f>
        <v>0</v>
      </c>
      <c r="K22" t="b">
        <f t="shared" si="1"/>
        <v>0</v>
      </c>
      <c r="L22" t="str">
        <f>'LISTADO GENERAL '!A34</f>
        <v>BROCHE DE ORO</v>
      </c>
    </row>
    <row r="23" spans="1:12">
      <c r="A23" s="22">
        <v>22</v>
      </c>
      <c r="B23" t="str">
        <f>+'LISTADO GENERAL '!B35</f>
        <v>020930560</v>
      </c>
      <c r="C23" t="str">
        <f>+'LISTADO GENERAL '!E35</f>
        <v>ACETAMINOFEN 500MG X 20 TAB</v>
      </c>
      <c r="D23">
        <f>+'LISTADO GENERAL '!F35</f>
        <v>0</v>
      </c>
      <c r="E23" t="str">
        <f>+'LISTADO GENERAL '!I35</f>
        <v>LA SANTE</v>
      </c>
      <c r="F23" s="20">
        <f>+'LISTADO GENERAL '!S35</f>
        <v>46266</v>
      </c>
      <c r="G23">
        <f>+'LISTADO GENERAL '!T35</f>
        <v>0</v>
      </c>
      <c r="H23" s="21">
        <f>+'LISTADO GENERAL '!O35</f>
        <v>1.2838000000000001</v>
      </c>
      <c r="I23">
        <f t="shared" si="0"/>
        <v>0</v>
      </c>
      <c r="J23">
        <f>IF('LISTADO GENERAL '!K35="EXENTO",'REF2'!I23,I23*1.16)</f>
        <v>0</v>
      </c>
      <c r="K23" t="b">
        <f t="shared" si="1"/>
        <v>0</v>
      </c>
      <c r="L23" t="str">
        <f>'LISTADO GENERAL '!A35</f>
        <v>BROCHE DE ORO</v>
      </c>
    </row>
    <row r="24" spans="1:12">
      <c r="A24" s="22">
        <v>23</v>
      </c>
      <c r="B24" t="str">
        <f>+'LISTADO GENERAL '!B36</f>
        <v>021181141</v>
      </c>
      <c r="C24" t="str">
        <f>+'LISTADO GENERAL '!E36</f>
        <v>ACETAMINOFEN 500MG X 30 TAB</v>
      </c>
      <c r="D24">
        <f>+'LISTADO GENERAL '!F36</f>
        <v>0</v>
      </c>
      <c r="E24" t="str">
        <f>+'LISTADO GENERAL '!I36</f>
        <v>OFTALMI</v>
      </c>
      <c r="F24" s="20">
        <f>+'LISTADO GENERAL '!S36</f>
        <v>46478</v>
      </c>
      <c r="G24">
        <f>+'LISTADO GENERAL '!T36</f>
        <v>0</v>
      </c>
      <c r="H24" s="21">
        <f>+'LISTADO GENERAL '!O36</f>
        <v>1.8228</v>
      </c>
      <c r="I24">
        <f t="shared" si="0"/>
        <v>0</v>
      </c>
      <c r="J24">
        <f>IF('LISTADO GENERAL '!K36="EXENTO",'REF2'!I24,I24*1.16)</f>
        <v>0</v>
      </c>
      <c r="K24" t="b">
        <f t="shared" si="1"/>
        <v>0</v>
      </c>
      <c r="L24" t="str">
        <f>'LISTADO GENERAL '!A36</f>
        <v>BROCHE DE ORO</v>
      </c>
    </row>
    <row r="25" spans="1:12">
      <c r="A25" s="22">
        <v>24</v>
      </c>
      <c r="B25" t="str">
        <f>+'LISTADO GENERAL '!B37</f>
        <v>020261139</v>
      </c>
      <c r="C25" t="str">
        <f>+'LISTADO GENERAL '!E37</f>
        <v>ACETAMINOFEN 650 mg X 10 TAB</v>
      </c>
      <c r="D25">
        <f>+'LISTADO GENERAL '!F37</f>
        <v>0</v>
      </c>
      <c r="E25" t="str">
        <f>+'LISTADO GENERAL '!I37</f>
        <v>CALOX</v>
      </c>
      <c r="F25" s="20">
        <f>+'LISTADO GENERAL '!S37</f>
        <v>46661</v>
      </c>
      <c r="G25">
        <f>+'LISTADO GENERAL '!T37</f>
        <v>0</v>
      </c>
      <c r="H25" s="21">
        <f>+'LISTADO GENERAL '!O37</f>
        <v>0.85714285714285721</v>
      </c>
      <c r="I25">
        <f t="shared" si="0"/>
        <v>0</v>
      </c>
      <c r="J25">
        <f>IF('LISTADO GENERAL '!K37="EXENTO",'REF2'!I25,I25*1.16)</f>
        <v>0</v>
      </c>
      <c r="K25" t="b">
        <f t="shared" si="1"/>
        <v>0</v>
      </c>
      <c r="L25">
        <f>'LISTADO GENERAL '!A37</f>
        <v>0</v>
      </c>
    </row>
    <row r="26" spans="1:12">
      <c r="A26" s="22">
        <v>25</v>
      </c>
      <c r="B26" t="str">
        <f>+'LISTADO GENERAL '!B38</f>
        <v>020980978</v>
      </c>
      <c r="C26" t="str">
        <f>+'LISTADO GENERAL '!E38</f>
        <v>ACETAMINOFEN 650mg X 10 COMPR</v>
      </c>
      <c r="D26">
        <f>+'LISTADO GENERAL '!F38</f>
        <v>0</v>
      </c>
      <c r="E26" t="str">
        <f>+'LISTADO GENERAL '!I38</f>
        <v>LETI-GENVEN</v>
      </c>
      <c r="F26" s="20">
        <f>+'LISTADO GENERAL '!S38</f>
        <v>46054</v>
      </c>
      <c r="G26">
        <f>+'LISTADO GENERAL '!T38</f>
        <v>0</v>
      </c>
      <c r="H26" s="21">
        <f>+'LISTADO GENERAL '!O38</f>
        <v>0.62922077922077924</v>
      </c>
      <c r="I26">
        <f t="shared" si="0"/>
        <v>0</v>
      </c>
      <c r="J26">
        <f>IF('LISTADO GENERAL '!K38="EXENTO",'REF2'!I26,I26*1.16)</f>
        <v>0</v>
      </c>
      <c r="K26" t="b">
        <f t="shared" si="1"/>
        <v>0</v>
      </c>
      <c r="L26" t="str">
        <f>'LISTADO GENERAL '!A38</f>
        <v xml:space="preserve">BROCHE DE ORO </v>
      </c>
    </row>
    <row r="27" spans="1:12">
      <c r="A27" s="22">
        <v>26</v>
      </c>
      <c r="B27" t="str">
        <f>+'LISTADO GENERAL '!B39</f>
        <v>020930002</v>
      </c>
      <c r="C27" t="str">
        <f>+'LISTADO GENERAL '!E39</f>
        <v>ACETAMINOFEN 650MG X 10 TAB</v>
      </c>
      <c r="D27">
        <f>+'LISTADO GENERAL '!F39</f>
        <v>0</v>
      </c>
      <c r="E27" t="str">
        <f>+'LISTADO GENERAL '!I39</f>
        <v>LA SANTE</v>
      </c>
      <c r="F27" s="20">
        <f>+'LISTADO GENERAL '!S39</f>
        <v>46174</v>
      </c>
      <c r="G27">
        <f>+'LISTADO GENERAL '!T39</f>
        <v>0</v>
      </c>
      <c r="H27" s="21">
        <f>+'LISTADO GENERAL '!O39</f>
        <v>0.34299999999999997</v>
      </c>
      <c r="I27">
        <f t="shared" si="0"/>
        <v>0</v>
      </c>
      <c r="J27">
        <f>IF('LISTADO GENERAL '!K39="EXENTO",'REF2'!I27,I27*1.16)</f>
        <v>0</v>
      </c>
      <c r="K27" t="b">
        <f t="shared" si="1"/>
        <v>0</v>
      </c>
      <c r="L27" t="str">
        <f>'LISTADO GENERAL '!A39</f>
        <v>BROCHE DE ORO</v>
      </c>
    </row>
    <row r="28" spans="1:12">
      <c r="A28" s="22">
        <v>27</v>
      </c>
      <c r="B28" t="str">
        <f>+'LISTADO GENERAL '!B40</f>
        <v>021260999</v>
      </c>
      <c r="C28" t="str">
        <f>+'LISTADO GENERAL '!E40</f>
        <v>ACETAMINOFEN 650MG x 10 TABL</v>
      </c>
      <c r="D28">
        <f>+'LISTADO GENERAL '!F40</f>
        <v>0</v>
      </c>
      <c r="E28" t="str">
        <f>+'LISTADO GENERAL '!I40</f>
        <v>PLUS ANDES</v>
      </c>
      <c r="F28" s="20">
        <f>+'LISTADO GENERAL '!S40</f>
        <v>46204</v>
      </c>
      <c r="G28">
        <f>+'LISTADO GENERAL '!T40</f>
        <v>0</v>
      </c>
      <c r="H28" s="21">
        <f>+'LISTADO GENERAL '!O40</f>
        <v>0.69893485344342643</v>
      </c>
      <c r="I28">
        <f t="shared" si="0"/>
        <v>0</v>
      </c>
      <c r="J28">
        <f>IF('LISTADO GENERAL '!K40="EXENTO",'REF2'!I28,I28*1.16)</f>
        <v>0</v>
      </c>
      <c r="K28" t="b">
        <f t="shared" si="1"/>
        <v>0</v>
      </c>
      <c r="L28">
        <f>'LISTADO GENERAL '!A40</f>
        <v>0</v>
      </c>
    </row>
    <row r="29" spans="1:12">
      <c r="A29" s="22">
        <v>28</v>
      </c>
      <c r="B29" t="str">
        <f>+'LISTADO GENERAL '!B41</f>
        <v>020980003</v>
      </c>
      <c r="C29" t="str">
        <f>+'LISTADO GENERAL '!E41</f>
        <v>ACETAMINOFEN 650mg X 30 COMPR</v>
      </c>
      <c r="D29">
        <f>+'LISTADO GENERAL '!F41</f>
        <v>0</v>
      </c>
      <c r="E29" t="str">
        <f>+'LISTADO GENERAL '!I41</f>
        <v>LETI-GENVEN</v>
      </c>
      <c r="F29" s="20">
        <f>+'LISTADO GENERAL '!S41</f>
        <v>46235</v>
      </c>
      <c r="G29">
        <f>+'LISTADO GENERAL '!T41</f>
        <v>0</v>
      </c>
      <c r="H29" s="21">
        <f>+'LISTADO GENERAL '!O41</f>
        <v>1.677922077922078</v>
      </c>
      <c r="I29">
        <f t="shared" si="0"/>
        <v>0</v>
      </c>
      <c r="J29">
        <f>IF('LISTADO GENERAL '!K41="EXENTO",'REF2'!I29,I29*1.16)</f>
        <v>0</v>
      </c>
      <c r="K29" t="b">
        <f t="shared" si="1"/>
        <v>0</v>
      </c>
      <c r="L29" t="str">
        <f>'LISTADO GENERAL '!A41</f>
        <v xml:space="preserve">BROCHE DE ORO </v>
      </c>
    </row>
    <row r="30" spans="1:12">
      <c r="A30" s="22">
        <v>29</v>
      </c>
      <c r="B30" t="str">
        <f>+'LISTADO GENERAL '!B42</f>
        <v>020981135</v>
      </c>
      <c r="C30" t="str">
        <f>+'LISTADO GENERAL '!E42</f>
        <v>ACETAMINOFEN 650mg X 8 BLIST X 10COMP</v>
      </c>
      <c r="D30">
        <f>+'LISTADO GENERAL '!F42</f>
        <v>0</v>
      </c>
      <c r="E30" t="str">
        <f>+'LISTADO GENERAL '!I42</f>
        <v>LETI-GENVEN</v>
      </c>
      <c r="F30" s="20">
        <f>+'LISTADO GENERAL '!S42</f>
        <v>46113</v>
      </c>
      <c r="G30">
        <f>+'LISTADO GENERAL '!T42</f>
        <v>0</v>
      </c>
      <c r="H30" s="21">
        <f>+'LISTADO GENERAL '!O42</f>
        <v>7.6676309523809527</v>
      </c>
      <c r="I30">
        <f t="shared" si="0"/>
        <v>0</v>
      </c>
      <c r="J30">
        <f>IF('LISTADO GENERAL '!K42="EXENTO",'REF2'!I30,I30*1.16)</f>
        <v>0</v>
      </c>
      <c r="K30" t="b">
        <f t="shared" si="1"/>
        <v>0</v>
      </c>
      <c r="L30" t="str">
        <f>'LISTADO GENERAL '!A42</f>
        <v xml:space="preserve">BROCHE DE ORO </v>
      </c>
    </row>
    <row r="31" spans="1:12">
      <c r="A31" s="22">
        <v>30</v>
      </c>
      <c r="B31" t="str">
        <f>+'LISTADO GENERAL '!B43</f>
        <v>0217208283</v>
      </c>
      <c r="C31" t="str">
        <f>+'LISTADO GENERAL '!E43</f>
        <v>ACETAMINOFEN 650mg-CAFEINA 65mg X 10 TAB</v>
      </c>
      <c r="D31">
        <f>+'LISTADO GENERAL '!F43</f>
        <v>0</v>
      </c>
      <c r="E31" t="str">
        <f>+'LISTADO GENERAL '!I43</f>
        <v>VINCENTI</v>
      </c>
      <c r="F31" s="20">
        <f>+'LISTADO GENERAL '!S43</f>
        <v>45931</v>
      </c>
      <c r="G31">
        <f>+'LISTADO GENERAL '!T43</f>
        <v>0</v>
      </c>
      <c r="H31" s="21">
        <f>+'LISTADO GENERAL '!O43</f>
        <v>2.047602838015361</v>
      </c>
      <c r="I31">
        <f t="shared" si="0"/>
        <v>0</v>
      </c>
      <c r="J31">
        <f>IF('LISTADO GENERAL '!K43="EXENTO",'REF2'!I31,I31*1.16)</f>
        <v>0</v>
      </c>
      <c r="K31" t="b">
        <f t="shared" si="1"/>
        <v>0</v>
      </c>
      <c r="L31">
        <f>'LISTADO GENERAL '!A43</f>
        <v>0</v>
      </c>
    </row>
    <row r="32" spans="1:12">
      <c r="A32" s="22">
        <v>31</v>
      </c>
      <c r="B32" t="str">
        <f>+'LISTADO GENERAL '!B44</f>
        <v>023800000</v>
      </c>
      <c r="C32" t="str">
        <f>+'LISTADO GENERAL '!E44</f>
        <v>ACETAMINOFEN 750 MG X 10 COMP</v>
      </c>
      <c r="D32">
        <f>+'LISTADO GENERAL '!F44</f>
        <v>0</v>
      </c>
      <c r="E32" t="str">
        <f>+'LISTADO GENERAL '!I44</f>
        <v>BIOQUIMICA</v>
      </c>
      <c r="F32" s="20">
        <f>+'LISTADO GENERAL '!S44</f>
        <v>46023</v>
      </c>
      <c r="G32">
        <f>+'LISTADO GENERAL '!T44</f>
        <v>0</v>
      </c>
      <c r="H32" s="21">
        <f>+'LISTADO GENERAL '!O44</f>
        <v>2.2948051948051948</v>
      </c>
      <c r="I32">
        <f t="shared" si="0"/>
        <v>0</v>
      </c>
      <c r="J32">
        <f>IF('LISTADO GENERAL '!K44="EXENTO",'REF2'!I32,I32*1.16)</f>
        <v>0</v>
      </c>
      <c r="K32" t="b">
        <f t="shared" si="1"/>
        <v>0</v>
      </c>
      <c r="L32">
        <f>'LISTADO GENERAL '!A44</f>
        <v>0</v>
      </c>
    </row>
    <row r="33" spans="1:12">
      <c r="A33" s="22">
        <v>32</v>
      </c>
      <c r="B33" t="str">
        <f>+'LISTADO GENERAL '!B45</f>
        <v>0339000000</v>
      </c>
      <c r="C33" t="str">
        <f>+'LISTADO GENERAL '!E45</f>
        <v>ACETAMINOFEN PEDIATRICO 120 mg / 5 mL X 100 mL JBE</v>
      </c>
      <c r="D33">
        <f>+'LISTADO GENERAL '!F45</f>
        <v>0</v>
      </c>
      <c r="E33" t="str">
        <f>+'LISTADO GENERAL '!I45</f>
        <v xml:space="preserve">KMPLUS </v>
      </c>
      <c r="F33" s="20">
        <f>+'LISTADO GENERAL '!S45</f>
        <v>46266</v>
      </c>
      <c r="G33">
        <f>+'LISTADO GENERAL '!T45</f>
        <v>0</v>
      </c>
      <c r="H33" s="21">
        <f>+'LISTADO GENERAL '!O45</f>
        <v>1.2506493506493508</v>
      </c>
      <c r="I33">
        <f t="shared" si="0"/>
        <v>0</v>
      </c>
      <c r="J33">
        <f>IF('LISTADO GENERAL '!K45="EXENTO",'REF2'!I33,I33*1.16)</f>
        <v>0</v>
      </c>
      <c r="K33" t="b">
        <f t="shared" si="1"/>
        <v>0</v>
      </c>
      <c r="L33" t="str">
        <f>'LISTADO GENERAL '!A45</f>
        <v>PRODUCTOS TOP</v>
      </c>
    </row>
    <row r="34" spans="1:12">
      <c r="A34" s="22">
        <v>33</v>
      </c>
      <c r="B34" t="str">
        <f>+'LISTADO GENERAL '!B46</f>
        <v>0339000019</v>
      </c>
      <c r="C34" t="str">
        <f>+'LISTADO GENERAL '!E46</f>
        <v>ACETAMINOFEN PEDIATRICO 120 mg / 5 mL X 60 mL JBE</v>
      </c>
      <c r="D34">
        <f>+'LISTADO GENERAL '!F46</f>
        <v>0</v>
      </c>
      <c r="E34" t="str">
        <f>+'LISTADO GENERAL '!I46</f>
        <v xml:space="preserve">KMPLUS </v>
      </c>
      <c r="F34" s="20">
        <f>+'LISTADO GENERAL '!S46</f>
        <v>46266</v>
      </c>
      <c r="G34">
        <f>+'LISTADO GENERAL '!T46</f>
        <v>0</v>
      </c>
      <c r="H34" s="21">
        <f>+'LISTADO GENERAL '!O46</f>
        <v>1.1922077922077923</v>
      </c>
      <c r="I34">
        <f t="shared" si="0"/>
        <v>0</v>
      </c>
      <c r="J34">
        <f>IF('LISTADO GENERAL '!K46="EXENTO",'REF2'!I34,I34*1.16)</f>
        <v>0</v>
      </c>
      <c r="K34" t="b">
        <f t="shared" si="1"/>
        <v>0</v>
      </c>
      <c r="L34" t="str">
        <f>'LISTADO GENERAL '!A46</f>
        <v>PRODUCTOS TOP</v>
      </c>
    </row>
    <row r="35" spans="1:12">
      <c r="A35" s="22">
        <v>34</v>
      </c>
      <c r="B35" t="str">
        <f>+'LISTADO GENERAL '!B47</f>
        <v>021181133</v>
      </c>
      <c r="C35" t="str">
        <f>+'LISTADO GENERAL '!E47</f>
        <v>ACETAMINOFEN SOL PED 120mg/5mL X 120mL</v>
      </c>
      <c r="D35">
        <f>+'LISTADO GENERAL '!F47</f>
        <v>0</v>
      </c>
      <c r="E35" t="str">
        <f>+'LISTADO GENERAL '!I47</f>
        <v>OFTALMI</v>
      </c>
      <c r="F35" s="20">
        <f>+'LISTADO GENERAL '!S47</f>
        <v>46419</v>
      </c>
      <c r="G35">
        <f>+'LISTADO GENERAL '!T47</f>
        <v>0</v>
      </c>
      <c r="H35" s="21">
        <f>+'LISTADO GENERAL '!O47</f>
        <v>2.1069999999999998</v>
      </c>
      <c r="I35">
        <f t="shared" si="0"/>
        <v>0</v>
      </c>
      <c r="J35">
        <f>IF('LISTADO GENERAL '!K47="EXENTO",'REF2'!I35,I35*1.16)</f>
        <v>0</v>
      </c>
      <c r="K35" t="b">
        <f t="shared" si="1"/>
        <v>0</v>
      </c>
      <c r="L35" t="str">
        <f>'LISTADO GENERAL '!A47</f>
        <v>BROCHE DE ORO</v>
      </c>
    </row>
    <row r="36" spans="1:12">
      <c r="A36" s="22">
        <v>35</v>
      </c>
      <c r="B36" t="str">
        <f>+'LISTADO GENERAL '!B48</f>
        <v>021181119</v>
      </c>
      <c r="C36" t="str">
        <f>+'LISTADO GENERAL '!E48</f>
        <v>ACETAMINOFEN SOL PED 120mg/5mL X 60mL</v>
      </c>
      <c r="D36">
        <f>+'LISTADO GENERAL '!F48</f>
        <v>0</v>
      </c>
      <c r="E36" t="str">
        <f>+'LISTADO GENERAL '!I48</f>
        <v>OFTALMI</v>
      </c>
      <c r="F36" s="20">
        <f>+'LISTADO GENERAL '!S48</f>
        <v>46296</v>
      </c>
      <c r="G36">
        <f>+'LISTADO GENERAL '!T48</f>
        <v>0</v>
      </c>
      <c r="H36" s="21">
        <f>+'LISTADO GENERAL '!O48</f>
        <v>1.1956</v>
      </c>
      <c r="I36">
        <f t="shared" si="0"/>
        <v>0</v>
      </c>
      <c r="J36">
        <f>IF('LISTADO GENERAL '!K48="EXENTO",'REF2'!I36,I36*1.16)</f>
        <v>0</v>
      </c>
      <c r="K36" t="b">
        <f t="shared" si="1"/>
        <v>0</v>
      </c>
      <c r="L36" t="str">
        <f>'LISTADO GENERAL '!A48</f>
        <v>BROCHE DE ORO</v>
      </c>
    </row>
    <row r="37" spans="1:12">
      <c r="A37" s="22">
        <v>36</v>
      </c>
      <c r="B37" t="str">
        <f>+'LISTADO GENERAL '!B49</f>
        <v>030060000</v>
      </c>
      <c r="C37" t="str">
        <f>+'LISTADO GENERAL '!E49</f>
        <v>ACETATO DE DEXAMETASONA+ CLOTRIMAZOL X 20 CREMA</v>
      </c>
      <c r="D37">
        <f>+'LISTADO GENERAL '!F49</f>
        <v>0</v>
      </c>
      <c r="E37" t="str">
        <f>+'LISTADO GENERAL '!I49</f>
        <v>ALFA FARMACEUTICAL</v>
      </c>
      <c r="F37" s="20">
        <f>+'LISTADO GENERAL '!S49</f>
        <v>45992</v>
      </c>
      <c r="G37">
        <f>+'LISTADO GENERAL '!T49</f>
        <v>0</v>
      </c>
      <c r="H37" s="21">
        <f>+'LISTADO GENERAL '!O49</f>
        <v>0.95844155844155843</v>
      </c>
      <c r="I37">
        <f t="shared" si="0"/>
        <v>0</v>
      </c>
      <c r="J37">
        <f>IF('LISTADO GENERAL '!K49="EXENTO",'REF2'!I37,I37*1.16)</f>
        <v>0</v>
      </c>
      <c r="K37" t="b">
        <f t="shared" si="1"/>
        <v>0</v>
      </c>
      <c r="L37">
        <f>'LISTADO GENERAL '!A49</f>
        <v>0</v>
      </c>
    </row>
    <row r="38" spans="1:12">
      <c r="A38" s="22">
        <v>37</v>
      </c>
      <c r="B38" t="str">
        <f>+'LISTADO GENERAL '!B50</f>
        <v>021460796</v>
      </c>
      <c r="C38" t="str">
        <f>+'LISTADO GENERAL '!E50</f>
        <v>ACETOBEN NF X 120ML</v>
      </c>
      <c r="D38">
        <f>+'LISTADO GENERAL '!F50</f>
        <v>0</v>
      </c>
      <c r="E38" t="str">
        <f>+'LISTADO GENERAL '!I50</f>
        <v>RONAVA</v>
      </c>
      <c r="F38" s="20">
        <f>+'LISTADO GENERAL '!S50</f>
        <v>46478</v>
      </c>
      <c r="G38">
        <f>+'LISTADO GENERAL '!T50</f>
        <v>0</v>
      </c>
      <c r="H38" s="21">
        <f>+'LISTADO GENERAL '!O50</f>
        <v>4.8456455696202525</v>
      </c>
      <c r="I38">
        <f t="shared" si="0"/>
        <v>0</v>
      </c>
      <c r="J38">
        <f>IF('LISTADO GENERAL '!K50="EXENTO",'REF2'!I38,I38*1.16)</f>
        <v>0</v>
      </c>
      <c r="K38" t="b">
        <f t="shared" si="1"/>
        <v>0</v>
      </c>
      <c r="L38">
        <f>'LISTADO GENERAL '!A50</f>
        <v>0</v>
      </c>
    </row>
    <row r="39" spans="1:12">
      <c r="A39" s="22">
        <v>38</v>
      </c>
      <c r="B39" t="str">
        <f>+'LISTADO GENERAL '!B51</f>
        <v>0217208260</v>
      </c>
      <c r="C39" t="str">
        <f>+'LISTADO GENERAL '!E51</f>
        <v>ACETONIDO DE TRIAMCINOLONA 10mg/ml X 1 ml</v>
      </c>
      <c r="D39">
        <f>+'LISTADO GENERAL '!F51</f>
        <v>0</v>
      </c>
      <c r="E39" t="str">
        <f>+'LISTADO GENERAL '!I51</f>
        <v>VINCENTI</v>
      </c>
      <c r="F39" s="20">
        <f>+'LISTADO GENERAL '!S51</f>
        <v>46296</v>
      </c>
      <c r="G39">
        <f>+'LISTADO GENERAL '!T51</f>
        <v>0</v>
      </c>
      <c r="H39" s="21">
        <f>+'LISTADO GENERAL '!O51</f>
        <v>6.7532467532467537</v>
      </c>
      <c r="I39">
        <f t="shared" si="0"/>
        <v>0</v>
      </c>
      <c r="J39">
        <f>IF('LISTADO GENERAL '!K51="EXENTO",'REF2'!I39,I39*1.16)</f>
        <v>0</v>
      </c>
      <c r="K39" t="b">
        <f t="shared" si="1"/>
        <v>0</v>
      </c>
      <c r="L39">
        <f>'LISTADO GENERAL '!A51</f>
        <v>0</v>
      </c>
    </row>
    <row r="40" spans="1:12">
      <c r="A40" s="22">
        <v>39</v>
      </c>
      <c r="B40" t="str">
        <f>+'LISTADO GENERAL '!B52</f>
        <v>021691077</v>
      </c>
      <c r="C40" t="str">
        <f>+'LISTADO GENERAL '!E52</f>
        <v>ACEVAL 100/ml X 30 ml</v>
      </c>
      <c r="D40">
        <f>+'LISTADO GENERAL '!F52</f>
        <v>0</v>
      </c>
      <c r="E40" t="str">
        <f>+'LISTADO GENERAL '!I52</f>
        <v>VALMORCA</v>
      </c>
      <c r="F40" s="20">
        <f>+'LISTADO GENERAL '!S52</f>
        <v>46174</v>
      </c>
      <c r="G40">
        <f>+'LISTADO GENERAL '!T52</f>
        <v>0</v>
      </c>
      <c r="H40" s="21">
        <f>+'LISTADO GENERAL '!O52</f>
        <v>3.3618541033434646</v>
      </c>
      <c r="I40">
        <f t="shared" si="0"/>
        <v>0</v>
      </c>
      <c r="J40">
        <f>IF('LISTADO GENERAL '!K52="EXENTO",'REF2'!I40,I40*1.16)</f>
        <v>0</v>
      </c>
      <c r="K40" t="b">
        <f t="shared" si="1"/>
        <v>0</v>
      </c>
      <c r="L40" t="str">
        <f>'LISTADO GENERAL '!A52</f>
        <v>PRODUCTOS TOP</v>
      </c>
    </row>
    <row r="41" spans="1:12">
      <c r="A41" s="22">
        <v>40</v>
      </c>
      <c r="B41" t="str">
        <f>+'LISTADO GENERAL '!B53</f>
        <v>021691069</v>
      </c>
      <c r="C41" t="str">
        <f>+'LISTADO GENERAL '!E53</f>
        <v>ACEVAL 180MG/5ML  SOL X 120ML</v>
      </c>
      <c r="D41">
        <f>+'LISTADO GENERAL '!F53</f>
        <v>0</v>
      </c>
      <c r="E41" t="str">
        <f>+'LISTADO GENERAL '!I53</f>
        <v>VALMOR</v>
      </c>
      <c r="F41" s="20">
        <f>+'LISTADO GENERAL '!S53</f>
        <v>46082</v>
      </c>
      <c r="G41">
        <f>+'LISTADO GENERAL '!T53</f>
        <v>0</v>
      </c>
      <c r="H41" s="21">
        <f>+'LISTADO GENERAL '!O53</f>
        <v>3.5696202531645564</v>
      </c>
      <c r="I41">
        <f t="shared" si="0"/>
        <v>0</v>
      </c>
      <c r="J41">
        <f>IF('LISTADO GENERAL '!K53="EXENTO",'REF2'!I41,I41*1.16)</f>
        <v>0</v>
      </c>
      <c r="K41" t="b">
        <f t="shared" si="1"/>
        <v>0</v>
      </c>
      <c r="L41">
        <f>'LISTADO GENERAL '!A53</f>
        <v>0</v>
      </c>
    </row>
    <row r="42" spans="1:12">
      <c r="A42" s="22">
        <v>41</v>
      </c>
      <c r="B42" t="str">
        <f>+'LISTADO GENERAL '!B54</f>
        <v>021690841</v>
      </c>
      <c r="C42" t="str">
        <f>+'LISTADO GENERAL '!E54</f>
        <v>ACEVAL 650MG X 10 TAB</v>
      </c>
      <c r="D42">
        <f>+'LISTADO GENERAL '!F54</f>
        <v>0</v>
      </c>
      <c r="E42" t="str">
        <f>+'LISTADO GENERAL '!I54</f>
        <v>VALMOR</v>
      </c>
      <c r="F42" s="20">
        <f>+'LISTADO GENERAL '!S54</f>
        <v>47300</v>
      </c>
      <c r="G42">
        <f>+'LISTADO GENERAL '!T54</f>
        <v>0</v>
      </c>
      <c r="H42" s="21">
        <f>+'LISTADO GENERAL '!O54</f>
        <v>1.6582278481012658</v>
      </c>
      <c r="I42">
        <f t="shared" si="0"/>
        <v>0</v>
      </c>
      <c r="J42">
        <f>IF('LISTADO GENERAL '!K54="EXENTO",'REF2'!I42,I42*1.16)</f>
        <v>0</v>
      </c>
      <c r="K42" t="b">
        <f t="shared" si="1"/>
        <v>0</v>
      </c>
      <c r="L42" t="str">
        <f>'LISTADO GENERAL '!A54</f>
        <v>PRODUCTOS TOP</v>
      </c>
    </row>
    <row r="43" spans="1:12">
      <c r="A43" s="22">
        <v>42</v>
      </c>
      <c r="B43" t="str">
        <f>+'LISTADO GENERAL '!B55</f>
        <v>021691083</v>
      </c>
      <c r="C43" t="str">
        <f>+'LISTADO GENERAL '!E55</f>
        <v>ACEVAL 650MG X 50 TAB</v>
      </c>
      <c r="D43">
        <f>+'LISTADO GENERAL '!F55</f>
        <v>0</v>
      </c>
      <c r="E43" t="str">
        <f>+'LISTADO GENERAL '!I55</f>
        <v>VALMOR</v>
      </c>
      <c r="F43" s="20">
        <f>+'LISTADO GENERAL '!S55</f>
        <v>46600</v>
      </c>
      <c r="G43">
        <f>+'LISTADO GENERAL '!T55</f>
        <v>0</v>
      </c>
      <c r="H43" s="21">
        <f>+'LISTADO GENERAL '!O55</f>
        <v>5.3041666666666671</v>
      </c>
      <c r="I43">
        <f t="shared" si="0"/>
        <v>0</v>
      </c>
      <c r="J43">
        <f>IF('LISTADO GENERAL '!K55="EXENTO",'REF2'!I43,I43*1.16)</f>
        <v>0</v>
      </c>
      <c r="K43" t="b">
        <f t="shared" si="1"/>
        <v>0</v>
      </c>
      <c r="L43">
        <f>'LISTADO GENERAL '!A55</f>
        <v>0</v>
      </c>
    </row>
    <row r="44" spans="1:12">
      <c r="A44" s="22">
        <v>43</v>
      </c>
      <c r="B44" t="str">
        <f>+'LISTADO GENERAL '!B56</f>
        <v>020980789</v>
      </c>
      <c r="C44" t="str">
        <f>+'LISTADO GENERAL '!E56</f>
        <v>ACICLOR 1G X 10 COMP</v>
      </c>
      <c r="D44">
        <f>+'LISTADO GENERAL '!F56</f>
        <v>0</v>
      </c>
      <c r="E44" t="str">
        <f>+'LISTADO GENERAL '!I56</f>
        <v>LETI-GENVEN</v>
      </c>
      <c r="F44" s="20">
        <f>+'LISTADO GENERAL '!S56</f>
        <v>46143</v>
      </c>
      <c r="G44">
        <f>+'LISTADO GENERAL '!T56</f>
        <v>0</v>
      </c>
      <c r="H44" s="21">
        <f>+'LISTADO GENERAL '!O56</f>
        <v>20.073376623376621</v>
      </c>
      <c r="I44">
        <f t="shared" si="0"/>
        <v>0</v>
      </c>
      <c r="J44">
        <f>IF('LISTADO GENERAL '!K56="EXENTO",'REF2'!I44,I44*1.16)</f>
        <v>0</v>
      </c>
      <c r="K44" t="b">
        <f t="shared" si="1"/>
        <v>0</v>
      </c>
      <c r="L44" t="str">
        <f>'LISTADO GENERAL '!A56</f>
        <v xml:space="preserve">BROCHE DE ORO </v>
      </c>
    </row>
    <row r="45" spans="1:12">
      <c r="A45" s="22">
        <v>44</v>
      </c>
      <c r="B45" t="str">
        <f>+'LISTADO GENERAL '!B57</f>
        <v>020980825</v>
      </c>
      <c r="C45" t="str">
        <f>+'LISTADO GENERAL '!E57</f>
        <v>ACICLOR 5% CREMA X 10GR</v>
      </c>
      <c r="D45">
        <f>+'LISTADO GENERAL '!F57</f>
        <v>0</v>
      </c>
      <c r="E45" t="str">
        <f>+'LISTADO GENERAL '!I57</f>
        <v>LETI-GENVEN</v>
      </c>
      <c r="F45" s="20">
        <f>+'LISTADO GENERAL '!S57</f>
        <v>46478</v>
      </c>
      <c r="G45">
        <f>+'LISTADO GENERAL '!T57</f>
        <v>0</v>
      </c>
      <c r="H45" s="21">
        <f>+'LISTADO GENERAL '!O57</f>
        <v>5.9467532467532473</v>
      </c>
      <c r="I45">
        <f t="shared" si="0"/>
        <v>0</v>
      </c>
      <c r="J45">
        <f>IF('LISTADO GENERAL '!K57="EXENTO",'REF2'!I45,I45*1.16)</f>
        <v>0</v>
      </c>
      <c r="K45" t="b">
        <f t="shared" si="1"/>
        <v>0</v>
      </c>
      <c r="L45" t="str">
        <f>'LISTADO GENERAL '!A57</f>
        <v xml:space="preserve">BROCHE DE ORO </v>
      </c>
    </row>
    <row r="46" spans="1:12">
      <c r="A46" s="22">
        <v>45</v>
      </c>
      <c r="B46" t="str">
        <f>+'LISTADO GENERAL '!B58</f>
        <v>032680004</v>
      </c>
      <c r="C46" t="str">
        <f>+'LISTADO GENERAL '!E58</f>
        <v>ACICLOVIR 200 MG X 10 TAB (BLISTER)</v>
      </c>
      <c r="D46">
        <f>+'LISTADO GENERAL '!F58</f>
        <v>0</v>
      </c>
      <c r="E46" t="str">
        <f>+'LISTADO GENERAL '!I58</f>
        <v>PORTUGAL</v>
      </c>
      <c r="F46" s="20">
        <f>+'LISTADO GENERAL '!S58</f>
        <v>46539</v>
      </c>
      <c r="G46">
        <f>+'LISTADO GENERAL '!T58</f>
        <v>0</v>
      </c>
      <c r="H46" s="21">
        <f>+'LISTADO GENERAL '!O58</f>
        <v>1.2846428571428572</v>
      </c>
      <c r="I46">
        <f t="shared" si="0"/>
        <v>0</v>
      </c>
      <c r="J46">
        <f>IF('LISTADO GENERAL '!K58="EXENTO",'REF2'!I46,I46*1.16)</f>
        <v>0</v>
      </c>
      <c r="K46" t="b">
        <f t="shared" si="1"/>
        <v>0</v>
      </c>
      <c r="L46" t="str">
        <f>'LISTADO GENERAL '!A58</f>
        <v>PRODUCTOS TOP</v>
      </c>
    </row>
    <row r="47" spans="1:12">
      <c r="A47" s="22">
        <v>46</v>
      </c>
      <c r="B47" t="str">
        <f>+'LISTADO GENERAL '!B59</f>
        <v>020931101</v>
      </c>
      <c r="C47" t="str">
        <f>+'LISTADO GENERAL '!E59</f>
        <v>ACICLOVIR 200 MG X 24 TAB</v>
      </c>
      <c r="D47">
        <f>+'LISTADO GENERAL '!F59</f>
        <v>0</v>
      </c>
      <c r="E47" t="str">
        <f>+'LISTADO GENERAL '!I59</f>
        <v>LA SANTE</v>
      </c>
      <c r="F47" s="20">
        <f>+'LISTADO GENERAL '!S59</f>
        <v>46600</v>
      </c>
      <c r="G47">
        <f>+'LISTADO GENERAL '!T59</f>
        <v>0</v>
      </c>
      <c r="H47" s="21">
        <f>+'LISTADO GENERAL '!O59</f>
        <v>1.3719999999999999</v>
      </c>
      <c r="I47">
        <f t="shared" si="0"/>
        <v>0</v>
      </c>
      <c r="J47">
        <f>IF('LISTADO GENERAL '!K59="EXENTO",'REF2'!I47,I47*1.16)</f>
        <v>0</v>
      </c>
      <c r="K47" t="b">
        <f t="shared" si="1"/>
        <v>0</v>
      </c>
      <c r="L47" t="str">
        <f>'LISTADO GENERAL '!A59</f>
        <v>BROCHE DE ORO</v>
      </c>
    </row>
    <row r="48" spans="1:12">
      <c r="A48" s="22">
        <v>47</v>
      </c>
      <c r="B48" t="str">
        <f>+'LISTADO GENERAL '!B60</f>
        <v>022300268</v>
      </c>
      <c r="C48" t="str">
        <f>+'LISTADO GENERAL '!E60</f>
        <v>ACICLOVIR 200MG X 10TBL</v>
      </c>
      <c r="D48">
        <f>+'LISTADO GENERAL '!F60</f>
        <v>0</v>
      </c>
      <c r="E48" t="str">
        <f>+'LISTADO GENERAL '!I60</f>
        <v>DISTRILAB</v>
      </c>
      <c r="F48" s="20">
        <f>+'LISTADO GENERAL '!S60</f>
        <v>45658</v>
      </c>
      <c r="G48">
        <f>+'LISTADO GENERAL '!T60</f>
        <v>0</v>
      </c>
      <c r="H48" s="21">
        <f>+'LISTADO GENERAL '!O60</f>
        <v>0.80666666666666675</v>
      </c>
      <c r="I48">
        <f t="shared" si="0"/>
        <v>0</v>
      </c>
      <c r="J48">
        <f>IF('LISTADO GENERAL '!K60="EXENTO",'REF2'!I48,I48*1.16)</f>
        <v>0</v>
      </c>
      <c r="K48" t="b">
        <f t="shared" si="1"/>
        <v>0</v>
      </c>
      <c r="L48">
        <f>'LISTADO GENERAL '!A60</f>
        <v>0</v>
      </c>
    </row>
    <row r="49" spans="1:12">
      <c r="A49" s="22">
        <v>48</v>
      </c>
      <c r="B49" t="str">
        <f>+'LISTADO GENERAL '!B61</f>
        <v>020260771</v>
      </c>
      <c r="C49" t="str">
        <f>+'LISTADO GENERAL '!E61</f>
        <v>ACICLOVIR 200MG X 25 TAB</v>
      </c>
      <c r="D49">
        <f>+'LISTADO GENERAL '!F61</f>
        <v>0</v>
      </c>
      <c r="E49" t="str">
        <f>+'LISTADO GENERAL '!I61</f>
        <v>CALOX</v>
      </c>
      <c r="F49" s="20">
        <f>+'LISTADO GENERAL '!S61</f>
        <v>46722</v>
      </c>
      <c r="G49">
        <f>+'LISTADO GENERAL '!T61</f>
        <v>0</v>
      </c>
      <c r="H49" s="21">
        <f>+'LISTADO GENERAL '!O61</f>
        <v>5.2807594936708853</v>
      </c>
      <c r="I49">
        <f t="shared" si="0"/>
        <v>0</v>
      </c>
      <c r="J49">
        <f>IF('LISTADO GENERAL '!K61="EXENTO",'REF2'!I49,I49*1.16)</f>
        <v>0</v>
      </c>
      <c r="K49" t="b">
        <f t="shared" si="1"/>
        <v>0</v>
      </c>
      <c r="L49">
        <f>'LISTADO GENERAL '!A61</f>
        <v>0</v>
      </c>
    </row>
    <row r="50" spans="1:12">
      <c r="A50" s="22">
        <v>49</v>
      </c>
      <c r="B50" t="str">
        <f>+'LISTADO GENERAL '!B62</f>
        <v>011730359</v>
      </c>
      <c r="C50" t="str">
        <f>+'LISTADO GENERAL '!E62</f>
        <v>ACICLOVIR 250MG AMP</v>
      </c>
      <c r="D50">
        <f>+'LISTADO GENERAL '!F62</f>
        <v>0</v>
      </c>
      <c r="E50" t="str">
        <f>+'LISTADO GENERAL '!I62</f>
        <v>VITALIS</v>
      </c>
      <c r="F50" s="20">
        <f>+'LISTADO GENERAL '!S62</f>
        <v>46235</v>
      </c>
      <c r="G50">
        <f>+'LISTADO GENERAL '!T62</f>
        <v>0</v>
      </c>
      <c r="H50" s="21">
        <f>+'LISTADO GENERAL '!O62</f>
        <v>3.8924444444444446</v>
      </c>
      <c r="I50">
        <f t="shared" si="0"/>
        <v>0</v>
      </c>
      <c r="J50">
        <f>IF('LISTADO GENERAL '!K62="EXENTO",'REF2'!I50,I50*1.16)</f>
        <v>0</v>
      </c>
      <c r="K50" t="b">
        <f t="shared" si="1"/>
        <v>0</v>
      </c>
      <c r="L50" t="str">
        <f>'LISTADO GENERAL '!A62</f>
        <v>PRODUCTOS TOP</v>
      </c>
    </row>
    <row r="51" spans="1:12">
      <c r="A51" s="22">
        <v>50</v>
      </c>
      <c r="B51" t="str">
        <f>+'LISTADO GENERAL '!B63</f>
        <v>032300000</v>
      </c>
      <c r="C51" t="str">
        <f>+'LISTADO GENERAL '!E63</f>
        <v>ACICLOVIR 400 MG X  10 TAB (BLISTER)</v>
      </c>
      <c r="D51">
        <f>+'LISTADO GENERAL '!F63</f>
        <v>0</v>
      </c>
      <c r="E51" t="str">
        <f>+'LISTADO GENERAL '!I63</f>
        <v>DISTRILAB</v>
      </c>
      <c r="F51" s="20">
        <f>+'LISTADO GENERAL '!S63</f>
        <v>46388</v>
      </c>
      <c r="G51">
        <f>+'LISTADO GENERAL '!T63</f>
        <v>0</v>
      </c>
      <c r="H51" s="21">
        <f>+'LISTADO GENERAL '!O63</f>
        <v>2.0968101265822781</v>
      </c>
      <c r="I51">
        <f t="shared" si="0"/>
        <v>0</v>
      </c>
      <c r="J51">
        <f>IF('LISTADO GENERAL '!K63="EXENTO",'REF2'!I51,I51*1.16)</f>
        <v>0</v>
      </c>
      <c r="K51" t="b">
        <f t="shared" si="1"/>
        <v>0</v>
      </c>
      <c r="L51">
        <f>'LISTADO GENERAL '!A63</f>
        <v>0</v>
      </c>
    </row>
    <row r="52" spans="1:12">
      <c r="A52" s="22">
        <v>51</v>
      </c>
      <c r="B52" t="str">
        <f>+'LISTADO GENERAL '!B64</f>
        <v>022720059</v>
      </c>
      <c r="C52" t="str">
        <f>+'LISTADO GENERAL '!E64</f>
        <v>ACICLOVIR 400 mg X 10 TBL</v>
      </c>
      <c r="D52">
        <f>+'LISTADO GENERAL '!F64</f>
        <v>0</v>
      </c>
      <c r="E52" t="str">
        <f>+'LISTADO GENERAL '!I64</f>
        <v>FAHD</v>
      </c>
      <c r="F52" s="20">
        <f>+'LISTADO GENERAL '!S64</f>
        <v>46447</v>
      </c>
      <c r="G52">
        <f>+'LISTADO GENERAL '!T64</f>
        <v>0</v>
      </c>
      <c r="H52" s="21">
        <f>+'LISTADO GENERAL '!O64</f>
        <v>1.7857142857142858</v>
      </c>
      <c r="I52">
        <f t="shared" si="0"/>
        <v>0</v>
      </c>
      <c r="J52">
        <f>IF('LISTADO GENERAL '!K64="EXENTO",'REF2'!I52,I52*1.16)</f>
        <v>0</v>
      </c>
      <c r="K52" t="b">
        <f t="shared" si="1"/>
        <v>0</v>
      </c>
      <c r="L52" t="str">
        <f>'LISTADO GENERAL '!A64</f>
        <v>PRODUCTOS TOP</v>
      </c>
    </row>
    <row r="53" spans="1:12">
      <c r="A53" s="22">
        <v>52</v>
      </c>
      <c r="B53" t="str">
        <f>+'LISTADO GENERAL '!B65</f>
        <v>020261114</v>
      </c>
      <c r="C53" t="str">
        <f>+'LISTADO GENERAL '!E65</f>
        <v>ACICLOVIR 5% CREMA TOPICA 10G</v>
      </c>
      <c r="D53">
        <f>+'LISTADO GENERAL '!F65</f>
        <v>0</v>
      </c>
      <c r="E53" t="str">
        <f>+'LISTADO GENERAL '!I65</f>
        <v>CALOX</v>
      </c>
      <c r="F53" s="20">
        <f>+'LISTADO GENERAL '!S65</f>
        <v>46235</v>
      </c>
      <c r="G53">
        <f>+'LISTADO GENERAL '!T65</f>
        <v>0</v>
      </c>
      <c r="H53" s="21">
        <f>+'LISTADO GENERAL '!O65</f>
        <v>5.6442857142857141</v>
      </c>
      <c r="I53">
        <f t="shared" si="0"/>
        <v>0</v>
      </c>
      <c r="J53">
        <f>IF('LISTADO GENERAL '!K65="EXENTO",'REF2'!I53,I53*1.16)</f>
        <v>0</v>
      </c>
      <c r="K53" t="b">
        <f t="shared" si="1"/>
        <v>0</v>
      </c>
      <c r="L53">
        <f>'LISTADO GENERAL '!A65</f>
        <v>0</v>
      </c>
    </row>
    <row r="54" spans="1:12">
      <c r="A54" s="22">
        <v>53</v>
      </c>
      <c r="B54" t="str">
        <f>+'LISTADO GENERAL '!B66</f>
        <v>022300254</v>
      </c>
      <c r="C54" t="str">
        <f>+'LISTADO GENERAL '!E66</f>
        <v>ACICLOVIR 5% X 10 GR CREMA</v>
      </c>
      <c r="D54">
        <f>+'LISTADO GENERAL '!F66</f>
        <v>0</v>
      </c>
      <c r="E54" t="str">
        <f>+'LISTADO GENERAL '!I66</f>
        <v>DISTRILAB</v>
      </c>
      <c r="F54" s="20">
        <f>+'LISTADO GENERAL '!S66</f>
        <v>46327</v>
      </c>
      <c r="G54">
        <f>+'LISTADO GENERAL '!T66</f>
        <v>0</v>
      </c>
      <c r="H54" s="21">
        <f>+'LISTADO GENERAL '!O66</f>
        <v>3.2760173160173163</v>
      </c>
      <c r="I54">
        <f t="shared" si="0"/>
        <v>0</v>
      </c>
      <c r="J54">
        <f>IF('LISTADO GENERAL '!K66="EXENTO",'REF2'!I54,I54*1.16)</f>
        <v>0</v>
      </c>
      <c r="K54" t="b">
        <f t="shared" si="1"/>
        <v>0</v>
      </c>
      <c r="L54" t="str">
        <f>'LISTADO GENERAL '!A66</f>
        <v>PRODUCTOS TOP</v>
      </c>
    </row>
    <row r="55" spans="1:12">
      <c r="A55" s="22">
        <v>54</v>
      </c>
      <c r="B55" t="str">
        <f>+'LISTADO GENERAL '!B67</f>
        <v>022740000</v>
      </c>
      <c r="C55" t="str">
        <f>+'LISTADO GENERAL '!E67</f>
        <v>ACICLOVIR 50MG X 20G CREMA TOPICA</v>
      </c>
      <c r="D55">
        <f>+'LISTADO GENERAL '!F67</f>
        <v>0</v>
      </c>
      <c r="E55" t="str">
        <f>+'LISTADO GENERAL '!I67</f>
        <v>POLINAC</v>
      </c>
      <c r="F55" s="20">
        <f>+'LISTADO GENERAL '!S67</f>
        <v>46447</v>
      </c>
      <c r="G55">
        <f>+'LISTADO GENERAL '!T67</f>
        <v>0</v>
      </c>
      <c r="H55" s="21">
        <f>+'LISTADO GENERAL '!O67</f>
        <v>6.0714285714285712</v>
      </c>
      <c r="I55">
        <f t="shared" si="0"/>
        <v>0</v>
      </c>
      <c r="J55">
        <f>IF('LISTADO GENERAL '!K67="EXENTO",'REF2'!I55,I55*1.16)</f>
        <v>0</v>
      </c>
      <c r="K55" t="b">
        <f t="shared" si="1"/>
        <v>0</v>
      </c>
      <c r="L55">
        <f>'LISTADO GENERAL '!A67</f>
        <v>0</v>
      </c>
    </row>
    <row r="56" spans="1:12">
      <c r="A56" s="22">
        <v>55</v>
      </c>
      <c r="B56" t="str">
        <f>+'LISTADO GENERAL '!B68</f>
        <v>022680042</v>
      </c>
      <c r="C56" t="str">
        <f>+'LISTADO GENERAL '!E68</f>
        <v>ACICLOVIR CREMA 5% X  5 GR</v>
      </c>
      <c r="D56">
        <f>+'LISTADO GENERAL '!F68</f>
        <v>0</v>
      </c>
      <c r="E56" t="str">
        <f>+'LISTADO GENERAL '!I68</f>
        <v>PORTUGAL</v>
      </c>
      <c r="F56" s="20">
        <f>+'LISTADO GENERAL '!S68</f>
        <v>46478</v>
      </c>
      <c r="G56">
        <f>+'LISTADO GENERAL '!T68</f>
        <v>0</v>
      </c>
      <c r="H56" s="21">
        <f>+'LISTADO GENERAL '!O68</f>
        <v>3.6075949367088609</v>
      </c>
      <c r="I56">
        <f t="shared" si="0"/>
        <v>0</v>
      </c>
      <c r="J56">
        <f>IF('LISTADO GENERAL '!K68="EXENTO",'REF2'!I56,I56*1.16)</f>
        <v>0</v>
      </c>
      <c r="K56" t="b">
        <f t="shared" si="1"/>
        <v>0</v>
      </c>
      <c r="L56" t="str">
        <f>'LISTADO GENERAL '!A68</f>
        <v>PRODUCTOS TOP</v>
      </c>
    </row>
    <row r="57" spans="1:12">
      <c r="A57" s="22">
        <v>56</v>
      </c>
      <c r="B57" t="str">
        <f>+'LISTADO GENERAL '!B69</f>
        <v>033820000</v>
      </c>
      <c r="C57" t="str">
        <f>+'LISTADO GENERAL '!E69</f>
        <v>ACIDO ACETILSALICILICO 81 mg X 10 TBL</v>
      </c>
      <c r="D57">
        <f>+'LISTADO GENERAL '!F69</f>
        <v>0</v>
      </c>
      <c r="E57" t="str">
        <f>+'LISTADO GENERAL '!I69</f>
        <v>FELIRNI</v>
      </c>
      <c r="F57" s="20">
        <f>+'LISTADO GENERAL '!S69</f>
        <v>46235</v>
      </c>
      <c r="G57">
        <f>+'LISTADO GENERAL '!T69</f>
        <v>0</v>
      </c>
      <c r="H57" s="21">
        <f>+'LISTADO GENERAL '!O69</f>
        <v>2.5974025974025974</v>
      </c>
      <c r="I57">
        <f t="shared" si="0"/>
        <v>0</v>
      </c>
      <c r="J57">
        <f>IF('LISTADO GENERAL '!K69="EXENTO",'REF2'!I57,I57*1.16)</f>
        <v>0</v>
      </c>
      <c r="K57" t="b">
        <f t="shared" si="1"/>
        <v>0</v>
      </c>
      <c r="L57">
        <f>'LISTADO GENERAL '!A69</f>
        <v>0</v>
      </c>
    </row>
    <row r="58" spans="1:12">
      <c r="A58" s="22">
        <v>57</v>
      </c>
      <c r="B58" t="str">
        <f>+'LISTADO GENERAL '!B70</f>
        <v>021181098</v>
      </c>
      <c r="C58" t="str">
        <f>+'LISTADO GENERAL '!E70</f>
        <v>ACIDO ACETILSALICILICO 81 MG X 24 TAB</v>
      </c>
      <c r="D58">
        <f>+'LISTADO GENERAL '!F70</f>
        <v>0</v>
      </c>
      <c r="E58" t="str">
        <f>+'LISTADO GENERAL '!I70</f>
        <v>OFTALMI</v>
      </c>
      <c r="F58" s="20">
        <f>+'LISTADO GENERAL '!S70</f>
        <v>46296</v>
      </c>
      <c r="G58">
        <f>+'LISTADO GENERAL '!T70</f>
        <v>0</v>
      </c>
      <c r="H58" s="21">
        <f>+'LISTADO GENERAL '!O70</f>
        <v>2.8517999999999999</v>
      </c>
      <c r="I58">
        <f t="shared" si="0"/>
        <v>0</v>
      </c>
      <c r="J58">
        <f>IF('LISTADO GENERAL '!K70="EXENTO",'REF2'!I58,I58*1.16)</f>
        <v>0</v>
      </c>
      <c r="K58" t="b">
        <f t="shared" si="1"/>
        <v>0</v>
      </c>
      <c r="L58" t="str">
        <f>'LISTADO GENERAL '!A70</f>
        <v>BROCHE DE ORO</v>
      </c>
    </row>
    <row r="59" spans="1:12">
      <c r="A59" s="22">
        <v>58</v>
      </c>
      <c r="B59" t="str">
        <f>+'LISTADO GENERAL '!B71</f>
        <v>033470000</v>
      </c>
      <c r="C59" t="str">
        <f>+'LISTADO GENERAL '!E71</f>
        <v>ACIDO ALENDRONICO 70mg X 4 COMP (AZEVEDOS)</v>
      </c>
      <c r="D59">
        <f>+'LISTADO GENERAL '!F71</f>
        <v>0</v>
      </c>
      <c r="E59" t="str">
        <f>+'LISTADO GENERAL '!I71</f>
        <v xml:space="preserve">DOROPHARMA </v>
      </c>
      <c r="F59" s="20">
        <f>+'LISTADO GENERAL '!S71</f>
        <v>46054</v>
      </c>
      <c r="G59">
        <f>+'LISTADO GENERAL '!T71</f>
        <v>0</v>
      </c>
      <c r="H59" s="21">
        <f>+'LISTADO GENERAL '!O71</f>
        <v>5.1688311688311686</v>
      </c>
      <c r="I59">
        <f t="shared" si="0"/>
        <v>0</v>
      </c>
      <c r="J59">
        <f>IF('LISTADO GENERAL '!K71="EXENTO",'REF2'!I59,I59*1.16)</f>
        <v>0</v>
      </c>
      <c r="K59" t="b">
        <f t="shared" si="1"/>
        <v>0</v>
      </c>
      <c r="L59">
        <f>'LISTADO GENERAL '!A71</f>
        <v>0</v>
      </c>
    </row>
    <row r="60" spans="1:12">
      <c r="A60" s="22">
        <v>59</v>
      </c>
      <c r="B60" t="str">
        <f>+'LISTADO GENERAL '!B72</f>
        <v>021090892</v>
      </c>
      <c r="C60" t="str">
        <f>+'LISTADO GENERAL '!E72</f>
        <v>ACIDO FOLICO  5 MG X  10 TAB</v>
      </c>
      <c r="D60">
        <f>+'LISTADO GENERAL '!F72</f>
        <v>0</v>
      </c>
      <c r="E60" t="str">
        <f>+'LISTADO GENERAL '!I72</f>
        <v>MEYER</v>
      </c>
      <c r="F60" s="20">
        <f>+'LISTADO GENERAL '!S72</f>
        <v>46235</v>
      </c>
      <c r="G60">
        <f>+'LISTADO GENERAL '!T72</f>
        <v>0</v>
      </c>
      <c r="H60" s="21">
        <f>+'LISTADO GENERAL '!O72</f>
        <v>0.41159999999999997</v>
      </c>
      <c r="I60">
        <f t="shared" si="0"/>
        <v>0</v>
      </c>
      <c r="J60">
        <f>IF('LISTADO GENERAL '!K72="EXENTO",'REF2'!I60,I60*1.16)</f>
        <v>0</v>
      </c>
      <c r="K60" t="b">
        <f t="shared" si="1"/>
        <v>0</v>
      </c>
      <c r="L60" t="str">
        <f>'LISTADO GENERAL '!A72</f>
        <v>BROCHE DE ORO</v>
      </c>
    </row>
    <row r="61" spans="1:12">
      <c r="A61" s="22">
        <v>60</v>
      </c>
      <c r="B61" t="str">
        <f>+'LISTADO GENERAL '!B73</f>
        <v>021091161</v>
      </c>
      <c r="C61" t="str">
        <f>+'LISTADO GENERAL '!E73</f>
        <v>ACIDO FOLICO  5 MG X 20 TAB</v>
      </c>
      <c r="D61">
        <f>+'LISTADO GENERAL '!F73</f>
        <v>0</v>
      </c>
      <c r="E61" t="str">
        <f>+'LISTADO GENERAL '!I73</f>
        <v>MEYER</v>
      </c>
      <c r="F61" s="20">
        <f>+'LISTADO GENERAL '!S73</f>
        <v>46204</v>
      </c>
      <c r="G61">
        <f>+'LISTADO GENERAL '!T73</f>
        <v>0</v>
      </c>
      <c r="H61" s="21">
        <f>+'LISTADO GENERAL '!O73</f>
        <v>0.7056</v>
      </c>
      <c r="I61">
        <f t="shared" si="0"/>
        <v>0</v>
      </c>
      <c r="J61">
        <f>IF('LISTADO GENERAL '!K73="EXENTO",'REF2'!I61,I61*1.16)</f>
        <v>0</v>
      </c>
      <c r="K61" t="b">
        <f t="shared" si="1"/>
        <v>0</v>
      </c>
      <c r="L61" t="str">
        <f>'LISTADO GENERAL '!A73</f>
        <v>BROCHE DE ORO</v>
      </c>
    </row>
    <row r="62" spans="1:12">
      <c r="A62" s="22">
        <v>61</v>
      </c>
      <c r="B62" t="str">
        <f>+'LISTADO GENERAL '!B74</f>
        <v>021091121</v>
      </c>
      <c r="C62" t="str">
        <f>+'LISTADO GENERAL '!E74</f>
        <v>ACIDO FOLICO  5 MG X 30 TAB</v>
      </c>
      <c r="D62">
        <f>+'LISTADO GENERAL '!F74</f>
        <v>0</v>
      </c>
      <c r="E62" t="str">
        <f>+'LISTADO GENERAL '!I74</f>
        <v>MEYER</v>
      </c>
      <c r="F62" s="20">
        <f>+'LISTADO GENERAL '!S74</f>
        <v>46235</v>
      </c>
      <c r="G62">
        <f>+'LISTADO GENERAL '!T74</f>
        <v>0</v>
      </c>
      <c r="H62" s="21">
        <f>+'LISTADO GENERAL '!O74</f>
        <v>0.41159999999999997</v>
      </c>
      <c r="I62">
        <f t="shared" si="0"/>
        <v>0</v>
      </c>
      <c r="J62">
        <f>IF('LISTADO GENERAL '!K74="EXENTO",'REF2'!I62,I62*1.16)</f>
        <v>0</v>
      </c>
      <c r="K62" t="b">
        <f t="shared" si="1"/>
        <v>0</v>
      </c>
      <c r="L62" t="str">
        <f>'LISTADO GENERAL '!A74</f>
        <v>BROCHE DE ORO</v>
      </c>
    </row>
    <row r="63" spans="1:12">
      <c r="A63" s="22">
        <v>62</v>
      </c>
      <c r="B63" t="str">
        <f>+'LISTADO GENERAL '!B75</f>
        <v>020261091</v>
      </c>
      <c r="C63" t="str">
        <f>+'LISTADO GENERAL '!E75</f>
        <v>ACIDO FOLICO 10 MG X 20 TAB</v>
      </c>
      <c r="D63">
        <f>+'LISTADO GENERAL '!F75</f>
        <v>0</v>
      </c>
      <c r="E63" t="str">
        <f>+'LISTADO GENERAL '!I75</f>
        <v>CALOX</v>
      </c>
      <c r="F63" s="20">
        <f>+'LISTADO GENERAL '!S75</f>
        <v>46481</v>
      </c>
      <c r="G63">
        <f>+'LISTADO GENERAL '!T75</f>
        <v>0</v>
      </c>
      <c r="H63" s="21">
        <f>+'LISTADO GENERAL '!O75</f>
        <v>1.1609523809523812</v>
      </c>
      <c r="I63">
        <f t="shared" si="0"/>
        <v>0</v>
      </c>
      <c r="J63">
        <f>IF('LISTADO GENERAL '!K75="EXENTO",'REF2'!I63,I63*1.16)</f>
        <v>0</v>
      </c>
      <c r="K63" t="b">
        <f t="shared" si="1"/>
        <v>0</v>
      </c>
      <c r="L63">
        <f>'LISTADO GENERAL '!A75</f>
        <v>0</v>
      </c>
    </row>
    <row r="64" spans="1:12">
      <c r="A64" s="22">
        <v>63</v>
      </c>
      <c r="B64" t="str">
        <f>+'LISTADO GENERAL '!B76</f>
        <v>020261107</v>
      </c>
      <c r="C64" t="str">
        <f>+'LISTADO GENERAL '!E76</f>
        <v>ACIDO FOLICO 10 MG X 30 TAB</v>
      </c>
      <c r="D64">
        <f>+'LISTADO GENERAL '!F76</f>
        <v>0</v>
      </c>
      <c r="E64" t="str">
        <f>+'LISTADO GENERAL '!I76</f>
        <v>CALOX</v>
      </c>
      <c r="F64" s="20">
        <f>+'LISTADO GENERAL '!S76</f>
        <v>46661</v>
      </c>
      <c r="G64">
        <f>+'LISTADO GENERAL '!T76</f>
        <v>0</v>
      </c>
      <c r="H64" s="21">
        <f>+'LISTADO GENERAL '!O76</f>
        <v>1.5949367088607593</v>
      </c>
      <c r="I64">
        <f t="shared" si="0"/>
        <v>0</v>
      </c>
      <c r="J64">
        <f>IF('LISTADO GENERAL '!K76="EXENTO",'REF2'!I64,I64*1.16)</f>
        <v>0</v>
      </c>
      <c r="K64" t="b">
        <f t="shared" si="1"/>
        <v>0</v>
      </c>
      <c r="L64">
        <f>'LISTADO GENERAL '!A76</f>
        <v>0</v>
      </c>
    </row>
    <row r="65" spans="1:12">
      <c r="A65" s="22">
        <v>64</v>
      </c>
      <c r="B65" t="str">
        <f>+'LISTADO GENERAL '!B77</f>
        <v>021690942</v>
      </c>
      <c r="C65" t="str">
        <f>+'LISTADO GENERAL '!E77</f>
        <v>ACIDO FOLICO 10mg /ml X 15 ml GOTAS</v>
      </c>
      <c r="D65">
        <f>+'LISTADO GENERAL '!F77</f>
        <v>0</v>
      </c>
      <c r="E65" t="str">
        <f>+'LISTADO GENERAL '!I77</f>
        <v>VALMOR</v>
      </c>
      <c r="F65" s="20">
        <f>+'LISTADO GENERAL '!S77</f>
        <v>46174</v>
      </c>
      <c r="G65">
        <f>+'LISTADO GENERAL '!T77</f>
        <v>0</v>
      </c>
      <c r="H65" s="21">
        <f>+'LISTADO GENERAL '!O77</f>
        <v>4.9350649350649345</v>
      </c>
      <c r="I65">
        <f t="shared" si="0"/>
        <v>0</v>
      </c>
      <c r="J65">
        <f>IF('LISTADO GENERAL '!K77="EXENTO",'REF2'!I65,I65*1.16)</f>
        <v>0</v>
      </c>
      <c r="K65" t="b">
        <f t="shared" si="1"/>
        <v>0</v>
      </c>
      <c r="L65" t="str">
        <f>'LISTADO GENERAL '!A77</f>
        <v>PRODUCTOS TOP</v>
      </c>
    </row>
    <row r="66" spans="1:12">
      <c r="A66" s="22">
        <v>65</v>
      </c>
      <c r="B66" t="str">
        <f>+'LISTADO GENERAL '!B78</f>
        <v>021700008</v>
      </c>
      <c r="C66" t="str">
        <f>+'LISTADO GENERAL '!E78</f>
        <v>ACIDO FOLICO 10MG X 20 COMP</v>
      </c>
      <c r="D66">
        <f>+'LISTADO GENERAL '!F78</f>
        <v>0</v>
      </c>
      <c r="E66" t="str">
        <f>+'LISTADO GENERAL '!I78</f>
        <v>VARGAS</v>
      </c>
      <c r="F66" s="20">
        <f>+'LISTADO GENERAL '!S78</f>
        <v>46661</v>
      </c>
      <c r="G66">
        <f>+'LISTADO GENERAL '!T78</f>
        <v>0</v>
      </c>
      <c r="H66" s="21">
        <f>+'LISTADO GENERAL '!O78</f>
        <v>1.1239428571428571</v>
      </c>
      <c r="I66">
        <f t="shared" ref="I66:I129" si="2">+H66*G66</f>
        <v>0</v>
      </c>
      <c r="J66">
        <f>IF('LISTADO GENERAL '!K78="EXENTO",'REF2'!I66,I66*1.16)</f>
        <v>0</v>
      </c>
      <c r="K66" t="b">
        <f t="shared" si="1"/>
        <v>0</v>
      </c>
      <c r="L66">
        <f>'LISTADO GENERAL '!A78</f>
        <v>0</v>
      </c>
    </row>
    <row r="67" spans="1:12">
      <c r="A67" s="22">
        <v>66</v>
      </c>
      <c r="B67" t="str">
        <f>+'LISTADO GENERAL '!B79</f>
        <v>020981191</v>
      </c>
      <c r="C67" t="str">
        <f>+'LISTADO GENERAL '!E79</f>
        <v>ACIDO FOLICO 10mg X 20 COMP</v>
      </c>
      <c r="D67">
        <f>+'LISTADO GENERAL '!F79</f>
        <v>0</v>
      </c>
      <c r="E67" t="str">
        <f>+'LISTADO GENERAL '!I79</f>
        <v>LETI-GENVEN</v>
      </c>
      <c r="F67" s="20">
        <f>+'LISTADO GENERAL '!S79</f>
        <v>46113</v>
      </c>
      <c r="G67">
        <f>+'LISTADO GENERAL '!T79</f>
        <v>0</v>
      </c>
      <c r="H67" s="21">
        <f>+'LISTADO GENERAL '!O79</f>
        <v>1.0505316455696201</v>
      </c>
      <c r="I67">
        <f t="shared" si="2"/>
        <v>0</v>
      </c>
      <c r="J67">
        <f>IF('LISTADO GENERAL '!K79="EXENTO",'REF2'!I67,I67*1.16)</f>
        <v>0</v>
      </c>
      <c r="K67" t="b">
        <f t="shared" ref="K67:K130" si="3">IF(AND(G67&gt;0,OR(L67=$L$1,L67=$M$1)),ROW())</f>
        <v>0</v>
      </c>
      <c r="L67" t="str">
        <f>'LISTADO GENERAL '!A79</f>
        <v xml:space="preserve">BROCHE DE ORO </v>
      </c>
    </row>
    <row r="68" spans="1:12">
      <c r="A68" s="22">
        <v>67</v>
      </c>
      <c r="B68" t="str">
        <f>+'LISTADO GENERAL '!B80</f>
        <v>021260011</v>
      </c>
      <c r="C68" t="str">
        <f>+'LISTADO GENERAL '!E80</f>
        <v>ACIDO FOLICO 10MG X 20 TAB</v>
      </c>
      <c r="D68">
        <f>+'LISTADO GENERAL '!F80</f>
        <v>0</v>
      </c>
      <c r="E68" t="str">
        <f>+'LISTADO GENERAL '!I80</f>
        <v>PLUS ANDES</v>
      </c>
      <c r="F68" s="20">
        <f>+'LISTADO GENERAL '!S80</f>
        <v>46478</v>
      </c>
      <c r="G68">
        <f>+'LISTADO GENERAL '!T80</f>
        <v>0</v>
      </c>
      <c r="H68" s="21">
        <f>+'LISTADO GENERAL '!O80</f>
        <v>1.0705844567597402</v>
      </c>
      <c r="I68">
        <f t="shared" si="2"/>
        <v>0</v>
      </c>
      <c r="J68">
        <f>IF('LISTADO GENERAL '!K80="EXENTO",'REF2'!I68,I68*1.16)</f>
        <v>0</v>
      </c>
      <c r="K68" t="b">
        <f t="shared" si="3"/>
        <v>0</v>
      </c>
      <c r="L68">
        <f>'LISTADO GENERAL '!A80</f>
        <v>0</v>
      </c>
    </row>
    <row r="69" spans="1:12">
      <c r="A69" s="22">
        <v>68</v>
      </c>
      <c r="B69" t="str">
        <f>+'LISTADO GENERAL '!B81</f>
        <v>021090011</v>
      </c>
      <c r="C69" t="str">
        <f>+'LISTADO GENERAL '!E81</f>
        <v>ACIDO FOLICO 10MG X 20 TAB</v>
      </c>
      <c r="D69">
        <f>+'LISTADO GENERAL '!F81</f>
        <v>0</v>
      </c>
      <c r="E69" t="str">
        <f>+'LISTADO GENERAL '!I81</f>
        <v>MEYER</v>
      </c>
      <c r="F69" s="20">
        <f>+'LISTADO GENERAL '!S81</f>
        <v>46174</v>
      </c>
      <c r="G69">
        <f>+'LISTADO GENERAL '!T81</f>
        <v>0</v>
      </c>
      <c r="H69" s="21">
        <f>+'LISTADO GENERAL '!O81</f>
        <v>1.1172</v>
      </c>
      <c r="I69">
        <f t="shared" si="2"/>
        <v>0</v>
      </c>
      <c r="J69">
        <f>IF('LISTADO GENERAL '!K81="EXENTO",'REF2'!I69,I69*1.16)</f>
        <v>0</v>
      </c>
      <c r="K69" t="b">
        <f t="shared" si="3"/>
        <v>0</v>
      </c>
      <c r="L69" t="str">
        <f>'LISTADO GENERAL '!A81</f>
        <v>BROCHE DE ORO</v>
      </c>
    </row>
    <row r="70" spans="1:12">
      <c r="A70" s="22">
        <v>69</v>
      </c>
      <c r="B70" t="str">
        <f>+'LISTADO GENERAL '!B82</f>
        <v>021690845</v>
      </c>
      <c r="C70" t="str">
        <f>+'LISTADO GENERAL '!E82</f>
        <v>ACIDO FOLICO 10MG X 30 TAB</v>
      </c>
      <c r="D70">
        <f>+'LISTADO GENERAL '!F82</f>
        <v>0</v>
      </c>
      <c r="E70" t="str">
        <f>+'LISTADO GENERAL '!I82</f>
        <v>VALMOR</v>
      </c>
      <c r="F70" s="20">
        <f>+'LISTADO GENERAL '!S82</f>
        <v>47058</v>
      </c>
      <c r="G70">
        <f>+'LISTADO GENERAL '!T82</f>
        <v>0</v>
      </c>
      <c r="H70" s="21">
        <f>+'LISTADO GENERAL '!O82</f>
        <v>2.1874302749330683</v>
      </c>
      <c r="I70">
        <f t="shared" si="2"/>
        <v>0</v>
      </c>
      <c r="J70">
        <f>IF('LISTADO GENERAL '!K82="EXENTO",'REF2'!I70,I70*1.16)</f>
        <v>0</v>
      </c>
      <c r="K70" t="b">
        <f t="shared" si="3"/>
        <v>0</v>
      </c>
      <c r="L70" t="str">
        <f>'LISTADO GENERAL '!A82</f>
        <v>PRODUCTOS TOP</v>
      </c>
    </row>
    <row r="71" spans="1:12">
      <c r="A71" s="22">
        <v>70</v>
      </c>
      <c r="B71" t="str">
        <f>+'LISTADO GENERAL '!B83</f>
        <v>020980013</v>
      </c>
      <c r="C71" t="str">
        <f>+'LISTADO GENERAL '!E83</f>
        <v>ACIDO FOLICO 10mg X 30 TAB</v>
      </c>
      <c r="D71">
        <f>+'LISTADO GENERAL '!F83</f>
        <v>0</v>
      </c>
      <c r="E71" t="str">
        <f>+'LISTADO GENERAL '!I83</f>
        <v>LETI-GENVEN</v>
      </c>
      <c r="F71" s="20">
        <f>+'LISTADO GENERAL '!S83</f>
        <v>46174</v>
      </c>
      <c r="G71">
        <f>+'LISTADO GENERAL '!T83</f>
        <v>0</v>
      </c>
      <c r="H71" s="21">
        <f>+'LISTADO GENERAL '!O83</f>
        <v>1.4064935064935062</v>
      </c>
      <c r="I71">
        <f t="shared" si="2"/>
        <v>0</v>
      </c>
      <c r="J71">
        <f>IF('LISTADO GENERAL '!K83="EXENTO",'REF2'!I71,I71*1.16)</f>
        <v>0</v>
      </c>
      <c r="K71" t="b">
        <f t="shared" si="3"/>
        <v>0</v>
      </c>
      <c r="L71" t="str">
        <f>'LISTADO GENERAL '!A83</f>
        <v xml:space="preserve">BROCHE DE ORO </v>
      </c>
    </row>
    <row r="72" spans="1:12">
      <c r="A72" s="22">
        <v>71</v>
      </c>
      <c r="B72" t="str">
        <f>+'LISTADO GENERAL '!B84</f>
        <v>021260979</v>
      </c>
      <c r="C72" t="str">
        <f>+'LISTADO GENERAL '!E84</f>
        <v>ACIDO FOLICO 10mg X 30 TBLS</v>
      </c>
      <c r="D72">
        <f>+'LISTADO GENERAL '!F84</f>
        <v>0</v>
      </c>
      <c r="E72" t="str">
        <f>+'LISTADO GENERAL '!I84</f>
        <v>PLUS ANDES</v>
      </c>
      <c r="F72" s="20">
        <f>+'LISTADO GENERAL '!S84</f>
        <v>46569</v>
      </c>
      <c r="G72">
        <f>+'LISTADO GENERAL '!T84</f>
        <v>0</v>
      </c>
      <c r="H72" s="21">
        <f>+'LISTADO GENERAL '!O84</f>
        <v>1.4548968258532469</v>
      </c>
      <c r="I72">
        <f t="shared" si="2"/>
        <v>0</v>
      </c>
      <c r="J72">
        <f>IF('LISTADO GENERAL '!K84="EXENTO",'REF2'!I72,I72*1.16)</f>
        <v>0</v>
      </c>
      <c r="K72" t="b">
        <f t="shared" si="3"/>
        <v>0</v>
      </c>
      <c r="L72">
        <f>'LISTADO GENERAL '!A84</f>
        <v>0</v>
      </c>
    </row>
    <row r="73" spans="1:12">
      <c r="A73" s="22">
        <v>72</v>
      </c>
      <c r="B73" t="str">
        <f>+'LISTADO GENERAL '!B85</f>
        <v>020920798</v>
      </c>
      <c r="C73" t="str">
        <f>+'LISTADO GENERAL '!E85</f>
        <v>ACIDO FOLICO 10MG/ML GOTAS X 15ML</v>
      </c>
      <c r="D73">
        <f>+'LISTADO GENERAL '!F85</f>
        <v>0</v>
      </c>
      <c r="E73" t="str">
        <f>+'LISTADO GENERAL '!I85</f>
        <v>KLINOS</v>
      </c>
      <c r="F73" s="20">
        <f>+'LISTADO GENERAL '!S85</f>
        <v>46753</v>
      </c>
      <c r="G73">
        <f>+'LISTADO GENERAL '!T85</f>
        <v>0</v>
      </c>
      <c r="H73" s="21">
        <f>+'LISTADO GENERAL '!O85</f>
        <v>6.5815844155844161</v>
      </c>
      <c r="I73">
        <f t="shared" si="2"/>
        <v>0</v>
      </c>
      <c r="J73">
        <f>IF('LISTADO GENERAL '!K85="EXENTO",'REF2'!I73,I73*1.16)</f>
        <v>0</v>
      </c>
      <c r="K73" t="b">
        <f t="shared" si="3"/>
        <v>0</v>
      </c>
      <c r="L73" t="str">
        <f>'LISTADO GENERAL '!A85</f>
        <v>PRODUCTOS TOP</v>
      </c>
    </row>
    <row r="74" spans="1:12">
      <c r="A74" s="22">
        <v>73</v>
      </c>
      <c r="B74" t="str">
        <f>+'LISTADO GENERAL '!B86</f>
        <v>020921089</v>
      </c>
      <c r="C74" t="str">
        <f>+'LISTADO GENERAL '!E86</f>
        <v>ACIDO FOLICO 10mg/ml SOL INY X 3 AMP</v>
      </c>
      <c r="D74">
        <f>+'LISTADO GENERAL '!F86</f>
        <v>0</v>
      </c>
      <c r="E74" t="str">
        <f>+'LISTADO GENERAL '!I86</f>
        <v>KLINOS</v>
      </c>
      <c r="F74" s="20">
        <f>+'LISTADO GENERAL '!S86</f>
        <v>46174</v>
      </c>
      <c r="G74">
        <f>+'LISTADO GENERAL '!T86</f>
        <v>0</v>
      </c>
      <c r="H74" s="21">
        <f>+'LISTADO GENERAL '!O86</f>
        <v>9.5377215189873414</v>
      </c>
      <c r="I74">
        <f t="shared" si="2"/>
        <v>0</v>
      </c>
      <c r="J74">
        <f>IF('LISTADO GENERAL '!K86="EXENTO",'REF2'!I74,I74*1.16)</f>
        <v>0</v>
      </c>
      <c r="K74" t="b">
        <f t="shared" si="3"/>
        <v>0</v>
      </c>
      <c r="L74">
        <f>'LISTADO GENERAL '!A86</f>
        <v>0</v>
      </c>
    </row>
    <row r="75" spans="1:12">
      <c r="A75" s="22">
        <v>74</v>
      </c>
      <c r="B75" t="str">
        <f>+'LISTADO GENERAL '!B87</f>
        <v>022850084</v>
      </c>
      <c r="C75" t="str">
        <f>+'LISTADO GENERAL '!E87</f>
        <v xml:space="preserve">ACIDO FOLICO 5 MG BLISTER  X 10 TAB </v>
      </c>
      <c r="D75">
        <f>+'LISTADO GENERAL '!F87</f>
        <v>0</v>
      </c>
      <c r="E75" t="str">
        <f>+'LISTADO GENERAL '!I87</f>
        <v>BRIXMEDIC</v>
      </c>
      <c r="F75" s="20">
        <f>+'LISTADO GENERAL '!S87</f>
        <v>46388</v>
      </c>
      <c r="G75">
        <f>+'LISTADO GENERAL '!T87</f>
        <v>0</v>
      </c>
      <c r="H75" s="21">
        <f>+'LISTADO GENERAL '!O87</f>
        <v>0.29845238095238097</v>
      </c>
      <c r="I75">
        <f t="shared" si="2"/>
        <v>0</v>
      </c>
      <c r="J75">
        <f>IF('LISTADO GENERAL '!K87="EXENTO",'REF2'!I75,I75*1.16)</f>
        <v>0</v>
      </c>
      <c r="K75" t="b">
        <f t="shared" si="3"/>
        <v>0</v>
      </c>
      <c r="L75">
        <f>'LISTADO GENERAL '!A87</f>
        <v>0</v>
      </c>
    </row>
    <row r="76" spans="1:12">
      <c r="A76" s="22">
        <v>75</v>
      </c>
      <c r="B76" t="str">
        <f>+'LISTADO GENERAL '!B88</f>
        <v>020921108</v>
      </c>
      <c r="C76" t="str">
        <f>+'LISTADO GENERAL '!E88</f>
        <v>ACIDO FOLICO 5 MG X 30 COMP</v>
      </c>
      <c r="D76">
        <f>+'LISTADO GENERAL '!F88</f>
        <v>0</v>
      </c>
      <c r="E76" t="str">
        <f>+'LISTADO GENERAL '!I88</f>
        <v>KLINOS</v>
      </c>
      <c r="F76" s="20">
        <f>+'LISTADO GENERAL '!S88</f>
        <v>47270</v>
      </c>
      <c r="G76">
        <f>+'LISTADO GENERAL '!T88</f>
        <v>0</v>
      </c>
      <c r="H76" s="21">
        <f>+'LISTADO GENERAL '!O88</f>
        <v>1.6647619047619049</v>
      </c>
      <c r="I76">
        <f t="shared" si="2"/>
        <v>0</v>
      </c>
      <c r="J76">
        <f>IF('LISTADO GENERAL '!K88="EXENTO",'REF2'!I76,I76*1.16)</f>
        <v>0</v>
      </c>
      <c r="K76" t="b">
        <f t="shared" si="3"/>
        <v>0</v>
      </c>
      <c r="L76" t="str">
        <f>'LISTADO GENERAL '!A88</f>
        <v>PRODUCTOS TOP</v>
      </c>
    </row>
    <row r="77" spans="1:12">
      <c r="A77" s="22">
        <v>76</v>
      </c>
      <c r="B77" t="str">
        <f>+'LISTADO GENERAL '!B89</f>
        <v>020920799</v>
      </c>
      <c r="C77" t="str">
        <f>+'LISTADO GENERAL '!E89</f>
        <v>ACIDO FOLICO 5MG X 20 COMP</v>
      </c>
      <c r="D77">
        <f>+'LISTADO GENERAL '!F89</f>
        <v>0</v>
      </c>
      <c r="E77" t="str">
        <f>+'LISTADO GENERAL '!I89</f>
        <v>KLINOS</v>
      </c>
      <c r="F77" s="20">
        <f>+'LISTADO GENERAL '!S89</f>
        <v>47392</v>
      </c>
      <c r="G77">
        <f>+'LISTADO GENERAL '!T89</f>
        <v>0</v>
      </c>
      <c r="H77" s="21">
        <f>+'LISTADO GENERAL '!O89</f>
        <v>1.1055333333333335</v>
      </c>
      <c r="I77">
        <f t="shared" si="2"/>
        <v>0</v>
      </c>
      <c r="J77">
        <f>IF('LISTADO GENERAL '!K89="EXENTO",'REF2'!I77,I77*1.16)</f>
        <v>0</v>
      </c>
      <c r="K77" t="b">
        <f t="shared" si="3"/>
        <v>0</v>
      </c>
      <c r="L77" t="str">
        <f>'LISTADO GENERAL '!A89</f>
        <v>PRODUCTOS TOP</v>
      </c>
    </row>
    <row r="78" spans="1:12">
      <c r="A78" s="22">
        <v>77</v>
      </c>
      <c r="B78" t="str">
        <f>+'LISTADO GENERAL '!B90</f>
        <v>020981000</v>
      </c>
      <c r="C78" t="str">
        <f>+'LISTADO GENERAL '!E90</f>
        <v>ACIDO FOLICO 5MG X 30 COMP</v>
      </c>
      <c r="D78">
        <f>+'LISTADO GENERAL '!F90</f>
        <v>0</v>
      </c>
      <c r="E78" t="str">
        <f>+'LISTADO GENERAL '!I90</f>
        <v>LETI-GENVEN</v>
      </c>
      <c r="F78" s="20">
        <f>+'LISTADO GENERAL '!S90</f>
        <v>46023</v>
      </c>
      <c r="G78">
        <f>+'LISTADO GENERAL '!T90</f>
        <v>0</v>
      </c>
      <c r="H78" s="21">
        <f>+'LISTADO GENERAL '!O90</f>
        <v>1.7766233766233765</v>
      </c>
      <c r="I78">
        <f t="shared" si="2"/>
        <v>0</v>
      </c>
      <c r="J78">
        <f>IF('LISTADO GENERAL '!K90="EXENTO",'REF2'!I78,I78*1.16)</f>
        <v>0</v>
      </c>
      <c r="K78" t="b">
        <f t="shared" si="3"/>
        <v>0</v>
      </c>
      <c r="L78" t="str">
        <f>'LISTADO GENERAL '!A90</f>
        <v xml:space="preserve">BROCHE DE ORO </v>
      </c>
    </row>
    <row r="79" spans="1:12">
      <c r="A79" s="22">
        <v>78</v>
      </c>
      <c r="B79" t="str">
        <f>+'LISTADO GENERAL '!B91</f>
        <v>0217208279</v>
      </c>
      <c r="C79" t="str">
        <f>+'LISTADO GENERAL '!E91</f>
        <v>ACIDO FUSIDICO 2% CREMA TOPICA X 15g</v>
      </c>
      <c r="D79">
        <f>+'LISTADO GENERAL '!F91</f>
        <v>0</v>
      </c>
      <c r="E79" t="str">
        <f>+'LISTADO GENERAL '!I91</f>
        <v>VINCENTI</v>
      </c>
      <c r="F79" s="20">
        <f>+'LISTADO GENERAL '!S91</f>
        <v>45931</v>
      </c>
      <c r="G79">
        <f>+'LISTADO GENERAL '!T91</f>
        <v>0</v>
      </c>
      <c r="H79" s="21">
        <f>+'LISTADO GENERAL '!O91</f>
        <v>13.189873417721518</v>
      </c>
      <c r="I79">
        <f t="shared" si="2"/>
        <v>0</v>
      </c>
      <c r="J79">
        <f>IF('LISTADO GENERAL '!K91="EXENTO",'REF2'!I79,I79*1.16)</f>
        <v>0</v>
      </c>
      <c r="K79" t="b">
        <f t="shared" si="3"/>
        <v>0</v>
      </c>
      <c r="L79">
        <f>'LISTADO GENERAL '!A91</f>
        <v>0</v>
      </c>
    </row>
    <row r="80" spans="1:12">
      <c r="A80" s="22">
        <v>79</v>
      </c>
      <c r="B80" t="str">
        <f>+'LISTADO GENERAL '!B92</f>
        <v>000766</v>
      </c>
      <c r="C80" t="str">
        <f>+'LISTADO GENERAL '!E92</f>
        <v>ACIDO FUSIDICO 2% X 15 GR</v>
      </c>
      <c r="D80">
        <f>+'LISTADO GENERAL '!F92</f>
        <v>0</v>
      </c>
      <c r="E80" t="str">
        <f>+'LISTADO GENERAL '!I92</f>
        <v>LAPROFF</v>
      </c>
      <c r="F80" s="20">
        <f>+'LISTADO GENERAL '!S92</f>
        <v>46235</v>
      </c>
      <c r="G80">
        <f>+'LISTADO GENERAL '!T92</f>
        <v>0</v>
      </c>
      <c r="H80" s="21">
        <f>+'LISTADO GENERAL '!O92</f>
        <v>3.1688311688311686</v>
      </c>
      <c r="I80">
        <f t="shared" si="2"/>
        <v>0</v>
      </c>
      <c r="J80">
        <f>IF('LISTADO GENERAL '!K92="EXENTO",'REF2'!I80,I80*1.16)</f>
        <v>0</v>
      </c>
      <c r="K80" t="b">
        <f t="shared" si="3"/>
        <v>0</v>
      </c>
      <c r="L80">
        <f>'LISTADO GENERAL '!A92</f>
        <v>0</v>
      </c>
    </row>
    <row r="81" spans="1:12">
      <c r="A81" s="22">
        <v>80</v>
      </c>
      <c r="B81" t="str">
        <f>+'LISTADO GENERAL '!B93</f>
        <v>023790004</v>
      </c>
      <c r="C81" t="str">
        <f>+'LISTADO GENERAL '!E93</f>
        <v>ACITRON-D  (LIBRE DE GLÚTEN) X 30 CAP</v>
      </c>
      <c r="D81">
        <f>+'LISTADO GENERAL '!F93</f>
        <v>0</v>
      </c>
      <c r="E81" t="str">
        <f>+'LISTADO GENERAL '!I93</f>
        <v>PRIMAVERA MAF</v>
      </c>
      <c r="F81" s="20">
        <f>+'LISTADO GENERAL '!S93</f>
        <v>46204</v>
      </c>
      <c r="G81">
        <f>+'LISTADO GENERAL '!T93</f>
        <v>0</v>
      </c>
      <c r="H81" s="21">
        <f>+'LISTADO GENERAL '!O93</f>
        <v>5.9740259740259738</v>
      </c>
      <c r="I81">
        <f t="shared" si="2"/>
        <v>0</v>
      </c>
      <c r="J81">
        <f>IF('LISTADO GENERAL '!K93="EXENTO",'REF2'!I81,I81*1.16)</f>
        <v>0</v>
      </c>
      <c r="K81" t="b">
        <f t="shared" si="3"/>
        <v>0</v>
      </c>
      <c r="L81">
        <f>'LISTADO GENERAL '!A93</f>
        <v>0</v>
      </c>
    </row>
    <row r="82" spans="1:12">
      <c r="A82" s="22">
        <v>81</v>
      </c>
      <c r="B82" t="str">
        <f>+'LISTADO GENERAL '!B94</f>
        <v>020931166</v>
      </c>
      <c r="C82" t="str">
        <f>+'LISTADO GENERAL '!E94</f>
        <v>ACLOVIRAX ( ACICLOVIR ) 5% X 20G</v>
      </c>
      <c r="D82">
        <f>+'LISTADO GENERAL '!F94</f>
        <v>0</v>
      </c>
      <c r="E82" t="str">
        <f>+'LISTADO GENERAL '!I94</f>
        <v>LA SANTE</v>
      </c>
      <c r="F82" s="20">
        <f>+'LISTADO GENERAL '!S94</f>
        <v>46569</v>
      </c>
      <c r="G82">
        <f>+'LISTADO GENERAL '!T94</f>
        <v>0</v>
      </c>
      <c r="H82" s="21">
        <f>+'LISTADO GENERAL '!O94</f>
        <v>4.4001999999999999</v>
      </c>
      <c r="I82">
        <f t="shared" si="2"/>
        <v>0</v>
      </c>
      <c r="J82">
        <f>IF('LISTADO GENERAL '!K94="EXENTO",'REF2'!I82,I82*1.16)</f>
        <v>0</v>
      </c>
      <c r="K82" t="b">
        <f t="shared" si="3"/>
        <v>0</v>
      </c>
      <c r="L82" t="str">
        <f>'LISTADO GENERAL '!A94</f>
        <v>BROCHE DE ORO</v>
      </c>
    </row>
    <row r="83" spans="1:12">
      <c r="A83" s="22">
        <v>82</v>
      </c>
      <c r="B83" t="str">
        <f>+'LISTADO GENERAL '!B95</f>
        <v>020921075</v>
      </c>
      <c r="C83" t="str">
        <f>+'LISTADO GENERAL '!E95</f>
        <v>ACRYLARM 2% GEL X 10GR</v>
      </c>
      <c r="D83">
        <f>+'LISTADO GENERAL '!F95</f>
        <v>0</v>
      </c>
      <c r="E83" t="str">
        <f>+'LISTADO GENERAL '!I95</f>
        <v>KLINOS</v>
      </c>
      <c r="F83" s="20">
        <f>+'LISTADO GENERAL '!S95</f>
        <v>46235</v>
      </c>
      <c r="G83">
        <f>+'LISTADO GENERAL '!T95</f>
        <v>0</v>
      </c>
      <c r="H83" s="21">
        <f>+'LISTADO GENERAL '!O95</f>
        <v>24.933164556962026</v>
      </c>
      <c r="I83">
        <f t="shared" si="2"/>
        <v>0</v>
      </c>
      <c r="J83">
        <f>IF('LISTADO GENERAL '!K95="EXENTO",'REF2'!I83,I83*1.16)</f>
        <v>0</v>
      </c>
      <c r="K83" t="b">
        <f t="shared" si="3"/>
        <v>0</v>
      </c>
      <c r="L83">
        <f>'LISTADO GENERAL '!A95</f>
        <v>0</v>
      </c>
    </row>
    <row r="84" spans="1:12">
      <c r="A84" s="22">
        <v>83</v>
      </c>
      <c r="B84" t="str">
        <f>+'LISTADO GENERAL '!B96</f>
        <v>021261013</v>
      </c>
      <c r="C84" t="str">
        <f>+'LISTADO GENERAL '!E96</f>
        <v>ACTICAR (L-CARNITINA) 1g/10mL SOL ORAL X 120ml</v>
      </c>
      <c r="D84">
        <f>+'LISTADO GENERAL '!F96</f>
        <v>0</v>
      </c>
      <c r="E84" t="str">
        <f>+'LISTADO GENERAL '!I96</f>
        <v>PLUS ANDES</v>
      </c>
      <c r="F84" s="20">
        <f>+'LISTADO GENERAL '!S96</f>
        <v>46327</v>
      </c>
      <c r="G84">
        <f>+'LISTADO GENERAL '!T96</f>
        <v>0</v>
      </c>
      <c r="H84" s="21">
        <f>+'LISTADO GENERAL '!O96</f>
        <v>4.9766019440848099</v>
      </c>
      <c r="I84">
        <f t="shared" si="2"/>
        <v>0</v>
      </c>
      <c r="J84">
        <f>IF('LISTADO GENERAL '!K96="EXENTO",'REF2'!I84,I84*1.16)</f>
        <v>0</v>
      </c>
      <c r="K84" t="b">
        <f t="shared" si="3"/>
        <v>0</v>
      </c>
      <c r="L84">
        <f>'LISTADO GENERAL '!A96</f>
        <v>0</v>
      </c>
    </row>
    <row r="85" spans="1:12">
      <c r="A85" s="22">
        <v>84</v>
      </c>
      <c r="B85" t="str">
        <f>+'LISTADO GENERAL '!B97</f>
        <v>020351004</v>
      </c>
      <c r="C85" t="str">
        <f>+'LISTADO GENERAL '!E97</f>
        <v>ACTIVITION EXTREME FRASCO X 30 CAP</v>
      </c>
      <c r="D85">
        <f>+'LISTADO GENERAL '!F97</f>
        <v>0</v>
      </c>
      <c r="E85" t="str">
        <f>+'LISTADO GENERAL '!I97</f>
        <v>PHARMATECH</v>
      </c>
      <c r="F85" s="20">
        <f>+'LISTADO GENERAL '!S97</f>
        <v>46388</v>
      </c>
      <c r="G85">
        <f>+'LISTADO GENERAL '!T97</f>
        <v>0</v>
      </c>
      <c r="H85" s="21">
        <f>+'LISTADO GENERAL '!O97</f>
        <v>4.8670886075949369</v>
      </c>
      <c r="I85">
        <f t="shared" si="2"/>
        <v>0</v>
      </c>
      <c r="J85">
        <f>IF('LISTADO GENERAL '!K97="EXENTO",'REF2'!I85,I85*1.16)</f>
        <v>0</v>
      </c>
      <c r="K85" t="b">
        <f t="shared" si="3"/>
        <v>0</v>
      </c>
      <c r="L85">
        <f>'LISTADO GENERAL '!A97</f>
        <v>0</v>
      </c>
    </row>
    <row r="86" spans="1:12">
      <c r="A86" s="22">
        <v>85</v>
      </c>
      <c r="B86" t="str">
        <f>+'LISTADO GENERAL '!B98</f>
        <v>032820015</v>
      </c>
      <c r="C86" t="str">
        <f>+'LISTADO GENERAL '!E98</f>
        <v>ACUAFIL 0.1 % 0.05 % SOL OFT X 10 mL</v>
      </c>
      <c r="D86">
        <f>+'LISTADO GENERAL '!F98</f>
        <v>0</v>
      </c>
      <c r="E86" t="str">
        <f>+'LISTADO GENERAL '!I98</f>
        <v>JMW</v>
      </c>
      <c r="F86" s="20">
        <f>+'LISTADO GENERAL '!S98</f>
        <v>45931</v>
      </c>
      <c r="G86">
        <f>+'LISTADO GENERAL '!T98</f>
        <v>0</v>
      </c>
      <c r="H86" s="21">
        <f>+'LISTADO GENERAL '!O98</f>
        <v>2.3318181818181816</v>
      </c>
      <c r="I86">
        <f t="shared" si="2"/>
        <v>0</v>
      </c>
      <c r="J86">
        <f>IF('LISTADO GENERAL '!K98="EXENTO",'REF2'!I86,I86*1.16)</f>
        <v>0</v>
      </c>
      <c r="K86" t="b">
        <f t="shared" si="3"/>
        <v>0</v>
      </c>
      <c r="L86">
        <f>'LISTADO GENERAL '!A98</f>
        <v>0</v>
      </c>
    </row>
    <row r="87" spans="1:12">
      <c r="A87" s="22">
        <v>86</v>
      </c>
      <c r="B87" t="str">
        <f>+'LISTADO GENERAL '!B99</f>
        <v>0337300010</v>
      </c>
      <c r="C87" t="str">
        <f>+'LISTADO GENERAL '!E99</f>
        <v>ADEGRA 50 MG X 4 TAB</v>
      </c>
      <c r="D87">
        <f>+'LISTADO GENERAL '!F99</f>
        <v>0</v>
      </c>
      <c r="E87" t="str">
        <f>+'LISTADO GENERAL '!I99</f>
        <v>CAPSUVEN</v>
      </c>
      <c r="F87" s="20">
        <f>+'LISTADO GENERAL '!S99</f>
        <v>45931</v>
      </c>
      <c r="G87">
        <f>+'LISTADO GENERAL '!T99</f>
        <v>0</v>
      </c>
      <c r="H87" s="21">
        <f>+'LISTADO GENERAL '!O99</f>
        <v>1.8085714285714285</v>
      </c>
      <c r="I87">
        <f t="shared" si="2"/>
        <v>0</v>
      </c>
      <c r="J87">
        <f>IF('LISTADO GENERAL '!K99="EXENTO",'REF2'!I87,I87*1.16)</f>
        <v>0</v>
      </c>
      <c r="K87" t="b">
        <f t="shared" si="3"/>
        <v>0</v>
      </c>
      <c r="L87" t="str">
        <f>'LISTADO GENERAL '!A99</f>
        <v>MORADO DE BIENESTAR</v>
      </c>
    </row>
    <row r="88" spans="1:12">
      <c r="A88" s="22">
        <v>87</v>
      </c>
      <c r="B88" t="str">
        <f>+'LISTADO GENERAL '!B100</f>
        <v>043420010</v>
      </c>
      <c r="C88" t="str">
        <f>+'LISTADO GENERAL '!E100</f>
        <v>ADHESIVO DE PAPEL (PHARMAMED) 5CM X 5M  X 6 UND</v>
      </c>
      <c r="D88">
        <f>+'LISTADO GENERAL '!F100</f>
        <v>0</v>
      </c>
      <c r="E88" t="str">
        <f>+'LISTADO GENERAL '!I100</f>
        <v xml:space="preserve">GENIACARE </v>
      </c>
      <c r="F88" s="20">
        <f>+'LISTADO GENERAL '!S100</f>
        <v>46419</v>
      </c>
      <c r="G88">
        <f>+'LISTADO GENERAL '!T100</f>
        <v>0</v>
      </c>
      <c r="H88" s="21">
        <f>+'LISTADO GENERAL '!O100</f>
        <v>11.246753246753247</v>
      </c>
      <c r="I88">
        <f t="shared" si="2"/>
        <v>0</v>
      </c>
      <c r="J88">
        <f>IF('LISTADO GENERAL '!K100="EXENTO",'REF2'!I88,I88*1.16)</f>
        <v>0</v>
      </c>
      <c r="K88" t="b">
        <f t="shared" si="3"/>
        <v>0</v>
      </c>
      <c r="L88">
        <f>'LISTADO GENERAL '!A100</f>
        <v>0</v>
      </c>
    </row>
    <row r="89" spans="1:12">
      <c r="A89" s="22">
        <v>88</v>
      </c>
      <c r="B89" t="str">
        <f>+'LISTADO GENERAL '!B101</f>
        <v>040230004</v>
      </c>
      <c r="C89" t="str">
        <f>+'LISTADO GENERAL '!E101</f>
        <v>ADHESIVO DE PAPEL COLOR BLANCO 2,54 cm X 4,57 m</v>
      </c>
      <c r="D89">
        <f>+'LISTADO GENERAL '!F101</f>
        <v>0</v>
      </c>
      <c r="E89" t="str">
        <f>+'LISTADO GENERAL '!I101</f>
        <v>BRIUTCARE</v>
      </c>
      <c r="F89" s="20">
        <f>+'LISTADO GENERAL '!S101</f>
        <v>47119</v>
      </c>
      <c r="G89">
        <f>+'LISTADO GENERAL '!T101</f>
        <v>0</v>
      </c>
      <c r="H89" s="21">
        <f>+'LISTADO GENERAL '!O101</f>
        <v>1.3895824314030514</v>
      </c>
      <c r="I89">
        <f t="shared" si="2"/>
        <v>0</v>
      </c>
      <c r="J89">
        <f>IF('LISTADO GENERAL '!K101="EXENTO",'REF2'!I89,I89*1.16)</f>
        <v>0</v>
      </c>
      <c r="K89" t="b">
        <f t="shared" si="3"/>
        <v>0</v>
      </c>
      <c r="L89" t="str">
        <f>'LISTADO GENERAL '!A101</f>
        <v>PRODUCTOS TOP</v>
      </c>
    </row>
    <row r="90" spans="1:12">
      <c r="A90" s="22">
        <v>89</v>
      </c>
      <c r="B90" t="str">
        <f>+'LISTADO GENERAL '!B102</f>
        <v>040230002</v>
      </c>
      <c r="C90" t="str">
        <f>+'LISTADO GENERAL '!E102</f>
        <v>ADHESIVO DE TELA 1 PULGADA X 2,54 cm X 4,57 m</v>
      </c>
      <c r="D90">
        <f>+'LISTADO GENERAL '!F102</f>
        <v>0</v>
      </c>
      <c r="E90" t="str">
        <f>+'LISTADO GENERAL '!I102</f>
        <v>BRIUTCARE</v>
      </c>
      <c r="F90" s="20">
        <f>+'LISTADO GENERAL '!S102</f>
        <v>47209</v>
      </c>
      <c r="G90">
        <f>+'LISTADO GENERAL '!T102</f>
        <v>0</v>
      </c>
      <c r="H90" s="21">
        <f>+'LISTADO GENERAL '!O102</f>
        <v>2.423116883116883</v>
      </c>
      <c r="I90">
        <f t="shared" si="2"/>
        <v>0</v>
      </c>
      <c r="J90">
        <f>IF('LISTADO GENERAL '!K102="EXENTO",'REF2'!I90,I90*1.16)</f>
        <v>0</v>
      </c>
      <c r="K90" t="b">
        <f t="shared" si="3"/>
        <v>0</v>
      </c>
      <c r="L90">
        <f>'LISTADO GENERAL '!A102</f>
        <v>0</v>
      </c>
    </row>
    <row r="91" spans="1:12">
      <c r="A91" s="22">
        <v>90</v>
      </c>
      <c r="B91" t="str">
        <f>+'LISTADO GENERAL '!B103</f>
        <v>021091120</v>
      </c>
      <c r="C91" t="str">
        <f>+'LISTADO GENERAL '!E103</f>
        <v>ADOREM 500 MG TAB X10</v>
      </c>
      <c r="D91">
        <f>+'LISTADO GENERAL '!F103</f>
        <v>0</v>
      </c>
      <c r="E91" t="str">
        <f>+'LISTADO GENERAL '!I103</f>
        <v>MEYER</v>
      </c>
      <c r="F91" s="20">
        <f>+'LISTADO GENERAL '!S103</f>
        <v>46023</v>
      </c>
      <c r="G91">
        <f>+'LISTADO GENERAL '!T103</f>
        <v>0</v>
      </c>
      <c r="H91" s="21">
        <f>+'LISTADO GENERAL '!O103</f>
        <v>3.0968</v>
      </c>
      <c r="I91">
        <f t="shared" si="2"/>
        <v>0</v>
      </c>
      <c r="J91">
        <f>IF('LISTADO GENERAL '!K103="EXENTO",'REF2'!I91,I91*1.16)</f>
        <v>0</v>
      </c>
      <c r="K91" t="b">
        <f t="shared" si="3"/>
        <v>0</v>
      </c>
      <c r="L91" t="str">
        <f>'LISTADO GENERAL '!A103</f>
        <v>BROCHE DE ORO</v>
      </c>
    </row>
    <row r="92" spans="1:12">
      <c r="A92" s="22">
        <v>91</v>
      </c>
      <c r="B92" t="str">
        <f>+'LISTADO GENERAL '!B104</f>
        <v>032300019</v>
      </c>
      <c r="C92" t="str">
        <f>+'LISTADO GENERAL '!E104</f>
        <v>ADRENALINA 1 mg / mL X 3 AMP</v>
      </c>
      <c r="D92">
        <f>+'LISTADO GENERAL '!F104</f>
        <v>0</v>
      </c>
      <c r="E92" t="str">
        <f>+'LISTADO GENERAL '!I104</f>
        <v>DISTRILAB</v>
      </c>
      <c r="F92" s="20">
        <f>+'LISTADO GENERAL '!S104</f>
        <v>46054</v>
      </c>
      <c r="G92">
        <f>+'LISTADO GENERAL '!T104</f>
        <v>0</v>
      </c>
      <c r="H92" s="21">
        <f>+'LISTADO GENERAL '!O104</f>
        <v>1.1103896103896103</v>
      </c>
      <c r="I92">
        <f t="shared" si="2"/>
        <v>0</v>
      </c>
      <c r="J92">
        <f>IF('LISTADO GENERAL '!K104="EXENTO",'REF2'!I92,I92*1.16)</f>
        <v>0</v>
      </c>
      <c r="K92" t="b">
        <f t="shared" si="3"/>
        <v>0</v>
      </c>
      <c r="L92">
        <f>'LISTADO GENERAL '!A104</f>
        <v>0</v>
      </c>
    </row>
    <row r="93" spans="1:12">
      <c r="A93" s="22">
        <v>92</v>
      </c>
      <c r="B93" t="str">
        <f>+'LISTADO GENERAL '!B105</f>
        <v>043140000</v>
      </c>
      <c r="C93" t="str">
        <f>+'LISTADO GENERAL '!E105</f>
        <v>AEROCHAMBER MASCARA LARGA - ADULTO</v>
      </c>
      <c r="D93">
        <f>+'LISTADO GENERAL '!F105</f>
        <v>0</v>
      </c>
      <c r="E93" t="str">
        <f>+'LISTADO GENERAL '!I105</f>
        <v>BIO - MERCY</v>
      </c>
      <c r="F93" s="20">
        <f>+'LISTADO GENERAL '!S105</f>
        <v>46508</v>
      </c>
      <c r="G93">
        <f>+'LISTADO GENERAL '!T105</f>
        <v>0</v>
      </c>
      <c r="H93" s="21">
        <f>+'LISTADO GENERAL '!O105</f>
        <v>7.2389610389610377</v>
      </c>
      <c r="I93">
        <f t="shared" si="2"/>
        <v>0</v>
      </c>
      <c r="J93">
        <f>IF('LISTADO GENERAL '!K105="EXENTO",'REF2'!I93,I93*1.16)</f>
        <v>0</v>
      </c>
      <c r="K93" t="b">
        <f t="shared" si="3"/>
        <v>0</v>
      </c>
      <c r="L93" t="str">
        <f>'LISTADO GENERAL '!A105</f>
        <v>PRODUCTOS TOP</v>
      </c>
    </row>
    <row r="94" spans="1:12">
      <c r="A94" s="22">
        <v>93</v>
      </c>
      <c r="B94" t="str">
        <f>+'LISTADO GENERAL '!B106</f>
        <v>043140001</v>
      </c>
      <c r="C94" t="str">
        <f>+'LISTADO GENERAL '!E106</f>
        <v>AEROCHAMBER MASCARA LARGA - PEDIATRICO</v>
      </c>
      <c r="D94">
        <f>+'LISTADO GENERAL '!F106</f>
        <v>0</v>
      </c>
      <c r="E94" t="str">
        <f>+'LISTADO GENERAL '!I106</f>
        <v>BIO - MERCY</v>
      </c>
      <c r="F94" s="20">
        <f>+'LISTADO GENERAL '!S106</f>
        <v>47058</v>
      </c>
      <c r="G94">
        <f>+'LISTADO GENERAL '!T106</f>
        <v>0</v>
      </c>
      <c r="H94" s="21">
        <f>+'LISTADO GENERAL '!O106</f>
        <v>6.9038961038961029</v>
      </c>
      <c r="I94">
        <f t="shared" si="2"/>
        <v>0</v>
      </c>
      <c r="J94">
        <f>IF('LISTADO GENERAL '!K106="EXENTO",'REF2'!I94,I94*1.16)</f>
        <v>0</v>
      </c>
      <c r="K94" t="b">
        <f t="shared" si="3"/>
        <v>0</v>
      </c>
      <c r="L94" t="str">
        <f>'LISTADO GENERAL '!A106</f>
        <v>PRODUCTOS TOP</v>
      </c>
    </row>
    <row r="95" spans="1:12">
      <c r="A95" s="22">
        <v>94</v>
      </c>
      <c r="B95" t="str">
        <f>+'LISTADO GENERAL '!B107</f>
        <v>020350938</v>
      </c>
      <c r="C95" t="str">
        <f>+'LISTADO GENERAL '!E107</f>
        <v>AEROFLAT 80MG/ML SUSP ORAL GOTAS X 20ML</v>
      </c>
      <c r="D95">
        <f>+'LISTADO GENERAL '!F107</f>
        <v>0</v>
      </c>
      <c r="E95" t="str">
        <f>+'LISTADO GENERAL '!I107</f>
        <v>COFASA</v>
      </c>
      <c r="F95" s="20">
        <f>+'LISTADO GENERAL '!S107</f>
        <v>46296</v>
      </c>
      <c r="G95">
        <f>+'LISTADO GENERAL '!T107</f>
        <v>0</v>
      </c>
      <c r="H95" s="21">
        <f>+'LISTADO GENERAL '!O107</f>
        <v>7.6114393757116927</v>
      </c>
      <c r="I95">
        <f t="shared" si="2"/>
        <v>0</v>
      </c>
      <c r="J95">
        <f>IF('LISTADO GENERAL '!K107="EXENTO",'REF2'!I95,I95*1.16)</f>
        <v>0</v>
      </c>
      <c r="K95" t="b">
        <f t="shared" si="3"/>
        <v>0</v>
      </c>
      <c r="L95">
        <f>'LISTADO GENERAL '!A107</f>
        <v>0</v>
      </c>
    </row>
    <row r="96" spans="1:12">
      <c r="A96" s="22">
        <v>95</v>
      </c>
      <c r="B96" t="str">
        <f>+'LISTADO GENERAL '!B108</f>
        <v>021181127</v>
      </c>
      <c r="C96" t="str">
        <f>+'LISTADO GENERAL '!E108</f>
        <v>AFLAMAX ( DICLOFENA POTASICO) 12.5 mg X 6 SUPOSITORIOS</v>
      </c>
      <c r="D96">
        <f>+'LISTADO GENERAL '!F108</f>
        <v>0</v>
      </c>
      <c r="E96" t="str">
        <f>+'LISTADO GENERAL '!I108</f>
        <v>OFTALMI</v>
      </c>
      <c r="F96" s="20">
        <f>+'LISTADO GENERAL '!S108</f>
        <v>46447</v>
      </c>
      <c r="G96">
        <f>+'LISTADO GENERAL '!T108</f>
        <v>0</v>
      </c>
      <c r="H96" s="21">
        <f>+'LISTADO GENERAL '!O108</f>
        <v>3.1360000000000001</v>
      </c>
      <c r="I96">
        <f t="shared" si="2"/>
        <v>0</v>
      </c>
      <c r="J96">
        <f>IF('LISTADO GENERAL '!K108="EXENTO",'REF2'!I96,I96*1.16)</f>
        <v>0</v>
      </c>
      <c r="K96" t="b">
        <f t="shared" si="3"/>
        <v>0</v>
      </c>
      <c r="L96" t="str">
        <f>'LISTADO GENERAL '!A108</f>
        <v>BROCHE DE ORO</v>
      </c>
    </row>
    <row r="97" spans="1:12">
      <c r="A97" s="22">
        <v>96</v>
      </c>
      <c r="B97" t="str">
        <f>+'LISTADO GENERAL '!B109</f>
        <v>021181013</v>
      </c>
      <c r="C97" t="str">
        <f>+'LISTADO GENERAL '!E109</f>
        <v>AFLAMAX 50MG X 10 TAB</v>
      </c>
      <c r="D97">
        <f>+'LISTADO GENERAL '!F109</f>
        <v>0</v>
      </c>
      <c r="E97" t="str">
        <f>+'LISTADO GENERAL '!I109</f>
        <v>OFTALMI</v>
      </c>
      <c r="F97" s="20">
        <f>+'LISTADO GENERAL '!S109</f>
        <v>46113</v>
      </c>
      <c r="G97">
        <f>+'LISTADO GENERAL '!T109</f>
        <v>0</v>
      </c>
      <c r="H97" s="21">
        <f>+'LISTADO GENERAL '!O109</f>
        <v>0.78400000000000003</v>
      </c>
      <c r="I97">
        <f t="shared" si="2"/>
        <v>0</v>
      </c>
      <c r="J97">
        <f>IF('LISTADO GENERAL '!K109="EXENTO",'REF2'!I97,I97*1.16)</f>
        <v>0</v>
      </c>
      <c r="K97" t="b">
        <f t="shared" si="3"/>
        <v>0</v>
      </c>
      <c r="L97" t="str">
        <f>'LISTADO GENERAL '!A109</f>
        <v>BROCHE DE ORO</v>
      </c>
    </row>
    <row r="98" spans="1:12">
      <c r="A98" s="22">
        <v>97</v>
      </c>
      <c r="B98" t="str">
        <f>+'LISTADO GENERAL '!B110</f>
        <v>021181074</v>
      </c>
      <c r="C98" t="str">
        <f>+'LISTADO GENERAL '!E110</f>
        <v>AFLAMAX 50mg X 20 TBLS</v>
      </c>
      <c r="D98">
        <f>+'LISTADO GENERAL '!F110</f>
        <v>0</v>
      </c>
      <c r="E98" t="str">
        <f>+'LISTADO GENERAL '!I110</f>
        <v>OFTALMI</v>
      </c>
      <c r="F98" s="20">
        <f>+'LISTADO GENERAL '!S110</f>
        <v>46113</v>
      </c>
      <c r="G98">
        <f>+'LISTADO GENERAL '!T110</f>
        <v>0</v>
      </c>
      <c r="H98" s="21">
        <f>+'LISTADO GENERAL '!O110</f>
        <v>1.3719999999999999</v>
      </c>
      <c r="I98">
        <f t="shared" si="2"/>
        <v>0</v>
      </c>
      <c r="J98">
        <f>IF('LISTADO GENERAL '!K110="EXENTO",'REF2'!I98,I98*1.16)</f>
        <v>0</v>
      </c>
      <c r="K98" t="b">
        <f t="shared" si="3"/>
        <v>0</v>
      </c>
      <c r="L98" t="str">
        <f>'LISTADO GENERAL '!A110</f>
        <v>BROCHE DE ORO</v>
      </c>
    </row>
    <row r="99" spans="1:12">
      <c r="A99" s="22">
        <v>98</v>
      </c>
      <c r="B99" t="str">
        <f>+'LISTADO GENERAL '!B111</f>
        <v>021181131</v>
      </c>
      <c r="C99" t="str">
        <f>+'LISTADO GENERAL '!E111</f>
        <v>AFLAMAX S ( DICLOFENA POTASICO) 50mg X 6 SUPOSITORIOS</v>
      </c>
      <c r="D99">
        <f>+'LISTADO GENERAL '!F111</f>
        <v>0</v>
      </c>
      <c r="E99" t="str">
        <f>+'LISTADO GENERAL '!I111</f>
        <v>OFTALMI</v>
      </c>
      <c r="F99" s="20">
        <f>+'LISTADO GENERAL '!S111</f>
        <v>46539</v>
      </c>
      <c r="G99">
        <f>+'LISTADO GENERAL '!T111</f>
        <v>0</v>
      </c>
      <c r="H99" s="21">
        <f>+'LISTADO GENERAL '!O111</f>
        <v>3.0869999999999997</v>
      </c>
      <c r="I99">
        <f t="shared" si="2"/>
        <v>0</v>
      </c>
      <c r="J99">
        <f>IF('LISTADO GENERAL '!K111="EXENTO",'REF2'!I99,I99*1.16)</f>
        <v>0</v>
      </c>
      <c r="K99" t="b">
        <f t="shared" si="3"/>
        <v>0</v>
      </c>
      <c r="L99" t="str">
        <f>'LISTADO GENERAL '!A111</f>
        <v>BROCHE DE ORO</v>
      </c>
    </row>
    <row r="100" spans="1:12">
      <c r="A100" s="22">
        <v>99</v>
      </c>
      <c r="B100" t="str">
        <f>+'LISTADO GENERAL '!B112</f>
        <v>020921100</v>
      </c>
      <c r="C100" t="str">
        <f>+'LISTADO GENERAL '!E112</f>
        <v>AFOKLIN  ( ACIDO FOLICO) 10mg X 20 Comp</v>
      </c>
      <c r="D100">
        <f>+'LISTADO GENERAL '!F112</f>
        <v>0</v>
      </c>
      <c r="E100" t="str">
        <f>+'LISTADO GENERAL '!I112</f>
        <v>KLINOS</v>
      </c>
      <c r="F100" s="20">
        <f>+'LISTADO GENERAL '!S112</f>
        <v>46844</v>
      </c>
      <c r="G100">
        <f>+'LISTADO GENERAL '!T112</f>
        <v>0</v>
      </c>
      <c r="H100" s="21">
        <f>+'LISTADO GENERAL '!O112</f>
        <v>1.9819428571428572</v>
      </c>
      <c r="I100">
        <f t="shared" si="2"/>
        <v>0</v>
      </c>
      <c r="J100">
        <f>IF('LISTADO GENERAL '!K112="EXENTO",'REF2'!I100,I100*1.16)</f>
        <v>0</v>
      </c>
      <c r="K100" t="b">
        <f t="shared" si="3"/>
        <v>0</v>
      </c>
      <c r="L100">
        <f>'LISTADO GENERAL '!A112</f>
        <v>0</v>
      </c>
    </row>
    <row r="101" spans="1:12">
      <c r="A101" s="22">
        <v>100</v>
      </c>
      <c r="B101" t="str">
        <f>+'LISTADO GENERAL '!B113</f>
        <v>023690008</v>
      </c>
      <c r="C101" t="str">
        <f>+'LISTADO GENERAL '!E113</f>
        <v>AFOKLIN  5 mg X 20 COMP</v>
      </c>
      <c r="D101">
        <f>+'LISTADO GENERAL '!F113</f>
        <v>0</v>
      </c>
      <c r="E101" t="str">
        <f>+'LISTADO GENERAL '!I113</f>
        <v>KLINOS</v>
      </c>
      <c r="F101" s="20">
        <f>+'LISTADO GENERAL '!S113</f>
        <v>47392</v>
      </c>
      <c r="G101">
        <f>+'LISTADO GENERAL '!T113</f>
        <v>0</v>
      </c>
      <c r="H101" s="21">
        <f>+'LISTADO GENERAL '!O113</f>
        <v>1.4398597402597404</v>
      </c>
      <c r="I101">
        <f t="shared" si="2"/>
        <v>0</v>
      </c>
      <c r="J101">
        <f>IF('LISTADO GENERAL '!K113="EXENTO",'REF2'!I101,I101*1.16)</f>
        <v>0</v>
      </c>
      <c r="K101" t="b">
        <f t="shared" si="3"/>
        <v>0</v>
      </c>
      <c r="L101">
        <f>'LISTADO GENERAL '!A113</f>
        <v>0</v>
      </c>
    </row>
    <row r="102" spans="1:12">
      <c r="A102" s="22">
        <v>101</v>
      </c>
      <c r="B102" t="str">
        <f>+'LISTADO GENERAL '!B114</f>
        <v>020921090</v>
      </c>
      <c r="C102" t="str">
        <f>+'LISTADO GENERAL '!E114</f>
        <v>AFOKLIN 10mg/ml ( ACIDO FOLICO) SOL GOTAS X 15 mL</v>
      </c>
      <c r="D102">
        <f>+'LISTADO GENERAL '!F114</f>
        <v>0</v>
      </c>
      <c r="E102" t="str">
        <f>+'LISTADO GENERAL '!I114</f>
        <v>KLINOS</v>
      </c>
      <c r="F102" s="20">
        <f>+'LISTADO GENERAL '!S114</f>
        <v>46966</v>
      </c>
      <c r="G102">
        <f>+'LISTADO GENERAL '!T114</f>
        <v>0</v>
      </c>
      <c r="H102" s="21">
        <f>+'LISTADO GENERAL '!O114</f>
        <v>7.1503797468354433</v>
      </c>
      <c r="I102">
        <f t="shared" si="2"/>
        <v>0</v>
      </c>
      <c r="J102">
        <f>IF('LISTADO GENERAL '!K114="EXENTO",'REF2'!I102,I102*1.16)</f>
        <v>0</v>
      </c>
      <c r="K102" t="b">
        <f t="shared" si="3"/>
        <v>0</v>
      </c>
      <c r="L102">
        <f>'LISTADO GENERAL '!A114</f>
        <v>0</v>
      </c>
    </row>
    <row r="103" spans="1:12">
      <c r="A103" s="22">
        <v>102</v>
      </c>
      <c r="B103" t="str">
        <f>+'LISTADO GENERAL '!B115</f>
        <v>033420005</v>
      </c>
      <c r="C103" t="str">
        <f>+'LISTADO GENERAL '!E115</f>
        <v>AFTEROL 0.75MG X 2 TAB</v>
      </c>
      <c r="D103">
        <f>+'LISTADO GENERAL '!F115</f>
        <v>0</v>
      </c>
      <c r="E103" t="str">
        <f>+'LISTADO GENERAL '!I115</f>
        <v xml:space="preserve">GENIACARE </v>
      </c>
      <c r="F103" s="20">
        <f>+'LISTADO GENERAL '!S115</f>
        <v>46508</v>
      </c>
      <c r="G103">
        <f>+'LISTADO GENERAL '!T115</f>
        <v>0</v>
      </c>
      <c r="H103" s="21">
        <f>+'LISTADO GENERAL '!O115</f>
        <v>3.4415584415584415</v>
      </c>
      <c r="I103">
        <f t="shared" si="2"/>
        <v>0</v>
      </c>
      <c r="J103">
        <f>IF('LISTADO GENERAL '!K115="EXENTO",'REF2'!I103,I103*1.16)</f>
        <v>0</v>
      </c>
      <c r="K103" t="b">
        <f t="shared" si="3"/>
        <v>0</v>
      </c>
      <c r="L103">
        <f>'LISTADO GENERAL '!A115</f>
        <v>0</v>
      </c>
    </row>
    <row r="104" spans="1:12">
      <c r="A104" s="22">
        <v>103</v>
      </c>
      <c r="B104" t="str">
        <f>+'LISTADO GENERAL '!B116</f>
        <v>049990294</v>
      </c>
      <c r="C104" t="str">
        <f>+'LISTADO GENERAL '!E116</f>
        <v>AGUA DESMINERALIZADA GALON</v>
      </c>
      <c r="D104">
        <f>+'LISTADO GENERAL '!F116</f>
        <v>0</v>
      </c>
      <c r="E104" t="str">
        <f>+'LISTADO GENERAL '!I116</f>
        <v xml:space="preserve"> -</v>
      </c>
      <c r="F104" s="20">
        <f>+'LISTADO GENERAL '!S116</f>
        <v>0</v>
      </c>
      <c r="G104">
        <f>+'LISTADO GENERAL '!T116</f>
        <v>0</v>
      </c>
      <c r="H104" s="21">
        <f>+'LISTADO GENERAL '!O116</f>
        <v>6.8777777777777782</v>
      </c>
      <c r="I104">
        <f t="shared" si="2"/>
        <v>0</v>
      </c>
      <c r="J104">
        <f>IF('LISTADO GENERAL '!K116="EXENTO",'REF2'!I104,I104*1.16)</f>
        <v>0</v>
      </c>
      <c r="K104" t="b">
        <f t="shared" si="3"/>
        <v>0</v>
      </c>
      <c r="L104">
        <f>'LISTADO GENERAL '!A116</f>
        <v>0</v>
      </c>
    </row>
    <row r="105" spans="1:12">
      <c r="A105" s="22">
        <v>104</v>
      </c>
      <c r="B105" t="str">
        <f>+'LISTADO GENERAL '!B117</f>
        <v>042830038</v>
      </c>
      <c r="C105" t="str">
        <f>+'LISTADO GENERAL '!E117</f>
        <v>AGUJA ESPINA 23G X 3 1/2</v>
      </c>
      <c r="D105">
        <f>+'LISTADO GENERAL '!F117</f>
        <v>0</v>
      </c>
      <c r="E105" t="str">
        <f>+'LISTADO GENERAL '!I117</f>
        <v>GIDAGUS</v>
      </c>
      <c r="F105" s="20">
        <f>+'LISTADO GENERAL '!S117</f>
        <v>46419</v>
      </c>
      <c r="G105">
        <f>+'LISTADO GENERAL '!T117</f>
        <v>0</v>
      </c>
      <c r="H105" s="21">
        <f>+'LISTADO GENERAL '!O117</f>
        <v>27</v>
      </c>
      <c r="I105">
        <f t="shared" si="2"/>
        <v>0</v>
      </c>
      <c r="J105">
        <f>IF('LISTADO GENERAL '!K117="EXENTO",'REF2'!I105,I105*1.16)</f>
        <v>0</v>
      </c>
      <c r="K105" t="b">
        <f t="shared" si="3"/>
        <v>0</v>
      </c>
      <c r="L105" t="str">
        <f>'LISTADO GENERAL '!A117</f>
        <v>PRODUCTOS TOP</v>
      </c>
    </row>
    <row r="106" spans="1:12">
      <c r="A106" s="22">
        <v>105</v>
      </c>
      <c r="B106" t="str">
        <f>+'LISTADO GENERAL '!B118</f>
        <v>033470001</v>
      </c>
      <c r="C106" t="str">
        <f>+'LISTADO GENERAL '!E118</f>
        <v>AIRALAM (ARTEMETER20mg+LUMEFANTRINA120mg) X 24 COMP</v>
      </c>
      <c r="D106">
        <f>+'LISTADO GENERAL '!F118</f>
        <v>0</v>
      </c>
      <c r="E106" t="str">
        <f>+'LISTADO GENERAL '!I118</f>
        <v xml:space="preserve">DOROPHARMA </v>
      </c>
      <c r="F106" s="20">
        <f>+'LISTADO GENERAL '!S118</f>
        <v>45839</v>
      </c>
      <c r="G106">
        <f>+'LISTADO GENERAL '!T118</f>
        <v>0</v>
      </c>
      <c r="H106" s="21">
        <f>+'LISTADO GENERAL '!O118</f>
        <v>5.779220779220779</v>
      </c>
      <c r="I106">
        <f t="shared" si="2"/>
        <v>0</v>
      </c>
      <c r="J106">
        <f>IF('LISTADO GENERAL '!K118="EXENTO",'REF2'!I106,I106*1.16)</f>
        <v>0</v>
      </c>
      <c r="K106" t="b">
        <f t="shared" si="3"/>
        <v>0</v>
      </c>
      <c r="L106">
        <f>'LISTADO GENERAL '!A118</f>
        <v>0</v>
      </c>
    </row>
    <row r="107" spans="1:12">
      <c r="A107" s="22">
        <v>106</v>
      </c>
      <c r="B107" t="str">
        <f>+'LISTADO GENERAL '!B119</f>
        <v>020350986</v>
      </c>
      <c r="C107" t="str">
        <f>+'LISTADO GENERAL '!E119</f>
        <v>AIRCOF 5 MG X 30 TAB MASTICABLE</v>
      </c>
      <c r="D107">
        <f>+'LISTADO GENERAL '!F119</f>
        <v>0</v>
      </c>
      <c r="E107" t="str">
        <f>+'LISTADO GENERAL '!I119</f>
        <v>COFASA</v>
      </c>
      <c r="F107" s="20">
        <f>+'LISTADO GENERAL '!S119</f>
        <v>46204</v>
      </c>
      <c r="G107">
        <f>+'LISTADO GENERAL '!T119</f>
        <v>0</v>
      </c>
      <c r="H107" s="21">
        <f>+'LISTADO GENERAL '!O119</f>
        <v>3.9319480519480519</v>
      </c>
      <c r="I107">
        <f t="shared" si="2"/>
        <v>0</v>
      </c>
      <c r="J107">
        <f>IF('LISTADO GENERAL '!K119="EXENTO",'REF2'!I107,I107*1.16)</f>
        <v>0</v>
      </c>
      <c r="K107" t="b">
        <f t="shared" si="3"/>
        <v>0</v>
      </c>
      <c r="L107" t="str">
        <f>'LISTADO GENERAL '!A119</f>
        <v xml:space="preserve">NUEVAS ENTRADAS </v>
      </c>
    </row>
    <row r="108" spans="1:12">
      <c r="A108" s="22">
        <v>107</v>
      </c>
      <c r="B108" t="str">
        <f>+'LISTADO GENERAL '!B120</f>
        <v>020931147</v>
      </c>
      <c r="C108" t="str">
        <f>+'LISTADO GENERAL '!E120</f>
        <v>AIREX  0,05% X 15 ML</v>
      </c>
      <c r="D108">
        <f>+'LISTADO GENERAL '!F120</f>
        <v>0</v>
      </c>
      <c r="E108" t="str">
        <f>+'LISTADO GENERAL '!I120</f>
        <v>LA SANTE</v>
      </c>
      <c r="F108" s="20">
        <f>+'LISTADO GENERAL '!S120</f>
        <v>46023</v>
      </c>
      <c r="G108">
        <f>+'LISTADO GENERAL '!T120</f>
        <v>0</v>
      </c>
      <c r="H108" s="21">
        <f>+'LISTADO GENERAL '!O120</f>
        <v>2.7243999999999997</v>
      </c>
      <c r="I108">
        <f t="shared" si="2"/>
        <v>0</v>
      </c>
      <c r="J108">
        <f>IF('LISTADO GENERAL '!K120="EXENTO",'REF2'!I108,I108*1.16)</f>
        <v>0</v>
      </c>
      <c r="K108" t="b">
        <f t="shared" si="3"/>
        <v>0</v>
      </c>
      <c r="L108" t="str">
        <f>'LISTADO GENERAL '!A120</f>
        <v>BROCHE DE ORO</v>
      </c>
    </row>
    <row r="109" spans="1:12">
      <c r="A109" s="22">
        <v>108</v>
      </c>
      <c r="B109" t="str">
        <f>+'LISTADO GENERAL '!B121</f>
        <v>020350987</v>
      </c>
      <c r="C109" t="str">
        <f>+'LISTADO GENERAL '!E121</f>
        <v>AIRFEN 0,025% SOL PEDIATRICA X 15ML</v>
      </c>
      <c r="D109">
        <f>+'LISTADO GENERAL '!F121</f>
        <v>0</v>
      </c>
      <c r="E109" t="str">
        <f>+'LISTADO GENERAL '!I121</f>
        <v>COFASA</v>
      </c>
      <c r="F109" s="20">
        <f>+'LISTADO GENERAL '!S121</f>
        <v>46266</v>
      </c>
      <c r="G109">
        <f>+'LISTADO GENERAL '!T121</f>
        <v>0</v>
      </c>
      <c r="H109" s="21">
        <f>+'LISTADO GENERAL '!O121</f>
        <v>3.5779609572518618</v>
      </c>
      <c r="I109">
        <f t="shared" si="2"/>
        <v>0</v>
      </c>
      <c r="J109">
        <f>IF('LISTADO GENERAL '!K121="EXENTO",'REF2'!I109,I109*1.16)</f>
        <v>0</v>
      </c>
      <c r="K109" t="b">
        <f t="shared" si="3"/>
        <v>0</v>
      </c>
      <c r="L109" t="str">
        <f>'LISTADO GENERAL '!A121</f>
        <v>PRODUCTOS TOP</v>
      </c>
    </row>
    <row r="110" spans="1:12">
      <c r="A110" s="22">
        <v>109</v>
      </c>
      <c r="B110" t="str">
        <f>+'LISTADO GENERAL '!B122</f>
        <v>021181014</v>
      </c>
      <c r="C110" t="str">
        <f>+'LISTADO GENERAL '!E122</f>
        <v>AIRON 10MG X 10 TAB RECUBIERTAS</v>
      </c>
      <c r="D110">
        <f>+'LISTADO GENERAL '!F122</f>
        <v>0</v>
      </c>
      <c r="E110" t="str">
        <f>+'LISTADO GENERAL '!I122</f>
        <v>OFTALMI</v>
      </c>
      <c r="F110" s="20">
        <f>+'LISTADO GENERAL '!S122</f>
        <v>46082</v>
      </c>
      <c r="G110">
        <f>+'LISTADO GENERAL '!T122</f>
        <v>0</v>
      </c>
      <c r="H110" s="21">
        <f>+'LISTADO GENERAL '!O122</f>
        <v>2.4500000000000002</v>
      </c>
      <c r="I110">
        <f t="shared" si="2"/>
        <v>0</v>
      </c>
      <c r="J110">
        <f>IF('LISTADO GENERAL '!K122="EXENTO",'REF2'!I110,I110*1.16)</f>
        <v>0</v>
      </c>
      <c r="K110" t="b">
        <f t="shared" si="3"/>
        <v>0</v>
      </c>
      <c r="L110" t="str">
        <f>'LISTADO GENERAL '!A122</f>
        <v>BROCHE DE ORO</v>
      </c>
    </row>
    <row r="111" spans="1:12">
      <c r="A111" s="22">
        <v>110</v>
      </c>
      <c r="B111" t="str">
        <f>+'LISTADO GENERAL '!B123</f>
        <v>021181096</v>
      </c>
      <c r="C111" t="str">
        <f>+'LISTADO GENERAL '!E123</f>
        <v>AIRON 10MG X 30 TAB RECUBIERTAS</v>
      </c>
      <c r="D111">
        <f>+'LISTADO GENERAL '!F123</f>
        <v>0</v>
      </c>
      <c r="E111" t="str">
        <f>+'LISTADO GENERAL '!I123</f>
        <v>OFTALMI</v>
      </c>
      <c r="F111" s="20">
        <f>+'LISTADO GENERAL '!S123</f>
        <v>46023</v>
      </c>
      <c r="G111">
        <f>+'LISTADO GENERAL '!T123</f>
        <v>0</v>
      </c>
      <c r="H111" s="21">
        <f>+'LISTADO GENERAL '!O123</f>
        <v>6.2720000000000002</v>
      </c>
      <c r="I111">
        <f t="shared" si="2"/>
        <v>0</v>
      </c>
      <c r="J111">
        <f>IF('LISTADO GENERAL '!K123="EXENTO",'REF2'!I111,I111*1.16)</f>
        <v>0</v>
      </c>
      <c r="K111" t="b">
        <f t="shared" si="3"/>
        <v>0</v>
      </c>
      <c r="L111" t="str">
        <f>'LISTADO GENERAL '!A123</f>
        <v>BROCHE DE ORO</v>
      </c>
    </row>
    <row r="112" spans="1:12">
      <c r="A112" s="22">
        <v>111</v>
      </c>
      <c r="B112" t="str">
        <f>+'LISTADO GENERAL '!B124</f>
        <v>021181093</v>
      </c>
      <c r="C112" t="str">
        <f>+'LISTADO GENERAL '!E124</f>
        <v>AIRON 4MG X 10 TAB MASTICABLES</v>
      </c>
      <c r="D112">
        <f>+'LISTADO GENERAL '!F124</f>
        <v>0</v>
      </c>
      <c r="E112" t="str">
        <f>+'LISTADO GENERAL '!I124</f>
        <v>OFTALMI</v>
      </c>
      <c r="F112" s="20">
        <f>+'LISTADO GENERAL '!S124</f>
        <v>46054</v>
      </c>
      <c r="G112">
        <f>+'LISTADO GENERAL '!T124</f>
        <v>0</v>
      </c>
      <c r="H112" s="21">
        <f>+'LISTADO GENERAL '!O124</f>
        <v>1.4112</v>
      </c>
      <c r="I112">
        <f t="shared" si="2"/>
        <v>0</v>
      </c>
      <c r="J112">
        <f>IF('LISTADO GENERAL '!K124="EXENTO",'REF2'!I112,I112*1.16)</f>
        <v>0</v>
      </c>
      <c r="K112" t="b">
        <f t="shared" si="3"/>
        <v>0</v>
      </c>
      <c r="L112" t="str">
        <f>'LISTADO GENERAL '!A124</f>
        <v>BROCHE DE ORO</v>
      </c>
    </row>
    <row r="113" spans="1:12">
      <c r="A113" s="22">
        <v>112</v>
      </c>
      <c r="B113" t="str">
        <f>+'LISTADO GENERAL '!B125</f>
        <v>021181106</v>
      </c>
      <c r="C113" t="str">
        <f>+'LISTADO GENERAL '!E125</f>
        <v>AIRON 4mg X 30 TAB</v>
      </c>
      <c r="D113">
        <f>+'LISTADO GENERAL '!F125</f>
        <v>0</v>
      </c>
      <c r="E113" t="str">
        <f>+'LISTADO GENERAL '!I125</f>
        <v>OFTALMI</v>
      </c>
      <c r="F113" s="20">
        <f>+'LISTADO GENERAL '!S125</f>
        <v>46082</v>
      </c>
      <c r="G113">
        <f>+'LISTADO GENERAL '!T125</f>
        <v>0</v>
      </c>
      <c r="H113" s="21">
        <f>+'LISTADO GENERAL '!O125</f>
        <v>3.9102000000000001</v>
      </c>
      <c r="I113">
        <f t="shared" si="2"/>
        <v>0</v>
      </c>
      <c r="J113">
        <f>IF('LISTADO GENERAL '!K125="EXENTO",'REF2'!I113,I113*1.16)</f>
        <v>0</v>
      </c>
      <c r="K113" t="b">
        <f t="shared" si="3"/>
        <v>0</v>
      </c>
      <c r="L113" t="str">
        <f>'LISTADO GENERAL '!A125</f>
        <v>BROCHE DE ORO</v>
      </c>
    </row>
    <row r="114" spans="1:12">
      <c r="A114" s="22">
        <v>113</v>
      </c>
      <c r="B114" t="str">
        <f>+'LISTADO GENERAL '!B126</f>
        <v>021181015</v>
      </c>
      <c r="C114" t="str">
        <f>+'LISTADO GENERAL '!E126</f>
        <v>AIRON 5MG X 10 TAB MASTICABLES</v>
      </c>
      <c r="D114">
        <f>+'LISTADO GENERAL '!F126</f>
        <v>0</v>
      </c>
      <c r="E114" t="str">
        <f>+'LISTADO GENERAL '!I126</f>
        <v>OFTALMI</v>
      </c>
      <c r="F114" s="20">
        <f>+'LISTADO GENERAL '!S126</f>
        <v>46023</v>
      </c>
      <c r="G114">
        <f>+'LISTADO GENERAL '!T126</f>
        <v>0</v>
      </c>
      <c r="H114" s="21">
        <f>+'LISTADO GENERAL '!O126</f>
        <v>1.7444</v>
      </c>
      <c r="I114">
        <f t="shared" si="2"/>
        <v>0</v>
      </c>
      <c r="J114">
        <f>IF('LISTADO GENERAL '!K126="EXENTO",'REF2'!I114,I114*1.16)</f>
        <v>0</v>
      </c>
      <c r="K114" t="b">
        <f t="shared" si="3"/>
        <v>0</v>
      </c>
      <c r="L114" t="str">
        <f>'LISTADO GENERAL '!A126</f>
        <v>BROCHE DE ORO</v>
      </c>
    </row>
    <row r="115" spans="1:12">
      <c r="A115" s="22">
        <v>114</v>
      </c>
      <c r="B115" t="str">
        <f>+'LISTADO GENERAL '!B127</f>
        <v>021181134</v>
      </c>
      <c r="C115" t="str">
        <f>+'LISTADO GENERAL '!E127</f>
        <v xml:space="preserve">AIRON 5MG X 30 TAB </v>
      </c>
      <c r="D115">
        <f>+'LISTADO GENERAL '!F127</f>
        <v>0</v>
      </c>
      <c r="E115" t="str">
        <f>+'LISTADO GENERAL '!I127</f>
        <v>OFTALMI</v>
      </c>
      <c r="F115" s="20">
        <f>+'LISTADO GENERAL '!S127</f>
        <v>46023</v>
      </c>
      <c r="G115">
        <f>+'LISTADO GENERAL '!T127</f>
        <v>0</v>
      </c>
      <c r="H115" s="21">
        <f>+'LISTADO GENERAL '!O127</f>
        <v>4.6550000000000002</v>
      </c>
      <c r="I115">
        <f t="shared" si="2"/>
        <v>0</v>
      </c>
      <c r="J115">
        <f>IF('LISTADO GENERAL '!K127="EXENTO",'REF2'!I115,I115*1.16)</f>
        <v>0</v>
      </c>
      <c r="K115" t="b">
        <f t="shared" si="3"/>
        <v>0</v>
      </c>
      <c r="L115" t="str">
        <f>'LISTADO GENERAL '!A127</f>
        <v>BROCHE DE ORO</v>
      </c>
    </row>
    <row r="116" spans="1:12">
      <c r="A116" s="22">
        <v>115</v>
      </c>
      <c r="B116" t="str">
        <f>+'LISTADO GENERAL '!B128</f>
        <v>021090020</v>
      </c>
      <c r="C116" t="str">
        <f>+'LISTADO GENERAL '!E128</f>
        <v>ALANTAMIDA 0,5% - 0,4% CREMA X 20GR</v>
      </c>
      <c r="D116">
        <f>+'LISTADO GENERAL '!F128</f>
        <v>0</v>
      </c>
      <c r="E116" t="str">
        <f>+'LISTADO GENERAL '!I128</f>
        <v>MEYER</v>
      </c>
      <c r="F116" s="20">
        <f>+'LISTADO GENERAL '!S128</f>
        <v>46631</v>
      </c>
      <c r="G116">
        <f>+'LISTADO GENERAL '!T128</f>
        <v>0</v>
      </c>
      <c r="H116" s="21">
        <f>+'LISTADO GENERAL '!O128</f>
        <v>4.9097999999999997</v>
      </c>
      <c r="I116">
        <f t="shared" si="2"/>
        <v>0</v>
      </c>
      <c r="J116">
        <f>IF('LISTADO GENERAL '!K128="EXENTO",'REF2'!I116,I116*1.16)</f>
        <v>0</v>
      </c>
      <c r="K116" t="b">
        <f t="shared" si="3"/>
        <v>0</v>
      </c>
      <c r="L116" t="str">
        <f>'LISTADO GENERAL '!A128</f>
        <v>BROCHE DE ORO</v>
      </c>
    </row>
    <row r="117" spans="1:12">
      <c r="A117" s="22">
        <v>116</v>
      </c>
      <c r="B117" t="str">
        <f>+'LISTADO GENERAL '!B129</f>
        <v>0337300011</v>
      </c>
      <c r="C117" t="str">
        <f>+'LISTADO GENERAL '!E129</f>
        <v>ALARON 10 MG X 10 TAB</v>
      </c>
      <c r="D117">
        <f>+'LISTADO GENERAL '!F129</f>
        <v>0</v>
      </c>
      <c r="E117" t="str">
        <f>+'LISTADO GENERAL '!I129</f>
        <v>CAPSUVEN</v>
      </c>
      <c r="F117" s="20">
        <f>+'LISTADO GENERAL '!S129</f>
        <v>46174</v>
      </c>
      <c r="G117">
        <f>+'LISTADO GENERAL '!T129</f>
        <v>0</v>
      </c>
      <c r="H117" s="21">
        <f>+'LISTADO GENERAL '!O129</f>
        <v>1.5000000000000002</v>
      </c>
      <c r="I117">
        <f t="shared" si="2"/>
        <v>0</v>
      </c>
      <c r="J117">
        <f>IF('LISTADO GENERAL '!K129="EXENTO",'REF2'!I117,I117*1.16)</f>
        <v>0</v>
      </c>
      <c r="K117" t="b">
        <f t="shared" si="3"/>
        <v>0</v>
      </c>
      <c r="L117" t="str">
        <f>'LISTADO GENERAL '!A129</f>
        <v>MORADO DE BIENESTAR</v>
      </c>
    </row>
    <row r="118" spans="1:12">
      <c r="A118" s="22">
        <v>117</v>
      </c>
      <c r="B118" t="str">
        <f>+'LISTADO GENERAL '!B130</f>
        <v>021260953</v>
      </c>
      <c r="C118" t="str">
        <f>+'LISTADO GENERAL '!E130</f>
        <v>ALBENDAZOL 200MG X 2 TAB</v>
      </c>
      <c r="D118">
        <f>+'LISTADO GENERAL '!F130</f>
        <v>0</v>
      </c>
      <c r="E118" t="str">
        <f>+'LISTADO GENERAL '!I130</f>
        <v>PLUS ANDES</v>
      </c>
      <c r="F118" s="20">
        <f>+'LISTADO GENERAL '!S130</f>
        <v>46023</v>
      </c>
      <c r="G118">
        <f>+'LISTADO GENERAL '!T130</f>
        <v>0</v>
      </c>
      <c r="H118" s="21">
        <f>+'LISTADO GENERAL '!O130</f>
        <v>0.76066710216338362</v>
      </c>
      <c r="I118">
        <f t="shared" si="2"/>
        <v>0</v>
      </c>
      <c r="J118">
        <f>IF('LISTADO GENERAL '!K130="EXENTO",'REF2'!I118,I118*1.16)</f>
        <v>0</v>
      </c>
      <c r="K118" t="b">
        <f t="shared" si="3"/>
        <v>0</v>
      </c>
      <c r="L118" t="str">
        <f>'LISTADO GENERAL '!A130</f>
        <v>PRODUCTOS TOP</v>
      </c>
    </row>
    <row r="119" spans="1:12">
      <c r="A119" s="22">
        <v>118</v>
      </c>
      <c r="B119" t="str">
        <f>+'LISTADO GENERAL '!B131</f>
        <v>020260772</v>
      </c>
      <c r="C119" t="str">
        <f>+'LISTADO GENERAL '!E131</f>
        <v>ALBENDAZOL 200MG X 2 TAB MAST SABOR TUTTI FRUTI</v>
      </c>
      <c r="D119">
        <f>+'LISTADO GENERAL '!F131</f>
        <v>0</v>
      </c>
      <c r="E119" t="str">
        <f>+'LISTADO GENERAL '!I131</f>
        <v>CALOX</v>
      </c>
      <c r="F119" s="20">
        <f>+'LISTADO GENERAL '!S131</f>
        <v>46113</v>
      </c>
      <c r="G119">
        <f>+'LISTADO GENERAL '!T131</f>
        <v>0</v>
      </c>
      <c r="H119" s="21">
        <f>+'LISTADO GENERAL '!O131</f>
        <v>1.1139240506329113</v>
      </c>
      <c r="I119">
        <f t="shared" si="2"/>
        <v>0</v>
      </c>
      <c r="J119">
        <f>IF('LISTADO GENERAL '!K131="EXENTO",'REF2'!I119,I119*1.16)</f>
        <v>0</v>
      </c>
      <c r="K119" t="b">
        <f t="shared" si="3"/>
        <v>0</v>
      </c>
      <c r="L119">
        <f>'LISTADO GENERAL '!A131</f>
        <v>0</v>
      </c>
    </row>
    <row r="120" spans="1:12">
      <c r="A120" s="22">
        <v>119</v>
      </c>
      <c r="B120" t="str">
        <f>+'LISTADO GENERAL '!B132</f>
        <v>020930562</v>
      </c>
      <c r="C120" t="str">
        <f>+'LISTADO GENERAL '!E132</f>
        <v>ALBENDAZOL 200MG X 6 TAB</v>
      </c>
      <c r="D120">
        <f>+'LISTADO GENERAL '!F132</f>
        <v>0</v>
      </c>
      <c r="E120" t="str">
        <f>+'LISTADO GENERAL '!I132</f>
        <v>LA SANTE</v>
      </c>
      <c r="F120" s="20">
        <f>+'LISTADO GENERAL '!S132</f>
        <v>46539</v>
      </c>
      <c r="G120">
        <f>+'LISTADO GENERAL '!T132</f>
        <v>0</v>
      </c>
      <c r="H120" s="21">
        <f>+'LISTADO GENERAL '!O132</f>
        <v>2.254</v>
      </c>
      <c r="I120">
        <f t="shared" si="2"/>
        <v>0</v>
      </c>
      <c r="J120">
        <f>IF('LISTADO GENERAL '!K132="EXENTO",'REF2'!I120,I120*1.16)</f>
        <v>0</v>
      </c>
      <c r="K120" t="b">
        <f t="shared" si="3"/>
        <v>0</v>
      </c>
      <c r="L120" t="str">
        <f>'LISTADO GENERAL '!A132</f>
        <v>BROCHE DE ORO</v>
      </c>
    </row>
    <row r="121" spans="1:12">
      <c r="A121" s="22">
        <v>120</v>
      </c>
      <c r="B121" t="str">
        <f>+'LISTADO GENERAL '!B133</f>
        <v>021260982</v>
      </c>
      <c r="C121" t="str">
        <f>+'LISTADO GENERAL '!E133</f>
        <v>ALBENDAZOL 200mg X 6 TBLS</v>
      </c>
      <c r="D121">
        <f>+'LISTADO GENERAL '!F133</f>
        <v>0</v>
      </c>
      <c r="E121" t="str">
        <f>+'LISTADO GENERAL '!I133</f>
        <v>PLUS ANDES</v>
      </c>
      <c r="F121" s="20">
        <f>+'LISTADO GENERAL '!S133</f>
        <v>46143</v>
      </c>
      <c r="G121">
        <f>+'LISTADO GENERAL '!T133</f>
        <v>0</v>
      </c>
      <c r="H121" s="21">
        <f>+'LISTADO GENERAL '!O133</f>
        <v>1.9235417623691831</v>
      </c>
      <c r="I121">
        <f t="shared" si="2"/>
        <v>0</v>
      </c>
      <c r="J121">
        <f>IF('LISTADO GENERAL '!K133="EXENTO",'REF2'!I121,I121*1.16)</f>
        <v>0</v>
      </c>
      <c r="K121" t="b">
        <f t="shared" si="3"/>
        <v>0</v>
      </c>
      <c r="L121">
        <f>'LISTADO GENERAL '!A133</f>
        <v>0</v>
      </c>
    </row>
    <row r="122" spans="1:12">
      <c r="A122" s="22">
        <v>121</v>
      </c>
      <c r="B122" t="str">
        <f>+'LISTADO GENERAL '!B134</f>
        <v>030960335</v>
      </c>
      <c r="C122" t="str">
        <f>+'LISTADO GENERAL '!E134</f>
        <v>ALBENDAZOL 20ml  SUSPENSION (FRASCO)</v>
      </c>
      <c r="D122">
        <f>+'LISTADO GENERAL '!F134</f>
        <v>0</v>
      </c>
      <c r="E122" t="str">
        <f>+'LISTADO GENERAL '!I134</f>
        <v>LAPROFF</v>
      </c>
      <c r="F122" s="20">
        <f>+'LISTADO GENERAL '!S134</f>
        <v>46113</v>
      </c>
      <c r="G122">
        <f>+'LISTADO GENERAL '!T134</f>
        <v>0</v>
      </c>
      <c r="H122" s="21">
        <f>+'LISTADO GENERAL '!O134</f>
        <v>1.0649350649350648</v>
      </c>
      <c r="I122">
        <f t="shared" si="2"/>
        <v>0</v>
      </c>
      <c r="J122">
        <f>IF('LISTADO GENERAL '!K134="EXENTO",'REF2'!I122,I122*1.16)</f>
        <v>0</v>
      </c>
      <c r="K122" t="b">
        <f t="shared" si="3"/>
        <v>0</v>
      </c>
      <c r="L122" t="str">
        <f>'LISTADO GENERAL '!A134</f>
        <v>PRODUCTOS TOP</v>
      </c>
    </row>
    <row r="123" spans="1:12">
      <c r="A123" s="22">
        <v>122</v>
      </c>
      <c r="B123" t="str">
        <f>+'LISTADO GENERAL '!B135</f>
        <v>032820003</v>
      </c>
      <c r="C123" t="str">
        <f>+'LISTADO GENERAL '!E135</f>
        <v>ALBENDAZOL 400 mg / 10 mL SUS PED</v>
      </c>
      <c r="D123">
        <f>+'LISTADO GENERAL '!F135</f>
        <v>0</v>
      </c>
      <c r="E123" t="str">
        <f>+'LISTADO GENERAL '!I135</f>
        <v>JMW</v>
      </c>
      <c r="F123" s="20">
        <f>+'LISTADO GENERAL '!S135</f>
        <v>46174</v>
      </c>
      <c r="G123">
        <f>+'LISTADO GENERAL '!T135</f>
        <v>0</v>
      </c>
      <c r="H123" s="21">
        <f>+'LISTADO GENERAL '!O135</f>
        <v>1.6493506493506493</v>
      </c>
      <c r="I123">
        <f t="shared" si="2"/>
        <v>0</v>
      </c>
      <c r="J123">
        <f>IF('LISTADO GENERAL '!K135="EXENTO",'REF2'!I123,I123*1.16)</f>
        <v>0</v>
      </c>
      <c r="K123" t="b">
        <f t="shared" si="3"/>
        <v>0</v>
      </c>
      <c r="L123">
        <f>'LISTADO GENERAL '!A135</f>
        <v>0</v>
      </c>
    </row>
    <row r="124" spans="1:12">
      <c r="A124" s="22">
        <v>123</v>
      </c>
      <c r="B124" t="str">
        <f>+'LISTADO GENERAL '!B136</f>
        <v>032720013</v>
      </c>
      <c r="C124" t="str">
        <f>+'LISTADO GENERAL '!E136</f>
        <v>ALBENDAZOL 400mg 1 TABLETA MASTICABLE</v>
      </c>
      <c r="D124">
        <f>+'LISTADO GENERAL '!F136</f>
        <v>0</v>
      </c>
      <c r="E124" t="str">
        <f>+'LISTADO GENERAL '!I136</f>
        <v>FAHD</v>
      </c>
      <c r="F124" s="20">
        <f>+'LISTADO GENERAL '!S136</f>
        <v>45901</v>
      </c>
      <c r="G124">
        <f>+'LISTADO GENERAL '!T136</f>
        <v>0</v>
      </c>
      <c r="H124" s="21">
        <f>+'LISTADO GENERAL '!O136</f>
        <v>0.68831168831168832</v>
      </c>
      <c r="I124">
        <f t="shared" si="2"/>
        <v>0</v>
      </c>
      <c r="J124">
        <f>IF('LISTADO GENERAL '!K136="EXENTO",'REF2'!I124,I124*1.16)</f>
        <v>0</v>
      </c>
      <c r="K124" t="b">
        <f t="shared" si="3"/>
        <v>0</v>
      </c>
      <c r="L124">
        <f>'LISTADO GENERAL '!A136</f>
        <v>0</v>
      </c>
    </row>
    <row r="125" spans="1:12">
      <c r="A125" s="22">
        <v>124</v>
      </c>
      <c r="B125" t="str">
        <f>+'LISTADO GENERAL '!B137</f>
        <v>020060232</v>
      </c>
      <c r="C125" t="str">
        <f>+'LISTADO GENERAL '!E137</f>
        <v>ALBENDAZOL 400MG X 1 TAB MASTICABLE (BLISTER)</v>
      </c>
      <c r="D125">
        <f>+'LISTADO GENERAL '!F137</f>
        <v>0</v>
      </c>
      <c r="E125" t="str">
        <f>+'LISTADO GENERAL '!I137</f>
        <v>ALFA</v>
      </c>
      <c r="F125" s="20">
        <f>+'LISTADO GENERAL '!S137</f>
        <v>45901</v>
      </c>
      <c r="G125">
        <f>+'LISTADO GENERAL '!T137</f>
        <v>0</v>
      </c>
      <c r="H125" s="21">
        <f>+'LISTADO GENERAL '!O137</f>
        <v>0.69404761904761914</v>
      </c>
      <c r="I125">
        <f t="shared" si="2"/>
        <v>0</v>
      </c>
      <c r="J125">
        <f>IF('LISTADO GENERAL '!K137="EXENTO",'REF2'!I125,I125*1.16)</f>
        <v>0</v>
      </c>
      <c r="K125" t="b">
        <f t="shared" si="3"/>
        <v>0</v>
      </c>
      <c r="L125" t="str">
        <f>'LISTADO GENERAL '!A137</f>
        <v>PRODUCTOS TOP</v>
      </c>
    </row>
    <row r="126" spans="1:12">
      <c r="A126" s="22">
        <v>125</v>
      </c>
      <c r="B126" t="str">
        <f>+'LISTADO GENERAL '!B138</f>
        <v>021260952</v>
      </c>
      <c r="C126" t="str">
        <f>+'LISTADO GENERAL '!E138</f>
        <v>ALBENDAZOL 400mg/10ml X 10 ml SUSP</v>
      </c>
      <c r="D126">
        <f>+'LISTADO GENERAL '!F138</f>
        <v>0</v>
      </c>
      <c r="E126" t="str">
        <f>+'LISTADO GENERAL '!I138</f>
        <v>PLUS ANDES</v>
      </c>
      <c r="F126" s="20">
        <f>+'LISTADO GENERAL '!S138</f>
        <v>46143</v>
      </c>
      <c r="G126">
        <f>+'LISTADO GENERAL '!T138</f>
        <v>0</v>
      </c>
      <c r="H126" s="21">
        <f>+'LISTADO GENERAL '!O138</f>
        <v>1.7848556116531644</v>
      </c>
      <c r="I126">
        <f t="shared" si="2"/>
        <v>0</v>
      </c>
      <c r="J126">
        <f>IF('LISTADO GENERAL '!K138="EXENTO",'REF2'!I126,I126*1.16)</f>
        <v>0</v>
      </c>
      <c r="K126" t="b">
        <f t="shared" si="3"/>
        <v>0</v>
      </c>
      <c r="L126">
        <f>'LISTADO GENERAL '!A138</f>
        <v>0</v>
      </c>
    </row>
    <row r="127" spans="1:12">
      <c r="A127" s="22">
        <v>126</v>
      </c>
      <c r="B127" t="str">
        <f>+'LISTADO GENERAL '!B139</f>
        <v>030960801</v>
      </c>
      <c r="C127" t="str">
        <f>+'LISTADO GENERAL '!E139</f>
        <v>ALBENDAZOL 400MG/20ML SUSP (CAJA X 12 SACHET)</v>
      </c>
      <c r="D127">
        <f>+'LISTADO GENERAL '!F139</f>
        <v>0</v>
      </c>
      <c r="E127" t="str">
        <f>+'LISTADO GENERAL '!I139</f>
        <v>LAPROFF</v>
      </c>
      <c r="F127" s="20">
        <f>+'LISTADO GENERAL '!S139</f>
        <v>45717</v>
      </c>
      <c r="G127">
        <f>+'LISTADO GENERAL '!T139</f>
        <v>0</v>
      </c>
      <c r="H127" s="21">
        <f>+'LISTADO GENERAL '!O139</f>
        <v>5.2055844155844158</v>
      </c>
      <c r="I127">
        <f t="shared" si="2"/>
        <v>0</v>
      </c>
      <c r="J127">
        <f>IF('LISTADO GENERAL '!K139="EXENTO",'REF2'!I127,I127*1.16)</f>
        <v>0</v>
      </c>
      <c r="K127" t="b">
        <f t="shared" si="3"/>
        <v>0</v>
      </c>
      <c r="L127" t="str">
        <f>'LISTADO GENERAL '!A139</f>
        <v>PRODUCTOS TOP</v>
      </c>
    </row>
    <row r="128" spans="1:12">
      <c r="A128" s="22">
        <v>127</v>
      </c>
      <c r="B128" t="str">
        <f>+'LISTADO GENERAL '!B140</f>
        <v>022680024</v>
      </c>
      <c r="C128" t="str">
        <f>+'LISTADO GENERAL '!E140</f>
        <v>ALBENDAZOL SUSP 100 MG / 5 ML FRASCO 20 ML</v>
      </c>
      <c r="D128">
        <f>+'LISTADO GENERAL '!F140</f>
        <v>0</v>
      </c>
      <c r="E128" t="str">
        <f>+'LISTADO GENERAL '!I140</f>
        <v xml:space="preserve"> PORTUGAL</v>
      </c>
      <c r="F128" s="20">
        <f>+'LISTADO GENERAL '!S140</f>
        <v>46419</v>
      </c>
      <c r="G128">
        <f>+'LISTADO GENERAL '!T140</f>
        <v>0</v>
      </c>
      <c r="H128" s="21">
        <f>+'LISTADO GENERAL '!O140</f>
        <v>2.8101265822784813</v>
      </c>
      <c r="I128">
        <f t="shared" si="2"/>
        <v>0</v>
      </c>
      <c r="J128">
        <f>IF('LISTADO GENERAL '!K140="EXENTO",'REF2'!I128,I128*1.16)</f>
        <v>0</v>
      </c>
      <c r="K128" t="b">
        <f t="shared" si="3"/>
        <v>0</v>
      </c>
      <c r="L128" t="str">
        <f>'LISTADO GENERAL '!A140</f>
        <v>PRODUCTOS TOP</v>
      </c>
    </row>
    <row r="129" spans="1:12">
      <c r="A129" s="22">
        <v>128</v>
      </c>
      <c r="B129" t="str">
        <f>+'LISTADO GENERAL '!B141</f>
        <v>032720011</v>
      </c>
      <c r="C129" t="str">
        <f>+'LISTADO GENERAL '!E141</f>
        <v>ALBENDAZOL SUSPENSION ORAL 400mg/5ml X 10 mL</v>
      </c>
      <c r="D129">
        <f>+'LISTADO GENERAL '!F141</f>
        <v>0</v>
      </c>
      <c r="E129" t="str">
        <f>+'LISTADO GENERAL '!I141</f>
        <v>FAHD</v>
      </c>
      <c r="F129" s="20">
        <f>+'LISTADO GENERAL '!S141</f>
        <v>46569</v>
      </c>
      <c r="G129">
        <f>+'LISTADO GENERAL '!T141</f>
        <v>0</v>
      </c>
      <c r="H129" s="21">
        <f>+'LISTADO GENERAL '!O141</f>
        <v>1.0476190476190477</v>
      </c>
      <c r="I129">
        <f t="shared" si="2"/>
        <v>0</v>
      </c>
      <c r="J129">
        <f>IF('LISTADO GENERAL '!K141="EXENTO",'REF2'!I129,I129*1.16)</f>
        <v>0</v>
      </c>
      <c r="K129" t="b">
        <f t="shared" si="3"/>
        <v>0</v>
      </c>
      <c r="L129">
        <f>'LISTADO GENERAL '!A141</f>
        <v>0</v>
      </c>
    </row>
    <row r="130" spans="1:12">
      <c r="A130" s="22">
        <v>129</v>
      </c>
      <c r="B130" t="str">
        <f>+'LISTADO GENERAL '!B142</f>
        <v>020360005</v>
      </c>
      <c r="C130" t="str">
        <f>+'LISTADO GENERAL '!E142</f>
        <v>ALBICAR 200 MG X 2 TAB</v>
      </c>
      <c r="D130">
        <f>+'LISTADO GENERAL '!F142</f>
        <v>0</v>
      </c>
      <c r="E130" t="str">
        <f>+'LISTADO GENERAL '!I142</f>
        <v>ELMOR</v>
      </c>
      <c r="F130" s="20">
        <f>+'LISTADO GENERAL '!S142</f>
        <v>46539</v>
      </c>
      <c r="G130">
        <f>+'LISTADO GENERAL '!T142</f>
        <v>0</v>
      </c>
      <c r="H130" s="21">
        <f>+'LISTADO GENERAL '!O142</f>
        <v>0.99916666666666676</v>
      </c>
      <c r="I130">
        <f t="shared" ref="I130:I193" si="4">+H130*G130</f>
        <v>0</v>
      </c>
      <c r="J130">
        <f>IF('LISTADO GENERAL '!K142="EXENTO",'REF2'!I130,I130*1.16)</f>
        <v>0</v>
      </c>
      <c r="K130" t="b">
        <f t="shared" si="3"/>
        <v>0</v>
      </c>
      <c r="L130">
        <f>'LISTADO GENERAL '!A142</f>
        <v>0</v>
      </c>
    </row>
    <row r="131" spans="1:12">
      <c r="A131" s="22">
        <v>130</v>
      </c>
      <c r="B131" t="str">
        <f>+'LISTADO GENERAL '!B143</f>
        <v>020360004</v>
      </c>
      <c r="C131" t="str">
        <f>+'LISTADO GENERAL '!E143</f>
        <v>ALBICAR 200 MG X 6 TAB</v>
      </c>
      <c r="D131">
        <f>+'LISTADO GENERAL '!F143</f>
        <v>0</v>
      </c>
      <c r="E131" t="str">
        <f>+'LISTADO GENERAL '!I143</f>
        <v>ELMOR</v>
      </c>
      <c r="F131" s="20">
        <f>+'LISTADO GENERAL '!S143</f>
        <v>46478</v>
      </c>
      <c r="G131">
        <f>+'LISTADO GENERAL '!T143</f>
        <v>0</v>
      </c>
      <c r="H131" s="21">
        <f>+'LISTADO GENERAL '!O143</f>
        <v>2.3937721518987343</v>
      </c>
      <c r="I131">
        <f t="shared" si="4"/>
        <v>0</v>
      </c>
      <c r="J131">
        <f>IF('LISTADO GENERAL '!K143="EXENTO",'REF2'!I131,I131*1.16)</f>
        <v>0</v>
      </c>
      <c r="K131" t="b">
        <f t="shared" ref="K131:K194" si="5">IF(AND(G131&gt;0,OR(L131=$L$1,L131=$M$1)),ROW())</f>
        <v>0</v>
      </c>
      <c r="L131">
        <f>'LISTADO GENERAL '!A143</f>
        <v>0</v>
      </c>
    </row>
    <row r="132" spans="1:12">
      <c r="A132" s="22">
        <v>131</v>
      </c>
      <c r="B132" t="str">
        <f>+'LISTADO GENERAL '!B144</f>
        <v>020360046</v>
      </c>
      <c r="C132" t="str">
        <f>+'LISTADO GENERAL '!E144</f>
        <v>ALBICAR 400 mg (ALBENDAZOL) X 10ML</v>
      </c>
      <c r="D132">
        <f>+'LISTADO GENERAL '!F144</f>
        <v>0</v>
      </c>
      <c r="E132" t="str">
        <f>+'LISTADO GENERAL '!I144</f>
        <v>ELMOR</v>
      </c>
      <c r="F132" s="20">
        <f>+'LISTADO GENERAL '!S144</f>
        <v>45931</v>
      </c>
      <c r="G132">
        <f>+'LISTADO GENERAL '!T144</f>
        <v>0</v>
      </c>
      <c r="H132" s="21">
        <f>+'LISTADO GENERAL '!O144</f>
        <v>2.7532467532467533</v>
      </c>
      <c r="I132">
        <f t="shared" si="4"/>
        <v>0</v>
      </c>
      <c r="J132">
        <f>IF('LISTADO GENERAL '!K144="EXENTO",'REF2'!I132,I132*1.16)</f>
        <v>0</v>
      </c>
      <c r="K132" t="b">
        <f t="shared" si="5"/>
        <v>0</v>
      </c>
      <c r="L132">
        <f>'LISTADO GENERAL '!A144</f>
        <v>0</v>
      </c>
    </row>
    <row r="133" spans="1:12">
      <c r="A133" s="22">
        <v>132</v>
      </c>
      <c r="B133" t="str">
        <f>+'LISTADO GENERAL '!B145</f>
        <v>0217208244</v>
      </c>
      <c r="C133" t="str">
        <f>+'LISTADO GENERAL '!E145</f>
        <v>ALCOHOL ETILICO 70% SPRAY 60ML</v>
      </c>
      <c r="D133">
        <f>+'LISTADO GENERAL '!F145</f>
        <v>0</v>
      </c>
      <c r="E133" t="str">
        <f>+'LISTADO GENERAL '!I145</f>
        <v>VINCENTI</v>
      </c>
      <c r="F133" s="20">
        <f>+'LISTADO GENERAL '!S145</f>
        <v>46204</v>
      </c>
      <c r="G133">
        <f>+'LISTADO GENERAL '!T145</f>
        <v>0</v>
      </c>
      <c r="H133" s="21">
        <f>+'LISTADO GENERAL '!O145</f>
        <v>1.961904761904762</v>
      </c>
      <c r="I133">
        <f t="shared" si="4"/>
        <v>0</v>
      </c>
      <c r="J133">
        <f>IF('LISTADO GENERAL '!K145="EXENTO",'REF2'!I133,I133*1.16)</f>
        <v>0</v>
      </c>
      <c r="K133" t="b">
        <f t="shared" si="5"/>
        <v>0</v>
      </c>
      <c r="L133" t="str">
        <f>'LISTADO GENERAL '!A145</f>
        <v>PRODUCTOS TOP</v>
      </c>
    </row>
    <row r="134" spans="1:12">
      <c r="A134" s="22">
        <v>133</v>
      </c>
      <c r="B134" t="str">
        <f>+'LISTADO GENERAL '!B146</f>
        <v>020931164</v>
      </c>
      <c r="C134" t="str">
        <f>+'LISTADO GENERAL '!E146</f>
        <v>ALENTIK 70mg (ACIDO ALENDRONICO) X 4 TAB</v>
      </c>
      <c r="D134">
        <f>+'LISTADO GENERAL '!F146</f>
        <v>0</v>
      </c>
      <c r="E134" t="str">
        <f>+'LISTADO GENERAL '!I146</f>
        <v>LA SANTE</v>
      </c>
      <c r="F134" s="20">
        <f>+'LISTADO GENERAL '!S146</f>
        <v>46113</v>
      </c>
      <c r="G134">
        <f>+'LISTADO GENERAL '!T146</f>
        <v>0</v>
      </c>
      <c r="H134" s="21">
        <f>+'LISTADO GENERAL '!O146</f>
        <v>5.1841999999999997</v>
      </c>
      <c r="I134">
        <f t="shared" si="4"/>
        <v>0</v>
      </c>
      <c r="J134">
        <f>IF('LISTADO GENERAL '!K146="EXENTO",'REF2'!I134,I134*1.16)</f>
        <v>0</v>
      </c>
      <c r="K134" t="b">
        <f t="shared" si="5"/>
        <v>0</v>
      </c>
      <c r="L134" t="str">
        <f>'LISTADO GENERAL '!A146</f>
        <v>BROCHE DE ORO</v>
      </c>
    </row>
    <row r="135" spans="1:12">
      <c r="A135" s="22">
        <v>134</v>
      </c>
      <c r="B135" t="str">
        <f>+'LISTADO GENERAL '!B147</f>
        <v>021181065</v>
      </c>
      <c r="C135" t="str">
        <f>+'LISTADO GENERAL '!E147</f>
        <v>ALERGOT SOLUCION OFTALMICA X 5ML</v>
      </c>
      <c r="D135">
        <f>+'LISTADO GENERAL '!F147</f>
        <v>0</v>
      </c>
      <c r="E135" t="str">
        <f>+'LISTADO GENERAL '!I147</f>
        <v>OFTALMI</v>
      </c>
      <c r="F135" s="20">
        <f>+'LISTADO GENERAL '!S147</f>
        <v>45809</v>
      </c>
      <c r="G135">
        <f>+'LISTADO GENERAL '!T147</f>
        <v>0</v>
      </c>
      <c r="H135" s="21">
        <f>+'LISTADO GENERAL '!O147</f>
        <v>9.123800000000001</v>
      </c>
      <c r="I135">
        <f t="shared" si="4"/>
        <v>0</v>
      </c>
      <c r="J135">
        <f>IF('LISTADO GENERAL '!K147="EXENTO",'REF2'!I135,I135*1.16)</f>
        <v>0</v>
      </c>
      <c r="K135" t="b">
        <f t="shared" si="5"/>
        <v>0</v>
      </c>
      <c r="L135" t="str">
        <f>'LISTADO GENERAL '!A147</f>
        <v>BROCHE DE ORO</v>
      </c>
    </row>
    <row r="136" spans="1:12">
      <c r="A136" s="22">
        <v>135</v>
      </c>
      <c r="B136" t="str">
        <f>+'LISTADO GENERAL '!B148</f>
        <v>022680034</v>
      </c>
      <c r="C136" t="str">
        <f>+'LISTADO GENERAL '!E148</f>
        <v>ALERLIV (LEVOCETIRICINA DICLORHIDRATO) 5mg X 30 TAB</v>
      </c>
      <c r="D136">
        <f>+'LISTADO GENERAL '!F148</f>
        <v>0</v>
      </c>
      <c r="E136" t="str">
        <f>+'LISTADO GENERAL '!I148</f>
        <v>PORTUGAL</v>
      </c>
      <c r="F136" s="20">
        <f>+'LISTADO GENERAL '!S148</f>
        <v>46447</v>
      </c>
      <c r="G136">
        <f>+'LISTADO GENERAL '!T148</f>
        <v>0</v>
      </c>
      <c r="H136" s="21">
        <f>+'LISTADO GENERAL '!O148</f>
        <v>5.6455696202531644</v>
      </c>
      <c r="I136">
        <f t="shared" si="4"/>
        <v>0</v>
      </c>
      <c r="J136">
        <f>IF('LISTADO GENERAL '!K148="EXENTO",'REF2'!I136,I136*1.16)</f>
        <v>0</v>
      </c>
      <c r="K136" t="b">
        <f t="shared" si="5"/>
        <v>0</v>
      </c>
      <c r="L136" t="str">
        <f>'LISTADO GENERAL '!A148</f>
        <v>PRODUCTOS TOP</v>
      </c>
    </row>
    <row r="137" spans="1:12">
      <c r="A137" s="22">
        <v>136</v>
      </c>
      <c r="B137" t="str">
        <f>+'LISTADO GENERAL '!B149</f>
        <v>020931118</v>
      </c>
      <c r="C137" t="str">
        <f>+'LISTADO GENERAL '!E149</f>
        <v>ALERPAT 0,1% OFT FRASCO X 5 ML</v>
      </c>
      <c r="D137">
        <f>+'LISTADO GENERAL '!F149</f>
        <v>0</v>
      </c>
      <c r="E137" t="str">
        <f>+'LISTADO GENERAL '!I149</f>
        <v>LA SANTE</v>
      </c>
      <c r="F137" s="20">
        <f>+'LISTADO GENERAL '!S149</f>
        <v>46327</v>
      </c>
      <c r="G137">
        <f>+'LISTADO GENERAL '!T149</f>
        <v>0</v>
      </c>
      <c r="H137" s="21">
        <f>+'LISTADO GENERAL '!O149</f>
        <v>6.9187999999999992</v>
      </c>
      <c r="I137">
        <f t="shared" si="4"/>
        <v>0</v>
      </c>
      <c r="J137">
        <f>IF('LISTADO GENERAL '!K149="EXENTO",'REF2'!I137,I137*1.16)</f>
        <v>0</v>
      </c>
      <c r="K137" t="b">
        <f t="shared" si="5"/>
        <v>0</v>
      </c>
      <c r="L137" t="str">
        <f>'LISTADO GENERAL '!A149</f>
        <v>BROCHE DE ORO</v>
      </c>
    </row>
    <row r="138" spans="1:12">
      <c r="A138" s="22">
        <v>137</v>
      </c>
      <c r="B138" t="str">
        <f>+'LISTADO GENERAL '!B150</f>
        <v>022680033</v>
      </c>
      <c r="C138" t="str">
        <f>+'LISTADO GENERAL '!E150</f>
        <v>ALERPLAX (CETIRIZINA CLORHIDRATO) X 30 CAP</v>
      </c>
      <c r="D138">
        <f>+'LISTADO GENERAL '!F150</f>
        <v>0</v>
      </c>
      <c r="E138" t="str">
        <f>+'LISTADO GENERAL '!I150</f>
        <v>PORTUGAL</v>
      </c>
      <c r="F138" s="20">
        <f>+'LISTADO GENERAL '!S150</f>
        <v>46054</v>
      </c>
      <c r="G138">
        <f>+'LISTADO GENERAL '!T150</f>
        <v>0</v>
      </c>
      <c r="H138" s="21">
        <f>+'LISTADO GENERAL '!O150</f>
        <v>4.0886075949367084</v>
      </c>
      <c r="I138">
        <f t="shared" si="4"/>
        <v>0</v>
      </c>
      <c r="J138">
        <f>IF('LISTADO GENERAL '!K150="EXENTO",'REF2'!I138,I138*1.16)</f>
        <v>0</v>
      </c>
      <c r="K138" t="b">
        <f t="shared" si="5"/>
        <v>0</v>
      </c>
      <c r="L138" t="str">
        <f>'LISTADO GENERAL '!A150</f>
        <v>PRODUCTOS TOP</v>
      </c>
    </row>
    <row r="139" spans="1:12">
      <c r="A139" s="22">
        <v>138</v>
      </c>
      <c r="B139" t="str">
        <f>+'LISTADO GENERAL '!B151</f>
        <v>0217208285</v>
      </c>
      <c r="C139" t="str">
        <f>+'LISTADO GENERAL '!E151</f>
        <v xml:space="preserve">ALFUZOSINA CLORHIDRATO 10 MG </v>
      </c>
      <c r="D139">
        <f>+'LISTADO GENERAL '!F151</f>
        <v>0</v>
      </c>
      <c r="E139" t="str">
        <f>+'LISTADO GENERAL '!I151</f>
        <v>VINCENTI</v>
      </c>
      <c r="F139" s="20">
        <f>+'LISTADO GENERAL '!S151</f>
        <v>46388</v>
      </c>
      <c r="G139">
        <f>+'LISTADO GENERAL '!T151</f>
        <v>0</v>
      </c>
      <c r="H139" s="21">
        <f>+'LISTADO GENERAL '!O151</f>
        <v>6.1818181818181817</v>
      </c>
      <c r="I139">
        <f t="shared" si="4"/>
        <v>0</v>
      </c>
      <c r="J139">
        <f>IF('LISTADO GENERAL '!K151="EXENTO",'REF2'!I139,I139*1.16)</f>
        <v>0</v>
      </c>
      <c r="K139" t="b">
        <f t="shared" si="5"/>
        <v>0</v>
      </c>
      <c r="L139">
        <f>'LISTADO GENERAL '!A151</f>
        <v>0</v>
      </c>
    </row>
    <row r="140" spans="1:12">
      <c r="A140" s="22">
        <v>139</v>
      </c>
      <c r="B140" t="str">
        <f>+'LISTADO GENERAL '!B152</f>
        <v>0221110885</v>
      </c>
      <c r="C140" t="str">
        <f>+'LISTADO GENERAL '!E152</f>
        <v>ALGIOL 2.5mg X 30 COMP</v>
      </c>
      <c r="D140">
        <f>+'LISTADO GENERAL '!F152</f>
        <v>0</v>
      </c>
      <c r="E140" t="str">
        <f>+'LISTADO GENERAL '!I152</f>
        <v>DOLLDER</v>
      </c>
      <c r="F140" s="20">
        <f>+'LISTADO GENERAL '!S152</f>
        <v>46235</v>
      </c>
      <c r="G140">
        <f>+'LISTADO GENERAL '!T152</f>
        <v>0</v>
      </c>
      <c r="H140" s="21">
        <f>+'LISTADO GENERAL '!O152</f>
        <v>4.8701298701298699</v>
      </c>
      <c r="I140">
        <f t="shared" si="4"/>
        <v>0</v>
      </c>
      <c r="J140">
        <f>IF('LISTADO GENERAL '!K152="EXENTO",'REF2'!I140,I140*1.16)</f>
        <v>0</v>
      </c>
      <c r="K140" t="b">
        <f t="shared" si="5"/>
        <v>0</v>
      </c>
      <c r="L140">
        <f>'LISTADO GENERAL '!A152</f>
        <v>0</v>
      </c>
    </row>
    <row r="141" spans="1:12">
      <c r="A141" s="22">
        <v>140</v>
      </c>
      <c r="B141" t="str">
        <f>+'LISTADO GENERAL '!B153</f>
        <v>0221110895</v>
      </c>
      <c r="C141" t="str">
        <f>+'LISTADO GENERAL '!E153</f>
        <v>ALGIOL HCT 5 MG - 6,25 X 30 COMP</v>
      </c>
      <c r="D141">
        <f>+'LISTADO GENERAL '!F153</f>
        <v>0</v>
      </c>
      <c r="E141" t="str">
        <f>+'LISTADO GENERAL '!I153</f>
        <v>DOLLDER</v>
      </c>
      <c r="F141" s="20">
        <f>+'LISTADO GENERAL '!S153</f>
        <v>46113</v>
      </c>
      <c r="G141">
        <f>+'LISTADO GENERAL '!T153</f>
        <v>0</v>
      </c>
      <c r="H141" s="21">
        <f>+'LISTADO GENERAL '!O153</f>
        <v>8.0506329113924053</v>
      </c>
      <c r="I141">
        <f t="shared" si="4"/>
        <v>0</v>
      </c>
      <c r="J141">
        <f>IF('LISTADO GENERAL '!K153="EXENTO",'REF2'!I141,I141*1.16)</f>
        <v>0</v>
      </c>
      <c r="K141" t="b">
        <f t="shared" si="5"/>
        <v>0</v>
      </c>
      <c r="L141">
        <f>'LISTADO GENERAL '!A153</f>
        <v>0</v>
      </c>
    </row>
    <row r="142" spans="1:12">
      <c r="A142" s="22">
        <v>141</v>
      </c>
      <c r="B142" t="str">
        <f>+'LISTADO GENERAL '!B154</f>
        <v>021740024</v>
      </c>
      <c r="C142" t="str">
        <f>+'LISTADO GENERAL '!E154</f>
        <v>ALIVAX FORTE 650mg x 10 CAP</v>
      </c>
      <c r="D142">
        <f>+'LISTADO GENERAL '!F154</f>
        <v>0</v>
      </c>
      <c r="E142" t="str">
        <f>+'LISTADO GENERAL '!I154</f>
        <v>VIVAX</v>
      </c>
      <c r="F142" s="20">
        <f>+'LISTADO GENERAL '!S154</f>
        <v>46143</v>
      </c>
      <c r="G142">
        <f>+'LISTADO GENERAL '!T154</f>
        <v>0</v>
      </c>
      <c r="H142" s="21">
        <f>+'LISTADO GENERAL '!O154</f>
        <v>3.1168831168831166</v>
      </c>
      <c r="I142">
        <f t="shared" si="4"/>
        <v>0</v>
      </c>
      <c r="J142">
        <f>IF('LISTADO GENERAL '!K154="EXENTO",'REF2'!I142,I142*1.16)</f>
        <v>0</v>
      </c>
      <c r="K142" t="b">
        <f t="shared" si="5"/>
        <v>0</v>
      </c>
      <c r="L142">
        <f>'LISTADO GENERAL '!A154</f>
        <v>0</v>
      </c>
    </row>
    <row r="143" spans="1:12">
      <c r="A143" s="22">
        <v>142</v>
      </c>
      <c r="B143" t="str">
        <f>+'LISTADO GENERAL '!B155</f>
        <v>0217409006</v>
      </c>
      <c r="C143" t="str">
        <f>+'LISTADO GENERAL '!E155</f>
        <v>ALIVAX FORTE 650MG X 25 BLISTER  X 5 CAP DISPENSADOR</v>
      </c>
      <c r="D143">
        <f>+'LISTADO GENERAL '!F155</f>
        <v>0</v>
      </c>
      <c r="E143" t="str">
        <f>+'LISTADO GENERAL '!I155</f>
        <v>VIVAX</v>
      </c>
      <c r="F143" s="20">
        <f>+'LISTADO GENERAL '!S155</f>
        <v>45839</v>
      </c>
      <c r="G143">
        <f>+'LISTADO GENERAL '!T155</f>
        <v>0</v>
      </c>
      <c r="H143" s="21">
        <f>+'LISTADO GENERAL '!O155</f>
        <v>32.86904761904762</v>
      </c>
      <c r="I143">
        <f t="shared" si="4"/>
        <v>0</v>
      </c>
      <c r="J143">
        <f>IF('LISTADO GENERAL '!K155="EXENTO",'REF2'!I143,I143*1.16)</f>
        <v>0</v>
      </c>
      <c r="K143" t="b">
        <f t="shared" si="5"/>
        <v>0</v>
      </c>
      <c r="L143">
        <f>'LISTADO GENERAL '!A155</f>
        <v>0</v>
      </c>
    </row>
    <row r="144" spans="1:12">
      <c r="A144" s="22">
        <v>143</v>
      </c>
      <c r="B144" t="str">
        <f>+'LISTADO GENERAL '!B156</f>
        <v>020981122</v>
      </c>
      <c r="C144" t="str">
        <f>+'LISTADO GENERAL '!E156</f>
        <v>ALIVET (SABOR LIMON) 10G  GRANULADO X6 SOB</v>
      </c>
      <c r="D144">
        <f>+'LISTADO GENERAL '!F156</f>
        <v>0</v>
      </c>
      <c r="E144" t="str">
        <f>+'LISTADO GENERAL '!I156</f>
        <v>LETI-GENVEN</v>
      </c>
      <c r="F144" s="20">
        <f>+'LISTADO GENERAL '!S156</f>
        <v>46082</v>
      </c>
      <c r="G144">
        <f>+'LISTADO GENERAL '!T156</f>
        <v>0</v>
      </c>
      <c r="H144" s="21">
        <f>+'LISTADO GENERAL '!O156</f>
        <v>6.0207792207792199</v>
      </c>
      <c r="I144">
        <f t="shared" si="4"/>
        <v>0</v>
      </c>
      <c r="J144">
        <f>IF('LISTADO GENERAL '!K156="EXENTO",'REF2'!I144,I144*1.16)</f>
        <v>0</v>
      </c>
      <c r="K144" t="b">
        <f t="shared" si="5"/>
        <v>0</v>
      </c>
      <c r="L144" t="str">
        <f>'LISTADO GENERAL '!A156</f>
        <v xml:space="preserve">BROCHE DE ORO </v>
      </c>
    </row>
    <row r="145" spans="1:12">
      <c r="A145" s="22">
        <v>144</v>
      </c>
      <c r="B145" t="str">
        <f>+'LISTADO GENERAL '!B157</f>
        <v>020980553</v>
      </c>
      <c r="C145" t="str">
        <f>+'LISTADO GENERAL '!E157</f>
        <v>ALIVET 125MG-0,5MG/5ML SOL ORAL X 120 ML</v>
      </c>
      <c r="D145">
        <f>+'LISTADO GENERAL '!F157</f>
        <v>0</v>
      </c>
      <c r="E145" t="str">
        <f>+'LISTADO GENERAL '!I157</f>
        <v>LETI-GENVEN</v>
      </c>
      <c r="F145" s="20">
        <f>+'LISTADO GENERAL '!S157</f>
        <v>46082</v>
      </c>
      <c r="G145">
        <f>+'LISTADO GENERAL '!T157</f>
        <v>0</v>
      </c>
      <c r="H145" s="21">
        <f>+'LISTADO GENERAL '!O157</f>
        <v>4.1968354430379753</v>
      </c>
      <c r="I145">
        <f t="shared" si="4"/>
        <v>0</v>
      </c>
      <c r="J145">
        <f>IF('LISTADO GENERAL '!K157="EXENTO",'REF2'!I145,I145*1.16)</f>
        <v>0</v>
      </c>
      <c r="K145" t="b">
        <f t="shared" si="5"/>
        <v>0</v>
      </c>
      <c r="L145" t="str">
        <f>'LISTADO GENERAL '!A157</f>
        <v xml:space="preserve">BROCHE DE ORO </v>
      </c>
    </row>
    <row r="146" spans="1:12">
      <c r="A146" s="22">
        <v>145</v>
      </c>
      <c r="B146" t="str">
        <f>+'LISTADO GENERAL '!B158</f>
        <v>020980025</v>
      </c>
      <c r="C146" t="str">
        <f>+'LISTADO GENERAL '!E158</f>
        <v>ALIVET COMBO DIA/NOCHE X 12 TAB</v>
      </c>
      <c r="D146">
        <f>+'LISTADO GENERAL '!F158</f>
        <v>0</v>
      </c>
      <c r="E146" t="str">
        <f>+'LISTADO GENERAL '!I158</f>
        <v>LETI-GENVEN</v>
      </c>
      <c r="F146" s="20">
        <f>+'LISTADO GENERAL '!S158</f>
        <v>46296</v>
      </c>
      <c r="G146">
        <f>+'LISTADO GENERAL '!T158</f>
        <v>0</v>
      </c>
      <c r="H146" s="21">
        <f>+'LISTADO GENERAL '!O158</f>
        <v>1.9493506493506492</v>
      </c>
      <c r="I146">
        <f t="shared" si="4"/>
        <v>0</v>
      </c>
      <c r="J146">
        <f>IF('LISTADO GENERAL '!K158="EXENTO",'REF2'!I146,I146*1.16)</f>
        <v>0</v>
      </c>
      <c r="K146" t="b">
        <f t="shared" si="5"/>
        <v>0</v>
      </c>
      <c r="L146" t="str">
        <f>'LISTADO GENERAL '!A158</f>
        <v xml:space="preserve">BROCHE DE ORO </v>
      </c>
    </row>
    <row r="147" spans="1:12">
      <c r="A147" s="22">
        <v>146</v>
      </c>
      <c r="B147" t="str">
        <f>+'LISTADO GENERAL '!B159</f>
        <v>11658</v>
      </c>
      <c r="C147" t="str">
        <f>+'LISTADO GENERAL '!E159</f>
        <v>ALIVET PLUS X 10 COMP</v>
      </c>
      <c r="D147">
        <f>+'LISTADO GENERAL '!F159</f>
        <v>0</v>
      </c>
      <c r="E147" t="str">
        <f>+'LISTADO GENERAL '!I159</f>
        <v>LETI-GENVEN</v>
      </c>
      <c r="F147" s="20">
        <f>+'LISTADO GENERAL '!S159</f>
        <v>46054</v>
      </c>
      <c r="G147">
        <f>+'LISTADO GENERAL '!T159</f>
        <v>0</v>
      </c>
      <c r="H147" s="21">
        <f>+'LISTADO GENERAL '!O159</f>
        <v>4.2935064935064933</v>
      </c>
      <c r="I147">
        <f t="shared" si="4"/>
        <v>0</v>
      </c>
      <c r="J147">
        <f>IF('LISTADO GENERAL '!K159="EXENTO",'REF2'!I147,I147*1.16)</f>
        <v>0</v>
      </c>
      <c r="K147" t="b">
        <f t="shared" si="5"/>
        <v>0</v>
      </c>
      <c r="L147" t="str">
        <f>'LISTADO GENERAL '!A159</f>
        <v xml:space="preserve">BROCHE DE ORO </v>
      </c>
    </row>
    <row r="148" spans="1:12">
      <c r="A148" s="22">
        <v>147</v>
      </c>
      <c r="B148" t="str">
        <f>+'LISTADO GENERAL '!B160</f>
        <v>020981176</v>
      </c>
      <c r="C148" t="str">
        <f>+'LISTADO GENERAL '!E160</f>
        <v>ALIVETFA X 10 COMP</v>
      </c>
      <c r="D148">
        <f>+'LISTADO GENERAL '!F160</f>
        <v>0</v>
      </c>
      <c r="E148" t="str">
        <f>+'LISTADO GENERAL '!I160</f>
        <v>LETI-GENVEN</v>
      </c>
      <c r="F148" s="20">
        <f>+'LISTADO GENERAL '!S160</f>
        <v>46054</v>
      </c>
      <c r="G148">
        <f>+'LISTADO GENERAL '!T160</f>
        <v>0</v>
      </c>
      <c r="H148" s="21">
        <f>+'LISTADO GENERAL '!O160</f>
        <v>5.1834627121395904</v>
      </c>
      <c r="I148">
        <f t="shared" si="4"/>
        <v>0</v>
      </c>
      <c r="J148">
        <f>IF('LISTADO GENERAL '!K160="EXENTO",'REF2'!I148,I148*1.16)</f>
        <v>0</v>
      </c>
      <c r="K148" t="b">
        <f t="shared" si="5"/>
        <v>0</v>
      </c>
      <c r="L148" t="str">
        <f>'LISTADO GENERAL '!A160</f>
        <v xml:space="preserve">BROCHE DE ORO </v>
      </c>
    </row>
    <row r="149" spans="1:12">
      <c r="A149" s="22">
        <v>148</v>
      </c>
      <c r="B149" t="str">
        <f>+'LISTADO GENERAL '!B161</f>
        <v>020981002</v>
      </c>
      <c r="C149" t="str">
        <f>+'LISTADO GENERAL '!E161</f>
        <v>ALIVETNOC FORTE 10GR GRANULADO X 6 SOBRES</v>
      </c>
      <c r="D149">
        <f>+'LISTADO GENERAL '!F161</f>
        <v>0</v>
      </c>
      <c r="E149" t="str">
        <f>+'LISTADO GENERAL '!I161</f>
        <v>LETI-GENVEN</v>
      </c>
      <c r="F149" s="20">
        <f>+'LISTADO GENERAL '!S161</f>
        <v>46054</v>
      </c>
      <c r="G149">
        <f>+'LISTADO GENERAL '!T161</f>
        <v>0</v>
      </c>
      <c r="H149" s="21">
        <f>+'LISTADO GENERAL '!O161</f>
        <v>4.9720779220779221</v>
      </c>
      <c r="I149">
        <f t="shared" si="4"/>
        <v>0</v>
      </c>
      <c r="J149">
        <f>IF('LISTADO GENERAL '!K161="EXENTO",'REF2'!I149,I149*1.16)</f>
        <v>0</v>
      </c>
      <c r="K149" t="b">
        <f t="shared" si="5"/>
        <v>0</v>
      </c>
      <c r="L149" t="str">
        <f>'LISTADO GENERAL '!A161</f>
        <v xml:space="preserve">BROCHE DE ORO </v>
      </c>
    </row>
    <row r="150" spans="1:12">
      <c r="A150" s="22">
        <v>149</v>
      </c>
      <c r="B150" t="str">
        <f>+'LISTADO GENERAL '!B162</f>
        <v>021520959</v>
      </c>
      <c r="C150" t="str">
        <f>+'LISTADO GENERAL '!E162</f>
        <v>ALLEGRA PEDIATRICO (FEXOFENADINA CLORHIDRATO)30mg/5mL FRASCO X 150mL</v>
      </c>
      <c r="D150">
        <f>+'LISTADO GENERAL '!F162</f>
        <v>0</v>
      </c>
      <c r="E150" t="str">
        <f>+'LISTADO GENERAL '!I162</f>
        <v>SANOFI</v>
      </c>
      <c r="F150" s="20">
        <f>+'LISTADO GENERAL '!S162</f>
        <v>46143</v>
      </c>
      <c r="G150">
        <f>+'LISTADO GENERAL '!T162</f>
        <v>0</v>
      </c>
      <c r="H150" s="21">
        <f>+'LISTADO GENERAL '!O162</f>
        <v>13.754433183340506</v>
      </c>
      <c r="I150">
        <f t="shared" si="4"/>
        <v>0</v>
      </c>
      <c r="J150">
        <f>IF('LISTADO GENERAL '!K162="EXENTO",'REF2'!I150,I150*1.16)</f>
        <v>0</v>
      </c>
      <c r="K150" t="b">
        <f t="shared" si="5"/>
        <v>0</v>
      </c>
      <c r="L150">
        <f>'LISTADO GENERAL '!A162</f>
        <v>0</v>
      </c>
    </row>
    <row r="151" spans="1:12">
      <c r="A151" s="22">
        <v>150</v>
      </c>
      <c r="B151" t="str">
        <f>+'LISTADO GENERAL '!B163</f>
        <v>020980026</v>
      </c>
      <c r="C151" t="str">
        <f>+'LISTADO GENERAL '!E163</f>
        <v>ALLIXON NARANJA X 240ML</v>
      </c>
      <c r="D151">
        <f>+'LISTADO GENERAL '!F163</f>
        <v>0</v>
      </c>
      <c r="E151" t="str">
        <f>+'LISTADO GENERAL '!I163</f>
        <v>LETI-GENVEN</v>
      </c>
      <c r="F151" s="20">
        <f>+'LISTADO GENERAL '!S163</f>
        <v>46143</v>
      </c>
      <c r="G151">
        <f>+'LISTADO GENERAL '!T163</f>
        <v>0</v>
      </c>
      <c r="H151" s="21">
        <f>+'LISTADO GENERAL '!O163</f>
        <v>2.5144936708860754</v>
      </c>
      <c r="I151">
        <f t="shared" si="4"/>
        <v>0</v>
      </c>
      <c r="J151">
        <f>IF('LISTADO GENERAL '!K163="EXENTO",'REF2'!I151,I151*1.16)</f>
        <v>0</v>
      </c>
      <c r="K151" t="b">
        <f t="shared" si="5"/>
        <v>0</v>
      </c>
      <c r="L151" t="str">
        <f>'LISTADO GENERAL '!A163</f>
        <v xml:space="preserve">BROCHE DE ORO </v>
      </c>
    </row>
    <row r="152" spans="1:12">
      <c r="A152" s="22">
        <v>151</v>
      </c>
      <c r="B152" t="str">
        <f>+'LISTADO GENERAL '!B164</f>
        <v>0837400001</v>
      </c>
      <c r="C152" t="str">
        <f>+'LISTADO GENERAL '!E164</f>
        <v>ALPHAPRO ETAPA 2  ( 6 - 12 MESES) 400 G</v>
      </c>
      <c r="D152">
        <f>+'LISTADO GENERAL '!F164</f>
        <v>0</v>
      </c>
      <c r="E152" t="str">
        <f>+'LISTADO GENERAL '!I164</f>
        <v>BALKER</v>
      </c>
      <c r="F152" s="20">
        <f>+'LISTADO GENERAL '!S164</f>
        <v>45962</v>
      </c>
      <c r="G152">
        <f>+'LISTADO GENERAL '!T164</f>
        <v>0</v>
      </c>
      <c r="H152" s="21">
        <f>+'LISTADO GENERAL '!O164</f>
        <v>10.968311688311688</v>
      </c>
      <c r="I152">
        <f t="shared" si="4"/>
        <v>0</v>
      </c>
      <c r="J152">
        <f>IF('LISTADO GENERAL '!K164="EXENTO",'REF2'!I152,I152*1.16)</f>
        <v>0</v>
      </c>
      <c r="K152" t="b">
        <f t="shared" si="5"/>
        <v>0</v>
      </c>
      <c r="L152">
        <f>'LISTADO GENERAL '!A164</f>
        <v>0</v>
      </c>
    </row>
    <row r="153" spans="1:12">
      <c r="A153" s="22">
        <v>152</v>
      </c>
      <c r="B153" t="str">
        <f>+'LISTADO GENERAL '!B165</f>
        <v>0837400002</v>
      </c>
      <c r="C153" t="str">
        <f>+'LISTADO GENERAL '!E165</f>
        <v>ALPHAPRO RICE  ( 6 - 12 MESES) 400 G</v>
      </c>
      <c r="D153">
        <f>+'LISTADO GENERAL '!F165</f>
        <v>0</v>
      </c>
      <c r="E153" t="str">
        <f>+'LISTADO GENERAL '!I165</f>
        <v>BALKER</v>
      </c>
      <c r="F153" s="20">
        <f>+'LISTADO GENERAL '!S165</f>
        <v>45962</v>
      </c>
      <c r="G153">
        <f>+'LISTADO GENERAL '!T165</f>
        <v>0</v>
      </c>
      <c r="H153" s="21">
        <f>+'LISTADO GENERAL '!O165</f>
        <v>13.948051948051948</v>
      </c>
      <c r="I153">
        <f t="shared" si="4"/>
        <v>0</v>
      </c>
      <c r="J153">
        <f>IF('LISTADO GENERAL '!K165="EXENTO",'REF2'!I153,I153*1.16)</f>
        <v>0</v>
      </c>
      <c r="K153" t="b">
        <f t="shared" si="5"/>
        <v>0</v>
      </c>
      <c r="L153">
        <f>'LISTADO GENERAL '!A165</f>
        <v>0</v>
      </c>
    </row>
    <row r="154" spans="1:12">
      <c r="A154" s="22">
        <v>153</v>
      </c>
      <c r="B154" t="str">
        <f>+'LISTADO GENERAL '!B166</f>
        <v>021090907</v>
      </c>
      <c r="C154" t="str">
        <f>+'LISTADO GENERAL '!E166</f>
        <v>ALSART 160MGS X 10 CAP</v>
      </c>
      <c r="D154">
        <f>+'LISTADO GENERAL '!F166</f>
        <v>0</v>
      </c>
      <c r="E154" t="str">
        <f>+'LISTADO GENERAL '!I166</f>
        <v>MEYER</v>
      </c>
      <c r="F154" s="20">
        <f>+'LISTADO GENERAL '!S166</f>
        <v>46266</v>
      </c>
      <c r="G154">
        <f>+'LISTADO GENERAL '!T166</f>
        <v>0</v>
      </c>
      <c r="H154" s="21">
        <f>+'LISTADO GENERAL '!O166</f>
        <v>5.2724000000000002</v>
      </c>
      <c r="I154">
        <f t="shared" si="4"/>
        <v>0</v>
      </c>
      <c r="J154">
        <f>IF('LISTADO GENERAL '!K166="EXENTO",'REF2'!I154,I154*1.16)</f>
        <v>0</v>
      </c>
      <c r="K154" t="b">
        <f t="shared" si="5"/>
        <v>0</v>
      </c>
      <c r="L154" t="str">
        <f>'LISTADO GENERAL '!A166</f>
        <v>BROCHE DE ORO</v>
      </c>
    </row>
    <row r="155" spans="1:12">
      <c r="A155" s="22">
        <v>154</v>
      </c>
      <c r="B155" t="str">
        <f>+'LISTADO GENERAL '!B167</f>
        <v>021090908</v>
      </c>
      <c r="C155" t="str">
        <f>+'LISTADO GENERAL '!E167</f>
        <v>ALSART 80MGS X 10 CAP</v>
      </c>
      <c r="D155">
        <f>+'LISTADO GENERAL '!F167</f>
        <v>0</v>
      </c>
      <c r="E155" t="str">
        <f>+'LISTADO GENERAL '!I167</f>
        <v>MEYER</v>
      </c>
      <c r="F155" s="20">
        <f>+'LISTADO GENERAL '!S167</f>
        <v>46174</v>
      </c>
      <c r="G155">
        <f>+'LISTADO GENERAL '!T167</f>
        <v>0</v>
      </c>
      <c r="H155" s="21">
        <f>+'LISTADO GENERAL '!O167</f>
        <v>3.6749999999999998</v>
      </c>
      <c r="I155">
        <f t="shared" si="4"/>
        <v>0</v>
      </c>
      <c r="J155">
        <f>IF('LISTADO GENERAL '!K167="EXENTO",'REF2'!I155,I155*1.16)</f>
        <v>0</v>
      </c>
      <c r="K155" t="b">
        <f t="shared" si="5"/>
        <v>0</v>
      </c>
      <c r="L155" t="str">
        <f>'LISTADO GENERAL '!A167</f>
        <v>BROCHE DE ORO</v>
      </c>
    </row>
    <row r="156" spans="1:12">
      <c r="A156" s="22">
        <v>155</v>
      </c>
      <c r="B156" t="str">
        <f>+'LISTADO GENERAL '!B168</f>
        <v>020581004</v>
      </c>
      <c r="C156" t="str">
        <f>+'LISTADO GENERAL '!E168</f>
        <v>AMANIRIS (ACIDO ACETILSALICILICO) 81MG X 30 COMP</v>
      </c>
      <c r="D156">
        <f>+'LISTADO GENERAL '!F168</f>
        <v>0</v>
      </c>
      <c r="E156" t="str">
        <f>+'LISTADO GENERAL '!I168</f>
        <v>FC PHARMA</v>
      </c>
      <c r="F156" s="20">
        <f>+'LISTADO GENERAL '!S168</f>
        <v>46204</v>
      </c>
      <c r="G156">
        <f>+'LISTADO GENERAL '!T168</f>
        <v>0</v>
      </c>
      <c r="H156" s="21">
        <f>+'LISTADO GENERAL '!O168</f>
        <v>2.3020535714285715</v>
      </c>
      <c r="I156">
        <f t="shared" si="4"/>
        <v>0</v>
      </c>
      <c r="J156">
        <f>IF('LISTADO GENERAL '!K168="EXENTO",'REF2'!I156,I156*1.16)</f>
        <v>0</v>
      </c>
      <c r="K156" t="b">
        <f t="shared" si="5"/>
        <v>0</v>
      </c>
      <c r="L156" t="str">
        <f>'LISTADO GENERAL '!A168</f>
        <v>PRODUCTOS TOP</v>
      </c>
    </row>
    <row r="157" spans="1:12">
      <c r="A157" s="22">
        <v>156</v>
      </c>
      <c r="B157" t="str">
        <f>+'LISTADO GENERAL '!B169</f>
        <v>020580999</v>
      </c>
      <c r="C157" t="str">
        <f>+'LISTADO GENERAL '!E169</f>
        <v>AMARENFEN 1 CAPSULA BLANDA 150 MG</v>
      </c>
      <c r="D157">
        <f>+'LISTADO GENERAL '!F169</f>
        <v>0</v>
      </c>
      <c r="E157" t="str">
        <f>+'LISTADO GENERAL '!I169</f>
        <v>FC PHARMA</v>
      </c>
      <c r="F157" s="20">
        <f>+'LISTADO GENERAL '!S169</f>
        <v>46235</v>
      </c>
      <c r="G157">
        <f>+'LISTADO GENERAL '!T169</f>
        <v>0</v>
      </c>
      <c r="H157" s="21">
        <f>+'LISTADO GENERAL '!O169</f>
        <v>3.9452142857142851</v>
      </c>
      <c r="I157">
        <f t="shared" si="4"/>
        <v>0</v>
      </c>
      <c r="J157">
        <f>IF('LISTADO GENERAL '!K169="EXENTO",'REF2'!I157,I157*1.16)</f>
        <v>0</v>
      </c>
      <c r="K157" t="b">
        <f t="shared" si="5"/>
        <v>0</v>
      </c>
      <c r="L157" t="str">
        <f>'LISTADO GENERAL '!A169</f>
        <v>PRODUCTOS TOP</v>
      </c>
    </row>
    <row r="158" spans="1:12">
      <c r="A158" s="22">
        <v>157</v>
      </c>
      <c r="B158" t="str">
        <f>+'LISTADO GENERAL '!B170</f>
        <v>023110000</v>
      </c>
      <c r="C158" t="str">
        <f>+'LISTADO GENERAL '!E170</f>
        <v>AMARYL M 2 MG - 1000 MG X 16 COMP</v>
      </c>
      <c r="D158">
        <f>+'LISTADO GENERAL '!F170</f>
        <v>0</v>
      </c>
      <c r="E158" t="str">
        <f>+'LISTADO GENERAL '!I170</f>
        <v>SANOFI</v>
      </c>
      <c r="F158" s="20">
        <f>+'LISTADO GENERAL '!S170</f>
        <v>46204</v>
      </c>
      <c r="G158">
        <f>+'LISTADO GENERAL '!T170</f>
        <v>0</v>
      </c>
      <c r="H158" s="21">
        <f>+'LISTADO GENERAL '!O170</f>
        <v>10.337662337662337</v>
      </c>
      <c r="I158">
        <f t="shared" si="4"/>
        <v>0</v>
      </c>
      <c r="J158">
        <f>IF('LISTADO GENERAL '!K170="EXENTO",'REF2'!I158,I158*1.16)</f>
        <v>0</v>
      </c>
      <c r="K158" t="b">
        <f t="shared" si="5"/>
        <v>0</v>
      </c>
      <c r="L158">
        <f>'LISTADO GENERAL '!A170</f>
        <v>0</v>
      </c>
    </row>
    <row r="159" spans="1:12">
      <c r="A159" s="22">
        <v>158</v>
      </c>
      <c r="B159" t="str">
        <f>+'LISTADO GENERAL '!B171</f>
        <v>023910001</v>
      </c>
      <c r="C159" t="str">
        <f>+'LISTADO GENERAL '!E171</f>
        <v>AMBROXOL 15MG/5ML  X 120 ML JARABE PEDIATRICO</v>
      </c>
      <c r="D159">
        <f>+'LISTADO GENERAL '!F171</f>
        <v>0</v>
      </c>
      <c r="E159" t="str">
        <f>+'LISTADO GENERAL '!I171</f>
        <v>LISTER FENIX</v>
      </c>
      <c r="F159" s="20">
        <f>+'LISTADO GENERAL '!S171</f>
        <v>46082</v>
      </c>
      <c r="G159">
        <f>+'LISTADO GENERAL '!T171</f>
        <v>0</v>
      </c>
      <c r="H159" s="21">
        <f>+'LISTADO GENERAL '!O171</f>
        <v>2.3766233766233769</v>
      </c>
      <c r="I159">
        <f t="shared" si="4"/>
        <v>0</v>
      </c>
      <c r="J159">
        <f>IF('LISTADO GENERAL '!K171="EXENTO",'REF2'!I159,I159*1.16)</f>
        <v>0</v>
      </c>
      <c r="K159" t="b">
        <f t="shared" si="5"/>
        <v>0</v>
      </c>
      <c r="L159">
        <f>'LISTADO GENERAL '!A171</f>
        <v>0</v>
      </c>
    </row>
    <row r="160" spans="1:12">
      <c r="A160" s="22">
        <v>159</v>
      </c>
      <c r="B160" t="str">
        <f>+'LISTADO GENERAL '!B172</f>
        <v>033820010</v>
      </c>
      <c r="C160" t="str">
        <f>+'LISTADO GENERAL '!E172</f>
        <v>AMBROXOL 15MG/5ML 120ML JARABE PED</v>
      </c>
      <c r="D160">
        <f>+'LISTADO GENERAL '!F172</f>
        <v>0</v>
      </c>
      <c r="E160" t="str">
        <f>+'LISTADO GENERAL '!I172</f>
        <v>FELIRNI</v>
      </c>
      <c r="F160" s="20">
        <f>+'LISTADO GENERAL '!S172</f>
        <v>45870</v>
      </c>
      <c r="G160">
        <f>+'LISTADO GENERAL '!T172</f>
        <v>0</v>
      </c>
      <c r="H160" s="21">
        <f>+'LISTADO GENERAL '!O172</f>
        <v>1.7922077922077921</v>
      </c>
      <c r="I160">
        <f t="shared" si="4"/>
        <v>0</v>
      </c>
      <c r="J160">
        <f>IF('LISTADO GENERAL '!K172="EXENTO",'REF2'!I160,I160*1.16)</f>
        <v>0</v>
      </c>
      <c r="K160" t="b">
        <f t="shared" si="5"/>
        <v>0</v>
      </c>
      <c r="L160">
        <f>'LISTADO GENERAL '!A172</f>
        <v>0</v>
      </c>
    </row>
    <row r="161" spans="1:12">
      <c r="A161" s="22">
        <v>160</v>
      </c>
      <c r="B161" t="str">
        <f>+'LISTADO GENERAL '!B173</f>
        <v>021749006</v>
      </c>
      <c r="C161" t="str">
        <f>+'LISTADO GENERAL '!E173</f>
        <v>AMBROXOL 15mg/5mL JBE x120mL</v>
      </c>
      <c r="D161">
        <f>+'LISTADO GENERAL '!F173</f>
        <v>0</v>
      </c>
      <c r="E161" t="str">
        <f>+'LISTADO GENERAL '!I173</f>
        <v>VIVAX</v>
      </c>
      <c r="F161" s="20">
        <f>+'LISTADO GENERAL '!S173</f>
        <v>45931</v>
      </c>
      <c r="G161">
        <f>+'LISTADO GENERAL '!T173</f>
        <v>0</v>
      </c>
      <c r="H161" s="21">
        <f>+'LISTADO GENERAL '!O173</f>
        <v>3.4936708860759489</v>
      </c>
      <c r="I161">
        <f t="shared" si="4"/>
        <v>0</v>
      </c>
      <c r="J161">
        <f>IF('LISTADO GENERAL '!K173="EXENTO",'REF2'!I161,I161*1.16)</f>
        <v>0</v>
      </c>
      <c r="K161" t="b">
        <f t="shared" si="5"/>
        <v>0</v>
      </c>
      <c r="L161">
        <f>'LISTADO GENERAL '!A173</f>
        <v>0</v>
      </c>
    </row>
    <row r="162" spans="1:12">
      <c r="A162" s="22">
        <v>161</v>
      </c>
      <c r="B162" t="str">
        <f>+'LISTADO GENERAL '!B174</f>
        <v>020930626</v>
      </c>
      <c r="C162" t="str">
        <f>+'LISTADO GENERAL '!E174</f>
        <v>AMBROXOL 15MG/5ML X 120ML JARABE PEDIATRICO</v>
      </c>
      <c r="D162">
        <f>+'LISTADO GENERAL '!F174</f>
        <v>0</v>
      </c>
      <c r="E162" t="str">
        <f>+'LISTADO GENERAL '!I174</f>
        <v>LA SANTE</v>
      </c>
      <c r="F162" s="20">
        <f>+'LISTADO GENERAL '!S174</f>
        <v>46266</v>
      </c>
      <c r="G162">
        <f>+'LISTADO GENERAL '!T174</f>
        <v>0</v>
      </c>
      <c r="H162" s="21">
        <f>+'LISTADO GENERAL '!O174</f>
        <v>2.7439999999999998</v>
      </c>
      <c r="I162">
        <f t="shared" si="4"/>
        <v>0</v>
      </c>
      <c r="J162">
        <f>IF('LISTADO GENERAL '!K174="EXENTO",'REF2'!I162,I162*1.16)</f>
        <v>0</v>
      </c>
      <c r="K162" t="b">
        <f t="shared" si="5"/>
        <v>0</v>
      </c>
      <c r="L162" t="str">
        <f>'LISTADO GENERAL '!A174</f>
        <v>BROCHE DE ORO</v>
      </c>
    </row>
    <row r="163" spans="1:12">
      <c r="A163" s="22">
        <v>162</v>
      </c>
      <c r="B163" t="str">
        <f>+'LISTADO GENERAL '!B175</f>
        <v>023910000</v>
      </c>
      <c r="C163" t="str">
        <f>+'LISTADO GENERAL '!E175</f>
        <v>AMBROXOL 30MG/5ML  X 120 ML JARABE ADULTO</v>
      </c>
      <c r="D163">
        <f>+'LISTADO GENERAL '!F175</f>
        <v>0</v>
      </c>
      <c r="E163" t="str">
        <f>+'LISTADO GENERAL '!I175</f>
        <v>LISTER FENIX</v>
      </c>
      <c r="F163" s="20">
        <f>+'LISTADO GENERAL '!S175</f>
        <v>46235</v>
      </c>
      <c r="G163">
        <f>+'LISTADO GENERAL '!T175</f>
        <v>0</v>
      </c>
      <c r="H163" s="21">
        <f>+'LISTADO GENERAL '!O175</f>
        <v>2.5194805194805192</v>
      </c>
      <c r="I163">
        <f t="shared" si="4"/>
        <v>0</v>
      </c>
      <c r="J163">
        <f>IF('LISTADO GENERAL '!K175="EXENTO",'REF2'!I163,I163*1.16)</f>
        <v>0</v>
      </c>
      <c r="K163" t="b">
        <f t="shared" si="5"/>
        <v>0</v>
      </c>
      <c r="L163">
        <f>'LISTADO GENERAL '!A175</f>
        <v>0</v>
      </c>
    </row>
    <row r="164" spans="1:12">
      <c r="A164" s="22">
        <v>163</v>
      </c>
      <c r="B164" t="str">
        <f>+'LISTADO GENERAL '!B176</f>
        <v>033820011</v>
      </c>
      <c r="C164" t="str">
        <f>+'LISTADO GENERAL '!E176</f>
        <v>AMBROXOL 30MG/5ML 120ML JARABE</v>
      </c>
      <c r="D164">
        <f>+'LISTADO GENERAL '!F176</f>
        <v>0</v>
      </c>
      <c r="E164" t="str">
        <f>+'LISTADO GENERAL '!I176</f>
        <v>FELIRNI</v>
      </c>
      <c r="F164" s="20">
        <f>+'LISTADO GENERAL '!S176</f>
        <v>45870</v>
      </c>
      <c r="G164">
        <f>+'LISTADO GENERAL '!T176</f>
        <v>0</v>
      </c>
      <c r="H164" s="21">
        <f>+'LISTADO GENERAL '!O176</f>
        <v>2.5844155844155843</v>
      </c>
      <c r="I164">
        <f t="shared" si="4"/>
        <v>0</v>
      </c>
      <c r="J164">
        <f>IF('LISTADO GENERAL '!K176="EXENTO",'REF2'!I164,I164*1.16)</f>
        <v>0</v>
      </c>
      <c r="K164" t="b">
        <f t="shared" si="5"/>
        <v>0</v>
      </c>
      <c r="L164">
        <f>'LISTADO GENERAL '!A176</f>
        <v>0</v>
      </c>
    </row>
    <row r="165" spans="1:12">
      <c r="A165" s="22">
        <v>164</v>
      </c>
      <c r="B165" t="str">
        <f>+'LISTADO GENERAL '!B177</f>
        <v>021749007</v>
      </c>
      <c r="C165" t="str">
        <f>+'LISTADO GENERAL '!E177</f>
        <v>AMBROXOL 30MG/5ML X 120ML JARABE ADULTO</v>
      </c>
      <c r="D165">
        <f>+'LISTADO GENERAL '!F177</f>
        <v>0</v>
      </c>
      <c r="E165" t="str">
        <f>+'LISTADO GENERAL '!I177</f>
        <v>VIVAX</v>
      </c>
      <c r="F165" s="20">
        <f>+'LISTADO GENERAL '!S177</f>
        <v>46054</v>
      </c>
      <c r="G165">
        <f>+'LISTADO GENERAL '!T177</f>
        <v>0</v>
      </c>
      <c r="H165" s="21">
        <f>+'LISTADO GENERAL '!O177</f>
        <v>4.6962025316455698</v>
      </c>
      <c r="I165">
        <f t="shared" si="4"/>
        <v>0</v>
      </c>
      <c r="J165">
        <f>IF('LISTADO GENERAL '!K177="EXENTO",'REF2'!I165,I165*1.16)</f>
        <v>0</v>
      </c>
      <c r="K165" t="b">
        <f t="shared" si="5"/>
        <v>0</v>
      </c>
      <c r="L165">
        <f>'LISTADO GENERAL '!A177</f>
        <v>0</v>
      </c>
    </row>
    <row r="166" spans="1:12">
      <c r="A166" s="22">
        <v>165</v>
      </c>
      <c r="B166" t="str">
        <f>+'LISTADO GENERAL '!B178</f>
        <v>020930627</v>
      </c>
      <c r="C166" t="str">
        <f>+'LISTADO GENERAL '!E178</f>
        <v>AMBROXOL 30MG/5ML X 120ML JARABE ADULTO</v>
      </c>
      <c r="D166">
        <f>+'LISTADO GENERAL '!F178</f>
        <v>0</v>
      </c>
      <c r="E166" t="str">
        <f>+'LISTADO GENERAL '!I178</f>
        <v>LA SANTE</v>
      </c>
      <c r="F166" s="20">
        <f>+'LISTADO GENERAL '!S178</f>
        <v>46051</v>
      </c>
      <c r="G166">
        <f>+'LISTADO GENERAL '!T178</f>
        <v>0</v>
      </c>
      <c r="H166" s="21">
        <f>+'LISTADO GENERAL '!O178</f>
        <v>3.6652</v>
      </c>
      <c r="I166">
        <f t="shared" si="4"/>
        <v>0</v>
      </c>
      <c r="J166">
        <f>IF('LISTADO GENERAL '!K178="EXENTO",'REF2'!I166,I166*1.16)</f>
        <v>0</v>
      </c>
      <c r="K166" t="b">
        <f t="shared" si="5"/>
        <v>0</v>
      </c>
      <c r="L166" t="str">
        <f>'LISTADO GENERAL '!A178</f>
        <v>BROCHE DE ORO</v>
      </c>
    </row>
    <row r="167" spans="1:12">
      <c r="A167" s="22">
        <v>166</v>
      </c>
      <c r="B167" t="str">
        <f>+'LISTADO GENERAL '!B179</f>
        <v>011730008</v>
      </c>
      <c r="C167" t="str">
        <f>+'LISTADO GENERAL '!E179</f>
        <v xml:space="preserve">AMIKACINA 500MG/2ML AMP </v>
      </c>
      <c r="D167">
        <f>+'LISTADO GENERAL '!F179</f>
        <v>0</v>
      </c>
      <c r="E167" t="str">
        <f>+'LISTADO GENERAL '!I179</f>
        <v>VITALIS</v>
      </c>
      <c r="F167" s="20">
        <f>+'LISTADO GENERAL '!S179</f>
        <v>46447</v>
      </c>
      <c r="G167">
        <f>+'LISTADO GENERAL '!T179</f>
        <v>0</v>
      </c>
      <c r="H167" s="21">
        <f>+'LISTADO GENERAL '!O179</f>
        <v>1.2818181818181817</v>
      </c>
      <c r="I167">
        <f t="shared" si="4"/>
        <v>0</v>
      </c>
      <c r="J167">
        <f>IF('LISTADO GENERAL '!K179="EXENTO",'REF2'!I167,I167*1.16)</f>
        <v>0</v>
      </c>
      <c r="K167" t="b">
        <f t="shared" si="5"/>
        <v>0</v>
      </c>
      <c r="L167" t="str">
        <f>'LISTADO GENERAL '!A179</f>
        <v>PRODUCTOS TOP</v>
      </c>
    </row>
    <row r="168" spans="1:12">
      <c r="A168" s="22">
        <v>167</v>
      </c>
      <c r="B168" t="str">
        <f>+'LISTADO GENERAL '!B180</f>
        <v>010980269</v>
      </c>
      <c r="C168" t="str">
        <f>+'LISTADO GENERAL '!E180</f>
        <v>AMIKACINA 500MG/2ML X 1AMP</v>
      </c>
      <c r="D168">
        <f>+'LISTADO GENERAL '!F180</f>
        <v>0</v>
      </c>
      <c r="E168" t="str">
        <f>+'LISTADO GENERAL '!I180</f>
        <v>LETI-GENVEN</v>
      </c>
      <c r="F168" s="20">
        <f>+'LISTADO GENERAL '!S180</f>
        <v>46082</v>
      </c>
      <c r="G168">
        <f>+'LISTADO GENERAL '!T180</f>
        <v>0</v>
      </c>
      <c r="H168" s="21">
        <f>+'LISTADO GENERAL '!O180</f>
        <v>5.0461964285714282</v>
      </c>
      <c r="I168">
        <f t="shared" si="4"/>
        <v>0</v>
      </c>
      <c r="J168">
        <f>IF('LISTADO GENERAL '!K180="EXENTO",'REF2'!I168,I168*1.16)</f>
        <v>0</v>
      </c>
      <c r="K168" t="b">
        <f t="shared" si="5"/>
        <v>0</v>
      </c>
      <c r="L168" t="str">
        <f>'LISTADO GENERAL '!A180</f>
        <v xml:space="preserve">BROCHE DE ORO </v>
      </c>
    </row>
    <row r="169" spans="1:12">
      <c r="A169" s="22">
        <v>168</v>
      </c>
      <c r="B169" t="str">
        <f>+'LISTADO GENERAL '!B181</f>
        <v>021690884</v>
      </c>
      <c r="C169" t="str">
        <f>+'LISTADO GENERAL '!E181</f>
        <v>AMIODARONA CLORHIDRATO 200MG X 10 TAB</v>
      </c>
      <c r="D169">
        <f>+'LISTADO GENERAL '!F181</f>
        <v>0</v>
      </c>
      <c r="E169" t="str">
        <f>+'LISTADO GENERAL '!I181</f>
        <v>VALMOR</v>
      </c>
      <c r="F169" s="20">
        <f>+'LISTADO GENERAL '!S181</f>
        <v>47300</v>
      </c>
      <c r="G169">
        <f>+'LISTADO GENERAL '!T181</f>
        <v>0</v>
      </c>
      <c r="H169" s="21">
        <f>+'LISTADO GENERAL '!O181</f>
        <v>5.7721837233164548</v>
      </c>
      <c r="I169">
        <f t="shared" si="4"/>
        <v>0</v>
      </c>
      <c r="J169">
        <f>IF('LISTADO GENERAL '!K181="EXENTO",'REF2'!I169,I169*1.16)</f>
        <v>0</v>
      </c>
      <c r="K169" t="b">
        <f t="shared" si="5"/>
        <v>0</v>
      </c>
      <c r="L169" t="str">
        <f>'LISTADO GENERAL '!A181</f>
        <v>PRODUCTOS TOP</v>
      </c>
    </row>
    <row r="170" spans="1:12">
      <c r="A170" s="22">
        <v>169</v>
      </c>
      <c r="B170" t="str">
        <f>+'LISTADO GENERAL '!B182</f>
        <v>0217208284</v>
      </c>
      <c r="C170" t="str">
        <f>+'LISTADO GENERAL '!E182</f>
        <v>AMIODARONA CLORHIDRATO 50 MG ML SOLUCION INYECTABLE</v>
      </c>
      <c r="D170">
        <f>+'LISTADO GENERAL '!F182</f>
        <v>0</v>
      </c>
      <c r="E170" t="str">
        <f>+'LISTADO GENERAL '!I182</f>
        <v>VINCENTI</v>
      </c>
      <c r="F170" s="20">
        <f>+'LISTADO GENERAL '!S182</f>
        <v>45992</v>
      </c>
      <c r="G170">
        <f>+'LISTADO GENERAL '!T182</f>
        <v>0</v>
      </c>
      <c r="H170" s="21">
        <f>+'LISTADO GENERAL '!O182</f>
        <v>1.6877951207870419</v>
      </c>
      <c r="I170">
        <f t="shared" si="4"/>
        <v>0</v>
      </c>
      <c r="J170">
        <f>IF('LISTADO GENERAL '!K182="EXENTO",'REF2'!I170,I170*1.16)</f>
        <v>0</v>
      </c>
      <c r="K170" t="b">
        <f t="shared" si="5"/>
        <v>0</v>
      </c>
      <c r="L170">
        <f>'LISTADO GENERAL '!A182</f>
        <v>0</v>
      </c>
    </row>
    <row r="171" spans="1:12">
      <c r="A171" s="22">
        <v>170</v>
      </c>
      <c r="B171" t="str">
        <f>+'LISTADO GENERAL '!B183</f>
        <v>BKAMLODI00100000</v>
      </c>
      <c r="C171" t="str">
        <f>+'LISTADO GENERAL '!E183</f>
        <v>AMLODIPINA 10 MG X 30 TAB</v>
      </c>
      <c r="D171">
        <f>+'LISTADO GENERAL '!F183</f>
        <v>0</v>
      </c>
      <c r="E171" t="str">
        <f>+'LISTADO GENERAL '!I183</f>
        <v>BUKA</v>
      </c>
      <c r="F171" s="20">
        <f>+'LISTADO GENERAL '!S183</f>
        <v>46569</v>
      </c>
      <c r="G171">
        <f>+'LISTADO GENERAL '!T183</f>
        <v>0</v>
      </c>
      <c r="H171" s="21">
        <f>+'LISTADO GENERAL '!O183</f>
        <v>1.2077922077922079</v>
      </c>
      <c r="I171">
        <f t="shared" si="4"/>
        <v>0</v>
      </c>
      <c r="J171">
        <f>IF('LISTADO GENERAL '!K183="EXENTO",'REF2'!I171,I171*1.16)</f>
        <v>0</v>
      </c>
      <c r="K171" t="b">
        <f t="shared" si="5"/>
        <v>0</v>
      </c>
      <c r="L171">
        <f>'LISTADO GENERAL '!A183</f>
        <v>0</v>
      </c>
    </row>
    <row r="172" spans="1:12">
      <c r="A172" s="22">
        <v>171</v>
      </c>
      <c r="B172" t="str">
        <f>+'LISTADO GENERAL '!B184</f>
        <v>033180000</v>
      </c>
      <c r="C172" t="str">
        <f>+'LISTADO GENERAL '!E184</f>
        <v>AMLODIPINA 10 MG X30 TAB</v>
      </c>
      <c r="D172">
        <f>+'LISTADO GENERAL '!F184</f>
        <v>0</v>
      </c>
      <c r="E172" t="str">
        <f>+'LISTADO GENERAL '!I184</f>
        <v>ARTE + MEDICO</v>
      </c>
      <c r="F172" s="20">
        <f>+'LISTADO GENERAL '!S184</f>
        <v>46113</v>
      </c>
      <c r="G172">
        <f>+'LISTADO GENERAL '!T184</f>
        <v>0</v>
      </c>
      <c r="H172" s="21">
        <f>+'LISTADO GENERAL '!O184</f>
        <v>1.8354430379746833</v>
      </c>
      <c r="I172">
        <f t="shared" si="4"/>
        <v>0</v>
      </c>
      <c r="J172">
        <f>IF('LISTADO GENERAL '!K184="EXENTO",'REF2'!I172,I172*1.16)</f>
        <v>0</v>
      </c>
      <c r="K172" t="b">
        <f t="shared" si="5"/>
        <v>0</v>
      </c>
      <c r="L172">
        <f>'LISTADO GENERAL '!A184</f>
        <v>0</v>
      </c>
    </row>
    <row r="173" spans="1:12">
      <c r="A173" s="22">
        <v>172</v>
      </c>
      <c r="B173" t="str">
        <f>+'LISTADO GENERAL '!B185</f>
        <v>020261044</v>
      </c>
      <c r="C173" t="str">
        <f>+'LISTADO GENERAL '!E185</f>
        <v>AMLODIPINA 10MG X 10 COMP</v>
      </c>
      <c r="D173">
        <f>+'LISTADO GENERAL '!F185</f>
        <v>0</v>
      </c>
      <c r="E173" t="str">
        <f>+'LISTADO GENERAL '!I185</f>
        <v>CALOX</v>
      </c>
      <c r="F173" s="20">
        <f>+'LISTADO GENERAL '!S185</f>
        <v>46082</v>
      </c>
      <c r="G173">
        <f>+'LISTADO GENERAL '!T185</f>
        <v>0</v>
      </c>
      <c r="H173" s="21">
        <f>+'LISTADO GENERAL '!O185</f>
        <v>0.91636363636363638</v>
      </c>
      <c r="I173">
        <f t="shared" si="4"/>
        <v>0</v>
      </c>
      <c r="J173">
        <f>IF('LISTADO GENERAL '!K185="EXENTO",'REF2'!I173,I173*1.16)</f>
        <v>0</v>
      </c>
      <c r="K173" t="b">
        <f t="shared" si="5"/>
        <v>0</v>
      </c>
      <c r="L173">
        <f>'LISTADO GENERAL '!A185</f>
        <v>0</v>
      </c>
    </row>
    <row r="174" spans="1:12">
      <c r="A174" s="22">
        <v>173</v>
      </c>
      <c r="B174" t="str">
        <f>+'LISTADO GENERAL '!B186</f>
        <v>020981140</v>
      </c>
      <c r="C174" t="str">
        <f>+'LISTADO GENERAL '!E186</f>
        <v>AMLODIPINA 10mg X 10 COMP</v>
      </c>
      <c r="D174">
        <f>+'LISTADO GENERAL '!F186</f>
        <v>0</v>
      </c>
      <c r="E174" t="str">
        <f>+'LISTADO GENERAL '!I186</f>
        <v>LETI-GENVEN</v>
      </c>
      <c r="F174" s="20">
        <f>+'LISTADO GENERAL '!S186</f>
        <v>46419</v>
      </c>
      <c r="G174">
        <f>+'LISTADO GENERAL '!T186</f>
        <v>0</v>
      </c>
      <c r="H174" s="21">
        <f>+'LISTADO GENERAL '!O186</f>
        <v>0.82045454545454544</v>
      </c>
      <c r="I174">
        <f t="shared" si="4"/>
        <v>0</v>
      </c>
      <c r="J174">
        <f>IF('LISTADO GENERAL '!K186="EXENTO",'REF2'!I174,I174*1.16)</f>
        <v>0</v>
      </c>
      <c r="K174" t="b">
        <f t="shared" si="5"/>
        <v>0</v>
      </c>
      <c r="L174" t="str">
        <f>'LISTADO GENERAL '!A186</f>
        <v xml:space="preserve">BROCHE DE ORO </v>
      </c>
    </row>
    <row r="175" spans="1:12">
      <c r="A175" s="22">
        <v>174</v>
      </c>
      <c r="B175" t="str">
        <f>+'LISTADO GENERAL '!B187</f>
        <v>020980031</v>
      </c>
      <c r="C175" t="str">
        <f>+'LISTADO GENERAL '!E187</f>
        <v>AMLODIPINA 10MG X 30 COMP</v>
      </c>
      <c r="D175">
        <f>+'LISTADO GENERAL '!F187</f>
        <v>0</v>
      </c>
      <c r="E175" t="str">
        <f>+'LISTADO GENERAL '!I187</f>
        <v>LETI-GENVEN</v>
      </c>
      <c r="F175" s="20">
        <f>+'LISTADO GENERAL '!S187</f>
        <v>46508</v>
      </c>
      <c r="G175">
        <f>+'LISTADO GENERAL '!T187</f>
        <v>0</v>
      </c>
      <c r="H175" s="21">
        <f>+'LISTADO GENERAL '!O187</f>
        <v>2.1837662337662338</v>
      </c>
      <c r="I175">
        <f t="shared" si="4"/>
        <v>0</v>
      </c>
      <c r="J175">
        <f>IF('LISTADO GENERAL '!K187="EXENTO",'REF2'!I175,I175*1.16)</f>
        <v>0</v>
      </c>
      <c r="K175" t="b">
        <f t="shared" si="5"/>
        <v>0</v>
      </c>
      <c r="L175" t="str">
        <f>'LISTADO GENERAL '!A187</f>
        <v xml:space="preserve">BROCHE DE ORO </v>
      </c>
    </row>
    <row r="176" spans="1:12">
      <c r="A176" s="22">
        <v>175</v>
      </c>
      <c r="B176" t="str">
        <f>+'LISTADO GENERAL '!B188</f>
        <v>020260834</v>
      </c>
      <c r="C176" t="str">
        <f>+'LISTADO GENERAL '!E188</f>
        <v>AMLODIPINA 10MG X 30 TAB</v>
      </c>
      <c r="D176">
        <f>+'LISTADO GENERAL '!F188</f>
        <v>0</v>
      </c>
      <c r="E176" t="str">
        <f>+'LISTADO GENERAL '!I188</f>
        <v>CALOX</v>
      </c>
      <c r="F176" s="20">
        <f>+'LISTADO GENERAL '!S188</f>
        <v>46174</v>
      </c>
      <c r="G176">
        <f>+'LISTADO GENERAL '!T188</f>
        <v>0</v>
      </c>
      <c r="H176" s="21">
        <f>+'LISTADO GENERAL '!O188</f>
        <v>2.2499999999999996</v>
      </c>
      <c r="I176">
        <f t="shared" si="4"/>
        <v>0</v>
      </c>
      <c r="J176">
        <f>IF('LISTADO GENERAL '!K188="EXENTO",'REF2'!I176,I176*1.16)</f>
        <v>0</v>
      </c>
      <c r="K176" t="b">
        <f t="shared" si="5"/>
        <v>0</v>
      </c>
      <c r="L176">
        <f>'LISTADO GENERAL '!A188</f>
        <v>0</v>
      </c>
    </row>
    <row r="177" spans="1:12">
      <c r="A177" s="22">
        <v>176</v>
      </c>
      <c r="B177" t="str">
        <f>+'LISTADO GENERAL '!B189</f>
        <v>033470002</v>
      </c>
      <c r="C177" t="str">
        <f>+'LISTADO GENERAL '!E189</f>
        <v>AMLODIPINA 10mg X 60 COMP</v>
      </c>
      <c r="D177">
        <f>+'LISTADO GENERAL '!F189</f>
        <v>0</v>
      </c>
      <c r="E177" t="str">
        <f>+'LISTADO GENERAL '!I189</f>
        <v xml:space="preserve">DOROPHARMA </v>
      </c>
      <c r="F177" s="20">
        <f>+'LISTADO GENERAL '!S189</f>
        <v>45992</v>
      </c>
      <c r="G177">
        <f>+'LISTADO GENERAL '!T189</f>
        <v>0</v>
      </c>
      <c r="H177" s="21">
        <f>+'LISTADO GENERAL '!O189</f>
        <v>6.8051948051948052</v>
      </c>
      <c r="I177">
        <f t="shared" si="4"/>
        <v>0</v>
      </c>
      <c r="J177">
        <f>IF('LISTADO GENERAL '!K189="EXENTO",'REF2'!I177,I177*1.16)</f>
        <v>0</v>
      </c>
      <c r="K177" t="b">
        <f t="shared" si="5"/>
        <v>0</v>
      </c>
      <c r="L177">
        <f>'LISTADO GENERAL '!A189</f>
        <v>0</v>
      </c>
    </row>
    <row r="178" spans="1:12">
      <c r="A178" s="22">
        <v>177</v>
      </c>
      <c r="B178" t="str">
        <f>+'LISTADO GENERAL '!B190</f>
        <v>020981166</v>
      </c>
      <c r="C178" t="str">
        <f>+'LISTADO GENERAL '!E190</f>
        <v>AMLODIPINA 5mg X 10 Comp</v>
      </c>
      <c r="D178">
        <f>+'LISTADO GENERAL '!F190</f>
        <v>0</v>
      </c>
      <c r="E178" t="str">
        <f>+'LISTADO GENERAL '!I190</f>
        <v>LETI-GENVEN</v>
      </c>
      <c r="F178" s="20">
        <f>+'LISTADO GENERAL '!S190</f>
        <v>46419</v>
      </c>
      <c r="G178">
        <f>+'LISTADO GENERAL '!T190</f>
        <v>0</v>
      </c>
      <c r="H178" s="21">
        <f>+'LISTADO GENERAL '!O190</f>
        <v>0.84177215189873411</v>
      </c>
      <c r="I178">
        <f t="shared" si="4"/>
        <v>0</v>
      </c>
      <c r="J178">
        <f>IF('LISTADO GENERAL '!K190="EXENTO",'REF2'!I178,I178*1.16)</f>
        <v>0</v>
      </c>
      <c r="K178" t="b">
        <f t="shared" si="5"/>
        <v>0</v>
      </c>
      <c r="L178" t="str">
        <f>'LISTADO GENERAL '!A190</f>
        <v xml:space="preserve">BROCHE DE ORO </v>
      </c>
    </row>
    <row r="179" spans="1:12">
      <c r="A179" s="22">
        <v>178</v>
      </c>
      <c r="B179" t="str">
        <f>+'LISTADO GENERAL '!B191</f>
        <v>020260835</v>
      </c>
      <c r="C179" t="str">
        <f>+'LISTADO GENERAL '!E191</f>
        <v>AMLODIPINA 5MG X 10 COMP</v>
      </c>
      <c r="D179">
        <f>+'LISTADO GENERAL '!F191</f>
        <v>0</v>
      </c>
      <c r="E179" t="str">
        <f>+'LISTADO GENERAL '!I191</f>
        <v>CALOX</v>
      </c>
      <c r="F179" s="20">
        <f>+'LISTADO GENERAL '!S191</f>
        <v>46753</v>
      </c>
      <c r="G179">
        <f>+'LISTADO GENERAL '!T191</f>
        <v>0</v>
      </c>
      <c r="H179" s="21">
        <f>+'LISTADO GENERAL '!O191</f>
        <v>1.025974025974026</v>
      </c>
      <c r="I179">
        <f t="shared" si="4"/>
        <v>0</v>
      </c>
      <c r="J179">
        <f>IF('LISTADO GENERAL '!K191="EXENTO",'REF2'!I179,I179*1.16)</f>
        <v>0</v>
      </c>
      <c r="K179" t="b">
        <f t="shared" si="5"/>
        <v>0</v>
      </c>
      <c r="L179">
        <f>'LISTADO GENERAL '!A191</f>
        <v>0</v>
      </c>
    </row>
    <row r="180" spans="1:12">
      <c r="A180" s="22">
        <v>179</v>
      </c>
      <c r="B180" t="str">
        <f>+'LISTADO GENERAL '!B192</f>
        <v>020261102</v>
      </c>
      <c r="C180" t="str">
        <f>+'LISTADO GENERAL '!E192</f>
        <v>AMLODIPINA 5MG X 30 COMP</v>
      </c>
      <c r="D180">
        <f>+'LISTADO GENERAL '!F192</f>
        <v>0</v>
      </c>
      <c r="E180" t="str">
        <f>+'LISTADO GENERAL '!I192</f>
        <v>CALOX</v>
      </c>
      <c r="F180" s="20">
        <f>+'LISTADO GENERAL '!S192</f>
        <v>46874</v>
      </c>
      <c r="G180">
        <f>+'LISTADO GENERAL '!T192</f>
        <v>0</v>
      </c>
      <c r="H180" s="21">
        <f>+'LISTADO GENERAL '!O192</f>
        <v>2.3896103896103895</v>
      </c>
      <c r="I180">
        <f t="shared" si="4"/>
        <v>0</v>
      </c>
      <c r="J180">
        <f>IF('LISTADO GENERAL '!K192="EXENTO",'REF2'!I180,I180*1.16)</f>
        <v>0</v>
      </c>
      <c r="K180" t="b">
        <f t="shared" si="5"/>
        <v>0</v>
      </c>
      <c r="L180">
        <f>'LISTADO GENERAL '!A192</f>
        <v>0</v>
      </c>
    </row>
    <row r="181" spans="1:12">
      <c r="A181" s="22">
        <v>180</v>
      </c>
      <c r="B181" t="str">
        <f>+'LISTADO GENERAL '!B193</f>
        <v>020980530</v>
      </c>
      <c r="C181" t="str">
        <f>+'LISTADO GENERAL '!E193</f>
        <v>AMLODIPINA 5mg x30 COMP</v>
      </c>
      <c r="D181">
        <f>+'LISTADO GENERAL '!F193</f>
        <v>0</v>
      </c>
      <c r="E181" t="str">
        <f>+'LISTADO GENERAL '!I193</f>
        <v>LETI-GENVEN</v>
      </c>
      <c r="F181" s="20">
        <f>+'LISTADO GENERAL '!S193</f>
        <v>46508</v>
      </c>
      <c r="G181">
        <f>+'LISTADO GENERAL '!T193</f>
        <v>0</v>
      </c>
      <c r="H181" s="21">
        <f>+'LISTADO GENERAL '!O193</f>
        <v>1.6452272727272728</v>
      </c>
      <c r="I181">
        <f t="shared" si="4"/>
        <v>0</v>
      </c>
      <c r="J181">
        <f>IF('LISTADO GENERAL '!K193="EXENTO",'REF2'!I181,I181*1.16)</f>
        <v>0</v>
      </c>
      <c r="K181" t="b">
        <f t="shared" si="5"/>
        <v>0</v>
      </c>
      <c r="L181" t="str">
        <f>'LISTADO GENERAL '!A193</f>
        <v xml:space="preserve">BROCHE DE ORO </v>
      </c>
    </row>
    <row r="182" spans="1:12">
      <c r="A182" s="22">
        <v>181</v>
      </c>
      <c r="B182" t="str">
        <f>+'LISTADO GENERAL '!B194</f>
        <v>030060011</v>
      </c>
      <c r="C182" t="str">
        <f>+'LISTADO GENERAL '!E194</f>
        <v>AMLODIPINE  5 MG X 10 TAB ( BLISTER)</v>
      </c>
      <c r="D182">
        <f>+'LISTADO GENERAL '!F194</f>
        <v>0</v>
      </c>
      <c r="E182" t="str">
        <f>+'LISTADO GENERAL '!I194</f>
        <v>ALFA</v>
      </c>
      <c r="F182" s="20">
        <f>+'LISTADO GENERAL '!S194</f>
        <v>45627</v>
      </c>
      <c r="G182">
        <f>+'LISTADO GENERAL '!T194</f>
        <v>0</v>
      </c>
      <c r="H182" s="21">
        <f>+'LISTADO GENERAL '!O194</f>
        <v>1.6609523809523812</v>
      </c>
      <c r="I182">
        <f t="shared" si="4"/>
        <v>0</v>
      </c>
      <c r="J182">
        <f>IF('LISTADO GENERAL '!K194="EXENTO",'REF2'!I182,I182*1.16)</f>
        <v>0</v>
      </c>
      <c r="K182" t="b">
        <f t="shared" si="5"/>
        <v>0</v>
      </c>
      <c r="L182">
        <f>'LISTADO GENERAL '!A194</f>
        <v>0</v>
      </c>
    </row>
    <row r="183" spans="1:12">
      <c r="A183" s="22">
        <v>182</v>
      </c>
      <c r="B183" t="str">
        <f>+'LISTADO GENERAL '!B195</f>
        <v>022680036</v>
      </c>
      <c r="C183" t="str">
        <f>+'LISTADO GENERAL '!E195</f>
        <v>AMLODIPINO 10gm X 10 TAB (BLISTER)</v>
      </c>
      <c r="D183">
        <f>+'LISTADO GENERAL '!F195</f>
        <v>0</v>
      </c>
      <c r="E183" t="str">
        <f>+'LISTADO GENERAL '!I195</f>
        <v>PORTUGAL</v>
      </c>
      <c r="F183" s="20">
        <f>+'LISTADO GENERAL '!S195</f>
        <v>45748</v>
      </c>
      <c r="G183">
        <f>+'LISTADO GENERAL '!T195</f>
        <v>0</v>
      </c>
      <c r="H183" s="21">
        <f>+'LISTADO GENERAL '!O195</f>
        <v>0.46249999999999997</v>
      </c>
      <c r="I183">
        <f t="shared" si="4"/>
        <v>0</v>
      </c>
      <c r="J183">
        <f>IF('LISTADO GENERAL '!K195="EXENTO",'REF2'!I183,I183*1.16)</f>
        <v>0</v>
      </c>
      <c r="K183" t="b">
        <f t="shared" si="5"/>
        <v>0</v>
      </c>
      <c r="L183" t="str">
        <f>'LISTADO GENERAL '!A195</f>
        <v>PRODUCTOS TOP</v>
      </c>
    </row>
    <row r="184" spans="1:12">
      <c r="A184" s="22">
        <v>183</v>
      </c>
      <c r="B184" t="str">
        <f>+'LISTADO GENERAL '!B196</f>
        <v>020930563</v>
      </c>
      <c r="C184" t="str">
        <f>+'LISTADO GENERAL '!E196</f>
        <v>AMLODIPINO 10MG X 10 TAB</v>
      </c>
      <c r="D184">
        <f>+'LISTADO GENERAL '!F196</f>
        <v>0</v>
      </c>
      <c r="E184" t="str">
        <f>+'LISTADO GENERAL '!I196</f>
        <v>LA SANTE</v>
      </c>
      <c r="F184" s="20">
        <f>+'LISTADO GENERAL '!S196</f>
        <v>46143</v>
      </c>
      <c r="G184">
        <f>+'LISTADO GENERAL '!T196</f>
        <v>0</v>
      </c>
      <c r="H184" s="21">
        <f>+'LISTADO GENERAL '!O196</f>
        <v>1.0094000000000001</v>
      </c>
      <c r="I184">
        <f t="shared" si="4"/>
        <v>0</v>
      </c>
      <c r="J184">
        <f>IF('LISTADO GENERAL '!K196="EXENTO",'REF2'!I184,I184*1.16)</f>
        <v>0</v>
      </c>
      <c r="K184" t="b">
        <f t="shared" si="5"/>
        <v>0</v>
      </c>
      <c r="L184" t="str">
        <f>'LISTADO GENERAL '!A196</f>
        <v>BROCHE DE ORO</v>
      </c>
    </row>
    <row r="185" spans="1:12">
      <c r="A185" s="22">
        <v>184</v>
      </c>
      <c r="B185" t="str">
        <f>+'LISTADO GENERAL '!B197</f>
        <v>020931138</v>
      </c>
      <c r="C185" t="str">
        <f>+'LISTADO GENERAL '!E197</f>
        <v>AMLODIPINO 10mg x 30 TAB</v>
      </c>
      <c r="D185">
        <f>+'LISTADO GENERAL '!F197</f>
        <v>0</v>
      </c>
      <c r="E185" t="str">
        <f>+'LISTADO GENERAL '!I197</f>
        <v>LA SANTE</v>
      </c>
      <c r="F185" s="20">
        <f>+'LISTADO GENERAL '!S197</f>
        <v>46143</v>
      </c>
      <c r="G185">
        <f>+'LISTADO GENERAL '!T197</f>
        <v>0</v>
      </c>
      <c r="H185" s="21">
        <f>+'LISTADO GENERAL '!O197</f>
        <v>2.254</v>
      </c>
      <c r="I185">
        <f t="shared" si="4"/>
        <v>0</v>
      </c>
      <c r="J185">
        <f>IF('LISTADO GENERAL '!K197="EXENTO",'REF2'!I185,I185*1.16)</f>
        <v>0</v>
      </c>
      <c r="K185" t="b">
        <f t="shared" si="5"/>
        <v>0</v>
      </c>
      <c r="L185" t="str">
        <f>'LISTADO GENERAL '!A197</f>
        <v>BROCHE DE ORO</v>
      </c>
    </row>
    <row r="186" spans="1:12">
      <c r="A186" s="22">
        <v>185</v>
      </c>
      <c r="B186" t="str">
        <f>+'LISTADO GENERAL '!B198</f>
        <v>020931014</v>
      </c>
      <c r="C186" t="str">
        <f>+'LISTADO GENERAL '!E198</f>
        <v>AMLODIPINO 5MG X 10 TAB</v>
      </c>
      <c r="D186">
        <f>+'LISTADO GENERAL '!F198</f>
        <v>0</v>
      </c>
      <c r="E186" t="str">
        <f>+'LISTADO GENERAL '!I198</f>
        <v>LA SANTE</v>
      </c>
      <c r="F186" s="20">
        <f>+'LISTADO GENERAL '!S198</f>
        <v>46539</v>
      </c>
      <c r="G186">
        <f>+'LISTADO GENERAL '!T198</f>
        <v>0</v>
      </c>
      <c r="H186" s="21">
        <f>+'LISTADO GENERAL '!O198</f>
        <v>0.78400000000000003</v>
      </c>
      <c r="I186">
        <f t="shared" si="4"/>
        <v>0</v>
      </c>
      <c r="J186">
        <f>IF('LISTADO GENERAL '!K198="EXENTO",'REF2'!I186,I186*1.16)</f>
        <v>0</v>
      </c>
      <c r="K186" t="b">
        <f t="shared" si="5"/>
        <v>0</v>
      </c>
      <c r="L186" t="str">
        <f>'LISTADO GENERAL '!A198</f>
        <v>BROCHE DE ORO</v>
      </c>
    </row>
    <row r="187" spans="1:12">
      <c r="A187" s="22">
        <v>186</v>
      </c>
      <c r="B187" t="str">
        <f>+'LISTADO GENERAL '!B199</f>
        <v>022740002</v>
      </c>
      <c r="C187" t="str">
        <f>+'LISTADO GENERAL '!E199</f>
        <v>AMOKLAVIN - BID 400MG/57MG POLVO SUSP 70 ML FORTE</v>
      </c>
      <c r="D187">
        <f>+'LISTADO GENERAL '!F199</f>
        <v>0</v>
      </c>
      <c r="E187" t="str">
        <f>+'LISTADO GENERAL '!I199</f>
        <v>POLINAC</v>
      </c>
      <c r="F187" s="20">
        <f>+'LISTADO GENERAL '!S199</f>
        <v>46266</v>
      </c>
      <c r="G187">
        <f>+'LISTADO GENERAL '!T199</f>
        <v>0</v>
      </c>
      <c r="H187" s="21">
        <f>+'LISTADO GENERAL '!O199</f>
        <v>9.2405063291139236</v>
      </c>
      <c r="I187">
        <f t="shared" si="4"/>
        <v>0</v>
      </c>
      <c r="J187">
        <f>IF('LISTADO GENERAL '!K199="EXENTO",'REF2'!I187,I187*1.16)</f>
        <v>0</v>
      </c>
      <c r="K187" t="b">
        <f t="shared" si="5"/>
        <v>0</v>
      </c>
      <c r="L187">
        <f>'LISTADO GENERAL '!A199</f>
        <v>0</v>
      </c>
    </row>
    <row r="188" spans="1:12">
      <c r="A188" s="22">
        <v>187</v>
      </c>
      <c r="B188" t="str">
        <f>+'LISTADO GENERAL '!B200</f>
        <v>020350705</v>
      </c>
      <c r="C188" t="str">
        <f>+'LISTADO GENERAL '!E200</f>
        <v>AMOVIN 500MG X 6 TAB</v>
      </c>
      <c r="D188">
        <f>+'LISTADO GENERAL '!F200</f>
        <v>0</v>
      </c>
      <c r="E188" t="str">
        <f>+'LISTADO GENERAL '!I200</f>
        <v>COFASA</v>
      </c>
      <c r="F188" s="20">
        <f>+'LISTADO GENERAL '!S200</f>
        <v>46174</v>
      </c>
      <c r="G188">
        <f>+'LISTADO GENERAL '!T200</f>
        <v>0</v>
      </c>
      <c r="H188" s="21">
        <f>+'LISTADO GENERAL '!O200</f>
        <v>4.6605060876692654</v>
      </c>
      <c r="I188">
        <f t="shared" si="4"/>
        <v>0</v>
      </c>
      <c r="J188">
        <f>IF('LISTADO GENERAL '!K200="EXENTO",'REF2'!I188,I188*1.16)</f>
        <v>0</v>
      </c>
      <c r="K188" t="b">
        <f t="shared" si="5"/>
        <v>0</v>
      </c>
      <c r="L188">
        <f>'LISTADO GENERAL '!A200</f>
        <v>0</v>
      </c>
    </row>
    <row r="189" spans="1:12">
      <c r="A189" s="22">
        <v>188</v>
      </c>
      <c r="B189" t="str">
        <f>+'LISTADO GENERAL '!B201</f>
        <v>020350981</v>
      </c>
      <c r="C189" t="str">
        <f>+'LISTADO GENERAL '!E201</f>
        <v>AMOVIN(AZITROMICINA) 500mg X3TAB</v>
      </c>
      <c r="D189">
        <f>+'LISTADO GENERAL '!F201</f>
        <v>0</v>
      </c>
      <c r="E189" t="str">
        <f>+'LISTADO GENERAL '!I201</f>
        <v>COFASA</v>
      </c>
      <c r="F189" s="20">
        <f>+'LISTADO GENERAL '!S201</f>
        <v>46174</v>
      </c>
      <c r="G189">
        <f>+'LISTADO GENERAL '!T201</f>
        <v>0</v>
      </c>
      <c r="H189" s="21">
        <f>+'LISTADO GENERAL '!O201</f>
        <v>2.7282906990903926</v>
      </c>
      <c r="I189">
        <f t="shared" si="4"/>
        <v>0</v>
      </c>
      <c r="J189">
        <f>IF('LISTADO GENERAL '!K201="EXENTO",'REF2'!I189,I189*1.16)</f>
        <v>0</v>
      </c>
      <c r="K189" t="b">
        <f t="shared" si="5"/>
        <v>0</v>
      </c>
      <c r="L189">
        <f>'LISTADO GENERAL '!A201</f>
        <v>0</v>
      </c>
    </row>
    <row r="190" spans="1:12">
      <c r="A190" s="22">
        <v>189</v>
      </c>
      <c r="B190" t="str">
        <f>+'LISTADO GENERAL '!B202</f>
        <v>502017</v>
      </c>
      <c r="C190" t="str">
        <f>+'LISTADO GENERAL '!E202</f>
        <v>AMOXICILINA  250 ML / 5 ML x 60 ML SUSP</v>
      </c>
      <c r="D190">
        <f>+'LISTADO GENERAL '!F202</f>
        <v>0</v>
      </c>
      <c r="E190" t="str">
        <f>+'LISTADO GENERAL '!I202</f>
        <v>CALOX</v>
      </c>
      <c r="F190" s="20">
        <f>+'LISTADO GENERAL '!S202</f>
        <v>46692</v>
      </c>
      <c r="G190">
        <f>+'LISTADO GENERAL '!T202</f>
        <v>0</v>
      </c>
      <c r="H190" s="21">
        <f>+'LISTADO GENERAL '!O202</f>
        <v>5.115584415584415</v>
      </c>
      <c r="I190">
        <f t="shared" si="4"/>
        <v>0</v>
      </c>
      <c r="J190">
        <f>IF('LISTADO GENERAL '!K202="EXENTO",'REF2'!I190,I190*1.16)</f>
        <v>0</v>
      </c>
      <c r="K190" t="b">
        <f t="shared" si="5"/>
        <v>0</v>
      </c>
      <c r="L190">
        <f>'LISTADO GENERAL '!A202</f>
        <v>0</v>
      </c>
    </row>
    <row r="191" spans="1:12">
      <c r="A191" s="22">
        <v>190</v>
      </c>
      <c r="B191" t="str">
        <f>+'LISTADO GENERAL '!B203</f>
        <v>BKAMXCLA04000057</v>
      </c>
      <c r="C191" t="str">
        <f>+'LISTADO GENERAL '!E203</f>
        <v>AMOXICILINA - ACIDO CLAVULANICO - 400 MG - 57 MG X 60 ML</v>
      </c>
      <c r="D191">
        <f>+'LISTADO GENERAL '!F203</f>
        <v>0</v>
      </c>
      <c r="E191" t="str">
        <f>+'LISTADO GENERAL '!I203</f>
        <v>BUKA</v>
      </c>
      <c r="F191" s="20">
        <f>+'LISTADO GENERAL '!S203</f>
        <v>46204</v>
      </c>
      <c r="G191">
        <f>+'LISTADO GENERAL '!T203</f>
        <v>0</v>
      </c>
      <c r="H191" s="21">
        <f>+'LISTADO GENERAL '!O203</f>
        <v>5.3636363636363633</v>
      </c>
      <c r="I191">
        <f t="shared" si="4"/>
        <v>0</v>
      </c>
      <c r="J191">
        <f>IF('LISTADO GENERAL '!K203="EXENTO",'REF2'!I191,I191*1.16)</f>
        <v>0</v>
      </c>
      <c r="K191" t="b">
        <f t="shared" si="5"/>
        <v>0</v>
      </c>
      <c r="L191">
        <f>'LISTADO GENERAL '!A203</f>
        <v>0</v>
      </c>
    </row>
    <row r="192" spans="1:12">
      <c r="A192" s="22">
        <v>191</v>
      </c>
      <c r="B192" t="str">
        <f>+'LISTADO GENERAL '!B204</f>
        <v>0339000012</v>
      </c>
      <c r="C192" t="str">
        <f>+'LISTADO GENERAL '!E204</f>
        <v>AMOXICILINA / ACIDO CLAVULANICO 875 mg / 125 mg X 14 TAB</v>
      </c>
      <c r="D192">
        <f>+'LISTADO GENERAL '!F204</f>
        <v>0</v>
      </c>
      <c r="E192" t="str">
        <f>+'LISTADO GENERAL '!I204</f>
        <v xml:space="preserve">KMPLUS </v>
      </c>
      <c r="F192" s="20">
        <f>+'LISTADO GENERAL '!S204</f>
        <v>46266</v>
      </c>
      <c r="G192">
        <f>+'LISTADO GENERAL '!T204</f>
        <v>0</v>
      </c>
      <c r="H192" s="21">
        <f>+'LISTADO GENERAL '!O204</f>
        <v>8.1350649350649356</v>
      </c>
      <c r="I192">
        <f t="shared" si="4"/>
        <v>0</v>
      </c>
      <c r="J192">
        <f>IF('LISTADO GENERAL '!K204="EXENTO",'REF2'!I192,I192*1.16)</f>
        <v>0</v>
      </c>
      <c r="K192" t="b">
        <f t="shared" si="5"/>
        <v>0</v>
      </c>
      <c r="L192" t="str">
        <f>'LISTADO GENERAL '!A204</f>
        <v>PRODUCTOS TOP</v>
      </c>
    </row>
    <row r="193" spans="1:12">
      <c r="A193" s="22">
        <v>192</v>
      </c>
      <c r="B193" t="str">
        <f>+'LISTADO GENERAL '!B205</f>
        <v>022680006</v>
      </c>
      <c r="C193" t="str">
        <f>+'LISTADO GENERAL '!E205</f>
        <v>AMOXICILINA + ACIDO CLAVULANICO 250 MG + 62,5 MG / 5ML POLVO  60ML</v>
      </c>
      <c r="D193">
        <f>+'LISTADO GENERAL '!F205</f>
        <v>0</v>
      </c>
      <c r="E193" t="str">
        <f>+'LISTADO GENERAL '!I205</f>
        <v xml:space="preserve"> PORTUGAL</v>
      </c>
      <c r="F193" s="20">
        <f>+'LISTADO GENERAL '!S205</f>
        <v>45962</v>
      </c>
      <c r="G193">
        <f>+'LISTADO GENERAL '!T205</f>
        <v>0</v>
      </c>
      <c r="H193" s="21">
        <f>+'LISTADO GENERAL '!O205</f>
        <v>8.5227272727272716</v>
      </c>
      <c r="I193">
        <f t="shared" si="4"/>
        <v>0</v>
      </c>
      <c r="J193">
        <f>IF('LISTADO GENERAL '!K205="EXENTO",'REF2'!I193,I193*1.16)</f>
        <v>0</v>
      </c>
      <c r="K193" t="b">
        <f t="shared" si="5"/>
        <v>0</v>
      </c>
      <c r="L193">
        <f>'LISTADO GENERAL '!A205</f>
        <v>0</v>
      </c>
    </row>
    <row r="194" spans="1:12">
      <c r="A194" s="22">
        <v>193</v>
      </c>
      <c r="B194" t="str">
        <f>+'LISTADO GENERAL '!B206</f>
        <v>020261104</v>
      </c>
      <c r="C194" t="str">
        <f>+'LISTADO GENERAL '!E206</f>
        <v>AMOXICILINA + ACIDO CLAVULANICO 400mg/57mg SUSP</v>
      </c>
      <c r="D194">
        <f>+'LISTADO GENERAL '!F206</f>
        <v>0</v>
      </c>
      <c r="E194" t="str">
        <f>+'LISTADO GENERAL '!I206</f>
        <v>CALOX</v>
      </c>
      <c r="F194" s="20">
        <f>+'LISTADO GENERAL '!S206</f>
        <v>45931</v>
      </c>
      <c r="G194">
        <f>+'LISTADO GENERAL '!T206</f>
        <v>0</v>
      </c>
      <c r="H194" s="21">
        <f>+'LISTADO GENERAL '!O206</f>
        <v>8.2467532467532454</v>
      </c>
      <c r="I194">
        <f t="shared" ref="I194:I257" si="6">+H194*G194</f>
        <v>0</v>
      </c>
      <c r="J194">
        <f>IF('LISTADO GENERAL '!K206="EXENTO",'REF2'!I194,I194*1.16)</f>
        <v>0</v>
      </c>
      <c r="K194" t="b">
        <f t="shared" si="5"/>
        <v>0</v>
      </c>
      <c r="L194">
        <f>'LISTADO GENERAL '!A206</f>
        <v>0</v>
      </c>
    </row>
    <row r="195" spans="1:12">
      <c r="A195" s="22">
        <v>194</v>
      </c>
      <c r="B195" t="str">
        <f>+'LISTADO GENERAL '!B207</f>
        <v>020261098</v>
      </c>
      <c r="C195" t="str">
        <f>+'LISTADO GENERAL '!E207</f>
        <v>AMOXICILINA + ACIDO CLAVULANICO 875 MG - 125MG X 14 TAB</v>
      </c>
      <c r="D195">
        <f>+'LISTADO GENERAL '!F207</f>
        <v>0</v>
      </c>
      <c r="E195" t="str">
        <f>+'LISTADO GENERAL '!I207</f>
        <v>CALOX</v>
      </c>
      <c r="F195" s="20">
        <f>+'LISTADO GENERAL '!S207</f>
        <v>46204</v>
      </c>
      <c r="G195">
        <f>+'LISTADO GENERAL '!T207</f>
        <v>0</v>
      </c>
      <c r="H195" s="21">
        <f>+'LISTADO GENERAL '!O207</f>
        <v>14.636363636363635</v>
      </c>
      <c r="I195">
        <f t="shared" si="6"/>
        <v>0</v>
      </c>
      <c r="J195">
        <f>IF('LISTADO GENERAL '!K207="EXENTO",'REF2'!I195,I195*1.16)</f>
        <v>0</v>
      </c>
      <c r="K195" t="b">
        <f t="shared" ref="K195:K258" si="7">IF(AND(G195&gt;0,OR(L195=$L$1,L195=$M$1)),ROW())</f>
        <v>0</v>
      </c>
      <c r="L195">
        <f>'LISTADO GENERAL '!A207</f>
        <v>0</v>
      </c>
    </row>
    <row r="196" spans="1:12">
      <c r="A196" s="22">
        <v>195</v>
      </c>
      <c r="B196" t="str">
        <f>+'LISTADO GENERAL '!B208</f>
        <v>022070871</v>
      </c>
      <c r="C196" t="str">
        <f>+'LISTADO GENERAL '!E208</f>
        <v>AMOXICILINA + ACIDO CLAVULANICO 875 MG/ 125 MG X 10 COMP</v>
      </c>
      <c r="D196">
        <f>+'LISTADO GENERAL '!F208</f>
        <v>0</v>
      </c>
      <c r="E196" t="str">
        <f>+'LISTADO GENERAL '!I208</f>
        <v>HB HUMAN</v>
      </c>
      <c r="F196" s="20">
        <f>+'LISTADO GENERAL '!S208</f>
        <v>46296</v>
      </c>
      <c r="G196">
        <f>+'LISTADO GENERAL '!T208</f>
        <v>0</v>
      </c>
      <c r="H196" s="21">
        <f>+'LISTADO GENERAL '!O208</f>
        <v>7.6233766233766236</v>
      </c>
      <c r="I196">
        <f t="shared" si="6"/>
        <v>0</v>
      </c>
      <c r="J196">
        <f>IF('LISTADO GENERAL '!K208="EXENTO",'REF2'!I196,I196*1.16)</f>
        <v>0</v>
      </c>
      <c r="K196" t="b">
        <f t="shared" si="7"/>
        <v>0</v>
      </c>
      <c r="L196" t="str">
        <f>'LISTADO GENERAL '!A208</f>
        <v>PRODUCTOS TOP</v>
      </c>
    </row>
    <row r="197" spans="1:12">
      <c r="A197" s="22">
        <v>196</v>
      </c>
      <c r="B197" t="str">
        <f>+'LISTADO GENERAL '!B209</f>
        <v>020981137</v>
      </c>
      <c r="C197" t="str">
        <f>+'LISTADO GENERAL '!E209</f>
        <v>AMOXICILINA + ACIDO CLAVULANICO 875MG-125MG X 14COMP</v>
      </c>
      <c r="D197">
        <f>+'LISTADO GENERAL '!F209</f>
        <v>0</v>
      </c>
      <c r="E197" t="str">
        <f>+'LISTADO GENERAL '!I209</f>
        <v>LETI-GENVEN</v>
      </c>
      <c r="F197" s="20">
        <f>+'LISTADO GENERAL '!S209</f>
        <v>46113</v>
      </c>
      <c r="G197">
        <f>+'LISTADO GENERAL '!T209</f>
        <v>0</v>
      </c>
      <c r="H197" s="21">
        <f>+'LISTADO GENERAL '!O209</f>
        <v>13.225974025974027</v>
      </c>
      <c r="I197">
        <f t="shared" si="6"/>
        <v>0</v>
      </c>
      <c r="J197">
        <f>IF('LISTADO GENERAL '!K209="EXENTO",'REF2'!I197,I197*1.16)</f>
        <v>0</v>
      </c>
      <c r="K197" t="b">
        <f t="shared" si="7"/>
        <v>0</v>
      </c>
      <c r="L197" t="str">
        <f>'LISTADO GENERAL '!A209</f>
        <v xml:space="preserve">BROCHE DE ORO </v>
      </c>
    </row>
    <row r="198" spans="1:12">
      <c r="A198" s="22">
        <v>197</v>
      </c>
      <c r="B198" t="str">
        <f>+'LISTADO GENERAL '!B210</f>
        <v>022720074</v>
      </c>
      <c r="C198" t="str">
        <f>+'LISTADO GENERAL '!E210</f>
        <v>AMOXICILINA 250 MG / 5 ML X 100 ML SUSP POLVO</v>
      </c>
      <c r="D198">
        <f>+'LISTADO GENERAL '!F210</f>
        <v>0</v>
      </c>
      <c r="E198" t="str">
        <f>+'LISTADO GENERAL '!I210</f>
        <v>FAHD</v>
      </c>
      <c r="F198" s="20">
        <f>+'LISTADO GENERAL '!S210</f>
        <v>46113</v>
      </c>
      <c r="G198">
        <f>+'LISTADO GENERAL '!T210</f>
        <v>0</v>
      </c>
      <c r="H198" s="21">
        <f>+'LISTADO GENERAL '!O210</f>
        <v>2.2772727272727269</v>
      </c>
      <c r="I198">
        <f t="shared" si="6"/>
        <v>0</v>
      </c>
      <c r="J198">
        <f>IF('LISTADO GENERAL '!K210="EXENTO",'REF2'!I198,I198*1.16)</f>
        <v>0</v>
      </c>
      <c r="K198" t="b">
        <f t="shared" si="7"/>
        <v>0</v>
      </c>
      <c r="L198">
        <f>'LISTADO GENERAL '!A210</f>
        <v>0</v>
      </c>
    </row>
    <row r="199" spans="1:12">
      <c r="A199" s="22">
        <v>198</v>
      </c>
      <c r="B199" t="str">
        <f>+'LISTADO GENERAL '!B211</f>
        <v>023910004</v>
      </c>
      <c r="C199" t="str">
        <f>+'LISTADO GENERAL '!E211</f>
        <v>AMOXICILINA 250 mg /5 mL X 45 mL POLVO PED</v>
      </c>
      <c r="D199">
        <f>+'LISTADO GENERAL '!F211</f>
        <v>0</v>
      </c>
      <c r="E199" t="str">
        <f>+'LISTADO GENERAL '!I211</f>
        <v>LISTER FENIX</v>
      </c>
      <c r="F199" s="20">
        <f>+'LISTADO GENERAL '!S211</f>
        <v>46569</v>
      </c>
      <c r="G199">
        <f>+'LISTADO GENERAL '!T211</f>
        <v>0</v>
      </c>
      <c r="H199" s="21">
        <f>+'LISTADO GENERAL '!O211</f>
        <v>2.714285714285714</v>
      </c>
      <c r="I199">
        <f t="shared" si="6"/>
        <v>0</v>
      </c>
      <c r="J199">
        <f>IF('LISTADO GENERAL '!K211="EXENTO",'REF2'!I199,I199*1.16)</f>
        <v>0</v>
      </c>
      <c r="K199" t="b">
        <f t="shared" si="7"/>
        <v>0</v>
      </c>
      <c r="L199">
        <f>'LISTADO GENERAL '!A211</f>
        <v>0</v>
      </c>
    </row>
    <row r="200" spans="1:12">
      <c r="A200" s="22">
        <v>199</v>
      </c>
      <c r="B200" t="str">
        <f>+'LISTADO GENERAL '!B212</f>
        <v>033180054</v>
      </c>
      <c r="C200" t="str">
        <f>+'LISTADO GENERAL '!E212</f>
        <v>AMOXICILINA 500 mg X 10 CAP</v>
      </c>
      <c r="D200">
        <f>+'LISTADO GENERAL '!F212</f>
        <v>0</v>
      </c>
      <c r="E200" t="str">
        <f>+'LISTADO GENERAL '!I212</f>
        <v>ARTE + MEDICO</v>
      </c>
      <c r="F200" s="20">
        <f>+'LISTADO GENERAL '!S212</f>
        <v>46388</v>
      </c>
      <c r="G200">
        <f>+'LISTADO GENERAL '!T212</f>
        <v>0</v>
      </c>
      <c r="H200" s="21">
        <f>+'LISTADO GENERAL '!O212</f>
        <v>2.7402597402597402</v>
      </c>
      <c r="I200">
        <f t="shared" si="6"/>
        <v>0</v>
      </c>
      <c r="J200">
        <f>IF('LISTADO GENERAL '!K212="EXENTO",'REF2'!I200,I200*1.16)</f>
        <v>0</v>
      </c>
      <c r="K200" t="b">
        <f t="shared" si="7"/>
        <v>0</v>
      </c>
      <c r="L200">
        <f>'LISTADO GENERAL '!A212</f>
        <v>0</v>
      </c>
    </row>
    <row r="201" spans="1:12">
      <c r="A201" s="22">
        <v>200</v>
      </c>
      <c r="B201" t="str">
        <f>+'LISTADO GENERAL '!B213</f>
        <v>023370000</v>
      </c>
      <c r="C201" t="str">
        <f>+'LISTADO GENERAL '!E213</f>
        <v>AMOXICILINA 500 MG X 10 CAP</v>
      </c>
      <c r="D201">
        <f>+'LISTADO GENERAL '!F213</f>
        <v>0</v>
      </c>
      <c r="E201" t="str">
        <f>+'LISTADO GENERAL '!I213</f>
        <v>VENEQUIMEX</v>
      </c>
      <c r="F201" s="20">
        <f>+'LISTADO GENERAL '!S213</f>
        <v>46082</v>
      </c>
      <c r="G201">
        <f>+'LISTADO GENERAL '!T213</f>
        <v>0</v>
      </c>
      <c r="H201" s="21">
        <f>+'LISTADO GENERAL '!O213</f>
        <v>1.6753246753246753</v>
      </c>
      <c r="I201">
        <f t="shared" si="6"/>
        <v>0</v>
      </c>
      <c r="J201">
        <f>IF('LISTADO GENERAL '!K213="EXENTO",'REF2'!I201,I201*1.16)</f>
        <v>0</v>
      </c>
      <c r="K201" t="b">
        <f t="shared" si="7"/>
        <v>0</v>
      </c>
      <c r="L201">
        <f>'LISTADO GENERAL '!A213</f>
        <v>0</v>
      </c>
    </row>
    <row r="202" spans="1:12">
      <c r="A202" s="22">
        <v>201</v>
      </c>
      <c r="B202" t="str">
        <f>+'LISTADO GENERAL '!B214</f>
        <v>023910005</v>
      </c>
      <c r="C202" t="str">
        <f>+'LISTADO GENERAL '!E214</f>
        <v>AMOXICILINA 500 mg x 12 CAP</v>
      </c>
      <c r="D202">
        <f>+'LISTADO GENERAL '!F214</f>
        <v>0</v>
      </c>
      <c r="E202" t="str">
        <f>+'LISTADO GENERAL '!I214</f>
        <v>LISTER FENIX</v>
      </c>
      <c r="F202" s="20">
        <f>+'LISTADO GENERAL '!S214</f>
        <v>46661</v>
      </c>
      <c r="G202">
        <f>+'LISTADO GENERAL '!T214</f>
        <v>0</v>
      </c>
      <c r="H202" s="21">
        <f>+'LISTADO GENERAL '!O214</f>
        <v>4.0779220779220777</v>
      </c>
      <c r="I202">
        <f t="shared" si="6"/>
        <v>0</v>
      </c>
      <c r="J202">
        <f>IF('LISTADO GENERAL '!K214="EXENTO",'REF2'!I202,I202*1.16)</f>
        <v>0</v>
      </c>
      <c r="K202" t="b">
        <f t="shared" si="7"/>
        <v>0</v>
      </c>
      <c r="L202">
        <f>'LISTADO GENERAL '!A214</f>
        <v>0</v>
      </c>
    </row>
    <row r="203" spans="1:12">
      <c r="A203" s="22">
        <v>202</v>
      </c>
      <c r="B203" t="str">
        <f>+'LISTADO GENERAL '!B215</f>
        <v>032300009</v>
      </c>
      <c r="C203" t="str">
        <f>+'LISTADO GENERAL '!E215</f>
        <v>AMOXICILINA 500 mg X10 CAP</v>
      </c>
      <c r="D203">
        <f>+'LISTADO GENERAL '!F215</f>
        <v>0</v>
      </c>
      <c r="E203" t="str">
        <f>+'LISTADO GENERAL '!I215</f>
        <v>DISTRILAB</v>
      </c>
      <c r="F203" s="20">
        <f>+'LISTADO GENERAL '!S215</f>
        <v>46113</v>
      </c>
      <c r="G203">
        <f>+'LISTADO GENERAL '!T215</f>
        <v>0</v>
      </c>
      <c r="H203" s="21">
        <f>+'LISTADO GENERAL '!O215</f>
        <v>1.1922077922077923</v>
      </c>
      <c r="I203">
        <f t="shared" si="6"/>
        <v>0</v>
      </c>
      <c r="J203">
        <f>IF('LISTADO GENERAL '!K215="EXENTO",'REF2'!I203,I203*1.16)</f>
        <v>0</v>
      </c>
      <c r="K203" t="b">
        <f t="shared" si="7"/>
        <v>0</v>
      </c>
      <c r="L203">
        <f>'LISTADO GENERAL '!A215</f>
        <v>0</v>
      </c>
    </row>
    <row r="204" spans="1:12">
      <c r="A204" s="22">
        <v>203</v>
      </c>
      <c r="B204" t="str">
        <f>+'LISTADO GENERAL '!B216</f>
        <v>020981138</v>
      </c>
      <c r="C204" t="str">
        <f>+'LISTADO GENERAL '!E216</f>
        <v>AMOXICILINA 500MG X 12 CAP</v>
      </c>
      <c r="D204">
        <f>+'LISTADO GENERAL '!F216</f>
        <v>0</v>
      </c>
      <c r="E204" t="str">
        <f>+'LISTADO GENERAL '!I216</f>
        <v>LETI-GENVEN</v>
      </c>
      <c r="F204" s="20">
        <f>+'LISTADO GENERAL '!S216</f>
        <v>46082</v>
      </c>
      <c r="G204">
        <f>+'LISTADO GENERAL '!T216</f>
        <v>0</v>
      </c>
      <c r="H204" s="21">
        <f>+'LISTADO GENERAL '!O216</f>
        <v>4.4538961038961036</v>
      </c>
      <c r="I204">
        <f t="shared" si="6"/>
        <v>0</v>
      </c>
      <c r="J204">
        <f>IF('LISTADO GENERAL '!K216="EXENTO",'REF2'!I204,I204*1.16)</f>
        <v>0</v>
      </c>
      <c r="K204" t="b">
        <f t="shared" si="7"/>
        <v>0</v>
      </c>
      <c r="L204" t="str">
        <f>'LISTADO GENERAL '!A216</f>
        <v xml:space="preserve">BROCHE DE ORO </v>
      </c>
    </row>
    <row r="205" spans="1:12">
      <c r="A205" s="22">
        <v>204</v>
      </c>
      <c r="B205" t="str">
        <f>+'LISTADO GENERAL '!B217</f>
        <v>021691108</v>
      </c>
      <c r="C205" t="str">
        <f>+'LISTADO GENERAL '!E217</f>
        <v>AMOXICILINA 500MG X 12TAB</v>
      </c>
      <c r="D205">
        <f>+'LISTADO GENERAL '!F217</f>
        <v>0</v>
      </c>
      <c r="E205" t="str">
        <f>+'LISTADO GENERAL '!I217</f>
        <v>VALMOR</v>
      </c>
      <c r="F205" s="20">
        <f>+'LISTADO GENERAL '!S217</f>
        <v>47423</v>
      </c>
      <c r="G205">
        <f>+'LISTADO GENERAL '!T217</f>
        <v>0</v>
      </c>
      <c r="H205" s="21">
        <f>+'LISTADO GENERAL '!O217</f>
        <v>4.2727272727272725</v>
      </c>
      <c r="I205">
        <f t="shared" si="6"/>
        <v>0</v>
      </c>
      <c r="J205">
        <f>IF('LISTADO GENERAL '!K217="EXENTO",'REF2'!I205,I205*1.16)</f>
        <v>0</v>
      </c>
      <c r="K205" t="b">
        <f t="shared" si="7"/>
        <v>0</v>
      </c>
      <c r="L205">
        <f>'LISTADO GENERAL '!A217</f>
        <v>0</v>
      </c>
    </row>
    <row r="206" spans="1:12">
      <c r="A206" s="22">
        <v>205</v>
      </c>
      <c r="B206" t="str">
        <f>+'LISTADO GENERAL '!B218</f>
        <v>020930644</v>
      </c>
      <c r="C206" t="str">
        <f>+'LISTADO GENERAL '!E218</f>
        <v>AMOXICILINA 500mg X6 TBLS</v>
      </c>
      <c r="D206">
        <f>+'LISTADO GENERAL '!F218</f>
        <v>0</v>
      </c>
      <c r="E206" t="str">
        <f>+'LISTADO GENERAL '!I218</f>
        <v>LA SANTE</v>
      </c>
      <c r="F206" s="20">
        <f>+'LISTADO GENERAL '!S218</f>
        <v>46204</v>
      </c>
      <c r="G206">
        <f>+'LISTADO GENERAL '!T218</f>
        <v>0</v>
      </c>
      <c r="H206" s="21">
        <f>+'LISTADO GENERAL '!O218</f>
        <v>2.4891999999999999</v>
      </c>
      <c r="I206">
        <f t="shared" si="6"/>
        <v>0</v>
      </c>
      <c r="J206">
        <f>IF('LISTADO GENERAL '!K218="EXENTO",'REF2'!I206,I206*1.16)</f>
        <v>0</v>
      </c>
      <c r="K206" t="b">
        <f t="shared" si="7"/>
        <v>0</v>
      </c>
      <c r="L206" t="str">
        <f>'LISTADO GENERAL '!A218</f>
        <v>BROCHE DE ORO</v>
      </c>
    </row>
    <row r="207" spans="1:12">
      <c r="A207" s="22">
        <v>206</v>
      </c>
      <c r="B207" t="str">
        <f>+'LISTADO GENERAL '!B219</f>
        <v>033180050</v>
      </c>
      <c r="C207" t="str">
        <f>+'LISTADO GENERAL '!E219</f>
        <v xml:space="preserve">AMOXICILINA 875MG/ACIDO CLAVULANICO 125 MG X 10 COMP </v>
      </c>
      <c r="D207">
        <f>+'LISTADO GENERAL '!F219</f>
        <v>0</v>
      </c>
      <c r="E207" t="str">
        <f>+'LISTADO GENERAL '!I219</f>
        <v>ARTE + MEDICO</v>
      </c>
      <c r="F207" s="20">
        <f>+'LISTADO GENERAL '!S219</f>
        <v>46235.593402777777</v>
      </c>
      <c r="G207">
        <f>+'LISTADO GENERAL '!T219</f>
        <v>0</v>
      </c>
      <c r="H207" s="21">
        <f>+'LISTADO GENERAL '!O219</f>
        <v>10.285714285714285</v>
      </c>
      <c r="I207">
        <f t="shared" si="6"/>
        <v>0</v>
      </c>
      <c r="J207">
        <f>IF('LISTADO GENERAL '!K219="EXENTO",'REF2'!I207,I207*1.16)</f>
        <v>0</v>
      </c>
      <c r="K207" t="b">
        <f t="shared" si="7"/>
        <v>0</v>
      </c>
      <c r="L207">
        <f>'LISTADO GENERAL '!A219</f>
        <v>0</v>
      </c>
    </row>
    <row r="208" spans="1:12">
      <c r="A208" s="22">
        <v>207</v>
      </c>
      <c r="B208" t="str">
        <f>+'LISTADO GENERAL '!B220</f>
        <v>0339000023</v>
      </c>
      <c r="C208" t="str">
        <f>+'LISTADO GENERAL '!E220</f>
        <v>AMOXICILINA PEDIATRICO 250 mg / 5 mL X 100 mL JBE</v>
      </c>
      <c r="D208">
        <f>+'LISTADO GENERAL '!F220</f>
        <v>0</v>
      </c>
      <c r="E208" t="str">
        <f>+'LISTADO GENERAL '!I220</f>
        <v xml:space="preserve">KMPLUS </v>
      </c>
      <c r="F208" s="20">
        <f>+'LISTADO GENERAL '!S220</f>
        <v>46266</v>
      </c>
      <c r="G208">
        <f>+'LISTADO GENERAL '!T220</f>
        <v>0</v>
      </c>
      <c r="H208" s="21">
        <f>+'LISTADO GENERAL '!O220</f>
        <v>3.7285714285714282</v>
      </c>
      <c r="I208">
        <f t="shared" si="6"/>
        <v>0</v>
      </c>
      <c r="J208">
        <f>IF('LISTADO GENERAL '!K220="EXENTO",'REF2'!I208,I208*1.16)</f>
        <v>0</v>
      </c>
      <c r="K208" t="b">
        <f t="shared" si="7"/>
        <v>0</v>
      </c>
      <c r="L208" t="str">
        <f>'LISTADO GENERAL '!A220</f>
        <v>PRODUCTOS TOP</v>
      </c>
    </row>
    <row r="209" spans="1:12">
      <c r="A209" s="22">
        <v>208</v>
      </c>
      <c r="B209" t="str">
        <f>+'LISTADO GENERAL '!B221</f>
        <v>0339000013</v>
      </c>
      <c r="C209" t="str">
        <f>+'LISTADO GENERAL '!E221</f>
        <v>AMOXICILINA PEDIATRICO 250 mg / 5 mL X 100 mL JBE</v>
      </c>
      <c r="D209">
        <f>+'LISTADO GENERAL '!F221</f>
        <v>0</v>
      </c>
      <c r="E209" t="str">
        <f>+'LISTADO GENERAL '!I221</f>
        <v xml:space="preserve">KMPLUS </v>
      </c>
      <c r="F209" s="20">
        <f>+'LISTADO GENERAL '!S221</f>
        <v>46023</v>
      </c>
      <c r="G209">
        <f>+'LISTADO GENERAL '!T221</f>
        <v>0</v>
      </c>
      <c r="H209" s="21">
        <f>+'LISTADO GENERAL '!O221</f>
        <v>7.5623376623376624</v>
      </c>
      <c r="I209">
        <f t="shared" si="6"/>
        <v>0</v>
      </c>
      <c r="J209">
        <f>IF('LISTADO GENERAL '!K221="EXENTO",'REF2'!I209,I209*1.16)</f>
        <v>0</v>
      </c>
      <c r="K209" t="b">
        <f t="shared" si="7"/>
        <v>0</v>
      </c>
      <c r="L209" t="str">
        <f>'LISTADO GENERAL '!A221</f>
        <v>PRODUCTOS TOP</v>
      </c>
    </row>
    <row r="210" spans="1:12">
      <c r="A210" s="22">
        <v>209</v>
      </c>
      <c r="B210" t="str">
        <f>+'LISTADO GENERAL '!B222</f>
        <v>022850016</v>
      </c>
      <c r="C210" t="str">
        <f>+'LISTADO GENERAL '!E222</f>
        <v>AMOXICILINA SUSPENSION 250MG/5ML X 100ML</v>
      </c>
      <c r="D210">
        <f>+'LISTADO GENERAL '!F222</f>
        <v>0</v>
      </c>
      <c r="E210" t="str">
        <f>+'LISTADO GENERAL '!I222</f>
        <v>BRIXMEDIC</v>
      </c>
      <c r="F210" s="20">
        <f>+'LISTADO GENERAL '!S222</f>
        <v>46235</v>
      </c>
      <c r="G210">
        <f>+'LISTADO GENERAL '!T222</f>
        <v>0</v>
      </c>
      <c r="H210" s="21">
        <f>+'LISTADO GENERAL '!O222</f>
        <v>2.7012987012987013</v>
      </c>
      <c r="I210">
        <f t="shared" si="6"/>
        <v>0</v>
      </c>
      <c r="J210">
        <f>IF('LISTADO GENERAL '!K222="EXENTO",'REF2'!I210,I210*1.16)</f>
        <v>0</v>
      </c>
      <c r="K210" t="b">
        <f t="shared" si="7"/>
        <v>0</v>
      </c>
      <c r="L210">
        <f>'LISTADO GENERAL '!A222</f>
        <v>0</v>
      </c>
    </row>
    <row r="211" spans="1:12">
      <c r="A211" s="22">
        <v>210</v>
      </c>
      <c r="B211" t="str">
        <f>+'LISTADO GENERAL '!B223</f>
        <v>021430968</v>
      </c>
      <c r="C211" t="str">
        <f>+'LISTADO GENERAL '!E223</f>
        <v>AMOXIDUO 750mg /5ml X 70 SUP</v>
      </c>
      <c r="D211">
        <f>+'LISTADO GENERAL '!F223</f>
        <v>0</v>
      </c>
      <c r="E211" t="str">
        <f>+'LISTADO GENERAL '!I223</f>
        <v>MEGALABS</v>
      </c>
      <c r="F211" s="20">
        <f>+'LISTADO GENERAL '!S223</f>
        <v>46266</v>
      </c>
      <c r="G211">
        <f>+'LISTADO GENERAL '!T223</f>
        <v>0</v>
      </c>
      <c r="H211" s="21">
        <f>+'LISTADO GENERAL '!O223</f>
        <v>9.6744571428571451</v>
      </c>
      <c r="I211">
        <f t="shared" si="6"/>
        <v>0</v>
      </c>
      <c r="J211">
        <f>IF('LISTADO GENERAL '!K223="EXENTO",'REF2'!I211,I211*1.16)</f>
        <v>0</v>
      </c>
      <c r="K211" t="b">
        <f t="shared" si="7"/>
        <v>0</v>
      </c>
      <c r="L211" t="str">
        <f>'LISTADO GENERAL '!A223</f>
        <v>PRODUCTOS TOP</v>
      </c>
    </row>
    <row r="212" spans="1:12">
      <c r="A212" s="22">
        <v>211</v>
      </c>
      <c r="B212" t="str">
        <f>+'LISTADO GENERAL '!B224</f>
        <v>021430036</v>
      </c>
      <c r="C212" t="str">
        <f>+'LISTADO GENERAL '!E224</f>
        <v>AMOXIDUO 875mg X 14 TAB</v>
      </c>
      <c r="D212">
        <f>+'LISTADO GENERAL '!F224</f>
        <v>0</v>
      </c>
      <c r="E212" t="str">
        <f>+'LISTADO GENERAL '!I224</f>
        <v>MEGALABS</v>
      </c>
      <c r="F212" s="20">
        <f>+'LISTADO GENERAL '!S224</f>
        <v>46419</v>
      </c>
      <c r="G212">
        <f>+'LISTADO GENERAL '!T224</f>
        <v>0</v>
      </c>
      <c r="H212" s="21">
        <f>+'LISTADO GENERAL '!O224</f>
        <v>9.6452142857142888</v>
      </c>
      <c r="I212">
        <f t="shared" si="6"/>
        <v>0</v>
      </c>
      <c r="J212">
        <f>IF('LISTADO GENERAL '!K224="EXENTO",'REF2'!I212,I212*1.16)</f>
        <v>0</v>
      </c>
      <c r="K212" t="b">
        <f t="shared" si="7"/>
        <v>0</v>
      </c>
      <c r="L212" t="str">
        <f>'LISTADO GENERAL '!A224</f>
        <v>PRODUCTOS TOP</v>
      </c>
    </row>
    <row r="213" spans="1:12">
      <c r="A213" s="22">
        <v>212</v>
      </c>
      <c r="B213" t="str">
        <f>+'LISTADO GENERAL '!B225</f>
        <v>021690986</v>
      </c>
      <c r="C213" t="str">
        <f>+'LISTADO GENERAL '!E225</f>
        <v>AMOXIVAL 250MG/5ML X 90ML POLVO PARA SUSPENSION</v>
      </c>
      <c r="D213">
        <f>+'LISTADO GENERAL '!F225</f>
        <v>0</v>
      </c>
      <c r="E213" t="str">
        <f>+'LISTADO GENERAL '!I225</f>
        <v>VALMOR</v>
      </c>
      <c r="F213" s="20">
        <f>+'LISTADO GENERAL '!S225</f>
        <v>46143</v>
      </c>
      <c r="G213">
        <f>+'LISTADO GENERAL '!T225</f>
        <v>0</v>
      </c>
      <c r="H213" s="21">
        <f>+'LISTADO GENERAL '!O225</f>
        <v>7.40506329113924</v>
      </c>
      <c r="I213">
        <f t="shared" si="6"/>
        <v>0</v>
      </c>
      <c r="J213">
        <f>IF('LISTADO GENERAL '!K225="EXENTO",'REF2'!I213,I213*1.16)</f>
        <v>0</v>
      </c>
      <c r="K213" t="b">
        <f t="shared" si="7"/>
        <v>0</v>
      </c>
      <c r="L213" t="str">
        <f>'LISTADO GENERAL '!A225</f>
        <v>PRODUCTOS TOP</v>
      </c>
    </row>
    <row r="214" spans="1:12">
      <c r="A214" s="22">
        <v>213</v>
      </c>
      <c r="B214" t="str">
        <f>+'LISTADO GENERAL '!B226</f>
        <v>021690940</v>
      </c>
      <c r="C214" t="str">
        <f>+'LISTADO GENERAL '!E226</f>
        <v>AMOXIVAL 500 X12 CAPS</v>
      </c>
      <c r="D214">
        <f>+'LISTADO GENERAL '!F226</f>
        <v>0</v>
      </c>
      <c r="E214" t="str">
        <f>+'LISTADO GENERAL '!I226</f>
        <v>VALMOR</v>
      </c>
      <c r="F214" s="20">
        <f>+'LISTADO GENERAL '!S226</f>
        <v>47300</v>
      </c>
      <c r="G214">
        <f>+'LISTADO GENERAL '!T226</f>
        <v>0</v>
      </c>
      <c r="H214" s="21">
        <f>+'LISTADO GENERAL '!O226</f>
        <v>4.9873417721518987</v>
      </c>
      <c r="I214">
        <f t="shared" si="6"/>
        <v>0</v>
      </c>
      <c r="J214">
        <f>IF('LISTADO GENERAL '!K226="EXENTO",'REF2'!I214,I214*1.16)</f>
        <v>0</v>
      </c>
      <c r="K214" t="b">
        <f t="shared" si="7"/>
        <v>0</v>
      </c>
      <c r="L214" t="str">
        <f>'LISTADO GENERAL '!A226</f>
        <v>PRODUCTOS TOP</v>
      </c>
    </row>
    <row r="215" spans="1:12">
      <c r="A215" s="22">
        <v>214</v>
      </c>
      <c r="B215" t="str">
        <f>+'LISTADO GENERAL '!B227</f>
        <v>021690638</v>
      </c>
      <c r="C215" t="str">
        <f>+'LISTADO GENERAL '!E227</f>
        <v>AMOXIVAL 875MG X 20 TAB</v>
      </c>
      <c r="D215">
        <f>+'LISTADO GENERAL '!F227</f>
        <v>0</v>
      </c>
      <c r="E215" t="str">
        <f>+'LISTADO GENERAL '!I227</f>
        <v>VALMOR</v>
      </c>
      <c r="F215" s="20">
        <f>+'LISTADO GENERAL '!S227</f>
        <v>47178</v>
      </c>
      <c r="G215">
        <f>+'LISTADO GENERAL '!T227</f>
        <v>0</v>
      </c>
      <c r="H215" s="21">
        <f>+'LISTADO GENERAL '!O227</f>
        <v>15.31645569620253</v>
      </c>
      <c r="I215">
        <f t="shared" si="6"/>
        <v>0</v>
      </c>
      <c r="J215">
        <f>IF('LISTADO GENERAL '!K227="EXENTO",'REF2'!I215,I215*1.16)</f>
        <v>0</v>
      </c>
      <c r="K215" t="b">
        <f t="shared" si="7"/>
        <v>0</v>
      </c>
      <c r="L215">
        <f>'LISTADO GENERAL '!A227</f>
        <v>0</v>
      </c>
    </row>
    <row r="216" spans="1:12">
      <c r="A216" s="22">
        <v>215</v>
      </c>
      <c r="B216" t="str">
        <f>+'LISTADO GENERAL '!B228</f>
        <v>021691086</v>
      </c>
      <c r="C216" t="str">
        <f>+'LISTADO GENERAL '!E228</f>
        <v>AMOXIVAL+ A.C  400mg-57mg/5ml X 60ml</v>
      </c>
      <c r="D216">
        <f>+'LISTADO GENERAL '!F228</f>
        <v>0</v>
      </c>
      <c r="E216" t="str">
        <f>+'LISTADO GENERAL '!I228</f>
        <v>VALMOR</v>
      </c>
      <c r="F216" s="20">
        <f>+'LISTADO GENERAL '!S228</f>
        <v>46082</v>
      </c>
      <c r="G216">
        <f>+'LISTADO GENERAL '!T228</f>
        <v>0</v>
      </c>
      <c r="H216" s="21">
        <f>+'LISTADO GENERAL '!O228</f>
        <v>13.571428571428569</v>
      </c>
      <c r="I216">
        <f t="shared" si="6"/>
        <v>0</v>
      </c>
      <c r="J216">
        <f>IF('LISTADO GENERAL '!K228="EXENTO",'REF2'!I216,I216*1.16)</f>
        <v>0</v>
      </c>
      <c r="K216" t="b">
        <f t="shared" si="7"/>
        <v>0</v>
      </c>
      <c r="L216" t="str">
        <f>'LISTADO GENERAL '!A228</f>
        <v>PRODUCTOS TOP</v>
      </c>
    </row>
    <row r="217" spans="1:12">
      <c r="A217" s="22">
        <v>216</v>
      </c>
      <c r="B217" t="str">
        <f>+'LISTADO GENERAL '!B229</f>
        <v>010510011</v>
      </c>
      <c r="C217" t="str">
        <f>+'LISTADO GENERAL '!E229</f>
        <v>AMPICILINA + SULBACTAM 1,5GR AMP</v>
      </c>
      <c r="D217">
        <f>+'LISTADO GENERAL '!F229</f>
        <v>0</v>
      </c>
      <c r="E217" t="str">
        <f>+'LISTADO GENERAL '!I229</f>
        <v>EL MORRO</v>
      </c>
      <c r="F217" s="20">
        <f>+'LISTADO GENERAL '!S229</f>
        <v>46357</v>
      </c>
      <c r="G217">
        <f>+'LISTADO GENERAL '!T229</f>
        <v>0</v>
      </c>
      <c r="H217" s="21">
        <f>+'LISTADO GENERAL '!O229</f>
        <v>0.97402597402597402</v>
      </c>
      <c r="I217">
        <f t="shared" si="6"/>
        <v>0</v>
      </c>
      <c r="J217">
        <f>IF('LISTADO GENERAL '!K229="EXENTO",'REF2'!I217,I217*1.16)</f>
        <v>0</v>
      </c>
      <c r="K217" t="b">
        <f t="shared" si="7"/>
        <v>0</v>
      </c>
      <c r="L217">
        <f>'LISTADO GENERAL '!A229</f>
        <v>0</v>
      </c>
    </row>
    <row r="218" spans="1:12">
      <c r="A218" s="22">
        <v>217</v>
      </c>
      <c r="B218" t="str">
        <f>+'LISTADO GENERAL '!B230</f>
        <v>020930645</v>
      </c>
      <c r="C218" t="str">
        <f>+'LISTADO GENERAL '!E230</f>
        <v>AMPICILINA250 MG/ 5 ML X 60 ML</v>
      </c>
      <c r="D218">
        <f>+'LISTADO GENERAL '!F230</f>
        <v>0</v>
      </c>
      <c r="E218" t="str">
        <f>+'LISTADO GENERAL '!I230</f>
        <v>LA SANTE</v>
      </c>
      <c r="F218" s="20">
        <f>+'LISTADO GENERAL '!S230</f>
        <v>45870</v>
      </c>
      <c r="G218">
        <f>+'LISTADO GENERAL '!T230</f>
        <v>0</v>
      </c>
      <c r="H218" s="21">
        <f>+'LISTADO GENERAL '!O230</f>
        <v>3.6357999999999997</v>
      </c>
      <c r="I218">
        <f t="shared" si="6"/>
        <v>0</v>
      </c>
      <c r="J218">
        <f>IF('LISTADO GENERAL '!K230="EXENTO",'REF2'!I218,I218*1.16)</f>
        <v>0</v>
      </c>
      <c r="K218" t="b">
        <f t="shared" si="7"/>
        <v>0</v>
      </c>
      <c r="L218" t="str">
        <f>'LISTADO GENERAL '!A230</f>
        <v>BROCHE DE ORO</v>
      </c>
    </row>
    <row r="219" spans="1:12">
      <c r="A219" s="22">
        <v>218</v>
      </c>
      <c r="B219" t="str">
        <f>+'LISTADO GENERAL '!B231</f>
        <v>0217409032</v>
      </c>
      <c r="C219" t="str">
        <f>+'LISTADO GENERAL '!E231</f>
        <v>AMPLIDER (DICLOFENACO POTASICO) 50mg X 10 CAP</v>
      </c>
      <c r="D219">
        <f>+'LISTADO GENERAL '!F231</f>
        <v>0</v>
      </c>
      <c r="E219" t="str">
        <f>+'LISTADO GENERAL '!I231</f>
        <v>VIVAX</v>
      </c>
      <c r="F219" s="20">
        <f>+'LISTADO GENERAL '!S231</f>
        <v>45870</v>
      </c>
      <c r="G219">
        <f>+'LISTADO GENERAL '!T231</f>
        <v>0</v>
      </c>
      <c r="H219" s="21">
        <f>+'LISTADO GENERAL '!O231</f>
        <v>2.0764736002443742</v>
      </c>
      <c r="I219">
        <f t="shared" si="6"/>
        <v>0</v>
      </c>
      <c r="J219">
        <f>IF('LISTADO GENERAL '!K231="EXENTO",'REF2'!I219,I219*1.16)</f>
        <v>0</v>
      </c>
      <c r="K219" t="b">
        <f t="shared" si="7"/>
        <v>0</v>
      </c>
      <c r="L219">
        <f>'LISTADO GENERAL '!A231</f>
        <v>0</v>
      </c>
    </row>
    <row r="220" spans="1:12">
      <c r="A220" s="22">
        <v>219</v>
      </c>
      <c r="B220" t="str">
        <f>+'LISTADO GENERAL '!B232</f>
        <v>020981194</v>
      </c>
      <c r="C220" t="str">
        <f>+'LISTADO GENERAL '!E232</f>
        <v>AMPROVIL 0.5MG X 10 CAP</v>
      </c>
      <c r="D220">
        <f>+'LISTADO GENERAL '!F232</f>
        <v>0</v>
      </c>
      <c r="E220" t="str">
        <f>+'LISTADO GENERAL '!I232</f>
        <v>LETI-GENVEN</v>
      </c>
      <c r="F220" s="20">
        <f>+'LISTADO GENERAL '!S232</f>
        <v>46235</v>
      </c>
      <c r="G220">
        <f>+'LISTADO GENERAL '!T232</f>
        <v>0</v>
      </c>
      <c r="H220" s="21">
        <f>+'LISTADO GENERAL '!O232</f>
        <v>3.5851190476190475</v>
      </c>
      <c r="I220">
        <f t="shared" si="6"/>
        <v>0</v>
      </c>
      <c r="J220">
        <f>IF('LISTADO GENERAL '!K232="EXENTO",'REF2'!I220,I220*1.16)</f>
        <v>0</v>
      </c>
      <c r="K220" t="b">
        <f t="shared" si="7"/>
        <v>0</v>
      </c>
      <c r="L220" t="str">
        <f>'LISTADO GENERAL '!A232</f>
        <v xml:space="preserve">BROCHE DE ORO </v>
      </c>
    </row>
    <row r="221" spans="1:12">
      <c r="A221" s="22">
        <v>220</v>
      </c>
      <c r="B221" t="str">
        <f>+'LISTADO GENERAL '!B233</f>
        <v>020981141</v>
      </c>
      <c r="C221" t="str">
        <f>+'LISTADO GENERAL '!E233</f>
        <v>AMPROVIL 0.5MG X 20 CAP</v>
      </c>
      <c r="D221">
        <f>+'LISTADO GENERAL '!F233</f>
        <v>0</v>
      </c>
      <c r="E221" t="str">
        <f>+'LISTADO GENERAL '!I233</f>
        <v>LETI-GENVEN</v>
      </c>
      <c r="F221" s="20">
        <f>+'LISTADO GENERAL '!S233</f>
        <v>45870</v>
      </c>
      <c r="G221">
        <f>+'LISTADO GENERAL '!T233</f>
        <v>0</v>
      </c>
      <c r="H221" s="21">
        <f>+'LISTADO GENERAL '!O233</f>
        <v>6.991518987341772</v>
      </c>
      <c r="I221">
        <f t="shared" si="6"/>
        <v>0</v>
      </c>
      <c r="J221">
        <f>IF('LISTADO GENERAL '!K233="EXENTO",'REF2'!I221,I221*1.16)</f>
        <v>0</v>
      </c>
      <c r="K221" t="b">
        <f t="shared" si="7"/>
        <v>0</v>
      </c>
      <c r="L221" t="str">
        <f>'LISTADO GENERAL '!A233</f>
        <v xml:space="preserve">BROCHE DE ORO </v>
      </c>
    </row>
    <row r="222" spans="1:12">
      <c r="A222" s="22">
        <v>221</v>
      </c>
      <c r="B222" t="str">
        <f>+'LISTADO GENERAL '!B234</f>
        <v>033730013</v>
      </c>
      <c r="C222" t="str">
        <f>+'LISTADO GENERAL '!E234</f>
        <v xml:space="preserve">ANAFLEX   (NAPROXENO) 250 MG X 10 TAB </v>
      </c>
      <c r="D222">
        <f>+'LISTADO GENERAL '!F234</f>
        <v>0</v>
      </c>
      <c r="E222" t="str">
        <f>+'LISTADO GENERAL '!I234</f>
        <v>CAPSUVEN</v>
      </c>
      <c r="F222" s="20">
        <f>+'LISTADO GENERAL '!S234</f>
        <v>45931</v>
      </c>
      <c r="G222">
        <f>+'LISTADO GENERAL '!T234</f>
        <v>0</v>
      </c>
      <c r="H222" s="21">
        <f>+'LISTADO GENERAL '!O234</f>
        <v>1.6360759493670887</v>
      </c>
      <c r="I222">
        <f t="shared" si="6"/>
        <v>0</v>
      </c>
      <c r="J222">
        <f>IF('LISTADO GENERAL '!K234="EXENTO",'REF2'!I222,I222*1.16)</f>
        <v>0</v>
      </c>
      <c r="K222" t="b">
        <f t="shared" si="7"/>
        <v>0</v>
      </c>
      <c r="L222" t="str">
        <f>'LISTADO GENERAL '!A234</f>
        <v>MORADO DE BIENESTAR</v>
      </c>
    </row>
    <row r="223" spans="1:12">
      <c r="A223" s="22">
        <v>222</v>
      </c>
      <c r="B223" t="str">
        <f>+'LISTADO GENERAL '!B235</f>
        <v>020930597</v>
      </c>
      <c r="C223" t="str">
        <f>+'LISTADO GENERAL '!E235</f>
        <v>ANALPER 150MG /5ML JARABE X 120ML</v>
      </c>
      <c r="D223">
        <f>+'LISTADO GENERAL '!F235</f>
        <v>0</v>
      </c>
      <c r="E223" t="str">
        <f>+'LISTADO GENERAL '!I235</f>
        <v>LA SANTE</v>
      </c>
      <c r="F223" s="20">
        <f>+'LISTADO GENERAL '!S235</f>
        <v>46447</v>
      </c>
      <c r="G223">
        <f>+'LISTADO GENERAL '!T235</f>
        <v>0</v>
      </c>
      <c r="H223" s="21">
        <f>+'LISTADO GENERAL '!O235</f>
        <v>2.254</v>
      </c>
      <c r="I223">
        <f t="shared" si="6"/>
        <v>0</v>
      </c>
      <c r="J223">
        <f>IF('LISTADO GENERAL '!K235="EXENTO",'REF2'!I223,I223*1.16)</f>
        <v>0</v>
      </c>
      <c r="K223" t="b">
        <f t="shared" si="7"/>
        <v>0</v>
      </c>
      <c r="L223" t="str">
        <f>'LISTADO GENERAL '!A235</f>
        <v>BROCHE DE ORO</v>
      </c>
    </row>
    <row r="224" spans="1:12">
      <c r="A224" s="22">
        <v>223</v>
      </c>
      <c r="B224" t="str">
        <f>+'LISTADO GENERAL '!B236</f>
        <v>020930595</v>
      </c>
      <c r="C224" t="str">
        <f>+'LISTADO GENERAL '!E236</f>
        <v>ANALPER CAF 500MG-40MG X 10 TAB</v>
      </c>
      <c r="D224">
        <f>+'LISTADO GENERAL '!F236</f>
        <v>0</v>
      </c>
      <c r="E224" t="str">
        <f>+'LISTADO GENERAL '!I236</f>
        <v>LA SANTE</v>
      </c>
      <c r="F224" s="20">
        <f>+'LISTADO GENERAL '!S236</f>
        <v>46023</v>
      </c>
      <c r="G224">
        <f>+'LISTADO GENERAL '!T236</f>
        <v>0</v>
      </c>
      <c r="H224" s="21">
        <f>+'LISTADO GENERAL '!O236</f>
        <v>2.4303797468354427</v>
      </c>
      <c r="I224">
        <f t="shared" si="6"/>
        <v>0</v>
      </c>
      <c r="J224">
        <f>IF('LISTADO GENERAL '!K236="EXENTO",'REF2'!I224,I224*1.16)</f>
        <v>0</v>
      </c>
      <c r="K224" t="b">
        <f t="shared" si="7"/>
        <v>0</v>
      </c>
      <c r="L224" t="str">
        <f>'LISTADO GENERAL '!A236</f>
        <v>BROCHE DE ORO</v>
      </c>
    </row>
    <row r="225" spans="1:12">
      <c r="A225" s="22">
        <v>224</v>
      </c>
      <c r="B225" t="str">
        <f>+'LISTADO GENERAL '!B237</f>
        <v>020930619</v>
      </c>
      <c r="C225" t="str">
        <f>+'LISTADO GENERAL '!E237</f>
        <v>ANALPER FORTE 650mg x10TAB</v>
      </c>
      <c r="D225">
        <f>+'LISTADO GENERAL '!F237</f>
        <v>0</v>
      </c>
      <c r="E225" t="str">
        <f>+'LISTADO GENERAL '!I237</f>
        <v>LA SANTE</v>
      </c>
      <c r="F225" s="20">
        <f>+'LISTADO GENERAL '!S237</f>
        <v>46204</v>
      </c>
      <c r="G225">
        <f>+'LISTADO GENERAL '!T237</f>
        <v>0</v>
      </c>
      <c r="H225" s="21">
        <f>+'LISTADO GENERAL '!O237</f>
        <v>0.92119999999999991</v>
      </c>
      <c r="I225">
        <f t="shared" si="6"/>
        <v>0</v>
      </c>
      <c r="J225">
        <f>IF('LISTADO GENERAL '!K237="EXENTO",'REF2'!I225,I225*1.16)</f>
        <v>0</v>
      </c>
      <c r="K225" t="b">
        <f t="shared" si="7"/>
        <v>0</v>
      </c>
      <c r="L225" t="str">
        <f>'LISTADO GENERAL '!A237</f>
        <v>BROCHE DE ORO</v>
      </c>
    </row>
    <row r="226" spans="1:12">
      <c r="A226" s="22">
        <v>225</v>
      </c>
      <c r="B226" t="str">
        <f>+'LISTADO GENERAL '!B238</f>
        <v>020930598</v>
      </c>
      <c r="C226" t="str">
        <f>+'LISTADO GENERAL '!E238</f>
        <v>ANALPER NAX 250MG X 10 CAP</v>
      </c>
      <c r="D226">
        <f>+'LISTADO GENERAL '!F238</f>
        <v>0</v>
      </c>
      <c r="E226" t="str">
        <f>+'LISTADO GENERAL '!I238</f>
        <v>LA SANTE</v>
      </c>
      <c r="F226" s="20">
        <f>+'LISTADO GENERAL '!S238</f>
        <v>46113</v>
      </c>
      <c r="G226">
        <f>+'LISTADO GENERAL '!T238</f>
        <v>0</v>
      </c>
      <c r="H226" s="21">
        <f>+'LISTADO GENERAL '!O238</f>
        <v>2.254</v>
      </c>
      <c r="I226">
        <f t="shared" si="6"/>
        <v>0</v>
      </c>
      <c r="J226">
        <f>IF('LISTADO GENERAL '!K238="EXENTO",'REF2'!I226,I226*1.16)</f>
        <v>0</v>
      </c>
      <c r="K226" t="b">
        <f t="shared" si="7"/>
        <v>0</v>
      </c>
      <c r="L226" t="str">
        <f>'LISTADO GENERAL '!A238</f>
        <v>BROCHE DE ORO</v>
      </c>
    </row>
    <row r="227" spans="1:12">
      <c r="A227" s="22">
        <v>226</v>
      </c>
      <c r="B227" t="str">
        <f>+'LISTADO GENERAL '!B239</f>
        <v>021261011</v>
      </c>
      <c r="C227" t="str">
        <f>+'LISTADO GENERAL '!E239</f>
        <v>ANANTY (ACETAMINOFEN) 650mg X 10 TAB</v>
      </c>
      <c r="D227">
        <f>+'LISTADO GENERAL '!F239</f>
        <v>0</v>
      </c>
      <c r="E227" t="str">
        <f>+'LISTADO GENERAL '!I239</f>
        <v>PLUS ANDES</v>
      </c>
      <c r="F227" s="20">
        <f>+'LISTADO GENERAL '!S239</f>
        <v>46143</v>
      </c>
      <c r="G227">
        <f>+'LISTADO GENERAL '!T239</f>
        <v>0</v>
      </c>
      <c r="H227" s="21">
        <f>+'LISTADO GENERAL '!O239</f>
        <v>0.97927846762499993</v>
      </c>
      <c r="I227">
        <f t="shared" si="6"/>
        <v>0</v>
      </c>
      <c r="J227">
        <f>IF('LISTADO GENERAL '!K239="EXENTO",'REF2'!I227,I227*1.16)</f>
        <v>0</v>
      </c>
      <c r="K227" t="b">
        <f t="shared" si="7"/>
        <v>0</v>
      </c>
      <c r="L227">
        <f>'LISTADO GENERAL '!A239</f>
        <v>0</v>
      </c>
    </row>
    <row r="228" spans="1:12">
      <c r="A228" s="22">
        <v>227</v>
      </c>
      <c r="B228" t="str">
        <f>+'LISTADO GENERAL '!B240</f>
        <v>021261001</v>
      </c>
      <c r="C228" t="str">
        <f>+'LISTADO GENERAL '!E240</f>
        <v>ANANTY FORTE 120MG/5ML SUSPENSION X 120ML</v>
      </c>
      <c r="D228">
        <f>+'LISTADO GENERAL '!F240</f>
        <v>0</v>
      </c>
      <c r="E228" t="str">
        <f>+'LISTADO GENERAL '!I240</f>
        <v>PLUS ANDES</v>
      </c>
      <c r="F228" s="20">
        <f>+'LISTADO GENERAL '!S240</f>
        <v>46174</v>
      </c>
      <c r="G228">
        <f>+'LISTADO GENERAL '!T240</f>
        <v>0</v>
      </c>
      <c r="H228" s="21">
        <f>+'LISTADO GENERAL '!O240</f>
        <v>2.1518987341772151</v>
      </c>
      <c r="I228">
        <f t="shared" si="6"/>
        <v>0</v>
      </c>
      <c r="J228">
        <f>IF('LISTADO GENERAL '!K240="EXENTO",'REF2'!I228,I228*1.16)</f>
        <v>0</v>
      </c>
      <c r="K228" t="b">
        <f t="shared" si="7"/>
        <v>0</v>
      </c>
      <c r="L228">
        <f>'LISTADO GENERAL '!A240</f>
        <v>0</v>
      </c>
    </row>
    <row r="229" spans="1:12">
      <c r="A229" s="22">
        <v>228</v>
      </c>
      <c r="B229" t="str">
        <f>+'LISTADO GENERAL '!B241</f>
        <v>021260991</v>
      </c>
      <c r="C229" t="str">
        <f>+'LISTADO GENERAL '!E241</f>
        <v>ANANTY FORTE 160mg/5ml X 60 SUSP</v>
      </c>
      <c r="D229">
        <f>+'LISTADO GENERAL '!F241</f>
        <v>0</v>
      </c>
      <c r="E229" t="str">
        <f>+'LISTADO GENERAL '!I241</f>
        <v>PLUS ANDES</v>
      </c>
      <c r="F229" s="20">
        <f>+'LISTADO GENERAL '!S241</f>
        <v>46204</v>
      </c>
      <c r="G229">
        <f>+'LISTADO GENERAL '!T241</f>
        <v>0</v>
      </c>
      <c r="H229" s="21">
        <f>+'LISTADO GENERAL '!O241</f>
        <v>1.3086812187406298</v>
      </c>
      <c r="I229">
        <f t="shared" si="6"/>
        <v>0</v>
      </c>
      <c r="J229">
        <f>IF('LISTADO GENERAL '!K241="EXENTO",'REF2'!I229,I229*1.16)</f>
        <v>0</v>
      </c>
      <c r="K229" t="b">
        <f t="shared" si="7"/>
        <v>0</v>
      </c>
      <c r="L229">
        <f>'LISTADO GENERAL '!A241</f>
        <v>0</v>
      </c>
    </row>
    <row r="230" spans="1:12">
      <c r="A230" s="22">
        <v>229</v>
      </c>
      <c r="B230" t="str">
        <f>+'LISTADO GENERAL '!B242</f>
        <v>020580987</v>
      </c>
      <c r="C230" t="str">
        <f>+'LISTADO GENERAL '!E242</f>
        <v>ANAPIR 200MG X 20 CAP BLANDAS</v>
      </c>
      <c r="D230">
        <f>+'LISTADO GENERAL '!F242</f>
        <v>0</v>
      </c>
      <c r="E230" t="str">
        <f>+'LISTADO GENERAL '!I242</f>
        <v>FC PHARMA</v>
      </c>
      <c r="F230" s="20">
        <f>+'LISTADO GENERAL '!S242</f>
        <v>46082</v>
      </c>
      <c r="G230">
        <f>+'LISTADO GENERAL '!T242</f>
        <v>0</v>
      </c>
      <c r="H230" s="21">
        <f>+'LISTADO GENERAL '!O242</f>
        <v>1.9671428571428573</v>
      </c>
      <c r="I230">
        <f t="shared" si="6"/>
        <v>0</v>
      </c>
      <c r="J230">
        <f>IF('LISTADO GENERAL '!K242="EXENTO",'REF2'!I230,I230*1.16)</f>
        <v>0</v>
      </c>
      <c r="K230" t="b">
        <f t="shared" si="7"/>
        <v>0</v>
      </c>
      <c r="L230" t="str">
        <f>'LISTADO GENERAL '!A242</f>
        <v>PRODUCTOS TOP</v>
      </c>
    </row>
    <row r="231" spans="1:12">
      <c r="A231" s="22">
        <v>230</v>
      </c>
      <c r="B231" t="str">
        <f>+'LISTADO GENERAL '!B243</f>
        <v>020580978</v>
      </c>
      <c r="C231" t="str">
        <f>+'LISTADO GENERAL '!E243</f>
        <v>ANAPIR 400MG X 20 CAP BLANDAS</v>
      </c>
      <c r="D231">
        <f>+'LISTADO GENERAL '!F243</f>
        <v>0</v>
      </c>
      <c r="E231" t="str">
        <f>+'LISTADO GENERAL '!I243</f>
        <v>FC PHARMA</v>
      </c>
      <c r="F231" s="20">
        <f>+'LISTADO GENERAL '!S243</f>
        <v>46082</v>
      </c>
      <c r="G231">
        <f>+'LISTADO GENERAL '!T243</f>
        <v>0</v>
      </c>
      <c r="H231" s="21">
        <f>+'LISTADO GENERAL '!O243</f>
        <v>2.1839999999999997</v>
      </c>
      <c r="I231">
        <f t="shared" si="6"/>
        <v>0</v>
      </c>
      <c r="J231">
        <f>IF('LISTADO GENERAL '!K243="EXENTO",'REF2'!I231,I231*1.16)</f>
        <v>0</v>
      </c>
      <c r="K231" t="b">
        <f t="shared" si="7"/>
        <v>0</v>
      </c>
      <c r="L231" t="str">
        <f>'LISTADO GENERAL '!A243</f>
        <v>PRODUCTOS TOP</v>
      </c>
    </row>
    <row r="232" spans="1:12">
      <c r="A232" s="22">
        <v>231</v>
      </c>
      <c r="B232" t="str">
        <f>+'LISTADO GENERAL '!B244</f>
        <v>020580995</v>
      </c>
      <c r="C232" t="str">
        <f>+'LISTADO GENERAL '!E244</f>
        <v>ANAPIR 600 MG X 10 CAP</v>
      </c>
      <c r="D232">
        <f>+'LISTADO GENERAL '!F244</f>
        <v>0</v>
      </c>
      <c r="E232" t="str">
        <f>+'LISTADO GENERAL '!I244</f>
        <v>FC PHARMA</v>
      </c>
      <c r="F232" s="20">
        <f>+'LISTADO GENERAL '!S244</f>
        <v>46082</v>
      </c>
      <c r="G232">
        <f>+'LISTADO GENERAL '!T244</f>
        <v>0</v>
      </c>
      <c r="H232" s="21">
        <f>+'LISTADO GENERAL '!O244</f>
        <v>2.1410714285714283</v>
      </c>
      <c r="I232">
        <f t="shared" si="6"/>
        <v>0</v>
      </c>
      <c r="J232">
        <f>IF('LISTADO GENERAL '!K244="EXENTO",'REF2'!I232,I232*1.16)</f>
        <v>0</v>
      </c>
      <c r="K232" t="b">
        <f t="shared" si="7"/>
        <v>0</v>
      </c>
      <c r="L232" t="str">
        <f>'LISTADO GENERAL '!A244</f>
        <v>PRODUCTOS TOP</v>
      </c>
    </row>
    <row r="233" spans="1:12">
      <c r="A233" s="22">
        <v>232</v>
      </c>
      <c r="B233" t="str">
        <f>+'LISTADO GENERAL '!B245</f>
        <v>021490707</v>
      </c>
      <c r="C233" t="str">
        <f>+'LISTADO GENERAL '!E245</f>
        <v>ANASMOL 2,5MG X 30 COMP</v>
      </c>
      <c r="D233">
        <f>+'LISTADO GENERAL '!F245</f>
        <v>0</v>
      </c>
      <c r="E233" t="str">
        <f>+'LISTADO GENERAL '!I245</f>
        <v>ROWE</v>
      </c>
      <c r="F233" s="20">
        <f>+'LISTADO GENERAL '!S245</f>
        <v>47027</v>
      </c>
      <c r="G233">
        <f>+'LISTADO GENERAL '!T245</f>
        <v>0</v>
      </c>
      <c r="H233" s="21">
        <f>+'LISTADO GENERAL '!O245</f>
        <v>6.2197476190476193</v>
      </c>
      <c r="I233">
        <f t="shared" si="6"/>
        <v>0</v>
      </c>
      <c r="J233">
        <f>IF('LISTADO GENERAL '!K245="EXENTO",'REF2'!I233,I233*1.16)</f>
        <v>0</v>
      </c>
      <c r="K233" t="b">
        <f t="shared" si="7"/>
        <v>0</v>
      </c>
      <c r="L233" t="str">
        <f>'LISTADO GENERAL '!A245</f>
        <v>PRODUCTOS TOP</v>
      </c>
    </row>
    <row r="234" spans="1:12">
      <c r="A234" s="22">
        <v>233</v>
      </c>
      <c r="B234" t="str">
        <f>+'LISTADO GENERAL '!B246</f>
        <v>021491098</v>
      </c>
      <c r="C234" t="str">
        <f>+'LISTADO GENERAL '!E246</f>
        <v>ANASMOL 2.5mg X 10 COMP</v>
      </c>
      <c r="D234">
        <f>+'LISTADO GENERAL '!F246</f>
        <v>0</v>
      </c>
      <c r="E234" t="str">
        <f>+'LISTADO GENERAL '!I246</f>
        <v>ROWE</v>
      </c>
      <c r="F234" s="20">
        <f>+'LISTADO GENERAL '!S246</f>
        <v>47027</v>
      </c>
      <c r="G234">
        <f>+'LISTADO GENERAL '!T246</f>
        <v>0</v>
      </c>
      <c r="H234" s="21">
        <f>+'LISTADO GENERAL '!O246</f>
        <v>4.3568571428571428</v>
      </c>
      <c r="I234">
        <f t="shared" si="6"/>
        <v>0</v>
      </c>
      <c r="J234">
        <f>IF('LISTADO GENERAL '!K246="EXENTO",'REF2'!I234,I234*1.16)</f>
        <v>0</v>
      </c>
      <c r="K234" t="b">
        <f t="shared" si="7"/>
        <v>0</v>
      </c>
      <c r="L234">
        <f>'LISTADO GENERAL '!A246</f>
        <v>0</v>
      </c>
    </row>
    <row r="235" spans="1:12">
      <c r="A235" s="22">
        <v>234</v>
      </c>
      <c r="B235" t="str">
        <f>+'LISTADO GENERAL '!B247</f>
        <v>021491103</v>
      </c>
      <c r="C235" t="str">
        <f>+'LISTADO GENERAL '!E247</f>
        <v>ANASMOL 5MG X 10 COMP</v>
      </c>
      <c r="D235">
        <f>+'LISTADO GENERAL '!F247</f>
        <v>0</v>
      </c>
      <c r="E235" t="str">
        <f>+'LISTADO GENERAL '!I247</f>
        <v>ROWE</v>
      </c>
      <c r="F235" s="20">
        <f>+'LISTADO GENERAL '!S247</f>
        <v>47027</v>
      </c>
      <c r="G235">
        <f>+'LISTADO GENERAL '!T247</f>
        <v>0</v>
      </c>
      <c r="H235" s="21">
        <f>+'LISTADO GENERAL '!O247</f>
        <v>6.4570857142857143</v>
      </c>
      <c r="I235">
        <f t="shared" si="6"/>
        <v>0</v>
      </c>
      <c r="J235">
        <f>IF('LISTADO GENERAL '!K247="EXENTO",'REF2'!I235,I235*1.16)</f>
        <v>0</v>
      </c>
      <c r="K235" t="b">
        <f t="shared" si="7"/>
        <v>0</v>
      </c>
      <c r="L235" t="str">
        <f>'LISTADO GENERAL '!A247</f>
        <v>PRODUCTOS TOP</v>
      </c>
    </row>
    <row r="236" spans="1:12">
      <c r="A236" s="22">
        <v>235</v>
      </c>
      <c r="B236" t="str">
        <f>+'LISTADO GENERAL '!B248</f>
        <v>042560131</v>
      </c>
      <c r="C236" t="str">
        <f>+'LISTADO GENERAL '!E248</f>
        <v>ANDADERA CON RUEDAS ELITE</v>
      </c>
      <c r="D236">
        <f>+'LISTADO GENERAL '!F248</f>
        <v>0</v>
      </c>
      <c r="E236" t="str">
        <f>+'LISTADO GENERAL '!I248</f>
        <v xml:space="preserve"> -</v>
      </c>
      <c r="F236" s="20" t="str">
        <f>+'LISTADO GENERAL '!S248</f>
        <v>-</v>
      </c>
      <c r="G236">
        <f>+'LISTADO GENERAL '!T248</f>
        <v>0</v>
      </c>
      <c r="H236" s="21">
        <f>+'LISTADO GENERAL '!O248</f>
        <v>44.677777777777777</v>
      </c>
      <c r="I236">
        <f t="shared" si="6"/>
        <v>0</v>
      </c>
      <c r="J236">
        <f>IF('LISTADO GENERAL '!K248="EXENTO",'REF2'!I236,I236*1.16)</f>
        <v>0</v>
      </c>
      <c r="K236" t="b">
        <f t="shared" si="7"/>
        <v>0</v>
      </c>
      <c r="L236">
        <f>'LISTADO GENERAL '!A248</f>
        <v>0</v>
      </c>
    </row>
    <row r="237" spans="1:12">
      <c r="A237" s="22">
        <v>236</v>
      </c>
      <c r="B237" t="str">
        <f>+'LISTADO GENERAL '!B249</f>
        <v>0200602251</v>
      </c>
      <c r="C237" t="str">
        <f>+'LISTADO GENERAL '!E249</f>
        <v>ANDADERA DE ALUMINIO</v>
      </c>
      <c r="D237">
        <f>+'LISTADO GENERAL '!F249</f>
        <v>0</v>
      </c>
      <c r="E237" t="str">
        <f>+'LISTADO GENERAL '!I249</f>
        <v>ALFA FARMACEUTICAL</v>
      </c>
      <c r="F237" s="20">
        <f>+'LISTADO GENERAL '!S249</f>
        <v>0</v>
      </c>
      <c r="G237">
        <f>+'LISTADO GENERAL '!T249</f>
        <v>0</v>
      </c>
      <c r="H237" s="21">
        <f>+'LISTADO GENERAL '!O249</f>
        <v>49.69194805194806</v>
      </c>
      <c r="I237">
        <f t="shared" si="6"/>
        <v>0</v>
      </c>
      <c r="J237">
        <f>IF('LISTADO GENERAL '!K249="EXENTO",'REF2'!I237,I237*1.16)</f>
        <v>0</v>
      </c>
      <c r="K237" t="b">
        <f t="shared" si="7"/>
        <v>0</v>
      </c>
      <c r="L237">
        <f>'LISTADO GENERAL '!A249</f>
        <v>0</v>
      </c>
    </row>
    <row r="238" spans="1:12">
      <c r="A238" s="22">
        <v>237</v>
      </c>
      <c r="B238" t="str">
        <f>+'LISTADO GENERAL '!B250</f>
        <v>11598</v>
      </c>
      <c r="C238" t="str">
        <f>+'LISTADO GENERAL '!E250</f>
        <v>ANGIOFLUX 250 LSU X 25 CAP</v>
      </c>
      <c r="D238">
        <f>+'LISTADO GENERAL '!F250</f>
        <v>0</v>
      </c>
      <c r="E238" t="str">
        <f>+'LISTADO GENERAL '!I250</f>
        <v>LETI-GENVEN</v>
      </c>
      <c r="F238" s="20">
        <f>+'LISTADO GENERAL '!S250</f>
        <v>46935</v>
      </c>
      <c r="G238">
        <f>+'LISTADO GENERAL '!T250</f>
        <v>0</v>
      </c>
      <c r="H238" s="21">
        <f>+'LISTADO GENERAL '!O250</f>
        <v>25.736363636363635</v>
      </c>
      <c r="I238">
        <f t="shared" si="6"/>
        <v>0</v>
      </c>
      <c r="J238">
        <f>IF('LISTADO GENERAL '!K250="EXENTO",'REF2'!I238,I238*1.16)</f>
        <v>0</v>
      </c>
      <c r="K238" t="b">
        <f t="shared" si="7"/>
        <v>0</v>
      </c>
      <c r="L238" t="str">
        <f>'LISTADO GENERAL '!A250</f>
        <v xml:space="preserve">BROCHE DE ORO </v>
      </c>
    </row>
    <row r="239" spans="1:12">
      <c r="A239" s="22">
        <v>238</v>
      </c>
      <c r="B239" t="str">
        <f>+'LISTADO GENERAL '!B251</f>
        <v>020921073</v>
      </c>
      <c r="C239" t="str">
        <f>+'LISTADO GENERAL '!E251</f>
        <v>ANGRIP DIA X 8 COMP</v>
      </c>
      <c r="D239">
        <f>+'LISTADO GENERAL '!F251</f>
        <v>0</v>
      </c>
      <c r="E239" t="str">
        <f>+'LISTADO GENERAL '!I251</f>
        <v>KLINOS</v>
      </c>
      <c r="F239" s="20">
        <f>+'LISTADO GENERAL '!S251</f>
        <v>46844</v>
      </c>
      <c r="G239">
        <f>+'LISTADO GENERAL '!T251</f>
        <v>0</v>
      </c>
      <c r="H239" s="21">
        <f>+'LISTADO GENERAL '!O251</f>
        <v>3.005954430379747</v>
      </c>
      <c r="I239">
        <f t="shared" si="6"/>
        <v>0</v>
      </c>
      <c r="J239">
        <f>IF('LISTADO GENERAL '!K251="EXENTO",'REF2'!I239,I239*1.16)</f>
        <v>0</v>
      </c>
      <c r="K239" t="b">
        <f t="shared" si="7"/>
        <v>0</v>
      </c>
      <c r="L239">
        <f>'LISTADO GENERAL '!A251</f>
        <v>0</v>
      </c>
    </row>
    <row r="240" spans="1:12">
      <c r="A240" s="22">
        <v>239</v>
      </c>
      <c r="B240" t="str">
        <f>+'LISTADO GENERAL '!B252</f>
        <v>020921091</v>
      </c>
      <c r="C240" t="str">
        <f>+'LISTADO GENERAL '!E252</f>
        <v>ANGRIP FORTE DIA 650mg-2mg-20mg (ACETAMINOFEN-CLORFENIRAMINA-CAFEINA) X 10 Comp</v>
      </c>
      <c r="D240">
        <f>+'LISTADO GENERAL '!F252</f>
        <v>0</v>
      </c>
      <c r="E240" t="str">
        <f>+'LISTADO GENERAL '!I252</f>
        <v>MEGALABS</v>
      </c>
      <c r="F240" s="20">
        <f>+'LISTADO GENERAL '!S252</f>
        <v>45931</v>
      </c>
      <c r="G240">
        <f>+'LISTADO GENERAL '!T252</f>
        <v>0</v>
      </c>
      <c r="H240" s="21">
        <f>+'LISTADO GENERAL '!O252</f>
        <v>3.1330749354005167</v>
      </c>
      <c r="I240">
        <f t="shared" si="6"/>
        <v>0</v>
      </c>
      <c r="J240">
        <f>IF('LISTADO GENERAL '!K252="EXENTO",'REF2'!I240,I240*1.16)</f>
        <v>0</v>
      </c>
      <c r="K240" t="b">
        <f t="shared" si="7"/>
        <v>0</v>
      </c>
      <c r="L240">
        <f>'LISTADO GENERAL '!A252</f>
        <v>0</v>
      </c>
    </row>
    <row r="241" spans="1:12">
      <c r="A241" s="22">
        <v>240</v>
      </c>
      <c r="B241" t="str">
        <f>+'LISTADO GENERAL '!B253</f>
        <v>020921092</v>
      </c>
      <c r="C241" t="str">
        <f>+'LISTADO GENERAL '!E253</f>
        <v>ANGRIP FORTE NOCHE 650mg-4mg (ACETAMINOFEN-CLORFENIRAMINA) X 5 Comp</v>
      </c>
      <c r="D241">
        <f>+'LISTADO GENERAL '!F253</f>
        <v>0</v>
      </c>
      <c r="E241" t="str">
        <f>+'LISTADO GENERAL '!I253</f>
        <v>MEGALABS</v>
      </c>
      <c r="F241" s="20">
        <f>+'LISTADO GENERAL '!S253</f>
        <v>45931</v>
      </c>
      <c r="G241">
        <f>+'LISTADO GENERAL '!T253</f>
        <v>0</v>
      </c>
      <c r="H241" s="21">
        <f>+'LISTADO GENERAL '!O253</f>
        <v>2.2543901281442813</v>
      </c>
      <c r="I241">
        <f t="shared" si="6"/>
        <v>0</v>
      </c>
      <c r="J241">
        <f>IF('LISTADO GENERAL '!K253="EXENTO",'REF2'!I241,I241*1.16)</f>
        <v>0</v>
      </c>
      <c r="K241" t="b">
        <f t="shared" si="7"/>
        <v>0</v>
      </c>
      <c r="L241" t="str">
        <f>'LISTADO GENERAL '!A253</f>
        <v>PRODUCTOS TOP</v>
      </c>
    </row>
    <row r="242" spans="1:12">
      <c r="A242" s="22">
        <v>241</v>
      </c>
      <c r="B242" t="str">
        <f>+'LISTADO GENERAL '!B254</f>
        <v>020921076</v>
      </c>
      <c r="C242" t="str">
        <f>+'LISTADO GENERAL '!E254</f>
        <v>ANGRIP NOCHE 500-30MG X 4 COMP</v>
      </c>
      <c r="D242">
        <f>+'LISTADO GENERAL '!F254</f>
        <v>0</v>
      </c>
      <c r="E242" t="str">
        <f>+'LISTADO GENERAL '!I254</f>
        <v>KLINOS</v>
      </c>
      <c r="F242" s="20">
        <f>+'LISTADO GENERAL '!S254</f>
        <v>46508</v>
      </c>
      <c r="G242">
        <f>+'LISTADO GENERAL '!T254</f>
        <v>0</v>
      </c>
      <c r="H242" s="21">
        <f>+'LISTADO GENERAL '!O254</f>
        <v>1.5693444803228445</v>
      </c>
      <c r="I242">
        <f t="shared" si="6"/>
        <v>0</v>
      </c>
      <c r="J242">
        <f>IF('LISTADO GENERAL '!K254="EXENTO",'REF2'!I242,I242*1.16)</f>
        <v>0</v>
      </c>
      <c r="K242" t="b">
        <f t="shared" si="7"/>
        <v>0</v>
      </c>
      <c r="L242" t="str">
        <f>'LISTADO GENERAL '!A254</f>
        <v>PRODUCTOS TOP</v>
      </c>
    </row>
    <row r="243" spans="1:12">
      <c r="A243" s="22">
        <v>242</v>
      </c>
      <c r="B243" t="str">
        <f>+'LISTADO GENERAL '!B255</f>
        <v>021021075</v>
      </c>
      <c r="C243" t="str">
        <f>+'LISTADO GENERAL '!E255</f>
        <v>ANTAAR 10MG X 10 TAB</v>
      </c>
      <c r="D243">
        <f>+'LISTADO GENERAL '!F255</f>
        <v>0</v>
      </c>
      <c r="E243" t="str">
        <f>+'LISTADO GENERAL '!I255</f>
        <v>MCK</v>
      </c>
      <c r="F243" s="20">
        <f>+'LISTADO GENERAL '!S255</f>
        <v>46143</v>
      </c>
      <c r="G243">
        <f>+'LISTADO GENERAL '!T255</f>
        <v>0</v>
      </c>
      <c r="H243" s="21">
        <f>+'LISTADO GENERAL '!O255</f>
        <v>2.75</v>
      </c>
      <c r="I243">
        <f t="shared" si="6"/>
        <v>0</v>
      </c>
      <c r="J243">
        <f>IF('LISTADO GENERAL '!K255="EXENTO",'REF2'!I243,I243*1.16)</f>
        <v>0</v>
      </c>
      <c r="K243" t="b">
        <f t="shared" si="7"/>
        <v>0</v>
      </c>
      <c r="L243" t="str">
        <f>'LISTADO GENERAL '!A255</f>
        <v>PRODUCTOS TOP</v>
      </c>
    </row>
    <row r="244" spans="1:12">
      <c r="A244" s="22">
        <v>243</v>
      </c>
      <c r="B244" t="str">
        <f>+'LISTADO GENERAL '!B256</f>
        <v>021020966</v>
      </c>
      <c r="C244" t="str">
        <f>+'LISTADO GENERAL '!E256</f>
        <v>ANTAAR 2,5MG X 10 TAB</v>
      </c>
      <c r="D244">
        <f>+'LISTADO GENERAL '!F256</f>
        <v>0</v>
      </c>
      <c r="E244" t="str">
        <f>+'LISTADO GENERAL '!I256</f>
        <v>MCK</v>
      </c>
      <c r="F244" s="20">
        <f>+'LISTADO GENERAL '!S256</f>
        <v>46419</v>
      </c>
      <c r="G244">
        <f>+'LISTADO GENERAL '!T256</f>
        <v>0</v>
      </c>
      <c r="H244" s="21">
        <f>+'LISTADO GENERAL '!O256</f>
        <v>2.0238095238095237</v>
      </c>
      <c r="I244">
        <f t="shared" si="6"/>
        <v>0</v>
      </c>
      <c r="J244">
        <f>IF('LISTADO GENERAL '!K256="EXENTO",'REF2'!I244,I244*1.16)</f>
        <v>0</v>
      </c>
      <c r="K244" t="b">
        <f t="shared" si="7"/>
        <v>0</v>
      </c>
      <c r="L244">
        <f>'LISTADO GENERAL '!A256</f>
        <v>0</v>
      </c>
    </row>
    <row r="245" spans="1:12">
      <c r="A245" s="22">
        <v>244</v>
      </c>
      <c r="B245" t="str">
        <f>+'LISTADO GENERAL '!B257</f>
        <v>021020974</v>
      </c>
      <c r="C245" t="str">
        <f>+'LISTADO GENERAL '!E257</f>
        <v>ANTAAR 5MG X 10 TAB</v>
      </c>
      <c r="D245">
        <f>+'LISTADO GENERAL '!F257</f>
        <v>0</v>
      </c>
      <c r="E245" t="str">
        <f>+'LISTADO GENERAL '!I257</f>
        <v>MCK</v>
      </c>
      <c r="F245" s="20">
        <f>+'LISTADO GENERAL '!S257</f>
        <v>46419</v>
      </c>
      <c r="G245">
        <f>+'LISTADO GENERAL '!T257</f>
        <v>0</v>
      </c>
      <c r="H245" s="21">
        <f>+'LISTADO GENERAL '!O257</f>
        <v>2.3214285714285716</v>
      </c>
      <c r="I245">
        <f t="shared" si="6"/>
        <v>0</v>
      </c>
      <c r="J245">
        <f>IF('LISTADO GENERAL '!K257="EXENTO",'REF2'!I245,I245*1.16)</f>
        <v>0</v>
      </c>
      <c r="K245" t="b">
        <f t="shared" si="7"/>
        <v>0</v>
      </c>
      <c r="L245" t="str">
        <f>'LISTADO GENERAL '!A257</f>
        <v>PRODUCTOS TOP</v>
      </c>
    </row>
    <row r="246" spans="1:12">
      <c r="A246" s="22">
        <v>245</v>
      </c>
      <c r="B246" t="str">
        <f>+'LISTADO GENERAL '!B258</f>
        <v>021021073</v>
      </c>
      <c r="C246" t="str">
        <f>+'LISTADO GENERAL '!E258</f>
        <v>ANTAAR HCT 2,5MG-6,25MG X 10 TAB</v>
      </c>
      <c r="D246">
        <f>+'LISTADO GENERAL '!F258</f>
        <v>0</v>
      </c>
      <c r="E246" t="str">
        <f>+'LISTADO GENERAL '!I258</f>
        <v>MCK</v>
      </c>
      <c r="F246" s="20">
        <f>+'LISTADO GENERAL '!S258</f>
        <v>46082</v>
      </c>
      <c r="G246">
        <f>+'LISTADO GENERAL '!T258</f>
        <v>0</v>
      </c>
      <c r="H246" s="21">
        <f>+'LISTADO GENERAL '!O258</f>
        <v>2.4205494568833767</v>
      </c>
      <c r="I246">
        <f t="shared" si="6"/>
        <v>0</v>
      </c>
      <c r="J246">
        <f>IF('LISTADO GENERAL '!K258="EXENTO",'REF2'!I246,I246*1.16)</f>
        <v>0</v>
      </c>
      <c r="K246" t="b">
        <f t="shared" si="7"/>
        <v>0</v>
      </c>
      <c r="L246" t="str">
        <f>'LISTADO GENERAL '!A258</f>
        <v>PRODUCTOS TOP</v>
      </c>
    </row>
    <row r="247" spans="1:12">
      <c r="A247" s="22">
        <v>246</v>
      </c>
      <c r="B247" t="str">
        <f>+'LISTADO GENERAL '!B259</f>
        <v>021020834</v>
      </c>
      <c r="C247" t="str">
        <f>+'LISTADO GENERAL '!E259</f>
        <v>ANTAAR HCT 2,5MG-6,25MG X 30 TAB</v>
      </c>
      <c r="D247">
        <f>+'LISTADO GENERAL '!F259</f>
        <v>0</v>
      </c>
      <c r="E247" t="str">
        <f>+'LISTADO GENERAL '!I259</f>
        <v>MCK</v>
      </c>
      <c r="F247" s="20">
        <f>+'LISTADO GENERAL '!S259</f>
        <v>46508</v>
      </c>
      <c r="G247">
        <f>+'LISTADO GENERAL '!T259</f>
        <v>0</v>
      </c>
      <c r="H247" s="21">
        <f>+'LISTADO GENERAL '!O259</f>
        <v>7.3291139240506329</v>
      </c>
      <c r="I247">
        <f t="shared" si="6"/>
        <v>0</v>
      </c>
      <c r="J247">
        <f>IF('LISTADO GENERAL '!K259="EXENTO",'REF2'!I247,I247*1.16)</f>
        <v>0</v>
      </c>
      <c r="K247" t="b">
        <f t="shared" si="7"/>
        <v>0</v>
      </c>
      <c r="L247">
        <f>'LISTADO GENERAL '!A259</f>
        <v>0</v>
      </c>
    </row>
    <row r="248" spans="1:12">
      <c r="A248" s="22">
        <v>247</v>
      </c>
      <c r="B248" t="str">
        <f>+'LISTADO GENERAL '!B260</f>
        <v>021021072</v>
      </c>
      <c r="C248" t="str">
        <f>+'LISTADO GENERAL '!E260</f>
        <v>ANTAAR HCT 5MG-6,25MG X 10 TAB</v>
      </c>
      <c r="D248">
        <f>+'LISTADO GENERAL '!F260</f>
        <v>0</v>
      </c>
      <c r="E248" t="str">
        <f>+'LISTADO GENERAL '!I260</f>
        <v>MCK</v>
      </c>
      <c r="F248" s="20">
        <f>+'LISTADO GENERAL '!S260</f>
        <v>46600</v>
      </c>
      <c r="G248">
        <f>+'LISTADO GENERAL '!T260</f>
        <v>0</v>
      </c>
      <c r="H248" s="21">
        <f>+'LISTADO GENERAL '!O260</f>
        <v>3.1705996808170687</v>
      </c>
      <c r="I248">
        <f t="shared" si="6"/>
        <v>0</v>
      </c>
      <c r="J248">
        <f>IF('LISTADO GENERAL '!K260="EXENTO",'REF2'!I248,I248*1.16)</f>
        <v>0</v>
      </c>
      <c r="K248" t="b">
        <f t="shared" si="7"/>
        <v>0</v>
      </c>
      <c r="L248">
        <f>'LISTADO GENERAL '!A260</f>
        <v>0</v>
      </c>
    </row>
    <row r="249" spans="1:12">
      <c r="A249" s="22">
        <v>248</v>
      </c>
      <c r="B249" t="str">
        <f>+'LISTADO GENERAL '!B261</f>
        <v>02026814</v>
      </c>
      <c r="C249" t="str">
        <f>+'LISTADO GENERAL '!E261</f>
        <v>ANTAAR HCT 5MG-6,25MG X 30 TAB</v>
      </c>
      <c r="D249">
        <f>+'LISTADO GENERAL '!F261</f>
        <v>0</v>
      </c>
      <c r="E249" t="str">
        <f>+'LISTADO GENERAL '!I261</f>
        <v>CALOX</v>
      </c>
      <c r="F249" s="20">
        <f>+'LISTADO GENERAL '!S261</f>
        <v>46569</v>
      </c>
      <c r="G249">
        <f>+'LISTADO GENERAL '!T261</f>
        <v>0</v>
      </c>
      <c r="H249" s="21">
        <f>+'LISTADO GENERAL '!O261</f>
        <v>8.1381912212988503</v>
      </c>
      <c r="I249">
        <f t="shared" si="6"/>
        <v>0</v>
      </c>
      <c r="J249">
        <f>IF('LISTADO GENERAL '!K261="EXENTO",'REF2'!I249,I249*1.16)</f>
        <v>0</v>
      </c>
      <c r="K249" t="b">
        <f t="shared" si="7"/>
        <v>0</v>
      </c>
      <c r="L249" t="str">
        <f>'LISTADO GENERAL '!A261</f>
        <v>PRODUCTOS TOP</v>
      </c>
    </row>
    <row r="250" spans="1:12">
      <c r="A250" s="22">
        <v>249</v>
      </c>
      <c r="B250" t="str">
        <f>+'LISTADO GENERAL '!B262</f>
        <v>021021087</v>
      </c>
      <c r="C250" t="str">
        <f>+'LISTADO GENERAL '!E262</f>
        <v>ANTAR 1,25 X 30 TAB</v>
      </c>
      <c r="D250">
        <f>+'LISTADO GENERAL '!F262</f>
        <v>0</v>
      </c>
      <c r="E250" t="str">
        <f>+'LISTADO GENERAL '!I262</f>
        <v>MCK</v>
      </c>
      <c r="F250" s="20">
        <f>+'LISTADO GENERAL '!S262</f>
        <v>46539</v>
      </c>
      <c r="G250">
        <f>+'LISTADO GENERAL '!T262</f>
        <v>0</v>
      </c>
      <c r="H250" s="21">
        <f>+'LISTADO GENERAL '!O262</f>
        <v>4.387780492866959</v>
      </c>
      <c r="I250">
        <f t="shared" si="6"/>
        <v>0</v>
      </c>
      <c r="J250">
        <f>IF('LISTADO GENERAL '!K262="EXENTO",'REF2'!I250,I250*1.16)</f>
        <v>0</v>
      </c>
      <c r="K250" t="b">
        <f t="shared" si="7"/>
        <v>0</v>
      </c>
      <c r="L250" t="str">
        <f>'LISTADO GENERAL '!A262</f>
        <v>PRODUCTOS TOP</v>
      </c>
    </row>
    <row r="251" spans="1:12">
      <c r="A251" s="22">
        <v>250</v>
      </c>
      <c r="B251" t="str">
        <f>+'LISTADO GENERAL '!B263</f>
        <v>021700886</v>
      </c>
      <c r="C251" t="str">
        <f>+'LISTADO GENERAL '!E263</f>
        <v>ANTIFOM 125mg X10 TBLS MASTICABLES</v>
      </c>
      <c r="D251">
        <f>+'LISTADO GENERAL '!F263</f>
        <v>0</v>
      </c>
      <c r="E251" t="str">
        <f>+'LISTADO GENERAL '!I263</f>
        <v>VARGAS</v>
      </c>
      <c r="F251" s="20">
        <f>+'LISTADO GENERAL '!S263</f>
        <v>46113</v>
      </c>
      <c r="G251">
        <f>+'LISTADO GENERAL '!T263</f>
        <v>0</v>
      </c>
      <c r="H251" s="21">
        <f>+'LISTADO GENERAL '!O263</f>
        <v>4.2951999999999995</v>
      </c>
      <c r="I251">
        <f t="shared" si="6"/>
        <v>0</v>
      </c>
      <c r="J251">
        <f>IF('LISTADO GENERAL '!K263="EXENTO",'REF2'!I251,I251*1.16)</f>
        <v>0</v>
      </c>
      <c r="K251" t="b">
        <f t="shared" si="7"/>
        <v>0</v>
      </c>
      <c r="L251" t="str">
        <f>'LISTADO GENERAL '!A263</f>
        <v>PRODUCTOS TOP</v>
      </c>
    </row>
    <row r="252" spans="1:12">
      <c r="A252" s="22">
        <v>251</v>
      </c>
      <c r="B252" t="str">
        <f>+'LISTADO GENERAL '!B264</f>
        <v>021700043</v>
      </c>
      <c r="C252" t="str">
        <f>+'LISTADO GENERAL '!E264</f>
        <v>ANTIFOM 40MG X 10 TAB COMP</v>
      </c>
      <c r="D252">
        <f>+'LISTADO GENERAL '!F264</f>
        <v>0</v>
      </c>
      <c r="E252" t="str">
        <f>+'LISTADO GENERAL '!I264</f>
        <v>VARGAS</v>
      </c>
      <c r="F252" s="20">
        <f>+'LISTADO GENERAL '!S264</f>
        <v>46327</v>
      </c>
      <c r="G252">
        <f>+'LISTADO GENERAL '!T264</f>
        <v>0</v>
      </c>
      <c r="H252" s="21">
        <f>+'LISTADO GENERAL '!O264</f>
        <v>4.5309090909090912</v>
      </c>
      <c r="I252">
        <f t="shared" si="6"/>
        <v>0</v>
      </c>
      <c r="J252">
        <f>IF('LISTADO GENERAL '!K264="EXENTO",'REF2'!I252,I252*1.16)</f>
        <v>0</v>
      </c>
      <c r="K252" t="b">
        <f t="shared" si="7"/>
        <v>0</v>
      </c>
      <c r="L252">
        <f>'LISTADO GENERAL '!A264</f>
        <v>0</v>
      </c>
    </row>
    <row r="253" spans="1:12">
      <c r="A253" s="22">
        <v>252</v>
      </c>
      <c r="B253" t="str">
        <f>+'LISTADO GENERAL '!B265</f>
        <v>021701026</v>
      </c>
      <c r="C253" t="str">
        <f>+'LISTADO GENERAL '!E265</f>
        <v>ANTIFOM 80 MG / ML X 20 ML GOTAS</v>
      </c>
      <c r="D253">
        <f>+'LISTADO GENERAL '!F265</f>
        <v>0</v>
      </c>
      <c r="E253" t="str">
        <f>+'LISTADO GENERAL '!I265</f>
        <v>VARGAS</v>
      </c>
      <c r="F253" s="20">
        <f>+'LISTADO GENERAL '!S265</f>
        <v>46082</v>
      </c>
      <c r="G253">
        <f>+'LISTADO GENERAL '!T265</f>
        <v>0</v>
      </c>
      <c r="H253" s="21">
        <f>+'LISTADO GENERAL '!O265</f>
        <v>4.1432911392405058</v>
      </c>
      <c r="I253">
        <f t="shared" si="6"/>
        <v>0</v>
      </c>
      <c r="J253">
        <f>IF('LISTADO GENERAL '!K265="EXENTO",'REF2'!I253,I253*1.16)</f>
        <v>0</v>
      </c>
      <c r="K253" t="b">
        <f t="shared" si="7"/>
        <v>0</v>
      </c>
      <c r="L253" t="str">
        <f>'LISTADO GENERAL '!A265</f>
        <v>PRODUCTOS TOP</v>
      </c>
    </row>
    <row r="254" spans="1:12">
      <c r="A254" s="22">
        <v>253</v>
      </c>
      <c r="B254" t="str">
        <f>+'LISTADO GENERAL '!B266</f>
        <v>021701015</v>
      </c>
      <c r="C254" t="str">
        <f>+'LISTADO GENERAL '!E266</f>
        <v>ANTIFOM FORTE 160MG COMP X 10</v>
      </c>
      <c r="D254">
        <f>+'LISTADO GENERAL '!F266</f>
        <v>0</v>
      </c>
      <c r="E254" t="str">
        <f>+'LISTADO GENERAL '!I266</f>
        <v>VARGAS</v>
      </c>
      <c r="F254" s="20">
        <f>+'LISTADO GENERAL '!S266</f>
        <v>46204.652569444443</v>
      </c>
      <c r="G254">
        <f>+'LISTADO GENERAL '!T266</f>
        <v>0</v>
      </c>
      <c r="H254" s="21">
        <f>+'LISTADO GENERAL '!O266</f>
        <v>6.172727272727272</v>
      </c>
      <c r="I254">
        <f t="shared" si="6"/>
        <v>0</v>
      </c>
      <c r="J254">
        <f>IF('LISTADO GENERAL '!K266="EXENTO",'REF2'!I254,I254*1.16)</f>
        <v>0</v>
      </c>
      <c r="K254" t="b">
        <f t="shared" si="7"/>
        <v>0</v>
      </c>
      <c r="L254">
        <f>'LISTADO GENERAL '!A266</f>
        <v>0</v>
      </c>
    </row>
    <row r="255" spans="1:12">
      <c r="A255" s="22">
        <v>254</v>
      </c>
      <c r="B255" t="str">
        <f>+'LISTADO GENERAL '!B267</f>
        <v>020550466</v>
      </c>
      <c r="C255" t="str">
        <f>+'LISTADO GENERAL '!E267</f>
        <v>ANTILAX 2 MG X 10 TAB</v>
      </c>
      <c r="D255">
        <f>+'LISTADO GENERAL '!F267</f>
        <v>0</v>
      </c>
      <c r="E255" t="str">
        <f>+'LISTADO GENERAL '!I267</f>
        <v>FARMA</v>
      </c>
      <c r="F255" s="20">
        <f>+'LISTADO GENERAL '!S267</f>
        <v>46235</v>
      </c>
      <c r="G255">
        <f>+'LISTADO GENERAL '!T267</f>
        <v>0</v>
      </c>
      <c r="H255" s="21">
        <f>+'LISTADO GENERAL '!O267</f>
        <v>2.8961038961038961</v>
      </c>
      <c r="I255">
        <f t="shared" si="6"/>
        <v>0</v>
      </c>
      <c r="J255">
        <f>IF('LISTADO GENERAL '!K267="EXENTO",'REF2'!I255,I255*1.16)</f>
        <v>0</v>
      </c>
      <c r="K255" t="b">
        <f t="shared" si="7"/>
        <v>0</v>
      </c>
      <c r="L255">
        <f>'LISTADO GENERAL '!A267</f>
        <v>0</v>
      </c>
    </row>
    <row r="256" spans="1:12">
      <c r="A256" s="22">
        <v>255</v>
      </c>
      <c r="B256" t="str">
        <f>+'LISTADO GENERAL '!B268</f>
        <v>020140006</v>
      </c>
      <c r="C256" t="str">
        <f>+'LISTADO GENERAL '!E268</f>
        <v>ANTIP 40 mg X 30 TAB</v>
      </c>
      <c r="D256">
        <f>+'LISTADO GENERAL '!F268</f>
        <v>0</v>
      </c>
      <c r="E256" t="str">
        <f>+'LISTADO GENERAL '!I268</f>
        <v>BEHRENS</v>
      </c>
      <c r="F256" s="20">
        <f>+'LISTADO GENERAL '!S268</f>
        <v>46113</v>
      </c>
      <c r="G256">
        <f>+'LISTADO GENERAL '!T268</f>
        <v>0</v>
      </c>
      <c r="H256" s="21">
        <f>+'LISTADO GENERAL '!O268</f>
        <v>7.4025974025974026</v>
      </c>
      <c r="I256">
        <f t="shared" si="6"/>
        <v>0</v>
      </c>
      <c r="J256">
        <f>IF('LISTADO GENERAL '!K268="EXENTO",'REF2'!I256,I256*1.16)</f>
        <v>0</v>
      </c>
      <c r="K256" t="b">
        <f t="shared" si="7"/>
        <v>0</v>
      </c>
      <c r="L256">
        <f>'LISTADO GENERAL '!A268</f>
        <v>0</v>
      </c>
    </row>
    <row r="257" spans="1:12">
      <c r="A257" s="22">
        <v>256</v>
      </c>
      <c r="B257" t="str">
        <f>+'LISTADO GENERAL '!B269</f>
        <v>020981163</v>
      </c>
      <c r="C257" t="str">
        <f>+'LISTADO GENERAL '!E269</f>
        <v>ANTUX 0,6% SOLUCION ORAL X 120ML SABOR CEREZA</v>
      </c>
      <c r="D257">
        <f>+'LISTADO GENERAL '!F269</f>
        <v>0</v>
      </c>
      <c r="E257" t="str">
        <f>+'LISTADO GENERAL '!I269</f>
        <v>LETI-GENVEN</v>
      </c>
      <c r="F257" s="20">
        <f>+'LISTADO GENERAL '!S269</f>
        <v>46539</v>
      </c>
      <c r="G257">
        <f>+'LISTADO GENERAL '!T269</f>
        <v>0</v>
      </c>
      <c r="H257" s="21">
        <f>+'LISTADO GENERAL '!O269</f>
        <v>5.4162337662337654</v>
      </c>
      <c r="I257">
        <f t="shared" si="6"/>
        <v>0</v>
      </c>
      <c r="J257">
        <f>IF('LISTADO GENERAL '!K269="EXENTO",'REF2'!I257,I257*1.16)</f>
        <v>0</v>
      </c>
      <c r="K257" t="b">
        <f t="shared" si="7"/>
        <v>0</v>
      </c>
      <c r="L257" t="str">
        <f>'LISTADO GENERAL '!A269</f>
        <v xml:space="preserve">BROCHE DE ORO </v>
      </c>
    </row>
    <row r="258" spans="1:12">
      <c r="A258" s="22">
        <v>257</v>
      </c>
      <c r="B258" t="str">
        <f>+'LISTADO GENERAL '!B270</f>
        <v>021181016</v>
      </c>
      <c r="C258" t="str">
        <f>+'LISTADO GENERAL '!E270</f>
        <v>APIRET 180MG/5ML SOL ORAL X 120ML</v>
      </c>
      <c r="D258">
        <f>+'LISTADO GENERAL '!F270</f>
        <v>0</v>
      </c>
      <c r="E258" t="str">
        <f>+'LISTADO GENERAL '!I270</f>
        <v>OFTALMI</v>
      </c>
      <c r="F258" s="20">
        <f>+'LISTADO GENERAL '!S270</f>
        <v>46113</v>
      </c>
      <c r="G258">
        <f>+'LISTADO GENERAL '!T270</f>
        <v>0</v>
      </c>
      <c r="H258" s="21">
        <f>+'LISTADO GENERAL '!O270</f>
        <v>2.4989999999999997</v>
      </c>
      <c r="I258">
        <f t="shared" ref="I258:I321" si="8">+H258*G258</f>
        <v>0</v>
      </c>
      <c r="J258">
        <f>IF('LISTADO GENERAL '!K270="EXENTO",'REF2'!I258,I258*1.16)</f>
        <v>0</v>
      </c>
      <c r="K258" t="b">
        <f t="shared" si="7"/>
        <v>0</v>
      </c>
      <c r="L258" t="str">
        <f>'LISTADO GENERAL '!A270</f>
        <v>BROCHE DE ORO</v>
      </c>
    </row>
    <row r="259" spans="1:12">
      <c r="A259" s="22">
        <v>258</v>
      </c>
      <c r="B259" t="str">
        <f>+'LISTADO GENERAL '!B271</f>
        <v>021181017</v>
      </c>
      <c r="C259" t="str">
        <f>+'LISTADO GENERAL '!E271</f>
        <v>APIRET 180MG/5ML SOL ORAL X 60ML</v>
      </c>
      <c r="D259">
        <f>+'LISTADO GENERAL '!F271</f>
        <v>0</v>
      </c>
      <c r="E259" t="str">
        <f>+'LISTADO GENERAL '!I271</f>
        <v>OFTALMI</v>
      </c>
      <c r="F259" s="20">
        <f>+'LISTADO GENERAL '!S271</f>
        <v>46023</v>
      </c>
      <c r="G259">
        <f>+'LISTADO GENERAL '!T271</f>
        <v>0</v>
      </c>
      <c r="H259" s="21">
        <f>+'LISTADO GENERAL '!O271</f>
        <v>1.3719999999999999</v>
      </c>
      <c r="I259">
        <f t="shared" si="8"/>
        <v>0</v>
      </c>
      <c r="J259">
        <f>IF('LISTADO GENERAL '!K271="EXENTO",'REF2'!I259,I259*1.16)</f>
        <v>0</v>
      </c>
      <c r="K259" t="b">
        <f t="shared" ref="K259:K322" si="9">IF(AND(G259&gt;0,OR(L259=$L$1,L259=$M$1)),ROW())</f>
        <v>0</v>
      </c>
      <c r="L259" t="str">
        <f>'LISTADO GENERAL '!A271</f>
        <v>BROCHE DE ORO</v>
      </c>
    </row>
    <row r="260" spans="1:12">
      <c r="A260" s="22">
        <v>259</v>
      </c>
      <c r="B260" t="str">
        <f>+'LISTADO GENERAL '!B272</f>
        <v>021181115</v>
      </c>
      <c r="C260" t="str">
        <f>+'LISTADO GENERAL '!E272</f>
        <v>APIRET 500mg X 10 TAB</v>
      </c>
      <c r="D260">
        <f>+'LISTADO GENERAL '!F272</f>
        <v>0</v>
      </c>
      <c r="E260" t="str">
        <f>+'LISTADO GENERAL '!I272</f>
        <v>OFTALMI</v>
      </c>
      <c r="F260" s="20">
        <f>+'LISTADO GENERAL '!S272</f>
        <v>46539</v>
      </c>
      <c r="G260">
        <f>+'LISTADO GENERAL '!T272</f>
        <v>0</v>
      </c>
      <c r="H260" s="21">
        <f>+'LISTADO GENERAL '!O272</f>
        <v>0.83299999999999996</v>
      </c>
      <c r="I260">
        <f t="shared" si="8"/>
        <v>0</v>
      </c>
      <c r="J260">
        <f>IF('LISTADO GENERAL '!K272="EXENTO",'REF2'!I260,I260*1.16)</f>
        <v>0</v>
      </c>
      <c r="K260" t="b">
        <f t="shared" si="9"/>
        <v>0</v>
      </c>
      <c r="L260" t="str">
        <f>'LISTADO GENERAL '!A272</f>
        <v>BROCHE DE ORO</v>
      </c>
    </row>
    <row r="261" spans="1:12">
      <c r="A261" s="22">
        <v>260</v>
      </c>
      <c r="B261" t="str">
        <f>+'LISTADO GENERAL '!B273</f>
        <v>021181130</v>
      </c>
      <c r="C261" t="str">
        <f>+'LISTADO GENERAL '!E273</f>
        <v>APIRET FORTE 650 MG X 10 TAB</v>
      </c>
      <c r="D261">
        <f>+'LISTADO GENERAL '!F273</f>
        <v>0</v>
      </c>
      <c r="E261" t="str">
        <f>+'LISTADO GENERAL '!I273</f>
        <v>OFTALMI</v>
      </c>
      <c r="F261" s="20">
        <f>+'LISTADO GENERAL '!S273</f>
        <v>46539</v>
      </c>
      <c r="G261">
        <f>+'LISTADO GENERAL '!T273</f>
        <v>0</v>
      </c>
      <c r="H261" s="21">
        <f>+'LISTADO GENERAL '!O273</f>
        <v>0.7056</v>
      </c>
      <c r="I261">
        <f t="shared" si="8"/>
        <v>0</v>
      </c>
      <c r="J261">
        <f>IF('LISTADO GENERAL '!K273="EXENTO",'REF2'!I261,I261*1.16)</f>
        <v>0</v>
      </c>
      <c r="K261" t="b">
        <f t="shared" si="9"/>
        <v>0</v>
      </c>
      <c r="L261" t="str">
        <f>'LISTADO GENERAL '!A273</f>
        <v>BROCHE DE ORO</v>
      </c>
    </row>
    <row r="262" spans="1:12">
      <c r="A262" s="22">
        <v>261</v>
      </c>
      <c r="B262" t="str">
        <f>+'LISTADO GENERAL '!B274</f>
        <v>021181143</v>
      </c>
      <c r="C262" t="str">
        <f>+'LISTADO GENERAL '!E274</f>
        <v>APIRET GRANULADO FLU NOCHE 8 gr X 6  SOBRES</v>
      </c>
      <c r="D262">
        <f>+'LISTADO GENERAL '!F274</f>
        <v>0</v>
      </c>
      <c r="E262" t="str">
        <f>+'LISTADO GENERAL '!I274</f>
        <v>OFTALMI</v>
      </c>
      <c r="F262" s="20">
        <f>+'LISTADO GENERAL '!S274</f>
        <v>46023</v>
      </c>
      <c r="G262">
        <f>+'LISTADO GENERAL '!T274</f>
        <v>0</v>
      </c>
      <c r="H262" s="21">
        <f>+'LISTADO GENERAL '!O274</f>
        <v>4.0837662337662337</v>
      </c>
      <c r="I262">
        <f t="shared" si="8"/>
        <v>0</v>
      </c>
      <c r="J262">
        <f>IF('LISTADO GENERAL '!K274="EXENTO",'REF2'!I262,I262*1.16)</f>
        <v>0</v>
      </c>
      <c r="K262" t="b">
        <f t="shared" si="9"/>
        <v>0</v>
      </c>
      <c r="L262" t="str">
        <f>'LISTADO GENERAL '!A274</f>
        <v xml:space="preserve">NUEVAS ENTRADAS </v>
      </c>
    </row>
    <row r="263" spans="1:12">
      <c r="A263" s="22">
        <v>262</v>
      </c>
      <c r="B263" t="str">
        <f>+'LISTADO GENERAL '!B275</f>
        <v>021091063</v>
      </c>
      <c r="C263" t="str">
        <f>+'LISTADO GENERAL '!E275</f>
        <v>APLACAL 750MG X 10 TAB MASTICABLES SABOR BANANA</v>
      </c>
      <c r="D263">
        <f>+'LISTADO GENERAL '!F275</f>
        <v>0</v>
      </c>
      <c r="E263" t="str">
        <f>+'LISTADO GENERAL '!I275</f>
        <v>MEYER</v>
      </c>
      <c r="F263" s="20">
        <f>+'LISTADO GENERAL '!S275</f>
        <v>46054</v>
      </c>
      <c r="G263">
        <f>+'LISTADO GENERAL '!T275</f>
        <v>0</v>
      </c>
      <c r="H263" s="21">
        <f>+'LISTADO GENERAL '!O275</f>
        <v>7.0952000000000002</v>
      </c>
      <c r="I263">
        <f t="shared" si="8"/>
        <v>0</v>
      </c>
      <c r="J263">
        <f>IF('LISTADO GENERAL '!K275="EXENTO",'REF2'!I263,I263*1.16)</f>
        <v>0</v>
      </c>
      <c r="K263" t="b">
        <f t="shared" si="9"/>
        <v>0</v>
      </c>
      <c r="L263" t="str">
        <f>'LISTADO GENERAL '!A275</f>
        <v>BROCHE DE ORO</v>
      </c>
    </row>
    <row r="264" spans="1:12">
      <c r="A264" s="22">
        <v>263</v>
      </c>
      <c r="B264" t="str">
        <f>+'LISTADO GENERAL '!B276</f>
        <v>021090976</v>
      </c>
      <c r="C264" t="str">
        <f>+'LISTADO GENERAL '!E276</f>
        <v>APLACAL 750MG X 10 TAB MASTICABLES SABOR FRAMBUESA</v>
      </c>
      <c r="D264">
        <f>+'LISTADO GENERAL '!F276</f>
        <v>0</v>
      </c>
      <c r="E264" t="str">
        <f>+'LISTADO GENERAL '!I276</f>
        <v>MEYER</v>
      </c>
      <c r="F264" s="20">
        <f>+'LISTADO GENERAL '!S276</f>
        <v>46266</v>
      </c>
      <c r="G264">
        <f>+'LISTADO GENERAL '!T276</f>
        <v>0</v>
      </c>
      <c r="H264" s="21">
        <f>+'LISTADO GENERAL '!O276</f>
        <v>7.0952000000000002</v>
      </c>
      <c r="I264">
        <f t="shared" si="8"/>
        <v>0</v>
      </c>
      <c r="J264">
        <f>IF('LISTADO GENERAL '!K276="EXENTO",'REF2'!I264,I264*1.16)</f>
        <v>0</v>
      </c>
      <c r="K264" t="b">
        <f t="shared" si="9"/>
        <v>0</v>
      </c>
      <c r="L264" t="str">
        <f>'LISTADO GENERAL '!A276</f>
        <v>BROCHE DE ORO</v>
      </c>
    </row>
    <row r="265" spans="1:12">
      <c r="A265" s="22">
        <v>264</v>
      </c>
      <c r="B265" t="str">
        <f>+'LISTADO GENERAL '!B277</f>
        <v>021091062</v>
      </c>
      <c r="C265" t="str">
        <f>+'LISTADO GENERAL '!E277</f>
        <v>APLACAL 750MG X 10 TAB MASTICABLES SABOR MANDARINA</v>
      </c>
      <c r="D265">
        <f>+'LISTADO GENERAL '!F277</f>
        <v>0</v>
      </c>
      <c r="E265" t="str">
        <f>+'LISTADO GENERAL '!I277</f>
        <v>MEYER</v>
      </c>
      <c r="F265" s="20">
        <f>+'LISTADO GENERAL '!S277</f>
        <v>46054</v>
      </c>
      <c r="G265">
        <f>+'LISTADO GENERAL '!T277</f>
        <v>0</v>
      </c>
      <c r="H265" s="21">
        <f>+'LISTADO GENERAL '!O277</f>
        <v>7.0952000000000002</v>
      </c>
      <c r="I265">
        <f t="shared" si="8"/>
        <v>0</v>
      </c>
      <c r="J265">
        <f>IF('LISTADO GENERAL '!K277="EXENTO",'REF2'!I265,I265*1.16)</f>
        <v>0</v>
      </c>
      <c r="K265" t="b">
        <f t="shared" si="9"/>
        <v>0</v>
      </c>
      <c r="L265" t="str">
        <f>'LISTADO GENERAL '!A277</f>
        <v>BROCHE DE ORO</v>
      </c>
    </row>
    <row r="266" spans="1:12">
      <c r="A266" s="22">
        <v>265</v>
      </c>
      <c r="B266" t="str">
        <f>+'LISTADO GENERAL '!B278</f>
        <v>021090977</v>
      </c>
      <c r="C266" t="str">
        <f>+'LISTADO GENERAL '!E278</f>
        <v>APLACAL 750MG X 10 TAB MASTICABLES SABOR MENTA</v>
      </c>
      <c r="D266">
        <f>+'LISTADO GENERAL '!F278</f>
        <v>0</v>
      </c>
      <c r="E266" t="str">
        <f>+'LISTADO GENERAL '!I278</f>
        <v>MEYER</v>
      </c>
      <c r="F266" s="20">
        <f>+'LISTADO GENERAL '!S278</f>
        <v>46054</v>
      </c>
      <c r="G266">
        <f>+'LISTADO GENERAL '!T278</f>
        <v>0</v>
      </c>
      <c r="H266" s="21">
        <f>+'LISTADO GENERAL '!O278</f>
        <v>7.0952000000000002</v>
      </c>
      <c r="I266">
        <f t="shared" si="8"/>
        <v>0</v>
      </c>
      <c r="J266">
        <f>IF('LISTADO GENERAL '!K278="EXENTO",'REF2'!I266,I266*1.16)</f>
        <v>0</v>
      </c>
      <c r="K266" t="b">
        <f t="shared" si="9"/>
        <v>0</v>
      </c>
      <c r="L266" t="str">
        <f>'LISTADO GENERAL '!A278</f>
        <v>BROCHE DE ORO</v>
      </c>
    </row>
    <row r="267" spans="1:12">
      <c r="A267" s="22">
        <v>266</v>
      </c>
      <c r="B267" t="str">
        <f>+'LISTADO GENERAL '!B279</f>
        <v>042570001</v>
      </c>
      <c r="C267" t="str">
        <f>+'LISTADO GENERAL '!E279</f>
        <v>APOSITOS CIRCULARES  ( CURITAS ) BRIUTCARE 100 UNID</v>
      </c>
      <c r="D267">
        <f>+'LISTADO GENERAL '!F279</f>
        <v>0</v>
      </c>
      <c r="E267" t="str">
        <f>+'LISTADO GENERAL '!I279</f>
        <v>BRIUTCARE</v>
      </c>
      <c r="F267" s="20">
        <f>+'LISTADO GENERAL '!S279</f>
        <v>47119</v>
      </c>
      <c r="G267">
        <f>+'LISTADO GENERAL '!T279</f>
        <v>0</v>
      </c>
      <c r="H267" s="21">
        <f>+'LISTADO GENERAL '!O279</f>
        <v>3.8035617077533246</v>
      </c>
      <c r="I267">
        <f t="shared" si="8"/>
        <v>0</v>
      </c>
      <c r="J267">
        <f>IF('LISTADO GENERAL '!K279="EXENTO",'REF2'!I267,I267*1.16)</f>
        <v>0</v>
      </c>
      <c r="K267" t="b">
        <f t="shared" si="9"/>
        <v>0</v>
      </c>
      <c r="L267">
        <f>'LISTADO GENERAL '!A279</f>
        <v>0</v>
      </c>
    </row>
    <row r="268" spans="1:12">
      <c r="A268" s="22">
        <v>267</v>
      </c>
      <c r="B268" t="str">
        <f>+'LISTADO GENERAL '!B280</f>
        <v>042570105</v>
      </c>
      <c r="C268" t="str">
        <f>+'LISTADO GENERAL '!E280</f>
        <v>APOSITOS CLASICOS  ( CURITAS ) BRIUTCARE 20 UNID</v>
      </c>
      <c r="D268">
        <f>+'LISTADO GENERAL '!F280</f>
        <v>0</v>
      </c>
      <c r="E268" t="str">
        <f>+'LISTADO GENERAL '!I280</f>
        <v>BRIUTCARE</v>
      </c>
      <c r="F268" s="20">
        <f>+'LISTADO GENERAL '!S280</f>
        <v>47119</v>
      </c>
      <c r="G268">
        <f>+'LISTADO GENERAL '!T280</f>
        <v>0</v>
      </c>
      <c r="H268" s="21">
        <f>+'LISTADO GENERAL '!O280</f>
        <v>1.5056556346878924</v>
      </c>
      <c r="I268">
        <f t="shared" si="8"/>
        <v>0</v>
      </c>
      <c r="J268">
        <f>IF('LISTADO GENERAL '!K280="EXENTO",'REF2'!I268,I268*1.16)</f>
        <v>0</v>
      </c>
      <c r="K268" t="b">
        <f t="shared" si="9"/>
        <v>0</v>
      </c>
      <c r="L268">
        <f>'LISTADO GENERAL '!A280</f>
        <v>0</v>
      </c>
    </row>
    <row r="269" spans="1:12">
      <c r="A269" s="22">
        <v>268</v>
      </c>
      <c r="B269" t="str">
        <f>+'LISTADO GENERAL '!B281</f>
        <v>042570102</v>
      </c>
      <c r="C269" t="str">
        <f>+'LISTADO GENERAL '!E281</f>
        <v>APOSITOS FLEXIBLES ( CURITAS FLEX ) BRIUTCARE 20 UNID</v>
      </c>
      <c r="D269">
        <f>+'LISTADO GENERAL '!F281</f>
        <v>0</v>
      </c>
      <c r="E269" t="str">
        <f>+'LISTADO GENERAL '!I281</f>
        <v>BRIUTCARE</v>
      </c>
      <c r="F269" s="20">
        <f>+'LISTADO GENERAL '!S281</f>
        <v>47119</v>
      </c>
      <c r="G269">
        <f>+'LISTADO GENERAL '!T281</f>
        <v>0</v>
      </c>
      <c r="H269" s="21">
        <f>+'LISTADO GENERAL '!O281</f>
        <v>1.5209235209235208</v>
      </c>
      <c r="I269">
        <f t="shared" si="8"/>
        <v>0</v>
      </c>
      <c r="J269">
        <f>IF('LISTADO GENERAL '!K281="EXENTO",'REF2'!I269,I269*1.16)</f>
        <v>0</v>
      </c>
      <c r="K269" t="b">
        <f t="shared" si="9"/>
        <v>0</v>
      </c>
      <c r="L269">
        <f>'LISTADO GENERAL '!A281</f>
        <v>0</v>
      </c>
    </row>
    <row r="270" spans="1:12">
      <c r="A270" s="22">
        <v>269</v>
      </c>
      <c r="B270" t="str">
        <f>+'LISTADO GENERAL '!B282</f>
        <v>042570103</v>
      </c>
      <c r="C270" t="str">
        <f>+'LISTADO GENERAL '!E282</f>
        <v>APOSITOS MIXTOS  ( CURITAS ) BRIUTCARE 20 UNID</v>
      </c>
      <c r="D270">
        <f>+'LISTADO GENERAL '!F282</f>
        <v>0</v>
      </c>
      <c r="E270" t="str">
        <f>+'LISTADO GENERAL '!I282</f>
        <v>BRIUTCARE</v>
      </c>
      <c r="F270" s="20">
        <f>+'LISTADO GENERAL '!S282</f>
        <v>47119</v>
      </c>
      <c r="G270">
        <f>+'LISTADO GENERAL '!T282</f>
        <v>0</v>
      </c>
      <c r="H270" s="21">
        <f>+'LISTADO GENERAL '!O282</f>
        <v>1.5140123034859876</v>
      </c>
      <c r="I270">
        <f t="shared" si="8"/>
        <v>0</v>
      </c>
      <c r="J270">
        <f>IF('LISTADO GENERAL '!K282="EXENTO",'REF2'!I270,I270*1.16)</f>
        <v>0</v>
      </c>
      <c r="K270" t="b">
        <f t="shared" si="9"/>
        <v>0</v>
      </c>
      <c r="L270" t="str">
        <f>'LISTADO GENERAL '!A282</f>
        <v>PRODUCTOS TOP</v>
      </c>
    </row>
    <row r="271" spans="1:12">
      <c r="A271" s="22">
        <v>270</v>
      </c>
      <c r="B271" t="str">
        <f>+'LISTADO GENERAL '!B283</f>
        <v>042570104</v>
      </c>
      <c r="C271" t="str">
        <f>+'LISTADO GENERAL '!E283</f>
        <v>APOSITOS TRANSPARENTES  ( CURITAS ) BRIUTCARE 20 UNID</v>
      </c>
      <c r="D271">
        <f>+'LISTADO GENERAL '!F283</f>
        <v>0</v>
      </c>
      <c r="E271" t="str">
        <f>+'LISTADO GENERAL '!I283</f>
        <v>BRIUTCARE</v>
      </c>
      <c r="F271" s="20">
        <f>+'LISTADO GENERAL '!S283</f>
        <v>47058</v>
      </c>
      <c r="G271">
        <f>+'LISTADO GENERAL '!T283</f>
        <v>0</v>
      </c>
      <c r="H271" s="21">
        <f>+'LISTADO GENERAL '!O283</f>
        <v>1.545454545454545</v>
      </c>
      <c r="I271">
        <f t="shared" si="8"/>
        <v>0</v>
      </c>
      <c r="J271">
        <f>IF('LISTADO GENERAL '!K283="EXENTO",'REF2'!I271,I271*1.16)</f>
        <v>0</v>
      </c>
      <c r="K271" t="b">
        <f t="shared" si="9"/>
        <v>0</v>
      </c>
      <c r="L271" t="str">
        <f>'LISTADO GENERAL '!A283</f>
        <v>PRODUCTOS TOP</v>
      </c>
    </row>
    <row r="272" spans="1:12">
      <c r="A272" s="22">
        <v>271</v>
      </c>
      <c r="B272" t="str">
        <f>+'LISTADO GENERAL '!B284</f>
        <v>020580047</v>
      </c>
      <c r="C272" t="str">
        <f>+'LISTADO GENERAL '!E284</f>
        <v xml:space="preserve">APYRENE 650MG X 10 TAB </v>
      </c>
      <c r="D272">
        <f>+'LISTADO GENERAL '!F284</f>
        <v>0</v>
      </c>
      <c r="E272" t="str">
        <f>+'LISTADO GENERAL '!I284</f>
        <v>FC PHARMA</v>
      </c>
      <c r="F272" s="20">
        <f>+'LISTADO GENERAL '!S284</f>
        <v>46539</v>
      </c>
      <c r="G272">
        <f>+'LISTADO GENERAL '!T284</f>
        <v>0</v>
      </c>
      <c r="H272" s="21">
        <f>+'LISTADO GENERAL '!O284</f>
        <v>1.9412380952380954</v>
      </c>
      <c r="I272">
        <f t="shared" si="8"/>
        <v>0</v>
      </c>
      <c r="J272">
        <f>IF('LISTADO GENERAL '!K284="EXENTO",'REF2'!I272,I272*1.16)</f>
        <v>0</v>
      </c>
      <c r="K272" t="b">
        <f t="shared" si="9"/>
        <v>0</v>
      </c>
      <c r="L272">
        <f>'LISTADO GENERAL '!A284</f>
        <v>0</v>
      </c>
    </row>
    <row r="273" spans="1:12">
      <c r="A273" s="22">
        <v>272</v>
      </c>
      <c r="B273" t="str">
        <f>+'LISTADO GENERAL '!B285</f>
        <v>020191104</v>
      </c>
      <c r="C273" t="str">
        <f>+'LISTADO GENERAL '!E285</f>
        <v>ARADROXINA (HIDROXICLOQUINA) 200mg X 20 TAB</v>
      </c>
      <c r="D273">
        <f>+'LISTADO GENERAL '!F285</f>
        <v>0</v>
      </c>
      <c r="E273" t="str">
        <f>+'LISTADO GENERAL '!I285</f>
        <v>BIOTECH</v>
      </c>
      <c r="F273" s="20">
        <f>+'LISTADO GENERAL '!S285</f>
        <v>46054</v>
      </c>
      <c r="G273">
        <f>+'LISTADO GENERAL '!T285</f>
        <v>0</v>
      </c>
      <c r="H273" s="21">
        <f>+'LISTADO GENERAL '!O285</f>
        <v>10.949888888888887</v>
      </c>
      <c r="I273">
        <f t="shared" si="8"/>
        <v>0</v>
      </c>
      <c r="J273">
        <f>IF('LISTADO GENERAL '!K285="EXENTO",'REF2'!I273,I273*1.16)</f>
        <v>0</v>
      </c>
      <c r="K273" t="b">
        <f t="shared" si="9"/>
        <v>0</v>
      </c>
      <c r="L273">
        <f>'LISTADO GENERAL '!A285</f>
        <v>0</v>
      </c>
    </row>
    <row r="274" spans="1:12">
      <c r="A274" s="22">
        <v>273</v>
      </c>
      <c r="B274" t="str">
        <f>+'LISTADO GENERAL '!B286</f>
        <v>020551064</v>
      </c>
      <c r="C274" t="str">
        <f>+'LISTADO GENERAL '!E286</f>
        <v>ARANDA 2.5 MG - 50 MG X 30 CAP</v>
      </c>
      <c r="D274">
        <f>+'LISTADO GENERAL '!F286</f>
        <v>0</v>
      </c>
      <c r="E274" t="str">
        <f>+'LISTADO GENERAL '!I286</f>
        <v>FARMA</v>
      </c>
      <c r="F274" s="20">
        <f>+'LISTADO GENERAL '!S286</f>
        <v>46235</v>
      </c>
      <c r="G274">
        <f>+'LISTADO GENERAL '!T286</f>
        <v>0</v>
      </c>
      <c r="H274" s="21">
        <f>+'LISTADO GENERAL '!O286</f>
        <v>12.961038961038961</v>
      </c>
      <c r="I274">
        <f t="shared" si="8"/>
        <v>0</v>
      </c>
      <c r="J274">
        <f>IF('LISTADO GENERAL '!K286="EXENTO",'REF2'!I274,I274*1.16)</f>
        <v>0</v>
      </c>
      <c r="K274" t="b">
        <f t="shared" si="9"/>
        <v>0</v>
      </c>
      <c r="L274">
        <f>'LISTADO GENERAL '!A286</f>
        <v>0</v>
      </c>
    </row>
    <row r="275" spans="1:12">
      <c r="A275" s="22">
        <v>274</v>
      </c>
      <c r="B275" t="str">
        <f>+'LISTADO GENERAL '!B287</f>
        <v>021091074</v>
      </c>
      <c r="C275" t="str">
        <f>+'LISTADO GENERAL '!E287</f>
        <v xml:space="preserve">ARBIXIL 15MG-10MCG/5ML JARABE X 120ML </v>
      </c>
      <c r="D275">
        <f>+'LISTADO GENERAL '!F287</f>
        <v>0</v>
      </c>
      <c r="E275" t="str">
        <f>+'LISTADO GENERAL '!I287</f>
        <v>MEYER</v>
      </c>
      <c r="F275" s="20">
        <f>+'LISTADO GENERAL '!S287</f>
        <v>46569</v>
      </c>
      <c r="G275">
        <f>+'LISTADO GENERAL '!T287</f>
        <v>0</v>
      </c>
      <c r="H275" s="21">
        <f>+'LISTADO GENERAL '!O287</f>
        <v>7.2519999999999998</v>
      </c>
      <c r="I275">
        <f t="shared" si="8"/>
        <v>0</v>
      </c>
      <c r="J275">
        <f>IF('LISTADO GENERAL '!K287="EXENTO",'REF2'!I275,I275*1.16)</f>
        <v>0</v>
      </c>
      <c r="K275" t="b">
        <f t="shared" si="9"/>
        <v>0</v>
      </c>
      <c r="L275" t="str">
        <f>'LISTADO GENERAL '!A287</f>
        <v>BROCHE DE ORO</v>
      </c>
    </row>
    <row r="276" spans="1:12">
      <c r="A276" s="22">
        <v>275</v>
      </c>
      <c r="B276" t="str">
        <f>+'LISTADO GENERAL '!B288</f>
        <v>021090050</v>
      </c>
      <c r="C276" t="str">
        <f>+'LISTADO GENERAL '!E288</f>
        <v xml:space="preserve">ARBIXIL 7,5MG-5MCG/5ML JARABE X 120ML </v>
      </c>
      <c r="D276">
        <f>+'LISTADO GENERAL '!F288</f>
        <v>0</v>
      </c>
      <c r="E276" t="str">
        <f>+'LISTADO GENERAL '!I288</f>
        <v>MEYER</v>
      </c>
      <c r="F276" s="20">
        <f>+'LISTADO GENERAL '!S288</f>
        <v>46478</v>
      </c>
      <c r="G276">
        <f>+'LISTADO GENERAL '!T288</f>
        <v>0</v>
      </c>
      <c r="H276" s="21">
        <f>+'LISTADO GENERAL '!O288</f>
        <v>7.1049999999999995</v>
      </c>
      <c r="I276">
        <f t="shared" si="8"/>
        <v>0</v>
      </c>
      <c r="J276">
        <f>IF('LISTADO GENERAL '!K288="EXENTO",'REF2'!I276,I276*1.16)</f>
        <v>0</v>
      </c>
      <c r="K276" t="b">
        <f t="shared" si="9"/>
        <v>0</v>
      </c>
      <c r="L276" t="str">
        <f>'LISTADO GENERAL '!A288</f>
        <v>BROCHE DE ORO</v>
      </c>
    </row>
    <row r="277" spans="1:12">
      <c r="A277" s="22">
        <v>276</v>
      </c>
      <c r="B277" t="str">
        <f>+'LISTADO GENERAL '!B289</f>
        <v>021090051</v>
      </c>
      <c r="C277" t="str">
        <f>+'LISTADO GENERAL '!E289</f>
        <v>ARBIXIL 7,5MG-5MCG/ML SOL GOTAS X 15ML</v>
      </c>
      <c r="D277">
        <f>+'LISTADO GENERAL '!F289</f>
        <v>0</v>
      </c>
      <c r="E277" t="str">
        <f>+'LISTADO GENERAL '!I289</f>
        <v>MEYER</v>
      </c>
      <c r="F277" s="20">
        <f>+'LISTADO GENERAL '!S289</f>
        <v>46143</v>
      </c>
      <c r="G277">
        <f>+'LISTADO GENERAL '!T289</f>
        <v>0</v>
      </c>
      <c r="H277" s="21">
        <f>+'LISTADO GENERAL '!O289</f>
        <v>4.1747999999999994</v>
      </c>
      <c r="I277">
        <f t="shared" si="8"/>
        <v>0</v>
      </c>
      <c r="J277">
        <f>IF('LISTADO GENERAL '!K289="EXENTO",'REF2'!I277,I277*1.16)</f>
        <v>0</v>
      </c>
      <c r="K277" t="b">
        <f t="shared" si="9"/>
        <v>0</v>
      </c>
      <c r="L277" t="str">
        <f>'LISTADO GENERAL '!A289</f>
        <v>BROCHE DE ORO</v>
      </c>
    </row>
    <row r="278" spans="1:12">
      <c r="A278" s="22">
        <v>277</v>
      </c>
      <c r="B278" t="str">
        <f>+'LISTADO GENERAL '!B290</f>
        <v>021691103</v>
      </c>
      <c r="C278" t="str">
        <f>+'LISTADO GENERAL '!E290</f>
        <v>ARCOVAL 60mg X 7 TBL</v>
      </c>
      <c r="D278">
        <f>+'LISTADO GENERAL '!F290</f>
        <v>0</v>
      </c>
      <c r="E278" t="str">
        <f>+'LISTADO GENERAL '!I290</f>
        <v>VALMOR</v>
      </c>
      <c r="F278" s="20">
        <f>+'LISTADO GENERAL '!S290</f>
        <v>46266</v>
      </c>
      <c r="G278">
        <f>+'LISTADO GENERAL '!T290</f>
        <v>0</v>
      </c>
      <c r="H278" s="21">
        <f>+'LISTADO GENERAL '!O290</f>
        <v>3.5714285714285712</v>
      </c>
      <c r="I278">
        <f t="shared" si="8"/>
        <v>0</v>
      </c>
      <c r="J278">
        <f>IF('LISTADO GENERAL '!K290="EXENTO",'REF2'!I278,I278*1.16)</f>
        <v>0</v>
      </c>
      <c r="K278" t="b">
        <f t="shared" si="9"/>
        <v>0</v>
      </c>
      <c r="L278">
        <f>'LISTADO GENERAL '!A290</f>
        <v>0</v>
      </c>
    </row>
    <row r="279" spans="1:12">
      <c r="A279" s="22">
        <v>278</v>
      </c>
      <c r="B279" t="str">
        <f>+'LISTADO GENERAL '!B291</f>
        <v>020191114</v>
      </c>
      <c r="C279" t="str">
        <f>+'LISTADO GENERAL '!E291</f>
        <v>ARESAN 40MG X 10 TAB</v>
      </c>
      <c r="D279">
        <f>+'LISTADO GENERAL '!F291</f>
        <v>0</v>
      </c>
      <c r="E279" t="str">
        <f>+'LISTADO GENERAL '!I291</f>
        <v>BIOTECH</v>
      </c>
      <c r="F279" s="20">
        <f>+'LISTADO GENERAL '!S291</f>
        <v>46174</v>
      </c>
      <c r="G279">
        <f>+'LISTADO GENERAL '!T291</f>
        <v>0</v>
      </c>
      <c r="H279" s="21">
        <f>+'LISTADO GENERAL '!O291</f>
        <v>3.9960119047619043</v>
      </c>
      <c r="I279">
        <f t="shared" si="8"/>
        <v>0</v>
      </c>
      <c r="J279">
        <f>IF('LISTADO GENERAL '!K291="EXENTO",'REF2'!I279,I279*1.16)</f>
        <v>0</v>
      </c>
      <c r="K279" t="b">
        <f t="shared" si="9"/>
        <v>0</v>
      </c>
      <c r="L279">
        <f>'LISTADO GENERAL '!A291</f>
        <v>0</v>
      </c>
    </row>
    <row r="280" spans="1:12">
      <c r="A280" s="22">
        <v>279</v>
      </c>
      <c r="B280" t="str">
        <f>+'LISTADO GENERAL '!B292</f>
        <v>020580993</v>
      </c>
      <c r="C280" t="str">
        <f>+'LISTADO GENERAL '!E292</f>
        <v>ARNICA FC PLUS - TERMOACTIVO X 250g</v>
      </c>
      <c r="D280">
        <f>+'LISTADO GENERAL '!F292</f>
        <v>0</v>
      </c>
      <c r="E280" t="str">
        <f>+'LISTADO GENERAL '!I292</f>
        <v>FC PHARMA</v>
      </c>
      <c r="F280" s="20">
        <f>+'LISTADO GENERAL '!S292</f>
        <v>46661</v>
      </c>
      <c r="G280">
        <f>+'LISTADO GENERAL '!T292</f>
        <v>0</v>
      </c>
      <c r="H280" s="21">
        <f>+'LISTADO GENERAL '!O292</f>
        <v>4.2549999999999999</v>
      </c>
      <c r="I280">
        <f t="shared" si="8"/>
        <v>0</v>
      </c>
      <c r="J280">
        <f>IF('LISTADO GENERAL '!K292="EXENTO",'REF2'!I280,I280*1.16)</f>
        <v>0</v>
      </c>
      <c r="K280" t="b">
        <f t="shared" si="9"/>
        <v>0</v>
      </c>
      <c r="L280" t="str">
        <f>'LISTADO GENERAL '!A292</f>
        <v>PRODUCTOS TOP</v>
      </c>
    </row>
    <row r="281" spans="1:12">
      <c r="A281" s="22">
        <v>280</v>
      </c>
      <c r="B281" t="str">
        <f>+'LISTADO GENERAL '!B293</f>
        <v>020580980</v>
      </c>
      <c r="C281" t="str">
        <f>+'LISTADO GENERAL '!E293</f>
        <v>ARNICA FC PLUS ROLL- ON X 90g</v>
      </c>
      <c r="D281">
        <f>+'LISTADO GENERAL '!F293</f>
        <v>0</v>
      </c>
      <c r="E281" t="str">
        <f>+'LISTADO GENERAL '!I293</f>
        <v>FC PHARMA</v>
      </c>
      <c r="F281" s="20">
        <f>+'LISTADO GENERAL '!S293</f>
        <v>46419</v>
      </c>
      <c r="G281">
        <f>+'LISTADO GENERAL '!T293</f>
        <v>0</v>
      </c>
      <c r="H281" s="21">
        <f>+'LISTADO GENERAL '!O293</f>
        <v>2.4578571428571432</v>
      </c>
      <c r="I281">
        <f t="shared" si="8"/>
        <v>0</v>
      </c>
      <c r="J281">
        <f>IF('LISTADO GENERAL '!K293="EXENTO",'REF2'!I281,I281*1.16)</f>
        <v>0</v>
      </c>
      <c r="K281" t="b">
        <f t="shared" si="9"/>
        <v>0</v>
      </c>
      <c r="L281">
        <f>'LISTADO GENERAL '!A293</f>
        <v>0</v>
      </c>
    </row>
    <row r="282" spans="1:12">
      <c r="A282" s="22">
        <v>281</v>
      </c>
      <c r="B282" t="str">
        <f>+'LISTADO GENERAL '!B294</f>
        <v>020580992</v>
      </c>
      <c r="C282" t="str">
        <f>+'LISTADO GENERAL '!E294</f>
        <v>ARNICA FC x 250 GR</v>
      </c>
      <c r="D282">
        <f>+'LISTADO GENERAL '!F294</f>
        <v>0</v>
      </c>
      <c r="E282" t="str">
        <f>+'LISTADO GENERAL '!I294</f>
        <v>FC PHARMA</v>
      </c>
      <c r="F282" s="20">
        <f>+'LISTADO GENERAL '!S294</f>
        <v>46692</v>
      </c>
      <c r="G282">
        <f>+'LISTADO GENERAL '!T294</f>
        <v>0</v>
      </c>
      <c r="H282" s="21">
        <f>+'LISTADO GENERAL '!O294</f>
        <v>3.7002727272727274</v>
      </c>
      <c r="I282">
        <f t="shared" si="8"/>
        <v>0</v>
      </c>
      <c r="J282">
        <f>IF('LISTADO GENERAL '!K294="EXENTO",'REF2'!I282,I282*1.16)</f>
        <v>0</v>
      </c>
      <c r="K282" t="b">
        <f t="shared" si="9"/>
        <v>0</v>
      </c>
      <c r="L282" t="str">
        <f>'LISTADO GENERAL '!A294</f>
        <v>PRODUCTOS TOP</v>
      </c>
    </row>
    <row r="283" spans="1:12">
      <c r="A283" s="22">
        <v>282</v>
      </c>
      <c r="B283" t="str">
        <f>+'LISTADO GENERAL '!B295</f>
        <v>021460698</v>
      </c>
      <c r="C283" t="str">
        <f>+'LISTADO GENERAL '!E295</f>
        <v xml:space="preserve">ARTENOLOL 100 MG X 30 TAB </v>
      </c>
      <c r="D283">
        <f>+'LISTADO GENERAL '!F295</f>
        <v>0</v>
      </c>
      <c r="E283" t="str">
        <f>+'LISTADO GENERAL '!I295</f>
        <v>RONAVA</v>
      </c>
      <c r="F283" s="20">
        <f>+'LISTADO GENERAL '!S295</f>
        <v>46023</v>
      </c>
      <c r="G283">
        <f>+'LISTADO GENERAL '!T295</f>
        <v>0</v>
      </c>
      <c r="H283" s="21">
        <f>+'LISTADO GENERAL '!O295</f>
        <v>4.9795000000000007</v>
      </c>
      <c r="I283">
        <f t="shared" si="8"/>
        <v>0</v>
      </c>
      <c r="J283">
        <f>IF('LISTADO GENERAL '!K295="EXENTO",'REF2'!I283,I283*1.16)</f>
        <v>0</v>
      </c>
      <c r="K283" t="b">
        <f t="shared" si="9"/>
        <v>0</v>
      </c>
      <c r="L283">
        <f>'LISTADO GENERAL '!A295</f>
        <v>0</v>
      </c>
    </row>
    <row r="284" spans="1:12">
      <c r="A284" s="22">
        <v>283</v>
      </c>
      <c r="B284" t="str">
        <f>+'LISTADO GENERAL '!B296</f>
        <v>023790008</v>
      </c>
      <c r="C284" t="str">
        <f>+'LISTADO GENERAL '!E296</f>
        <v>ARTRI VERA ( CON ACIDO HIALURONICO) 600MG X 60 CAP</v>
      </c>
      <c r="D284">
        <f>+'LISTADO GENERAL '!F296</f>
        <v>0</v>
      </c>
      <c r="E284" t="str">
        <f>+'LISTADO GENERAL '!I296</f>
        <v>PRIMAVERA MAF</v>
      </c>
      <c r="F284" s="20">
        <f>+'LISTADO GENERAL '!S296</f>
        <v>46266</v>
      </c>
      <c r="G284">
        <f>+'LISTADO GENERAL '!T296</f>
        <v>0</v>
      </c>
      <c r="H284" s="21">
        <f>+'LISTADO GENERAL '!O296</f>
        <v>9.0637662337662341</v>
      </c>
      <c r="I284">
        <f t="shared" si="8"/>
        <v>0</v>
      </c>
      <c r="J284">
        <f>IF('LISTADO GENERAL '!K296="EXENTO",'REF2'!I284,I284*1.16)</f>
        <v>0</v>
      </c>
      <c r="K284" t="b">
        <f t="shared" si="9"/>
        <v>0</v>
      </c>
      <c r="L284">
        <f>'LISTADO GENERAL '!A296</f>
        <v>0</v>
      </c>
    </row>
    <row r="285" spans="1:12">
      <c r="A285" s="22">
        <v>284</v>
      </c>
      <c r="B285" t="str">
        <f>+'LISTADO GENERAL '!B297</f>
        <v>020981197</v>
      </c>
      <c r="C285" t="str">
        <f>+'LISTADO GENERAL '!E297</f>
        <v>ARTRODAR 50MG X 10 CAP</v>
      </c>
      <c r="D285">
        <f>+'LISTADO GENERAL '!F297</f>
        <v>0</v>
      </c>
      <c r="E285" t="str">
        <f>+'LISTADO GENERAL '!I297</f>
        <v>LETI-GENVEN</v>
      </c>
      <c r="F285" s="20">
        <f>+'LISTADO GENERAL '!S297</f>
        <v>46813</v>
      </c>
      <c r="G285">
        <f>+'LISTADO GENERAL '!T297</f>
        <v>0</v>
      </c>
      <c r="H285" s="21">
        <f>+'LISTADO GENERAL '!O297</f>
        <v>4.918354430379746</v>
      </c>
      <c r="I285">
        <f t="shared" si="8"/>
        <v>0</v>
      </c>
      <c r="J285">
        <f>IF('LISTADO GENERAL '!K297="EXENTO",'REF2'!I285,I285*1.16)</f>
        <v>0</v>
      </c>
      <c r="K285" t="b">
        <f t="shared" si="9"/>
        <v>0</v>
      </c>
      <c r="L285" t="str">
        <f>'LISTADO GENERAL '!A297</f>
        <v xml:space="preserve">BROCHE DE ORO </v>
      </c>
    </row>
    <row r="286" spans="1:12">
      <c r="A286" s="22">
        <v>285</v>
      </c>
      <c r="B286" t="str">
        <f>+'LISTADO GENERAL '!B298</f>
        <v>020981084</v>
      </c>
      <c r="C286" t="str">
        <f>+'LISTADO GENERAL '!E298</f>
        <v>ARTRODAR 50MG X 30 CAP</v>
      </c>
      <c r="D286">
        <f>+'LISTADO GENERAL '!F298</f>
        <v>0</v>
      </c>
      <c r="E286" t="str">
        <f>+'LISTADO GENERAL '!I298</f>
        <v>LETI-GENVEN</v>
      </c>
      <c r="F286" s="20">
        <f>+'LISTADO GENERAL '!S298</f>
        <v>47027</v>
      </c>
      <c r="G286">
        <f>+'LISTADO GENERAL '!T298</f>
        <v>0</v>
      </c>
      <c r="H286" s="21">
        <f>+'LISTADO GENERAL '!O298</f>
        <v>14.755844155844157</v>
      </c>
      <c r="I286">
        <f t="shared" si="8"/>
        <v>0</v>
      </c>
      <c r="J286">
        <f>IF('LISTADO GENERAL '!K298="EXENTO",'REF2'!I286,I286*1.16)</f>
        <v>0</v>
      </c>
      <c r="K286" t="b">
        <f t="shared" si="9"/>
        <v>0</v>
      </c>
      <c r="L286" t="str">
        <f>'LISTADO GENERAL '!A298</f>
        <v xml:space="preserve">BROCHE DE ORO </v>
      </c>
    </row>
    <row r="287" spans="1:12">
      <c r="A287" s="22">
        <v>286</v>
      </c>
      <c r="B287" t="str">
        <f>+'LISTADO GENERAL '!B299</f>
        <v>020551081</v>
      </c>
      <c r="C287" t="str">
        <f>+'LISTADO GENERAL '!E299</f>
        <v xml:space="preserve">ARUDIL 10MG X 30 TAB </v>
      </c>
      <c r="D287">
        <f>+'LISTADO GENERAL '!F299</f>
        <v>0</v>
      </c>
      <c r="E287" t="str">
        <f>+'LISTADO GENERAL '!I299</f>
        <v>FARMA</v>
      </c>
      <c r="F287" s="20">
        <f>+'LISTADO GENERAL '!S299</f>
        <v>46082</v>
      </c>
      <c r="G287">
        <f>+'LISTADO GENERAL '!T299</f>
        <v>0</v>
      </c>
      <c r="H287" s="21">
        <f>+'LISTADO GENERAL '!O299</f>
        <v>13.101265822784809</v>
      </c>
      <c r="I287">
        <f t="shared" si="8"/>
        <v>0</v>
      </c>
      <c r="J287">
        <f>IF('LISTADO GENERAL '!K299="EXENTO",'REF2'!I287,I287*1.16)</f>
        <v>0</v>
      </c>
      <c r="K287" t="b">
        <f t="shared" si="9"/>
        <v>0</v>
      </c>
      <c r="L287" t="str">
        <f>'LISTADO GENERAL '!A299</f>
        <v>PRODUCTOS TOP</v>
      </c>
    </row>
    <row r="288" spans="1:12">
      <c r="A288" s="22">
        <v>287</v>
      </c>
      <c r="B288" t="str">
        <f>+'LISTADO GENERAL '!B300</f>
        <v>020551068</v>
      </c>
      <c r="C288" t="str">
        <f>+'LISTADO GENERAL '!E300</f>
        <v>ARUDIL 15 MG X 30 TAB</v>
      </c>
      <c r="D288">
        <f>+'LISTADO GENERAL '!F300</f>
        <v>0</v>
      </c>
      <c r="E288" t="str">
        <f>+'LISTADO GENERAL '!I300</f>
        <v>FARMA</v>
      </c>
      <c r="F288" s="20">
        <f>+'LISTADO GENERAL '!S300</f>
        <v>46235</v>
      </c>
      <c r="G288">
        <f>+'LISTADO GENERAL '!T300</f>
        <v>0</v>
      </c>
      <c r="H288" s="21">
        <f>+'LISTADO GENERAL '!O300</f>
        <v>19.088607594936708</v>
      </c>
      <c r="I288">
        <f t="shared" si="8"/>
        <v>0</v>
      </c>
      <c r="J288">
        <f>IF('LISTADO GENERAL '!K300="EXENTO",'REF2'!I288,I288*1.16)</f>
        <v>0</v>
      </c>
      <c r="K288" t="b">
        <f t="shared" si="9"/>
        <v>0</v>
      </c>
      <c r="L288">
        <f>'LISTADO GENERAL '!A300</f>
        <v>0</v>
      </c>
    </row>
    <row r="289" spans="1:12">
      <c r="A289" s="22">
        <v>288</v>
      </c>
      <c r="B289" t="str">
        <f>+'LISTADO GENERAL '!B301</f>
        <v>020550657</v>
      </c>
      <c r="C289" t="str">
        <f>+'LISTADO GENERAL '!E301</f>
        <v xml:space="preserve">ARUDIL 20MG X 30 TAB </v>
      </c>
      <c r="D289">
        <f>+'LISTADO GENERAL '!F301</f>
        <v>0</v>
      </c>
      <c r="E289" t="str">
        <f>+'LISTADO GENERAL '!I301</f>
        <v>FARMA</v>
      </c>
      <c r="F289" s="20">
        <f>+'LISTADO GENERAL '!S301</f>
        <v>46235</v>
      </c>
      <c r="G289">
        <f>+'LISTADO GENERAL '!T301</f>
        <v>0</v>
      </c>
      <c r="H289" s="21">
        <f>+'LISTADO GENERAL '!O301</f>
        <v>24.822784810126581</v>
      </c>
      <c r="I289">
        <f t="shared" si="8"/>
        <v>0</v>
      </c>
      <c r="J289">
        <f>IF('LISTADO GENERAL '!K301="EXENTO",'REF2'!I289,I289*1.16)</f>
        <v>0</v>
      </c>
      <c r="K289" t="b">
        <f t="shared" si="9"/>
        <v>0</v>
      </c>
      <c r="L289">
        <f>'LISTADO GENERAL '!A301</f>
        <v>0</v>
      </c>
    </row>
    <row r="290" spans="1:12">
      <c r="A290" s="22">
        <v>289</v>
      </c>
      <c r="B290" t="str">
        <f>+'LISTADO GENERAL '!B302</f>
        <v>020981104</v>
      </c>
      <c r="C290" t="str">
        <f>+'LISTADO GENERAL '!E302</f>
        <v>ASAPROL 81 mg X 40 COMP</v>
      </c>
      <c r="D290">
        <f>+'LISTADO GENERAL '!F302</f>
        <v>0</v>
      </c>
      <c r="E290" t="str">
        <f>+'LISTADO GENERAL '!I302</f>
        <v>LETI-GENVEN</v>
      </c>
      <c r="F290" s="20">
        <f>+'LISTADO GENERAL '!S302</f>
        <v>46296</v>
      </c>
      <c r="G290">
        <f>+'LISTADO GENERAL '!T302</f>
        <v>0</v>
      </c>
      <c r="H290" s="21">
        <f>+'LISTADO GENERAL '!O302</f>
        <v>3.0474025974025971</v>
      </c>
      <c r="I290">
        <f t="shared" si="8"/>
        <v>0</v>
      </c>
      <c r="J290">
        <f>IF('LISTADO GENERAL '!K302="EXENTO",'REF2'!I290,I290*1.16)</f>
        <v>0</v>
      </c>
      <c r="K290" t="b">
        <f t="shared" si="9"/>
        <v>0</v>
      </c>
      <c r="L290" t="str">
        <f>'LISTADO GENERAL '!A302</f>
        <v xml:space="preserve">BROCHE DE ORO </v>
      </c>
    </row>
    <row r="291" spans="1:12">
      <c r="A291" s="22">
        <v>290</v>
      </c>
      <c r="B291" t="str">
        <f>+'LISTADO GENERAL '!B303</f>
        <v>020980636</v>
      </c>
      <c r="C291" t="str">
        <f>+'LISTADO GENERAL '!E303</f>
        <v>ASAPROL 81MG X 100 COMP</v>
      </c>
      <c r="D291">
        <f>+'LISTADO GENERAL '!F303</f>
        <v>0</v>
      </c>
      <c r="E291" t="str">
        <f>+'LISTADO GENERAL '!I303</f>
        <v>LETI-GENVEN</v>
      </c>
      <c r="F291" s="20">
        <f>+'LISTADO GENERAL '!S303</f>
        <v>46023</v>
      </c>
      <c r="G291">
        <f>+'LISTADO GENERAL '!T303</f>
        <v>0</v>
      </c>
      <c r="H291" s="21">
        <f>+'LISTADO GENERAL '!O303</f>
        <v>8.4759740259740255</v>
      </c>
      <c r="I291">
        <f t="shared" si="8"/>
        <v>0</v>
      </c>
      <c r="J291">
        <f>IF('LISTADO GENERAL '!K303="EXENTO",'REF2'!I291,I291*1.16)</f>
        <v>0</v>
      </c>
      <c r="K291" t="b">
        <f t="shared" si="9"/>
        <v>0</v>
      </c>
      <c r="L291" t="str">
        <f>'LISTADO GENERAL '!A303</f>
        <v xml:space="preserve">BROCHE DE ORO </v>
      </c>
    </row>
    <row r="292" spans="1:12">
      <c r="A292" s="22">
        <v>291</v>
      </c>
      <c r="B292" t="str">
        <f>+'LISTADO GENERAL '!B304</f>
        <v>020981219</v>
      </c>
      <c r="C292" t="str">
        <f>+'LISTADO GENERAL '!E304</f>
        <v>ASARAP (RIVAROXABAN) 10MG X 10 COMP</v>
      </c>
      <c r="D292">
        <f>+'LISTADO GENERAL '!F304</f>
        <v>0</v>
      </c>
      <c r="E292" t="str">
        <f>+'LISTADO GENERAL '!I304</f>
        <v>LETI-GENVEN</v>
      </c>
      <c r="F292" s="20">
        <f>+'LISTADO GENERAL '!S304</f>
        <v>46204</v>
      </c>
      <c r="G292">
        <f>+'LISTADO GENERAL '!T304</f>
        <v>0</v>
      </c>
      <c r="H292" s="21">
        <f>+'LISTADO GENERAL '!O304</f>
        <v>3.9357142857142851</v>
      </c>
      <c r="I292">
        <f t="shared" si="8"/>
        <v>0</v>
      </c>
      <c r="J292">
        <f>IF('LISTADO GENERAL '!K304="EXENTO",'REF2'!I292,I292*1.16)</f>
        <v>0</v>
      </c>
      <c r="K292" t="b">
        <f t="shared" si="9"/>
        <v>0</v>
      </c>
      <c r="L292" t="str">
        <f>'LISTADO GENERAL '!A304</f>
        <v xml:space="preserve">BROCHE DE ORO </v>
      </c>
    </row>
    <row r="293" spans="1:12">
      <c r="A293" s="22">
        <v>292</v>
      </c>
      <c r="B293" t="str">
        <f>+'LISTADO GENERAL '!B305</f>
        <v>020981157</v>
      </c>
      <c r="C293" t="str">
        <f>+'LISTADO GENERAL '!E305</f>
        <v>ASARAP (RIVAROXABAN) 10MG X 30 COMP</v>
      </c>
      <c r="D293">
        <f>+'LISTADO GENERAL '!F305</f>
        <v>0</v>
      </c>
      <c r="E293" t="str">
        <f>+'LISTADO GENERAL '!I305</f>
        <v>LETI-GENVEN</v>
      </c>
      <c r="F293" s="20">
        <f>+'LISTADO GENERAL '!S305</f>
        <v>46082</v>
      </c>
      <c r="G293">
        <f>+'LISTADO GENERAL '!T305</f>
        <v>0</v>
      </c>
      <c r="H293" s="21">
        <f>+'LISTADO GENERAL '!O305</f>
        <v>10.79873417721519</v>
      </c>
      <c r="I293">
        <f t="shared" si="8"/>
        <v>0</v>
      </c>
      <c r="J293">
        <f>IF('LISTADO GENERAL '!K305="EXENTO",'REF2'!I293,I293*1.16)</f>
        <v>0</v>
      </c>
      <c r="K293" t="b">
        <f t="shared" si="9"/>
        <v>0</v>
      </c>
      <c r="L293" t="str">
        <f>'LISTADO GENERAL '!A305</f>
        <v xml:space="preserve">BROCHE DE ORO </v>
      </c>
    </row>
    <row r="294" spans="1:12">
      <c r="A294" s="22">
        <v>293</v>
      </c>
      <c r="B294" t="str">
        <f>+'LISTADO GENERAL '!B306</f>
        <v>020981159</v>
      </c>
      <c r="C294" t="str">
        <f>+'LISTADO GENERAL '!E306</f>
        <v>ASARAP (RIVAROXABAN) 15MG X 30 COMP</v>
      </c>
      <c r="D294">
        <f>+'LISTADO GENERAL '!F306</f>
        <v>0</v>
      </c>
      <c r="E294" t="str">
        <f>+'LISTADO GENERAL '!I306</f>
        <v>LETI-GENVEN</v>
      </c>
      <c r="F294" s="20">
        <f>+'LISTADO GENERAL '!S306</f>
        <v>46054</v>
      </c>
      <c r="G294">
        <f>+'LISTADO GENERAL '!T306</f>
        <v>0</v>
      </c>
      <c r="H294" s="21">
        <f>+'LISTADO GENERAL '!O306</f>
        <v>14.595454545454544</v>
      </c>
      <c r="I294">
        <f t="shared" si="8"/>
        <v>0</v>
      </c>
      <c r="J294">
        <f>IF('LISTADO GENERAL '!K306="EXENTO",'REF2'!I294,I294*1.16)</f>
        <v>0</v>
      </c>
      <c r="K294" t="b">
        <f t="shared" si="9"/>
        <v>0</v>
      </c>
      <c r="L294" t="str">
        <f>'LISTADO GENERAL '!A306</f>
        <v xml:space="preserve">BROCHE DE ORO </v>
      </c>
    </row>
    <row r="295" spans="1:12">
      <c r="A295" s="22">
        <v>294</v>
      </c>
      <c r="B295" t="str">
        <f>+'LISTADO GENERAL '!B307</f>
        <v>020981188</v>
      </c>
      <c r="C295" t="str">
        <f>+'LISTADO GENERAL '!E307</f>
        <v>ASARAP (RIVAROXABAN) 20MG X 10 COMP</v>
      </c>
      <c r="D295">
        <f>+'LISTADO GENERAL '!F307</f>
        <v>0</v>
      </c>
      <c r="E295" t="str">
        <f>+'LISTADO GENERAL '!I307</f>
        <v>LETI-GENVEN</v>
      </c>
      <c r="F295" s="20">
        <f>+'LISTADO GENERAL '!S307</f>
        <v>46054</v>
      </c>
      <c r="G295">
        <f>+'LISTADO GENERAL '!T307</f>
        <v>0</v>
      </c>
      <c r="H295" s="21">
        <f>+'LISTADO GENERAL '!O307</f>
        <v>5.3272151898734172</v>
      </c>
      <c r="I295">
        <f t="shared" si="8"/>
        <v>0</v>
      </c>
      <c r="J295">
        <f>IF('LISTADO GENERAL '!K307="EXENTO",'REF2'!I295,I295*1.16)</f>
        <v>0</v>
      </c>
      <c r="K295" t="b">
        <f t="shared" si="9"/>
        <v>0</v>
      </c>
      <c r="L295" t="str">
        <f>'LISTADO GENERAL '!A307</f>
        <v xml:space="preserve">BROCHE DE ORO </v>
      </c>
    </row>
    <row r="296" spans="1:12">
      <c r="A296" s="22">
        <v>295</v>
      </c>
      <c r="B296" t="str">
        <f>+'LISTADO GENERAL '!B308</f>
        <v>020981192</v>
      </c>
      <c r="C296" t="str">
        <f>+'LISTADO GENERAL '!E308</f>
        <v>ASARAP (RIVAROXABAN) 20MG X 30 COMP</v>
      </c>
      <c r="D296">
        <f>+'LISTADO GENERAL '!F308</f>
        <v>0</v>
      </c>
      <c r="E296" t="str">
        <f>+'LISTADO GENERAL '!I308</f>
        <v>LETI-GENVEN</v>
      </c>
      <c r="F296" s="20">
        <f>+'LISTADO GENERAL '!S308</f>
        <v>46054</v>
      </c>
      <c r="G296">
        <f>+'LISTADO GENERAL '!T308</f>
        <v>0</v>
      </c>
      <c r="H296" s="21">
        <f>+'LISTADO GENERAL '!O308</f>
        <v>13.444303797468352</v>
      </c>
      <c r="I296">
        <f t="shared" si="8"/>
        <v>0</v>
      </c>
      <c r="J296">
        <f>IF('LISTADO GENERAL '!K308="EXENTO",'REF2'!I296,I296*1.16)</f>
        <v>0</v>
      </c>
      <c r="K296" t="b">
        <f t="shared" si="9"/>
        <v>0</v>
      </c>
      <c r="L296" t="str">
        <f>'LISTADO GENERAL '!A308</f>
        <v xml:space="preserve">BROCHE DE ORO </v>
      </c>
    </row>
    <row r="297" spans="1:12">
      <c r="A297" s="22">
        <v>296</v>
      </c>
      <c r="B297" t="str">
        <f>+'LISTADO GENERAL '!B309</f>
        <v>020981214</v>
      </c>
      <c r="C297" t="str">
        <f>+'LISTADO GENERAL '!E309</f>
        <v>ASARAP 15 MG X 10 COMP</v>
      </c>
      <c r="D297">
        <f>+'LISTADO GENERAL '!F309</f>
        <v>0</v>
      </c>
      <c r="E297" t="str">
        <f>+'LISTADO GENERAL '!I309</f>
        <v>LETI-GENVEN</v>
      </c>
      <c r="F297" s="20">
        <f>+'LISTADO GENERAL '!S309</f>
        <v>46204</v>
      </c>
      <c r="G297">
        <f>+'LISTADO GENERAL '!T309</f>
        <v>0</v>
      </c>
      <c r="H297" s="21">
        <f>+'LISTADO GENERAL '!O309</f>
        <v>4.1454545454545455</v>
      </c>
      <c r="I297">
        <f t="shared" si="8"/>
        <v>0</v>
      </c>
      <c r="J297">
        <f>IF('LISTADO GENERAL '!K309="EXENTO",'REF2'!I297,I297*1.16)</f>
        <v>0</v>
      </c>
      <c r="K297" t="b">
        <f t="shared" si="9"/>
        <v>0</v>
      </c>
      <c r="L297" t="str">
        <f>'LISTADO GENERAL '!A309</f>
        <v xml:space="preserve">BROCHE DE ORO </v>
      </c>
    </row>
    <row r="298" spans="1:12">
      <c r="A298" s="22">
        <v>297</v>
      </c>
      <c r="B298" t="str">
        <f>+'LISTADO GENERAL '!B310</f>
        <v>021090866</v>
      </c>
      <c r="C298" t="str">
        <f>+'LISTADO GENERAL '!E310</f>
        <v>ASCAFYL PLUS X 10 TAB</v>
      </c>
      <c r="D298">
        <f>+'LISTADO GENERAL '!F310</f>
        <v>0</v>
      </c>
      <c r="E298" t="str">
        <f>+'LISTADO GENERAL '!I310</f>
        <v>MEYER</v>
      </c>
      <c r="F298" s="20">
        <f>+'LISTADO GENERAL '!S310</f>
        <v>46054</v>
      </c>
      <c r="G298">
        <f>+'LISTADO GENERAL '!T310</f>
        <v>0</v>
      </c>
      <c r="H298" s="21">
        <f>+'LISTADO GENERAL '!O310</f>
        <v>3.7730000000000001</v>
      </c>
      <c r="I298">
        <f t="shared" si="8"/>
        <v>0</v>
      </c>
      <c r="J298">
        <f>IF('LISTADO GENERAL '!K310="EXENTO",'REF2'!I298,I298*1.16)</f>
        <v>0</v>
      </c>
      <c r="K298" t="b">
        <f t="shared" si="9"/>
        <v>0</v>
      </c>
      <c r="L298" t="str">
        <f>'LISTADO GENERAL '!A310</f>
        <v>BROCHE DE ORO</v>
      </c>
    </row>
    <row r="299" spans="1:12">
      <c r="A299" s="22">
        <v>298</v>
      </c>
      <c r="B299" t="str">
        <f>+'LISTADO GENERAL '!B311</f>
        <v>021090058</v>
      </c>
      <c r="C299" t="str">
        <f>+'LISTADO GENERAL '!E311</f>
        <v>ASCAFYL SC 0,4MG-80MG SOL GOTAS 15ML*</v>
      </c>
      <c r="D299">
        <f>+'LISTADO GENERAL '!F311</f>
        <v>0</v>
      </c>
      <c r="E299" t="str">
        <f>+'LISTADO GENERAL '!I311</f>
        <v>MEYER</v>
      </c>
      <c r="F299" s="20">
        <f>+'LISTADO GENERAL '!S311</f>
        <v>45992</v>
      </c>
      <c r="G299">
        <f>+'LISTADO GENERAL '!T311</f>
        <v>0</v>
      </c>
      <c r="H299" s="21">
        <f>+'LISTADO GENERAL '!O311</f>
        <v>4.3217999999999996</v>
      </c>
      <c r="I299">
        <f t="shared" si="8"/>
        <v>0</v>
      </c>
      <c r="J299">
        <f>IF('LISTADO GENERAL '!K311="EXENTO",'REF2'!I299,I299*1.16)</f>
        <v>0</v>
      </c>
      <c r="K299" t="b">
        <f t="shared" si="9"/>
        <v>0</v>
      </c>
      <c r="L299" t="str">
        <f>'LISTADO GENERAL '!A311</f>
        <v>BROCHE DE ORO</v>
      </c>
    </row>
    <row r="300" spans="1:12">
      <c r="A300" s="22">
        <v>299</v>
      </c>
      <c r="B300" t="str">
        <f>+'LISTADO GENERAL '!B312</f>
        <v>021091073</v>
      </c>
      <c r="C300" t="str">
        <f>+'LISTADO GENERAL '!E312</f>
        <v>ASCAFYL X 10TAB</v>
      </c>
      <c r="D300">
        <f>+'LISTADO GENERAL '!F312</f>
        <v>0</v>
      </c>
      <c r="E300" t="str">
        <f>+'LISTADO GENERAL '!I312</f>
        <v>MEYER</v>
      </c>
      <c r="F300" s="20">
        <f>+'LISTADO GENERAL '!S312</f>
        <v>45748</v>
      </c>
      <c r="G300">
        <f>+'LISTADO GENERAL '!T312</f>
        <v>0</v>
      </c>
      <c r="H300" s="21">
        <f>+'LISTADO GENERAL '!O312</f>
        <v>3.3026</v>
      </c>
      <c r="I300">
        <f t="shared" si="8"/>
        <v>0</v>
      </c>
      <c r="J300">
        <f>IF('LISTADO GENERAL '!K312="EXENTO",'REF2'!I300,I300*1.16)</f>
        <v>0</v>
      </c>
      <c r="K300" t="b">
        <f t="shared" si="9"/>
        <v>0</v>
      </c>
      <c r="L300" t="str">
        <f>'LISTADO GENERAL '!A312</f>
        <v>BROCHE DE ORO</v>
      </c>
    </row>
    <row r="301" spans="1:12">
      <c r="A301" s="22">
        <v>300</v>
      </c>
      <c r="B301" t="str">
        <f>+'LISTADO GENERAL '!B313</f>
        <v>021491108</v>
      </c>
      <c r="C301" t="str">
        <f>+'LISTADO GENERAL '!E313</f>
        <v>ASTEFOR (LEVOFLOXACINO) 500mg X 10 Comp</v>
      </c>
      <c r="D301">
        <f>+'LISTADO GENERAL '!F313</f>
        <v>0</v>
      </c>
      <c r="E301" t="str">
        <f>+'LISTADO GENERAL '!I313</f>
        <v>ROWE</v>
      </c>
      <c r="F301" s="20">
        <f>+'LISTADO GENERAL '!S313</f>
        <v>46143</v>
      </c>
      <c r="G301">
        <f>+'LISTADO GENERAL '!T313</f>
        <v>0</v>
      </c>
      <c r="H301" s="21">
        <f>+'LISTADO GENERAL '!O313</f>
        <v>9.7534238095238095</v>
      </c>
      <c r="I301">
        <f t="shared" si="8"/>
        <v>0</v>
      </c>
      <c r="J301">
        <f>IF('LISTADO GENERAL '!K313="EXENTO",'REF2'!I301,I301*1.16)</f>
        <v>0</v>
      </c>
      <c r="K301" t="b">
        <f t="shared" si="9"/>
        <v>0</v>
      </c>
      <c r="L301" t="str">
        <f>'LISTADO GENERAL '!A313</f>
        <v>PRODUCTOS TOP</v>
      </c>
    </row>
    <row r="302" spans="1:12">
      <c r="A302" s="22">
        <v>301</v>
      </c>
      <c r="B302" t="str">
        <f>+'LISTADO GENERAL '!B314</f>
        <v>021491115</v>
      </c>
      <c r="C302" t="str">
        <f>+'LISTADO GENERAL '!E314</f>
        <v>ASTEFOR 750 mg X 5 COMP</v>
      </c>
      <c r="D302">
        <f>+'LISTADO GENERAL '!F314</f>
        <v>0</v>
      </c>
      <c r="E302" t="str">
        <f>+'LISTADO GENERAL '!I314</f>
        <v>ROWE</v>
      </c>
      <c r="F302" s="20">
        <f>+'LISTADO GENERAL '!S314</f>
        <v>46539</v>
      </c>
      <c r="G302">
        <f>+'LISTADO GENERAL '!T314</f>
        <v>0</v>
      </c>
      <c r="H302" s="21">
        <f>+'LISTADO GENERAL '!O314</f>
        <v>7.5989610389610398</v>
      </c>
      <c r="I302">
        <f t="shared" si="8"/>
        <v>0</v>
      </c>
      <c r="J302">
        <f>IF('LISTADO GENERAL '!K314="EXENTO",'REF2'!I302,I302*1.16)</f>
        <v>0</v>
      </c>
      <c r="K302" t="b">
        <f t="shared" si="9"/>
        <v>0</v>
      </c>
      <c r="L302">
        <f>'LISTADO GENERAL '!A314</f>
        <v>0</v>
      </c>
    </row>
    <row r="303" spans="1:12">
      <c r="A303" s="22">
        <v>302</v>
      </c>
      <c r="B303" t="str">
        <f>+'LISTADO GENERAL '!B315</f>
        <v>032720016</v>
      </c>
      <c r="C303" t="str">
        <f>+'LISTADO GENERAL '!E315</f>
        <v>ASTROPIO (BROMURO DE IPRATROPIO + FENOTEROL) SOL 20mL</v>
      </c>
      <c r="D303">
        <f>+'LISTADO GENERAL '!F315</f>
        <v>0</v>
      </c>
      <c r="E303" t="str">
        <f>+'LISTADO GENERAL '!I315</f>
        <v>FAHD</v>
      </c>
      <c r="F303" s="20">
        <f>+'LISTADO GENERAL '!S315</f>
        <v>46447</v>
      </c>
      <c r="G303">
        <f>+'LISTADO GENERAL '!T315</f>
        <v>0</v>
      </c>
      <c r="H303" s="21">
        <f>+'LISTADO GENERAL '!O315</f>
        <v>6.4935064935064934</v>
      </c>
      <c r="I303">
        <f t="shared" si="8"/>
        <v>0</v>
      </c>
      <c r="J303">
        <f>IF('LISTADO GENERAL '!K315="EXENTO",'REF2'!I303,I303*1.16)</f>
        <v>0</v>
      </c>
      <c r="K303" t="b">
        <f t="shared" si="9"/>
        <v>0</v>
      </c>
      <c r="L303">
        <f>'LISTADO GENERAL '!A315</f>
        <v>0</v>
      </c>
    </row>
    <row r="304" spans="1:12">
      <c r="A304" s="22">
        <v>303</v>
      </c>
      <c r="B304" t="str">
        <f>+'LISTADO GENERAL '!B316</f>
        <v>020261105</v>
      </c>
      <c r="C304" t="str">
        <f>+'LISTADO GENERAL '!E316</f>
        <v>ATAMEL 500 MG X 20 TAB</v>
      </c>
      <c r="D304">
        <f>+'LISTADO GENERAL '!F316</f>
        <v>0</v>
      </c>
      <c r="E304" t="str">
        <f>+'LISTADO GENERAL '!I316</f>
        <v>CALOX</v>
      </c>
      <c r="F304" s="20">
        <f>+'LISTADO GENERAL '!S316</f>
        <v>46447</v>
      </c>
      <c r="G304">
        <f>+'LISTADO GENERAL '!T316</f>
        <v>0</v>
      </c>
      <c r="H304" s="21">
        <f>+'LISTADO GENERAL '!O316</f>
        <v>2.8963377954087295</v>
      </c>
      <c r="I304">
        <f t="shared" si="8"/>
        <v>0</v>
      </c>
      <c r="J304">
        <f>IF('LISTADO GENERAL '!K316="EXENTO",'REF2'!I304,I304*1.16)</f>
        <v>0</v>
      </c>
      <c r="K304" t="b">
        <f t="shared" si="9"/>
        <v>0</v>
      </c>
      <c r="L304">
        <f>'LISTADO GENERAL '!A316</f>
        <v>0</v>
      </c>
    </row>
    <row r="305" spans="1:12">
      <c r="A305" s="22">
        <v>304</v>
      </c>
      <c r="B305" t="str">
        <f>+'LISTADO GENERAL '!B317</f>
        <v>021220059</v>
      </c>
      <c r="C305" t="str">
        <f>+'LISTADO GENERAL '!E317</f>
        <v>ATAMEL FORTE  650MG X 10 TAB</v>
      </c>
      <c r="D305">
        <f>+'LISTADO GENERAL '!F317</f>
        <v>0</v>
      </c>
      <c r="E305" t="str">
        <f>+'LISTADO GENERAL '!I317</f>
        <v>CALOX</v>
      </c>
      <c r="F305" s="20">
        <f>+'LISTADO GENERAL '!S317</f>
        <v>46054</v>
      </c>
      <c r="G305">
        <f>+'LISTADO GENERAL '!T317</f>
        <v>0</v>
      </c>
      <c r="H305" s="21">
        <f>+'LISTADO GENERAL '!O317</f>
        <v>2.1168831168831166</v>
      </c>
      <c r="I305">
        <f t="shared" si="8"/>
        <v>0</v>
      </c>
      <c r="J305">
        <f>IF('LISTADO GENERAL '!K317="EXENTO",'REF2'!I305,I305*1.16)</f>
        <v>0</v>
      </c>
      <c r="K305" t="b">
        <f t="shared" si="9"/>
        <v>0</v>
      </c>
      <c r="L305">
        <f>'LISTADO GENERAL '!A317</f>
        <v>0</v>
      </c>
    </row>
    <row r="306" spans="1:12">
      <c r="A306" s="22">
        <v>305</v>
      </c>
      <c r="B306" t="str">
        <f>+'LISTADO GENERAL '!B318</f>
        <v>020261133</v>
      </c>
      <c r="C306" t="str">
        <f>+'LISTADO GENERAL '!E318</f>
        <v xml:space="preserve">ATAMEL JARABE 120 MG/ 5ML X 60 ML </v>
      </c>
      <c r="D306">
        <f>+'LISTADO GENERAL '!F318</f>
        <v>0</v>
      </c>
      <c r="E306" t="str">
        <f>+'LISTADO GENERAL '!I318</f>
        <v>CALOX</v>
      </c>
      <c r="F306" s="20">
        <f>+'LISTADO GENERAL '!S318</f>
        <v>46266</v>
      </c>
      <c r="G306">
        <f>+'LISTADO GENERAL '!T318</f>
        <v>0</v>
      </c>
      <c r="H306" s="21">
        <f>+'LISTADO GENERAL '!O318</f>
        <v>1.6409090909090909</v>
      </c>
      <c r="I306">
        <f t="shared" si="8"/>
        <v>0</v>
      </c>
      <c r="J306">
        <f>IF('LISTADO GENERAL '!K318="EXENTO",'REF2'!I306,I306*1.16)</f>
        <v>0</v>
      </c>
      <c r="K306" t="b">
        <f t="shared" si="9"/>
        <v>0</v>
      </c>
      <c r="L306">
        <f>'LISTADO GENERAL '!A318</f>
        <v>0</v>
      </c>
    </row>
    <row r="307" spans="1:12">
      <c r="A307" s="22">
        <v>306</v>
      </c>
      <c r="B307" t="str">
        <f>+'LISTADO GENERAL '!B319</f>
        <v>020261103</v>
      </c>
      <c r="C307" t="str">
        <f>+'LISTADO GENERAL '!E319</f>
        <v>ATAMEL PLUS 500 - 32 MG X 10 TAB</v>
      </c>
      <c r="D307">
        <f>+'LISTADO GENERAL '!F319</f>
        <v>0</v>
      </c>
      <c r="E307" t="str">
        <f>+'LISTADO GENERAL '!I319</f>
        <v>CALOX</v>
      </c>
      <c r="F307" s="20">
        <f>+'LISTADO GENERAL '!S319</f>
        <v>46113</v>
      </c>
      <c r="G307">
        <f>+'LISTADO GENERAL '!T319</f>
        <v>0</v>
      </c>
      <c r="H307" s="21">
        <f>+'LISTADO GENERAL '!O319</f>
        <v>3.051948051948052</v>
      </c>
      <c r="I307">
        <f t="shared" si="8"/>
        <v>0</v>
      </c>
      <c r="J307">
        <f>IF('LISTADO GENERAL '!K319="EXENTO",'REF2'!I307,I307*1.16)</f>
        <v>0</v>
      </c>
      <c r="K307" t="b">
        <f t="shared" si="9"/>
        <v>0</v>
      </c>
      <c r="L307">
        <f>'LISTADO GENERAL '!A319</f>
        <v>0</v>
      </c>
    </row>
    <row r="308" spans="1:12">
      <c r="A308" s="22">
        <v>307</v>
      </c>
      <c r="B308" t="str">
        <f>+'LISTADO GENERAL '!B320</f>
        <v>020261123</v>
      </c>
      <c r="C308" t="str">
        <f>+'LISTADO GENERAL '!E320</f>
        <v>ATAMELJARABE PEDIATRICO SABOR TUTTI FRUTTI X 120mL</v>
      </c>
      <c r="D308">
        <f>+'LISTADO GENERAL '!F320</f>
        <v>0</v>
      </c>
      <c r="E308" t="str">
        <f>+'LISTADO GENERAL '!I320</f>
        <v>CALOX</v>
      </c>
      <c r="F308" s="20">
        <f>+'LISTADO GENERAL '!S320</f>
        <v>46143</v>
      </c>
      <c r="G308">
        <f>+'LISTADO GENERAL '!T320</f>
        <v>0</v>
      </c>
      <c r="H308" s="21">
        <f>+'LISTADO GENERAL '!O320</f>
        <v>2.6329113924050631</v>
      </c>
      <c r="I308">
        <f t="shared" si="8"/>
        <v>0</v>
      </c>
      <c r="J308">
        <f>IF('LISTADO GENERAL '!K320="EXENTO",'REF2'!I308,I308*1.16)</f>
        <v>0</v>
      </c>
      <c r="K308" t="b">
        <f t="shared" si="9"/>
        <v>0</v>
      </c>
      <c r="L308" t="str">
        <f>'LISTADO GENERAL '!A320</f>
        <v>PRODUCTOS TOP</v>
      </c>
    </row>
    <row r="309" spans="1:12">
      <c r="A309" s="22">
        <v>308</v>
      </c>
      <c r="B309" t="str">
        <f>+'LISTADO GENERAL '!B321</f>
        <v>020580988</v>
      </c>
      <c r="C309" t="str">
        <f>+'LISTADO GENERAL '!E321</f>
        <v>ATAPEC (QUETIAPINA) 100MG X 30 TAB</v>
      </c>
      <c r="D309">
        <f>+'LISTADO GENERAL '!F321</f>
        <v>0</v>
      </c>
      <c r="E309" t="str">
        <f>+'LISTADO GENERAL '!I321</f>
        <v>FC PHARMA</v>
      </c>
      <c r="F309" s="20">
        <f>+'LISTADO GENERAL '!S321</f>
        <v>46508</v>
      </c>
      <c r="G309">
        <f>+'LISTADO GENERAL '!T321</f>
        <v>0</v>
      </c>
      <c r="H309" s="21">
        <f>+'LISTADO GENERAL '!O321</f>
        <v>8.9871428571428567</v>
      </c>
      <c r="I309">
        <f t="shared" si="8"/>
        <v>0</v>
      </c>
      <c r="J309">
        <f>IF('LISTADO GENERAL '!K321="EXENTO",'REF2'!I309,I309*1.16)</f>
        <v>0</v>
      </c>
      <c r="K309" t="b">
        <f t="shared" si="9"/>
        <v>0</v>
      </c>
      <c r="L309">
        <f>'LISTADO GENERAL '!A321</f>
        <v>0</v>
      </c>
    </row>
    <row r="310" spans="1:12">
      <c r="A310" s="22">
        <v>309</v>
      </c>
      <c r="B310" t="str">
        <f>+'LISTADO GENERAL '!B322</f>
        <v>020981168</v>
      </c>
      <c r="C310" t="str">
        <f>+'LISTADO GENERAL '!E322</f>
        <v>ATENOLOL 100mg X 30 Comp</v>
      </c>
      <c r="D310">
        <f>+'LISTADO GENERAL '!F322</f>
        <v>0</v>
      </c>
      <c r="E310" t="str">
        <f>+'LISTADO GENERAL '!I322</f>
        <v>LETI-GENVEN</v>
      </c>
      <c r="F310" s="20">
        <f>+'LISTADO GENERAL '!S322</f>
        <v>46327</v>
      </c>
      <c r="G310">
        <f>+'LISTADO GENERAL '!T322</f>
        <v>0</v>
      </c>
      <c r="H310" s="21">
        <f>+'LISTADO GENERAL '!O322</f>
        <v>4.219443037974683</v>
      </c>
      <c r="I310">
        <f t="shared" si="8"/>
        <v>0</v>
      </c>
      <c r="J310">
        <f>IF('LISTADO GENERAL '!K322="EXENTO",'REF2'!I310,I310*1.16)</f>
        <v>0</v>
      </c>
      <c r="K310" t="b">
        <f t="shared" si="9"/>
        <v>0</v>
      </c>
      <c r="L310" t="str">
        <f>'LISTADO GENERAL '!A322</f>
        <v xml:space="preserve">BROCHE DE ORO </v>
      </c>
    </row>
    <row r="311" spans="1:12">
      <c r="A311" s="22">
        <v>310</v>
      </c>
      <c r="B311" t="str">
        <f>+'LISTADO GENERAL '!B323</f>
        <v>020931072</v>
      </c>
      <c r="C311" t="str">
        <f>+'LISTADO GENERAL '!E323</f>
        <v>ATENOLOL 100MG X 30 TAB</v>
      </c>
      <c r="D311">
        <f>+'LISTADO GENERAL '!F323</f>
        <v>0</v>
      </c>
      <c r="E311" t="str">
        <f>+'LISTADO GENERAL '!I323</f>
        <v>LA SANTE</v>
      </c>
      <c r="F311" s="20">
        <f>+'LISTADO GENERAL '!S323</f>
        <v>46174</v>
      </c>
      <c r="G311">
        <f>+'LISTADO GENERAL '!T323</f>
        <v>0</v>
      </c>
      <c r="H311" s="21">
        <f>+'LISTADO GENERAL '!O323</f>
        <v>5.1604749434795432</v>
      </c>
      <c r="I311">
        <f t="shared" si="8"/>
        <v>0</v>
      </c>
      <c r="J311">
        <f>IF('LISTADO GENERAL '!K323="EXENTO",'REF2'!I311,I311*1.16)</f>
        <v>0</v>
      </c>
      <c r="K311" t="b">
        <f t="shared" si="9"/>
        <v>0</v>
      </c>
      <c r="L311" t="str">
        <f>'LISTADO GENERAL '!A323</f>
        <v>BROCHE DE ORO</v>
      </c>
    </row>
    <row r="312" spans="1:12">
      <c r="A312" s="22">
        <v>311</v>
      </c>
      <c r="B312" t="str">
        <f>+'LISTADO GENERAL '!B324</f>
        <v>020931071</v>
      </c>
      <c r="C312" t="str">
        <f>+'LISTADO GENERAL '!E324</f>
        <v>ATENOLOL 50MG X 30 TAB</v>
      </c>
      <c r="D312">
        <f>+'LISTADO GENERAL '!F324</f>
        <v>0</v>
      </c>
      <c r="E312" t="str">
        <f>+'LISTADO GENERAL '!I324</f>
        <v>LA SANTE</v>
      </c>
      <c r="F312" s="20">
        <f>+'LISTADO GENERAL '!S324</f>
        <v>46235</v>
      </c>
      <c r="G312">
        <f>+'LISTADO GENERAL '!T324</f>
        <v>0</v>
      </c>
      <c r="H312" s="21">
        <f>+'LISTADO GENERAL '!O324</f>
        <v>4.0964</v>
      </c>
      <c r="I312">
        <f t="shared" si="8"/>
        <v>0</v>
      </c>
      <c r="J312">
        <f>IF('LISTADO GENERAL '!K324="EXENTO",'REF2'!I312,I312*1.16)</f>
        <v>0</v>
      </c>
      <c r="K312" t="b">
        <f t="shared" si="9"/>
        <v>0</v>
      </c>
      <c r="L312" t="str">
        <f>'LISTADO GENERAL '!A324</f>
        <v>BROCHE DE ORO</v>
      </c>
    </row>
    <row r="313" spans="1:12">
      <c r="A313" s="22">
        <v>312</v>
      </c>
      <c r="B313" t="str">
        <f>+'LISTADO GENERAL '!B325</f>
        <v>020981164</v>
      </c>
      <c r="C313" t="str">
        <f>+'LISTADO GENERAL '!E325</f>
        <v>ATENOLOL 50mg X 30 TBLS</v>
      </c>
      <c r="D313">
        <f>+'LISTADO GENERAL '!F325</f>
        <v>0</v>
      </c>
      <c r="E313" t="str">
        <f>+'LISTADO GENERAL '!I325</f>
        <v>LETI-GENVEN</v>
      </c>
      <c r="F313" s="20">
        <f>+'LISTADO GENERAL '!S325</f>
        <v>47331</v>
      </c>
      <c r="G313">
        <f>+'LISTADO GENERAL '!T325</f>
        <v>0</v>
      </c>
      <c r="H313" s="21">
        <f>+'LISTADO GENERAL '!O325</f>
        <v>4.5032467532467528</v>
      </c>
      <c r="I313">
        <f t="shared" si="8"/>
        <v>0</v>
      </c>
      <c r="J313">
        <f>IF('LISTADO GENERAL '!K325="EXENTO",'REF2'!I313,I313*1.16)</f>
        <v>0</v>
      </c>
      <c r="K313" t="b">
        <f t="shared" si="9"/>
        <v>0</v>
      </c>
      <c r="L313" t="str">
        <f>'LISTADO GENERAL '!A325</f>
        <v xml:space="preserve">BROCHE DE ORO </v>
      </c>
    </row>
    <row r="314" spans="1:12">
      <c r="A314" s="22">
        <v>313</v>
      </c>
      <c r="B314" t="str">
        <f>+'LISTADO GENERAL '!B326</f>
        <v>0217208271</v>
      </c>
      <c r="C314" t="str">
        <f>+'LISTADO GENERAL '!E326</f>
        <v>ATOLIPOL DUO 20MG/10MG X 30 COMP</v>
      </c>
      <c r="D314">
        <f>+'LISTADO GENERAL '!F326</f>
        <v>0</v>
      </c>
      <c r="E314" t="str">
        <f>+'LISTADO GENERAL '!I326</f>
        <v>VINCENTI</v>
      </c>
      <c r="F314" s="20">
        <f>+'LISTADO GENERAL '!S326</f>
        <v>46143</v>
      </c>
      <c r="G314">
        <f>+'LISTADO GENERAL '!T326</f>
        <v>0</v>
      </c>
      <c r="H314" s="21">
        <f>+'LISTADO GENERAL '!O326</f>
        <v>6.7762489180113255</v>
      </c>
      <c r="I314">
        <f t="shared" si="8"/>
        <v>0</v>
      </c>
      <c r="J314">
        <f>IF('LISTADO GENERAL '!K326="EXENTO",'REF2'!I314,I314*1.16)</f>
        <v>0</v>
      </c>
      <c r="K314" t="b">
        <f t="shared" si="9"/>
        <v>0</v>
      </c>
      <c r="L314">
        <f>'LISTADO GENERAL '!A326</f>
        <v>0</v>
      </c>
    </row>
    <row r="315" spans="1:12">
      <c r="A315" s="22">
        <v>314</v>
      </c>
      <c r="B315" t="str">
        <f>+'LISTADO GENERAL '!B327</f>
        <v>059990218</v>
      </c>
      <c r="C315" t="str">
        <f>+'LISTADO GENERAL '!E327</f>
        <v>ATOMIZADOR SANITIZANTE CON POWER BANK</v>
      </c>
      <c r="D315">
        <f>+'LISTADO GENERAL '!F327</f>
        <v>0</v>
      </c>
      <c r="E315" t="str">
        <f>+'LISTADO GENERAL '!I327</f>
        <v xml:space="preserve"> -</v>
      </c>
      <c r="F315" s="20" t="str">
        <f>+'LISTADO GENERAL '!S327</f>
        <v>-</v>
      </c>
      <c r="G315">
        <f>+'LISTADO GENERAL '!T327</f>
        <v>0</v>
      </c>
      <c r="H315" s="21">
        <f>+'LISTADO GENERAL '!O327</f>
        <v>5.6888888888888891</v>
      </c>
      <c r="I315">
        <f t="shared" si="8"/>
        <v>0</v>
      </c>
      <c r="J315">
        <f>IF('LISTADO GENERAL '!K327="EXENTO",'REF2'!I315,I315*1.16)</f>
        <v>0</v>
      </c>
      <c r="K315" t="b">
        <f t="shared" si="9"/>
        <v>0</v>
      </c>
      <c r="L315">
        <f>'LISTADO GENERAL '!A327</f>
        <v>0</v>
      </c>
    </row>
    <row r="316" spans="1:12">
      <c r="A316" s="22">
        <v>315</v>
      </c>
      <c r="B316" t="str">
        <f>+'LISTADO GENERAL '!B328</f>
        <v>022850041</v>
      </c>
      <c r="C316" t="str">
        <f>+'LISTADO GENERAL '!E328</f>
        <v>ATORVASTATINA 20 MG BLISTER X 10 TAB</v>
      </c>
      <c r="D316">
        <f>+'LISTADO GENERAL '!F328</f>
        <v>0</v>
      </c>
      <c r="E316" t="str">
        <f>+'LISTADO GENERAL '!I328</f>
        <v>BRIXMEDIC</v>
      </c>
      <c r="F316" s="20">
        <f>+'LISTADO GENERAL '!S328</f>
        <v>46113</v>
      </c>
      <c r="G316">
        <f>+'LISTADO GENERAL '!T328</f>
        <v>0</v>
      </c>
      <c r="H316" s="21">
        <f>+'LISTADO GENERAL '!O328</f>
        <v>0.96202531645569622</v>
      </c>
      <c r="I316">
        <f t="shared" si="8"/>
        <v>0</v>
      </c>
      <c r="J316">
        <f>IF('LISTADO GENERAL '!K328="EXENTO",'REF2'!I316,I316*1.16)</f>
        <v>0</v>
      </c>
      <c r="K316" t="b">
        <f t="shared" si="9"/>
        <v>0</v>
      </c>
      <c r="L316" t="str">
        <f>'LISTADO GENERAL '!A328</f>
        <v>PRODUCTOS TOP</v>
      </c>
    </row>
    <row r="317" spans="1:12">
      <c r="A317" s="22">
        <v>316</v>
      </c>
      <c r="B317" t="str">
        <f>+'LISTADO GENERAL '!B329</f>
        <v>BKATORVA00200000</v>
      </c>
      <c r="C317" t="str">
        <f>+'LISTADO GENERAL '!E329</f>
        <v>ATORVASTATINA 20 MG X 30 TAB</v>
      </c>
      <c r="D317">
        <f>+'LISTADO GENERAL '!F329</f>
        <v>0</v>
      </c>
      <c r="E317" t="str">
        <f>+'LISTADO GENERAL '!I329</f>
        <v>BUKA</v>
      </c>
      <c r="F317" s="20">
        <f>+'LISTADO GENERAL '!S329</f>
        <v>46569</v>
      </c>
      <c r="G317">
        <f>+'LISTADO GENERAL '!T329</f>
        <v>0</v>
      </c>
      <c r="H317" s="21">
        <f>+'LISTADO GENERAL '!O329</f>
        <v>2.9740259740259738</v>
      </c>
      <c r="I317">
        <f t="shared" si="8"/>
        <v>0</v>
      </c>
      <c r="J317">
        <f>IF('LISTADO GENERAL '!K329="EXENTO",'REF2'!I317,I317*1.16)</f>
        <v>0</v>
      </c>
      <c r="K317" t="b">
        <f t="shared" si="9"/>
        <v>0</v>
      </c>
      <c r="L317">
        <f>'LISTADO GENERAL '!A329</f>
        <v>0</v>
      </c>
    </row>
    <row r="318" spans="1:12">
      <c r="A318" s="22">
        <v>317</v>
      </c>
      <c r="B318" t="str">
        <f>+'LISTADO GENERAL '!B330</f>
        <v>020981088</v>
      </c>
      <c r="C318" t="str">
        <f>+'LISTADO GENERAL '!E330</f>
        <v>ATORVASTATINA 20MG X 10 TAB</v>
      </c>
      <c r="D318">
        <f>+'LISTADO GENERAL '!F330</f>
        <v>0</v>
      </c>
      <c r="E318" t="str">
        <f>+'LISTADO GENERAL '!I330</f>
        <v>LETI-GENVEN</v>
      </c>
      <c r="F318" s="20">
        <f>+'LISTADO GENERAL '!S330</f>
        <v>46143</v>
      </c>
      <c r="G318">
        <f>+'LISTADO GENERAL '!T330</f>
        <v>0</v>
      </c>
      <c r="H318" s="21">
        <f>+'LISTADO GENERAL '!O330</f>
        <v>2.032278481012658</v>
      </c>
      <c r="I318">
        <f t="shared" si="8"/>
        <v>0</v>
      </c>
      <c r="J318">
        <f>IF('LISTADO GENERAL '!K330="EXENTO",'REF2'!I318,I318*1.16)</f>
        <v>0</v>
      </c>
      <c r="K318" t="b">
        <f t="shared" si="9"/>
        <v>0</v>
      </c>
      <c r="L318" t="str">
        <f>'LISTADO GENERAL '!A330</f>
        <v xml:space="preserve">BROCHE DE ORO </v>
      </c>
    </row>
    <row r="319" spans="1:12">
      <c r="A319" s="22">
        <v>318</v>
      </c>
      <c r="B319" t="str">
        <f>+'LISTADO GENERAL '!B331</f>
        <v>020930564</v>
      </c>
      <c r="C319" t="str">
        <f>+'LISTADO GENERAL '!E331</f>
        <v>ATORVASTATINA 20MG X 14 TAB</v>
      </c>
      <c r="D319">
        <f>+'LISTADO GENERAL '!F331</f>
        <v>0</v>
      </c>
      <c r="E319" t="str">
        <f>+'LISTADO GENERAL '!I331</f>
        <v>LA SANTE</v>
      </c>
      <c r="F319" s="20">
        <f>+'LISTADO GENERAL '!S331</f>
        <v>46266</v>
      </c>
      <c r="G319">
        <f>+'LISTADO GENERAL '!T331</f>
        <v>0</v>
      </c>
      <c r="H319" s="21">
        <f>+'LISTADO GENERAL '!O331</f>
        <v>2.6718750000000004</v>
      </c>
      <c r="I319">
        <f t="shared" si="8"/>
        <v>0</v>
      </c>
      <c r="J319">
        <f>IF('LISTADO GENERAL '!K331="EXENTO",'REF2'!I319,I319*1.16)</f>
        <v>0</v>
      </c>
      <c r="K319" t="b">
        <f t="shared" si="9"/>
        <v>0</v>
      </c>
      <c r="L319" t="str">
        <f>'LISTADO GENERAL '!A331</f>
        <v>BROCHE DE ORO</v>
      </c>
    </row>
    <row r="320" spans="1:12">
      <c r="A320" s="22">
        <v>319</v>
      </c>
      <c r="B320" t="str">
        <f>+'LISTADO GENERAL '!B332</f>
        <v>021690321</v>
      </c>
      <c r="C320" t="str">
        <f>+'LISTADO GENERAL '!E332</f>
        <v>ATORVASTATINA 20MG X 20 TAB</v>
      </c>
      <c r="D320">
        <f>+'LISTADO GENERAL '!F332</f>
        <v>0</v>
      </c>
      <c r="E320" t="str">
        <f>+'LISTADO GENERAL '!I332</f>
        <v>VALMOR</v>
      </c>
      <c r="F320" s="20">
        <f>+'LISTADO GENERAL '!S332</f>
        <v>46296</v>
      </c>
      <c r="G320">
        <f>+'LISTADO GENERAL '!T332</f>
        <v>0</v>
      </c>
      <c r="H320" s="21">
        <f>+'LISTADO GENERAL '!O332</f>
        <v>5.1686842384506493</v>
      </c>
      <c r="I320">
        <f t="shared" si="8"/>
        <v>0</v>
      </c>
      <c r="J320">
        <f>IF('LISTADO GENERAL '!K332="EXENTO",'REF2'!I320,I320*1.16)</f>
        <v>0</v>
      </c>
      <c r="K320" t="b">
        <f t="shared" si="9"/>
        <v>0</v>
      </c>
      <c r="L320">
        <f>'LISTADO GENERAL '!A332</f>
        <v>0</v>
      </c>
    </row>
    <row r="321" spans="1:12">
      <c r="A321" s="22">
        <v>320</v>
      </c>
      <c r="B321" t="str">
        <f>+'LISTADO GENERAL '!B333</f>
        <v>020980062</v>
      </c>
      <c r="C321" t="str">
        <f>+'LISTADO GENERAL '!E333</f>
        <v>ATORVASTATINA 20MG X 30 TAB</v>
      </c>
      <c r="D321">
        <f>+'LISTADO GENERAL '!F333</f>
        <v>0</v>
      </c>
      <c r="E321" t="str">
        <f>+'LISTADO GENERAL '!I333</f>
        <v>LETI-GENVEN</v>
      </c>
      <c r="F321" s="20">
        <f>+'LISTADO GENERAL '!S333</f>
        <v>46235</v>
      </c>
      <c r="G321">
        <f>+'LISTADO GENERAL '!T333</f>
        <v>0</v>
      </c>
      <c r="H321" s="21">
        <f>+'LISTADO GENERAL '!O333</f>
        <v>5.7246753246753235</v>
      </c>
      <c r="I321">
        <f t="shared" si="8"/>
        <v>0</v>
      </c>
      <c r="J321">
        <f>IF('LISTADO GENERAL '!K333="EXENTO",'REF2'!I321,I321*1.16)</f>
        <v>0</v>
      </c>
      <c r="K321" t="b">
        <f t="shared" si="9"/>
        <v>0</v>
      </c>
      <c r="L321" t="str">
        <f>'LISTADO GENERAL '!A333</f>
        <v xml:space="preserve">BROCHE DE ORO </v>
      </c>
    </row>
    <row r="322" spans="1:12">
      <c r="A322" s="22">
        <v>321</v>
      </c>
      <c r="B322" t="str">
        <f>+'LISTADO GENERAL '!B334</f>
        <v>020261106</v>
      </c>
      <c r="C322" t="str">
        <f>+'LISTADO GENERAL '!E334</f>
        <v>ATORVASTATINA 20MG X 30TBL</v>
      </c>
      <c r="D322">
        <f>+'LISTADO GENERAL '!F334</f>
        <v>0</v>
      </c>
      <c r="E322" t="str">
        <f>+'LISTADO GENERAL '!I334</f>
        <v>CALOX</v>
      </c>
      <c r="F322" s="20">
        <f>+'LISTADO GENERAL '!S334</f>
        <v>46235</v>
      </c>
      <c r="G322">
        <f>+'LISTADO GENERAL '!T334</f>
        <v>0</v>
      </c>
      <c r="H322" s="21">
        <f>+'LISTADO GENERAL '!O334</f>
        <v>5.5949367088607591</v>
      </c>
      <c r="I322">
        <f t="shared" ref="I322:I385" si="10">+H322*G322</f>
        <v>0</v>
      </c>
      <c r="J322">
        <f>IF('LISTADO GENERAL '!K334="EXENTO",'REF2'!I322,I322*1.16)</f>
        <v>0</v>
      </c>
      <c r="K322" t="b">
        <f t="shared" si="9"/>
        <v>0</v>
      </c>
      <c r="L322">
        <f>'LISTADO GENERAL '!A334</f>
        <v>0</v>
      </c>
    </row>
    <row r="323" spans="1:12">
      <c r="A323" s="22">
        <v>322</v>
      </c>
      <c r="B323" t="str">
        <f>+'LISTADO GENERAL '!B335</f>
        <v>030960795</v>
      </c>
      <c r="C323" t="str">
        <f>+'LISTADO GENERAL '!E335</f>
        <v>ATORVASTATINA 20mg X 50 TBLS</v>
      </c>
      <c r="D323">
        <f>+'LISTADO GENERAL '!F335</f>
        <v>0</v>
      </c>
      <c r="E323" t="str">
        <f>+'LISTADO GENERAL '!I335</f>
        <v>LAPROFF</v>
      </c>
      <c r="F323" s="20">
        <f>+'LISTADO GENERAL '!S335</f>
        <v>46113</v>
      </c>
      <c r="G323">
        <f>+'LISTADO GENERAL '!T335</f>
        <v>0</v>
      </c>
      <c r="H323" s="21">
        <f>+'LISTADO GENERAL '!O335</f>
        <v>4.2337662337662332</v>
      </c>
      <c r="I323">
        <f t="shared" si="10"/>
        <v>0</v>
      </c>
      <c r="J323">
        <f>IF('LISTADO GENERAL '!K335="EXENTO",'REF2'!I323,I323*1.16)</f>
        <v>0</v>
      </c>
      <c r="K323" t="b">
        <f t="shared" ref="K323:K386" si="11">IF(AND(G323&gt;0,OR(L323=$L$1,L323=$M$1)),ROW())</f>
        <v>0</v>
      </c>
      <c r="L323">
        <f>'LISTADO GENERAL '!A335</f>
        <v>0</v>
      </c>
    </row>
    <row r="324" spans="1:12">
      <c r="A324" s="22">
        <v>323</v>
      </c>
      <c r="B324" t="str">
        <f>+'LISTADO GENERAL '!B336</f>
        <v>BKATORVA00400000</v>
      </c>
      <c r="C324" t="str">
        <f>+'LISTADO GENERAL '!E336</f>
        <v>ATORVASTATINA 40 MG X 30 TAB</v>
      </c>
      <c r="D324">
        <f>+'LISTADO GENERAL '!F336</f>
        <v>0</v>
      </c>
      <c r="E324" t="str">
        <f>+'LISTADO GENERAL '!I336</f>
        <v>BUKA</v>
      </c>
      <c r="F324" s="20">
        <f>+'LISTADO GENERAL '!S336</f>
        <v>46569</v>
      </c>
      <c r="G324">
        <f>+'LISTADO GENERAL '!T336</f>
        <v>0</v>
      </c>
      <c r="H324" s="21">
        <f>+'LISTADO GENERAL '!O336</f>
        <v>3.2727272727272725</v>
      </c>
      <c r="I324">
        <f t="shared" si="10"/>
        <v>0</v>
      </c>
      <c r="J324">
        <f>IF('LISTADO GENERAL '!K336="EXENTO",'REF2'!I324,I324*1.16)</f>
        <v>0</v>
      </c>
      <c r="K324" t="b">
        <f t="shared" si="11"/>
        <v>0</v>
      </c>
      <c r="L324">
        <f>'LISTADO GENERAL '!A336</f>
        <v>0</v>
      </c>
    </row>
    <row r="325" spans="1:12">
      <c r="A325" s="22">
        <v>324</v>
      </c>
      <c r="B325" t="str">
        <f>+'LISTADO GENERAL '!B337</f>
        <v>033820003</v>
      </c>
      <c r="C325" t="str">
        <f>+'LISTADO GENERAL '!E337</f>
        <v>ATORVASTATINA 40 MG X 30 TBL</v>
      </c>
      <c r="D325">
        <f>+'LISTADO GENERAL '!F337</f>
        <v>0</v>
      </c>
      <c r="E325" t="str">
        <f>+'LISTADO GENERAL '!I337</f>
        <v>FELIRNI</v>
      </c>
      <c r="F325" s="20">
        <f>+'LISTADO GENERAL '!S337</f>
        <v>46235</v>
      </c>
      <c r="G325">
        <f>+'LISTADO GENERAL '!T337</f>
        <v>0</v>
      </c>
      <c r="H325" s="21">
        <f>+'LISTADO GENERAL '!O337</f>
        <v>1.5189873417721518</v>
      </c>
      <c r="I325">
        <f t="shared" si="10"/>
        <v>0</v>
      </c>
      <c r="J325">
        <f>IF('LISTADO GENERAL '!K337="EXENTO",'REF2'!I325,I325*1.16)</f>
        <v>0</v>
      </c>
      <c r="K325" t="b">
        <f t="shared" si="11"/>
        <v>0</v>
      </c>
      <c r="L325">
        <f>'LISTADO GENERAL '!A337</f>
        <v>0</v>
      </c>
    </row>
    <row r="326" spans="1:12">
      <c r="A326" s="22">
        <v>325</v>
      </c>
      <c r="B326" t="str">
        <f>+'LISTADO GENERAL '!B338</f>
        <v>020981125</v>
      </c>
      <c r="C326" t="str">
        <f>+'LISTADO GENERAL '!E338</f>
        <v>ATORVASTATINA 40MG X 30 TAB</v>
      </c>
      <c r="D326">
        <f>+'LISTADO GENERAL '!F338</f>
        <v>0</v>
      </c>
      <c r="E326" t="str">
        <f>+'LISTADO GENERAL '!I338</f>
        <v>LETI-GENVEN</v>
      </c>
      <c r="F326" s="20">
        <f>+'LISTADO GENERAL '!S338</f>
        <v>46600</v>
      </c>
      <c r="G326">
        <f>+'LISTADO GENERAL '!T338</f>
        <v>0</v>
      </c>
      <c r="H326" s="21">
        <f>+'LISTADO GENERAL '!O338</f>
        <v>10.495402597402597</v>
      </c>
      <c r="I326">
        <f t="shared" si="10"/>
        <v>0</v>
      </c>
      <c r="J326">
        <f>IF('LISTADO GENERAL '!K338="EXENTO",'REF2'!I326,I326*1.16)</f>
        <v>0</v>
      </c>
      <c r="K326" t="b">
        <f t="shared" si="11"/>
        <v>0</v>
      </c>
      <c r="L326" t="str">
        <f>'LISTADO GENERAL '!A338</f>
        <v xml:space="preserve">BROCHE DE ORO </v>
      </c>
    </row>
    <row r="327" spans="1:12">
      <c r="A327" s="22">
        <v>326</v>
      </c>
      <c r="B327" t="str">
        <f>+'LISTADO GENERAL '!B339</f>
        <v>022300274</v>
      </c>
      <c r="C327" t="str">
        <f>+'LISTADO GENERAL '!E339</f>
        <v>ATORVASTATINA 40MG X 30 TBL</v>
      </c>
      <c r="D327">
        <f>+'LISTADO GENERAL '!F339</f>
        <v>0</v>
      </c>
      <c r="E327" t="str">
        <f>+'LISTADO GENERAL '!I339</f>
        <v>DISTRILAB</v>
      </c>
      <c r="F327" s="20">
        <f>+'LISTADO GENERAL '!S339</f>
        <v>46235</v>
      </c>
      <c r="G327">
        <f>+'LISTADO GENERAL '!T339</f>
        <v>0</v>
      </c>
      <c r="H327" s="21">
        <f>+'LISTADO GENERAL '!O339</f>
        <v>4.4303797468354427</v>
      </c>
      <c r="I327">
        <f t="shared" si="10"/>
        <v>0</v>
      </c>
      <c r="J327">
        <f>IF('LISTADO GENERAL '!K339="EXENTO",'REF2'!I327,I327*1.16)</f>
        <v>0</v>
      </c>
      <c r="K327" t="b">
        <f t="shared" si="11"/>
        <v>0</v>
      </c>
      <c r="L327">
        <f>'LISTADO GENERAL '!A339</f>
        <v>0</v>
      </c>
    </row>
    <row r="328" spans="1:12">
      <c r="A328" s="22">
        <v>327</v>
      </c>
      <c r="B328" t="str">
        <f>+'LISTADO GENERAL '!B340</f>
        <v>020930565</v>
      </c>
      <c r="C328" t="str">
        <f>+'LISTADO GENERAL '!E340</f>
        <v>ATORVASTATINA 40mg x14 TAB</v>
      </c>
      <c r="D328">
        <f>+'LISTADO GENERAL '!F340</f>
        <v>0</v>
      </c>
      <c r="E328" t="str">
        <f>+'LISTADO GENERAL '!I340</f>
        <v>LA SANTE</v>
      </c>
      <c r="F328" s="20">
        <f>+'LISTADO GENERAL '!S340</f>
        <v>46266</v>
      </c>
      <c r="G328">
        <f>+'LISTADO GENERAL '!T340</f>
        <v>0</v>
      </c>
      <c r="H328" s="21">
        <f>+'LISTADO GENERAL '!O340</f>
        <v>5.4472894147441648</v>
      </c>
      <c r="I328">
        <f t="shared" si="10"/>
        <v>0</v>
      </c>
      <c r="J328">
        <f>IF('LISTADO GENERAL '!K340="EXENTO",'REF2'!I328,I328*1.16)</f>
        <v>0</v>
      </c>
      <c r="K328" t="b">
        <f t="shared" si="11"/>
        <v>0</v>
      </c>
      <c r="L328" t="str">
        <f>'LISTADO GENERAL '!A340</f>
        <v>BROCHE DE ORO</v>
      </c>
    </row>
    <row r="329" spans="1:12">
      <c r="A329" s="22">
        <v>328</v>
      </c>
      <c r="B329" t="str">
        <f>+'LISTADO GENERAL '!B341</f>
        <v>020350982</v>
      </c>
      <c r="C329" t="str">
        <f>+'LISTADO GENERAL '!E341</f>
        <v xml:space="preserve">ATOVARCOF 20 MG X 14 TAB </v>
      </c>
      <c r="D329">
        <f>+'LISTADO GENERAL '!F341</f>
        <v>0</v>
      </c>
      <c r="E329" t="str">
        <f>+'LISTADO GENERAL '!I341</f>
        <v>COFASA</v>
      </c>
      <c r="F329" s="20">
        <f>+'LISTADO GENERAL '!S341</f>
        <v>46296</v>
      </c>
      <c r="G329">
        <f>+'LISTADO GENERAL '!T341</f>
        <v>0</v>
      </c>
      <c r="H329" s="21">
        <f>+'LISTADO GENERAL '!O341</f>
        <v>3.1787407256088143</v>
      </c>
      <c r="I329">
        <f t="shared" si="10"/>
        <v>0</v>
      </c>
      <c r="J329">
        <f>IF('LISTADO GENERAL '!K341="EXENTO",'REF2'!I329,I329*1.16)</f>
        <v>0</v>
      </c>
      <c r="K329" t="b">
        <f t="shared" si="11"/>
        <v>0</v>
      </c>
      <c r="L329">
        <f>'LISTADO GENERAL '!A341</f>
        <v>0</v>
      </c>
    </row>
    <row r="330" spans="1:12">
      <c r="A330" s="22">
        <v>329</v>
      </c>
      <c r="B330" t="str">
        <f>+'LISTADO GENERAL '!B342</f>
        <v>0217409004</v>
      </c>
      <c r="C330" t="str">
        <f>+'LISTADO GENERAL '!E342</f>
        <v>ATOVAROL 20mg X 14  CAPS</v>
      </c>
      <c r="D330">
        <f>+'LISTADO GENERAL '!F342</f>
        <v>0</v>
      </c>
      <c r="E330" t="str">
        <f>+'LISTADO GENERAL '!I342</f>
        <v>VIVAX</v>
      </c>
      <c r="F330" s="20">
        <f>+'LISTADO GENERAL '!S342</f>
        <v>46023</v>
      </c>
      <c r="G330">
        <f>+'LISTADO GENERAL '!T342</f>
        <v>0</v>
      </c>
      <c r="H330" s="21">
        <f>+'LISTADO GENERAL '!O342</f>
        <v>3.9138888249240806</v>
      </c>
      <c r="I330">
        <f t="shared" si="10"/>
        <v>0</v>
      </c>
      <c r="J330">
        <f>IF('LISTADO GENERAL '!K342="EXENTO",'REF2'!I330,I330*1.16)</f>
        <v>0</v>
      </c>
      <c r="K330" t="b">
        <f t="shared" si="11"/>
        <v>0</v>
      </c>
      <c r="L330" t="str">
        <f>'LISTADO GENERAL '!A342</f>
        <v>PRODUCTOS TOP</v>
      </c>
    </row>
    <row r="331" spans="1:12">
      <c r="A331" s="22">
        <v>330</v>
      </c>
      <c r="B331" t="str">
        <f>+'LISTADO GENERAL '!B343</f>
        <v>021740063</v>
      </c>
      <c r="C331" t="str">
        <f>+'LISTADO GENERAL '!E343</f>
        <v>ATOVAROL 20MG X 30  CAP</v>
      </c>
      <c r="D331">
        <f>+'LISTADO GENERAL '!F343</f>
        <v>0</v>
      </c>
      <c r="E331" t="str">
        <f>+'LISTADO GENERAL '!I343</f>
        <v>VIVAX</v>
      </c>
      <c r="F331" s="20">
        <f>+'LISTADO GENERAL '!S343</f>
        <v>46235</v>
      </c>
      <c r="G331">
        <f>+'LISTADO GENERAL '!T343</f>
        <v>0</v>
      </c>
      <c r="H331" s="21">
        <f>+'LISTADO GENERAL '!O343</f>
        <v>8.9605063291139242</v>
      </c>
      <c r="I331">
        <f t="shared" si="10"/>
        <v>0</v>
      </c>
      <c r="J331">
        <f>IF('LISTADO GENERAL '!K343="EXENTO",'REF2'!I331,I331*1.16)</f>
        <v>0</v>
      </c>
      <c r="K331" t="b">
        <f t="shared" si="11"/>
        <v>0</v>
      </c>
      <c r="L331">
        <f>'LISTADO GENERAL '!A343</f>
        <v>0</v>
      </c>
    </row>
    <row r="332" spans="1:12">
      <c r="A332" s="22">
        <v>331</v>
      </c>
      <c r="B332" t="str">
        <f>+'LISTADO GENERAL '!B344</f>
        <v>0217409019</v>
      </c>
      <c r="C332" t="str">
        <f>+'LISTADO GENERAL '!E344</f>
        <v>ATOVAROL 40MG X 14 CAP</v>
      </c>
      <c r="D332">
        <f>+'LISTADO GENERAL '!F344</f>
        <v>0</v>
      </c>
      <c r="E332" t="str">
        <f>+'LISTADO GENERAL '!I344</f>
        <v>VIVAX</v>
      </c>
      <c r="F332" s="20">
        <f>+'LISTADO GENERAL '!S344</f>
        <v>46143</v>
      </c>
      <c r="G332">
        <f>+'LISTADO GENERAL '!T344</f>
        <v>0</v>
      </c>
      <c r="H332" s="21">
        <f>+'LISTADO GENERAL '!O344</f>
        <v>5.6708860759493671</v>
      </c>
      <c r="I332">
        <f t="shared" si="10"/>
        <v>0</v>
      </c>
      <c r="J332">
        <f>IF('LISTADO GENERAL '!K344="EXENTO",'REF2'!I332,I332*1.16)</f>
        <v>0</v>
      </c>
      <c r="K332" t="b">
        <f t="shared" si="11"/>
        <v>0</v>
      </c>
      <c r="L332">
        <f>'LISTADO GENERAL '!A344</f>
        <v>0</v>
      </c>
    </row>
    <row r="333" spans="1:12">
      <c r="A333" s="22">
        <v>332</v>
      </c>
      <c r="B333" t="str">
        <f>+'LISTADO GENERAL '!B345</f>
        <v>021740064</v>
      </c>
      <c r="C333" t="str">
        <f>+'LISTADO GENERAL '!E345</f>
        <v>ATOVAROL 40MG X 30  CAP</v>
      </c>
      <c r="D333">
        <f>+'LISTADO GENERAL '!F345</f>
        <v>0</v>
      </c>
      <c r="E333" t="str">
        <f>+'LISTADO GENERAL '!I345</f>
        <v>VIVAX</v>
      </c>
      <c r="F333" s="20">
        <f>+'LISTADO GENERAL '!S345</f>
        <v>46235</v>
      </c>
      <c r="G333">
        <f>+'LISTADO GENERAL '!T345</f>
        <v>0</v>
      </c>
      <c r="H333" s="21">
        <f>+'LISTADO GENERAL '!O345</f>
        <v>12.207792207792208</v>
      </c>
      <c r="I333">
        <f t="shared" si="10"/>
        <v>0</v>
      </c>
      <c r="J333">
        <f>IF('LISTADO GENERAL '!K345="EXENTO",'REF2'!I333,I333*1.16)</f>
        <v>0</v>
      </c>
      <c r="K333" t="b">
        <f t="shared" si="11"/>
        <v>0</v>
      </c>
      <c r="L333">
        <f>'LISTADO GENERAL '!A345</f>
        <v>0</v>
      </c>
    </row>
    <row r="334" spans="1:12">
      <c r="A334" s="22">
        <v>333</v>
      </c>
      <c r="B334" t="str">
        <f>+'LISTADO GENERAL '!B346</f>
        <v>021461071</v>
      </c>
      <c r="C334" t="str">
        <f>+'LISTADO GENERAL '!E346</f>
        <v>ATROBEL SOL GOTAS 10MG / ML FRASCO X 15 ML</v>
      </c>
      <c r="D334">
        <f>+'LISTADO GENERAL '!F346</f>
        <v>0</v>
      </c>
      <c r="E334" t="str">
        <f>+'LISTADO GENERAL '!I346</f>
        <v>RONAVA</v>
      </c>
      <c r="F334" s="20">
        <f>+'LISTADO GENERAL '!S346</f>
        <v>46113</v>
      </c>
      <c r="G334">
        <f>+'LISTADO GENERAL '!T346</f>
        <v>0</v>
      </c>
      <c r="H334" s="21">
        <f>+'LISTADO GENERAL '!O346</f>
        <v>4.8190476190476197</v>
      </c>
      <c r="I334">
        <f t="shared" si="10"/>
        <v>0</v>
      </c>
      <c r="J334">
        <f>IF('LISTADO GENERAL '!K346="EXENTO",'REF2'!I334,I334*1.16)</f>
        <v>0</v>
      </c>
      <c r="K334" t="b">
        <f t="shared" si="11"/>
        <v>0</v>
      </c>
      <c r="L334">
        <f>'LISTADO GENERAL '!A346</f>
        <v>0</v>
      </c>
    </row>
    <row r="335" spans="1:12">
      <c r="A335" s="22">
        <v>334</v>
      </c>
      <c r="B335" t="str">
        <f>+'LISTADO GENERAL '!B347</f>
        <v>010180020</v>
      </c>
      <c r="C335" t="str">
        <f>+'LISTADO GENERAL '!E347</f>
        <v xml:space="preserve">ATROPINA SULFATO 1MG/1ML </v>
      </c>
      <c r="D335">
        <f>+'LISTADO GENERAL '!F347</f>
        <v>0</v>
      </c>
      <c r="E335" t="str">
        <f>+'LISTADO GENERAL '!I347</f>
        <v>BIOSANO</v>
      </c>
      <c r="F335" s="20">
        <f>+'LISTADO GENERAL '!S347</f>
        <v>46357</v>
      </c>
      <c r="G335">
        <f>+'LISTADO GENERAL '!T347</f>
        <v>0</v>
      </c>
      <c r="H335" s="21">
        <f>+'LISTADO GENERAL '!O347</f>
        <v>0.38734177215189869</v>
      </c>
      <c r="I335">
        <f t="shared" si="10"/>
        <v>0</v>
      </c>
      <c r="J335">
        <f>IF('LISTADO GENERAL '!K347="EXENTO",'REF2'!I335,I335*1.16)</f>
        <v>0</v>
      </c>
      <c r="K335" t="b">
        <f t="shared" si="11"/>
        <v>0</v>
      </c>
      <c r="L335" t="str">
        <f>'LISTADO GENERAL '!A347</f>
        <v>PRODUCTOS TOP</v>
      </c>
    </row>
    <row r="336" spans="1:12">
      <c r="A336" s="22">
        <v>335</v>
      </c>
      <c r="B336" t="str">
        <f>+'LISTADO GENERAL '!B348</f>
        <v>031720004</v>
      </c>
      <c r="C336" t="str">
        <f>+'LISTADO GENERAL '!E348</f>
        <v>ATROPINA SULFATO 1MG/ML SOLUCION INYECTABLE</v>
      </c>
      <c r="D336">
        <f>+'LISTADO GENERAL '!F348</f>
        <v>0</v>
      </c>
      <c r="E336" t="str">
        <f>+'LISTADO GENERAL '!I348</f>
        <v>VINCENTI</v>
      </c>
      <c r="F336" s="20">
        <f>+'LISTADO GENERAL '!S348</f>
        <v>45992</v>
      </c>
      <c r="G336">
        <f>+'LISTADO GENERAL '!T348</f>
        <v>0</v>
      </c>
      <c r="H336" s="21">
        <f>+'LISTADO GENERAL '!O348</f>
        <v>1.0779220779220779</v>
      </c>
      <c r="I336">
        <f t="shared" si="10"/>
        <v>0</v>
      </c>
      <c r="J336">
        <f>IF('LISTADO GENERAL '!K348="EXENTO",'REF2'!I336,I336*1.16)</f>
        <v>0</v>
      </c>
      <c r="K336" t="b">
        <f t="shared" si="11"/>
        <v>0</v>
      </c>
      <c r="L336">
        <f>'LISTADO GENERAL '!A348</f>
        <v>0</v>
      </c>
    </row>
    <row r="337" spans="1:12">
      <c r="A337" s="22">
        <v>336</v>
      </c>
      <c r="B337" t="str">
        <f>+'LISTADO GENERAL '!B349</f>
        <v>021701020</v>
      </c>
      <c r="C337" t="str">
        <f>+'LISTADO GENERAL '!E349</f>
        <v>ATROVERAN 10 MG X 10 TAB REC</v>
      </c>
      <c r="D337">
        <f>+'LISTADO GENERAL '!F349</f>
        <v>0</v>
      </c>
      <c r="E337" t="str">
        <f>+'LISTADO GENERAL '!I349</f>
        <v>VARGAS</v>
      </c>
      <c r="F337" s="20">
        <f>+'LISTADO GENERAL '!S349</f>
        <v>46082</v>
      </c>
      <c r="G337">
        <f>+'LISTADO GENERAL '!T349</f>
        <v>0</v>
      </c>
      <c r="H337" s="21">
        <f>+'LISTADO GENERAL '!O349</f>
        <v>4.43</v>
      </c>
      <c r="I337">
        <f t="shared" si="10"/>
        <v>0</v>
      </c>
      <c r="J337">
        <f>IF('LISTADO GENERAL '!K349="EXENTO",'REF2'!I337,I337*1.16)</f>
        <v>0</v>
      </c>
      <c r="K337" t="b">
        <f t="shared" si="11"/>
        <v>0</v>
      </c>
      <c r="L337" t="str">
        <f>'LISTADO GENERAL '!A349</f>
        <v>PRODUCTOS TOP</v>
      </c>
    </row>
    <row r="338" spans="1:12">
      <c r="A338" s="22">
        <v>337</v>
      </c>
      <c r="B338" t="str">
        <f>+'LISTADO GENERAL '!B350</f>
        <v>PT-00222</v>
      </c>
      <c r="C338" t="str">
        <f>+'LISTADO GENERAL '!E350</f>
        <v>ATROVERAN PLUS 500 MG -10 MG X 10 COMP REC</v>
      </c>
      <c r="D338">
        <f>+'LISTADO GENERAL '!F350</f>
        <v>0</v>
      </c>
      <c r="E338" t="str">
        <f>+'LISTADO GENERAL '!I350</f>
        <v>VARGAS</v>
      </c>
      <c r="F338" s="20">
        <f>+'LISTADO GENERAL '!S350</f>
        <v>46327</v>
      </c>
      <c r="G338">
        <f>+'LISTADO GENERAL '!T350</f>
        <v>0</v>
      </c>
      <c r="H338" s="21">
        <f>+'LISTADO GENERAL '!O350</f>
        <v>3.2199999999999998</v>
      </c>
      <c r="I338">
        <f t="shared" si="10"/>
        <v>0</v>
      </c>
      <c r="J338">
        <f>IF('LISTADO GENERAL '!K350="EXENTO",'REF2'!I338,I338*1.16)</f>
        <v>0</v>
      </c>
      <c r="K338" t="b">
        <f t="shared" si="11"/>
        <v>0</v>
      </c>
      <c r="L338">
        <f>'LISTADO GENERAL '!A350</f>
        <v>0</v>
      </c>
    </row>
    <row r="339" spans="1:12">
      <c r="A339" s="22">
        <v>338</v>
      </c>
      <c r="B339" t="str">
        <f>+'LISTADO GENERAL '!B351</f>
        <v>021701021</v>
      </c>
      <c r="C339" t="str">
        <f>+'LISTADO GENERAL '!E351</f>
        <v>ATROVERAN SOLUCION GOTAS 15 ML</v>
      </c>
      <c r="D339">
        <f>+'LISTADO GENERAL '!F351</f>
        <v>0</v>
      </c>
      <c r="E339" t="str">
        <f>+'LISTADO GENERAL '!I351</f>
        <v>VARGAS</v>
      </c>
      <c r="F339" s="20">
        <f>+'LISTADO GENERAL '!S351</f>
        <v>46204</v>
      </c>
      <c r="G339">
        <f>+'LISTADO GENERAL '!T351</f>
        <v>0</v>
      </c>
      <c r="H339" s="21">
        <f>+'LISTADO GENERAL '!O351</f>
        <v>5.5202531645569621</v>
      </c>
      <c r="I339">
        <f t="shared" si="10"/>
        <v>0</v>
      </c>
      <c r="J339">
        <f>IF('LISTADO GENERAL '!K351="EXENTO",'REF2'!I339,I339*1.16)</f>
        <v>0</v>
      </c>
      <c r="K339" t="b">
        <f t="shared" si="11"/>
        <v>0</v>
      </c>
      <c r="L339" t="str">
        <f>'LISTADO GENERAL '!A351</f>
        <v>PRODUCTOS TOP</v>
      </c>
    </row>
    <row r="340" spans="1:12">
      <c r="A340" s="22">
        <v>339</v>
      </c>
      <c r="B340" t="str">
        <f>+'LISTADO GENERAL '!B352</f>
        <v>29028</v>
      </c>
      <c r="C340" t="str">
        <f>+'LISTADO GENERAL '!E352</f>
        <v>AUGMENTIN 500 MG - 125 MG X 10 TAB</v>
      </c>
      <c r="D340">
        <f>+'LISTADO GENERAL '!F352</f>
        <v>0</v>
      </c>
      <c r="E340" t="str">
        <f>+'LISTADO GENERAL '!I352</f>
        <v>FARMA</v>
      </c>
      <c r="F340" s="20">
        <f>+'LISTADO GENERAL '!S352</f>
        <v>46174</v>
      </c>
      <c r="G340">
        <f>+'LISTADO GENERAL '!T352</f>
        <v>0</v>
      </c>
      <c r="H340" s="21">
        <f>+'LISTADO GENERAL '!O352</f>
        <v>20.064935064935064</v>
      </c>
      <c r="I340">
        <f t="shared" si="10"/>
        <v>0</v>
      </c>
      <c r="J340">
        <f>IF('LISTADO GENERAL '!K352="EXENTO",'REF2'!I340,I340*1.16)</f>
        <v>0</v>
      </c>
      <c r="K340" t="b">
        <f t="shared" si="11"/>
        <v>0</v>
      </c>
      <c r="L340">
        <f>'LISTADO GENERAL '!A352</f>
        <v>0</v>
      </c>
    </row>
    <row r="341" spans="1:12">
      <c r="A341" s="22">
        <v>340</v>
      </c>
      <c r="B341" t="str">
        <f>+'LISTADO GENERAL '!B353</f>
        <v>021701032</v>
      </c>
      <c r="C341" t="str">
        <f>+'LISTADO GENERAL '!E353</f>
        <v>AUPREL 90 MG</v>
      </c>
      <c r="D341">
        <f>+'LISTADO GENERAL '!F353</f>
        <v>0</v>
      </c>
      <c r="E341" t="str">
        <f>+'LISTADO GENERAL '!I353</f>
        <v>VARGAS</v>
      </c>
      <c r="F341" s="20">
        <f>+'LISTADO GENERAL '!S353</f>
        <v>46113.662476851852</v>
      </c>
      <c r="G341">
        <f>+'LISTADO GENERAL '!T353</f>
        <v>0</v>
      </c>
      <c r="H341" s="21">
        <f>+'LISTADO GENERAL '!O353</f>
        <v>17.631012658227849</v>
      </c>
      <c r="I341">
        <f t="shared" si="10"/>
        <v>0</v>
      </c>
      <c r="J341">
        <f>IF('LISTADO GENERAL '!K353="EXENTO",'REF2'!I341,I341*1.16)</f>
        <v>0</v>
      </c>
      <c r="K341" t="b">
        <f t="shared" si="11"/>
        <v>0</v>
      </c>
      <c r="L341">
        <f>'LISTADO GENERAL '!A353</f>
        <v>0</v>
      </c>
    </row>
    <row r="342" spans="1:12">
      <c r="A342" s="22">
        <v>341</v>
      </c>
      <c r="B342" t="str">
        <f>+'LISTADO GENERAL '!B354</f>
        <v>011730386</v>
      </c>
      <c r="C342" t="str">
        <f>+'LISTADO GENERAL '!E354</f>
        <v>AVETAL-12 AMP</v>
      </c>
      <c r="D342">
        <f>+'LISTADO GENERAL '!F354</f>
        <v>0</v>
      </c>
      <c r="E342" t="str">
        <f>+'LISTADO GENERAL '!I354</f>
        <v>VITALIS</v>
      </c>
      <c r="F342" s="20">
        <f>+'LISTADO GENERAL '!S354</f>
        <v>46023</v>
      </c>
      <c r="G342">
        <f>+'LISTADO GENERAL '!T354</f>
        <v>0</v>
      </c>
      <c r="H342" s="21">
        <f>+'LISTADO GENERAL '!O354</f>
        <v>18.877777777777776</v>
      </c>
      <c r="I342">
        <f t="shared" si="10"/>
        <v>0</v>
      </c>
      <c r="J342">
        <f>IF('LISTADO GENERAL '!K354="EXENTO",'REF2'!I342,I342*1.16)</f>
        <v>0</v>
      </c>
      <c r="K342" t="b">
        <f t="shared" si="11"/>
        <v>0</v>
      </c>
      <c r="L342" t="str">
        <f>'LISTADO GENERAL '!A354</f>
        <v>PRODUCTOS TOP</v>
      </c>
    </row>
    <row r="343" spans="1:12">
      <c r="A343" s="22">
        <v>342</v>
      </c>
      <c r="B343" t="str">
        <f>+'LISTADO GENERAL '!B355</f>
        <v>0337300026</v>
      </c>
      <c r="C343" t="str">
        <f>+'LISTADO GENERAL '!E355</f>
        <v>AVLOMOX DS 250 mg / 5 mL x 100 mL</v>
      </c>
      <c r="D343">
        <f>+'LISTADO GENERAL '!F355</f>
        <v>0</v>
      </c>
      <c r="E343" t="str">
        <f>+'LISTADO GENERAL '!I355</f>
        <v>CAPSUVEN</v>
      </c>
      <c r="F343" s="20">
        <f>+'LISTADO GENERAL '!S355</f>
        <v>45870</v>
      </c>
      <c r="G343">
        <f>+'LISTADO GENERAL '!T355</f>
        <v>0</v>
      </c>
      <c r="H343" s="21">
        <f>+'LISTADO GENERAL '!O355</f>
        <v>7.4272727272727268</v>
      </c>
      <c r="I343">
        <f t="shared" si="10"/>
        <v>0</v>
      </c>
      <c r="J343">
        <f>IF('LISTADO GENERAL '!K355="EXENTO",'REF2'!I343,I343*1.16)</f>
        <v>0</v>
      </c>
      <c r="K343" t="b">
        <f t="shared" si="11"/>
        <v>0</v>
      </c>
      <c r="L343" t="str">
        <f>'LISTADO GENERAL '!A355</f>
        <v>MORADO DE BIENESTAR</v>
      </c>
    </row>
    <row r="344" spans="1:12">
      <c r="A344" s="22">
        <v>343</v>
      </c>
      <c r="B344" t="str">
        <f>+'LISTADO GENERAL '!B356</f>
        <v>033730001</v>
      </c>
      <c r="C344" t="str">
        <f>+'LISTADO GENERAL '!E356</f>
        <v>AVLOMOX DS 250 mg / 5 mL x 100 mL</v>
      </c>
      <c r="D344">
        <f>+'LISTADO GENERAL '!F356</f>
        <v>0</v>
      </c>
      <c r="E344" t="str">
        <f>+'LISTADO GENERAL '!I356</f>
        <v>CAPSUVEN</v>
      </c>
      <c r="F344" s="20">
        <f>+'LISTADO GENERAL '!S356</f>
        <v>46113</v>
      </c>
      <c r="G344">
        <f>+'LISTADO GENERAL '!T356</f>
        <v>0</v>
      </c>
      <c r="H344" s="21">
        <f>+'LISTADO GENERAL '!O356</f>
        <v>2.0779220779220777</v>
      </c>
      <c r="I344">
        <f t="shared" si="10"/>
        <v>0</v>
      </c>
      <c r="J344">
        <f>IF('LISTADO GENERAL '!K356="EXENTO",'REF2'!I344,I344*1.16)</f>
        <v>0</v>
      </c>
      <c r="K344" t="b">
        <f t="shared" si="11"/>
        <v>0</v>
      </c>
      <c r="L344" t="str">
        <f>'LISTADO GENERAL '!A356</f>
        <v>MORADO DE BIENESTAR</v>
      </c>
    </row>
    <row r="345" spans="1:12">
      <c r="A345" s="22">
        <v>344</v>
      </c>
      <c r="B345" t="str">
        <f>+'LISTADO GENERAL '!B357</f>
        <v>023730002</v>
      </c>
      <c r="C345" t="str">
        <f>+'LISTADO GENERAL '!E357</f>
        <v>AVOST SOL OFTL 0.004% 3ML x 1</v>
      </c>
      <c r="D345">
        <f>+'LISTADO GENERAL '!F357</f>
        <v>0</v>
      </c>
      <c r="E345" t="str">
        <f>+'LISTADO GENERAL '!I357</f>
        <v>CAPSUVEN</v>
      </c>
      <c r="F345" s="20">
        <f>+'LISTADO GENERAL '!S357</f>
        <v>46113</v>
      </c>
      <c r="G345">
        <f>+'LISTADO GENERAL '!T357</f>
        <v>0</v>
      </c>
      <c r="H345" s="21">
        <f>+'LISTADO GENERAL '!O357</f>
        <v>2.7458227848101266</v>
      </c>
      <c r="I345">
        <f t="shared" si="10"/>
        <v>0</v>
      </c>
      <c r="J345">
        <f>IF('LISTADO GENERAL '!K357="EXENTO",'REF2'!I345,I345*1.16)</f>
        <v>0</v>
      </c>
      <c r="K345" t="b">
        <f t="shared" si="11"/>
        <v>0</v>
      </c>
      <c r="L345" t="str">
        <f>'LISTADO GENERAL '!A357</f>
        <v>MORADO DE BIENESTAR</v>
      </c>
    </row>
    <row r="346" spans="1:12">
      <c r="A346" s="22">
        <v>345</v>
      </c>
      <c r="B346" t="str">
        <f>+'LISTADO GENERAL '!B358</f>
        <v>021181084</v>
      </c>
      <c r="C346" t="str">
        <f>+'LISTADO GENERAL '!E358</f>
        <v xml:space="preserve">AZACARD 81 MG X 30 TAB </v>
      </c>
      <c r="D346">
        <f>+'LISTADO GENERAL '!F358</f>
        <v>0</v>
      </c>
      <c r="E346" t="str">
        <f>+'LISTADO GENERAL '!I358</f>
        <v>OFTALMI</v>
      </c>
      <c r="F346" s="20">
        <f>+'LISTADO GENERAL '!S358</f>
        <v>46174</v>
      </c>
      <c r="G346">
        <f>+'LISTADO GENERAL '!T358</f>
        <v>0</v>
      </c>
      <c r="H346" s="21">
        <f>+'LISTADO GENERAL '!O358</f>
        <v>2.8517999999999999</v>
      </c>
      <c r="I346">
        <f t="shared" si="10"/>
        <v>0</v>
      </c>
      <c r="J346">
        <f>IF('LISTADO GENERAL '!K358="EXENTO",'REF2'!I346,I346*1.16)</f>
        <v>0</v>
      </c>
      <c r="K346" t="b">
        <f t="shared" si="11"/>
        <v>0</v>
      </c>
      <c r="L346" t="str">
        <f>'LISTADO GENERAL '!A358</f>
        <v>BROCHE DE ORO</v>
      </c>
    </row>
    <row r="347" spans="1:12">
      <c r="A347" s="22">
        <v>346</v>
      </c>
      <c r="B347" t="str">
        <f>+'LISTADO GENERAL '!B359</f>
        <v>021181109</v>
      </c>
      <c r="C347" t="str">
        <f>+'LISTADO GENERAL '!E359</f>
        <v xml:space="preserve">AZACARD 81 MG X 60 TAB </v>
      </c>
      <c r="D347">
        <f>+'LISTADO GENERAL '!F359</f>
        <v>0</v>
      </c>
      <c r="E347" t="str">
        <f>+'LISTADO GENERAL '!I359</f>
        <v>OFTALMI</v>
      </c>
      <c r="F347" s="20">
        <f>+'LISTADO GENERAL '!S359</f>
        <v>45962</v>
      </c>
      <c r="G347">
        <f>+'LISTADO GENERAL '!T359</f>
        <v>0</v>
      </c>
      <c r="H347" s="21">
        <f>+'LISTADO GENERAL '!O359</f>
        <v>6.5659999999999998</v>
      </c>
      <c r="I347">
        <f t="shared" si="10"/>
        <v>0</v>
      </c>
      <c r="J347">
        <f>IF('LISTADO GENERAL '!K359="EXENTO",'REF2'!I347,I347*1.16)</f>
        <v>0</v>
      </c>
      <c r="K347" t="b">
        <f t="shared" si="11"/>
        <v>0</v>
      </c>
      <c r="L347" t="str">
        <f>'LISTADO GENERAL '!A359</f>
        <v>BROCHE DE ORO</v>
      </c>
    </row>
    <row r="348" spans="1:12">
      <c r="A348" s="22">
        <v>347</v>
      </c>
      <c r="B348" t="str">
        <f>+'LISTADO GENERAL '!B360</f>
        <v>031990104</v>
      </c>
      <c r="C348" t="str">
        <f>+'LISTADO GENERAL '!E360</f>
        <v xml:space="preserve">AZEEWELL-200  200MG/5ML SUSP ORAL X 15ML </v>
      </c>
      <c r="D348">
        <f>+'LISTADO GENERAL '!F360</f>
        <v>0</v>
      </c>
      <c r="E348" t="str">
        <f>+'LISTADO GENERAL '!I360</f>
        <v>WELLONA PHARMA</v>
      </c>
      <c r="F348" s="20">
        <f>+'LISTADO GENERAL '!S360</f>
        <v>46204</v>
      </c>
      <c r="G348">
        <f>+'LISTADO GENERAL '!T360</f>
        <v>0</v>
      </c>
      <c r="H348" s="21">
        <f>+'LISTADO GENERAL '!O360</f>
        <v>3.0129870129870127</v>
      </c>
      <c r="I348">
        <f t="shared" si="10"/>
        <v>0</v>
      </c>
      <c r="J348">
        <f>IF('LISTADO GENERAL '!K360="EXENTO",'REF2'!I348,I348*1.16)</f>
        <v>0</v>
      </c>
      <c r="K348" t="b">
        <f t="shared" si="11"/>
        <v>0</v>
      </c>
      <c r="L348">
        <f>'LISTADO GENERAL '!A360</f>
        <v>0</v>
      </c>
    </row>
    <row r="349" spans="1:12">
      <c r="A349" s="22">
        <v>348</v>
      </c>
      <c r="B349" t="str">
        <f>+'LISTADO GENERAL '!B361</f>
        <v>031990337</v>
      </c>
      <c r="C349" t="str">
        <f>+'LISTADO GENERAL '!E361</f>
        <v>AZEEWELL-500  500MG X 3 TAB (BLISTER)</v>
      </c>
      <c r="D349">
        <f>+'LISTADO GENERAL '!F361</f>
        <v>0</v>
      </c>
      <c r="E349" t="str">
        <f>+'LISTADO GENERAL '!I361</f>
        <v>WELLONA PHARMA</v>
      </c>
      <c r="F349" s="20">
        <f>+'LISTADO GENERAL '!S361</f>
        <v>46235</v>
      </c>
      <c r="G349">
        <f>+'LISTADO GENERAL '!T361</f>
        <v>0</v>
      </c>
      <c r="H349" s="21">
        <f>+'LISTADO GENERAL '!O361</f>
        <v>1.7142857142857144</v>
      </c>
      <c r="I349">
        <f t="shared" si="10"/>
        <v>0</v>
      </c>
      <c r="J349">
        <f>IF('LISTADO GENERAL '!K361="EXENTO",'REF2'!I349,I349*1.16)</f>
        <v>0</v>
      </c>
      <c r="K349" t="b">
        <f t="shared" si="11"/>
        <v>0</v>
      </c>
      <c r="L349">
        <f>'LISTADO GENERAL '!A361</f>
        <v>0</v>
      </c>
    </row>
    <row r="350" spans="1:12">
      <c r="A350" s="22">
        <v>349</v>
      </c>
      <c r="B350" t="str">
        <f>+'LISTADO GENERAL '!B362</f>
        <v>021181129</v>
      </c>
      <c r="C350" t="str">
        <f>+'LISTADO GENERAL '!E362</f>
        <v>AZELASTINA SOL OFT X 5ML</v>
      </c>
      <c r="D350">
        <f>+'LISTADO GENERAL '!F362</f>
        <v>0</v>
      </c>
      <c r="E350" t="str">
        <f>+'LISTADO GENERAL '!I362</f>
        <v>OFTALMI</v>
      </c>
      <c r="F350" s="20">
        <f>+'LISTADO GENERAL '!S362</f>
        <v>46296</v>
      </c>
      <c r="G350">
        <f>+'LISTADO GENERAL '!T362</f>
        <v>0</v>
      </c>
      <c r="H350" s="21">
        <f>+'LISTADO GENERAL '!O362</f>
        <v>5.3410000000000002</v>
      </c>
      <c r="I350">
        <f t="shared" si="10"/>
        <v>0</v>
      </c>
      <c r="J350">
        <f>IF('LISTADO GENERAL '!K362="EXENTO",'REF2'!I350,I350*1.16)</f>
        <v>0</v>
      </c>
      <c r="K350" t="b">
        <f t="shared" si="11"/>
        <v>0</v>
      </c>
      <c r="L350" t="str">
        <f>'LISTADO GENERAL '!A362</f>
        <v>BROCHE DE ORO</v>
      </c>
    </row>
    <row r="351" spans="1:12">
      <c r="A351" s="22">
        <v>350</v>
      </c>
      <c r="B351" t="str">
        <f>+'LISTADO GENERAL '!B363</f>
        <v>021490943</v>
      </c>
      <c r="C351" t="str">
        <f>+'LISTADO GENERAL '!E363</f>
        <v>AZIMAKROL(AZITROMICINA) 1000mg X 2 COMPS</v>
      </c>
      <c r="D351">
        <f>+'LISTADO GENERAL '!F363</f>
        <v>0</v>
      </c>
      <c r="E351" t="str">
        <f>+'LISTADO GENERAL '!I363</f>
        <v>ROWE</v>
      </c>
      <c r="F351" s="20">
        <f>+'LISTADO GENERAL '!S363</f>
        <v>46569</v>
      </c>
      <c r="G351">
        <f>+'LISTADO GENERAL '!T363</f>
        <v>0</v>
      </c>
      <c r="H351" s="21">
        <f>+'LISTADO GENERAL '!O363</f>
        <v>7.9932467532467539</v>
      </c>
      <c r="I351">
        <f t="shared" si="10"/>
        <v>0</v>
      </c>
      <c r="J351">
        <f>IF('LISTADO GENERAL '!K363="EXENTO",'REF2'!I351,I351*1.16)</f>
        <v>0</v>
      </c>
      <c r="K351" t="b">
        <f t="shared" si="11"/>
        <v>0</v>
      </c>
      <c r="L351">
        <f>'LISTADO GENERAL '!A363</f>
        <v>0</v>
      </c>
    </row>
    <row r="352" spans="1:12">
      <c r="A352" s="22">
        <v>351</v>
      </c>
      <c r="B352" t="str">
        <f>+'LISTADO GENERAL '!B364</f>
        <v>021260066</v>
      </c>
      <c r="C352" t="str">
        <f>+'LISTADO GENERAL '!E364</f>
        <v>AZITRODEX 500mg X 3 TAB</v>
      </c>
      <c r="D352">
        <f>+'LISTADO GENERAL '!F364</f>
        <v>0</v>
      </c>
      <c r="E352" t="str">
        <f>+'LISTADO GENERAL '!I364</f>
        <v>PLUS ANDES</v>
      </c>
      <c r="F352" s="20">
        <f>+'LISTADO GENERAL '!S364</f>
        <v>46204</v>
      </c>
      <c r="G352">
        <f>+'LISTADO GENERAL '!T364</f>
        <v>0</v>
      </c>
      <c r="H352" s="21">
        <f>+'LISTADO GENERAL '!O364</f>
        <v>2.1061297855899981</v>
      </c>
      <c r="I352">
        <f t="shared" si="10"/>
        <v>0</v>
      </c>
      <c r="J352">
        <f>IF('LISTADO GENERAL '!K364="EXENTO",'REF2'!I352,I352*1.16)</f>
        <v>0</v>
      </c>
      <c r="K352" t="b">
        <f t="shared" si="11"/>
        <v>0</v>
      </c>
      <c r="L352">
        <f>'LISTADO GENERAL '!A364</f>
        <v>0</v>
      </c>
    </row>
    <row r="353" spans="1:12">
      <c r="A353" s="22">
        <v>352</v>
      </c>
      <c r="B353" t="str">
        <f>+'LISTADO GENERAL '!B365</f>
        <v>FH0091</v>
      </c>
      <c r="C353" t="str">
        <f>+'LISTADO GENERAL '!E365</f>
        <v>AZITROMICINA 200 MG / 5 ML  x 15 ML SUSP ORAL</v>
      </c>
      <c r="D353">
        <f>+'LISTADO GENERAL '!F365</f>
        <v>0</v>
      </c>
      <c r="E353" t="str">
        <f>+'LISTADO GENERAL '!I365</f>
        <v>FAHD</v>
      </c>
      <c r="F353" s="20">
        <f>+'LISTADO GENERAL '!S365</f>
        <v>46234</v>
      </c>
      <c r="G353">
        <f>+'LISTADO GENERAL '!T365</f>
        <v>0</v>
      </c>
      <c r="H353" s="21">
        <f>+'LISTADO GENERAL '!O365</f>
        <v>1.5454545454545454</v>
      </c>
      <c r="I353">
        <f t="shared" si="10"/>
        <v>0</v>
      </c>
      <c r="J353">
        <f>IF('LISTADO GENERAL '!K365="EXENTO",'REF2'!I353,I353*1.16)</f>
        <v>0</v>
      </c>
      <c r="K353" t="b">
        <f t="shared" si="11"/>
        <v>0</v>
      </c>
      <c r="L353">
        <f>'LISTADO GENERAL '!A365</f>
        <v>0</v>
      </c>
    </row>
    <row r="354" spans="1:12">
      <c r="A354" s="22">
        <v>353</v>
      </c>
      <c r="B354" t="str">
        <f>+'LISTADO GENERAL '!B366</f>
        <v>022680025</v>
      </c>
      <c r="C354" t="str">
        <f>+'LISTADO GENERAL '!E366</f>
        <v>AZITROMICINA 200MG/5ML X 30ML SUSP</v>
      </c>
      <c r="D354">
        <f>+'LISTADO GENERAL '!F366</f>
        <v>0</v>
      </c>
      <c r="E354" t="str">
        <f>+'LISTADO GENERAL '!I366</f>
        <v xml:space="preserve"> PORTUGAL</v>
      </c>
      <c r="F354" s="20">
        <f>+'LISTADO GENERAL '!S366</f>
        <v>46388</v>
      </c>
      <c r="G354">
        <f>+'LISTADO GENERAL '!T366</f>
        <v>0</v>
      </c>
      <c r="H354" s="21">
        <f>+'LISTADO GENERAL '!O366</f>
        <v>6.9285714285714288</v>
      </c>
      <c r="I354">
        <f t="shared" si="10"/>
        <v>0</v>
      </c>
      <c r="J354">
        <f>IF('LISTADO GENERAL '!K366="EXENTO",'REF2'!I354,I354*1.16)</f>
        <v>0</v>
      </c>
      <c r="K354" t="b">
        <f t="shared" si="11"/>
        <v>0</v>
      </c>
      <c r="L354">
        <f>'LISTADO GENERAL '!A366</f>
        <v>0</v>
      </c>
    </row>
    <row r="355" spans="1:12">
      <c r="A355" s="22">
        <v>354</v>
      </c>
      <c r="B355" t="str">
        <f>+'LISTADO GENERAL '!B367</f>
        <v>033180007</v>
      </c>
      <c r="C355" t="str">
        <f>+'LISTADO GENERAL '!E367</f>
        <v>AZITROMICINA 500 MG  X 5 COMP</v>
      </c>
      <c r="D355">
        <f>+'LISTADO GENERAL '!F367</f>
        <v>0</v>
      </c>
      <c r="E355" t="str">
        <f>+'LISTADO GENERAL '!I367</f>
        <v>ARTE + MEDICO</v>
      </c>
      <c r="F355" s="20">
        <f>+'LISTADO GENERAL '!S367</f>
        <v>46600</v>
      </c>
      <c r="G355">
        <f>+'LISTADO GENERAL '!T367</f>
        <v>0</v>
      </c>
      <c r="H355" s="21">
        <f>+'LISTADO GENERAL '!O367</f>
        <v>3.6701298701298701</v>
      </c>
      <c r="I355">
        <f t="shared" si="10"/>
        <v>0</v>
      </c>
      <c r="J355">
        <f>IF('LISTADO GENERAL '!K367="EXENTO",'REF2'!I355,I355*1.16)</f>
        <v>0</v>
      </c>
      <c r="K355" t="b">
        <f t="shared" si="11"/>
        <v>0</v>
      </c>
      <c r="L355">
        <f>'LISTADO GENERAL '!A367</f>
        <v>0</v>
      </c>
    </row>
    <row r="356" spans="1:12">
      <c r="A356" s="22">
        <v>355</v>
      </c>
      <c r="B356" t="str">
        <f>+'LISTADO GENERAL '!B368</f>
        <v>FH0092</v>
      </c>
      <c r="C356" t="str">
        <f>+'LISTADO GENERAL '!E368</f>
        <v>AZITROMICINA 500 MG 1 BLIST X 3 TAB</v>
      </c>
      <c r="D356">
        <f>+'LISTADO GENERAL '!F368</f>
        <v>0</v>
      </c>
      <c r="E356" t="str">
        <f>+'LISTADO GENERAL '!I368</f>
        <v>FAHD</v>
      </c>
      <c r="F356" s="20">
        <f>+'LISTADO GENERAL '!S368</f>
        <v>46568</v>
      </c>
      <c r="G356">
        <f>+'LISTADO GENERAL '!T368</f>
        <v>0</v>
      </c>
      <c r="H356" s="21">
        <f>+'LISTADO GENERAL '!O368</f>
        <v>1.5324675324675323</v>
      </c>
      <c r="I356">
        <f t="shared" si="10"/>
        <v>0</v>
      </c>
      <c r="J356">
        <f>IF('LISTADO GENERAL '!K368="EXENTO",'REF2'!I356,I356*1.16)</f>
        <v>0</v>
      </c>
      <c r="K356" t="b">
        <f t="shared" si="11"/>
        <v>0</v>
      </c>
      <c r="L356">
        <f>'LISTADO GENERAL '!A368</f>
        <v>0</v>
      </c>
    </row>
    <row r="357" spans="1:12">
      <c r="A357" s="22">
        <v>356</v>
      </c>
      <c r="B357" t="str">
        <f>+'LISTADO GENERAL '!B369</f>
        <v>023910008</v>
      </c>
      <c r="C357" t="str">
        <f>+'LISTADO GENERAL '!E369</f>
        <v>AZITROMICINA 500 mg X 3 CAP</v>
      </c>
      <c r="D357">
        <f>+'LISTADO GENERAL '!F369</f>
        <v>0</v>
      </c>
      <c r="E357" t="str">
        <f>+'LISTADO GENERAL '!I369</f>
        <v>LISTER FENIX</v>
      </c>
      <c r="F357" s="20">
        <f>+'LISTADO GENERAL '!S369</f>
        <v>46054</v>
      </c>
      <c r="G357">
        <f>+'LISTADO GENERAL '!T369</f>
        <v>0</v>
      </c>
      <c r="H357" s="21">
        <f>+'LISTADO GENERAL '!O369</f>
        <v>2.1818181818181817</v>
      </c>
      <c r="I357">
        <f t="shared" si="10"/>
        <v>0</v>
      </c>
      <c r="J357">
        <f>IF('LISTADO GENERAL '!K369="EXENTO",'REF2'!I357,I357*1.16)</f>
        <v>0</v>
      </c>
      <c r="K357" t="b">
        <f t="shared" si="11"/>
        <v>0</v>
      </c>
      <c r="L357">
        <f>'LISTADO GENERAL '!A369</f>
        <v>0</v>
      </c>
    </row>
    <row r="358" spans="1:12">
      <c r="A358" s="22">
        <v>357</v>
      </c>
      <c r="B358" t="str">
        <f>+'LISTADO GENERAL '!B370</f>
        <v>022890014</v>
      </c>
      <c r="C358" t="str">
        <f>+'LISTADO GENERAL '!E370</f>
        <v>AZITROMICINA 500 MG X 3 TAB</v>
      </c>
      <c r="D358">
        <f>+'LISTADO GENERAL '!F370</f>
        <v>0</v>
      </c>
      <c r="E358" t="str">
        <f>+'LISTADO GENERAL '!I370</f>
        <v>BRIXMEDIC</v>
      </c>
      <c r="F358" s="20">
        <f>+'LISTADO GENERAL '!S370</f>
        <v>46235</v>
      </c>
      <c r="G358">
        <f>+'LISTADO GENERAL '!T370</f>
        <v>0</v>
      </c>
      <c r="H358" s="21">
        <f>+'LISTADO GENERAL '!O370</f>
        <v>2.5063291139240507</v>
      </c>
      <c r="I358">
        <f t="shared" si="10"/>
        <v>0</v>
      </c>
      <c r="J358">
        <f>IF('LISTADO GENERAL '!K370="EXENTO",'REF2'!I358,I358*1.16)</f>
        <v>0</v>
      </c>
      <c r="K358" t="b">
        <f t="shared" si="11"/>
        <v>0</v>
      </c>
      <c r="L358" t="str">
        <f>'LISTADO GENERAL '!A370</f>
        <v>PRODUCTOS TOP</v>
      </c>
    </row>
    <row r="359" spans="1:12">
      <c r="A359" s="22">
        <v>358</v>
      </c>
      <c r="B359" t="str">
        <f>+'LISTADO GENERAL '!B371</f>
        <v>BKAZITRO05000000</v>
      </c>
      <c r="C359" t="str">
        <f>+'LISTADO GENERAL '!E371</f>
        <v>AZITROMICINA 500 MG X 5 TAB</v>
      </c>
      <c r="D359">
        <f>+'LISTADO GENERAL '!F371</f>
        <v>0</v>
      </c>
      <c r="E359" t="str">
        <f>+'LISTADO GENERAL '!I371</f>
        <v>BUKA</v>
      </c>
      <c r="F359" s="20">
        <f>+'LISTADO GENERAL '!S371</f>
        <v>46419</v>
      </c>
      <c r="G359">
        <f>+'LISTADO GENERAL '!T371</f>
        <v>0</v>
      </c>
      <c r="H359" s="21">
        <f>+'LISTADO GENERAL '!O371</f>
        <v>2.9610389610389607</v>
      </c>
      <c r="I359">
        <f t="shared" si="10"/>
        <v>0</v>
      </c>
      <c r="J359">
        <f>IF('LISTADO GENERAL '!K371="EXENTO",'REF2'!I359,I359*1.16)</f>
        <v>0</v>
      </c>
      <c r="K359" t="b">
        <f t="shared" si="11"/>
        <v>0</v>
      </c>
      <c r="L359">
        <f>'LISTADO GENERAL '!A371</f>
        <v>0</v>
      </c>
    </row>
    <row r="360" spans="1:12">
      <c r="A360" s="22">
        <v>359</v>
      </c>
      <c r="B360" t="str">
        <f>+'LISTADO GENERAL '!B372</f>
        <v>020931169</v>
      </c>
      <c r="C360" t="str">
        <f>+'LISTADO GENERAL '!E372</f>
        <v>AZITROMICINA 500MG X 3 TAB</v>
      </c>
      <c r="D360">
        <f>+'LISTADO GENERAL '!F372</f>
        <v>0</v>
      </c>
      <c r="E360" t="str">
        <f>+'LISTADO GENERAL '!I372</f>
        <v>LA SANTE</v>
      </c>
      <c r="F360" s="20">
        <f>+'LISTADO GENERAL '!S372</f>
        <v>46600</v>
      </c>
      <c r="G360">
        <f>+'LISTADO GENERAL '!T372</f>
        <v>0</v>
      </c>
      <c r="H360" s="21">
        <f>+'LISTADO GENERAL '!O372</f>
        <v>1.6587544196048785</v>
      </c>
      <c r="I360">
        <f t="shared" si="10"/>
        <v>0</v>
      </c>
      <c r="J360">
        <f>IF('LISTADO GENERAL '!K372="EXENTO",'REF2'!I360,I360*1.16)</f>
        <v>0</v>
      </c>
      <c r="K360" t="b">
        <f t="shared" si="11"/>
        <v>0</v>
      </c>
      <c r="L360" t="str">
        <f>'LISTADO GENERAL '!A372</f>
        <v>BROCHE DE ORO</v>
      </c>
    </row>
    <row r="361" spans="1:12">
      <c r="A361" s="22">
        <v>360</v>
      </c>
      <c r="B361" t="str">
        <f>+'LISTADO GENERAL '!B373</f>
        <v>020980944</v>
      </c>
      <c r="C361" t="str">
        <f>+'LISTADO GENERAL '!E373</f>
        <v>AZITROMICINA 500mg X 5 COMP</v>
      </c>
      <c r="D361">
        <f>+'LISTADO GENERAL '!F373</f>
        <v>0</v>
      </c>
      <c r="E361" t="str">
        <f>+'LISTADO GENERAL '!I373</f>
        <v>LETI-GENVEN</v>
      </c>
      <c r="F361" s="20">
        <f>+'LISTADO GENERAL '!S373</f>
        <v>46874</v>
      </c>
      <c r="G361">
        <f>+'LISTADO GENERAL '!T373</f>
        <v>0</v>
      </c>
      <c r="H361" s="21">
        <f>+'LISTADO GENERAL '!O373</f>
        <v>2.020909090909091</v>
      </c>
      <c r="I361">
        <f t="shared" si="10"/>
        <v>0</v>
      </c>
      <c r="J361">
        <f>IF('LISTADO GENERAL '!K373="EXENTO",'REF2'!I361,I361*1.16)</f>
        <v>0</v>
      </c>
      <c r="K361" t="b">
        <f t="shared" si="11"/>
        <v>0</v>
      </c>
      <c r="L361" t="str">
        <f>'LISTADO GENERAL '!A373</f>
        <v xml:space="preserve">BROCHE DE ORO </v>
      </c>
    </row>
    <row r="362" spans="1:12">
      <c r="A362" s="22">
        <v>361</v>
      </c>
      <c r="B362" t="str">
        <f>+'LISTADO GENERAL '!B374</f>
        <v>020930995</v>
      </c>
      <c r="C362" t="str">
        <f>+'LISTADO GENERAL '!E374</f>
        <v>AZITROMICINA 500MG X 5 TAB</v>
      </c>
      <c r="D362">
        <f>+'LISTADO GENERAL '!F374</f>
        <v>0</v>
      </c>
      <c r="E362" t="str">
        <f>+'LISTADO GENERAL '!I374</f>
        <v>LA SANTE</v>
      </c>
      <c r="F362" s="20">
        <f>+'LISTADO GENERAL '!S374</f>
        <v>46447</v>
      </c>
      <c r="G362">
        <f>+'LISTADO GENERAL '!T374</f>
        <v>0</v>
      </c>
      <c r="H362" s="21">
        <f>+'LISTADO GENERAL '!O374</f>
        <v>3.0477999999999996</v>
      </c>
      <c r="I362">
        <f t="shared" si="10"/>
        <v>0</v>
      </c>
      <c r="J362">
        <f>IF('LISTADO GENERAL '!K374="EXENTO",'REF2'!I362,I362*1.16)</f>
        <v>0</v>
      </c>
      <c r="K362" t="b">
        <f t="shared" si="11"/>
        <v>0</v>
      </c>
      <c r="L362" t="str">
        <f>'LISTADO GENERAL '!A374</f>
        <v>BROCHE DE ORO</v>
      </c>
    </row>
    <row r="363" spans="1:12">
      <c r="A363" s="22">
        <v>362</v>
      </c>
      <c r="B363" t="str">
        <f>+'LISTADO GENERAL '!B375</f>
        <v>021690752</v>
      </c>
      <c r="C363" t="str">
        <f>+'LISTADO GENERAL '!E375</f>
        <v>AZITROMICINA 500mg X 5 TABL</v>
      </c>
      <c r="D363">
        <f>+'LISTADO GENERAL '!F375</f>
        <v>0</v>
      </c>
      <c r="E363" t="str">
        <f>+'LISTADO GENERAL '!I375</f>
        <v>VALMOR</v>
      </c>
      <c r="F363" s="20">
        <f>+'LISTADO GENERAL '!S375</f>
        <v>47239</v>
      </c>
      <c r="G363">
        <f>+'LISTADO GENERAL '!T375</f>
        <v>0</v>
      </c>
      <c r="H363" s="21">
        <f>+'LISTADO GENERAL '!O375</f>
        <v>4.1818181818181817</v>
      </c>
      <c r="I363">
        <f t="shared" si="10"/>
        <v>0</v>
      </c>
      <c r="J363">
        <f>IF('LISTADO GENERAL '!K375="EXENTO",'REF2'!I363,I363*1.16)</f>
        <v>0</v>
      </c>
      <c r="K363" t="b">
        <f t="shared" si="11"/>
        <v>0</v>
      </c>
      <c r="L363" t="str">
        <f>'LISTADO GENERAL '!A375</f>
        <v>PRODUCTOS TOP</v>
      </c>
    </row>
    <row r="364" spans="1:12">
      <c r="A364" s="22">
        <v>363</v>
      </c>
      <c r="B364" t="str">
        <f>+'LISTADO GENERAL '!B376</f>
        <v>020260836</v>
      </c>
      <c r="C364" t="str">
        <f>+'LISTADO GENERAL '!E376</f>
        <v>AZITROMICINA 500mg X3 TABLS</v>
      </c>
      <c r="D364">
        <f>+'LISTADO GENERAL '!F376</f>
        <v>0</v>
      </c>
      <c r="E364" t="str">
        <f>+'LISTADO GENERAL '!I376</f>
        <v>CALOX</v>
      </c>
      <c r="F364" s="20">
        <f>+'LISTADO GENERAL '!S376</f>
        <v>46508</v>
      </c>
      <c r="G364">
        <f>+'LISTADO GENERAL '!T376</f>
        <v>0</v>
      </c>
      <c r="H364" s="21">
        <f>+'LISTADO GENERAL '!O376</f>
        <v>1.6753246753246753</v>
      </c>
      <c r="I364">
        <f t="shared" si="10"/>
        <v>0</v>
      </c>
      <c r="J364">
        <f>IF('LISTADO GENERAL '!K376="EXENTO",'REF2'!I364,I364*1.16)</f>
        <v>0</v>
      </c>
      <c r="K364" t="b">
        <f t="shared" si="11"/>
        <v>0</v>
      </c>
      <c r="L364">
        <f>'LISTADO GENERAL '!A376</f>
        <v>0</v>
      </c>
    </row>
    <row r="365" spans="1:12">
      <c r="A365" s="22">
        <v>364</v>
      </c>
      <c r="B365" t="str">
        <f>+'LISTADO GENERAL '!B377</f>
        <v>020260850</v>
      </c>
      <c r="C365" t="str">
        <f>+'LISTADO GENERAL '!E377</f>
        <v>AZITROMICINA 500mg X5 TABLS</v>
      </c>
      <c r="D365">
        <f>+'LISTADO GENERAL '!F377</f>
        <v>0</v>
      </c>
      <c r="E365" t="str">
        <f>+'LISTADO GENERAL '!I377</f>
        <v>CALOX</v>
      </c>
      <c r="F365" s="20">
        <f>+'LISTADO GENERAL '!S377</f>
        <v>46631</v>
      </c>
      <c r="G365">
        <f>+'LISTADO GENERAL '!T377</f>
        <v>0</v>
      </c>
      <c r="H365" s="21">
        <f>+'LISTADO GENERAL '!O377</f>
        <v>2.325974025974026</v>
      </c>
      <c r="I365">
        <f t="shared" si="10"/>
        <v>0</v>
      </c>
      <c r="J365">
        <f>IF('LISTADO GENERAL '!K377="EXENTO",'REF2'!I365,I365*1.16)</f>
        <v>0</v>
      </c>
      <c r="K365" t="b">
        <f t="shared" si="11"/>
        <v>0</v>
      </c>
      <c r="L365">
        <f>'LISTADO GENERAL '!A377</f>
        <v>0</v>
      </c>
    </row>
    <row r="366" spans="1:12">
      <c r="A366" s="22">
        <v>365</v>
      </c>
      <c r="B366" t="str">
        <f>+'LISTADO GENERAL '!B378</f>
        <v>011730350</v>
      </c>
      <c r="C366" t="str">
        <f>+'LISTADO GENERAL '!E378</f>
        <v>AZTREONAM  1G AMP</v>
      </c>
      <c r="D366">
        <f>+'LISTADO GENERAL '!F378</f>
        <v>0</v>
      </c>
      <c r="E366" t="str">
        <f>+'LISTADO GENERAL '!I378</f>
        <v>VITALIS</v>
      </c>
      <c r="F366" s="20">
        <f>+'LISTADO GENERAL '!S378</f>
        <v>46419</v>
      </c>
      <c r="G366">
        <f>+'LISTADO GENERAL '!T378</f>
        <v>0</v>
      </c>
      <c r="H366" s="21">
        <f>+'LISTADO GENERAL '!O378</f>
        <v>8.4345238095238102</v>
      </c>
      <c r="I366">
        <f t="shared" si="10"/>
        <v>0</v>
      </c>
      <c r="J366">
        <f>IF('LISTADO GENERAL '!K378="EXENTO",'REF2'!I366,I366*1.16)</f>
        <v>0</v>
      </c>
      <c r="K366" t="b">
        <f t="shared" si="11"/>
        <v>0</v>
      </c>
      <c r="L366" t="str">
        <f>'LISTADO GENERAL '!A378</f>
        <v>PRODUCTOS TOP</v>
      </c>
    </row>
    <row r="367" spans="1:12">
      <c r="A367" s="22">
        <v>366</v>
      </c>
      <c r="B367" t="str">
        <f>+'LISTADO GENERAL '!B379</f>
        <v>020191119</v>
      </c>
      <c r="C367" t="str">
        <f>+'LISTADO GENERAL '!E379</f>
        <v>AZUTAN 0,15% COLUTORIO TOPICO BUCAL X 120ML</v>
      </c>
      <c r="D367">
        <f>+'LISTADO GENERAL '!F379</f>
        <v>0</v>
      </c>
      <c r="E367" t="str">
        <f>+'LISTADO GENERAL '!I379</f>
        <v>BIOTECH</v>
      </c>
      <c r="F367" s="20">
        <f>+'LISTADO GENERAL '!S379</f>
        <v>46204</v>
      </c>
      <c r="G367">
        <f>+'LISTADO GENERAL '!T379</f>
        <v>0</v>
      </c>
      <c r="H367" s="21">
        <f>+'LISTADO GENERAL '!O379</f>
        <v>4.7107792207792212</v>
      </c>
      <c r="I367">
        <f t="shared" si="10"/>
        <v>0</v>
      </c>
      <c r="J367">
        <f>IF('LISTADO GENERAL '!K379="EXENTO",'REF2'!I367,I367*1.16)</f>
        <v>0</v>
      </c>
      <c r="K367" t="b">
        <f t="shared" si="11"/>
        <v>0</v>
      </c>
      <c r="L367">
        <f>'LISTADO GENERAL '!A379</f>
        <v>0</v>
      </c>
    </row>
    <row r="368" spans="1:12">
      <c r="A368" s="22">
        <v>367</v>
      </c>
      <c r="B368" t="str">
        <f>+'LISTADO GENERAL '!B380</f>
        <v>020190070</v>
      </c>
      <c r="C368" t="str">
        <f>+'LISTADO GENERAL '!E380</f>
        <v>AZUTAN 0,15% COLUTORIO TOPICO BUCAL X 180ML</v>
      </c>
      <c r="D368">
        <f>+'LISTADO GENERAL '!F380</f>
        <v>0</v>
      </c>
      <c r="E368" t="str">
        <f>+'LISTADO GENERAL '!I380</f>
        <v>BIOTECH</v>
      </c>
      <c r="F368" s="20">
        <f>+'LISTADO GENERAL '!S380</f>
        <v>46204</v>
      </c>
      <c r="G368">
        <f>+'LISTADO GENERAL '!T380</f>
        <v>0</v>
      </c>
      <c r="H368" s="21">
        <f>+'LISTADO GENERAL '!O380</f>
        <v>4.6990833333333333</v>
      </c>
      <c r="I368">
        <f t="shared" si="10"/>
        <v>0</v>
      </c>
      <c r="J368">
        <f>IF('LISTADO GENERAL '!K380="EXENTO",'REF2'!I368,I368*1.16)</f>
        <v>0</v>
      </c>
      <c r="K368" t="b">
        <f t="shared" si="11"/>
        <v>0</v>
      </c>
      <c r="L368" t="str">
        <f>'LISTADO GENERAL '!A380</f>
        <v>PRODUCTOS TOP</v>
      </c>
    </row>
    <row r="369" spans="1:12">
      <c r="A369" s="22">
        <v>368</v>
      </c>
      <c r="B369" t="str">
        <f>+'LISTADO GENERAL '!B381</f>
        <v>020981072</v>
      </c>
      <c r="C369" t="str">
        <f>+'LISTADO GENERAL '!E381</f>
        <v>BABILINKID 100MG-0,42MG/ML SOL ORAL X 20ML</v>
      </c>
      <c r="D369">
        <f>+'LISTADO GENERAL '!F381</f>
        <v>0</v>
      </c>
      <c r="E369" t="str">
        <f>+'LISTADO GENERAL '!I381</f>
        <v>LETI-GENVEN</v>
      </c>
      <c r="F369" s="20">
        <f>+'LISTADO GENERAL '!S381</f>
        <v>46174</v>
      </c>
      <c r="G369">
        <f>+'LISTADO GENERAL '!T381</f>
        <v>0</v>
      </c>
      <c r="H369" s="21">
        <f>+'LISTADO GENERAL '!O381</f>
        <v>3.9202531645569616</v>
      </c>
      <c r="I369">
        <f t="shared" si="10"/>
        <v>0</v>
      </c>
      <c r="J369">
        <f>IF('LISTADO GENERAL '!K381="EXENTO",'REF2'!I369,I369*1.16)</f>
        <v>0</v>
      </c>
      <c r="K369" t="b">
        <f t="shared" si="11"/>
        <v>0</v>
      </c>
      <c r="L369" t="str">
        <f>'LISTADO GENERAL '!A381</f>
        <v xml:space="preserve">BROCHE DE ORO </v>
      </c>
    </row>
    <row r="370" spans="1:12">
      <c r="A370" s="22">
        <v>369</v>
      </c>
      <c r="B370" t="str">
        <f>+'LISTADO GENERAL '!B382</f>
        <v>022300259</v>
      </c>
      <c r="C370" t="str">
        <f>+'LISTADO GENERAL '!E382</f>
        <v>BACITRACINA 500 UI/G UNGÜENTO X  20G</v>
      </c>
      <c r="D370">
        <f>+'LISTADO GENERAL '!F382</f>
        <v>0</v>
      </c>
      <c r="E370" t="str">
        <f>+'LISTADO GENERAL '!I382</f>
        <v>DISTRILAB</v>
      </c>
      <c r="F370" s="20">
        <f>+'LISTADO GENERAL '!S382</f>
        <v>46600</v>
      </c>
      <c r="G370">
        <f>+'LISTADO GENERAL '!T382</f>
        <v>0</v>
      </c>
      <c r="H370" s="21">
        <f>+'LISTADO GENERAL '!O382</f>
        <v>2.7883116883116879</v>
      </c>
      <c r="I370">
        <f t="shared" si="10"/>
        <v>0</v>
      </c>
      <c r="J370">
        <f>IF('LISTADO GENERAL '!K382="EXENTO",'REF2'!I370,I370*1.16)</f>
        <v>0</v>
      </c>
      <c r="K370" t="b">
        <f t="shared" si="11"/>
        <v>0</v>
      </c>
      <c r="L370" t="str">
        <f>'LISTADO GENERAL '!A382</f>
        <v>PRODUCTOS TOP</v>
      </c>
    </row>
    <row r="371" spans="1:12">
      <c r="A371" s="22">
        <v>370</v>
      </c>
      <c r="B371" t="str">
        <f>+'LISTADO GENERAL '!B383</f>
        <v>021460892</v>
      </c>
      <c r="C371" t="str">
        <f>+'LISTADO GENERAL '!E383</f>
        <v>BACITRACINA 500 UI/G UNGÜENTO X 15GR</v>
      </c>
      <c r="D371">
        <f>+'LISTADO GENERAL '!F383</f>
        <v>0</v>
      </c>
      <c r="E371" t="str">
        <f>+'LISTADO GENERAL '!I383</f>
        <v>RONAVA</v>
      </c>
      <c r="F371" s="20">
        <f>+'LISTADO GENERAL '!S383</f>
        <v>46204</v>
      </c>
      <c r="G371">
        <f>+'LISTADO GENERAL '!T383</f>
        <v>0</v>
      </c>
      <c r="H371" s="21">
        <f>+'LISTADO GENERAL '!O383</f>
        <v>3.8194805194805195</v>
      </c>
      <c r="I371">
        <f t="shared" si="10"/>
        <v>0</v>
      </c>
      <c r="J371">
        <f>IF('LISTADO GENERAL '!K383="EXENTO",'REF2'!I371,I371*1.16)</f>
        <v>0</v>
      </c>
      <c r="K371" t="b">
        <f t="shared" si="11"/>
        <v>0</v>
      </c>
      <c r="L371">
        <f>'LISTADO GENERAL '!A383</f>
        <v>0</v>
      </c>
    </row>
    <row r="372" spans="1:12">
      <c r="A372" s="22">
        <v>371</v>
      </c>
      <c r="B372" t="str">
        <f>+'LISTADO GENERAL '!B384</f>
        <v>021690639</v>
      </c>
      <c r="C372" t="str">
        <f>+'LISTADO GENERAL '!E384</f>
        <v>BACTEVAL 250mg-50mg x24CAP</v>
      </c>
      <c r="D372">
        <f>+'LISTADO GENERAL '!F384</f>
        <v>0</v>
      </c>
      <c r="E372" t="str">
        <f>+'LISTADO GENERAL '!I384</f>
        <v>VALMOR</v>
      </c>
      <c r="F372" s="20">
        <f>+'LISTADO GENERAL '!S384</f>
        <v>46569</v>
      </c>
      <c r="G372">
        <f>+'LISTADO GENERAL '!T384</f>
        <v>0</v>
      </c>
      <c r="H372" s="21">
        <f>+'LISTADO GENERAL '!O384</f>
        <v>7.9113924050632907</v>
      </c>
      <c r="I372">
        <f t="shared" si="10"/>
        <v>0</v>
      </c>
      <c r="J372">
        <f>IF('LISTADO GENERAL '!K384="EXENTO",'REF2'!I372,I372*1.16)</f>
        <v>0</v>
      </c>
      <c r="K372" t="b">
        <f t="shared" si="11"/>
        <v>0</v>
      </c>
      <c r="L372" t="str">
        <f>'LISTADO GENERAL '!A384</f>
        <v>PRODUCTOS TOP</v>
      </c>
    </row>
    <row r="373" spans="1:12">
      <c r="A373" s="22">
        <v>372</v>
      </c>
      <c r="B373" t="str">
        <f>+'LISTADO GENERAL '!B385</f>
        <v>033730003</v>
      </c>
      <c r="C373" t="str">
        <f>+'LISTADO GENERAL '!E385</f>
        <v>BACTIN  - D  ( CIPROFLOXACINA 0,3% - DEXAMETASONA 0,1%) SOL OFT  X 5 ML</v>
      </c>
      <c r="D373">
        <f>+'LISTADO GENERAL '!F385</f>
        <v>0</v>
      </c>
      <c r="E373" t="str">
        <f>+'LISTADO GENERAL '!I385</f>
        <v>CAPSUVEN</v>
      </c>
      <c r="F373" s="20">
        <f>+'LISTADO GENERAL '!S385</f>
        <v>45962</v>
      </c>
      <c r="G373">
        <f>+'LISTADO GENERAL '!T385</f>
        <v>0</v>
      </c>
      <c r="H373" s="21">
        <f>+'LISTADO GENERAL '!O385</f>
        <v>3.3092190476190479</v>
      </c>
      <c r="I373">
        <f t="shared" si="10"/>
        <v>0</v>
      </c>
      <c r="J373">
        <f>IF('LISTADO GENERAL '!K385="EXENTO",'REF2'!I373,I373*1.16)</f>
        <v>0</v>
      </c>
      <c r="K373" t="b">
        <f t="shared" si="11"/>
        <v>0</v>
      </c>
      <c r="L373" t="str">
        <f>'LISTADO GENERAL '!A385</f>
        <v>MORADO DE BIENESTAR</v>
      </c>
    </row>
    <row r="374" spans="1:12">
      <c r="A374" s="22">
        <v>373</v>
      </c>
      <c r="B374" t="str">
        <f>+'LISTADO GENERAL '!B386</f>
        <v>021091140</v>
      </c>
      <c r="C374" t="str">
        <f>+'LISTADO GENERAL '!E386</f>
        <v>BACTRIM (SULFAMETOXAZOL+TRIMETOPRIM) 200/40mg X 100mL</v>
      </c>
      <c r="D374">
        <f>+'LISTADO GENERAL '!F386</f>
        <v>0</v>
      </c>
      <c r="E374" t="str">
        <f>+'LISTADO GENERAL '!I386</f>
        <v>MEYER</v>
      </c>
      <c r="F374" s="20">
        <f>+'LISTADO GENERAL '!S386</f>
        <v>46054</v>
      </c>
      <c r="G374">
        <f>+'LISTADO GENERAL '!T386</f>
        <v>0</v>
      </c>
      <c r="H374" s="21">
        <f>+'LISTADO GENERAL '!O386</f>
        <v>8.9277999999999995</v>
      </c>
      <c r="I374">
        <f t="shared" si="10"/>
        <v>0</v>
      </c>
      <c r="J374">
        <f>IF('LISTADO GENERAL '!K386="EXENTO",'REF2'!I374,I374*1.16)</f>
        <v>0</v>
      </c>
      <c r="K374" t="b">
        <f t="shared" si="11"/>
        <v>0</v>
      </c>
      <c r="L374" t="str">
        <f>'LISTADO GENERAL '!A386</f>
        <v>BROCHE DE ORO</v>
      </c>
    </row>
    <row r="375" spans="1:12">
      <c r="A375" s="22">
        <v>374</v>
      </c>
      <c r="B375" t="str">
        <f>+'LISTADO GENERAL '!B387</f>
        <v>021091128</v>
      </c>
      <c r="C375" t="str">
        <f>+'LISTADO GENERAL '!E387</f>
        <v>BACTRIM F (SULFAMETOXAZOL+TRIMETOPRIM) 800/160 MG  X 10 TBL</v>
      </c>
      <c r="D375">
        <f>+'LISTADO GENERAL '!F387</f>
        <v>0</v>
      </c>
      <c r="E375" t="str">
        <f>+'LISTADO GENERAL '!I387</f>
        <v>MEYER</v>
      </c>
      <c r="F375" s="20">
        <f>+'LISTADO GENERAL '!S387</f>
        <v>46327</v>
      </c>
      <c r="G375">
        <f>+'LISTADO GENERAL '!T387</f>
        <v>0</v>
      </c>
      <c r="H375" s="21">
        <f>+'LISTADO GENERAL '!O387</f>
        <v>12.4558</v>
      </c>
      <c r="I375">
        <f t="shared" si="10"/>
        <v>0</v>
      </c>
      <c r="J375">
        <f>IF('LISTADO GENERAL '!K387="EXENTO",'REF2'!I375,I375*1.16)</f>
        <v>0</v>
      </c>
      <c r="K375" t="b">
        <f t="shared" si="11"/>
        <v>0</v>
      </c>
      <c r="L375" t="str">
        <f>'LISTADO GENERAL '!A387</f>
        <v>BROCHE DE ORO</v>
      </c>
    </row>
    <row r="376" spans="1:12">
      <c r="A376" s="22">
        <v>375</v>
      </c>
      <c r="B376" t="str">
        <f>+'LISTADO GENERAL '!B388</f>
        <v>010140023</v>
      </c>
      <c r="C376" t="str">
        <f>+'LISTADO GENERAL '!E388</f>
        <v xml:space="preserve">BACTRIZOL 500MG/100ML </v>
      </c>
      <c r="D376">
        <f>+'LISTADO GENERAL '!F388</f>
        <v>0</v>
      </c>
      <c r="E376" t="str">
        <f>+'LISTADO GENERAL '!I388</f>
        <v>BEHRENS</v>
      </c>
      <c r="F376" s="20">
        <f>+'LISTADO GENERAL '!S388</f>
        <v>46296</v>
      </c>
      <c r="G376">
        <f>+'LISTADO GENERAL '!T388</f>
        <v>0</v>
      </c>
      <c r="H376" s="21">
        <f>+'LISTADO GENERAL '!O388</f>
        <v>4.845016937065429</v>
      </c>
      <c r="I376">
        <f t="shared" si="10"/>
        <v>0</v>
      </c>
      <c r="J376">
        <f>IF('LISTADO GENERAL '!K388="EXENTO",'REF2'!I376,I376*1.16)</f>
        <v>0</v>
      </c>
      <c r="K376" t="b">
        <f t="shared" si="11"/>
        <v>0</v>
      </c>
      <c r="L376" t="str">
        <f>'LISTADO GENERAL '!A388</f>
        <v>PRODUCTOS TOP</v>
      </c>
    </row>
    <row r="377" spans="1:12">
      <c r="A377" s="22">
        <v>376</v>
      </c>
      <c r="B377" t="str">
        <f>+'LISTADO GENERAL '!B389</f>
        <v>021460073</v>
      </c>
      <c r="C377" t="str">
        <f>+'LISTADO GENERAL '!E389</f>
        <v>BACTRON 80 MG -400 MG X 20 TAB</v>
      </c>
      <c r="D377">
        <f>+'LISTADO GENERAL '!F389</f>
        <v>0</v>
      </c>
      <c r="E377" t="str">
        <f>+'LISTADO GENERAL '!I389</f>
        <v>RONAVA</v>
      </c>
      <c r="F377" s="20">
        <f>+'LISTADO GENERAL '!S389</f>
        <v>47331</v>
      </c>
      <c r="G377">
        <f>+'LISTADO GENERAL '!T389</f>
        <v>0</v>
      </c>
      <c r="H377" s="21">
        <f>+'LISTADO GENERAL '!O389</f>
        <v>5.8306493506493506</v>
      </c>
      <c r="I377">
        <f t="shared" si="10"/>
        <v>0</v>
      </c>
      <c r="J377">
        <f>IF('LISTADO GENERAL '!K389="EXENTO",'REF2'!I377,I377*1.16)</f>
        <v>0</v>
      </c>
      <c r="K377" t="b">
        <f t="shared" si="11"/>
        <v>0</v>
      </c>
      <c r="L377">
        <f>'LISTADO GENERAL '!A389</f>
        <v>0</v>
      </c>
    </row>
    <row r="378" spans="1:12">
      <c r="A378" s="22">
        <v>377</v>
      </c>
      <c r="B378" t="str">
        <f>+'LISTADO GENERAL '!B390</f>
        <v>021460074</v>
      </c>
      <c r="C378" t="str">
        <f>+'LISTADO GENERAL '!E390</f>
        <v>BACTRON SUSP 40MG-200MG/5ML  X 100ML</v>
      </c>
      <c r="D378">
        <f>+'LISTADO GENERAL '!F390</f>
        <v>0</v>
      </c>
      <c r="E378" t="str">
        <f>+'LISTADO GENERAL '!I390</f>
        <v>RONAVA</v>
      </c>
      <c r="F378" s="20">
        <f>+'LISTADO GENERAL '!S390</f>
        <v>47331</v>
      </c>
      <c r="G378">
        <f>+'LISTADO GENERAL '!T390</f>
        <v>0</v>
      </c>
      <c r="H378" s="21">
        <f>+'LISTADO GENERAL '!O390</f>
        <v>4.9823376623376623</v>
      </c>
      <c r="I378">
        <f t="shared" si="10"/>
        <v>0</v>
      </c>
      <c r="J378">
        <f>IF('LISTADO GENERAL '!K390="EXENTO",'REF2'!I378,I378*1.16)</f>
        <v>0</v>
      </c>
      <c r="K378" t="b">
        <f t="shared" si="11"/>
        <v>0</v>
      </c>
      <c r="L378">
        <f>'LISTADO GENERAL '!A390</f>
        <v>0</v>
      </c>
    </row>
    <row r="379" spans="1:12">
      <c r="A379" s="22">
        <v>378</v>
      </c>
      <c r="B379" t="str">
        <f>+'LISTADO GENERAL '!B391</f>
        <v>021490075</v>
      </c>
      <c r="C379" t="str">
        <f>+'LISTADO GENERAL '!E391</f>
        <v>BARGONIL UNGÜENTO X 30GR*</v>
      </c>
      <c r="D379">
        <f>+'LISTADO GENERAL '!F391</f>
        <v>0</v>
      </c>
      <c r="E379" t="str">
        <f>+'LISTADO GENERAL '!I391</f>
        <v>ROWE</v>
      </c>
      <c r="F379" s="20">
        <f>+'LISTADO GENERAL '!S391</f>
        <v>46508</v>
      </c>
      <c r="G379">
        <f>+'LISTADO GENERAL '!T391</f>
        <v>0</v>
      </c>
      <c r="H379" s="21">
        <f>+'LISTADO GENERAL '!O391</f>
        <v>20.753766233766235</v>
      </c>
      <c r="I379">
        <f t="shared" si="10"/>
        <v>0</v>
      </c>
      <c r="J379">
        <f>IF('LISTADO GENERAL '!K391="EXENTO",'REF2'!I379,I379*1.16)</f>
        <v>0</v>
      </c>
      <c r="K379" t="b">
        <f t="shared" si="11"/>
        <v>0</v>
      </c>
      <c r="L379">
        <f>'LISTADO GENERAL '!A391</f>
        <v>0</v>
      </c>
    </row>
    <row r="380" spans="1:12">
      <c r="A380" s="22">
        <v>379</v>
      </c>
      <c r="B380" t="str">
        <f>+'LISTADO GENERAL '!B392</f>
        <v>020581008</v>
      </c>
      <c r="C380" t="str">
        <f>+'LISTADO GENERAL '!E392</f>
        <v>BARROCUTINA GEL FACIAL INVISIBLE (TEENS) X 120ML</v>
      </c>
      <c r="D380">
        <f>+'LISTADO GENERAL '!F392</f>
        <v>0</v>
      </c>
      <c r="E380" t="str">
        <f>+'LISTADO GENERAL '!I392</f>
        <v>FC PHARMA</v>
      </c>
      <c r="F380" s="20">
        <f>+'LISTADO GENERAL '!S392</f>
        <v>46113</v>
      </c>
      <c r="G380">
        <f>+'LISTADO GENERAL '!T392</f>
        <v>0</v>
      </c>
      <c r="H380" s="21">
        <f>+'LISTADO GENERAL '!O392</f>
        <v>6.6857142857142859</v>
      </c>
      <c r="I380">
        <f t="shared" si="10"/>
        <v>0</v>
      </c>
      <c r="J380">
        <f>IF('LISTADO GENERAL '!K392="EXENTO",'REF2'!I380,I380*1.16)</f>
        <v>0</v>
      </c>
      <c r="K380" t="b">
        <f t="shared" si="11"/>
        <v>0</v>
      </c>
      <c r="L380">
        <f>'LISTADO GENERAL '!A392</f>
        <v>0</v>
      </c>
    </row>
    <row r="381" spans="1:12">
      <c r="A381" s="22">
        <v>380</v>
      </c>
      <c r="B381" t="str">
        <f>+'LISTADO GENERAL '!B393</f>
        <v>0200602252</v>
      </c>
      <c r="C381" t="str">
        <f>+'LISTADO GENERAL '!E393</f>
        <v>BASTON DE ALUMINIO UN PUNTO</v>
      </c>
      <c r="D381">
        <f>+'LISTADO GENERAL '!F393</f>
        <v>0</v>
      </c>
      <c r="E381" t="str">
        <f>+'LISTADO GENERAL '!I393</f>
        <v>ALFA FARMACEUTICAL</v>
      </c>
      <c r="F381" s="20" t="str">
        <f>+'LISTADO GENERAL '!S393</f>
        <v>N/A</v>
      </c>
      <c r="G381">
        <f>+'LISTADO GENERAL '!T393</f>
        <v>0</v>
      </c>
      <c r="H381" s="21">
        <f>+'LISTADO GENERAL '!O393</f>
        <v>11.231168831168832</v>
      </c>
      <c r="I381">
        <f t="shared" si="10"/>
        <v>0</v>
      </c>
      <c r="J381">
        <f>IF('LISTADO GENERAL '!K393="EXENTO",'REF2'!I381,I381*1.16)</f>
        <v>0</v>
      </c>
      <c r="K381" t="b">
        <f t="shared" si="11"/>
        <v>0</v>
      </c>
      <c r="L381">
        <f>'LISTADO GENERAL '!A393</f>
        <v>0</v>
      </c>
    </row>
    <row r="382" spans="1:12">
      <c r="A382" s="22">
        <v>381</v>
      </c>
      <c r="B382" t="str">
        <f>+'LISTADO GENERAL '!B394</f>
        <v>049990285</v>
      </c>
      <c r="C382" t="str">
        <f>+'LISTADO GENERAL '!E394</f>
        <v>BATA PARA PACIENTE 30GRS</v>
      </c>
      <c r="D382">
        <f>+'LISTADO GENERAL '!F394</f>
        <v>0</v>
      </c>
      <c r="E382" t="str">
        <f>+'LISTADO GENERAL '!I394</f>
        <v xml:space="preserve"> -</v>
      </c>
      <c r="F382" s="20">
        <f>+'LISTADO GENERAL '!S394</f>
        <v>0</v>
      </c>
      <c r="G382">
        <f>+'LISTADO GENERAL '!T394</f>
        <v>0</v>
      </c>
      <c r="H382" s="21">
        <f>+'LISTADO GENERAL '!O394</f>
        <v>2.9666666666666663</v>
      </c>
      <c r="I382">
        <f t="shared" si="10"/>
        <v>0</v>
      </c>
      <c r="J382">
        <f>IF('LISTADO GENERAL '!K394="EXENTO",'REF2'!I382,I382*1.16)</f>
        <v>0</v>
      </c>
      <c r="K382" t="b">
        <f t="shared" si="11"/>
        <v>0</v>
      </c>
      <c r="L382">
        <f>'LISTADO GENERAL '!A394</f>
        <v>0</v>
      </c>
    </row>
    <row r="383" spans="1:12">
      <c r="A383" s="22">
        <v>382</v>
      </c>
      <c r="B383" t="str">
        <f>+'LISTADO GENERAL '!B395</f>
        <v>032720000</v>
      </c>
      <c r="C383" t="str">
        <f>+'LISTADO GENERAL '!E395</f>
        <v>BECLOMETASONA+CLOTRIMAZOL+GENTAMICINA CREMA 30GR</v>
      </c>
      <c r="D383">
        <f>+'LISTADO GENERAL '!F395</f>
        <v>0</v>
      </c>
      <c r="E383" t="str">
        <f>+'LISTADO GENERAL '!I395</f>
        <v>FAHD</v>
      </c>
      <c r="F383" s="20">
        <f>+'LISTADO GENERAL '!S395</f>
        <v>45748</v>
      </c>
      <c r="G383">
        <f>+'LISTADO GENERAL '!T395</f>
        <v>0</v>
      </c>
      <c r="H383" s="21">
        <f>+'LISTADO GENERAL '!O395</f>
        <v>2.962025316455696</v>
      </c>
      <c r="I383">
        <f t="shared" si="10"/>
        <v>0</v>
      </c>
      <c r="J383">
        <f>IF('LISTADO GENERAL '!K395="EXENTO",'REF2'!I383,I383*1.16)</f>
        <v>0</v>
      </c>
      <c r="K383" t="b">
        <f t="shared" si="11"/>
        <v>0</v>
      </c>
      <c r="L383">
        <f>'LISTADO GENERAL '!A395</f>
        <v>0</v>
      </c>
    </row>
    <row r="384" spans="1:12">
      <c r="A384" s="22">
        <v>383</v>
      </c>
      <c r="B384" t="str">
        <f>+'LISTADO GENERAL '!B396</f>
        <v>021261008</v>
      </c>
      <c r="C384" t="str">
        <f>+'LISTADO GENERAL '!E396</f>
        <v>BEDEX 0.15% SOLUCION BUCAL X 120ML</v>
      </c>
      <c r="D384">
        <f>+'LISTADO GENERAL '!F396</f>
        <v>0</v>
      </c>
      <c r="E384" t="str">
        <f>+'LISTADO GENERAL '!I396</f>
        <v>PLUS ANDES</v>
      </c>
      <c r="F384" s="20">
        <f>+'LISTADO GENERAL '!S396</f>
        <v>45839</v>
      </c>
      <c r="G384">
        <f>+'LISTADO GENERAL '!T396</f>
        <v>0</v>
      </c>
      <c r="H384" s="21">
        <f>+'LISTADO GENERAL '!O396</f>
        <v>2.8333333333333335</v>
      </c>
      <c r="I384">
        <f t="shared" si="10"/>
        <v>0</v>
      </c>
      <c r="J384">
        <f>IF('LISTADO GENERAL '!K396="EXENTO",'REF2'!I384,I384*1.16)</f>
        <v>0</v>
      </c>
      <c r="K384" t="b">
        <f t="shared" si="11"/>
        <v>0</v>
      </c>
      <c r="L384">
        <f>'LISTADO GENERAL '!A396</f>
        <v>0</v>
      </c>
    </row>
    <row r="385" spans="1:12">
      <c r="A385" s="22">
        <v>384</v>
      </c>
      <c r="B385" t="str">
        <f>+'LISTADO GENERAL '!B397</f>
        <v>010140352</v>
      </c>
      <c r="C385" t="str">
        <f>+'LISTADO GENERAL '!E397</f>
        <v>BEHKACIN 500 mg / 2 mL X AMP</v>
      </c>
      <c r="D385">
        <f>+'LISTADO GENERAL '!F397</f>
        <v>0</v>
      </c>
      <c r="E385" t="str">
        <f>+'LISTADO GENERAL '!I397</f>
        <v>BEHRENS</v>
      </c>
      <c r="F385" s="20">
        <f>+'LISTADO GENERAL '!S397</f>
        <v>46143</v>
      </c>
      <c r="G385">
        <f>+'LISTADO GENERAL '!T397</f>
        <v>0</v>
      </c>
      <c r="H385" s="21">
        <f>+'LISTADO GENERAL '!O397</f>
        <v>2.5019873417721517</v>
      </c>
      <c r="I385">
        <f t="shared" si="10"/>
        <v>0</v>
      </c>
      <c r="J385">
        <f>IF('LISTADO GENERAL '!K397="EXENTO",'REF2'!I385,I385*1.16)</f>
        <v>0</v>
      </c>
      <c r="K385" t="b">
        <f t="shared" si="11"/>
        <v>0</v>
      </c>
      <c r="L385" t="str">
        <f>'LISTADO GENERAL '!A397</f>
        <v>PRODUCTOS TOP</v>
      </c>
    </row>
    <row r="386" spans="1:12">
      <c r="A386" s="22">
        <v>385</v>
      </c>
      <c r="B386" t="str">
        <f>+'LISTADO GENERAL '!B398</f>
        <v>021090893</v>
      </c>
      <c r="C386" t="str">
        <f>+'LISTADO GENERAL '!E398</f>
        <v>BELOC 100MG X 10 TAB</v>
      </c>
      <c r="D386">
        <f>+'LISTADO GENERAL '!F398</f>
        <v>0</v>
      </c>
      <c r="E386" t="str">
        <f>+'LISTADO GENERAL '!I398</f>
        <v>MEYER</v>
      </c>
      <c r="F386" s="20">
        <f>+'LISTADO GENERAL '!S398</f>
        <v>45901</v>
      </c>
      <c r="G386">
        <f>+'LISTADO GENERAL '!T398</f>
        <v>0</v>
      </c>
      <c r="H386" s="21">
        <f>+'LISTADO GENERAL '!O398</f>
        <v>5.9192</v>
      </c>
      <c r="I386">
        <f t="shared" ref="I386:I449" si="12">+H386*G386</f>
        <v>0</v>
      </c>
      <c r="J386">
        <f>IF('LISTADO GENERAL '!K398="EXENTO",'REF2'!I386,I386*1.16)</f>
        <v>0</v>
      </c>
      <c r="K386" t="b">
        <f t="shared" si="11"/>
        <v>0</v>
      </c>
      <c r="L386" t="str">
        <f>'LISTADO GENERAL '!A398</f>
        <v>BROCHE DE ORO</v>
      </c>
    </row>
    <row r="387" spans="1:12">
      <c r="A387" s="22">
        <v>386</v>
      </c>
      <c r="B387" t="str">
        <f>+'LISTADO GENERAL '!B399</f>
        <v>020350850</v>
      </c>
      <c r="C387" t="str">
        <f>+'LISTADO GENERAL '!E399</f>
        <v>BENCIDAMINA CLORHIDRATO 0.15 X120ml</v>
      </c>
      <c r="D387">
        <f>+'LISTADO GENERAL '!F399</f>
        <v>0</v>
      </c>
      <c r="E387" t="str">
        <f>+'LISTADO GENERAL '!I399</f>
        <v>COFASA</v>
      </c>
      <c r="F387" s="20">
        <f>+'LISTADO GENERAL '!S399</f>
        <v>46661</v>
      </c>
      <c r="G387">
        <f>+'LISTADO GENERAL '!T399</f>
        <v>0</v>
      </c>
      <c r="H387" s="21">
        <f>+'LISTADO GENERAL '!O399</f>
        <v>4.0606329113924051</v>
      </c>
      <c r="I387">
        <f t="shared" si="12"/>
        <v>0</v>
      </c>
      <c r="J387">
        <f>IF('LISTADO GENERAL '!K399="EXENTO",'REF2'!I387,I387*1.16)</f>
        <v>0</v>
      </c>
      <c r="K387" t="b">
        <f t="shared" ref="K387:K450" si="13">IF(AND(G387&gt;0,OR(L387=$L$1,L387=$M$1)),ROW())</f>
        <v>0</v>
      </c>
      <c r="L387" t="str">
        <f>'LISTADO GENERAL '!A399</f>
        <v>PRODUCTOS TOP</v>
      </c>
    </row>
    <row r="388" spans="1:12">
      <c r="A388" s="22">
        <v>387</v>
      </c>
      <c r="B388" t="str">
        <f>+'LISTADO GENERAL '!B400</f>
        <v>020351036</v>
      </c>
      <c r="C388" t="str">
        <f>+'LISTADO GENERAL '!E400</f>
        <v>BENCIDAMINA CLORHIDRATO 0.15 X240ml</v>
      </c>
      <c r="D388">
        <f>+'LISTADO GENERAL '!F400</f>
        <v>0</v>
      </c>
      <c r="E388" t="str">
        <f>+'LISTADO GENERAL '!I400</f>
        <v>COFASA</v>
      </c>
      <c r="F388" s="20">
        <f>+'LISTADO GENERAL '!S400</f>
        <v>46661</v>
      </c>
      <c r="G388">
        <f>+'LISTADO GENERAL '!T400</f>
        <v>0</v>
      </c>
      <c r="H388" s="21">
        <f>+'LISTADO GENERAL '!O400</f>
        <v>2.1006222222222219</v>
      </c>
      <c r="I388">
        <f t="shared" si="12"/>
        <v>0</v>
      </c>
      <c r="J388">
        <f>IF('LISTADO GENERAL '!K400="EXENTO",'REF2'!I388,I388*1.16)</f>
        <v>0</v>
      </c>
      <c r="K388" t="b">
        <f t="shared" si="13"/>
        <v>0</v>
      </c>
      <c r="L388" t="str">
        <f>'LISTADO GENERAL '!A400</f>
        <v>PRODUCTOS TOP</v>
      </c>
    </row>
    <row r="389" spans="1:12">
      <c r="A389" s="22">
        <v>388</v>
      </c>
      <c r="B389" t="str">
        <f>+'LISTADO GENERAL '!B401</f>
        <v>010060187</v>
      </c>
      <c r="C389" t="str">
        <f>+'LISTADO GENERAL '!E401</f>
        <v xml:space="preserve">BENCILPENICILINA BENZATINICA 2.400.000 UI / I.M  </v>
      </c>
      <c r="D389">
        <f>+'LISTADO GENERAL '!F401</f>
        <v>0</v>
      </c>
      <c r="E389" t="str">
        <f>+'LISTADO GENERAL '!I401</f>
        <v>ALFA FARMACEUTICAL</v>
      </c>
      <c r="F389" s="20">
        <f>+'LISTADO GENERAL '!S401</f>
        <v>45992</v>
      </c>
      <c r="G389">
        <f>+'LISTADO GENERAL '!T401</f>
        <v>0</v>
      </c>
      <c r="H389" s="21">
        <f>+'LISTADO GENERAL '!O401</f>
        <v>0.44565822784810127</v>
      </c>
      <c r="I389">
        <f t="shared" si="12"/>
        <v>0</v>
      </c>
      <c r="J389">
        <f>IF('LISTADO GENERAL '!K401="EXENTO",'REF2'!I389,I389*1.16)</f>
        <v>0</v>
      </c>
      <c r="K389" t="b">
        <f t="shared" si="13"/>
        <v>0</v>
      </c>
      <c r="L389" t="str">
        <f>'LISTADO GENERAL '!A401</f>
        <v>PRODUCTOS TOP</v>
      </c>
    </row>
    <row r="390" spans="1:12">
      <c r="A390" s="22">
        <v>389</v>
      </c>
      <c r="B390" t="str">
        <f>+'LISTADO GENERAL '!B402</f>
        <v>022740024</v>
      </c>
      <c r="C390" t="str">
        <f>+'LISTADO GENERAL '!E402</f>
        <v>BENFLUX 30 MG  X 20 TAB</v>
      </c>
      <c r="D390">
        <f>+'LISTADO GENERAL '!F402</f>
        <v>0</v>
      </c>
      <c r="E390" t="str">
        <f>+'LISTADO GENERAL '!I402</f>
        <v>POLINAC</v>
      </c>
      <c r="F390" s="20">
        <f>+'LISTADO GENERAL '!S402</f>
        <v>45901</v>
      </c>
      <c r="G390">
        <f>+'LISTADO GENERAL '!T402</f>
        <v>0</v>
      </c>
      <c r="H390" s="21">
        <f>+'LISTADO GENERAL '!O402</f>
        <v>3.75</v>
      </c>
      <c r="I390">
        <f t="shared" si="12"/>
        <v>0</v>
      </c>
      <c r="J390">
        <f>IF('LISTADO GENERAL '!K402="EXENTO",'REF2'!I390,I390*1.16)</f>
        <v>0</v>
      </c>
      <c r="K390" t="b">
        <f t="shared" si="13"/>
        <v>0</v>
      </c>
      <c r="L390">
        <f>'LISTADO GENERAL '!A402</f>
        <v>0</v>
      </c>
    </row>
    <row r="391" spans="1:12">
      <c r="A391" s="22">
        <v>390</v>
      </c>
      <c r="B391" t="str">
        <f>+'LISTADO GENERAL '!B403</f>
        <v>021090740</v>
      </c>
      <c r="C391" t="str">
        <f>+'LISTADO GENERAL '!E403</f>
        <v>BENZODIAZOL 0,25MG-5MG X 16 PASTILLAS SABOR LIMON</v>
      </c>
      <c r="D391">
        <f>+'LISTADO GENERAL '!F403</f>
        <v>0</v>
      </c>
      <c r="E391" t="str">
        <f>+'LISTADO GENERAL '!I403</f>
        <v>MEYER</v>
      </c>
      <c r="F391" s="20">
        <f>+'LISTADO GENERAL '!S403</f>
        <v>46204</v>
      </c>
      <c r="G391">
        <f>+'LISTADO GENERAL '!T403</f>
        <v>0</v>
      </c>
      <c r="H391" s="21">
        <f>+'LISTADO GENERAL '!O403</f>
        <v>2.4304000000000001</v>
      </c>
      <c r="I391">
        <f t="shared" si="12"/>
        <v>0</v>
      </c>
      <c r="J391">
        <f>IF('LISTADO GENERAL '!K403="EXENTO",'REF2'!I391,I391*1.16)</f>
        <v>0</v>
      </c>
      <c r="K391" t="b">
        <f t="shared" si="13"/>
        <v>0</v>
      </c>
      <c r="L391" t="str">
        <f>'LISTADO GENERAL '!A403</f>
        <v>BROCHE DE ORO</v>
      </c>
    </row>
    <row r="392" spans="1:12">
      <c r="A392" s="22">
        <v>391</v>
      </c>
      <c r="B392" t="str">
        <f>+'LISTADO GENERAL '!B404</f>
        <v>020191088</v>
      </c>
      <c r="C392" t="str">
        <f>+'LISTADO GENERAL '!E404</f>
        <v>BEPRODERM 0,05%-0,1% CREMA TUBO 15 G</v>
      </c>
      <c r="D392">
        <f>+'LISTADO GENERAL '!F404</f>
        <v>0</v>
      </c>
      <c r="E392" t="str">
        <f>+'LISTADO GENERAL '!I404</f>
        <v>BIOTECH</v>
      </c>
      <c r="F392" s="20">
        <f>+'LISTADO GENERAL '!S404</f>
        <v>45717</v>
      </c>
      <c r="G392">
        <f>+'LISTADO GENERAL '!T404</f>
        <v>0</v>
      </c>
      <c r="H392" s="21">
        <f>+'LISTADO GENERAL '!O404</f>
        <v>3.1111111111111107</v>
      </c>
      <c r="I392">
        <f t="shared" si="12"/>
        <v>0</v>
      </c>
      <c r="J392">
        <f>IF('LISTADO GENERAL '!K404="EXENTO",'REF2'!I392,I392*1.16)</f>
        <v>0</v>
      </c>
      <c r="K392" t="b">
        <f t="shared" si="13"/>
        <v>0</v>
      </c>
      <c r="L392">
        <f>'LISTADO GENERAL '!A404</f>
        <v>0</v>
      </c>
    </row>
    <row r="393" spans="1:12">
      <c r="A393" s="22">
        <v>392</v>
      </c>
      <c r="B393" t="str">
        <f>+'LISTADO GENERAL '!B405</f>
        <v>010190316</v>
      </c>
      <c r="C393" t="str">
        <f>+'LISTADO GENERAL '!E405</f>
        <v>BEPROSPEN 7 MG/ML SUSP INY KIT 1 AMP 1ML+INY</v>
      </c>
      <c r="D393">
        <f>+'LISTADO GENERAL '!F405</f>
        <v>0</v>
      </c>
      <c r="E393" t="str">
        <f>+'LISTADO GENERAL '!I405</f>
        <v>BIOTECH</v>
      </c>
      <c r="F393" s="20">
        <f>+'LISTADO GENERAL '!S405</f>
        <v>46235</v>
      </c>
      <c r="G393">
        <f>+'LISTADO GENERAL '!T405</f>
        <v>0</v>
      </c>
      <c r="H393" s="21">
        <f>+'LISTADO GENERAL '!O405</f>
        <v>5.4120253164556962</v>
      </c>
      <c r="I393">
        <f t="shared" si="12"/>
        <v>0</v>
      </c>
      <c r="J393">
        <f>IF('LISTADO GENERAL '!K405="EXENTO",'REF2'!I393,I393*1.16)</f>
        <v>0</v>
      </c>
      <c r="K393" t="b">
        <f t="shared" si="13"/>
        <v>0</v>
      </c>
      <c r="L393">
        <f>'LISTADO GENERAL '!A405</f>
        <v>0</v>
      </c>
    </row>
    <row r="394" spans="1:12">
      <c r="A394" s="22">
        <v>393</v>
      </c>
      <c r="B394" t="str">
        <f>+'LISTADO GENERAL '!B406</f>
        <v>020190086</v>
      </c>
      <c r="C394" t="str">
        <f>+'LISTADO GENERAL '!E406</f>
        <v>BETADERM CON GENTAMICINA 0,1%-0,1% CREMA</v>
      </c>
      <c r="D394">
        <f>+'LISTADO GENERAL '!F406</f>
        <v>0</v>
      </c>
      <c r="E394" t="str">
        <f>+'LISTADO GENERAL '!I406</f>
        <v>BIOTECH</v>
      </c>
      <c r="F394" s="20">
        <f>+'LISTADO GENERAL '!S406</f>
        <v>46266</v>
      </c>
      <c r="G394">
        <f>+'LISTADO GENERAL '!T406</f>
        <v>0</v>
      </c>
      <c r="H394" s="21">
        <f>+'LISTADO GENERAL '!O406</f>
        <v>4.3495714285714282</v>
      </c>
      <c r="I394">
        <f t="shared" si="12"/>
        <v>0</v>
      </c>
      <c r="J394">
        <f>IF('LISTADO GENERAL '!K406="EXENTO",'REF2'!I394,I394*1.16)</f>
        <v>0</v>
      </c>
      <c r="K394" t="b">
        <f t="shared" si="13"/>
        <v>0</v>
      </c>
      <c r="L394" t="str">
        <f>'LISTADO GENERAL '!A406</f>
        <v>PRODUCTOS TOP</v>
      </c>
    </row>
    <row r="395" spans="1:12">
      <c r="A395" s="22">
        <v>394</v>
      </c>
      <c r="B395" t="str">
        <f>+'LISTADO GENERAL '!B407</f>
        <v>011740318</v>
      </c>
      <c r="C395" t="str">
        <f>+'LISTADO GENERAL '!E407</f>
        <v>BETADUO JERINGA PRELLENADA 6.43 mg - 2.63 mg / 1 mL X 1</v>
      </c>
      <c r="D395">
        <f>+'LISTADO GENERAL '!F407</f>
        <v>0</v>
      </c>
      <c r="E395" t="str">
        <f>+'LISTADO GENERAL '!I407</f>
        <v>VIVAX</v>
      </c>
      <c r="F395" s="20">
        <f>+'LISTADO GENERAL '!S407</f>
        <v>46266</v>
      </c>
      <c r="G395">
        <f>+'LISTADO GENERAL '!T407</f>
        <v>0</v>
      </c>
      <c r="H395" s="21">
        <f>+'LISTADO GENERAL '!O407</f>
        <v>12.313572879262336</v>
      </c>
      <c r="I395">
        <f t="shared" si="12"/>
        <v>0</v>
      </c>
      <c r="J395">
        <f>IF('LISTADO GENERAL '!K407="EXENTO",'REF2'!I395,I395*1.16)</f>
        <v>0</v>
      </c>
      <c r="K395" t="b">
        <f t="shared" si="13"/>
        <v>0</v>
      </c>
      <c r="L395">
        <f>'LISTADO GENERAL '!A407</f>
        <v>0</v>
      </c>
    </row>
    <row r="396" spans="1:12">
      <c r="A396" s="22">
        <v>395</v>
      </c>
      <c r="B396" t="str">
        <f>+'LISTADO GENERAL '!B408</f>
        <v>021740088</v>
      </c>
      <c r="C396" t="str">
        <f>+'LISTADO GENERAL '!E408</f>
        <v>BETADUO SUSPENCION INYECTABLE 1 X 1ml</v>
      </c>
      <c r="D396">
        <f>+'LISTADO GENERAL '!F408</f>
        <v>0</v>
      </c>
      <c r="E396" t="str">
        <f>+'LISTADO GENERAL '!I408</f>
        <v>VIVAX</v>
      </c>
      <c r="F396" s="20">
        <f>+'LISTADO GENERAL '!S408</f>
        <v>46143</v>
      </c>
      <c r="G396">
        <f>+'LISTADO GENERAL '!T408</f>
        <v>0</v>
      </c>
      <c r="H396" s="21">
        <f>+'LISTADO GENERAL '!O408</f>
        <v>7.3761655438220775</v>
      </c>
      <c r="I396">
        <f t="shared" si="12"/>
        <v>0</v>
      </c>
      <c r="J396">
        <f>IF('LISTADO GENERAL '!K408="EXENTO",'REF2'!I396,I396*1.16)</f>
        <v>0</v>
      </c>
      <c r="K396" t="b">
        <f t="shared" si="13"/>
        <v>0</v>
      </c>
      <c r="L396" t="str">
        <f>'LISTADO GENERAL '!A408</f>
        <v>PRODUCTOS TOP</v>
      </c>
    </row>
    <row r="397" spans="1:12">
      <c r="A397" s="22">
        <v>396</v>
      </c>
      <c r="B397" t="str">
        <f>+'LISTADO GENERAL '!B409</f>
        <v>010190024</v>
      </c>
      <c r="C397" t="str">
        <f>+'LISTADO GENERAL '!E409</f>
        <v>BETAGEN 4mg/ml AMP</v>
      </c>
      <c r="D397">
        <f>+'LISTADO GENERAL '!F409</f>
        <v>0</v>
      </c>
      <c r="E397" t="str">
        <f>+'LISTADO GENERAL '!I409</f>
        <v>BIOTECH</v>
      </c>
      <c r="F397" s="20">
        <f>+'LISTADO GENERAL '!S409</f>
        <v>46235</v>
      </c>
      <c r="G397">
        <f>+'LISTADO GENERAL '!T409</f>
        <v>0</v>
      </c>
      <c r="H397" s="21">
        <f>+'LISTADO GENERAL '!O409</f>
        <v>3.4441558441558446</v>
      </c>
      <c r="I397">
        <f t="shared" si="12"/>
        <v>0</v>
      </c>
      <c r="J397">
        <f>IF('LISTADO GENERAL '!K409="EXENTO",'REF2'!I397,I397*1.16)</f>
        <v>0</v>
      </c>
      <c r="K397" t="b">
        <f t="shared" si="13"/>
        <v>0</v>
      </c>
      <c r="L397">
        <f>'LISTADO GENERAL '!A409</f>
        <v>0</v>
      </c>
    </row>
    <row r="398" spans="1:12">
      <c r="A398" s="22">
        <v>397</v>
      </c>
      <c r="B398" t="str">
        <f>+'LISTADO GENERAL '!B410</f>
        <v>010190315</v>
      </c>
      <c r="C398" t="str">
        <f>+'LISTADO GENERAL '!E410</f>
        <v>BETAGEN SOLSPEN X 1 AMP INY 1ML</v>
      </c>
      <c r="D398">
        <f>+'LISTADO GENERAL '!F410</f>
        <v>0</v>
      </c>
      <c r="E398" t="str">
        <f>+'LISTADO GENERAL '!I410</f>
        <v>BIOTECH</v>
      </c>
      <c r="F398" s="20">
        <f>+'LISTADO GENERAL '!S410</f>
        <v>46082</v>
      </c>
      <c r="G398">
        <f>+'LISTADO GENERAL '!T410</f>
        <v>0</v>
      </c>
      <c r="H398" s="21">
        <f>+'LISTADO GENERAL '!O410</f>
        <v>5.8506493506493502</v>
      </c>
      <c r="I398">
        <f t="shared" si="12"/>
        <v>0</v>
      </c>
      <c r="J398">
        <f>IF('LISTADO GENERAL '!K410="EXENTO",'REF2'!I398,I398*1.16)</f>
        <v>0</v>
      </c>
      <c r="K398" t="b">
        <f t="shared" si="13"/>
        <v>0</v>
      </c>
      <c r="L398">
        <f>'LISTADO GENERAL '!A410</f>
        <v>0</v>
      </c>
    </row>
    <row r="399" spans="1:12">
      <c r="A399" s="22">
        <v>398</v>
      </c>
      <c r="B399" t="str">
        <f>+'LISTADO GENERAL '!B411</f>
        <v>022850086</v>
      </c>
      <c r="C399" t="str">
        <f>+'LISTADO GENERAL '!E411</f>
        <v xml:space="preserve">BETAHISTINA  DICLOHIDRATO 16 MG BLISTER X 10 TAB </v>
      </c>
      <c r="D399">
        <f>+'LISTADO GENERAL '!F411</f>
        <v>0</v>
      </c>
      <c r="E399" t="str">
        <f>+'LISTADO GENERAL '!I411</f>
        <v>BRIXMEDIC</v>
      </c>
      <c r="F399" s="20">
        <f>+'LISTADO GENERAL '!S411</f>
        <v>46296</v>
      </c>
      <c r="G399">
        <f>+'LISTADO GENERAL '!T411</f>
        <v>0</v>
      </c>
      <c r="H399" s="21">
        <f>+'LISTADO GENERAL '!O411</f>
        <v>0.54545454545454541</v>
      </c>
      <c r="I399">
        <f t="shared" si="12"/>
        <v>0</v>
      </c>
      <c r="J399">
        <f>IF('LISTADO GENERAL '!K411="EXENTO",'REF2'!I399,I399*1.16)</f>
        <v>0</v>
      </c>
      <c r="K399" t="b">
        <f t="shared" si="13"/>
        <v>0</v>
      </c>
      <c r="L399" t="str">
        <f>'LISTADO GENERAL '!A411</f>
        <v>PRODUCTOS TOP</v>
      </c>
    </row>
    <row r="400" spans="1:12">
      <c r="A400" s="22">
        <v>399</v>
      </c>
      <c r="B400" t="str">
        <f>+'LISTADO GENERAL '!B412</f>
        <v>033180008</v>
      </c>
      <c r="C400" t="str">
        <f>+'LISTADO GENERAL '!E412</f>
        <v>BETAHISTINA 16 mg X 10 TAB</v>
      </c>
      <c r="D400">
        <f>+'LISTADO GENERAL '!F412</f>
        <v>0</v>
      </c>
      <c r="E400" t="str">
        <f>+'LISTADO GENERAL '!I412</f>
        <v>ARTE + MEDICO</v>
      </c>
      <c r="F400" s="20">
        <f>+'LISTADO GENERAL '!S412</f>
        <v>46023</v>
      </c>
      <c r="G400">
        <f>+'LISTADO GENERAL '!T412</f>
        <v>0</v>
      </c>
      <c r="H400" s="21">
        <f>+'LISTADO GENERAL '!O412</f>
        <v>1.1532467532467532</v>
      </c>
      <c r="I400">
        <f t="shared" si="12"/>
        <v>0</v>
      </c>
      <c r="J400">
        <f>IF('LISTADO GENERAL '!K412="EXENTO",'REF2'!I400,I400*1.16)</f>
        <v>0</v>
      </c>
      <c r="K400" t="b">
        <f t="shared" si="13"/>
        <v>0</v>
      </c>
      <c r="L400" t="str">
        <f>'LISTADO GENERAL '!A412</f>
        <v>PRODUCTOS TOP</v>
      </c>
    </row>
    <row r="401" spans="1:12">
      <c r="A401" s="22">
        <v>400</v>
      </c>
      <c r="B401" t="str">
        <f>+'LISTADO GENERAL '!B413</f>
        <v>033180009</v>
      </c>
      <c r="C401" t="str">
        <f>+'LISTADO GENERAL '!E413</f>
        <v>BETAMETASONA + CLOTRIMAZOL + NEOMICINA CREMA 15 GR</v>
      </c>
      <c r="D401">
        <f>+'LISTADO GENERAL '!F413</f>
        <v>0</v>
      </c>
      <c r="E401" t="str">
        <f>+'LISTADO GENERAL '!I413</f>
        <v>ARTE + MEDICO</v>
      </c>
      <c r="F401" s="20">
        <f>+'LISTADO GENERAL '!S413</f>
        <v>46631</v>
      </c>
      <c r="G401">
        <f>+'LISTADO GENERAL '!T413</f>
        <v>0</v>
      </c>
      <c r="H401" s="21">
        <f>+'LISTADO GENERAL '!O413</f>
        <v>2.2207792207792205</v>
      </c>
      <c r="I401">
        <f t="shared" si="12"/>
        <v>0</v>
      </c>
      <c r="J401">
        <f>IF('LISTADO GENERAL '!K413="EXENTO",'REF2'!I401,I401*1.16)</f>
        <v>0</v>
      </c>
      <c r="K401" t="b">
        <f t="shared" si="13"/>
        <v>0</v>
      </c>
      <c r="L401">
        <f>'LISTADO GENERAL '!A413</f>
        <v>0</v>
      </c>
    </row>
    <row r="402" spans="1:12">
      <c r="A402" s="22">
        <v>401</v>
      </c>
      <c r="B402" t="str">
        <f>+'LISTADO GENERAL '!B414</f>
        <v>000765</v>
      </c>
      <c r="C402" t="str">
        <f>+'LISTADO GENERAL '!E414</f>
        <v>BETAMETASONA 0.05% X 40 GR</v>
      </c>
      <c r="D402">
        <f>+'LISTADO GENERAL '!F414</f>
        <v>0</v>
      </c>
      <c r="E402" t="str">
        <f>+'LISTADO GENERAL '!I414</f>
        <v>LAPROFF</v>
      </c>
      <c r="F402" s="20">
        <f>+'LISTADO GENERAL '!S414</f>
        <v>46296</v>
      </c>
      <c r="G402">
        <f>+'LISTADO GENERAL '!T414</f>
        <v>0</v>
      </c>
      <c r="H402" s="21">
        <f>+'LISTADO GENERAL '!O414</f>
        <v>2.3506493506493507</v>
      </c>
      <c r="I402">
        <f t="shared" si="12"/>
        <v>0</v>
      </c>
      <c r="J402">
        <f>IF('LISTADO GENERAL '!K414="EXENTO",'REF2'!I402,I402*1.16)</f>
        <v>0</v>
      </c>
      <c r="K402" t="b">
        <f t="shared" si="13"/>
        <v>0</v>
      </c>
      <c r="L402" t="str">
        <f>'LISTADO GENERAL '!A414</f>
        <v>PRODUCTOS TOP</v>
      </c>
    </row>
    <row r="403" spans="1:12">
      <c r="A403" s="22">
        <v>402</v>
      </c>
      <c r="B403" t="str">
        <f>+'LISTADO GENERAL '!B415</f>
        <v>000755</v>
      </c>
      <c r="C403" t="str">
        <f>+'LISTADO GENERAL '!E415</f>
        <v>BETAMETASONA 0.1% X 40 GR</v>
      </c>
      <c r="D403">
        <f>+'LISTADO GENERAL '!F415</f>
        <v>0</v>
      </c>
      <c r="E403" t="str">
        <f>+'LISTADO GENERAL '!I415</f>
        <v>LAPROFF</v>
      </c>
      <c r="F403" s="20">
        <f>+'LISTADO GENERAL '!S415</f>
        <v>46296</v>
      </c>
      <c r="G403">
        <f>+'LISTADO GENERAL '!T415</f>
        <v>0</v>
      </c>
      <c r="H403" s="21">
        <f>+'LISTADO GENERAL '!O415</f>
        <v>2.7012987012987013</v>
      </c>
      <c r="I403">
        <f t="shared" si="12"/>
        <v>0</v>
      </c>
      <c r="J403">
        <f>IF('LISTADO GENERAL '!K415="EXENTO",'REF2'!I403,I403*1.16)</f>
        <v>0</v>
      </c>
      <c r="K403" t="b">
        <f t="shared" si="13"/>
        <v>0</v>
      </c>
      <c r="L403" t="str">
        <f>'LISTADO GENERAL '!A415</f>
        <v>PRODUCTOS TOP</v>
      </c>
    </row>
    <row r="404" spans="1:12">
      <c r="A404" s="22">
        <v>403</v>
      </c>
      <c r="B404" t="str">
        <f>+'LISTADO GENERAL '!B416</f>
        <v>010180025</v>
      </c>
      <c r="C404" t="str">
        <f>+'LISTADO GENERAL '!E416</f>
        <v>BETAMETASONA 4mg AMP</v>
      </c>
      <c r="D404">
        <f>+'LISTADO GENERAL '!F416</f>
        <v>0</v>
      </c>
      <c r="E404" t="str">
        <f>+'LISTADO GENERAL '!I416</f>
        <v>BIOSANO</v>
      </c>
      <c r="F404" s="20">
        <f>+'LISTADO GENERAL '!S416</f>
        <v>46082</v>
      </c>
      <c r="G404">
        <f>+'LISTADO GENERAL '!T416</f>
        <v>0</v>
      </c>
      <c r="H404" s="21">
        <f>+'LISTADO GENERAL '!O416</f>
        <v>1.2142857142857142</v>
      </c>
      <c r="I404">
        <f t="shared" si="12"/>
        <v>0</v>
      </c>
      <c r="J404">
        <f>IF('LISTADO GENERAL '!K416="EXENTO",'REF2'!I404,I404*1.16)</f>
        <v>0</v>
      </c>
      <c r="K404" t="b">
        <f t="shared" si="13"/>
        <v>0</v>
      </c>
      <c r="L404" t="str">
        <f>'LISTADO GENERAL '!A416</f>
        <v>PRODUCTOS TOP</v>
      </c>
    </row>
    <row r="405" spans="1:12">
      <c r="A405" s="22">
        <v>404</v>
      </c>
      <c r="B405" t="str">
        <f>+'LISTADO GENERAL '!B417</f>
        <v>011730380</v>
      </c>
      <c r="C405" t="str">
        <f>+'LISTADO GENERAL '!E417</f>
        <v>BETAMETILDIGOXINA 0.2/  2 ML</v>
      </c>
      <c r="D405">
        <f>+'LISTADO GENERAL '!F417</f>
        <v>0</v>
      </c>
      <c r="E405" t="str">
        <f>+'LISTADO GENERAL '!I417</f>
        <v>VITALIS</v>
      </c>
      <c r="F405" s="20">
        <f>+'LISTADO GENERAL '!S417</f>
        <v>45717</v>
      </c>
      <c r="G405">
        <f>+'LISTADO GENERAL '!T417</f>
        <v>0</v>
      </c>
      <c r="H405" s="21">
        <f>+'LISTADO GENERAL '!O417</f>
        <v>1.75</v>
      </c>
      <c r="I405">
        <f t="shared" si="12"/>
        <v>0</v>
      </c>
      <c r="J405">
        <f>IF('LISTADO GENERAL '!K417="EXENTO",'REF2'!I405,I405*1.16)</f>
        <v>0</v>
      </c>
      <c r="K405" t="b">
        <f t="shared" si="13"/>
        <v>0</v>
      </c>
      <c r="L405" t="str">
        <f>'LISTADO GENERAL '!A417</f>
        <v>PRODUCTOS TOP</v>
      </c>
    </row>
    <row r="406" spans="1:12">
      <c r="A406" s="22">
        <v>405</v>
      </c>
      <c r="B406" t="str">
        <f>+'LISTADO GENERAL '!B418</f>
        <v>032680003</v>
      </c>
      <c r="C406" t="str">
        <f>+'LISTADO GENERAL '!E418</f>
        <v>BETAPLUSS 0.05% (BETAMETASONA) CREMA X 20g</v>
      </c>
      <c r="D406">
        <f>+'LISTADO GENERAL '!F418</f>
        <v>0</v>
      </c>
      <c r="E406" t="str">
        <f>+'LISTADO GENERAL '!I418</f>
        <v>PORTUGAL</v>
      </c>
      <c r="F406" s="20">
        <f>+'LISTADO GENERAL '!S418</f>
        <v>46753</v>
      </c>
      <c r="G406">
        <f>+'LISTADO GENERAL '!T418</f>
        <v>0</v>
      </c>
      <c r="H406" s="21">
        <f>+'LISTADO GENERAL '!O418</f>
        <v>3.1898734177215187</v>
      </c>
      <c r="I406">
        <f t="shared" si="12"/>
        <v>0</v>
      </c>
      <c r="J406">
        <f>IF('LISTADO GENERAL '!K418="EXENTO",'REF2'!I406,I406*1.16)</f>
        <v>0</v>
      </c>
      <c r="K406" t="b">
        <f t="shared" si="13"/>
        <v>0</v>
      </c>
      <c r="L406">
        <f>'LISTADO GENERAL '!A418</f>
        <v>0</v>
      </c>
    </row>
    <row r="407" spans="1:12">
      <c r="A407" s="22">
        <v>406</v>
      </c>
      <c r="B407" t="str">
        <f>+'LISTADO GENERAL '!B419</f>
        <v>022010973</v>
      </c>
      <c r="C407" t="str">
        <f>+'LISTADO GENERAL '!E419</f>
        <v>BETARRENTIN 0,05% CREMA X 30GR</v>
      </c>
      <c r="D407">
        <f>+'LISTADO GENERAL '!F419</f>
        <v>0</v>
      </c>
      <c r="E407" t="str">
        <f>+'LISTADO GENERAL '!I419</f>
        <v>MEDIHEALTH</v>
      </c>
      <c r="F407" s="20">
        <f>+'LISTADO GENERAL '!S419</f>
        <v>46935</v>
      </c>
      <c r="G407">
        <f>+'LISTADO GENERAL '!T419</f>
        <v>0</v>
      </c>
      <c r="H407" s="21">
        <f>+'LISTADO GENERAL '!O419</f>
        <v>11.878481012658225</v>
      </c>
      <c r="I407">
        <f t="shared" si="12"/>
        <v>0</v>
      </c>
      <c r="J407">
        <f>IF('LISTADO GENERAL '!K419="EXENTO",'REF2'!I407,I407*1.16)</f>
        <v>0</v>
      </c>
      <c r="K407" t="b">
        <f t="shared" si="13"/>
        <v>0</v>
      </c>
      <c r="L407">
        <f>'LISTADO GENERAL '!A419</f>
        <v>0</v>
      </c>
    </row>
    <row r="408" spans="1:12">
      <c r="A408" s="22">
        <v>407</v>
      </c>
      <c r="B408" t="str">
        <f>+'LISTADO GENERAL '!B420</f>
        <v>022010974</v>
      </c>
      <c r="C408" t="str">
        <f>+'LISTADO GENERAL '!E420</f>
        <v>BETARRETIN 0.025% X 30 GEL</v>
      </c>
      <c r="D408">
        <f>+'LISTADO GENERAL '!F420</f>
        <v>0</v>
      </c>
      <c r="E408" t="str">
        <f>+'LISTADO GENERAL '!I420</f>
        <v>MEDIHEALTH</v>
      </c>
      <c r="F408" s="20">
        <f>+'LISTADO GENERAL '!S420</f>
        <v>46235</v>
      </c>
      <c r="G408">
        <f>+'LISTADO GENERAL '!T420</f>
        <v>0</v>
      </c>
      <c r="H408" s="21">
        <f>+'LISTADO GENERAL '!O420</f>
        <v>11.307848101265822</v>
      </c>
      <c r="I408">
        <f t="shared" si="12"/>
        <v>0</v>
      </c>
      <c r="J408">
        <f>IF('LISTADO GENERAL '!K420="EXENTO",'REF2'!I408,I408*1.16)</f>
        <v>0</v>
      </c>
      <c r="K408" t="b">
        <f t="shared" si="13"/>
        <v>0</v>
      </c>
      <c r="L408">
        <f>'LISTADO GENERAL '!A420</f>
        <v>0</v>
      </c>
    </row>
    <row r="409" spans="1:12">
      <c r="A409" s="22">
        <v>408</v>
      </c>
      <c r="B409" t="str">
        <f>+'LISTADO GENERAL '!B421</f>
        <v>011990281</v>
      </c>
      <c r="C409" t="str">
        <f>+'LISTADO GENERAL '!E421</f>
        <v>BETNOWELL-4  4MG/ML AMP</v>
      </c>
      <c r="D409">
        <f>+'LISTADO GENERAL '!F421</f>
        <v>0</v>
      </c>
      <c r="E409" t="str">
        <f>+'LISTADO GENERAL '!I421</f>
        <v>WELLONA PHARMA</v>
      </c>
      <c r="F409" s="20">
        <f>+'LISTADO GENERAL '!S421</f>
        <v>46204</v>
      </c>
      <c r="G409">
        <f>+'LISTADO GENERAL '!T421</f>
        <v>0</v>
      </c>
      <c r="H409" s="21">
        <f>+'LISTADO GENERAL '!O421</f>
        <v>0.35064935064935066</v>
      </c>
      <c r="I409">
        <f t="shared" si="12"/>
        <v>0</v>
      </c>
      <c r="J409">
        <f>IF('LISTADO GENERAL '!K421="EXENTO",'REF2'!I409,I409*1.16)</f>
        <v>0</v>
      </c>
      <c r="K409" t="b">
        <f t="shared" si="13"/>
        <v>0</v>
      </c>
      <c r="L409">
        <f>'LISTADO GENERAL '!A421</f>
        <v>0</v>
      </c>
    </row>
    <row r="410" spans="1:12">
      <c r="A410" s="22">
        <v>409</v>
      </c>
      <c r="B410" t="str">
        <f>+'LISTADO GENERAL '!B422</f>
        <v>02172463</v>
      </c>
      <c r="C410" t="str">
        <f>+'LISTADO GENERAL '!E422</f>
        <v>BEVINDAZOL 400MG/10ML SUSP X 10ML</v>
      </c>
      <c r="D410">
        <f>+'LISTADO GENERAL '!F422</f>
        <v>0</v>
      </c>
      <c r="E410" t="str">
        <f>+'LISTADO GENERAL '!I422</f>
        <v>VINCENTI</v>
      </c>
      <c r="F410" s="20">
        <f>+'LISTADO GENERAL '!S422</f>
        <v>46054</v>
      </c>
      <c r="G410">
        <f>+'LISTADO GENERAL '!T422</f>
        <v>0</v>
      </c>
      <c r="H410" s="21">
        <f>+'LISTADO GENERAL '!O422</f>
        <v>3.4936708860759489</v>
      </c>
      <c r="I410">
        <f t="shared" si="12"/>
        <v>0</v>
      </c>
      <c r="J410">
        <f>IF('LISTADO GENERAL '!K422="EXENTO",'REF2'!I410,I410*1.16)</f>
        <v>0</v>
      </c>
      <c r="K410" t="b">
        <f t="shared" si="13"/>
        <v>0</v>
      </c>
      <c r="L410">
        <f>'LISTADO GENERAL '!A422</f>
        <v>0</v>
      </c>
    </row>
    <row r="411" spans="1:12">
      <c r="A411" s="22">
        <v>410</v>
      </c>
      <c r="B411" t="str">
        <f>+'LISTADO GENERAL '!B423</f>
        <v>022680041</v>
      </c>
      <c r="C411" t="str">
        <f>+'LISTADO GENERAL '!E423</f>
        <v>BEXADERM CREMA X 20 GRAMOS</v>
      </c>
      <c r="D411">
        <f>+'LISTADO GENERAL '!F423</f>
        <v>0</v>
      </c>
      <c r="E411" t="str">
        <f>+'LISTADO GENERAL '!I423</f>
        <v>PORTUGAL</v>
      </c>
      <c r="F411" s="20">
        <f>+'LISTADO GENERAL '!S423</f>
        <v>46357</v>
      </c>
      <c r="G411">
        <f>+'LISTADO GENERAL '!T423</f>
        <v>0</v>
      </c>
      <c r="H411" s="21">
        <f>+'LISTADO GENERAL '!O423</f>
        <v>3.2911392405063289</v>
      </c>
      <c r="I411">
        <f t="shared" si="12"/>
        <v>0</v>
      </c>
      <c r="J411">
        <f>IF('LISTADO GENERAL '!K423="EXENTO",'REF2'!I411,I411*1.16)</f>
        <v>0</v>
      </c>
      <c r="K411" t="b">
        <f t="shared" si="13"/>
        <v>0</v>
      </c>
      <c r="L411">
        <f>'LISTADO GENERAL '!A423</f>
        <v>0</v>
      </c>
    </row>
    <row r="412" spans="1:12">
      <c r="A412" s="22">
        <v>411</v>
      </c>
      <c r="B412" t="str">
        <f>+'LISTADO GENERAL '!B424</f>
        <v>021260983</v>
      </c>
      <c r="C412" t="str">
        <f>+'LISTADO GENERAL '!E424</f>
        <v>BEXILON 4MG/5ML JARABE X 120ML</v>
      </c>
      <c r="D412">
        <f>+'LISTADO GENERAL '!F424</f>
        <v>0</v>
      </c>
      <c r="E412" t="str">
        <f>+'LISTADO GENERAL '!I424</f>
        <v>PLUS ANDES</v>
      </c>
      <c r="F412" s="20">
        <f>+'LISTADO GENERAL '!S424</f>
        <v>45931</v>
      </c>
      <c r="G412">
        <f>+'LISTADO GENERAL '!T424</f>
        <v>0</v>
      </c>
      <c r="H412" s="21">
        <f>+'LISTADO GENERAL '!O424</f>
        <v>1.9547048343744764</v>
      </c>
      <c r="I412">
        <f t="shared" si="12"/>
        <v>0</v>
      </c>
      <c r="J412">
        <f>IF('LISTADO GENERAL '!K424="EXENTO",'REF2'!I412,I412*1.16)</f>
        <v>0</v>
      </c>
      <c r="K412" t="b">
        <f t="shared" si="13"/>
        <v>0</v>
      </c>
      <c r="L412">
        <f>'LISTADO GENERAL '!A424</f>
        <v>0</v>
      </c>
    </row>
    <row r="413" spans="1:12">
      <c r="A413" s="22">
        <v>412</v>
      </c>
      <c r="B413" t="str">
        <f>+'LISTADO GENERAL '!B425</f>
        <v>010140291</v>
      </c>
      <c r="C413" t="str">
        <f>+'LISTADO GENERAL '!E425</f>
        <v>BICARBONATO DE SODIO 5% SOL FCO 100 ML</v>
      </c>
      <c r="D413">
        <f>+'LISTADO GENERAL '!F425</f>
        <v>0</v>
      </c>
      <c r="E413" t="str">
        <f>+'LISTADO GENERAL '!I425</f>
        <v>BEHRENS</v>
      </c>
      <c r="F413" s="20">
        <f>+'LISTADO GENERAL '!S425</f>
        <v>47270</v>
      </c>
      <c r="G413">
        <f>+'LISTADO GENERAL '!T425</f>
        <v>0</v>
      </c>
      <c r="H413" s="21">
        <f>+'LISTADO GENERAL '!O425</f>
        <v>5.2206818181818182</v>
      </c>
      <c r="I413">
        <f t="shared" si="12"/>
        <v>0</v>
      </c>
      <c r="J413">
        <f>IF('LISTADO GENERAL '!K425="EXENTO",'REF2'!I413,I413*1.16)</f>
        <v>0</v>
      </c>
      <c r="K413" t="b">
        <f t="shared" si="13"/>
        <v>0</v>
      </c>
      <c r="L413" t="str">
        <f>'LISTADO GENERAL '!A425</f>
        <v>PRODUCTOS TOP</v>
      </c>
    </row>
    <row r="414" spans="1:12">
      <c r="A414" s="22">
        <v>413</v>
      </c>
      <c r="B414" t="str">
        <f>+'LISTADO GENERAL '!B426</f>
        <v>021091149</v>
      </c>
      <c r="C414" t="str">
        <f>+'LISTADO GENERAL '!E426</f>
        <v>BICOL 80MG/12.5MG X 14 TBL</v>
      </c>
      <c r="D414">
        <f>+'LISTADO GENERAL '!F426</f>
        <v>0</v>
      </c>
      <c r="E414" t="str">
        <f>+'LISTADO GENERAL '!I426</f>
        <v>MEYER</v>
      </c>
      <c r="F414" s="20">
        <f>+'LISTADO GENERAL '!S426</f>
        <v>46447</v>
      </c>
      <c r="G414">
        <f>+'LISTADO GENERAL '!T426</f>
        <v>0</v>
      </c>
      <c r="H414" s="21">
        <f>+'LISTADO GENERAL '!O426</f>
        <v>5.9485999999999999</v>
      </c>
      <c r="I414">
        <f t="shared" si="12"/>
        <v>0</v>
      </c>
      <c r="J414">
        <f>IF('LISTADO GENERAL '!K426="EXENTO",'REF2'!I414,I414*1.16)</f>
        <v>0</v>
      </c>
      <c r="K414" t="b">
        <f t="shared" si="13"/>
        <v>0</v>
      </c>
      <c r="L414" t="str">
        <f>'LISTADO GENERAL '!A426</f>
        <v>BROCHE DE ORO</v>
      </c>
    </row>
    <row r="415" spans="1:12">
      <c r="A415" s="22">
        <v>414</v>
      </c>
      <c r="B415" t="str">
        <f>+'LISTADO GENERAL '!B427</f>
        <v>033730021</v>
      </c>
      <c r="C415" t="str">
        <f>+'LISTADO GENERAL '!E427</f>
        <v>BIMOLET GOTAS OFT 5 ML</v>
      </c>
      <c r="D415">
        <f>+'LISTADO GENERAL '!F427</f>
        <v>0</v>
      </c>
      <c r="E415" t="str">
        <f>+'LISTADO GENERAL '!I427</f>
        <v>CAPSUVEN</v>
      </c>
      <c r="F415" s="20">
        <f>+'LISTADO GENERAL '!S427</f>
        <v>45962</v>
      </c>
      <c r="G415">
        <f>+'LISTADO GENERAL '!T427</f>
        <v>0</v>
      </c>
      <c r="H415" s="21">
        <f>+'LISTADO GENERAL '!O427</f>
        <v>3.3766233766233764</v>
      </c>
      <c r="I415">
        <f t="shared" si="12"/>
        <v>0</v>
      </c>
      <c r="J415">
        <f>IF('LISTADO GENERAL '!K427="EXENTO",'REF2'!I415,I415*1.16)</f>
        <v>0</v>
      </c>
      <c r="K415" t="b">
        <f t="shared" si="13"/>
        <v>0</v>
      </c>
      <c r="L415" t="str">
        <f>'LISTADO GENERAL '!A427</f>
        <v>MORADO DE BIENESTAR</v>
      </c>
    </row>
    <row r="416" spans="1:12">
      <c r="A416" s="22">
        <v>415</v>
      </c>
      <c r="B416" t="str">
        <f>+'LISTADO GENERAL '!B428</f>
        <v>023760042</v>
      </c>
      <c r="C416" t="str">
        <f>+'LISTADO GENERAL '!E428</f>
        <v>BIOBET ( DORZOLAMIDA 2%+ TIMOLOL 0.5%) X 5ML</v>
      </c>
      <c r="D416">
        <f>+'LISTADO GENERAL '!F428</f>
        <v>0</v>
      </c>
      <c r="E416" t="str">
        <f>+'LISTADO GENERAL '!I428</f>
        <v>BIOGLASS</v>
      </c>
      <c r="F416" s="20">
        <f>+'LISTADO GENERAL '!S428</f>
        <v>46327</v>
      </c>
      <c r="G416">
        <f>+'LISTADO GENERAL '!T428</f>
        <v>0</v>
      </c>
      <c r="H416" s="21">
        <f>+'LISTADO GENERAL '!O428</f>
        <v>4.4378571428571423</v>
      </c>
      <c r="I416">
        <f t="shared" si="12"/>
        <v>0</v>
      </c>
      <c r="J416">
        <f>IF('LISTADO GENERAL '!K428="EXENTO",'REF2'!I416,I416*1.16)</f>
        <v>0</v>
      </c>
      <c r="K416" t="b">
        <f t="shared" si="13"/>
        <v>0</v>
      </c>
      <c r="L416" t="str">
        <f>'LISTADO GENERAL '!A428</f>
        <v xml:space="preserve">BROCHE DE ORO </v>
      </c>
    </row>
    <row r="417" spans="1:12">
      <c r="A417" s="22">
        <v>416</v>
      </c>
      <c r="B417" t="str">
        <f>+'LISTADO GENERAL '!B429</f>
        <v>023760033</v>
      </c>
      <c r="C417" t="str">
        <f>+'LISTADO GENERAL '!E429</f>
        <v>BIOCLORFEN (CLORFENAMINA) 10MG/1ML X 10 AMP</v>
      </c>
      <c r="D417">
        <f>+'LISTADO GENERAL '!F429</f>
        <v>0</v>
      </c>
      <c r="E417" t="str">
        <f>+'LISTADO GENERAL '!I429</f>
        <v>BIOGLASS</v>
      </c>
      <c r="F417" s="20">
        <f>+'LISTADO GENERAL '!S429</f>
        <v>46082</v>
      </c>
      <c r="G417">
        <f>+'LISTADO GENERAL '!T429</f>
        <v>0</v>
      </c>
      <c r="H417" s="21">
        <f>+'LISTADO GENERAL '!O429</f>
        <v>3.0818452380952381</v>
      </c>
      <c r="I417">
        <f t="shared" si="12"/>
        <v>0</v>
      </c>
      <c r="J417">
        <f>IF('LISTADO GENERAL '!K429="EXENTO",'REF2'!I417,I417*1.16)</f>
        <v>0</v>
      </c>
      <c r="K417" t="b">
        <f t="shared" si="13"/>
        <v>0</v>
      </c>
      <c r="L417" t="str">
        <f>'LISTADO GENERAL '!A429</f>
        <v xml:space="preserve">BROCHE DE ORO </v>
      </c>
    </row>
    <row r="418" spans="1:12">
      <c r="A418" s="22">
        <v>417</v>
      </c>
      <c r="B418" t="str">
        <f>+'LISTADO GENERAL '!B430</f>
        <v>021020498</v>
      </c>
      <c r="C418" t="str">
        <f>+'LISTADO GENERAL '!E430</f>
        <v>BIOCOR (OLMESARTAN) 40mg x30 TAB</v>
      </c>
      <c r="D418">
        <f>+'LISTADO GENERAL '!F430</f>
        <v>0</v>
      </c>
      <c r="E418" t="str">
        <f>+'LISTADO GENERAL '!I430</f>
        <v>MCK</v>
      </c>
      <c r="F418" s="20">
        <f>+'LISTADO GENERAL '!S430</f>
        <v>46143</v>
      </c>
      <c r="G418">
        <f>+'LISTADO GENERAL '!T430</f>
        <v>0</v>
      </c>
      <c r="H418" s="21">
        <f>+'LISTADO GENERAL '!O430</f>
        <v>11.588545496867779</v>
      </c>
      <c r="I418">
        <f t="shared" si="12"/>
        <v>0</v>
      </c>
      <c r="J418">
        <f>IF('LISTADO GENERAL '!K430="EXENTO",'REF2'!I418,I418*1.16)</f>
        <v>0</v>
      </c>
      <c r="K418" t="b">
        <f t="shared" si="13"/>
        <v>0</v>
      </c>
      <c r="L418">
        <f>'LISTADO GENERAL '!A430</f>
        <v>0</v>
      </c>
    </row>
    <row r="419" spans="1:12">
      <c r="A419" s="22">
        <v>418</v>
      </c>
      <c r="B419" t="str">
        <f>+'LISTADO GENERAL '!B431</f>
        <v>021021082</v>
      </c>
      <c r="C419" t="str">
        <f>+'LISTADO GENERAL '!E431</f>
        <v>BIOCOR + HCT 20MG /12,5MG X 10 TAB</v>
      </c>
      <c r="D419">
        <f>+'LISTADO GENERAL '!F431</f>
        <v>0</v>
      </c>
      <c r="E419" t="str">
        <f>+'LISTADO GENERAL '!I431</f>
        <v>MCK</v>
      </c>
      <c r="F419" s="20">
        <f>+'LISTADO GENERAL '!S431</f>
        <v>46204</v>
      </c>
      <c r="G419">
        <f>+'LISTADO GENERAL '!T431</f>
        <v>0</v>
      </c>
      <c r="H419" s="21">
        <f>+'LISTADO GENERAL '!O431</f>
        <v>3.3878571428571429</v>
      </c>
      <c r="I419">
        <f t="shared" si="12"/>
        <v>0</v>
      </c>
      <c r="J419">
        <f>IF('LISTADO GENERAL '!K431="EXENTO",'REF2'!I419,I419*1.16)</f>
        <v>0</v>
      </c>
      <c r="K419" t="b">
        <f t="shared" si="13"/>
        <v>0</v>
      </c>
      <c r="L419" t="str">
        <f>'LISTADO GENERAL '!A431</f>
        <v>PRODUCTOS TOP</v>
      </c>
    </row>
    <row r="420" spans="1:12">
      <c r="A420" s="22">
        <v>419</v>
      </c>
      <c r="B420" t="str">
        <f>+'LISTADO GENERAL '!B432</f>
        <v>021020847</v>
      </c>
      <c r="C420" t="str">
        <f>+'LISTADO GENERAL '!E432</f>
        <v>BIOCOR + HCT 40MG/12,5MG X 30 TAB*</v>
      </c>
      <c r="D420">
        <f>+'LISTADO GENERAL '!F432</f>
        <v>0</v>
      </c>
      <c r="E420" t="str">
        <f>+'LISTADO GENERAL '!I432</f>
        <v>MCK</v>
      </c>
      <c r="F420" s="20">
        <f>+'LISTADO GENERAL '!S432</f>
        <v>46174</v>
      </c>
      <c r="G420">
        <f>+'LISTADO GENERAL '!T432</f>
        <v>0</v>
      </c>
      <c r="H420" s="21">
        <f>+'LISTADO GENERAL '!O432</f>
        <v>15.766233766233766</v>
      </c>
      <c r="I420">
        <f t="shared" si="12"/>
        <v>0</v>
      </c>
      <c r="J420">
        <f>IF('LISTADO GENERAL '!K432="EXENTO",'REF2'!I420,I420*1.16)</f>
        <v>0</v>
      </c>
      <c r="K420" t="b">
        <f t="shared" si="13"/>
        <v>0</v>
      </c>
      <c r="L420">
        <f>'LISTADO GENERAL '!A432</f>
        <v>0</v>
      </c>
    </row>
    <row r="421" spans="1:12">
      <c r="A421" s="22">
        <v>420</v>
      </c>
      <c r="B421" t="str">
        <f>+'LISTADO GENERAL '!B433</f>
        <v>021021081</v>
      </c>
      <c r="C421" t="str">
        <f>+'LISTADO GENERAL '!E433</f>
        <v>BIOCOR 20MG X 10 TAB</v>
      </c>
      <c r="D421">
        <f>+'LISTADO GENERAL '!F433</f>
        <v>0</v>
      </c>
      <c r="E421" t="str">
        <f>+'LISTADO GENERAL '!I433</f>
        <v>MCK</v>
      </c>
      <c r="F421" s="20">
        <f>+'LISTADO GENERAL '!S433</f>
        <v>46447</v>
      </c>
      <c r="G421">
        <f>+'LISTADO GENERAL '!T433</f>
        <v>0</v>
      </c>
      <c r="H421" s="21">
        <f>+'LISTADO GENERAL '!O433</f>
        <v>3.1139240506329111</v>
      </c>
      <c r="I421">
        <f t="shared" si="12"/>
        <v>0</v>
      </c>
      <c r="J421">
        <f>IF('LISTADO GENERAL '!K433="EXENTO",'REF2'!I421,I421*1.16)</f>
        <v>0</v>
      </c>
      <c r="K421" t="b">
        <f t="shared" si="13"/>
        <v>0</v>
      </c>
      <c r="L421">
        <f>'LISTADO GENERAL '!A433</f>
        <v>0</v>
      </c>
    </row>
    <row r="422" spans="1:12">
      <c r="A422" s="22">
        <v>421</v>
      </c>
      <c r="B422" t="str">
        <f>+'LISTADO GENERAL '!B434</f>
        <v>021021068</v>
      </c>
      <c r="C422" t="str">
        <f>+'LISTADO GENERAL '!E434</f>
        <v>BIOCOR 40MG X 10 TAB</v>
      </c>
      <c r="D422">
        <f>+'LISTADO GENERAL '!F434</f>
        <v>0</v>
      </c>
      <c r="E422" t="str">
        <f>+'LISTADO GENERAL '!I434</f>
        <v>MCK</v>
      </c>
      <c r="F422" s="20">
        <f>+'LISTADO GENERAL '!S434</f>
        <v>46143</v>
      </c>
      <c r="G422">
        <f>+'LISTADO GENERAL '!T434</f>
        <v>0</v>
      </c>
      <c r="H422" s="21">
        <f>+'LISTADO GENERAL '!O434</f>
        <v>5.5696202531645573</v>
      </c>
      <c r="I422">
        <f t="shared" si="12"/>
        <v>0</v>
      </c>
      <c r="J422">
        <f>IF('LISTADO GENERAL '!K434="EXENTO",'REF2'!I422,I422*1.16)</f>
        <v>0</v>
      </c>
      <c r="K422" t="b">
        <f t="shared" si="13"/>
        <v>0</v>
      </c>
      <c r="L422">
        <f>'LISTADO GENERAL '!A434</f>
        <v>0</v>
      </c>
    </row>
    <row r="423" spans="1:12">
      <c r="A423" s="22">
        <v>422</v>
      </c>
      <c r="B423" t="str">
        <f>+'LISTADO GENERAL '!B435</f>
        <v>021021086</v>
      </c>
      <c r="C423" t="str">
        <f>+'LISTADO GENERAL '!E435</f>
        <v>BIOCOR AMLO 20MG-5MG X 10 TAB</v>
      </c>
      <c r="D423">
        <f>+'LISTADO GENERAL '!F435</f>
        <v>0</v>
      </c>
      <c r="E423" t="str">
        <f>+'LISTADO GENERAL '!I435</f>
        <v>MCK</v>
      </c>
      <c r="F423" s="20">
        <f>+'LISTADO GENERAL '!S435</f>
        <v>46054</v>
      </c>
      <c r="G423">
        <f>+'LISTADO GENERAL '!T435</f>
        <v>0</v>
      </c>
      <c r="H423" s="21">
        <f>+'LISTADO GENERAL '!O435</f>
        <v>3.7583333333333337</v>
      </c>
      <c r="I423">
        <f t="shared" si="12"/>
        <v>0</v>
      </c>
      <c r="J423">
        <f>IF('LISTADO GENERAL '!K435="EXENTO",'REF2'!I423,I423*1.16)</f>
        <v>0</v>
      </c>
      <c r="K423" t="b">
        <f t="shared" si="13"/>
        <v>0</v>
      </c>
      <c r="L423">
        <f>'LISTADO GENERAL '!A435</f>
        <v>0</v>
      </c>
    </row>
    <row r="424" spans="1:12">
      <c r="A424" s="22">
        <v>423</v>
      </c>
      <c r="B424" t="str">
        <f>+'LISTADO GENERAL '!B436</f>
        <v>021020841</v>
      </c>
      <c r="C424" t="str">
        <f>+'LISTADO GENERAL '!E436</f>
        <v>BIOCOR HCT 20mg-12.5 X30 TABLS</v>
      </c>
      <c r="D424">
        <f>+'LISTADO GENERAL '!F436</f>
        <v>0</v>
      </c>
      <c r="E424" t="str">
        <f>+'LISTADO GENERAL '!I436</f>
        <v>MCK</v>
      </c>
      <c r="F424" s="20">
        <f>+'LISTADO GENERAL '!S436</f>
        <v>46054</v>
      </c>
      <c r="G424">
        <f>+'LISTADO GENERAL '!T436</f>
        <v>0</v>
      </c>
      <c r="H424" s="21">
        <f>+'LISTADO GENERAL '!O436</f>
        <v>10.382135633382834</v>
      </c>
      <c r="I424">
        <f t="shared" si="12"/>
        <v>0</v>
      </c>
      <c r="J424">
        <f>IF('LISTADO GENERAL '!K436="EXENTO",'REF2'!I424,I424*1.16)</f>
        <v>0</v>
      </c>
      <c r="K424" t="b">
        <f t="shared" si="13"/>
        <v>0</v>
      </c>
      <c r="L424">
        <f>'LISTADO GENERAL '!A436</f>
        <v>0</v>
      </c>
    </row>
    <row r="425" spans="1:12">
      <c r="A425" s="22">
        <v>424</v>
      </c>
      <c r="B425" t="str">
        <f>+'LISTADO GENERAL '!B437</f>
        <v>021021076</v>
      </c>
      <c r="C425" t="str">
        <f>+'LISTADO GENERAL '!E437</f>
        <v>BIOCOR HCT 40mg/12.5 X10 TABLS</v>
      </c>
      <c r="D425">
        <f>+'LISTADO GENERAL '!F437</f>
        <v>0</v>
      </c>
      <c r="E425" t="str">
        <f>+'LISTADO GENERAL '!I437</f>
        <v>MCK</v>
      </c>
      <c r="F425" s="20">
        <f>+'LISTADO GENERAL '!S437</f>
        <v>46235</v>
      </c>
      <c r="G425">
        <f>+'LISTADO GENERAL '!T437</f>
        <v>0</v>
      </c>
      <c r="H425" s="21">
        <f>+'LISTADO GENERAL '!O437</f>
        <v>5.0875000000000004</v>
      </c>
      <c r="I425">
        <f t="shared" si="12"/>
        <v>0</v>
      </c>
      <c r="J425">
        <f>IF('LISTADO GENERAL '!K437="EXENTO",'REF2'!I425,I425*1.16)</f>
        <v>0</v>
      </c>
      <c r="K425" t="b">
        <f t="shared" si="13"/>
        <v>0</v>
      </c>
      <c r="L425">
        <f>'LISTADO GENERAL '!A437</f>
        <v>0</v>
      </c>
    </row>
    <row r="426" spans="1:12">
      <c r="A426" s="22">
        <v>425</v>
      </c>
      <c r="B426" t="str">
        <f>+'LISTADO GENERAL '!B438</f>
        <v>023760008</v>
      </c>
      <c r="C426" t="str">
        <f>+'LISTADO GENERAL '!E438</f>
        <v>BIODEX (TOBRAMICINA 0.3%-DEXAMETASONA 0.1%) SOL OFT X 5mL</v>
      </c>
      <c r="D426">
        <f>+'LISTADO GENERAL '!F438</f>
        <v>0</v>
      </c>
      <c r="E426" t="str">
        <f>+'LISTADO GENERAL '!I438</f>
        <v>BIOGLASS</v>
      </c>
      <c r="F426" s="20">
        <f>+'LISTADO GENERAL '!S438</f>
        <v>46327</v>
      </c>
      <c r="G426">
        <f>+'LISTADO GENERAL '!T438</f>
        <v>0</v>
      </c>
      <c r="H426" s="21">
        <f>+'LISTADO GENERAL '!O438</f>
        <v>2.1645569620253164</v>
      </c>
      <c r="I426">
        <f t="shared" si="12"/>
        <v>0</v>
      </c>
      <c r="J426">
        <f>IF('LISTADO GENERAL '!K438="EXENTO",'REF2'!I426,I426*1.16)</f>
        <v>0</v>
      </c>
      <c r="K426" t="b">
        <f t="shared" si="13"/>
        <v>0</v>
      </c>
      <c r="L426" t="str">
        <f>'LISTADO GENERAL '!A438</f>
        <v xml:space="preserve">BROCHE DE ORO </v>
      </c>
    </row>
    <row r="427" spans="1:12">
      <c r="A427" s="22">
        <v>426</v>
      </c>
      <c r="B427" t="str">
        <f>+'LISTADO GENERAL '!B439</f>
        <v>023760037</v>
      </c>
      <c r="C427" t="str">
        <f>+'LISTADO GENERAL '!E439</f>
        <v>BIOFENAP (DICLOFENAC POTASICO) 75MG/3ML X 10 AMP</v>
      </c>
      <c r="D427">
        <f>+'LISTADO GENERAL '!F439</f>
        <v>0</v>
      </c>
      <c r="E427" t="str">
        <f>+'LISTADO GENERAL '!I439</f>
        <v>BIOGLASS</v>
      </c>
      <c r="F427" s="20">
        <f>+'LISTADO GENERAL '!S439</f>
        <v>46266</v>
      </c>
      <c r="G427">
        <f>+'LISTADO GENERAL '!T439</f>
        <v>0</v>
      </c>
      <c r="H427" s="21">
        <f>+'LISTADO GENERAL '!O439</f>
        <v>8.4177215189873404</v>
      </c>
      <c r="I427">
        <f t="shared" si="12"/>
        <v>0</v>
      </c>
      <c r="J427">
        <f>IF('LISTADO GENERAL '!K439="EXENTO",'REF2'!I427,I427*1.16)</f>
        <v>0</v>
      </c>
      <c r="K427" t="b">
        <f t="shared" si="13"/>
        <v>0</v>
      </c>
      <c r="L427" t="str">
        <f>'LISTADO GENERAL '!A439</f>
        <v xml:space="preserve">BROCHE DE ORO </v>
      </c>
    </row>
    <row r="428" spans="1:12">
      <c r="A428" s="22">
        <v>427</v>
      </c>
      <c r="B428" t="str">
        <f>+'LISTADO GENERAL '!B440</f>
        <v>023760034</v>
      </c>
      <c r="C428" t="str">
        <f>+'LISTADO GENERAL '!E440</f>
        <v>BIOFENIT (FENITOINA SODICA) 250MG/5ML X 10 AMP</v>
      </c>
      <c r="D428">
        <f>+'LISTADO GENERAL '!F440</f>
        <v>0</v>
      </c>
      <c r="E428" t="str">
        <f>+'LISTADO GENERAL '!I440</f>
        <v>BIOGLASS</v>
      </c>
      <c r="F428" s="20">
        <f>+'LISTADO GENERAL '!S440</f>
        <v>46082</v>
      </c>
      <c r="G428">
        <f>+'LISTADO GENERAL '!T440</f>
        <v>0</v>
      </c>
      <c r="H428" s="21">
        <f>+'LISTADO GENERAL '!O440</f>
        <v>9.6233766233766218</v>
      </c>
      <c r="I428">
        <f t="shared" si="12"/>
        <v>0</v>
      </c>
      <c r="J428">
        <f>IF('LISTADO GENERAL '!K440="EXENTO",'REF2'!I428,I428*1.16)</f>
        <v>0</v>
      </c>
      <c r="K428" t="b">
        <f t="shared" si="13"/>
        <v>0</v>
      </c>
      <c r="L428" t="str">
        <f>'LISTADO GENERAL '!A440</f>
        <v xml:space="preserve">BROCHE DE ORO </v>
      </c>
    </row>
    <row r="429" spans="1:12">
      <c r="A429" s="22">
        <v>428</v>
      </c>
      <c r="B429" t="str">
        <f>+'LISTADO GENERAL '!B441</f>
        <v>033140013</v>
      </c>
      <c r="C429" t="str">
        <f>+'LISTADO GENERAL '!E441</f>
        <v>BIOFLAZACORT 30mg X 30 TAB</v>
      </c>
      <c r="D429">
        <f>+'LISTADO GENERAL '!F441</f>
        <v>0</v>
      </c>
      <c r="E429" t="str">
        <f>+'LISTADO GENERAL '!I441</f>
        <v>BIO - MERCY</v>
      </c>
      <c r="F429" s="20">
        <f>+'LISTADO GENERAL '!S441</f>
        <v>46204</v>
      </c>
      <c r="G429">
        <f>+'LISTADO GENERAL '!T441</f>
        <v>0</v>
      </c>
      <c r="H429" s="21">
        <f>+'LISTADO GENERAL '!O441</f>
        <v>10.244155844155843</v>
      </c>
      <c r="I429">
        <f t="shared" si="12"/>
        <v>0</v>
      </c>
      <c r="J429">
        <f>IF('LISTADO GENERAL '!K441="EXENTO",'REF2'!I429,I429*1.16)</f>
        <v>0</v>
      </c>
      <c r="K429" t="b">
        <f t="shared" si="13"/>
        <v>0</v>
      </c>
      <c r="L429">
        <f>'LISTADO GENERAL '!A441</f>
        <v>0</v>
      </c>
    </row>
    <row r="430" spans="1:12">
      <c r="A430" s="22">
        <v>429</v>
      </c>
      <c r="B430" t="str">
        <f>+'LISTADO GENERAL '!B442</f>
        <v>033140014</v>
      </c>
      <c r="C430" t="str">
        <f>+'LISTADO GENERAL '!E442</f>
        <v>BIOFLAZACORT 6mg X 30 TAB</v>
      </c>
      <c r="D430">
        <f>+'LISTADO GENERAL '!F442</f>
        <v>0</v>
      </c>
      <c r="E430" t="str">
        <f>+'LISTADO GENERAL '!I442</f>
        <v>BIO - MERCY</v>
      </c>
      <c r="F430" s="20">
        <f>+'LISTADO GENERAL '!S442</f>
        <v>46143</v>
      </c>
      <c r="G430">
        <f>+'LISTADO GENERAL '!T442</f>
        <v>0</v>
      </c>
      <c r="H430" s="21">
        <f>+'LISTADO GENERAL '!O442</f>
        <v>6.6493506493506507</v>
      </c>
      <c r="I430">
        <f t="shared" si="12"/>
        <v>0</v>
      </c>
      <c r="J430">
        <f>IF('LISTADO GENERAL '!K442="EXENTO",'REF2'!I430,I430*1.16)</f>
        <v>0</v>
      </c>
      <c r="K430" t="b">
        <f t="shared" si="13"/>
        <v>0</v>
      </c>
      <c r="L430">
        <f>'LISTADO GENERAL '!A442</f>
        <v>0</v>
      </c>
    </row>
    <row r="431" spans="1:12">
      <c r="A431" s="22">
        <v>430</v>
      </c>
      <c r="B431" t="str">
        <f>+'LISTADO GENERAL '!B443</f>
        <v>033140015</v>
      </c>
      <c r="C431" t="str">
        <f>+'LISTADO GENERAL '!E443</f>
        <v>BIOGAVALINA 150mg X 30 CAP</v>
      </c>
      <c r="D431">
        <f>+'LISTADO GENERAL '!F443</f>
        <v>0</v>
      </c>
      <c r="E431" t="str">
        <f>+'LISTADO GENERAL '!I443</f>
        <v>BIO - MERCY</v>
      </c>
      <c r="F431" s="20">
        <f>+'LISTADO GENERAL '!S443</f>
        <v>46539</v>
      </c>
      <c r="G431">
        <f>+'LISTADO GENERAL '!T443</f>
        <v>0</v>
      </c>
      <c r="H431" s="21">
        <f>+'LISTADO GENERAL '!O443</f>
        <v>2.9714285714285715</v>
      </c>
      <c r="I431">
        <f t="shared" si="12"/>
        <v>0</v>
      </c>
      <c r="J431">
        <f>IF('LISTADO GENERAL '!K443="EXENTO",'REF2'!I431,I431*1.16)</f>
        <v>0</v>
      </c>
      <c r="K431" t="b">
        <f t="shared" si="13"/>
        <v>0</v>
      </c>
      <c r="L431">
        <f>'LISTADO GENERAL '!A443</f>
        <v>0</v>
      </c>
    </row>
    <row r="432" spans="1:12">
      <c r="A432" s="22">
        <v>431</v>
      </c>
      <c r="B432" t="str">
        <f>+'LISTADO GENERAL '!B444</f>
        <v>033140016</v>
      </c>
      <c r="C432" t="str">
        <f>+'LISTADO GENERAL '!E444</f>
        <v>BIOGAVALINA 75mg X 30 CAP</v>
      </c>
      <c r="D432">
        <f>+'LISTADO GENERAL '!F444</f>
        <v>0</v>
      </c>
      <c r="E432" t="str">
        <f>+'LISTADO GENERAL '!I444</f>
        <v>BIO - MERCY</v>
      </c>
      <c r="F432" s="20">
        <f>+'LISTADO GENERAL '!S444</f>
        <v>46174</v>
      </c>
      <c r="G432">
        <f>+'LISTADO GENERAL '!T444</f>
        <v>0</v>
      </c>
      <c r="H432" s="21">
        <f>+'LISTADO GENERAL '!O444</f>
        <v>2.9090909090909092</v>
      </c>
      <c r="I432">
        <f t="shared" si="12"/>
        <v>0</v>
      </c>
      <c r="J432">
        <f>IF('LISTADO GENERAL '!K444="EXENTO",'REF2'!I432,I432*1.16)</f>
        <v>0</v>
      </c>
      <c r="K432" t="b">
        <f t="shared" si="13"/>
        <v>0</v>
      </c>
      <c r="L432">
        <f>'LISTADO GENERAL '!A444</f>
        <v>0</v>
      </c>
    </row>
    <row r="433" spans="1:12">
      <c r="A433" s="22">
        <v>432</v>
      </c>
      <c r="B433" t="str">
        <f>+'LISTADO GENERAL '!B445</f>
        <v>023760002</v>
      </c>
      <c r="C433" t="str">
        <f>+'LISTADO GENERAL '!E445</f>
        <v>BIOGLYCOL (POLIETILENGLICOL 0.4%-PROPILENGLICOL 0.3) SOL OFT X 15mL</v>
      </c>
      <c r="D433">
        <f>+'LISTADO GENERAL '!F445</f>
        <v>0</v>
      </c>
      <c r="E433" t="str">
        <f>+'LISTADO GENERAL '!I445</f>
        <v>BIOGLASS</v>
      </c>
      <c r="F433" s="20">
        <f>+'LISTADO GENERAL '!S445</f>
        <v>46327</v>
      </c>
      <c r="G433">
        <f>+'LISTADO GENERAL '!T445</f>
        <v>0</v>
      </c>
      <c r="H433" s="21">
        <f>+'LISTADO GENERAL '!O445</f>
        <v>3.6396103896103895</v>
      </c>
      <c r="I433">
        <f t="shared" si="12"/>
        <v>0</v>
      </c>
      <c r="J433">
        <f>IF('LISTADO GENERAL '!K445="EXENTO",'REF2'!I433,I433*1.16)</f>
        <v>0</v>
      </c>
      <c r="K433" t="b">
        <f t="shared" si="13"/>
        <v>0</v>
      </c>
      <c r="L433" t="str">
        <f>'LISTADO GENERAL '!A445</f>
        <v xml:space="preserve">BROCHE DE ORO </v>
      </c>
    </row>
    <row r="434" spans="1:12">
      <c r="A434" s="22">
        <v>433</v>
      </c>
      <c r="B434" t="str">
        <f>+'LISTADO GENERAL '!B446</f>
        <v>023760035</v>
      </c>
      <c r="C434" t="str">
        <f>+'LISTADO GENERAL '!E446</f>
        <v>BIOKACIN (AMIKACINA ) 500MG/2ML</v>
      </c>
      <c r="D434">
        <f>+'LISTADO GENERAL '!F446</f>
        <v>0</v>
      </c>
      <c r="E434" t="str">
        <f>+'LISTADO GENERAL '!I446</f>
        <v>BIOGLASS</v>
      </c>
      <c r="F434" s="20">
        <f>+'LISTADO GENERAL '!S446</f>
        <v>45901</v>
      </c>
      <c r="G434">
        <f>+'LISTADO GENERAL '!T446</f>
        <v>0</v>
      </c>
      <c r="H434" s="21">
        <f>+'LISTADO GENERAL '!O446</f>
        <v>7.896103896103897</v>
      </c>
      <c r="I434">
        <f t="shared" si="12"/>
        <v>0</v>
      </c>
      <c r="J434">
        <f>IF('LISTADO GENERAL '!K446="EXENTO",'REF2'!I434,I434*1.16)</f>
        <v>0</v>
      </c>
      <c r="K434" t="b">
        <f t="shared" si="13"/>
        <v>0</v>
      </c>
      <c r="L434" t="str">
        <f>'LISTADO GENERAL '!A446</f>
        <v xml:space="preserve">BROCHE DE ORO </v>
      </c>
    </row>
    <row r="435" spans="1:12">
      <c r="A435" s="22">
        <v>434</v>
      </c>
      <c r="B435" t="str">
        <f>+'LISTADO GENERAL '!B447</f>
        <v>023760010</v>
      </c>
      <c r="C435" t="str">
        <f>+'LISTADO GENERAL '!E447</f>
        <v>BIOLFEN (DICLOFENAC SODICO) 0.1% GOTAS OCULARES X 10mL</v>
      </c>
      <c r="D435">
        <f>+'LISTADO GENERAL '!F447</f>
        <v>0</v>
      </c>
      <c r="E435" t="str">
        <f>+'LISTADO GENERAL '!I447</f>
        <v>BIOGLASS</v>
      </c>
      <c r="F435" s="20">
        <f>+'LISTADO GENERAL '!S447</f>
        <v>46082</v>
      </c>
      <c r="G435">
        <f>+'LISTADO GENERAL '!T447</f>
        <v>0</v>
      </c>
      <c r="H435" s="21">
        <f>+'LISTADO GENERAL '!O447</f>
        <v>3.2448051948051946</v>
      </c>
      <c r="I435">
        <f t="shared" si="12"/>
        <v>0</v>
      </c>
      <c r="J435">
        <f>IF('LISTADO GENERAL '!K447="EXENTO",'REF2'!I435,I435*1.16)</f>
        <v>0</v>
      </c>
      <c r="K435" t="b">
        <f t="shared" si="13"/>
        <v>0</v>
      </c>
      <c r="L435" t="str">
        <f>'LISTADO GENERAL '!A447</f>
        <v xml:space="preserve">BROCHE DE ORO </v>
      </c>
    </row>
    <row r="436" spans="1:12">
      <c r="A436" s="22">
        <v>435</v>
      </c>
      <c r="B436" t="str">
        <f>+'LISTADO GENERAL '!B448</f>
        <v>023760011</v>
      </c>
      <c r="C436" t="str">
        <f>+'LISTADO GENERAL '!E448</f>
        <v>BIOMETHIL (CARBOXIMETILCELULOSA SODICA) 1% SOL OFT X 10mL</v>
      </c>
      <c r="D436">
        <f>+'LISTADO GENERAL '!F448</f>
        <v>0</v>
      </c>
      <c r="E436" t="str">
        <f>+'LISTADO GENERAL '!I448</f>
        <v>BIOGLASS</v>
      </c>
      <c r="F436" s="20">
        <f>+'LISTADO GENERAL '!S448</f>
        <v>46113</v>
      </c>
      <c r="G436">
        <f>+'LISTADO GENERAL '!T448</f>
        <v>0</v>
      </c>
      <c r="H436" s="21">
        <f>+'LISTADO GENERAL '!O448</f>
        <v>2.6816455696202528</v>
      </c>
      <c r="I436">
        <f t="shared" si="12"/>
        <v>0</v>
      </c>
      <c r="J436">
        <f>IF('LISTADO GENERAL '!K448="EXENTO",'REF2'!I436,I436*1.16)</f>
        <v>0</v>
      </c>
      <c r="K436" t="b">
        <f t="shared" si="13"/>
        <v>0</v>
      </c>
      <c r="L436" t="str">
        <f>'LISTADO GENERAL '!A448</f>
        <v xml:space="preserve">BROCHE DE ORO </v>
      </c>
    </row>
    <row r="437" spans="1:12">
      <c r="A437" s="22">
        <v>436</v>
      </c>
      <c r="B437" t="str">
        <f>+'LISTADO GENERAL '!B449</f>
        <v>023760003</v>
      </c>
      <c r="C437" t="str">
        <f>+'LISTADO GENERAL '!E449</f>
        <v>BIOMYCIN (TOBRAMICINA 3mg/ml) SOL OFT X 5mL</v>
      </c>
      <c r="D437">
        <f>+'LISTADO GENERAL '!F449</f>
        <v>0</v>
      </c>
      <c r="E437" t="str">
        <f>+'LISTADO GENERAL '!I449</f>
        <v>BIOGLASS</v>
      </c>
      <c r="F437" s="20">
        <f>+'LISTADO GENERAL '!S449</f>
        <v>46327</v>
      </c>
      <c r="G437">
        <f>+'LISTADO GENERAL '!T449</f>
        <v>0</v>
      </c>
      <c r="H437" s="21">
        <f>+'LISTADO GENERAL '!O449</f>
        <v>1.9477261904761904</v>
      </c>
      <c r="I437">
        <f t="shared" si="12"/>
        <v>0</v>
      </c>
      <c r="J437">
        <f>IF('LISTADO GENERAL '!K449="EXENTO",'REF2'!I437,I437*1.16)</f>
        <v>0</v>
      </c>
      <c r="K437" t="b">
        <f t="shared" si="13"/>
        <v>0</v>
      </c>
      <c r="L437" t="str">
        <f>'LISTADO GENERAL '!A449</f>
        <v xml:space="preserve">BROCHE DE ORO </v>
      </c>
    </row>
    <row r="438" spans="1:12">
      <c r="A438" s="22">
        <v>437</v>
      </c>
      <c r="B438" t="str">
        <f>+'LISTADO GENERAL '!B450</f>
        <v>023760012</v>
      </c>
      <c r="C438" t="str">
        <f>+'LISTADO GENERAL '!E450</f>
        <v>BIOPAT (OLOPATADINA CLOHIDRATO) 0.2% FRASCO X 5mL</v>
      </c>
      <c r="D438">
        <f>+'LISTADO GENERAL '!F450</f>
        <v>0</v>
      </c>
      <c r="E438" t="str">
        <f>+'LISTADO GENERAL '!I450</f>
        <v>BIOGLASS</v>
      </c>
      <c r="F438" s="20">
        <f>+'LISTADO GENERAL '!S450</f>
        <v>46082</v>
      </c>
      <c r="G438">
        <f>+'LISTADO GENERAL '!T450</f>
        <v>0</v>
      </c>
      <c r="H438" s="21">
        <f>+'LISTADO GENERAL '!O450</f>
        <v>2.208441558441558</v>
      </c>
      <c r="I438">
        <f t="shared" si="12"/>
        <v>0</v>
      </c>
      <c r="J438">
        <f>IF('LISTADO GENERAL '!K450="EXENTO",'REF2'!I438,I438*1.16)</f>
        <v>0</v>
      </c>
      <c r="K438" t="b">
        <f t="shared" si="13"/>
        <v>0</v>
      </c>
      <c r="L438" t="str">
        <f>'LISTADO GENERAL '!A450</f>
        <v xml:space="preserve">BROCHE DE ORO </v>
      </c>
    </row>
    <row r="439" spans="1:12">
      <c r="A439" s="22">
        <v>438</v>
      </c>
      <c r="B439" t="str">
        <f>+'LISTADO GENERAL '!B451</f>
        <v>023760013</v>
      </c>
      <c r="C439" t="str">
        <f>+'LISTADO GENERAL '!E451</f>
        <v>BIOPRED (PREDNISOLONA ACETATO) 1% FRASCO X 5mL</v>
      </c>
      <c r="D439">
        <f>+'LISTADO GENERAL '!F451</f>
        <v>0</v>
      </c>
      <c r="E439" t="str">
        <f>+'LISTADO GENERAL '!I451</f>
        <v>BIOGLASS</v>
      </c>
      <c r="F439" s="20">
        <f>+'LISTADO GENERAL '!S451</f>
        <v>46174</v>
      </c>
      <c r="G439">
        <f>+'LISTADO GENERAL '!T451</f>
        <v>0</v>
      </c>
      <c r="H439" s="21">
        <f>+'LISTADO GENERAL '!O451</f>
        <v>2.3564935064935062</v>
      </c>
      <c r="I439">
        <f t="shared" si="12"/>
        <v>0</v>
      </c>
      <c r="J439">
        <f>IF('LISTADO GENERAL '!K451="EXENTO",'REF2'!I439,I439*1.16)</f>
        <v>0</v>
      </c>
      <c r="K439" t="b">
        <f t="shared" si="13"/>
        <v>0</v>
      </c>
      <c r="L439" t="str">
        <f>'LISTADO GENERAL '!A451</f>
        <v xml:space="preserve">BROCHE DE ORO </v>
      </c>
    </row>
    <row r="440" spans="1:12">
      <c r="A440" s="22">
        <v>439</v>
      </c>
      <c r="B440" t="str">
        <f>+'LISTADO GENERAL '!B452</f>
        <v>023760004</v>
      </c>
      <c r="C440" t="str">
        <f>+'LISTADO GENERAL '!E452</f>
        <v>BIOPROSMOL (LATANOSPROST 0.005%-TIMOLOL 0.5%) SOL OFT 2.5mL</v>
      </c>
      <c r="D440">
        <f>+'LISTADO GENERAL '!F452</f>
        <v>0</v>
      </c>
      <c r="E440" t="str">
        <f>+'LISTADO GENERAL '!I452</f>
        <v>BIOGLASS</v>
      </c>
      <c r="F440" s="20">
        <f>+'LISTADO GENERAL '!S452</f>
        <v>46327</v>
      </c>
      <c r="G440">
        <f>+'LISTADO GENERAL '!T452</f>
        <v>0</v>
      </c>
      <c r="H440" s="21">
        <f>+'LISTADO GENERAL '!O452</f>
        <v>6.1811688311688302</v>
      </c>
      <c r="I440">
        <f t="shared" si="12"/>
        <v>0</v>
      </c>
      <c r="J440">
        <f>IF('LISTADO GENERAL '!K452="EXENTO",'REF2'!I440,I440*1.16)</f>
        <v>0</v>
      </c>
      <c r="K440" t="b">
        <f t="shared" si="13"/>
        <v>0</v>
      </c>
      <c r="L440" t="str">
        <f>'LISTADO GENERAL '!A452</f>
        <v xml:space="preserve">BROCHE DE ORO </v>
      </c>
    </row>
    <row r="441" spans="1:12">
      <c r="A441" s="22">
        <v>440</v>
      </c>
      <c r="B441" t="str">
        <f>+'LISTADO GENERAL '!B453</f>
        <v>033140017</v>
      </c>
      <c r="C441" t="str">
        <f>+'LISTADO GENERAL '!E453</f>
        <v>BIOPROXINA 500mg X 10 TAB</v>
      </c>
      <c r="D441">
        <f>+'LISTADO GENERAL '!F453</f>
        <v>0</v>
      </c>
      <c r="E441" t="str">
        <f>+'LISTADO GENERAL '!I453</f>
        <v>BIO - MERCY</v>
      </c>
      <c r="F441" s="20">
        <f>+'LISTADO GENERAL '!S453</f>
        <v>46204</v>
      </c>
      <c r="G441">
        <f>+'LISTADO GENERAL '!T453</f>
        <v>0</v>
      </c>
      <c r="H441" s="21">
        <f>+'LISTADO GENERAL '!O453</f>
        <v>1.0077922077922077</v>
      </c>
      <c r="I441">
        <f t="shared" si="12"/>
        <v>0</v>
      </c>
      <c r="J441">
        <f>IF('LISTADO GENERAL '!K453="EXENTO",'REF2'!I441,I441*1.16)</f>
        <v>0</v>
      </c>
      <c r="K441" t="b">
        <f t="shared" si="13"/>
        <v>0</v>
      </c>
      <c r="L441">
        <f>'LISTADO GENERAL '!A453</f>
        <v>0</v>
      </c>
    </row>
    <row r="442" spans="1:12">
      <c r="A442" s="22">
        <v>441</v>
      </c>
      <c r="B442" t="str">
        <f>+'LISTADO GENERAL '!B454</f>
        <v>023760006</v>
      </c>
      <c r="C442" t="str">
        <f>+'LISTADO GENERAL '!E454</f>
        <v>BIORZORLAM (DORZOLAMIDA 2%) SOL OFT X 5mL</v>
      </c>
      <c r="D442">
        <f>+'LISTADO GENERAL '!F454</f>
        <v>0</v>
      </c>
      <c r="E442" t="str">
        <f>+'LISTADO GENERAL '!I454</f>
        <v>BIOGLASS</v>
      </c>
      <c r="F442" s="20">
        <f>+'LISTADO GENERAL '!S454</f>
        <v>46327</v>
      </c>
      <c r="G442">
        <f>+'LISTADO GENERAL '!T454</f>
        <v>0</v>
      </c>
      <c r="H442" s="21">
        <f>+'LISTADO GENERAL '!O454</f>
        <v>5.1528452380952379</v>
      </c>
      <c r="I442">
        <f t="shared" si="12"/>
        <v>0</v>
      </c>
      <c r="J442">
        <f>IF('LISTADO GENERAL '!K454="EXENTO",'REF2'!I442,I442*1.16)</f>
        <v>0</v>
      </c>
      <c r="K442" t="b">
        <f t="shared" si="13"/>
        <v>0</v>
      </c>
      <c r="L442" t="str">
        <f>'LISTADO GENERAL '!A454</f>
        <v xml:space="preserve">BROCHE DE ORO </v>
      </c>
    </row>
    <row r="443" spans="1:12">
      <c r="A443" s="22">
        <v>442</v>
      </c>
      <c r="B443" t="str">
        <f>+'LISTADO GENERAL '!B455</f>
        <v>020981182</v>
      </c>
      <c r="C443" t="str">
        <f>+'LISTADO GENERAL '!E455</f>
        <v>BIOTALOL 1,25mg X30 TBLS</v>
      </c>
      <c r="D443">
        <f>+'LISTADO GENERAL '!F455</f>
        <v>0</v>
      </c>
      <c r="E443" t="str">
        <f>+'LISTADO GENERAL '!I455</f>
        <v>LETI-GENVEN</v>
      </c>
      <c r="F443" s="20">
        <f>+'LISTADO GENERAL '!S455</f>
        <v>46266</v>
      </c>
      <c r="G443">
        <f>+'LISTADO GENERAL '!T455</f>
        <v>0</v>
      </c>
      <c r="H443" s="21">
        <f>+'LISTADO GENERAL '!O455</f>
        <v>4.6778481012658224</v>
      </c>
      <c r="I443">
        <f t="shared" si="12"/>
        <v>0</v>
      </c>
      <c r="J443">
        <f>IF('LISTADO GENERAL '!K455="EXENTO",'REF2'!I443,I443*1.16)</f>
        <v>0</v>
      </c>
      <c r="K443" t="b">
        <f t="shared" si="13"/>
        <v>0</v>
      </c>
      <c r="L443" t="str">
        <f>'LISTADO GENERAL '!A455</f>
        <v xml:space="preserve">BROCHE DE ORO </v>
      </c>
    </row>
    <row r="444" spans="1:12">
      <c r="A444" s="22">
        <v>443</v>
      </c>
      <c r="B444" t="str">
        <f>+'LISTADO GENERAL '!B456</f>
        <v>020980828</v>
      </c>
      <c r="C444" t="str">
        <f>+'LISTADO GENERAL '!E456</f>
        <v>BIOTALOL 10mg X30 TBLS</v>
      </c>
      <c r="D444">
        <f>+'LISTADO GENERAL '!F456</f>
        <v>0</v>
      </c>
      <c r="E444" t="str">
        <f>+'LISTADO GENERAL '!I456</f>
        <v>LETI-GENVEN</v>
      </c>
      <c r="F444" s="20">
        <f>+'LISTADO GENERAL '!S456</f>
        <v>46266</v>
      </c>
      <c r="G444">
        <f>+'LISTADO GENERAL '!T456</f>
        <v>0</v>
      </c>
      <c r="H444" s="21">
        <f>+'LISTADO GENERAL '!O456</f>
        <v>9.0670886075949362</v>
      </c>
      <c r="I444">
        <f t="shared" si="12"/>
        <v>0</v>
      </c>
      <c r="J444">
        <f>IF('LISTADO GENERAL '!K456="EXENTO",'REF2'!I444,I444*1.16)</f>
        <v>0</v>
      </c>
      <c r="K444" t="b">
        <f t="shared" si="13"/>
        <v>0</v>
      </c>
      <c r="L444" t="str">
        <f>'LISTADO GENERAL '!A456</f>
        <v xml:space="preserve">BROCHE DE ORO </v>
      </c>
    </row>
    <row r="445" spans="1:12">
      <c r="A445" s="22">
        <v>444</v>
      </c>
      <c r="B445" t="str">
        <f>+'LISTADO GENERAL '!B457</f>
        <v>020980958</v>
      </c>
      <c r="C445" t="str">
        <f>+'LISTADO GENERAL '!E457</f>
        <v>BIOTALOL 2,5MG X 30 COMP</v>
      </c>
      <c r="D445">
        <f>+'LISTADO GENERAL '!F457</f>
        <v>0</v>
      </c>
      <c r="E445" t="str">
        <f>+'LISTADO GENERAL '!I457</f>
        <v>LETI-GENVEN</v>
      </c>
      <c r="F445" s="20">
        <f>+'LISTADO GENERAL '!S457</f>
        <v>45931</v>
      </c>
      <c r="G445">
        <f>+'LISTADO GENERAL '!T457</f>
        <v>0</v>
      </c>
      <c r="H445" s="21">
        <f>+'LISTADO GENERAL '!O457</f>
        <v>5.6383116883116884</v>
      </c>
      <c r="I445">
        <f t="shared" si="12"/>
        <v>0</v>
      </c>
      <c r="J445">
        <f>IF('LISTADO GENERAL '!K457="EXENTO",'REF2'!I445,I445*1.16)</f>
        <v>0</v>
      </c>
      <c r="K445" t="b">
        <f t="shared" si="13"/>
        <v>0</v>
      </c>
      <c r="L445" t="str">
        <f>'LISTADO GENERAL '!A457</f>
        <v xml:space="preserve">BROCHE DE ORO </v>
      </c>
    </row>
    <row r="446" spans="1:12">
      <c r="A446" s="22">
        <v>445</v>
      </c>
      <c r="B446" t="str">
        <f>+'LISTADO GENERAL '!B458</f>
        <v>020981171</v>
      </c>
      <c r="C446" t="str">
        <f>+'LISTADO GENERAL '!E458</f>
        <v>BIOTALOL 5MG X 10 COMP</v>
      </c>
      <c r="D446">
        <f>+'LISTADO GENERAL '!F458</f>
        <v>0</v>
      </c>
      <c r="E446" t="str">
        <f>+'LISTADO GENERAL '!I458</f>
        <v>LETI-GENVEN</v>
      </c>
      <c r="F446" s="20">
        <f>+'LISTADO GENERAL '!S458</f>
        <v>46082</v>
      </c>
      <c r="G446">
        <f>+'LISTADO GENERAL '!T458</f>
        <v>0</v>
      </c>
      <c r="H446" s="21">
        <f>+'LISTADO GENERAL '!O458</f>
        <v>2.0179683544303795</v>
      </c>
      <c r="I446">
        <f t="shared" si="12"/>
        <v>0</v>
      </c>
      <c r="J446">
        <f>IF('LISTADO GENERAL '!K458="EXENTO",'REF2'!I446,I446*1.16)</f>
        <v>0</v>
      </c>
      <c r="K446" t="b">
        <f t="shared" si="13"/>
        <v>0</v>
      </c>
      <c r="L446" t="str">
        <f>'LISTADO GENERAL '!A458</f>
        <v xml:space="preserve">BROCHE DE ORO </v>
      </c>
    </row>
    <row r="447" spans="1:12">
      <c r="A447" s="22">
        <v>446</v>
      </c>
      <c r="B447" t="str">
        <f>+'LISTADO GENERAL '!B459</f>
        <v>020981117</v>
      </c>
      <c r="C447" t="str">
        <f>+'LISTADO GENERAL '!E459</f>
        <v>BIOTALOL 5MG X 30 COMP</v>
      </c>
      <c r="D447">
        <f>+'LISTADO GENERAL '!F459</f>
        <v>0</v>
      </c>
      <c r="E447" t="str">
        <f>+'LISTADO GENERAL '!I459</f>
        <v>LETI-GENVEN</v>
      </c>
      <c r="F447" s="20">
        <f>+'LISTADO GENERAL '!S459</f>
        <v>46388</v>
      </c>
      <c r="G447">
        <f>+'LISTADO GENERAL '!T459</f>
        <v>0</v>
      </c>
      <c r="H447" s="21">
        <f>+'LISTADO GENERAL '!O459</f>
        <v>6.6993506493506487</v>
      </c>
      <c r="I447">
        <f t="shared" si="12"/>
        <v>0</v>
      </c>
      <c r="J447">
        <f>IF('LISTADO GENERAL '!K459="EXENTO",'REF2'!I447,I447*1.16)</f>
        <v>0</v>
      </c>
      <c r="K447" t="b">
        <f t="shared" si="13"/>
        <v>0</v>
      </c>
      <c r="L447" t="str">
        <f>'LISTADO GENERAL '!A459</f>
        <v xml:space="preserve">BROCHE DE ORO </v>
      </c>
    </row>
    <row r="448" spans="1:12">
      <c r="A448" s="22">
        <v>447</v>
      </c>
      <c r="B448" t="str">
        <f>+'LISTADO GENERAL '!B460</f>
        <v>31332</v>
      </c>
      <c r="C448" t="str">
        <f>+'LISTADO GENERAL '!E460</f>
        <v>BIOTALOL HCT 10 MG - 6.25 MG X 30 COMP</v>
      </c>
      <c r="D448">
        <f>+'LISTADO GENERAL '!F460</f>
        <v>0</v>
      </c>
      <c r="E448" t="str">
        <f>+'LISTADO GENERAL '!I460</f>
        <v>LETI-GENVEN</v>
      </c>
      <c r="F448" s="20">
        <f>+'LISTADO GENERAL '!S460</f>
        <v>46296</v>
      </c>
      <c r="G448">
        <f>+'LISTADO GENERAL '!T460</f>
        <v>0</v>
      </c>
      <c r="H448" s="21">
        <f>+'LISTADO GENERAL '!O460</f>
        <v>7.8220779220779217</v>
      </c>
      <c r="I448">
        <f t="shared" si="12"/>
        <v>0</v>
      </c>
      <c r="J448">
        <f>IF('LISTADO GENERAL '!K460="EXENTO",'REF2'!I448,I448*1.16)</f>
        <v>0</v>
      </c>
      <c r="K448" t="b">
        <f t="shared" si="13"/>
        <v>0</v>
      </c>
      <c r="L448" t="str">
        <f>'LISTADO GENERAL '!A460</f>
        <v xml:space="preserve">BROCHE DE ORO </v>
      </c>
    </row>
    <row r="449" spans="1:12">
      <c r="A449" s="22">
        <v>448</v>
      </c>
      <c r="B449" t="str">
        <f>+'LISTADO GENERAL '!B461</f>
        <v>31331</v>
      </c>
      <c r="C449" t="str">
        <f>+'LISTADO GENERAL '!E461</f>
        <v xml:space="preserve">BIOTALOL HCT 5 mg - 6.25 mg X 30 COMP </v>
      </c>
      <c r="D449">
        <f>+'LISTADO GENERAL '!F461</f>
        <v>0</v>
      </c>
      <c r="E449" t="str">
        <f>+'LISTADO GENERAL '!I461</f>
        <v>LETI-GENVEN</v>
      </c>
      <c r="F449" s="20">
        <f>+'LISTADO GENERAL '!S461</f>
        <v>46296</v>
      </c>
      <c r="G449">
        <f>+'LISTADO GENERAL '!T461</f>
        <v>0</v>
      </c>
      <c r="H449" s="21">
        <f>+'LISTADO GENERAL '!O461</f>
        <v>8.8214285714285712</v>
      </c>
      <c r="I449">
        <f t="shared" si="12"/>
        <v>0</v>
      </c>
      <c r="J449">
        <f>IF('LISTADO GENERAL '!K461="EXENTO",'REF2'!I449,I449*1.16)</f>
        <v>0</v>
      </c>
      <c r="K449" t="b">
        <f t="shared" si="13"/>
        <v>0</v>
      </c>
      <c r="L449" t="str">
        <f>'LISTADO GENERAL '!A461</f>
        <v xml:space="preserve">BROCHE DE ORO </v>
      </c>
    </row>
    <row r="450" spans="1:12">
      <c r="A450" s="22">
        <v>449</v>
      </c>
      <c r="B450" t="str">
        <f>+'LISTADO GENERAL '!B462</f>
        <v>033140018</v>
      </c>
      <c r="C450" t="str">
        <f>+'LISTADO GENERAL '!E462</f>
        <v>BIOTAMSUL 0.4mg X 30 TAB</v>
      </c>
      <c r="D450">
        <f>+'LISTADO GENERAL '!F462</f>
        <v>0</v>
      </c>
      <c r="E450" t="str">
        <f>+'LISTADO GENERAL '!I462</f>
        <v>BIO - MERCY</v>
      </c>
      <c r="F450" s="20">
        <f>+'LISTADO GENERAL '!S462</f>
        <v>46508</v>
      </c>
      <c r="G450">
        <f>+'LISTADO GENERAL '!T462</f>
        <v>0</v>
      </c>
      <c r="H450" s="21">
        <f>+'LISTADO GENERAL '!O462</f>
        <v>1.8493506493506495</v>
      </c>
      <c r="I450">
        <f t="shared" ref="I450:I513" si="14">+H450*G450</f>
        <v>0</v>
      </c>
      <c r="J450">
        <f>IF('LISTADO GENERAL '!K462="EXENTO",'REF2'!I450,I450*1.16)</f>
        <v>0</v>
      </c>
      <c r="K450" t="b">
        <f t="shared" si="13"/>
        <v>0</v>
      </c>
      <c r="L450">
        <f>'LISTADO GENERAL '!A462</f>
        <v>0</v>
      </c>
    </row>
    <row r="451" spans="1:12">
      <c r="A451" s="22">
        <v>450</v>
      </c>
      <c r="B451" t="str">
        <f>+'LISTADO GENERAL '!B463</f>
        <v>023760028</v>
      </c>
      <c r="C451" t="str">
        <f>+'LISTADO GENERAL '!E463</f>
        <v>BIOVIT K (FITOMENADIONA) 10MG/1ML  SOL INYEC</v>
      </c>
      <c r="D451">
        <f>+'LISTADO GENERAL '!F463</f>
        <v>0</v>
      </c>
      <c r="E451" t="str">
        <f>+'LISTADO GENERAL '!I463</f>
        <v>BIOGLASS</v>
      </c>
      <c r="F451" s="20">
        <f>+'LISTADO GENERAL '!S463</f>
        <v>46357</v>
      </c>
      <c r="G451">
        <f>+'LISTADO GENERAL '!T463</f>
        <v>0</v>
      </c>
      <c r="H451" s="21">
        <f>+'LISTADO GENERAL '!O463</f>
        <v>4.5125000000000002</v>
      </c>
      <c r="I451">
        <f t="shared" si="14"/>
        <v>0</v>
      </c>
      <c r="J451">
        <f>IF('LISTADO GENERAL '!K463="EXENTO",'REF2'!I451,I451*1.16)</f>
        <v>0</v>
      </c>
      <c r="K451" t="b">
        <f t="shared" ref="K451:K514" si="15">IF(AND(G451&gt;0,OR(L451=$L$1,L451=$M$1)),ROW())</f>
        <v>0</v>
      </c>
      <c r="L451" t="str">
        <f>'LISTADO GENERAL '!A463</f>
        <v xml:space="preserve">BROCHE DE ORO </v>
      </c>
    </row>
    <row r="452" spans="1:12">
      <c r="A452" s="22">
        <v>451</v>
      </c>
      <c r="B452" t="str">
        <f>+'LISTADO GENERAL '!B464</f>
        <v>023760043</v>
      </c>
      <c r="C452" t="str">
        <f>+'LISTADO GENERAL '!E464</f>
        <v>BIOXACIN (MOXIFLOXACINA) 5ML SOL OFTAL</v>
      </c>
      <c r="D452">
        <f>+'LISTADO GENERAL '!F464</f>
        <v>0</v>
      </c>
      <c r="E452" t="str">
        <f>+'LISTADO GENERAL '!I464</f>
        <v>BIOGLASS</v>
      </c>
      <c r="F452" s="20">
        <f>+'LISTADO GENERAL '!S464</f>
        <v>46327</v>
      </c>
      <c r="G452">
        <f>+'LISTADO GENERAL '!T464</f>
        <v>0</v>
      </c>
      <c r="H452" s="21">
        <f>+'LISTADO GENERAL '!O464</f>
        <v>4.9679345238095243</v>
      </c>
      <c r="I452">
        <f t="shared" si="14"/>
        <v>0</v>
      </c>
      <c r="J452">
        <f>IF('LISTADO GENERAL '!K464="EXENTO",'REF2'!I452,I452*1.16)</f>
        <v>0</v>
      </c>
      <c r="K452" t="b">
        <f t="shared" si="15"/>
        <v>0</v>
      </c>
      <c r="L452" t="str">
        <f>'LISTADO GENERAL '!A464</f>
        <v xml:space="preserve">BROCHE DE ORO </v>
      </c>
    </row>
    <row r="453" spans="1:12">
      <c r="A453" s="22">
        <v>452</v>
      </c>
      <c r="B453" t="str">
        <f>+'LISTADO GENERAL '!B465</f>
        <v>023760015</v>
      </c>
      <c r="C453" t="str">
        <f>+'LISTADO GENERAL '!E465</f>
        <v>BIOXIDEX (MOXIFLOXACINA 0.5%+DEXAMETASONA 1%) SOL OFT X 5mL</v>
      </c>
      <c r="D453">
        <f>+'LISTADO GENERAL '!F465</f>
        <v>0</v>
      </c>
      <c r="E453" t="str">
        <f>+'LISTADO GENERAL '!I465</f>
        <v>BIOGLASS</v>
      </c>
      <c r="F453" s="20">
        <f>+'LISTADO GENERAL '!S465</f>
        <v>46082</v>
      </c>
      <c r="G453">
        <f>+'LISTADO GENERAL '!T465</f>
        <v>0</v>
      </c>
      <c r="H453" s="21">
        <f>+'LISTADO GENERAL '!O465</f>
        <v>4.5857857142857146</v>
      </c>
      <c r="I453">
        <f t="shared" si="14"/>
        <v>0</v>
      </c>
      <c r="J453">
        <f>IF('LISTADO GENERAL '!K465="EXENTO",'REF2'!I453,I453*1.16)</f>
        <v>0</v>
      </c>
      <c r="K453" t="b">
        <f t="shared" si="15"/>
        <v>0</v>
      </c>
      <c r="L453" t="str">
        <f>'LISTADO GENERAL '!A465</f>
        <v xml:space="preserve">BROCHE DE ORO </v>
      </c>
    </row>
    <row r="454" spans="1:12">
      <c r="A454" s="22">
        <v>453</v>
      </c>
      <c r="B454" t="str">
        <f>+'LISTADO GENERAL '!B466</f>
        <v>021740488</v>
      </c>
      <c r="C454" t="str">
        <f>+'LISTADO GENERAL '!E466</f>
        <v>BIPRIN 300mg X 10 CAPS</v>
      </c>
      <c r="D454">
        <f>+'LISTADO GENERAL '!F466</f>
        <v>0</v>
      </c>
      <c r="E454" t="str">
        <f>+'LISTADO GENERAL '!I466</f>
        <v>VIVAX</v>
      </c>
      <c r="F454" s="20">
        <f>+'LISTADO GENERAL '!S466</f>
        <v>46447</v>
      </c>
      <c r="G454">
        <f>+'LISTADO GENERAL '!T466</f>
        <v>0</v>
      </c>
      <c r="H454" s="21">
        <f>+'LISTADO GENERAL '!O466</f>
        <v>4.7532467532467537</v>
      </c>
      <c r="I454">
        <f t="shared" si="14"/>
        <v>0</v>
      </c>
      <c r="J454">
        <f>IF('LISTADO GENERAL '!K466="EXENTO",'REF2'!I454,I454*1.16)</f>
        <v>0</v>
      </c>
      <c r="K454" t="b">
        <f t="shared" si="15"/>
        <v>0</v>
      </c>
      <c r="L454">
        <f>'LISTADO GENERAL '!A466</f>
        <v>0</v>
      </c>
    </row>
    <row r="455" spans="1:12">
      <c r="A455" s="22">
        <v>454</v>
      </c>
      <c r="B455" t="str">
        <f>+'LISTADO GENERAL '!B467</f>
        <v>021701035</v>
      </c>
      <c r="C455" t="str">
        <f>+'LISTADO GENERAL '!E467</f>
        <v>BIPROLIL  2,5MG X  30  COMP</v>
      </c>
      <c r="D455">
        <f>+'LISTADO GENERAL '!F467</f>
        <v>0</v>
      </c>
      <c r="E455" t="str">
        <f>+'LISTADO GENERAL '!I467</f>
        <v>VARGAS</v>
      </c>
      <c r="F455" s="20">
        <f>+'LISTADO GENERAL '!S467</f>
        <v>46143</v>
      </c>
      <c r="G455">
        <f>+'LISTADO GENERAL '!T467</f>
        <v>0</v>
      </c>
      <c r="H455" s="21">
        <f>+'LISTADO GENERAL '!O467</f>
        <v>4.4782278481012652</v>
      </c>
      <c r="I455">
        <f t="shared" si="14"/>
        <v>0</v>
      </c>
      <c r="J455">
        <f>IF('LISTADO GENERAL '!K467="EXENTO",'REF2'!I455,I455*1.16)</f>
        <v>0</v>
      </c>
      <c r="K455" t="b">
        <f t="shared" si="15"/>
        <v>0</v>
      </c>
      <c r="L455" t="str">
        <f>'LISTADO GENERAL '!A467</f>
        <v>PRODUCTOS TOP</v>
      </c>
    </row>
    <row r="456" spans="1:12">
      <c r="A456" s="22">
        <v>455</v>
      </c>
      <c r="B456" t="str">
        <f>+'LISTADO GENERAL '!B468</f>
        <v>021700935</v>
      </c>
      <c r="C456" t="str">
        <f>+'LISTADO GENERAL '!E468</f>
        <v>BIPROLIL 2,5MG X 15 COMP</v>
      </c>
      <c r="D456">
        <f>+'LISTADO GENERAL '!F468</f>
        <v>0</v>
      </c>
      <c r="E456" t="str">
        <f>+'LISTADO GENERAL '!I468</f>
        <v>VARGAS</v>
      </c>
      <c r="F456" s="20">
        <f>+'LISTADO GENERAL '!S468</f>
        <v>46204.665185185186</v>
      </c>
      <c r="G456">
        <f>+'LISTADO GENERAL '!T468</f>
        <v>0</v>
      </c>
      <c r="H456" s="21">
        <f>+'LISTADO GENERAL '!O468</f>
        <v>2.8771760402371469</v>
      </c>
      <c r="I456">
        <f t="shared" si="14"/>
        <v>0</v>
      </c>
      <c r="J456">
        <f>IF('LISTADO GENERAL '!K468="EXENTO",'REF2'!I456,I456*1.16)</f>
        <v>0</v>
      </c>
      <c r="K456" t="b">
        <f t="shared" si="15"/>
        <v>0</v>
      </c>
      <c r="L456">
        <f>'LISTADO GENERAL '!A468</f>
        <v>0</v>
      </c>
    </row>
    <row r="457" spans="1:12">
      <c r="A457" s="22">
        <v>456</v>
      </c>
      <c r="B457" t="str">
        <f>+'LISTADO GENERAL '!B469</f>
        <v>021700936</v>
      </c>
      <c r="C457" t="str">
        <f>+'LISTADO GENERAL '!E469</f>
        <v>BIPROLIL 5MG X 15 COMP</v>
      </c>
      <c r="D457">
        <f>+'LISTADO GENERAL '!F469</f>
        <v>0</v>
      </c>
      <c r="E457" t="str">
        <f>+'LISTADO GENERAL '!I469</f>
        <v>VARGAS</v>
      </c>
      <c r="F457" s="20">
        <f>+'LISTADO GENERAL '!S469</f>
        <v>45931</v>
      </c>
      <c r="G457">
        <f>+'LISTADO GENERAL '!T469</f>
        <v>0</v>
      </c>
      <c r="H457" s="21">
        <f>+'LISTADO GENERAL '!O469</f>
        <v>3.9072833333333334</v>
      </c>
      <c r="I457">
        <f t="shared" si="14"/>
        <v>0</v>
      </c>
      <c r="J457">
        <f>IF('LISTADO GENERAL '!K469="EXENTO",'REF2'!I457,I457*1.16)</f>
        <v>0</v>
      </c>
      <c r="K457" t="b">
        <f t="shared" si="15"/>
        <v>0</v>
      </c>
      <c r="L457" t="str">
        <f>'LISTADO GENERAL '!A469</f>
        <v>PRODUCTOS TOP</v>
      </c>
    </row>
    <row r="458" spans="1:12">
      <c r="A458" s="22">
        <v>457</v>
      </c>
      <c r="B458" t="str">
        <f>+'LISTADO GENERAL '!B470</f>
        <v>PT-00229</v>
      </c>
      <c r="C458" t="str">
        <f>+'LISTADO GENERAL '!E470</f>
        <v>BIPROLIL HCT 2.5 MG - 6.25 MG X 30 COMP REC</v>
      </c>
      <c r="D458">
        <f>+'LISTADO GENERAL '!F470</f>
        <v>0</v>
      </c>
      <c r="E458" t="str">
        <f>+'LISTADO GENERAL '!I470</f>
        <v>VARGAS</v>
      </c>
      <c r="F458" s="20">
        <f>+'LISTADO GENERAL '!S470</f>
        <v>46296</v>
      </c>
      <c r="G458">
        <f>+'LISTADO GENERAL '!T470</f>
        <v>0</v>
      </c>
      <c r="H458" s="21">
        <f>+'LISTADO GENERAL '!O470</f>
        <v>4.2766233766233768</v>
      </c>
      <c r="I458">
        <f t="shared" si="14"/>
        <v>0</v>
      </c>
      <c r="J458">
        <f>IF('LISTADO GENERAL '!K470="EXENTO",'REF2'!I458,I458*1.16)</f>
        <v>0</v>
      </c>
      <c r="K458" t="b">
        <f t="shared" si="15"/>
        <v>0</v>
      </c>
      <c r="L458">
        <f>'LISTADO GENERAL '!A470</f>
        <v>0</v>
      </c>
    </row>
    <row r="459" spans="1:12">
      <c r="A459" s="22">
        <v>458</v>
      </c>
      <c r="B459" t="str">
        <f>+'LISTADO GENERAL '!B471</f>
        <v>023690012</v>
      </c>
      <c r="C459" t="str">
        <f>+'LISTADO GENERAL '!E471</f>
        <v>BIRGIT 100 mg X 10 COMP REC</v>
      </c>
      <c r="D459">
        <f>+'LISTADO GENERAL '!F471</f>
        <v>0</v>
      </c>
      <c r="E459" t="str">
        <f>+'LISTADO GENERAL '!I471</f>
        <v>MEGALABS</v>
      </c>
      <c r="F459" s="20">
        <f>+'LISTADO GENERAL '!S471</f>
        <v>46235</v>
      </c>
      <c r="G459">
        <f>+'LISTADO GENERAL '!T471</f>
        <v>0</v>
      </c>
      <c r="H459" s="21">
        <f>+'LISTADO GENERAL '!O471</f>
        <v>5.6036363636363644</v>
      </c>
      <c r="I459">
        <f t="shared" si="14"/>
        <v>0</v>
      </c>
      <c r="J459">
        <f>IF('LISTADO GENERAL '!K471="EXENTO",'REF2'!I459,I459*1.16)</f>
        <v>0</v>
      </c>
      <c r="K459" t="b">
        <f t="shared" si="15"/>
        <v>0</v>
      </c>
      <c r="L459">
        <f>'LISTADO GENERAL '!A471</f>
        <v>0</v>
      </c>
    </row>
    <row r="460" spans="1:12">
      <c r="A460" s="22">
        <v>459</v>
      </c>
      <c r="B460" t="str">
        <f>+'LISTADO GENERAL '!B472</f>
        <v>023690013</v>
      </c>
      <c r="C460" t="str">
        <f>+'LISTADO GENERAL '!E472</f>
        <v>BIRGIT 100 mg X 30 COMP REC</v>
      </c>
      <c r="D460">
        <f>+'LISTADO GENERAL '!F472</f>
        <v>0</v>
      </c>
      <c r="E460" t="str">
        <f>+'LISTADO GENERAL '!I472</f>
        <v>MEGALABS</v>
      </c>
      <c r="F460" s="20">
        <f>+'LISTADO GENERAL '!S472</f>
        <v>46235</v>
      </c>
      <c r="G460">
        <f>+'LISTADO GENERAL '!T472</f>
        <v>0</v>
      </c>
      <c r="H460" s="21">
        <f>+'LISTADO GENERAL '!O472</f>
        <v>15.150129870129872</v>
      </c>
      <c r="I460">
        <f t="shared" si="14"/>
        <v>0</v>
      </c>
      <c r="J460">
        <f>IF('LISTADO GENERAL '!K472="EXENTO",'REF2'!I460,I460*1.16)</f>
        <v>0</v>
      </c>
      <c r="K460" t="b">
        <f t="shared" si="15"/>
        <v>0</v>
      </c>
      <c r="L460">
        <f>'LISTADO GENERAL '!A472</f>
        <v>0</v>
      </c>
    </row>
    <row r="461" spans="1:12">
      <c r="A461" s="22">
        <v>460</v>
      </c>
      <c r="B461" t="str">
        <f>+'LISTADO GENERAL '!B473</f>
        <v>023690014</v>
      </c>
      <c r="C461" t="str">
        <f>+'LISTADO GENERAL '!E473</f>
        <v>BIRGIT PLUS 50 mg - 500 mg X 30 COMP REC</v>
      </c>
      <c r="D461">
        <f>+'LISTADO GENERAL '!F473</f>
        <v>0</v>
      </c>
      <c r="E461" t="str">
        <f>+'LISTADO GENERAL '!I473</f>
        <v>MEGALABS</v>
      </c>
      <c r="F461" s="20">
        <f>+'LISTADO GENERAL '!S473</f>
        <v>46204</v>
      </c>
      <c r="G461">
        <f>+'LISTADO GENERAL '!T473</f>
        <v>0</v>
      </c>
      <c r="H461" s="21">
        <f>+'LISTADO GENERAL '!O473</f>
        <v>21.900779220779217</v>
      </c>
      <c r="I461">
        <f t="shared" si="14"/>
        <v>0</v>
      </c>
      <c r="J461">
        <f>IF('LISTADO GENERAL '!K473="EXENTO",'REF2'!I461,I461*1.16)</f>
        <v>0</v>
      </c>
      <c r="K461" t="b">
        <f t="shared" si="15"/>
        <v>0</v>
      </c>
      <c r="L461">
        <f>'LISTADO GENERAL '!A473</f>
        <v>0</v>
      </c>
    </row>
    <row r="462" spans="1:12">
      <c r="A462" s="22">
        <v>461</v>
      </c>
      <c r="B462" t="str">
        <f>+'LISTADO GENERAL '!B474</f>
        <v>033180010</v>
      </c>
      <c r="C462" t="str">
        <f>+'LISTADO GENERAL '!E474</f>
        <v>BISACODYL 5 mg X 10 TBL</v>
      </c>
      <c r="D462">
        <f>+'LISTADO GENERAL '!F474</f>
        <v>0</v>
      </c>
      <c r="E462" t="str">
        <f>+'LISTADO GENERAL '!I474</f>
        <v>ARTE + MEDICO</v>
      </c>
      <c r="F462" s="20">
        <f>+'LISTADO GENERAL '!S474</f>
        <v>46631</v>
      </c>
      <c r="G462">
        <f>+'LISTADO GENERAL '!T474</f>
        <v>0</v>
      </c>
      <c r="H462" s="21">
        <f>+'LISTADO GENERAL '!O474</f>
        <v>2.051948051948052</v>
      </c>
      <c r="I462">
        <f t="shared" si="14"/>
        <v>0</v>
      </c>
      <c r="J462">
        <f>IF('LISTADO GENERAL '!K474="EXENTO",'REF2'!I462,I462*1.16)</f>
        <v>0</v>
      </c>
      <c r="K462" t="b">
        <f t="shared" si="15"/>
        <v>0</v>
      </c>
      <c r="L462">
        <f>'LISTADO GENERAL '!A474</f>
        <v>0</v>
      </c>
    </row>
    <row r="463" spans="1:12">
      <c r="A463" s="22">
        <v>462</v>
      </c>
      <c r="B463" t="str">
        <f>+'LISTADO GENERAL '!B475</f>
        <v>030470015</v>
      </c>
      <c r="C463" t="str">
        <f>+'LISTADO GENERAL '!E475</f>
        <v>BISOBLOC (BISOPROLOL FUMARATO+ HIDROCLOROTIAZIDA) 10MG  X 30 TBL</v>
      </c>
      <c r="D463">
        <f>+'LISTADO GENERAL '!F475</f>
        <v>0</v>
      </c>
      <c r="E463" t="str">
        <f>+'LISTADO GENERAL '!I475</f>
        <v xml:space="preserve">GLOBAL FARMA </v>
      </c>
      <c r="F463" s="20">
        <f>+'LISTADO GENERAL '!S475</f>
        <v>45689</v>
      </c>
      <c r="G463">
        <f>+'LISTADO GENERAL '!T475</f>
        <v>0</v>
      </c>
      <c r="H463" s="21">
        <f>+'LISTADO GENERAL '!O475</f>
        <v>6.9404761904761898</v>
      </c>
      <c r="I463">
        <f t="shared" si="14"/>
        <v>0</v>
      </c>
      <c r="J463">
        <f>IF('LISTADO GENERAL '!K475="EXENTO",'REF2'!I463,I463*1.16)</f>
        <v>0</v>
      </c>
      <c r="K463" t="b">
        <f t="shared" si="15"/>
        <v>0</v>
      </c>
      <c r="L463">
        <f>'LISTADO GENERAL '!A475</f>
        <v>0</v>
      </c>
    </row>
    <row r="464" spans="1:12">
      <c r="A464" s="22">
        <v>463</v>
      </c>
      <c r="B464" t="str">
        <f>+'LISTADO GENERAL '!B476</f>
        <v>020261128</v>
      </c>
      <c r="C464" t="str">
        <f>+'LISTADO GENERAL '!E476</f>
        <v>BISOPROLOL 1,25 X 30 TAB</v>
      </c>
      <c r="D464">
        <f>+'LISTADO GENERAL '!F476</f>
        <v>0</v>
      </c>
      <c r="E464" t="str">
        <f>+'LISTADO GENERAL '!I476</f>
        <v>CALOX</v>
      </c>
      <c r="F464" s="20">
        <f>+'LISTADO GENERAL '!S476</f>
        <v>46692</v>
      </c>
      <c r="G464">
        <f>+'LISTADO GENERAL '!T476</f>
        <v>0</v>
      </c>
      <c r="H464" s="21">
        <f>+'LISTADO GENERAL '!O476</f>
        <v>3.8961038961038961</v>
      </c>
      <c r="I464">
        <f t="shared" si="14"/>
        <v>0</v>
      </c>
      <c r="J464">
        <f>IF('LISTADO GENERAL '!K476="EXENTO",'REF2'!I464,I464*1.16)</f>
        <v>0</v>
      </c>
      <c r="K464" t="b">
        <f t="shared" si="15"/>
        <v>0</v>
      </c>
      <c r="L464">
        <f>'LISTADO GENERAL '!A476</f>
        <v>0</v>
      </c>
    </row>
    <row r="465" spans="1:12">
      <c r="A465" s="22">
        <v>464</v>
      </c>
      <c r="B465" t="str">
        <f>+'LISTADO GENERAL '!B477</f>
        <v>023760020</v>
      </c>
      <c r="C465" t="str">
        <f>+'LISTADO GENERAL '!E477</f>
        <v>BISOPROLOL 1.25MG X 30 TAB</v>
      </c>
      <c r="D465">
        <f>+'LISTADO GENERAL '!F477</f>
        <v>0</v>
      </c>
      <c r="E465" t="str">
        <f>+'LISTADO GENERAL '!I477</f>
        <v>BIOGLASS</v>
      </c>
      <c r="F465" s="20">
        <f>+'LISTADO GENERAL '!S477</f>
        <v>46113</v>
      </c>
      <c r="G465">
        <f>+'LISTADO GENERAL '!T477</f>
        <v>0</v>
      </c>
      <c r="H465" s="21">
        <f>+'LISTADO GENERAL '!O477</f>
        <v>3.0227272727272729</v>
      </c>
      <c r="I465">
        <f t="shared" si="14"/>
        <v>0</v>
      </c>
      <c r="J465">
        <f>IF('LISTADO GENERAL '!K477="EXENTO",'REF2'!I465,I465*1.16)</f>
        <v>0</v>
      </c>
      <c r="K465" t="b">
        <f t="shared" si="15"/>
        <v>0</v>
      </c>
      <c r="L465" t="str">
        <f>'LISTADO GENERAL '!A477</f>
        <v xml:space="preserve">BROCHE DE ORO </v>
      </c>
    </row>
    <row r="466" spans="1:12">
      <c r="A466" s="22">
        <v>465</v>
      </c>
      <c r="B466" t="str">
        <f>+'LISTADO GENERAL '!B478</f>
        <v>0339000006</v>
      </c>
      <c r="C466" t="str">
        <f>+'LISTADO GENERAL '!E478</f>
        <v>BISOPROLOL 2.5 mg X 10 TAB</v>
      </c>
      <c r="D466">
        <f>+'LISTADO GENERAL '!F478</f>
        <v>0</v>
      </c>
      <c r="E466" t="str">
        <f>+'LISTADO GENERAL '!I478</f>
        <v xml:space="preserve">KMPLUS </v>
      </c>
      <c r="F466" s="20">
        <f>+'LISTADO GENERAL '!S478</f>
        <v>46357</v>
      </c>
      <c r="G466">
        <f>+'LISTADO GENERAL '!T478</f>
        <v>0</v>
      </c>
      <c r="H466" s="21">
        <f>+'LISTADO GENERAL '!O478</f>
        <v>0.67792207792207781</v>
      </c>
      <c r="I466">
        <f t="shared" si="14"/>
        <v>0</v>
      </c>
      <c r="J466">
        <f>IF('LISTADO GENERAL '!K478="EXENTO",'REF2'!I466,I466*1.16)</f>
        <v>0</v>
      </c>
      <c r="K466" t="b">
        <f t="shared" si="15"/>
        <v>0</v>
      </c>
      <c r="L466">
        <f>'LISTADO GENERAL '!A478</f>
        <v>0</v>
      </c>
    </row>
    <row r="467" spans="1:12">
      <c r="A467" s="22">
        <v>466</v>
      </c>
      <c r="B467" t="str">
        <f>+'LISTADO GENERAL '!B479</f>
        <v>020981111</v>
      </c>
      <c r="C467" t="str">
        <f>+'LISTADO GENERAL '!E479</f>
        <v>BISOPROLOL FUMARATO 2,5 MG X 20 TAB</v>
      </c>
      <c r="D467">
        <f>+'LISTADO GENERAL '!F479</f>
        <v>0</v>
      </c>
      <c r="E467" t="str">
        <f>+'LISTADO GENERAL '!I479</f>
        <v>LETI-GENVEN</v>
      </c>
      <c r="F467" s="20">
        <f>+'LISTADO GENERAL '!S479</f>
        <v>46204</v>
      </c>
      <c r="G467">
        <f>+'LISTADO GENERAL '!T479</f>
        <v>0</v>
      </c>
      <c r="H467" s="21">
        <f>+'LISTADO GENERAL '!O479</f>
        <v>3.2694805194805192</v>
      </c>
      <c r="I467">
        <f t="shared" si="14"/>
        <v>0</v>
      </c>
      <c r="J467">
        <f>IF('LISTADO GENERAL '!K479="EXENTO",'REF2'!I467,I467*1.16)</f>
        <v>0</v>
      </c>
      <c r="K467" t="b">
        <f t="shared" si="15"/>
        <v>0</v>
      </c>
      <c r="L467" t="str">
        <f>'LISTADO GENERAL '!A479</f>
        <v xml:space="preserve">BROCHE DE ORO </v>
      </c>
    </row>
    <row r="468" spans="1:12">
      <c r="A468" s="22">
        <v>467</v>
      </c>
      <c r="B468" t="str">
        <f>+'LISTADO GENERAL '!B480</f>
        <v>020981110</v>
      </c>
      <c r="C468" t="str">
        <f>+'LISTADO GENERAL '!E480</f>
        <v>BISOPROLOL FUMARATO 5MG X 20 TAB</v>
      </c>
      <c r="D468">
        <f>+'LISTADO GENERAL '!F480</f>
        <v>0</v>
      </c>
      <c r="E468" t="str">
        <f>+'LISTADO GENERAL '!I480</f>
        <v>LETI-GENVEN</v>
      </c>
      <c r="F468" s="20">
        <f>+'LISTADO GENERAL '!S480</f>
        <v>46204</v>
      </c>
      <c r="G468">
        <f>+'LISTADO GENERAL '!T480</f>
        <v>0</v>
      </c>
      <c r="H468" s="21">
        <f>+'LISTADO GENERAL '!O480</f>
        <v>3.6519480519480516</v>
      </c>
      <c r="I468">
        <f t="shared" si="14"/>
        <v>0</v>
      </c>
      <c r="J468">
        <f>IF('LISTADO GENERAL '!K480="EXENTO",'REF2'!I468,I468*1.16)</f>
        <v>0</v>
      </c>
      <c r="K468" t="b">
        <f t="shared" si="15"/>
        <v>0</v>
      </c>
      <c r="L468" t="str">
        <f>'LISTADO GENERAL '!A480</f>
        <v xml:space="preserve">BROCHE DE ORO </v>
      </c>
    </row>
    <row r="469" spans="1:12">
      <c r="A469" s="22">
        <v>468</v>
      </c>
      <c r="B469" t="str">
        <f>+'LISTADO GENERAL '!B481</f>
        <v>033820014</v>
      </c>
      <c r="C469" t="str">
        <f>+'LISTADO GENERAL '!E481</f>
        <v>BISOPROLOL FUMARATO 5MG X 20 TAB</v>
      </c>
      <c r="D469">
        <f>+'LISTADO GENERAL '!F481</f>
        <v>0</v>
      </c>
      <c r="E469" t="str">
        <f>+'LISTADO GENERAL '!I481</f>
        <v>LETI-GENVEN</v>
      </c>
      <c r="F469" s="20">
        <f>+'LISTADO GENERAL '!S481</f>
        <v>46204</v>
      </c>
      <c r="G469">
        <f>+'LISTADO GENERAL '!T481</f>
        <v>0</v>
      </c>
      <c r="H469" s="21">
        <f>+'LISTADO GENERAL '!O481</f>
        <v>3.6519480519480516</v>
      </c>
      <c r="I469">
        <f t="shared" si="14"/>
        <v>0</v>
      </c>
      <c r="J469">
        <f>IF('LISTADO GENERAL '!K481="EXENTO",'REF2'!I469,I469*1.16)</f>
        <v>0</v>
      </c>
      <c r="K469" t="b">
        <f t="shared" si="15"/>
        <v>0</v>
      </c>
      <c r="L469" t="str">
        <f>'LISTADO GENERAL '!A481</f>
        <v xml:space="preserve">BROCHE DE ORO </v>
      </c>
    </row>
    <row r="470" spans="1:12">
      <c r="A470" s="22">
        <v>469</v>
      </c>
      <c r="B470" t="str">
        <f>+'LISTADO GENERAL '!B482</f>
        <v>17716</v>
      </c>
      <c r="C470" t="str">
        <f>+'LISTADO GENERAL '!E482</f>
        <v>BISOPROLOL FUMARATO 5MG X 30 TAB</v>
      </c>
      <c r="D470">
        <f>+'LISTADO GENERAL '!F482</f>
        <v>0</v>
      </c>
      <c r="E470" t="str">
        <f>+'LISTADO GENERAL '!I482</f>
        <v>FELIRNI</v>
      </c>
      <c r="F470" s="20">
        <f>+'LISTADO GENERAL '!S482</f>
        <v>46327</v>
      </c>
      <c r="G470">
        <f>+'LISTADO GENERAL '!T482</f>
        <v>0</v>
      </c>
      <c r="H470" s="21">
        <f>+'LISTADO GENERAL '!O482</f>
        <v>5.337662337662338</v>
      </c>
      <c r="I470">
        <f t="shared" si="14"/>
        <v>0</v>
      </c>
      <c r="J470">
        <f>IF('LISTADO GENERAL '!K482="EXENTO",'REF2'!I470,I470*1.16)</f>
        <v>0</v>
      </c>
      <c r="K470" t="b">
        <f t="shared" si="15"/>
        <v>0</v>
      </c>
      <c r="L470">
        <f>'LISTADO GENERAL '!A482</f>
        <v>0</v>
      </c>
    </row>
    <row r="471" spans="1:12">
      <c r="A471" s="22">
        <v>470</v>
      </c>
      <c r="B471" t="str">
        <f>+'LISTADO GENERAL '!B483</f>
        <v>020191105</v>
      </c>
      <c r="C471" t="str">
        <f>+'LISTADO GENERAL '!E483</f>
        <v>BLOCAX (CANDESARTAN) 8mg X 10 TAB</v>
      </c>
      <c r="D471">
        <f>+'LISTADO GENERAL '!F483</f>
        <v>0</v>
      </c>
      <c r="E471" t="str">
        <f>+'LISTADO GENERAL '!I483</f>
        <v>BIOTECH</v>
      </c>
      <c r="F471" s="20">
        <f>+'LISTADO GENERAL '!S483</f>
        <v>46235</v>
      </c>
      <c r="G471">
        <f>+'LISTADO GENERAL '!T483</f>
        <v>0</v>
      </c>
      <c r="H471" s="21">
        <f>+'LISTADO GENERAL '!O483</f>
        <v>2.5833333333333335</v>
      </c>
      <c r="I471">
        <f t="shared" si="14"/>
        <v>0</v>
      </c>
      <c r="J471">
        <f>IF('LISTADO GENERAL '!K483="EXENTO",'REF2'!I471,I471*1.16)</f>
        <v>0</v>
      </c>
      <c r="K471" t="b">
        <f t="shared" si="15"/>
        <v>0</v>
      </c>
      <c r="L471">
        <f>'LISTADO GENERAL '!A483</f>
        <v>0</v>
      </c>
    </row>
    <row r="472" spans="1:12">
      <c r="A472" s="22">
        <v>471</v>
      </c>
      <c r="B472" t="str">
        <f>+'LISTADO GENERAL '!B484</f>
        <v>020980842</v>
      </c>
      <c r="C472" t="str">
        <f>+'LISTADO GENERAL '!E484</f>
        <v>BLOKIUM 100MG X 30 COMP</v>
      </c>
      <c r="D472">
        <f>+'LISTADO GENERAL '!F484</f>
        <v>0</v>
      </c>
      <c r="E472" t="str">
        <f>+'LISTADO GENERAL '!I484</f>
        <v>LETI-GENVEN</v>
      </c>
      <c r="F472" s="20">
        <f>+'LISTADO GENERAL '!S484</f>
        <v>46023</v>
      </c>
      <c r="G472">
        <f>+'LISTADO GENERAL '!T484</f>
        <v>0</v>
      </c>
      <c r="H472" s="21">
        <f>+'LISTADO GENERAL '!O484</f>
        <v>7.7504166666666681</v>
      </c>
      <c r="I472">
        <f t="shared" si="14"/>
        <v>0</v>
      </c>
      <c r="J472">
        <f>IF('LISTADO GENERAL '!K484="EXENTO",'REF2'!I472,I472*1.16)</f>
        <v>0</v>
      </c>
      <c r="K472" t="b">
        <f t="shared" si="15"/>
        <v>0</v>
      </c>
      <c r="L472" t="str">
        <f>'LISTADO GENERAL '!A484</f>
        <v xml:space="preserve">BROCHE DE ORO </v>
      </c>
    </row>
    <row r="473" spans="1:12">
      <c r="A473" s="22">
        <v>472</v>
      </c>
      <c r="B473" t="str">
        <f>+'LISTADO GENERAL '!B485</f>
        <v>021021083</v>
      </c>
      <c r="C473" t="str">
        <f>+'LISTADO GENERAL '!E485</f>
        <v>BLOKXA (RIVAROXABAN) 10 MG X 14 TAB</v>
      </c>
      <c r="D473">
        <f>+'LISTADO GENERAL '!F485</f>
        <v>0</v>
      </c>
      <c r="E473" t="str">
        <f>+'LISTADO GENERAL '!I485</f>
        <v>CALOX</v>
      </c>
      <c r="F473" s="20">
        <f>+'LISTADO GENERAL '!S485</f>
        <v>46143</v>
      </c>
      <c r="G473">
        <f>+'LISTADO GENERAL '!T485</f>
        <v>0</v>
      </c>
      <c r="H473" s="21">
        <f>+'LISTADO GENERAL '!O485</f>
        <v>4.988095238095239</v>
      </c>
      <c r="I473">
        <f t="shared" si="14"/>
        <v>0</v>
      </c>
      <c r="J473">
        <f>IF('LISTADO GENERAL '!K485="EXENTO",'REF2'!I473,I473*1.16)</f>
        <v>0</v>
      </c>
      <c r="K473" t="b">
        <f t="shared" si="15"/>
        <v>0</v>
      </c>
      <c r="L473" t="str">
        <f>'LISTADO GENERAL '!A485</f>
        <v>PRODUCTOS TOP</v>
      </c>
    </row>
    <row r="474" spans="1:12">
      <c r="A474" s="22">
        <v>473</v>
      </c>
      <c r="B474" t="str">
        <f>+'LISTADO GENERAL '!B486</f>
        <v>021021078</v>
      </c>
      <c r="C474" t="str">
        <f>+'LISTADO GENERAL '!E486</f>
        <v>BLOKXA (RIVAROXABAN) 15 MG X 14 TAB</v>
      </c>
      <c r="D474">
        <f>+'LISTADO GENERAL '!F486</f>
        <v>0</v>
      </c>
      <c r="E474" t="str">
        <f>+'LISTADO GENERAL '!I486</f>
        <v>MCK</v>
      </c>
      <c r="F474" s="20">
        <f>+'LISTADO GENERAL '!S486</f>
        <v>46143</v>
      </c>
      <c r="G474">
        <f>+'LISTADO GENERAL '!T486</f>
        <v>0</v>
      </c>
      <c r="H474" s="21">
        <f>+'LISTADO GENERAL '!O486</f>
        <v>6.8276190476190477</v>
      </c>
      <c r="I474">
        <f t="shared" si="14"/>
        <v>0</v>
      </c>
      <c r="J474">
        <f>IF('LISTADO GENERAL '!K486="EXENTO",'REF2'!I474,I474*1.16)</f>
        <v>0</v>
      </c>
      <c r="K474" t="b">
        <f t="shared" si="15"/>
        <v>0</v>
      </c>
      <c r="L474">
        <f>'LISTADO GENERAL '!A486</f>
        <v>0</v>
      </c>
    </row>
    <row r="475" spans="1:12">
      <c r="A475" s="22">
        <v>474</v>
      </c>
      <c r="B475" t="str">
        <f>+'LISTADO GENERAL '!B487</f>
        <v>021021084</v>
      </c>
      <c r="C475" t="str">
        <f>+'LISTADO GENERAL '!E487</f>
        <v>BLOKXA (RIVAROXABAN) 20 MG X 14 TAB</v>
      </c>
      <c r="D475">
        <f>+'LISTADO GENERAL '!F487</f>
        <v>0</v>
      </c>
      <c r="E475" t="str">
        <f>+'LISTADO GENERAL '!I487</f>
        <v>MCK</v>
      </c>
      <c r="F475" s="20">
        <f>+'LISTADO GENERAL '!S487</f>
        <v>46174</v>
      </c>
      <c r="G475">
        <f>+'LISTADO GENERAL '!T487</f>
        <v>0</v>
      </c>
      <c r="H475" s="21">
        <f>+'LISTADO GENERAL '!O487</f>
        <v>8.2250000000000014</v>
      </c>
      <c r="I475">
        <f t="shared" si="14"/>
        <v>0</v>
      </c>
      <c r="J475">
        <f>IF('LISTADO GENERAL '!K487="EXENTO",'REF2'!I475,I475*1.16)</f>
        <v>0</v>
      </c>
      <c r="K475" t="b">
        <f t="shared" si="15"/>
        <v>0</v>
      </c>
      <c r="L475">
        <f>'LISTADO GENERAL '!A487</f>
        <v>0</v>
      </c>
    </row>
    <row r="476" spans="1:12">
      <c r="A476" s="22">
        <v>475</v>
      </c>
      <c r="B476" t="str">
        <f>+'LISTADO GENERAL '!B488</f>
        <v>021431101</v>
      </c>
      <c r="C476" t="str">
        <f>+'LISTADO GENERAL '!E488</f>
        <v>BOLARIA (BETAHISTINA DICLORHIDRATO) 16mg X 20 Comp</v>
      </c>
      <c r="D476">
        <f>+'LISTADO GENERAL '!F488</f>
        <v>0</v>
      </c>
      <c r="E476" t="str">
        <f>+'LISTADO GENERAL '!I488</f>
        <v>MEGALABS</v>
      </c>
      <c r="F476" s="20">
        <f>+'LISTADO GENERAL '!S488</f>
        <v>45962</v>
      </c>
      <c r="G476">
        <f>+'LISTADO GENERAL '!T488</f>
        <v>0</v>
      </c>
      <c r="H476" s="21">
        <f>+'LISTADO GENERAL '!O488</f>
        <v>7.8313904761904753</v>
      </c>
      <c r="I476">
        <f t="shared" si="14"/>
        <v>0</v>
      </c>
      <c r="J476">
        <f>IF('LISTADO GENERAL '!K488="EXENTO",'REF2'!I476,I476*1.16)</f>
        <v>0</v>
      </c>
      <c r="K476" t="b">
        <f t="shared" si="15"/>
        <v>0</v>
      </c>
      <c r="L476" t="str">
        <f>'LISTADO GENERAL '!A488</f>
        <v>PRODUCTOS TOP</v>
      </c>
    </row>
    <row r="477" spans="1:12">
      <c r="A477" s="22">
        <v>476</v>
      </c>
      <c r="B477" t="str">
        <f>+'LISTADO GENERAL '!B489</f>
        <v>049990332</v>
      </c>
      <c r="C477" t="str">
        <f>+'LISTADO GENERAL '!E489</f>
        <v>BOLSA DE BASURA PARA USO HOSPITALARIOS 40 KG NEGRA</v>
      </c>
      <c r="D477">
        <f>+'LISTADO GENERAL '!F489</f>
        <v>0</v>
      </c>
      <c r="E477" t="str">
        <f>+'LISTADO GENERAL '!I489</f>
        <v xml:space="preserve"> -</v>
      </c>
      <c r="F477" s="20" t="str">
        <f>+'LISTADO GENERAL '!S489</f>
        <v>N/A</v>
      </c>
      <c r="G477">
        <f>+'LISTADO GENERAL '!T489</f>
        <v>0</v>
      </c>
      <c r="H477" s="21">
        <f>+'LISTADO GENERAL '!O489</f>
        <v>0.39999999999999997</v>
      </c>
      <c r="I477">
        <f t="shared" si="14"/>
        <v>0</v>
      </c>
      <c r="J477">
        <f>IF('LISTADO GENERAL '!K489="EXENTO",'REF2'!I477,I477*1.16)</f>
        <v>0</v>
      </c>
      <c r="K477" t="b">
        <f t="shared" si="15"/>
        <v>0</v>
      </c>
      <c r="L477">
        <f>'LISTADO GENERAL '!A489</f>
        <v>0</v>
      </c>
    </row>
    <row r="478" spans="1:12">
      <c r="A478" s="22">
        <v>477</v>
      </c>
      <c r="B478" t="str">
        <f>+'LISTADO GENERAL '!B490</f>
        <v>049990264</v>
      </c>
      <c r="C478" t="str">
        <f>+'LISTADO GENERAL '!E490</f>
        <v>BOLSA ROJA PARA DESECHOS BIOLOGICOS 20KG</v>
      </c>
      <c r="D478">
        <f>+'LISTADO GENERAL '!F490</f>
        <v>0</v>
      </c>
      <c r="E478" t="str">
        <f>+'LISTADO GENERAL '!I490</f>
        <v xml:space="preserve"> -</v>
      </c>
      <c r="F478" s="20" t="str">
        <f>+'LISTADO GENERAL '!S490</f>
        <v>-</v>
      </c>
      <c r="G478">
        <f>+'LISTADO GENERAL '!T490</f>
        <v>0</v>
      </c>
      <c r="H478" s="21">
        <f>+'LISTADO GENERAL '!O490</f>
        <v>0.7</v>
      </c>
      <c r="I478">
        <f t="shared" si="14"/>
        <v>0</v>
      </c>
      <c r="J478">
        <f>IF('LISTADO GENERAL '!K490="EXENTO",'REF2'!I478,I478*1.16)</f>
        <v>0</v>
      </c>
      <c r="K478" t="b">
        <f t="shared" si="15"/>
        <v>0</v>
      </c>
      <c r="L478">
        <f>'LISTADO GENERAL '!A490</f>
        <v>0</v>
      </c>
    </row>
    <row r="479" spans="1:12">
      <c r="A479" s="22">
        <v>478</v>
      </c>
      <c r="B479" t="str">
        <f>+'LISTADO GENERAL '!B491</f>
        <v>020550098</v>
      </c>
      <c r="C479" t="str">
        <f>+'LISTADO GENERAL '!E491</f>
        <v>BONAMES 150MG X 1 TAB</v>
      </c>
      <c r="D479">
        <f>+'LISTADO GENERAL '!F491</f>
        <v>0</v>
      </c>
      <c r="E479" t="str">
        <f>+'LISTADO GENERAL '!I491</f>
        <v>FARMA</v>
      </c>
      <c r="F479" s="20">
        <f>+'LISTADO GENERAL '!S491</f>
        <v>47058</v>
      </c>
      <c r="G479">
        <f>+'LISTADO GENERAL '!T491</f>
        <v>0</v>
      </c>
      <c r="H479" s="21">
        <f>+'LISTADO GENERAL '!O491</f>
        <v>5.61</v>
      </c>
      <c r="I479">
        <f t="shared" si="14"/>
        <v>0</v>
      </c>
      <c r="J479">
        <f>IF('LISTADO GENERAL '!K491="EXENTO",'REF2'!I479,I479*1.16)</f>
        <v>0</v>
      </c>
      <c r="K479" t="b">
        <f t="shared" si="15"/>
        <v>0</v>
      </c>
      <c r="L479">
        <f>'LISTADO GENERAL '!A491</f>
        <v>0</v>
      </c>
    </row>
    <row r="480" spans="1:12">
      <c r="A480" s="22">
        <v>479</v>
      </c>
      <c r="B480" t="str">
        <f>+'LISTADO GENERAL '!B492</f>
        <v>020351012</v>
      </c>
      <c r="C480" t="str">
        <f>+'LISTADO GENERAL '!E492</f>
        <v>BONITROP 100mg x 20 TAB</v>
      </c>
      <c r="D480">
        <f>+'LISTADO GENERAL '!F492</f>
        <v>0</v>
      </c>
      <c r="E480" t="str">
        <f>+'LISTADO GENERAL '!I492</f>
        <v>COFASA</v>
      </c>
      <c r="F480" s="20">
        <f>+'LISTADO GENERAL '!S492</f>
        <v>46266</v>
      </c>
      <c r="G480">
        <f>+'LISTADO GENERAL '!T492</f>
        <v>0</v>
      </c>
      <c r="H480" s="21">
        <f>+'LISTADO GENERAL '!O492</f>
        <v>3.2637974683544306</v>
      </c>
      <c r="I480">
        <f t="shared" si="14"/>
        <v>0</v>
      </c>
      <c r="J480">
        <f>IF('LISTADO GENERAL '!K492="EXENTO",'REF2'!I480,I480*1.16)</f>
        <v>0</v>
      </c>
      <c r="K480" t="b">
        <f t="shared" si="15"/>
        <v>0</v>
      </c>
      <c r="L480" t="str">
        <f>'LISTADO GENERAL '!A492</f>
        <v>PRODUCTOS TOP</v>
      </c>
    </row>
    <row r="481" spans="1:12">
      <c r="A481" s="22">
        <v>480</v>
      </c>
      <c r="B481" t="str">
        <f>+'LISTADO GENERAL '!B493</f>
        <v>020550099</v>
      </c>
      <c r="C481" t="str">
        <f>+'LISTADO GENERAL '!E493</f>
        <v xml:space="preserve">BRASARTAN 80MG X 10 TAB </v>
      </c>
      <c r="D481">
        <f>+'LISTADO GENERAL '!F493</f>
        <v>0</v>
      </c>
      <c r="E481" t="str">
        <f>+'LISTADO GENERAL '!I493</f>
        <v>FARMA</v>
      </c>
      <c r="F481" s="20">
        <f>+'LISTADO GENERAL '!S493</f>
        <v>46327</v>
      </c>
      <c r="G481">
        <f>+'LISTADO GENERAL '!T493</f>
        <v>0</v>
      </c>
      <c r="H481" s="21">
        <f>+'LISTADO GENERAL '!O493</f>
        <v>5.6785714285714279</v>
      </c>
      <c r="I481">
        <f t="shared" si="14"/>
        <v>0</v>
      </c>
      <c r="J481">
        <f>IF('LISTADO GENERAL '!K493="EXENTO",'REF2'!I481,I481*1.16)</f>
        <v>0</v>
      </c>
      <c r="K481" t="b">
        <f t="shared" si="15"/>
        <v>0</v>
      </c>
      <c r="L481">
        <f>'LISTADO GENERAL '!A493</f>
        <v>0</v>
      </c>
    </row>
    <row r="482" spans="1:12">
      <c r="A482" s="22">
        <v>481</v>
      </c>
      <c r="B482" t="str">
        <f>+'LISTADO GENERAL '!B494</f>
        <v>049990320</v>
      </c>
      <c r="C482" t="str">
        <f>+'LISTADO GENERAL '!E494</f>
        <v xml:space="preserve">BRAZALETE INFANTE REF REUSE -08 </v>
      </c>
      <c r="D482">
        <f>+'LISTADO GENERAL '!F494</f>
        <v>0</v>
      </c>
      <c r="E482" t="str">
        <f>+'LISTADO GENERAL '!I494</f>
        <v xml:space="preserve"> -</v>
      </c>
      <c r="F482" s="20">
        <f>+'LISTADO GENERAL '!S494</f>
        <v>47818</v>
      </c>
      <c r="G482">
        <f>+'LISTADO GENERAL '!T494</f>
        <v>0</v>
      </c>
      <c r="H482" s="21">
        <f>+'LISTADO GENERAL '!O494</f>
        <v>10.944444444444445</v>
      </c>
      <c r="I482">
        <f t="shared" si="14"/>
        <v>0</v>
      </c>
      <c r="J482">
        <f>IF('LISTADO GENERAL '!K494="EXENTO",'REF2'!I482,I482*1.16)</f>
        <v>0</v>
      </c>
      <c r="K482" t="b">
        <f t="shared" si="15"/>
        <v>0</v>
      </c>
      <c r="L482">
        <f>'LISTADO GENERAL '!A494</f>
        <v>0</v>
      </c>
    </row>
    <row r="483" spans="1:12">
      <c r="A483" s="22">
        <v>482</v>
      </c>
      <c r="B483" t="str">
        <f>+'LISTADO GENERAL '!B495</f>
        <v>049990318</v>
      </c>
      <c r="C483" t="str">
        <f>+'LISTADO GENERAL '!E495</f>
        <v>BRAZALETE NEONATAL REF 5082-101-2</v>
      </c>
      <c r="D483">
        <f>+'LISTADO GENERAL '!F495</f>
        <v>0</v>
      </c>
      <c r="E483" t="str">
        <f>+'LISTADO GENERAL '!I495</f>
        <v xml:space="preserve"> -</v>
      </c>
      <c r="F483" s="20" t="str">
        <f>+'LISTADO GENERAL '!S495</f>
        <v>N/A</v>
      </c>
      <c r="G483">
        <f>+'LISTADO GENERAL '!T495</f>
        <v>0</v>
      </c>
      <c r="H483" s="21">
        <f>+'LISTADO GENERAL '!O495</f>
        <v>11.726190476190476</v>
      </c>
      <c r="I483">
        <f t="shared" si="14"/>
        <v>0</v>
      </c>
      <c r="J483">
        <f>IF('LISTADO GENERAL '!K495="EXENTO",'REF2'!I483,I483*1.16)</f>
        <v>0</v>
      </c>
      <c r="K483" t="b">
        <f t="shared" si="15"/>
        <v>0</v>
      </c>
      <c r="L483">
        <f>'LISTADO GENERAL '!A495</f>
        <v>0</v>
      </c>
    </row>
    <row r="484" spans="1:12">
      <c r="A484" s="22">
        <v>483</v>
      </c>
      <c r="B484" t="str">
        <f>+'LISTADO GENERAL '!B496</f>
        <v>020550725</v>
      </c>
      <c r="C484" t="str">
        <f>+'LISTADO GENERAL '!E496</f>
        <v>BREINOX 800 MG X 30 TAB</v>
      </c>
      <c r="D484">
        <f>+'LISTADO GENERAL '!F496</f>
        <v>0</v>
      </c>
      <c r="E484" t="str">
        <f>+'LISTADO GENERAL '!I496</f>
        <v>FARMA</v>
      </c>
      <c r="F484" s="20">
        <f>+'LISTADO GENERAL '!S496</f>
        <v>47423</v>
      </c>
      <c r="G484">
        <f>+'LISTADO GENERAL '!T496</f>
        <v>0</v>
      </c>
      <c r="H484" s="21">
        <f>+'LISTADO GENERAL '!O496</f>
        <v>13.324675324675324</v>
      </c>
      <c r="I484">
        <f t="shared" si="14"/>
        <v>0</v>
      </c>
      <c r="J484">
        <f>IF('LISTADO GENERAL '!K496="EXENTO",'REF2'!I484,I484*1.16)</f>
        <v>0</v>
      </c>
      <c r="K484" t="b">
        <f t="shared" si="15"/>
        <v>0</v>
      </c>
      <c r="L484">
        <f>'LISTADO GENERAL '!A496</f>
        <v>0</v>
      </c>
    </row>
    <row r="485" spans="1:12">
      <c r="A485" s="22">
        <v>484</v>
      </c>
      <c r="B485" t="str">
        <f>+'LISTADO GENERAL '!B497</f>
        <v>020350991</v>
      </c>
      <c r="C485" t="str">
        <f>+'LISTADO GENERAL '!E497</f>
        <v>BREXIN 100MG / ML SOL ORAL GOTAS X 15 ML</v>
      </c>
      <c r="D485">
        <f>+'LISTADO GENERAL '!F497</f>
        <v>0</v>
      </c>
      <c r="E485" t="str">
        <f>+'LISTADO GENERAL '!I497</f>
        <v>COFASA</v>
      </c>
      <c r="F485" s="20">
        <f>+'LISTADO GENERAL '!S497</f>
        <v>46569</v>
      </c>
      <c r="G485">
        <f>+'LISTADO GENERAL '!T497</f>
        <v>0</v>
      </c>
      <c r="H485" s="21">
        <f>+'LISTADO GENERAL '!O497</f>
        <v>2.7459837619906367</v>
      </c>
      <c r="I485">
        <f t="shared" si="14"/>
        <v>0</v>
      </c>
      <c r="J485">
        <f>IF('LISTADO GENERAL '!K497="EXENTO",'REF2'!I485,I485*1.16)</f>
        <v>0</v>
      </c>
      <c r="K485" t="b">
        <f t="shared" si="15"/>
        <v>0</v>
      </c>
      <c r="L485" t="str">
        <f>'LISTADO GENERAL '!A497</f>
        <v>PRODUCTOS TOP</v>
      </c>
    </row>
    <row r="486" spans="1:12">
      <c r="A486" s="22">
        <v>485</v>
      </c>
      <c r="B486" t="str">
        <f>+'LISTADO GENERAL '!B498</f>
        <v>020350996</v>
      </c>
      <c r="C486" t="str">
        <f>+'LISTADO GENERAL '!E498</f>
        <v>BREXIN 180 MG / 5ML FRASCO X 120 ML</v>
      </c>
      <c r="D486">
        <f>+'LISTADO GENERAL '!F498</f>
        <v>0</v>
      </c>
      <c r="E486" t="str">
        <f>+'LISTADO GENERAL '!I498</f>
        <v>COFASA</v>
      </c>
      <c r="F486" s="20">
        <f>+'LISTADO GENERAL '!S498</f>
        <v>46174</v>
      </c>
      <c r="G486">
        <f>+'LISTADO GENERAL '!T498</f>
        <v>0</v>
      </c>
      <c r="H486" s="21">
        <f>+'LISTADO GENERAL '!O498</f>
        <v>3.0729113924050635</v>
      </c>
      <c r="I486">
        <f t="shared" si="14"/>
        <v>0</v>
      </c>
      <c r="J486">
        <f>IF('LISTADO GENERAL '!K498="EXENTO",'REF2'!I486,I486*1.16)</f>
        <v>0</v>
      </c>
      <c r="K486" t="b">
        <f t="shared" si="15"/>
        <v>0</v>
      </c>
      <c r="L486">
        <f>'LISTADO GENERAL '!A498</f>
        <v>0</v>
      </c>
    </row>
    <row r="487" spans="1:12">
      <c r="A487" s="22">
        <v>486</v>
      </c>
      <c r="B487" t="str">
        <f>+'LISTADO GENERAL '!B499</f>
        <v>020350939</v>
      </c>
      <c r="C487" t="str">
        <f>+'LISTADO GENERAL '!E499</f>
        <v>BREXIN FORTE 650MG X 10 TAB</v>
      </c>
      <c r="D487">
        <f>+'LISTADO GENERAL '!F499</f>
        <v>0</v>
      </c>
      <c r="E487" t="str">
        <f>+'LISTADO GENERAL '!I499</f>
        <v>COFASA</v>
      </c>
      <c r="F487" s="20">
        <f>+'LISTADO GENERAL '!S499</f>
        <v>46266</v>
      </c>
      <c r="G487">
        <f>+'LISTADO GENERAL '!T499</f>
        <v>0</v>
      </c>
      <c r="H487" s="21">
        <f>+'LISTADO GENERAL '!O499</f>
        <v>3.0729883206070272</v>
      </c>
      <c r="I487">
        <f t="shared" si="14"/>
        <v>0</v>
      </c>
      <c r="J487">
        <f>IF('LISTADO GENERAL '!K499="EXENTO",'REF2'!I487,I487*1.16)</f>
        <v>0</v>
      </c>
      <c r="K487" t="b">
        <f t="shared" si="15"/>
        <v>0</v>
      </c>
      <c r="L487">
        <f>'LISTADO GENERAL '!A499</f>
        <v>0</v>
      </c>
    </row>
    <row r="488" spans="1:12">
      <c r="A488" s="22">
        <v>487</v>
      </c>
      <c r="B488" t="str">
        <f>+'LISTADO GENERAL '!B500</f>
        <v>020351013</v>
      </c>
      <c r="C488" t="str">
        <f>+'LISTADO GENERAL '!E500</f>
        <v>BREXIN PLUS X 10 TAB</v>
      </c>
      <c r="D488">
        <f>+'LISTADO GENERAL '!F500</f>
        <v>0</v>
      </c>
      <c r="E488" t="str">
        <f>+'LISTADO GENERAL '!I500</f>
        <v>COFASA</v>
      </c>
      <c r="F488" s="20">
        <f>+'LISTADO GENERAL '!S500</f>
        <v>46143</v>
      </c>
      <c r="G488">
        <f>+'LISTADO GENERAL '!T500</f>
        <v>0</v>
      </c>
      <c r="H488" s="21">
        <f>+'LISTADO GENERAL '!O500</f>
        <v>4.93</v>
      </c>
      <c r="I488">
        <f t="shared" si="14"/>
        <v>0</v>
      </c>
      <c r="J488">
        <f>IF('LISTADO GENERAL '!K500="EXENTO",'REF2'!I488,I488*1.16)</f>
        <v>0</v>
      </c>
      <c r="K488" t="b">
        <f t="shared" si="15"/>
        <v>0</v>
      </c>
      <c r="L488">
        <f>'LISTADO GENERAL '!A500</f>
        <v>0</v>
      </c>
    </row>
    <row r="489" spans="1:12">
      <c r="A489" s="22">
        <v>488</v>
      </c>
      <c r="B489" t="str">
        <f>+'LISTADO GENERAL '!B501</f>
        <v>020351030</v>
      </c>
      <c r="C489" t="str">
        <f>+'LISTADO GENERAL '!E501</f>
        <v>BREXIN PLUS X 20 TAB</v>
      </c>
      <c r="D489">
        <f>+'LISTADO GENERAL '!F501</f>
        <v>0</v>
      </c>
      <c r="E489" t="str">
        <f>+'LISTADO GENERAL '!I501</f>
        <v>COFASA</v>
      </c>
      <c r="F489" s="20">
        <f>+'LISTADO GENERAL '!S501</f>
        <v>46478</v>
      </c>
      <c r="G489">
        <f>+'LISTADO GENERAL '!T501</f>
        <v>0</v>
      </c>
      <c r="H489" s="21">
        <f>+'LISTADO GENERAL '!O501</f>
        <v>4.8544967173992752</v>
      </c>
      <c r="I489">
        <f t="shared" si="14"/>
        <v>0</v>
      </c>
      <c r="J489">
        <f>IF('LISTADO GENERAL '!K501="EXENTO",'REF2'!I489,I489*1.16)</f>
        <v>0</v>
      </c>
      <c r="K489" t="b">
        <f t="shared" si="15"/>
        <v>0</v>
      </c>
      <c r="L489" t="str">
        <f>'LISTADO GENERAL '!A501</f>
        <v>PRODUCTOS TOP</v>
      </c>
    </row>
    <row r="490" spans="1:12">
      <c r="A490" s="22">
        <v>489</v>
      </c>
      <c r="B490" t="str">
        <f>+'LISTADO GENERAL '!B502</f>
        <v>032820013</v>
      </c>
      <c r="C490" t="str">
        <f>+'LISTADO GENERAL '!E502</f>
        <v>BRIMOTIN 0.2% - 0.5% SOL OFT X 5 mL</v>
      </c>
      <c r="D490">
        <f>+'LISTADO GENERAL '!F502</f>
        <v>0</v>
      </c>
      <c r="E490" t="str">
        <f>+'LISTADO GENERAL '!I502</f>
        <v>JMW</v>
      </c>
      <c r="F490" s="20">
        <f>+'LISTADO GENERAL '!S502</f>
        <v>45901</v>
      </c>
      <c r="G490">
        <f>+'LISTADO GENERAL '!T502</f>
        <v>0</v>
      </c>
      <c r="H490" s="21">
        <f>+'LISTADO GENERAL '!O502</f>
        <v>6.883116883116883</v>
      </c>
      <c r="I490">
        <f t="shared" si="14"/>
        <v>0</v>
      </c>
      <c r="J490">
        <f>IF('LISTADO GENERAL '!K502="EXENTO",'REF2'!I490,I490*1.16)</f>
        <v>0</v>
      </c>
      <c r="K490" t="b">
        <f t="shared" si="15"/>
        <v>0</v>
      </c>
      <c r="L490">
        <f>'LISTADO GENERAL '!A502</f>
        <v>0</v>
      </c>
    </row>
    <row r="491" spans="1:12">
      <c r="A491" s="22">
        <v>490</v>
      </c>
      <c r="B491" t="str">
        <f>+'LISTADO GENERAL '!B503</f>
        <v>022850068</v>
      </c>
      <c r="C491" t="str">
        <f>+'LISTADO GENERAL '!E503</f>
        <v>BRIXFLU (ACETAMINOFEN/CLORFENIRAMINA) X 120 ml JRB</v>
      </c>
      <c r="D491">
        <f>+'LISTADO GENERAL '!F503</f>
        <v>0</v>
      </c>
      <c r="E491" t="str">
        <f>+'LISTADO GENERAL '!I503</f>
        <v>BRIXMEDIC</v>
      </c>
      <c r="F491" s="20">
        <f>+'LISTADO GENERAL '!S503</f>
        <v>45809</v>
      </c>
      <c r="G491">
        <f>+'LISTADO GENERAL '!T503</f>
        <v>0</v>
      </c>
      <c r="H491" s="21">
        <f>+'LISTADO GENERAL '!O503</f>
        <v>4.2333333333333334</v>
      </c>
      <c r="I491">
        <f t="shared" si="14"/>
        <v>0</v>
      </c>
      <c r="J491">
        <f>IF('LISTADO GENERAL '!K503="EXENTO",'REF2'!I491,I491*1.16)</f>
        <v>0</v>
      </c>
      <c r="K491" t="b">
        <f t="shared" si="15"/>
        <v>0</v>
      </c>
      <c r="L491">
        <f>'LISTADO GENERAL '!A503</f>
        <v>0</v>
      </c>
    </row>
    <row r="492" spans="1:12">
      <c r="A492" s="22">
        <v>491</v>
      </c>
      <c r="B492" t="str">
        <f>+'LISTADO GENERAL '!B504</f>
        <v>020921101</v>
      </c>
      <c r="C492" t="str">
        <f>+'LISTADO GENERAL '!E504</f>
        <v>BRIXIA (AZELASTINA HCI) 0.05% SOL X 6mL</v>
      </c>
      <c r="D492">
        <f>+'LISTADO GENERAL '!F504</f>
        <v>0</v>
      </c>
      <c r="E492" t="str">
        <f>+'LISTADO GENERAL '!I504</f>
        <v>POEN</v>
      </c>
      <c r="F492" s="20">
        <f>+'LISTADO GENERAL '!S504</f>
        <v>46388</v>
      </c>
      <c r="G492">
        <f>+'LISTADO GENERAL '!T504</f>
        <v>0</v>
      </c>
      <c r="H492" s="21">
        <f>+'LISTADO GENERAL '!O504</f>
        <v>8.9373511904761891</v>
      </c>
      <c r="I492">
        <f t="shared" si="14"/>
        <v>0</v>
      </c>
      <c r="J492">
        <f>IF('LISTADO GENERAL '!K504="EXENTO",'REF2'!I492,I492*1.16)</f>
        <v>0</v>
      </c>
      <c r="K492" t="b">
        <f t="shared" si="15"/>
        <v>0</v>
      </c>
      <c r="L492" t="str">
        <f>'LISTADO GENERAL '!A504</f>
        <v>PRODUCTOS TOP</v>
      </c>
    </row>
    <row r="493" spans="1:12">
      <c r="A493" s="22">
        <v>492</v>
      </c>
      <c r="B493" t="str">
        <f>+'LISTADO GENERAL '!B505</f>
        <v>030720012</v>
      </c>
      <c r="C493" t="str">
        <f>+'LISTADO GENERAL '!E505</f>
        <v>BROCINA (BUTIL BROMURO DE HIOSCINA) 10MG X 20 TAB</v>
      </c>
      <c r="D493">
        <f>+'LISTADO GENERAL '!F505</f>
        <v>0</v>
      </c>
      <c r="E493" t="str">
        <f>+'LISTADO GENERAL '!I505</f>
        <v>DISKAM</v>
      </c>
      <c r="F493" s="20">
        <f>+'LISTADO GENERAL '!S505</f>
        <v>45962</v>
      </c>
      <c r="G493">
        <f>+'LISTADO GENERAL '!T505</f>
        <v>0</v>
      </c>
      <c r="H493" s="21">
        <f>+'LISTADO GENERAL '!O505</f>
        <v>6.3636363636363642</v>
      </c>
      <c r="I493">
        <f t="shared" si="14"/>
        <v>0</v>
      </c>
      <c r="J493">
        <f>IF('LISTADO GENERAL '!K505="EXENTO",'REF2'!I493,I493*1.16)</f>
        <v>0</v>
      </c>
      <c r="K493" t="b">
        <f t="shared" si="15"/>
        <v>0</v>
      </c>
      <c r="L493">
        <f>'LISTADO GENERAL '!A505</f>
        <v>0</v>
      </c>
    </row>
    <row r="494" spans="1:12">
      <c r="A494" s="22">
        <v>493</v>
      </c>
      <c r="B494" t="str">
        <f>+'LISTADO GENERAL '!B506</f>
        <v>021890529</v>
      </c>
      <c r="C494" t="str">
        <f>+'LISTADO GENERAL '!E506</f>
        <v>BRODILIN 0,005MG/5ML JARABE PEDIATRICO X 120ML</v>
      </c>
      <c r="D494">
        <f>+'LISTADO GENERAL '!F506</f>
        <v>0</v>
      </c>
      <c r="E494" t="str">
        <f>+'LISTADO GENERAL '!I506</f>
        <v>ZUOZ PHARMA</v>
      </c>
      <c r="F494" s="20">
        <f>+'LISTADO GENERAL '!S506</f>
        <v>45931</v>
      </c>
      <c r="G494">
        <f>+'LISTADO GENERAL '!T506</f>
        <v>0</v>
      </c>
      <c r="H494" s="21">
        <f>+'LISTADO GENERAL '!O506</f>
        <v>4.5125000000000002</v>
      </c>
      <c r="I494">
        <f t="shared" si="14"/>
        <v>0</v>
      </c>
      <c r="J494">
        <f>IF('LISTADO GENERAL '!K506="EXENTO",'REF2'!I494,I494*1.16)</f>
        <v>0</v>
      </c>
      <c r="K494" t="b">
        <f t="shared" si="15"/>
        <v>0</v>
      </c>
      <c r="L494" t="str">
        <f>'LISTADO GENERAL '!A506</f>
        <v>PRODUCTOS TOP</v>
      </c>
    </row>
    <row r="495" spans="1:12">
      <c r="A495" s="22">
        <v>494</v>
      </c>
      <c r="B495" t="str">
        <f>+'LISTADO GENERAL '!B507</f>
        <v>021090103</v>
      </c>
      <c r="C495" t="str">
        <f>+'LISTADO GENERAL '!E507</f>
        <v>BROLAT 5MG/30MG/5ML SOL ORAL X 60ML</v>
      </c>
      <c r="D495">
        <f>+'LISTADO GENERAL '!F507</f>
        <v>0</v>
      </c>
      <c r="E495" t="str">
        <f>+'LISTADO GENERAL '!I507</f>
        <v>MEYER</v>
      </c>
      <c r="F495" s="20">
        <f>+'LISTADO GENERAL '!S507</f>
        <v>46235</v>
      </c>
      <c r="G495">
        <f>+'LISTADO GENERAL '!T507</f>
        <v>0</v>
      </c>
      <c r="H495" s="21">
        <f>+'LISTADO GENERAL '!O507</f>
        <v>3.3418000000000001</v>
      </c>
      <c r="I495">
        <f t="shared" si="14"/>
        <v>0</v>
      </c>
      <c r="J495">
        <f>IF('LISTADO GENERAL '!K507="EXENTO",'REF2'!I495,I495*1.16)</f>
        <v>0</v>
      </c>
      <c r="K495" t="b">
        <f t="shared" si="15"/>
        <v>0</v>
      </c>
      <c r="L495" t="str">
        <f>'LISTADO GENERAL '!A507</f>
        <v>BROCHE DE ORO</v>
      </c>
    </row>
    <row r="496" spans="1:12">
      <c r="A496" s="22">
        <v>495</v>
      </c>
      <c r="B496" t="str">
        <f>+'LISTADO GENERAL '!B508</f>
        <v>020350851</v>
      </c>
      <c r="C496" t="str">
        <f>+'LISTADO GENERAL '!E508</f>
        <v>BROMEXINA CLORHIDRATO 4MG/5ML JARABE X 100ML</v>
      </c>
      <c r="D496">
        <f>+'LISTADO GENERAL '!F508</f>
        <v>0</v>
      </c>
      <c r="E496" t="str">
        <f>+'LISTADO GENERAL '!I508</f>
        <v>COFASA</v>
      </c>
      <c r="F496" s="20">
        <f>+'LISTADO GENERAL '!S508</f>
        <v>45901</v>
      </c>
      <c r="G496">
        <f>+'LISTADO GENERAL '!T508</f>
        <v>0</v>
      </c>
      <c r="H496" s="21">
        <f>+'LISTADO GENERAL '!O508</f>
        <v>2.9975696202531648</v>
      </c>
      <c r="I496">
        <f t="shared" si="14"/>
        <v>0</v>
      </c>
      <c r="J496">
        <f>IF('LISTADO GENERAL '!K508="EXENTO",'REF2'!I496,I496*1.16)</f>
        <v>0</v>
      </c>
      <c r="K496" t="b">
        <f t="shared" si="15"/>
        <v>0</v>
      </c>
      <c r="L496" t="str">
        <f>'LISTADO GENERAL '!A508</f>
        <v>PRODUCTOS TOP</v>
      </c>
    </row>
    <row r="497" spans="1:12">
      <c r="A497" s="22">
        <v>496</v>
      </c>
      <c r="B497" t="str">
        <f>+'LISTADO GENERAL '!B509</f>
        <v>023910002</v>
      </c>
      <c r="C497" t="str">
        <f>+'LISTADO GENERAL '!E509</f>
        <v>BROMHEXINA 4 mg / 5 mL X 120 mL PED</v>
      </c>
      <c r="D497">
        <f>+'LISTADO GENERAL '!F509</f>
        <v>0</v>
      </c>
      <c r="E497" t="str">
        <f>+'LISTADO GENERAL '!I509</f>
        <v>LISTER FENIX</v>
      </c>
      <c r="F497" s="20">
        <f>+'LISTADO GENERAL '!S509</f>
        <v>46113</v>
      </c>
      <c r="G497">
        <f>+'LISTADO GENERAL '!T509</f>
        <v>0</v>
      </c>
      <c r="H497" s="21">
        <f>+'LISTADO GENERAL '!O509</f>
        <v>2.1818181818181817</v>
      </c>
      <c r="I497">
        <f t="shared" si="14"/>
        <v>0</v>
      </c>
      <c r="J497">
        <f>IF('LISTADO GENERAL '!K509="EXENTO",'REF2'!I497,I497*1.16)</f>
        <v>0</v>
      </c>
      <c r="K497" t="b">
        <f t="shared" si="15"/>
        <v>0</v>
      </c>
      <c r="L497">
        <f>'LISTADO GENERAL '!A509</f>
        <v>0</v>
      </c>
    </row>
    <row r="498" spans="1:12">
      <c r="A498" s="22">
        <v>497</v>
      </c>
      <c r="B498" t="str">
        <f>+'LISTADO GENERAL '!B510</f>
        <v>020931082</v>
      </c>
      <c r="C498" t="str">
        <f>+'LISTADO GENERAL '!E510</f>
        <v xml:space="preserve">BROMHEXINA 4MG /5ML SOL PEDIATRICA  X 120 ML </v>
      </c>
      <c r="D498">
        <f>+'LISTADO GENERAL '!F510</f>
        <v>0</v>
      </c>
      <c r="E498" t="str">
        <f>+'LISTADO GENERAL '!I510</f>
        <v>LA SANTE</v>
      </c>
      <c r="F498" s="20">
        <f>+'LISTADO GENERAL '!S510</f>
        <v>46054</v>
      </c>
      <c r="G498">
        <f>+'LISTADO GENERAL '!T510</f>
        <v>0</v>
      </c>
      <c r="H498" s="21">
        <f>+'LISTADO GENERAL '!O510</f>
        <v>2.6362000000000001</v>
      </c>
      <c r="I498">
        <f t="shared" si="14"/>
        <v>0</v>
      </c>
      <c r="J498">
        <f>IF('LISTADO GENERAL '!K510="EXENTO",'REF2'!I498,I498*1.16)</f>
        <v>0</v>
      </c>
      <c r="K498" t="b">
        <f t="shared" si="15"/>
        <v>0</v>
      </c>
      <c r="L498" t="str">
        <f>'LISTADO GENERAL '!A510</f>
        <v>BROCHE DE ORO</v>
      </c>
    </row>
    <row r="499" spans="1:12">
      <c r="A499" s="22">
        <v>498</v>
      </c>
      <c r="B499" t="str">
        <f>+'LISTADO GENERAL '!B511</f>
        <v>033820002</v>
      </c>
      <c r="C499" t="str">
        <f>+'LISTADO GENERAL '!E511</f>
        <v>BROMHEXINA 4MG/5ML X 120 SOL PED</v>
      </c>
      <c r="D499">
        <f>+'LISTADO GENERAL '!F511</f>
        <v>0</v>
      </c>
      <c r="E499" t="str">
        <f>+'LISTADO GENERAL '!I511</f>
        <v>FELIRNI</v>
      </c>
      <c r="F499" s="20">
        <f>+'LISTADO GENERAL '!S511</f>
        <v>46235</v>
      </c>
      <c r="G499">
        <f>+'LISTADO GENERAL '!T511</f>
        <v>0</v>
      </c>
      <c r="H499" s="21">
        <f>+'LISTADO GENERAL '!O511</f>
        <v>0.96103896103896103</v>
      </c>
      <c r="I499">
        <f t="shared" si="14"/>
        <v>0</v>
      </c>
      <c r="J499">
        <f>IF('LISTADO GENERAL '!K511="EXENTO",'REF2'!I499,I499*1.16)</f>
        <v>0</v>
      </c>
      <c r="K499" t="b">
        <f t="shared" si="15"/>
        <v>0</v>
      </c>
      <c r="L499">
        <f>'LISTADO GENERAL '!A511</f>
        <v>0</v>
      </c>
    </row>
    <row r="500" spans="1:12">
      <c r="A500" s="22">
        <v>499</v>
      </c>
      <c r="B500" t="str">
        <f>+'LISTADO GENERAL '!B512</f>
        <v>023910003</v>
      </c>
      <c r="C500" t="str">
        <f>+'LISTADO GENERAL '!E512</f>
        <v>BROMHEXINA 8 mg / 5 mL X 120 mL ADULTO</v>
      </c>
      <c r="D500">
        <f>+'LISTADO GENERAL '!F512</f>
        <v>0</v>
      </c>
      <c r="E500" t="str">
        <f>+'LISTADO GENERAL '!I512</f>
        <v>LISTER FENIX</v>
      </c>
      <c r="F500" s="20">
        <f>+'LISTADO GENERAL '!S512</f>
        <v>46113</v>
      </c>
      <c r="G500">
        <f>+'LISTADO GENERAL '!T512</f>
        <v>0</v>
      </c>
      <c r="H500" s="21">
        <f>+'LISTADO GENERAL '!O512</f>
        <v>2.4025974025974026</v>
      </c>
      <c r="I500">
        <f t="shared" si="14"/>
        <v>0</v>
      </c>
      <c r="J500">
        <f>IF('LISTADO GENERAL '!K512="EXENTO",'REF2'!I500,I500*1.16)</f>
        <v>0</v>
      </c>
      <c r="K500" t="b">
        <f t="shared" si="15"/>
        <v>0</v>
      </c>
      <c r="L500">
        <f>'LISTADO GENERAL '!A512</f>
        <v>0</v>
      </c>
    </row>
    <row r="501" spans="1:12">
      <c r="A501" s="22">
        <v>500</v>
      </c>
      <c r="B501" t="str">
        <f>+'LISTADO GENERAL '!B513</f>
        <v>0339000015</v>
      </c>
      <c r="C501" t="str">
        <f>+'LISTADO GENERAL '!E513</f>
        <v>BROMURO DE IPATROPIO INHALADOR 20 mcg X 200 DOSIS</v>
      </c>
      <c r="D501">
        <f>+'LISTADO GENERAL '!F513</f>
        <v>0</v>
      </c>
      <c r="E501" t="str">
        <f>+'LISTADO GENERAL '!I513</f>
        <v xml:space="preserve">KMPLUS </v>
      </c>
      <c r="F501" s="20">
        <f>+'LISTADO GENERAL '!S513</f>
        <v>46357</v>
      </c>
      <c r="G501">
        <f>+'LISTADO GENERAL '!T513</f>
        <v>0</v>
      </c>
      <c r="H501" s="21">
        <f>+'LISTADO GENERAL '!O513</f>
        <v>12.179220779220779</v>
      </c>
      <c r="I501">
        <f t="shared" si="14"/>
        <v>0</v>
      </c>
      <c r="J501">
        <f>IF('LISTADO GENERAL '!K513="EXENTO",'REF2'!I501,I501*1.16)</f>
        <v>0</v>
      </c>
      <c r="K501" t="b">
        <f t="shared" si="15"/>
        <v>0</v>
      </c>
      <c r="L501" t="str">
        <f>'LISTADO GENERAL '!A513</f>
        <v>PRODUCTOS TOP</v>
      </c>
    </row>
    <row r="502" spans="1:12">
      <c r="A502" s="22">
        <v>501</v>
      </c>
      <c r="B502" t="str">
        <f>+'LISTADO GENERAL '!B514</f>
        <v>032720017</v>
      </c>
      <c r="C502" t="str">
        <f>+'LISTADO GENERAL '!E514</f>
        <v>BROMUTRAY (BROMURO DE IPRATROPIO) SOL 20mL</v>
      </c>
      <c r="D502">
        <f>+'LISTADO GENERAL '!F514</f>
        <v>0</v>
      </c>
      <c r="E502" t="str">
        <f>+'LISTADO GENERAL '!I514</f>
        <v>FAHD</v>
      </c>
      <c r="F502" s="20">
        <f>+'LISTADO GENERAL '!S514</f>
        <v>46447</v>
      </c>
      <c r="G502">
        <f>+'LISTADO GENERAL '!T514</f>
        <v>0</v>
      </c>
      <c r="H502" s="21">
        <f>+'LISTADO GENERAL '!O514</f>
        <v>6.7662337662337659</v>
      </c>
      <c r="I502">
        <f t="shared" si="14"/>
        <v>0</v>
      </c>
      <c r="J502">
        <f>IF('LISTADO GENERAL '!K514="EXENTO",'REF2'!I502,I502*1.16)</f>
        <v>0</v>
      </c>
      <c r="K502" t="b">
        <f t="shared" si="15"/>
        <v>0</v>
      </c>
      <c r="L502">
        <f>'LISTADO GENERAL '!A514</f>
        <v>0</v>
      </c>
    </row>
    <row r="503" spans="1:12">
      <c r="A503" s="22">
        <v>502</v>
      </c>
      <c r="B503" t="str">
        <f>+'LISTADO GENERAL '!B515</f>
        <v>020930601</v>
      </c>
      <c r="C503" t="str">
        <f>+'LISTADO GENERAL '!E515</f>
        <v>BROXOL 50MG/5ML JARABE PEDIATRICO X 120ML</v>
      </c>
      <c r="D503">
        <f>+'LISTADO GENERAL '!F515</f>
        <v>0</v>
      </c>
      <c r="E503" t="str">
        <f>+'LISTADO GENERAL '!I515</f>
        <v>LA SANTE</v>
      </c>
      <c r="F503" s="20">
        <f>+'LISTADO GENERAL '!S515</f>
        <v>46113</v>
      </c>
      <c r="G503">
        <f>+'LISTADO GENERAL '!T515</f>
        <v>0</v>
      </c>
      <c r="H503" s="21">
        <f>+'LISTADO GENERAL '!O515</f>
        <v>2.9727272727272722</v>
      </c>
      <c r="I503">
        <f t="shared" si="14"/>
        <v>0</v>
      </c>
      <c r="J503">
        <f>IF('LISTADO GENERAL '!K515="EXENTO",'REF2'!I503,I503*1.16)</f>
        <v>0</v>
      </c>
      <c r="K503" t="b">
        <f t="shared" si="15"/>
        <v>0</v>
      </c>
      <c r="L503" t="str">
        <f>'LISTADO GENERAL '!A515</f>
        <v>BROCHE DE ORO</v>
      </c>
    </row>
    <row r="504" spans="1:12">
      <c r="A504" s="22">
        <v>503</v>
      </c>
      <c r="B504" t="str">
        <f>+'LISTADO GENERAL '!B516</f>
        <v>020930603</v>
      </c>
      <c r="C504" t="str">
        <f>+'LISTADO GENERAL '!E516</f>
        <v>BROXOL FLEM 100MG/5ML X 120ML JARABE PEDIATRICO</v>
      </c>
      <c r="D504">
        <f>+'LISTADO GENERAL '!F516</f>
        <v>0</v>
      </c>
      <c r="E504" t="str">
        <f>+'LISTADO GENERAL '!I516</f>
        <v>LA SANTE</v>
      </c>
      <c r="F504" s="20">
        <f>+'LISTADO GENERAL '!S516</f>
        <v>46054</v>
      </c>
      <c r="G504">
        <f>+'LISTADO GENERAL '!T516</f>
        <v>0</v>
      </c>
      <c r="H504" s="21">
        <f>+'LISTADO GENERAL '!O516</f>
        <v>4.5373999999999999</v>
      </c>
      <c r="I504">
        <f t="shared" si="14"/>
        <v>0</v>
      </c>
      <c r="J504">
        <f>IF('LISTADO GENERAL '!K516="EXENTO",'REF2'!I504,I504*1.16)</f>
        <v>0</v>
      </c>
      <c r="K504" t="b">
        <f t="shared" si="15"/>
        <v>0</v>
      </c>
      <c r="L504" t="str">
        <f>'LISTADO GENERAL '!A516</f>
        <v>BROCHE DE ORO</v>
      </c>
    </row>
    <row r="505" spans="1:12">
      <c r="A505" s="22">
        <v>504</v>
      </c>
      <c r="B505" t="str">
        <f>+'LISTADO GENERAL '!B517</f>
        <v>020930604</v>
      </c>
      <c r="C505" t="str">
        <f>+'LISTADO GENERAL '!E517</f>
        <v>BROXOL FLEM 750MG/15ML X 120ML JARABE ADULTO</v>
      </c>
      <c r="D505">
        <f>+'LISTADO GENERAL '!F517</f>
        <v>0</v>
      </c>
      <c r="E505" t="str">
        <f>+'LISTADO GENERAL '!I517</f>
        <v>LA SANTE</v>
      </c>
      <c r="F505" s="20">
        <f>+'LISTADO GENERAL '!S517</f>
        <v>46054</v>
      </c>
      <c r="G505">
        <f>+'LISTADO GENERAL '!T517</f>
        <v>0</v>
      </c>
      <c r="H505" s="21">
        <f>+'LISTADO GENERAL '!O517</f>
        <v>4.8902000000000001</v>
      </c>
      <c r="I505">
        <f t="shared" si="14"/>
        <v>0</v>
      </c>
      <c r="J505">
        <f>IF('LISTADO GENERAL '!K517="EXENTO",'REF2'!I505,I505*1.16)</f>
        <v>0</v>
      </c>
      <c r="K505" t="b">
        <f t="shared" si="15"/>
        <v>0</v>
      </c>
      <c r="L505" t="str">
        <f>'LISTADO GENERAL '!A517</f>
        <v>BROCHE DE ORO</v>
      </c>
    </row>
    <row r="506" spans="1:12">
      <c r="A506" s="22">
        <v>505</v>
      </c>
      <c r="B506" t="str">
        <f>+'LISTADO GENERAL '!B518</f>
        <v>020930605</v>
      </c>
      <c r="C506" t="str">
        <f>+'LISTADO GENERAL '!E518</f>
        <v>BROXOL FLEM GOTAS x30mL</v>
      </c>
      <c r="D506">
        <f>+'LISTADO GENERAL '!F518</f>
        <v>0</v>
      </c>
      <c r="E506" t="str">
        <f>+'LISTADO GENERAL '!I518</f>
        <v>LA SANTE</v>
      </c>
      <c r="F506" s="20">
        <f>+'LISTADO GENERAL '!S518</f>
        <v>46143</v>
      </c>
      <c r="G506">
        <f>+'LISTADO GENERAL '!T518</f>
        <v>0</v>
      </c>
      <c r="H506" s="21">
        <f>+'LISTADO GENERAL '!O518</f>
        <v>4.1454000000000004</v>
      </c>
      <c r="I506">
        <f t="shared" si="14"/>
        <v>0</v>
      </c>
      <c r="J506">
        <f>IF('LISTADO GENERAL '!K518="EXENTO",'REF2'!I506,I506*1.16)</f>
        <v>0</v>
      </c>
      <c r="K506" t="b">
        <f t="shared" si="15"/>
        <v>0</v>
      </c>
      <c r="L506" t="str">
        <f>'LISTADO GENERAL '!A518</f>
        <v>BROCHE DE ORO</v>
      </c>
    </row>
    <row r="507" spans="1:12">
      <c r="A507" s="22">
        <v>506</v>
      </c>
      <c r="B507" t="str">
        <f>+'LISTADO GENERAL '!B519</f>
        <v>020930606</v>
      </c>
      <c r="C507" t="str">
        <f>+'LISTADO GENERAL '!E519</f>
        <v>BROXOL GRIP 125MG-1MG X 120ML USO PEDIATRICO</v>
      </c>
      <c r="D507">
        <f>+'LISTADO GENERAL '!F519</f>
        <v>0</v>
      </c>
      <c r="E507" t="str">
        <f>+'LISTADO GENERAL '!I519</f>
        <v>LA SANTE</v>
      </c>
      <c r="F507" s="20">
        <f>+'LISTADO GENERAL '!S519</f>
        <v>46113</v>
      </c>
      <c r="G507">
        <f>+'LISTADO GENERAL '!T519</f>
        <v>0</v>
      </c>
      <c r="H507" s="21">
        <f>+'LISTADO GENERAL '!O519</f>
        <v>3.2633999999999999</v>
      </c>
      <c r="I507">
        <f t="shared" si="14"/>
        <v>0</v>
      </c>
      <c r="J507">
        <f>IF('LISTADO GENERAL '!K519="EXENTO",'REF2'!I507,I507*1.16)</f>
        <v>0</v>
      </c>
      <c r="K507" t="b">
        <f t="shared" si="15"/>
        <v>0</v>
      </c>
      <c r="L507" t="str">
        <f>'LISTADO GENERAL '!A519</f>
        <v>BROCHE DE ORO</v>
      </c>
    </row>
    <row r="508" spans="1:12">
      <c r="A508" s="22">
        <v>507</v>
      </c>
      <c r="B508" t="str">
        <f>+'LISTADO GENERAL '!B520</f>
        <v>020930607</v>
      </c>
      <c r="C508" t="str">
        <f>+'LISTADO GENERAL '!E520</f>
        <v>BROXOL GRIP 80MG-0,5MG SOL ORAL GOTAS PEDIATRICAS</v>
      </c>
      <c r="D508">
        <f>+'LISTADO GENERAL '!F520</f>
        <v>0</v>
      </c>
      <c r="E508" t="str">
        <f>+'LISTADO GENERAL '!I520</f>
        <v>LA SANTE</v>
      </c>
      <c r="F508" s="20">
        <f>+'LISTADO GENERAL '!S520</f>
        <v>46113</v>
      </c>
      <c r="G508">
        <f>+'LISTADO GENERAL '!T520</f>
        <v>0</v>
      </c>
      <c r="H508" s="21">
        <f>+'LISTADO GENERAL '!O520</f>
        <v>2.9693999999999998</v>
      </c>
      <c r="I508">
        <f t="shared" si="14"/>
        <v>0</v>
      </c>
      <c r="J508">
        <f>IF('LISTADO GENERAL '!K520="EXENTO",'REF2'!I508,I508*1.16)</f>
        <v>0</v>
      </c>
      <c r="K508" t="b">
        <f t="shared" si="15"/>
        <v>0</v>
      </c>
      <c r="L508" t="str">
        <f>'LISTADO GENERAL '!A520</f>
        <v>BROCHE DE ORO</v>
      </c>
    </row>
    <row r="509" spans="1:12">
      <c r="A509" s="22">
        <v>508</v>
      </c>
      <c r="B509" t="str">
        <f>+'LISTADO GENERAL '!B521</f>
        <v>020931201</v>
      </c>
      <c r="C509" t="str">
        <f>+'LISTADO GENERAL '!E521</f>
        <v>BROXOL S/AZUCAR - S/ALCOHOL   X 120ML  PEDIATRICO</v>
      </c>
      <c r="D509">
        <f>+'LISTADO GENERAL '!F521</f>
        <v>0</v>
      </c>
      <c r="E509" t="str">
        <f>+'LISTADO GENERAL '!I521</f>
        <v>LA SANTE</v>
      </c>
      <c r="F509" s="20">
        <f>+'LISTADO GENERAL '!S521</f>
        <v>46235</v>
      </c>
      <c r="G509">
        <f>+'LISTADO GENERAL '!T521</f>
        <v>0</v>
      </c>
      <c r="H509" s="21">
        <f>+'LISTADO GENERAL '!O521</f>
        <v>3.8024</v>
      </c>
      <c r="I509">
        <f t="shared" si="14"/>
        <v>0</v>
      </c>
      <c r="J509">
        <f>IF('LISTADO GENERAL '!K521="EXENTO",'REF2'!I509,I509*1.16)</f>
        <v>0</v>
      </c>
      <c r="K509" t="b">
        <f t="shared" si="15"/>
        <v>0</v>
      </c>
      <c r="L509" t="str">
        <f>'LISTADO GENERAL '!A521</f>
        <v>BROCHE DE ORO</v>
      </c>
    </row>
    <row r="510" spans="1:12">
      <c r="A510" s="22">
        <v>509</v>
      </c>
      <c r="B510" t="str">
        <f>+'LISTADO GENERAL '!B522</f>
        <v>020931167</v>
      </c>
      <c r="C510" t="str">
        <f>+'LISTADO GENERAL '!E522</f>
        <v>BROXOL S/AZUCAR - S/ALCOHOL (OXOLAMINA)  X 120ML ADULTO</v>
      </c>
      <c r="D510">
        <f>+'LISTADO GENERAL '!F522</f>
        <v>0</v>
      </c>
      <c r="E510" t="str">
        <f>+'LISTADO GENERAL '!I522</f>
        <v>LA SANTE</v>
      </c>
      <c r="F510" s="20">
        <f>+'LISTADO GENERAL '!S522</f>
        <v>46235</v>
      </c>
      <c r="G510">
        <f>+'LISTADO GENERAL '!T522</f>
        <v>0</v>
      </c>
      <c r="H510" s="21">
        <f>+'LISTADO GENERAL '!O522</f>
        <v>3.8415999999999997</v>
      </c>
      <c r="I510">
        <f t="shared" si="14"/>
        <v>0</v>
      </c>
      <c r="J510">
        <f>IF('LISTADO GENERAL '!K522="EXENTO",'REF2'!I510,I510*1.16)</f>
        <v>0</v>
      </c>
      <c r="K510" t="b">
        <f t="shared" si="15"/>
        <v>0</v>
      </c>
      <c r="L510" t="str">
        <f>'LISTADO GENERAL '!A522</f>
        <v>BROCHE DE ORO</v>
      </c>
    </row>
    <row r="511" spans="1:12">
      <c r="A511" s="22">
        <v>510</v>
      </c>
      <c r="B511" t="str">
        <f>+'LISTADO GENERAL '!B523</f>
        <v>020360007</v>
      </c>
      <c r="C511" t="str">
        <f>+'LISTADO GENERAL '!E523</f>
        <v>BRUDOL 200MG -65 MG X 20 TAB</v>
      </c>
      <c r="D511">
        <f>+'LISTADO GENERAL '!F523</f>
        <v>0</v>
      </c>
      <c r="E511" t="str">
        <f>+'LISTADO GENERAL '!I523</f>
        <v>ELMOR</v>
      </c>
      <c r="F511" s="20">
        <f>+'LISTADO GENERAL '!S523</f>
        <v>46692</v>
      </c>
      <c r="G511">
        <f>+'LISTADO GENERAL '!T523</f>
        <v>0</v>
      </c>
      <c r="H511" s="21">
        <f>+'LISTADO GENERAL '!O523</f>
        <v>2.8288095238095239</v>
      </c>
      <c r="I511">
        <f t="shared" si="14"/>
        <v>0</v>
      </c>
      <c r="J511">
        <f>IF('LISTADO GENERAL '!K523="EXENTO",'REF2'!I511,I511*1.16)</f>
        <v>0</v>
      </c>
      <c r="K511" t="b">
        <f t="shared" si="15"/>
        <v>0</v>
      </c>
      <c r="L511">
        <f>'LISTADO GENERAL '!A523</f>
        <v>0</v>
      </c>
    </row>
    <row r="512" spans="1:12">
      <c r="A512" s="22">
        <v>511</v>
      </c>
      <c r="B512" t="str">
        <f>+'LISTADO GENERAL '!B524</f>
        <v>020360021</v>
      </c>
      <c r="C512" t="str">
        <f>+'LISTADO GENERAL '!E524</f>
        <v>BRUDOL 400MG -65 MG X 20 TAB</v>
      </c>
      <c r="D512">
        <f>+'LISTADO GENERAL '!F524</f>
        <v>0</v>
      </c>
      <c r="E512" t="str">
        <f>+'LISTADO GENERAL '!I524</f>
        <v>ELMOR</v>
      </c>
      <c r="F512" s="20">
        <f>+'LISTADO GENERAL '!S524</f>
        <v>46631</v>
      </c>
      <c r="G512">
        <f>+'LISTADO GENERAL '!T524</f>
        <v>0</v>
      </c>
      <c r="H512" s="21">
        <f>+'LISTADO GENERAL '!O524</f>
        <v>3.416666666666667</v>
      </c>
      <c r="I512">
        <f t="shared" si="14"/>
        <v>0</v>
      </c>
      <c r="J512">
        <f>IF('LISTADO GENERAL '!K524="EXENTO",'REF2'!I512,I512*1.16)</f>
        <v>0</v>
      </c>
      <c r="K512" t="b">
        <f t="shared" si="15"/>
        <v>0</v>
      </c>
      <c r="L512">
        <f>'LISTADO GENERAL '!A524</f>
        <v>0</v>
      </c>
    </row>
    <row r="513" spans="1:12">
      <c r="A513" s="22">
        <v>512</v>
      </c>
      <c r="B513" t="str">
        <f>+'LISTADO GENERAL '!B525</f>
        <v>020360001</v>
      </c>
      <c r="C513" t="str">
        <f>+'LISTADO GENERAL '!E525</f>
        <v>BRUGESIC 200 mg (IBUPROFENO) X 10 COMP</v>
      </c>
      <c r="D513">
        <f>+'LISTADO GENERAL '!F525</f>
        <v>0</v>
      </c>
      <c r="E513" t="str">
        <f>+'LISTADO GENERAL '!I525</f>
        <v>ELMOR</v>
      </c>
      <c r="F513" s="20">
        <f>+'LISTADO GENERAL '!S525</f>
        <v>46327</v>
      </c>
      <c r="G513">
        <f>+'LISTADO GENERAL '!T525</f>
        <v>0</v>
      </c>
      <c r="H513" s="21">
        <f>+'LISTADO GENERAL '!O525</f>
        <v>1.6177215189873417</v>
      </c>
      <c r="I513">
        <f t="shared" si="14"/>
        <v>0</v>
      </c>
      <c r="J513">
        <f>IF('LISTADO GENERAL '!K525="EXENTO",'REF2'!I513,I513*1.16)</f>
        <v>0</v>
      </c>
      <c r="K513" t="b">
        <f t="shared" si="15"/>
        <v>0</v>
      </c>
      <c r="L513">
        <f>'LISTADO GENERAL '!A525</f>
        <v>0</v>
      </c>
    </row>
    <row r="514" spans="1:12">
      <c r="A514" s="22">
        <v>513</v>
      </c>
      <c r="B514" t="str">
        <f>+'LISTADO GENERAL '!B526</f>
        <v>020360000</v>
      </c>
      <c r="C514" t="str">
        <f>+'LISTADO GENERAL '!E526</f>
        <v>BRUGESIC 600 MG X 10 TAB</v>
      </c>
      <c r="D514">
        <f>+'LISTADO GENERAL '!F526</f>
        <v>0</v>
      </c>
      <c r="E514" t="str">
        <f>+'LISTADO GENERAL '!I526</f>
        <v>ELMOR</v>
      </c>
      <c r="F514" s="20">
        <f>+'LISTADO GENERAL '!S526</f>
        <v>46539</v>
      </c>
      <c r="G514">
        <f>+'LISTADO GENERAL '!T526</f>
        <v>0</v>
      </c>
      <c r="H514" s="21">
        <f>+'LISTADO GENERAL '!O526</f>
        <v>3.0253164556962027</v>
      </c>
      <c r="I514">
        <f t="shared" ref="I514:I577" si="16">+H514*G514</f>
        <v>0</v>
      </c>
      <c r="J514">
        <f>IF('LISTADO GENERAL '!K526="EXENTO",'REF2'!I514,I514*1.16)</f>
        <v>0</v>
      </c>
      <c r="K514" t="b">
        <f t="shared" si="15"/>
        <v>0</v>
      </c>
      <c r="L514">
        <f>'LISTADO GENERAL '!A526</f>
        <v>0</v>
      </c>
    </row>
    <row r="515" spans="1:12">
      <c r="A515" s="22">
        <v>514</v>
      </c>
      <c r="B515" t="str">
        <f>+'LISTADO GENERAL '!B527</f>
        <v>020360022</v>
      </c>
      <c r="C515" t="str">
        <f>+'LISTADO GENERAL '!E527</f>
        <v xml:space="preserve">BRUGESIC FORTE  200MG X 5 ML X 60 ML </v>
      </c>
      <c r="D515">
        <f>+'LISTADO GENERAL '!F527</f>
        <v>0</v>
      </c>
      <c r="E515" t="str">
        <f>+'LISTADO GENERAL '!I527</f>
        <v>ELMOR</v>
      </c>
      <c r="F515" s="20">
        <f>+'LISTADO GENERAL '!S527</f>
        <v>46569</v>
      </c>
      <c r="G515">
        <f>+'LISTADO GENERAL '!T527</f>
        <v>0</v>
      </c>
      <c r="H515" s="21">
        <f>+'LISTADO GENERAL '!O527</f>
        <v>3.2531645569620249</v>
      </c>
      <c r="I515">
        <f t="shared" si="16"/>
        <v>0</v>
      </c>
      <c r="J515">
        <f>IF('LISTADO GENERAL '!K527="EXENTO",'REF2'!I515,I515*1.16)</f>
        <v>0</v>
      </c>
      <c r="K515" t="b">
        <f t="shared" ref="K515:K578" si="17">IF(AND(G515&gt;0,OR(L515=$L$1,L515=$M$1)),ROW())</f>
        <v>0</v>
      </c>
      <c r="L515">
        <f>'LISTADO GENERAL '!A527</f>
        <v>0</v>
      </c>
    </row>
    <row r="516" spans="1:12">
      <c r="A516" s="22">
        <v>515</v>
      </c>
      <c r="B516" t="str">
        <f>+'LISTADO GENERAL '!B528</f>
        <v>020360036</v>
      </c>
      <c r="C516" t="str">
        <f>+'LISTADO GENERAL '!E528</f>
        <v>BRUGESIC FORTE 800 mg (IBUPROFENO) X 10 COMP</v>
      </c>
      <c r="D516">
        <f>+'LISTADO GENERAL '!F528</f>
        <v>0</v>
      </c>
      <c r="E516" t="str">
        <f>+'LISTADO GENERAL '!I528</f>
        <v>ELMOR</v>
      </c>
      <c r="F516" s="20">
        <f>+'LISTADO GENERAL '!S528</f>
        <v>46569</v>
      </c>
      <c r="G516">
        <f>+'LISTADO GENERAL '!T528</f>
        <v>0</v>
      </c>
      <c r="H516" s="21">
        <f>+'LISTADO GENERAL '!O528</f>
        <v>5.9367088607594942</v>
      </c>
      <c r="I516">
        <f t="shared" si="16"/>
        <v>0</v>
      </c>
      <c r="J516">
        <f>IF('LISTADO GENERAL '!K528="EXENTO",'REF2'!I516,I516*1.16)</f>
        <v>0</v>
      </c>
      <c r="K516" t="b">
        <f t="shared" si="17"/>
        <v>0</v>
      </c>
      <c r="L516">
        <f>'LISTADO GENERAL '!A528</f>
        <v>0</v>
      </c>
    </row>
    <row r="517" spans="1:12">
      <c r="A517" s="22">
        <v>516</v>
      </c>
      <c r="B517" t="str">
        <f>+'LISTADO GENERAL '!B529</f>
        <v>020360003</v>
      </c>
      <c r="C517" t="str">
        <f>+'LISTADO GENERAL '!E529</f>
        <v>BRUGESINA 300MG /10 MG X 10 TAB</v>
      </c>
      <c r="D517">
        <f>+'LISTADO GENERAL '!F529</f>
        <v>0</v>
      </c>
      <c r="E517" t="str">
        <f>+'LISTADO GENERAL '!I529</f>
        <v>ELMOR</v>
      </c>
      <c r="F517" s="20">
        <f>+'LISTADO GENERAL '!S529</f>
        <v>46113</v>
      </c>
      <c r="G517">
        <f>+'LISTADO GENERAL '!T529</f>
        <v>0</v>
      </c>
      <c r="H517" s="21">
        <f>+'LISTADO GENERAL '!O529</f>
        <v>4.0368928571428571</v>
      </c>
      <c r="I517">
        <f t="shared" si="16"/>
        <v>0</v>
      </c>
      <c r="J517">
        <f>IF('LISTADO GENERAL '!K529="EXENTO",'REF2'!I517,I517*1.16)</f>
        <v>0</v>
      </c>
      <c r="K517" t="b">
        <f t="shared" si="17"/>
        <v>0</v>
      </c>
      <c r="L517">
        <f>'LISTADO GENERAL '!A529</f>
        <v>0</v>
      </c>
    </row>
    <row r="518" spans="1:12">
      <c r="A518" s="22">
        <v>517</v>
      </c>
      <c r="B518" t="str">
        <f>+'LISTADO GENERAL '!B530</f>
        <v>020930866</v>
      </c>
      <c r="C518" t="str">
        <f>+'LISTADO GENERAL '!E530</f>
        <v>BUCOXOLGAR 0,15 - 0,25% FRUTOS ROJOS SOL TOPICA ORAL X 120ML</v>
      </c>
      <c r="D518">
        <f>+'LISTADO GENERAL '!F530</f>
        <v>0</v>
      </c>
      <c r="E518" t="str">
        <f>+'LISTADO GENERAL '!I530</f>
        <v>LA SANTE</v>
      </c>
      <c r="F518" s="20">
        <f>+'LISTADO GENERAL '!S530</f>
        <v>46143</v>
      </c>
      <c r="G518">
        <f>+'LISTADO GENERAL '!T530</f>
        <v>0</v>
      </c>
      <c r="H518" s="21">
        <f>+'LISTADO GENERAL '!O530</f>
        <v>3.0771999999999999</v>
      </c>
      <c r="I518">
        <f t="shared" si="16"/>
        <v>0</v>
      </c>
      <c r="J518">
        <f>IF('LISTADO GENERAL '!K530="EXENTO",'REF2'!I518,I518*1.16)</f>
        <v>0</v>
      </c>
      <c r="K518" t="b">
        <f t="shared" si="17"/>
        <v>0</v>
      </c>
      <c r="L518" t="str">
        <f>'LISTADO GENERAL '!A530</f>
        <v>BROCHE DE ORO</v>
      </c>
    </row>
    <row r="519" spans="1:12">
      <c r="A519" s="22">
        <v>518</v>
      </c>
      <c r="B519" t="str">
        <f>+'LISTADO GENERAL '!B531</f>
        <v>020930737</v>
      </c>
      <c r="C519" t="str">
        <f>+'LISTADO GENERAL '!E531</f>
        <v>BUCOXOLGAR 0,15 - 0,25% MENTA SOL TOPICA ORAL X 120ML*</v>
      </c>
      <c r="D519">
        <f>+'LISTADO GENERAL '!F531</f>
        <v>0</v>
      </c>
      <c r="E519" t="str">
        <f>+'LISTADO GENERAL '!I531</f>
        <v>LA SANTE</v>
      </c>
      <c r="F519" s="20">
        <f>+'LISTADO GENERAL '!S531</f>
        <v>46174</v>
      </c>
      <c r="G519">
        <f>+'LISTADO GENERAL '!T531</f>
        <v>0</v>
      </c>
      <c r="H519" s="21">
        <f>+'LISTADO GENERAL '!O531</f>
        <v>3.5868000000000002</v>
      </c>
      <c r="I519">
        <f t="shared" si="16"/>
        <v>0</v>
      </c>
      <c r="J519">
        <f>IF('LISTADO GENERAL '!K531="EXENTO",'REF2'!I519,I519*1.16)</f>
        <v>0</v>
      </c>
      <c r="K519" t="b">
        <f t="shared" si="17"/>
        <v>0</v>
      </c>
      <c r="L519" t="str">
        <f>'LISTADO GENERAL '!A531</f>
        <v>BROCHE DE ORO</v>
      </c>
    </row>
    <row r="520" spans="1:12">
      <c r="A520" s="22">
        <v>519</v>
      </c>
      <c r="B520" t="str">
        <f>+'LISTADO GENERAL '!B532</f>
        <v>021181107</v>
      </c>
      <c r="C520" t="str">
        <f>+'LISTADO GENERAL '!E532</f>
        <v>BUDECORT 1MG/ML SUSP AEROSOL PARA INHALAR  X 100 DOCIS</v>
      </c>
      <c r="D520">
        <f>+'LISTADO GENERAL '!F532</f>
        <v>0</v>
      </c>
      <c r="E520" t="str">
        <f>+'LISTADO GENERAL '!I532</f>
        <v>OFTALMI</v>
      </c>
      <c r="F520" s="20">
        <f>+'LISTADO GENERAL '!S532</f>
        <v>46419</v>
      </c>
      <c r="G520">
        <f>+'LISTADO GENERAL '!T532</f>
        <v>0</v>
      </c>
      <c r="H520" s="21">
        <f>+'LISTADO GENERAL '!O532</f>
        <v>7.44636075949367</v>
      </c>
      <c r="I520">
        <f t="shared" si="16"/>
        <v>0</v>
      </c>
      <c r="J520">
        <f>IF('LISTADO GENERAL '!K532="EXENTO",'REF2'!I520,I520*1.16)</f>
        <v>0</v>
      </c>
      <c r="K520" t="b">
        <f t="shared" si="17"/>
        <v>0</v>
      </c>
      <c r="L520" t="str">
        <f>'LISTADO GENERAL '!A532</f>
        <v xml:space="preserve">NUEVAS ENTRADAS </v>
      </c>
    </row>
    <row r="521" spans="1:12">
      <c r="A521" s="22">
        <v>520</v>
      </c>
      <c r="B521" t="str">
        <f>+'LISTADO GENERAL '!B533</f>
        <v>021181116</v>
      </c>
      <c r="C521" t="str">
        <f>+'LISTADO GENERAL '!E533</f>
        <v>BUDECORT 1mg/ml X SUSP/INHALAR X 15mL</v>
      </c>
      <c r="D521">
        <f>+'LISTADO GENERAL '!F533</f>
        <v>0</v>
      </c>
      <c r="E521" t="str">
        <f>+'LISTADO GENERAL '!I533</f>
        <v>OFTALMI</v>
      </c>
      <c r="F521" s="20">
        <f>+'LISTADO GENERAL '!S533</f>
        <v>46174</v>
      </c>
      <c r="G521">
        <f>+'LISTADO GENERAL '!T533</f>
        <v>0</v>
      </c>
      <c r="H521" s="21">
        <f>+'LISTADO GENERAL '!O533</f>
        <v>7.2519999999999998</v>
      </c>
      <c r="I521">
        <f t="shared" si="16"/>
        <v>0</v>
      </c>
      <c r="J521">
        <f>IF('LISTADO GENERAL '!K533="EXENTO",'REF2'!I521,I521*1.16)</f>
        <v>0</v>
      </c>
      <c r="K521" t="b">
        <f t="shared" si="17"/>
        <v>0</v>
      </c>
      <c r="L521" t="str">
        <f>'LISTADO GENERAL '!A533</f>
        <v>BROCHE DE ORO</v>
      </c>
    </row>
    <row r="522" spans="1:12">
      <c r="A522" s="22">
        <v>521</v>
      </c>
      <c r="B522" t="str">
        <f>+'LISTADO GENERAL '!B534</f>
        <v>021181086</v>
      </c>
      <c r="C522" t="str">
        <f>+'LISTADO GENERAL '!E534</f>
        <v>BUDENAS 200 DOSIS SUSP. NASAL 100MCG/DOSIS</v>
      </c>
      <c r="D522">
        <f>+'LISTADO GENERAL '!F534</f>
        <v>0</v>
      </c>
      <c r="E522" t="str">
        <f>+'LISTADO GENERAL '!I534</f>
        <v>OFTALMI</v>
      </c>
      <c r="F522" s="20">
        <f>+'LISTADO GENERAL '!S534</f>
        <v>46327</v>
      </c>
      <c r="G522">
        <f>+'LISTADO GENERAL '!T534</f>
        <v>0</v>
      </c>
      <c r="H522" s="21">
        <f>+'LISTADO GENERAL '!O534</f>
        <v>6.3797999999999995</v>
      </c>
      <c r="I522">
        <f t="shared" si="16"/>
        <v>0</v>
      </c>
      <c r="J522">
        <f>IF('LISTADO GENERAL '!K534="EXENTO",'REF2'!I522,I522*1.16)</f>
        <v>0</v>
      </c>
      <c r="K522" t="b">
        <f t="shared" si="17"/>
        <v>0</v>
      </c>
      <c r="L522" t="str">
        <f>'LISTADO GENERAL '!A534</f>
        <v>BROCHE DE ORO</v>
      </c>
    </row>
    <row r="523" spans="1:12">
      <c r="A523" s="22">
        <v>522</v>
      </c>
      <c r="B523" t="str">
        <f>+'LISTADO GENERAL '!B535</f>
        <v>021181063</v>
      </c>
      <c r="C523" t="str">
        <f>+'LISTADO GENERAL '!E535</f>
        <v>BUDENAS SUSP NASAL GOTAS X 15ML</v>
      </c>
      <c r="D523">
        <f>+'LISTADO GENERAL '!F535</f>
        <v>0</v>
      </c>
      <c r="E523" t="str">
        <f>+'LISTADO GENERAL '!I535</f>
        <v>OFTALMI</v>
      </c>
      <c r="F523" s="20">
        <f>+'LISTADO GENERAL '!S535</f>
        <v>46235</v>
      </c>
      <c r="G523">
        <f>+'LISTADO GENERAL '!T535</f>
        <v>0</v>
      </c>
      <c r="H523" s="21">
        <f>+'LISTADO GENERAL '!O535</f>
        <v>7.0070000000000006</v>
      </c>
      <c r="I523">
        <f t="shared" si="16"/>
        <v>0</v>
      </c>
      <c r="J523">
        <f>IF('LISTADO GENERAL '!K535="EXENTO",'REF2'!I523,I523*1.16)</f>
        <v>0</v>
      </c>
      <c r="K523" t="b">
        <f t="shared" si="17"/>
        <v>0</v>
      </c>
      <c r="L523" t="str">
        <f>'LISTADO GENERAL '!A535</f>
        <v>BROCHE DE ORO</v>
      </c>
    </row>
    <row r="524" spans="1:12">
      <c r="A524" s="22">
        <v>523</v>
      </c>
      <c r="B524" t="str">
        <f>+'LISTADO GENERAL '!B536</f>
        <v>022300201</v>
      </c>
      <c r="C524" t="str">
        <f>+'LISTADO GENERAL '!E536</f>
        <v>BUDESONIDA INHALADOR 200MCG X 200 DOSIS</v>
      </c>
      <c r="D524">
        <f>+'LISTADO GENERAL '!F536</f>
        <v>0</v>
      </c>
      <c r="E524" t="str">
        <f>+'LISTADO GENERAL '!I536</f>
        <v>DISTRILAB</v>
      </c>
      <c r="F524" s="20">
        <f>+'LISTADO GENERAL '!S536</f>
        <v>46357</v>
      </c>
      <c r="G524">
        <f>+'LISTADO GENERAL '!T536</f>
        <v>0</v>
      </c>
      <c r="H524" s="21">
        <f>+'LISTADO GENERAL '!O536</f>
        <v>11.038961038961039</v>
      </c>
      <c r="I524">
        <f t="shared" si="16"/>
        <v>0</v>
      </c>
      <c r="J524">
        <f>IF('LISTADO GENERAL '!K536="EXENTO",'REF2'!I524,I524*1.16)</f>
        <v>0</v>
      </c>
      <c r="K524" t="b">
        <f t="shared" si="17"/>
        <v>0</v>
      </c>
      <c r="L524">
        <f>'LISTADO GENERAL '!A536</f>
        <v>0</v>
      </c>
    </row>
    <row r="525" spans="1:12">
      <c r="A525" s="22">
        <v>524</v>
      </c>
      <c r="B525" t="str">
        <f>+'LISTADO GENERAL '!B537</f>
        <v>021490843</v>
      </c>
      <c r="C525" t="str">
        <f>+'LISTADO GENERAL '!E537</f>
        <v>BUMELEX 1mg X16 CAMP</v>
      </c>
      <c r="D525">
        <f>+'LISTADO GENERAL '!F537</f>
        <v>0</v>
      </c>
      <c r="E525" t="str">
        <f>+'LISTADO GENERAL '!I537</f>
        <v>ROWE</v>
      </c>
      <c r="F525" s="20">
        <f>+'LISTADO GENERAL '!S537</f>
        <v>46844</v>
      </c>
      <c r="G525">
        <f>+'LISTADO GENERAL '!T537</f>
        <v>0</v>
      </c>
      <c r="H525" s="21">
        <f>+'LISTADO GENERAL '!O537</f>
        <v>8.7458227848101266</v>
      </c>
      <c r="I525">
        <f t="shared" si="16"/>
        <v>0</v>
      </c>
      <c r="J525">
        <f>IF('LISTADO GENERAL '!K537="EXENTO",'REF2'!I525,I525*1.16)</f>
        <v>0</v>
      </c>
      <c r="K525" t="b">
        <f t="shared" si="17"/>
        <v>0</v>
      </c>
      <c r="L525">
        <f>'LISTADO GENERAL '!A537</f>
        <v>0</v>
      </c>
    </row>
    <row r="526" spans="1:12">
      <c r="A526" s="22">
        <v>525</v>
      </c>
      <c r="B526" t="str">
        <f>+'LISTADO GENERAL '!B538</f>
        <v>021491102</v>
      </c>
      <c r="C526" t="str">
        <f>+'LISTADO GENERAL '!E538</f>
        <v>BUMELEX 1mg X30 CAMP</v>
      </c>
      <c r="D526">
        <f>+'LISTADO GENERAL '!F538</f>
        <v>0</v>
      </c>
      <c r="E526" t="str">
        <f>+'LISTADO GENERAL '!I538</f>
        <v>ROWE</v>
      </c>
      <c r="F526" s="20">
        <f>+'LISTADO GENERAL '!S538</f>
        <v>46997</v>
      </c>
      <c r="G526">
        <f>+'LISTADO GENERAL '!T538</f>
        <v>0</v>
      </c>
      <c r="H526" s="21">
        <f>+'LISTADO GENERAL '!O538</f>
        <v>17.145454545454548</v>
      </c>
      <c r="I526">
        <f t="shared" si="16"/>
        <v>0</v>
      </c>
      <c r="J526">
        <f>IF('LISTADO GENERAL '!K538="EXENTO",'REF2'!I526,I526*1.16)</f>
        <v>0</v>
      </c>
      <c r="K526" t="b">
        <f t="shared" si="17"/>
        <v>0</v>
      </c>
      <c r="L526">
        <f>'LISTADO GENERAL '!A538</f>
        <v>0</v>
      </c>
    </row>
    <row r="527" spans="1:12">
      <c r="A527" s="22">
        <v>526</v>
      </c>
      <c r="B527" t="str">
        <f>+'LISTADO GENERAL '!B539</f>
        <v>020930649</v>
      </c>
      <c r="C527" t="str">
        <f>+'LISTADO GENERAL '!E539</f>
        <v>BUMETIN RETARD 300MG X 20 TAB</v>
      </c>
      <c r="D527">
        <f>+'LISTADO GENERAL '!F539</f>
        <v>0</v>
      </c>
      <c r="E527" t="str">
        <f>+'LISTADO GENERAL '!I539</f>
        <v>LA SANTE</v>
      </c>
      <c r="F527" s="20">
        <f>+'LISTADO GENERAL '!S539</f>
        <v>46174</v>
      </c>
      <c r="G527">
        <f>+'LISTADO GENERAL '!T539</f>
        <v>0</v>
      </c>
      <c r="H527" s="21">
        <f>+'LISTADO GENERAL '!O539</f>
        <v>9.947000000000001</v>
      </c>
      <c r="I527">
        <f t="shared" si="16"/>
        <v>0</v>
      </c>
      <c r="J527">
        <f>IF('LISTADO GENERAL '!K539="EXENTO",'REF2'!I527,I527*1.16)</f>
        <v>0</v>
      </c>
      <c r="K527" t="b">
        <f t="shared" si="17"/>
        <v>0</v>
      </c>
      <c r="L527" t="str">
        <f>'LISTADO GENERAL '!A539</f>
        <v>BROCHE DE ORO</v>
      </c>
    </row>
    <row r="528" spans="1:12">
      <c r="A528" s="22">
        <v>527</v>
      </c>
      <c r="B528" t="str">
        <f>+'LISTADO GENERAL '!B540</f>
        <v>023760039</v>
      </c>
      <c r="C528" t="str">
        <f>+'LISTADO GENERAL '!E540</f>
        <v>BUPIGLASS HIPERBARA 240MG / 3ML  X 10 AMP</v>
      </c>
      <c r="D528">
        <f>+'LISTADO GENERAL '!F540</f>
        <v>0</v>
      </c>
      <c r="E528" t="str">
        <f>+'LISTADO GENERAL '!I540</f>
        <v>BIOGLASS</v>
      </c>
      <c r="F528" s="20">
        <f>+'LISTADO GENERAL '!S540</f>
        <v>46113</v>
      </c>
      <c r="G528">
        <f>+'LISTADO GENERAL '!T540</f>
        <v>0</v>
      </c>
      <c r="H528" s="21">
        <f>+'LISTADO GENERAL '!O540</f>
        <v>32.090259740259739</v>
      </c>
      <c r="I528">
        <f t="shared" si="16"/>
        <v>0</v>
      </c>
      <c r="J528">
        <f>IF('LISTADO GENERAL '!K540="EXENTO",'REF2'!I528,I528*1.16)</f>
        <v>0</v>
      </c>
      <c r="K528" t="b">
        <f t="shared" si="17"/>
        <v>0</v>
      </c>
      <c r="L528" t="str">
        <f>'LISTADO GENERAL '!A540</f>
        <v xml:space="preserve">BROCHE DE ORO </v>
      </c>
    </row>
    <row r="529" spans="1:12">
      <c r="A529" s="22">
        <v>528</v>
      </c>
      <c r="B529" t="str">
        <f>+'LISTADO GENERAL '!B541</f>
        <v>010180033</v>
      </c>
      <c r="C529" t="str">
        <f>+'LISTADO GENERAL '!E541</f>
        <v>BUPIVACAINA HIPERBARICA 0,75%/2ML AMP *</v>
      </c>
      <c r="D529">
        <f>+'LISTADO GENERAL '!F541</f>
        <v>0</v>
      </c>
      <c r="E529" t="str">
        <f>+'LISTADO GENERAL '!I541</f>
        <v>BIOSANO</v>
      </c>
      <c r="F529" s="20">
        <f>+'LISTADO GENERAL '!S541</f>
        <v>46204</v>
      </c>
      <c r="G529">
        <f>+'LISTADO GENERAL '!T541</f>
        <v>0</v>
      </c>
      <c r="H529" s="21">
        <f>+'LISTADO GENERAL '!O541</f>
        <v>2.0111111111111111</v>
      </c>
      <c r="I529">
        <f t="shared" si="16"/>
        <v>0</v>
      </c>
      <c r="J529">
        <f>IF('LISTADO GENERAL '!K541="EXENTO",'REF2'!I529,I529*1.16)</f>
        <v>0</v>
      </c>
      <c r="K529" t="b">
        <f t="shared" si="17"/>
        <v>0</v>
      </c>
      <c r="L529">
        <f>'LISTADO GENERAL '!A541</f>
        <v>0</v>
      </c>
    </row>
    <row r="530" spans="1:12">
      <c r="A530" s="22">
        <v>529</v>
      </c>
      <c r="B530" t="str">
        <f>+'LISTADO GENERAL '!B542</f>
        <v>043140002</v>
      </c>
      <c r="C530" t="str">
        <f>+'LISTADO GENERAL '!E542</f>
        <v>BURETA INFUSION 150ml 60 DROPS</v>
      </c>
      <c r="D530">
        <f>+'LISTADO GENERAL '!F542</f>
        <v>0</v>
      </c>
      <c r="E530" t="str">
        <f>+'LISTADO GENERAL '!I542</f>
        <v>BIO - MERCY</v>
      </c>
      <c r="F530" s="20">
        <f>+'LISTADO GENERAL '!S542</f>
        <v>46997</v>
      </c>
      <c r="G530">
        <f>+'LISTADO GENERAL '!T542</f>
        <v>0</v>
      </c>
      <c r="H530" s="21">
        <f>+'LISTADO GENERAL '!O542</f>
        <v>0.96623376623376633</v>
      </c>
      <c r="I530">
        <f t="shared" si="16"/>
        <v>0</v>
      </c>
      <c r="J530">
        <f>IF('LISTADO GENERAL '!K542="EXENTO",'REF2'!I530,I530*1.16)</f>
        <v>0</v>
      </c>
      <c r="K530" t="b">
        <f t="shared" si="17"/>
        <v>0</v>
      </c>
      <c r="L530" t="str">
        <f>'LISTADO GENERAL '!A542</f>
        <v>PRODUCTOS TOP</v>
      </c>
    </row>
    <row r="531" spans="1:12">
      <c r="A531" s="22">
        <v>530</v>
      </c>
      <c r="B531" t="str">
        <f>+'LISTADO GENERAL '!B543</f>
        <v>022680049</v>
      </c>
      <c r="C531" t="str">
        <f>+'LISTADO GENERAL '!E543</f>
        <v>BUSDOL COMPOSITUM 10 MG7/500 MG X 10 TAB (BLISTER)</v>
      </c>
      <c r="D531">
        <f>+'LISTADO GENERAL '!F543</f>
        <v>0</v>
      </c>
      <c r="E531" t="str">
        <f>+'LISTADO GENERAL '!I543</f>
        <v>PORTUGAL</v>
      </c>
      <c r="F531" s="20">
        <f>+'LISTADO GENERAL '!S543</f>
        <v>46357</v>
      </c>
      <c r="G531">
        <f>+'LISTADO GENERAL '!T543</f>
        <v>0</v>
      </c>
      <c r="H531" s="21">
        <f>+'LISTADO GENERAL '!O543</f>
        <v>2.7250000000000001</v>
      </c>
      <c r="I531">
        <f t="shared" si="16"/>
        <v>0</v>
      </c>
      <c r="J531">
        <f>IF('LISTADO GENERAL '!K543="EXENTO",'REF2'!I531,I531*1.16)</f>
        <v>0</v>
      </c>
      <c r="K531" t="b">
        <f t="shared" si="17"/>
        <v>0</v>
      </c>
      <c r="L531" t="str">
        <f>'LISTADO GENERAL '!A543</f>
        <v>PRODUCTOS TOP</v>
      </c>
    </row>
    <row r="532" spans="1:12">
      <c r="A532" s="22">
        <v>531</v>
      </c>
      <c r="B532" t="str">
        <f>+'LISTADO GENERAL '!B544</f>
        <v>021091144</v>
      </c>
      <c r="C532" t="str">
        <f>+'LISTADO GENERAL '!E544</f>
        <v>BUTAL (BETAHISTINA-DICLORHIDRATO) 16mg X 10 TAB</v>
      </c>
      <c r="D532">
        <f>+'LISTADO GENERAL '!F544</f>
        <v>0</v>
      </c>
      <c r="E532" t="str">
        <f>+'LISTADO GENERAL '!I544</f>
        <v>MEYER</v>
      </c>
      <c r="F532" s="20">
        <f>+'LISTADO GENERAL '!S544</f>
        <v>46204</v>
      </c>
      <c r="G532">
        <f>+'LISTADO GENERAL '!T544</f>
        <v>0</v>
      </c>
      <c r="H532" s="21">
        <f>+'LISTADO GENERAL '!O544</f>
        <v>3.3222</v>
      </c>
      <c r="I532">
        <f t="shared" si="16"/>
        <v>0</v>
      </c>
      <c r="J532">
        <f>IF('LISTADO GENERAL '!K544="EXENTO",'REF2'!I532,I532*1.16)</f>
        <v>0</v>
      </c>
      <c r="K532" t="b">
        <f t="shared" si="17"/>
        <v>0</v>
      </c>
      <c r="L532" t="str">
        <f>'LISTADO GENERAL '!A544</f>
        <v>BROCHE DE ORO</v>
      </c>
    </row>
    <row r="533" spans="1:12">
      <c r="A533" s="22">
        <v>532</v>
      </c>
      <c r="B533" t="str">
        <f>+'LISTADO GENERAL '!B545</f>
        <v>021261000</v>
      </c>
      <c r="C533" t="str">
        <f>+'LISTADO GENERAL '!E545</f>
        <v>BUTILAMINA COMPUESTA 10 MG /250MG X 20 TAB</v>
      </c>
      <c r="D533">
        <f>+'LISTADO GENERAL '!F545</f>
        <v>0</v>
      </c>
      <c r="E533" t="str">
        <f>+'LISTADO GENERAL '!I545</f>
        <v>PLUS ANDES</v>
      </c>
      <c r="F533" s="20">
        <f>+'LISTADO GENERAL '!S545</f>
        <v>46539</v>
      </c>
      <c r="G533">
        <f>+'LISTADO GENERAL '!T545</f>
        <v>0</v>
      </c>
      <c r="H533" s="21">
        <f>+'LISTADO GENERAL '!O545</f>
        <v>4.8534017460385979</v>
      </c>
      <c r="I533">
        <f t="shared" si="16"/>
        <v>0</v>
      </c>
      <c r="J533">
        <f>IF('LISTADO GENERAL '!K545="EXENTO",'REF2'!I533,I533*1.16)</f>
        <v>0</v>
      </c>
      <c r="K533" t="b">
        <f t="shared" si="17"/>
        <v>0</v>
      </c>
      <c r="L533">
        <f>'LISTADO GENERAL '!A545</f>
        <v>0</v>
      </c>
    </row>
    <row r="534" spans="1:12">
      <c r="A534" s="22">
        <v>533</v>
      </c>
      <c r="B534" t="str">
        <f>+'LISTADO GENERAL '!B546</f>
        <v>022300266</v>
      </c>
      <c r="C534" t="str">
        <f>+'LISTADO GENERAL '!E546</f>
        <v>BUTILBROMURO HIOSCINA  10 mg X10 TBLS</v>
      </c>
      <c r="D534">
        <f>+'LISTADO GENERAL '!F546</f>
        <v>0</v>
      </c>
      <c r="E534" t="str">
        <f>+'LISTADO GENERAL '!I546</f>
        <v>DISTRILAB</v>
      </c>
      <c r="F534" s="20">
        <f>+'LISTADO GENERAL '!S546</f>
        <v>46631</v>
      </c>
      <c r="G534">
        <f>+'LISTADO GENERAL '!T546</f>
        <v>0</v>
      </c>
      <c r="H534" s="21">
        <f>+'LISTADO GENERAL '!O546</f>
        <v>2.5189873417721516</v>
      </c>
      <c r="I534">
        <f t="shared" si="16"/>
        <v>0</v>
      </c>
      <c r="J534">
        <f>IF('LISTADO GENERAL '!K546="EXENTO",'REF2'!I534,I534*1.16)</f>
        <v>0</v>
      </c>
      <c r="K534" t="b">
        <f t="shared" si="17"/>
        <v>0</v>
      </c>
      <c r="L534" t="str">
        <f>'LISTADO GENERAL '!A546</f>
        <v>PRODUCTOS TOP</v>
      </c>
    </row>
    <row r="535" spans="1:12">
      <c r="A535" s="22">
        <v>534</v>
      </c>
      <c r="B535" t="str">
        <f>+'LISTADO GENERAL '!B547</f>
        <v>023760045</v>
      </c>
      <c r="C535" t="str">
        <f>+'LISTADO GENERAL '!E547</f>
        <v>CABERGOLINA 0,5 MG X 4 TAB</v>
      </c>
      <c r="D535">
        <f>+'LISTADO GENERAL '!F547</f>
        <v>0</v>
      </c>
      <c r="E535" t="str">
        <f>+'LISTADO GENERAL '!I547</f>
        <v>BIOGLASS</v>
      </c>
      <c r="F535" s="20">
        <f>+'LISTADO GENERAL '!S547</f>
        <v>46327</v>
      </c>
      <c r="G535">
        <f>+'LISTADO GENERAL '!T547</f>
        <v>0</v>
      </c>
      <c r="H535" s="21">
        <f>+'LISTADO GENERAL '!O547</f>
        <v>5.3298701298701294</v>
      </c>
      <c r="I535">
        <f t="shared" si="16"/>
        <v>0</v>
      </c>
      <c r="J535">
        <f>IF('LISTADO GENERAL '!K547="EXENTO",'REF2'!I535,I535*1.16)</f>
        <v>0</v>
      </c>
      <c r="K535" t="b">
        <f t="shared" si="17"/>
        <v>0</v>
      </c>
      <c r="L535" t="str">
        <f>'LISTADO GENERAL '!A547</f>
        <v xml:space="preserve">BROCHE DE ORO </v>
      </c>
    </row>
    <row r="536" spans="1:12">
      <c r="A536" s="22">
        <v>535</v>
      </c>
      <c r="B536" t="str">
        <f>+'LISTADO GENERAL '!B548</f>
        <v>020550109</v>
      </c>
      <c r="C536" t="str">
        <f>+'LISTADO GENERAL '!E548</f>
        <v>CALCIBON NATAL FORTE X 30 TAB</v>
      </c>
      <c r="D536">
        <f>+'LISTADO GENERAL '!F548</f>
        <v>0</v>
      </c>
      <c r="E536" t="str">
        <f>+'LISTADO GENERAL '!I548</f>
        <v>FARMA</v>
      </c>
      <c r="F536" s="20">
        <f>+'LISTADO GENERAL '!S548</f>
        <v>46266</v>
      </c>
      <c r="G536">
        <f>+'LISTADO GENERAL '!T548</f>
        <v>0</v>
      </c>
      <c r="H536" s="21">
        <f>+'LISTADO GENERAL '!O548</f>
        <v>10.032151898734176</v>
      </c>
      <c r="I536">
        <f t="shared" si="16"/>
        <v>0</v>
      </c>
      <c r="J536">
        <f>IF('LISTADO GENERAL '!K548="EXENTO",'REF2'!I536,I536*1.16)</f>
        <v>0</v>
      </c>
      <c r="K536" t="b">
        <f t="shared" si="17"/>
        <v>0</v>
      </c>
      <c r="L536">
        <f>'LISTADO GENERAL '!A548</f>
        <v>0</v>
      </c>
    </row>
    <row r="537" spans="1:12">
      <c r="A537" s="22">
        <v>536</v>
      </c>
      <c r="B537" t="str">
        <f>+'LISTADO GENERAL '!B549</f>
        <v>023090004</v>
      </c>
      <c r="C537" t="str">
        <f>+'LISTADO GENERAL '!E549</f>
        <v>CALCIFOR PRENATAL  X 30 TAB</v>
      </c>
      <c r="D537">
        <f>+'LISTADO GENERAL '!F549</f>
        <v>0</v>
      </c>
      <c r="E537" t="str">
        <f>+'LISTADO GENERAL '!I549</f>
        <v>PHARMATECH</v>
      </c>
      <c r="F537" s="20">
        <f>+'LISTADO GENERAL '!S549</f>
        <v>46539</v>
      </c>
      <c r="G537">
        <f>+'LISTADO GENERAL '!T549</f>
        <v>0</v>
      </c>
      <c r="H537" s="21">
        <f>+'LISTADO GENERAL '!O549</f>
        <v>8.1654761904761894</v>
      </c>
      <c r="I537">
        <f t="shared" si="16"/>
        <v>0</v>
      </c>
      <c r="J537">
        <f>IF('LISTADO GENERAL '!K549="EXENTO",'REF2'!I537,I537*1.16)</f>
        <v>0</v>
      </c>
      <c r="K537" t="b">
        <f t="shared" si="17"/>
        <v>0</v>
      </c>
      <c r="L537" t="str">
        <f>'LISTADO GENERAL '!A549</f>
        <v xml:space="preserve">NUEVAS ENTRADAS </v>
      </c>
    </row>
    <row r="538" spans="1:12">
      <c r="A538" s="22">
        <v>537</v>
      </c>
      <c r="B538" t="str">
        <f>+'LISTADO GENERAL '!B550</f>
        <v>021181125</v>
      </c>
      <c r="C538" t="str">
        <f>+'LISTADO GENERAL '!E550</f>
        <v>CALCITREX D3 950MG X 30 TAB</v>
      </c>
      <c r="D538">
        <f>+'LISTADO GENERAL '!F550</f>
        <v>0</v>
      </c>
      <c r="E538" t="str">
        <f>+'LISTADO GENERAL '!I550</f>
        <v>OFTALMI</v>
      </c>
      <c r="F538" s="20">
        <f>+'LISTADO GENERAL '!S550</f>
        <v>46174</v>
      </c>
      <c r="G538">
        <f>+'LISTADO GENERAL '!T550</f>
        <v>0</v>
      </c>
      <c r="H538" s="21">
        <f>+'LISTADO GENERAL '!O550</f>
        <v>9.7902000000000005</v>
      </c>
      <c r="I538">
        <f t="shared" si="16"/>
        <v>0</v>
      </c>
      <c r="J538">
        <f>IF('LISTADO GENERAL '!K550="EXENTO",'REF2'!I538,I538*1.16)</f>
        <v>0</v>
      </c>
      <c r="K538" t="b">
        <f t="shared" si="17"/>
        <v>0</v>
      </c>
      <c r="L538" t="str">
        <f>'LISTADO GENERAL '!A550</f>
        <v>BROCHE DE ORO</v>
      </c>
    </row>
    <row r="539" spans="1:12">
      <c r="A539" s="22">
        <v>538</v>
      </c>
      <c r="B539" t="str">
        <f>+'LISTADO GENERAL '!B551</f>
        <v>023000004</v>
      </c>
      <c r="C539" t="str">
        <f>+'LISTADO GENERAL '!E551</f>
        <v>CALCIUM CITRATE 100 TAB</v>
      </c>
      <c r="D539">
        <f>+'LISTADO GENERAL '!F551</f>
        <v>0</v>
      </c>
      <c r="E539" t="str">
        <f>+'LISTADO GENERAL '!I551</f>
        <v>NOW</v>
      </c>
      <c r="F539" s="20">
        <f>+'LISTADO GENERAL '!S551</f>
        <v>46753</v>
      </c>
      <c r="G539">
        <f>+'LISTADO GENERAL '!T551</f>
        <v>0</v>
      </c>
      <c r="H539" s="21">
        <f>+'LISTADO GENERAL '!O551</f>
        <v>20.125</v>
      </c>
      <c r="I539">
        <f t="shared" si="16"/>
        <v>0</v>
      </c>
      <c r="J539">
        <f>IF('LISTADO GENERAL '!K551="EXENTO",'REF2'!I539,I539*1.16)</f>
        <v>0</v>
      </c>
      <c r="K539" t="b">
        <f t="shared" si="17"/>
        <v>0</v>
      </c>
      <c r="L539" t="str">
        <f>'LISTADO GENERAL '!A551</f>
        <v>PRODUCTOS TOP</v>
      </c>
    </row>
    <row r="540" spans="1:12">
      <c r="A540" s="22">
        <v>539</v>
      </c>
      <c r="B540" t="str">
        <f>+'LISTADO GENERAL '!B552</f>
        <v>021091148</v>
      </c>
      <c r="C540" t="str">
        <f>+'LISTADO GENERAL '!E552</f>
        <v>CALMOX (MELOXICAM) 15mg x20TAB</v>
      </c>
      <c r="D540">
        <f>+'LISTADO GENERAL '!F552</f>
        <v>0</v>
      </c>
      <c r="E540" t="str">
        <f>+'LISTADO GENERAL '!I552</f>
        <v>MEYER</v>
      </c>
      <c r="F540" s="20">
        <f>+'LISTADO GENERAL '!S552</f>
        <v>46235</v>
      </c>
      <c r="G540">
        <f>+'LISTADO GENERAL '!T552</f>
        <v>0</v>
      </c>
      <c r="H540" s="21">
        <f>+'LISTADO GENERAL '!O552</f>
        <v>5.7231999999999994</v>
      </c>
      <c r="I540">
        <f t="shared" si="16"/>
        <v>0</v>
      </c>
      <c r="J540">
        <f>IF('LISTADO GENERAL '!K552="EXENTO",'REF2'!I540,I540*1.16)</f>
        <v>0</v>
      </c>
      <c r="K540" t="b">
        <f t="shared" si="17"/>
        <v>0</v>
      </c>
      <c r="L540" t="str">
        <f>'LISTADO GENERAL '!A552</f>
        <v>BROCHE DE ORO</v>
      </c>
    </row>
    <row r="541" spans="1:12">
      <c r="A541" s="22">
        <v>540</v>
      </c>
      <c r="B541" t="str">
        <f>+'LISTADO GENERAL '!B553</f>
        <v>021090559</v>
      </c>
      <c r="C541" t="str">
        <f>+'LISTADO GENERAL '!E553</f>
        <v xml:space="preserve">CALMOX 15MG X 10 TAB </v>
      </c>
      <c r="D541">
        <f>+'LISTADO GENERAL '!F553</f>
        <v>0</v>
      </c>
      <c r="E541" t="str">
        <f>+'LISTADO GENERAL '!I553</f>
        <v>MEYER</v>
      </c>
      <c r="F541" s="20">
        <f>+'LISTADO GENERAL '!S553</f>
        <v>46235</v>
      </c>
      <c r="G541">
        <f>+'LISTADO GENERAL '!T553</f>
        <v>0</v>
      </c>
      <c r="H541" s="21">
        <f>+'LISTADO GENERAL '!O553</f>
        <v>4.2336</v>
      </c>
      <c r="I541">
        <f t="shared" si="16"/>
        <v>0</v>
      </c>
      <c r="J541">
        <f>IF('LISTADO GENERAL '!K553="EXENTO",'REF2'!I541,I541*1.16)</f>
        <v>0</v>
      </c>
      <c r="K541" t="b">
        <f t="shared" si="17"/>
        <v>0</v>
      </c>
      <c r="L541" t="str">
        <f>'LISTADO GENERAL '!A553</f>
        <v>BROCHE DE ORO</v>
      </c>
    </row>
    <row r="542" spans="1:12">
      <c r="A542" s="22">
        <v>541</v>
      </c>
      <c r="B542" t="str">
        <f>+'LISTADO GENERAL '!B554</f>
        <v>021090111</v>
      </c>
      <c r="C542" t="str">
        <f>+'LISTADO GENERAL '!E554</f>
        <v xml:space="preserve">CALMOX 7,5MG X 10 TAB </v>
      </c>
      <c r="D542">
        <f>+'LISTADO GENERAL '!F554</f>
        <v>0</v>
      </c>
      <c r="E542" t="str">
        <f>+'LISTADO GENERAL '!I554</f>
        <v>MEYER</v>
      </c>
      <c r="F542" s="20">
        <f>+'LISTADO GENERAL '!S554</f>
        <v>45931</v>
      </c>
      <c r="G542">
        <f>+'LISTADO GENERAL '!T554</f>
        <v>0</v>
      </c>
      <c r="H542" s="21">
        <f>+'LISTADO GENERAL '!O554</f>
        <v>3.1752000000000002</v>
      </c>
      <c r="I542">
        <f t="shared" si="16"/>
        <v>0</v>
      </c>
      <c r="J542">
        <f>IF('LISTADO GENERAL '!K554="EXENTO",'REF2'!I542,I542*1.16)</f>
        <v>0</v>
      </c>
      <c r="K542" t="b">
        <f t="shared" si="17"/>
        <v>0</v>
      </c>
      <c r="L542" t="str">
        <f>'LISTADO GENERAL '!A554</f>
        <v>BROCHE DE ORO</v>
      </c>
    </row>
    <row r="543" spans="1:12">
      <c r="A543" s="22">
        <v>542</v>
      </c>
      <c r="B543" t="str">
        <f>+'LISTADO GENERAL '!B555</f>
        <v>020261110</v>
      </c>
      <c r="C543" t="str">
        <f>+'LISTADO GENERAL '!E555</f>
        <v>CALOXPIRINA 81MG X 100 TAB</v>
      </c>
      <c r="D543">
        <f>+'LISTADO GENERAL '!F555</f>
        <v>0</v>
      </c>
      <c r="E543" t="str">
        <f>+'LISTADO GENERAL '!I555</f>
        <v>CALOX</v>
      </c>
      <c r="F543" s="20">
        <f>+'LISTADO GENERAL '!S555</f>
        <v>46508</v>
      </c>
      <c r="G543">
        <f>+'LISTADO GENERAL '!T555</f>
        <v>0</v>
      </c>
      <c r="H543" s="21">
        <f>+'LISTADO GENERAL '!O555</f>
        <v>7.2109090909090909</v>
      </c>
      <c r="I543">
        <f t="shared" si="16"/>
        <v>0</v>
      </c>
      <c r="J543">
        <f>IF('LISTADO GENERAL '!K555="EXENTO",'REF2'!I543,I543*1.16)</f>
        <v>0</v>
      </c>
      <c r="K543" t="b">
        <f t="shared" si="17"/>
        <v>0</v>
      </c>
      <c r="L543">
        <f>'LISTADO GENERAL '!A555</f>
        <v>0</v>
      </c>
    </row>
    <row r="544" spans="1:12">
      <c r="A544" s="22">
        <v>543</v>
      </c>
      <c r="B544" t="str">
        <f>+'LISTADO GENERAL '!B556</f>
        <v>020260495</v>
      </c>
      <c r="C544" t="str">
        <f>+'LISTADO GENERAL '!E556</f>
        <v>CALOXPIRINA 81mg x30 TAB</v>
      </c>
      <c r="D544">
        <f>+'LISTADO GENERAL '!F556</f>
        <v>0</v>
      </c>
      <c r="E544" t="str">
        <f>+'LISTADO GENERAL '!I556</f>
        <v>CALOX</v>
      </c>
      <c r="F544" s="20">
        <f>+'LISTADO GENERAL '!S556</f>
        <v>46692</v>
      </c>
      <c r="G544">
        <f>+'LISTADO GENERAL '!T556</f>
        <v>0</v>
      </c>
      <c r="H544" s="21">
        <f>+'LISTADO GENERAL '!O556</f>
        <v>2.9103896103896107</v>
      </c>
      <c r="I544">
        <f t="shared" si="16"/>
        <v>0</v>
      </c>
      <c r="J544">
        <f>IF('LISTADO GENERAL '!K556="EXENTO",'REF2'!I544,I544*1.16)</f>
        <v>0</v>
      </c>
      <c r="K544" t="b">
        <f t="shared" si="17"/>
        <v>0</v>
      </c>
      <c r="L544">
        <f>'LISTADO GENERAL '!A556</f>
        <v>0</v>
      </c>
    </row>
    <row r="545" spans="1:12">
      <c r="A545" s="22">
        <v>544</v>
      </c>
      <c r="B545" t="str">
        <f>+'LISTADO GENERAL '!B557</f>
        <v>020191090</v>
      </c>
      <c r="C545" t="str">
        <f>+'LISTADO GENERAL '!E557</f>
        <v>CALPAL D NATAL X  30 TAB</v>
      </c>
      <c r="D545">
        <f>+'LISTADO GENERAL '!F557</f>
        <v>0</v>
      </c>
      <c r="E545" t="str">
        <f>+'LISTADO GENERAL '!I557</f>
        <v>BIOTECH</v>
      </c>
      <c r="F545" s="20">
        <f>+'LISTADO GENERAL '!S557</f>
        <v>46204</v>
      </c>
      <c r="G545">
        <f>+'LISTADO GENERAL '!T557</f>
        <v>0</v>
      </c>
      <c r="H545" s="21">
        <f>+'LISTADO GENERAL '!O557</f>
        <v>8.9443670886075957</v>
      </c>
      <c r="I545">
        <f t="shared" si="16"/>
        <v>0</v>
      </c>
      <c r="J545">
        <f>IF('LISTADO GENERAL '!K557="EXENTO",'REF2'!I545,I545*1.16)</f>
        <v>0</v>
      </c>
      <c r="K545" t="b">
        <f t="shared" si="17"/>
        <v>0</v>
      </c>
      <c r="L545">
        <f>'LISTADO GENERAL '!A557</f>
        <v>0</v>
      </c>
    </row>
    <row r="546" spans="1:12">
      <c r="A546" s="22">
        <v>545</v>
      </c>
      <c r="B546" t="str">
        <f>+'LISTADO GENERAL '!B558</f>
        <v>022310917</v>
      </c>
      <c r="C546" t="str">
        <f>+'LISTADO GENERAL '!E558</f>
        <v>CALRESAN 300 MG X 90 CAP</v>
      </c>
      <c r="D546">
        <f>+'LISTADO GENERAL '!F558</f>
        <v>0</v>
      </c>
      <c r="E546" t="str">
        <f>+'LISTADO GENERAL '!I558</f>
        <v>ARCOIRIS</v>
      </c>
      <c r="F546" s="20">
        <f>+'LISTADO GENERAL '!S558</f>
        <v>45689</v>
      </c>
      <c r="G546">
        <f>+'LISTADO GENERAL '!T558</f>
        <v>0</v>
      </c>
      <c r="H546" s="21">
        <f>+'LISTADO GENERAL '!O558</f>
        <v>4.5555555555555554</v>
      </c>
      <c r="I546">
        <f t="shared" si="16"/>
        <v>0</v>
      </c>
      <c r="J546">
        <f>IF('LISTADO GENERAL '!K558="EXENTO",'REF2'!I546,I546*1.16)</f>
        <v>0</v>
      </c>
      <c r="K546" t="b">
        <f t="shared" si="17"/>
        <v>0</v>
      </c>
      <c r="L546" t="str">
        <f>'LISTADO GENERAL '!A558</f>
        <v>PRODUCTOS TOP</v>
      </c>
    </row>
    <row r="547" spans="1:12">
      <c r="A547" s="22">
        <v>546</v>
      </c>
      <c r="B547" t="str">
        <f>+'LISTADO GENERAL '!B559</f>
        <v>021181132</v>
      </c>
      <c r="C547" t="str">
        <f>+'LISTADO GENERAL '!E559</f>
        <v>CAMOLYN PLUS SOL OFT (NAFAZOLINA) 0.012% X 15mL</v>
      </c>
      <c r="D547">
        <f>+'LISTADO GENERAL '!F559</f>
        <v>0</v>
      </c>
      <c r="E547" t="str">
        <f>+'LISTADO GENERAL '!I559</f>
        <v>OFTALMI</v>
      </c>
      <c r="F547" s="20">
        <f>+'LISTADO GENERAL '!S559</f>
        <v>46508</v>
      </c>
      <c r="G547">
        <f>+'LISTADO GENERAL '!T559</f>
        <v>0</v>
      </c>
      <c r="H547" s="21">
        <f>+'LISTADO GENERAL '!O559</f>
        <v>1.9992000000000001</v>
      </c>
      <c r="I547">
        <f t="shared" si="16"/>
        <v>0</v>
      </c>
      <c r="J547">
        <f>IF('LISTADO GENERAL '!K559="EXENTO",'REF2'!I547,I547*1.16)</f>
        <v>0</v>
      </c>
      <c r="K547" t="b">
        <f t="shared" si="17"/>
        <v>0</v>
      </c>
      <c r="L547" t="str">
        <f>'LISTADO GENERAL '!A559</f>
        <v>BROCHE DE ORO</v>
      </c>
    </row>
    <row r="548" spans="1:12">
      <c r="A548" s="22">
        <v>547</v>
      </c>
      <c r="B548" t="str">
        <f>+'LISTADO GENERAL '!B560</f>
        <v>021090112</v>
      </c>
      <c r="C548" t="str">
        <f>+'LISTADO GENERAL '!E560</f>
        <v xml:space="preserve">CAMPAL 1% CREMA X 20GR </v>
      </c>
      <c r="D548">
        <f>+'LISTADO GENERAL '!F560</f>
        <v>0</v>
      </c>
      <c r="E548" t="str">
        <f>+'LISTADO GENERAL '!I560</f>
        <v>MEYER</v>
      </c>
      <c r="F548" s="20">
        <f>+'LISTADO GENERAL '!S560</f>
        <v>46447</v>
      </c>
      <c r="G548">
        <f>+'LISTADO GENERAL '!T560</f>
        <v>0</v>
      </c>
      <c r="H548" s="21">
        <f>+'LISTADO GENERAL '!O560</f>
        <v>4.0179999999999998</v>
      </c>
      <c r="I548">
        <f t="shared" si="16"/>
        <v>0</v>
      </c>
      <c r="J548">
        <f>IF('LISTADO GENERAL '!K560="EXENTO",'REF2'!I548,I548*1.16)</f>
        <v>0</v>
      </c>
      <c r="K548" t="b">
        <f t="shared" si="17"/>
        <v>0</v>
      </c>
      <c r="L548" t="str">
        <f>'LISTADO GENERAL '!A560</f>
        <v>BROCHE DE ORO</v>
      </c>
    </row>
    <row r="549" spans="1:12">
      <c r="A549" s="22">
        <v>548</v>
      </c>
      <c r="B549" t="str">
        <f>+'LISTADO GENERAL '!B561</f>
        <v>021091075</v>
      </c>
      <c r="C549" t="str">
        <f>+'LISTADO GENERAL '!E561</f>
        <v xml:space="preserve">CAMPAL 1% CREMA X 50GR </v>
      </c>
      <c r="D549">
        <f>+'LISTADO GENERAL '!F561</f>
        <v>0</v>
      </c>
      <c r="E549" t="str">
        <f>+'LISTADO GENERAL '!I561</f>
        <v>MEYER</v>
      </c>
      <c r="F549" s="20">
        <f>+'LISTADO GENERAL '!S561</f>
        <v>46722</v>
      </c>
      <c r="G549">
        <f>+'LISTADO GENERAL '!T561</f>
        <v>0</v>
      </c>
      <c r="H549" s="21">
        <f>+'LISTADO GENERAL '!O561</f>
        <v>6.3405999999999993</v>
      </c>
      <c r="I549">
        <f t="shared" si="16"/>
        <v>0</v>
      </c>
      <c r="J549">
        <f>IF('LISTADO GENERAL '!K561="EXENTO",'REF2'!I549,I549*1.16)</f>
        <v>0</v>
      </c>
      <c r="K549" t="b">
        <f t="shared" si="17"/>
        <v>0</v>
      </c>
      <c r="L549" t="str">
        <f>'LISTADO GENERAL '!A561</f>
        <v>BROCHE DE ORO</v>
      </c>
    </row>
    <row r="550" spans="1:12">
      <c r="A550" s="22">
        <v>549</v>
      </c>
      <c r="B550" t="str">
        <f>+'LISTADO GENERAL '!B562</f>
        <v>0337300027</v>
      </c>
      <c r="C550" t="str">
        <f>+'LISTADO GENERAL '!E562</f>
        <v>CANAZOLE 200 mg X 10 TAB</v>
      </c>
      <c r="D550">
        <f>+'LISTADO GENERAL '!F562</f>
        <v>0</v>
      </c>
      <c r="E550" t="str">
        <f>+'LISTADO GENERAL '!I562</f>
        <v>CAPSUVEN</v>
      </c>
      <c r="F550" s="20">
        <f>+'LISTADO GENERAL '!S562</f>
        <v>45992</v>
      </c>
      <c r="G550">
        <f>+'LISTADO GENERAL '!T562</f>
        <v>0</v>
      </c>
      <c r="H550" s="21">
        <f>+'LISTADO GENERAL '!O562</f>
        <v>2.1361017600000003</v>
      </c>
      <c r="I550">
        <f t="shared" si="16"/>
        <v>0</v>
      </c>
      <c r="J550">
        <f>IF('LISTADO GENERAL '!K562="EXENTO",'REF2'!I550,I550*1.16)</f>
        <v>0</v>
      </c>
      <c r="K550" t="b">
        <f t="shared" si="17"/>
        <v>0</v>
      </c>
      <c r="L550" t="str">
        <f>'LISTADO GENERAL '!A562</f>
        <v>MORADO DE BIENESTAR</v>
      </c>
    </row>
    <row r="551" spans="1:12">
      <c r="A551" s="22">
        <v>550</v>
      </c>
      <c r="B551" t="str">
        <f>+'LISTADO GENERAL '!B563</f>
        <v>021691096</v>
      </c>
      <c r="C551" t="str">
        <f>+'LISTADO GENERAL '!E563</f>
        <v>CANDER  32 MG X  15 TAB</v>
      </c>
      <c r="D551">
        <f>+'LISTADO GENERAL '!F563</f>
        <v>0</v>
      </c>
      <c r="E551" t="str">
        <f>+'LISTADO GENERAL '!I563</f>
        <v>VALMOR</v>
      </c>
      <c r="F551" s="20">
        <f>+'LISTADO GENERAL '!S563</f>
        <v>46296</v>
      </c>
      <c r="G551">
        <f>+'LISTADO GENERAL '!T563</f>
        <v>0</v>
      </c>
      <c r="H551" s="21">
        <f>+'LISTADO GENERAL '!O563</f>
        <v>7.518987341772152</v>
      </c>
      <c r="I551">
        <f t="shared" si="16"/>
        <v>0</v>
      </c>
      <c r="J551">
        <f>IF('LISTADO GENERAL '!K563="EXENTO",'REF2'!I551,I551*1.16)</f>
        <v>0</v>
      </c>
      <c r="K551" t="b">
        <f t="shared" si="17"/>
        <v>0</v>
      </c>
      <c r="L551">
        <f>'LISTADO GENERAL '!A563</f>
        <v>0</v>
      </c>
    </row>
    <row r="552" spans="1:12">
      <c r="A552" s="22">
        <v>551</v>
      </c>
      <c r="B552" t="str">
        <f>+'LISTADO GENERAL '!B564</f>
        <v>021691092</v>
      </c>
      <c r="C552" t="str">
        <f>+'LISTADO GENERAL '!E564</f>
        <v>CANDER 16MG X 10 TAB</v>
      </c>
      <c r="D552">
        <f>+'LISTADO GENERAL '!F564</f>
        <v>0</v>
      </c>
      <c r="E552" t="str">
        <f>+'LISTADO GENERAL '!I564</f>
        <v>VALMOR</v>
      </c>
      <c r="F552" s="20">
        <f>+'LISTADO GENERAL '!S564</f>
        <v>47300</v>
      </c>
      <c r="G552">
        <f>+'LISTADO GENERAL '!T564</f>
        <v>0</v>
      </c>
      <c r="H552" s="21">
        <f>+'LISTADO GENERAL '!O564</f>
        <v>3.8224615331478482</v>
      </c>
      <c r="I552">
        <f t="shared" si="16"/>
        <v>0</v>
      </c>
      <c r="J552">
        <f>IF('LISTADO GENERAL '!K564="EXENTO",'REF2'!I552,I552*1.16)</f>
        <v>0</v>
      </c>
      <c r="K552" t="b">
        <f t="shared" si="17"/>
        <v>0</v>
      </c>
      <c r="L552">
        <f>'LISTADO GENERAL '!A564</f>
        <v>0</v>
      </c>
    </row>
    <row r="553" spans="1:12">
      <c r="A553" s="22">
        <v>552</v>
      </c>
      <c r="B553" t="str">
        <f>+'LISTADO GENERAL '!B565</f>
        <v>021691110</v>
      </c>
      <c r="C553" t="str">
        <f>+'LISTADO GENERAL '!E565</f>
        <v>CANDER 32mg X 30TAB</v>
      </c>
      <c r="D553">
        <f>+'LISTADO GENERAL '!F565</f>
        <v>0</v>
      </c>
      <c r="E553" t="str">
        <f>+'LISTADO GENERAL '!I565</f>
        <v>VALMOR</v>
      </c>
      <c r="F553" s="20">
        <f>+'LISTADO GENERAL '!S565</f>
        <v>46296</v>
      </c>
      <c r="G553">
        <f>+'LISTADO GENERAL '!T565</f>
        <v>0</v>
      </c>
      <c r="H553" s="21">
        <f>+'LISTADO GENERAL '!O565</f>
        <v>16.506493506493506</v>
      </c>
      <c r="I553">
        <f t="shared" si="16"/>
        <v>0</v>
      </c>
      <c r="J553">
        <f>IF('LISTADO GENERAL '!K565="EXENTO",'REF2'!I553,I553*1.16)</f>
        <v>0</v>
      </c>
      <c r="K553" t="b">
        <f t="shared" si="17"/>
        <v>0</v>
      </c>
      <c r="L553">
        <f>'LISTADO GENERAL '!A565</f>
        <v>0</v>
      </c>
    </row>
    <row r="554" spans="1:12">
      <c r="A554" s="22">
        <v>553</v>
      </c>
      <c r="B554" t="str">
        <f>+'LISTADO GENERAL '!B566</f>
        <v>021691093</v>
      </c>
      <c r="C554" t="str">
        <f>+'LISTADO GENERAL '!E566</f>
        <v>CANDER 8MG X 10 TAB</v>
      </c>
      <c r="D554">
        <f>+'LISTADO GENERAL '!F566</f>
        <v>0</v>
      </c>
      <c r="E554" t="str">
        <f>+'LISTADO GENERAL '!I566</f>
        <v>VALMOR</v>
      </c>
      <c r="F554" s="20">
        <f>+'LISTADO GENERAL '!S566</f>
        <v>46935</v>
      </c>
      <c r="G554">
        <f>+'LISTADO GENERAL '!T566</f>
        <v>0</v>
      </c>
      <c r="H554" s="21">
        <f>+'LISTADO GENERAL '!O566</f>
        <v>2.9610389610389607</v>
      </c>
      <c r="I554">
        <f t="shared" si="16"/>
        <v>0</v>
      </c>
      <c r="J554">
        <f>IF('LISTADO GENERAL '!K566="EXENTO",'REF2'!I554,I554*1.16)</f>
        <v>0</v>
      </c>
      <c r="K554" t="b">
        <f t="shared" si="17"/>
        <v>0</v>
      </c>
      <c r="L554">
        <f>'LISTADO GENERAL '!A566</f>
        <v>0</v>
      </c>
    </row>
    <row r="555" spans="1:12">
      <c r="A555" s="22">
        <v>554</v>
      </c>
      <c r="B555" t="str">
        <f>+'LISTADO GENERAL '!B567</f>
        <v>021690769</v>
      </c>
      <c r="C555" t="str">
        <f>+'LISTADO GENERAL '!E567</f>
        <v>CANDER 8MG X 30 TAB</v>
      </c>
      <c r="D555">
        <f>+'LISTADO GENERAL '!F567</f>
        <v>0</v>
      </c>
      <c r="E555" t="str">
        <f>+'LISTADO GENERAL '!I567</f>
        <v>VALMOR</v>
      </c>
      <c r="F555" s="20">
        <f>+'LISTADO GENERAL '!S567</f>
        <v>46935</v>
      </c>
      <c r="G555">
        <f>+'LISTADO GENERAL '!T567</f>
        <v>0</v>
      </c>
      <c r="H555" s="21">
        <f>+'LISTADO GENERAL '!O567</f>
        <v>7.2344497607655498</v>
      </c>
      <c r="I555">
        <f t="shared" si="16"/>
        <v>0</v>
      </c>
      <c r="J555">
        <f>IF('LISTADO GENERAL '!K567="EXENTO",'REF2'!I555,I555*1.16)</f>
        <v>0</v>
      </c>
      <c r="K555" t="b">
        <f t="shared" si="17"/>
        <v>0</v>
      </c>
      <c r="L555" t="str">
        <f>'LISTADO GENERAL '!A567</f>
        <v>PRODUCTOS TOP</v>
      </c>
    </row>
    <row r="556" spans="1:12">
      <c r="A556" s="22">
        <v>555</v>
      </c>
      <c r="B556" t="str">
        <f>+'LISTADO GENERAL '!B568</f>
        <v>021690114</v>
      </c>
      <c r="C556" t="str">
        <f>+'LISTADO GENERAL '!E568</f>
        <v>CANDER-HCT 8MG-12,5MG X 30 TAB</v>
      </c>
      <c r="D556">
        <f>+'LISTADO GENERAL '!F568</f>
        <v>0</v>
      </c>
      <c r="E556" t="str">
        <f>+'LISTADO GENERAL '!I568</f>
        <v>VALMOR</v>
      </c>
      <c r="F556" s="20">
        <f>+'LISTADO GENERAL '!S568</f>
        <v>47331</v>
      </c>
      <c r="G556">
        <f>+'LISTADO GENERAL '!T568</f>
        <v>0</v>
      </c>
      <c r="H556" s="21">
        <f>+'LISTADO GENERAL '!O568</f>
        <v>9.0129870129870131</v>
      </c>
      <c r="I556">
        <f t="shared" si="16"/>
        <v>0</v>
      </c>
      <c r="J556">
        <f>IF('LISTADO GENERAL '!K568="EXENTO",'REF2'!I556,I556*1.16)</f>
        <v>0</v>
      </c>
      <c r="K556" t="b">
        <f t="shared" si="17"/>
        <v>0</v>
      </c>
      <c r="L556" t="str">
        <f>'LISTADO GENERAL '!A568</f>
        <v>PRODUCTOS TOP</v>
      </c>
    </row>
    <row r="557" spans="1:12">
      <c r="A557" s="22">
        <v>556</v>
      </c>
      <c r="B557" t="str">
        <f>+'LISTADO GENERAL '!B569</f>
        <v>020261115</v>
      </c>
      <c r="C557" t="str">
        <f>+'LISTADO GENERAL '!E569</f>
        <v>CANDESARTAN 16 MG X30 TAB</v>
      </c>
      <c r="D557">
        <f>+'LISTADO GENERAL '!F569</f>
        <v>0</v>
      </c>
      <c r="E557" t="str">
        <f>+'LISTADO GENERAL '!I569</f>
        <v>CALOX</v>
      </c>
      <c r="F557" s="20">
        <f>+'LISTADO GENERAL '!S569</f>
        <v>46539</v>
      </c>
      <c r="G557">
        <f>+'LISTADO GENERAL '!T569</f>
        <v>0</v>
      </c>
      <c r="H557" s="21">
        <f>+'LISTADO GENERAL '!O569</f>
        <v>10.683544303797467</v>
      </c>
      <c r="I557">
        <f t="shared" si="16"/>
        <v>0</v>
      </c>
      <c r="J557">
        <f>IF('LISTADO GENERAL '!K569="EXENTO",'REF2'!I557,I557*1.16)</f>
        <v>0</v>
      </c>
      <c r="K557" t="b">
        <f t="shared" si="17"/>
        <v>0</v>
      </c>
      <c r="L557">
        <f>'LISTADO GENERAL '!A569</f>
        <v>0</v>
      </c>
    </row>
    <row r="558" spans="1:12">
      <c r="A558" s="22">
        <v>557</v>
      </c>
      <c r="B558" t="str">
        <f>+'LISTADO GENERAL '!B570</f>
        <v>020930567</v>
      </c>
      <c r="C558" t="str">
        <f>+'LISTADO GENERAL '!E570</f>
        <v>CANDESARTAN 16MG X 10 TAB</v>
      </c>
      <c r="D558">
        <f>+'LISTADO GENERAL '!F570</f>
        <v>0</v>
      </c>
      <c r="E558" t="str">
        <f>+'LISTADO GENERAL '!I570</f>
        <v>LA SANTE</v>
      </c>
      <c r="F558" s="20">
        <f>+'LISTADO GENERAL '!S570</f>
        <v>46204</v>
      </c>
      <c r="G558">
        <f>+'LISTADO GENERAL '!T570</f>
        <v>0</v>
      </c>
      <c r="H558" s="21">
        <f>+'LISTADO GENERAL '!O570</f>
        <v>3.4202000000000004</v>
      </c>
      <c r="I558">
        <f t="shared" si="16"/>
        <v>0</v>
      </c>
      <c r="J558">
        <f>IF('LISTADO GENERAL '!K570="EXENTO",'REF2'!I558,I558*1.16)</f>
        <v>0</v>
      </c>
      <c r="K558" t="b">
        <f t="shared" si="17"/>
        <v>0</v>
      </c>
      <c r="L558" t="str">
        <f>'LISTADO GENERAL '!A570</f>
        <v>BROCHE DE ORO</v>
      </c>
    </row>
    <row r="559" spans="1:12">
      <c r="A559" s="22">
        <v>558</v>
      </c>
      <c r="B559" t="str">
        <f>+'LISTADO GENERAL '!B571</f>
        <v>033820009</v>
      </c>
      <c r="C559" t="str">
        <f>+'LISTADO GENERAL '!E571</f>
        <v>CANDESARTAN 16MG X 30 TAB</v>
      </c>
      <c r="D559">
        <f>+'LISTADO GENERAL '!F571</f>
        <v>0</v>
      </c>
      <c r="E559" t="str">
        <f>+'LISTADO GENERAL '!I571</f>
        <v>FELIRNI</v>
      </c>
      <c r="F559" s="20">
        <f>+'LISTADO GENERAL '!S571</f>
        <v>46296</v>
      </c>
      <c r="G559">
        <f>+'LISTADO GENERAL '!T571</f>
        <v>0</v>
      </c>
      <c r="H559" s="21">
        <f>+'LISTADO GENERAL '!O571</f>
        <v>2.7272727272727275</v>
      </c>
      <c r="I559">
        <f t="shared" si="16"/>
        <v>0</v>
      </c>
      <c r="J559">
        <f>IF('LISTADO GENERAL '!K571="EXENTO",'REF2'!I559,I559*1.16)</f>
        <v>0</v>
      </c>
      <c r="K559" t="b">
        <f t="shared" si="17"/>
        <v>0</v>
      </c>
      <c r="L559">
        <f>'LISTADO GENERAL '!A571</f>
        <v>0</v>
      </c>
    </row>
    <row r="560" spans="1:12">
      <c r="A560" s="22">
        <v>559</v>
      </c>
      <c r="B560" t="str">
        <f>+'LISTADO GENERAL '!B572</f>
        <v>27650</v>
      </c>
      <c r="C560" t="str">
        <f>+'LISTADO GENERAL '!E572</f>
        <v>CANDESARTAN 8 MG X 10 COMP</v>
      </c>
      <c r="D560">
        <f>+'LISTADO GENERAL '!F572</f>
        <v>0</v>
      </c>
      <c r="E560" t="str">
        <f>+'LISTADO GENERAL '!I572</f>
        <v>LETI-GENVEN</v>
      </c>
      <c r="F560" s="20">
        <f>+'LISTADO GENERAL '!S572</f>
        <v>46327</v>
      </c>
      <c r="G560">
        <f>+'LISTADO GENERAL '!T572</f>
        <v>0</v>
      </c>
      <c r="H560" s="21">
        <f>+'LISTADO GENERAL '!O572</f>
        <v>2.2577922077922081</v>
      </c>
      <c r="I560">
        <f t="shared" si="16"/>
        <v>0</v>
      </c>
      <c r="J560">
        <f>IF('LISTADO GENERAL '!K572="EXENTO",'REF2'!I560,I560*1.16)</f>
        <v>0</v>
      </c>
      <c r="K560" t="b">
        <f t="shared" si="17"/>
        <v>0</v>
      </c>
      <c r="L560" t="str">
        <f>'LISTADO GENERAL '!A572</f>
        <v xml:space="preserve">BROCHE DE ORO </v>
      </c>
    </row>
    <row r="561" spans="1:12">
      <c r="A561" s="22">
        <v>560</v>
      </c>
      <c r="B561" t="str">
        <f>+'LISTADO GENERAL '!B573</f>
        <v>37650</v>
      </c>
      <c r="C561" t="str">
        <f>+'LISTADO GENERAL '!E573</f>
        <v>CANDESARTAN 8 mg X 30 COMP</v>
      </c>
      <c r="D561">
        <f>+'LISTADO GENERAL '!F573</f>
        <v>0</v>
      </c>
      <c r="E561" t="str">
        <f>+'LISTADO GENERAL '!I573</f>
        <v>LETI-GENVEN</v>
      </c>
      <c r="F561" s="20">
        <f>+'LISTADO GENERAL '!S573</f>
        <v>46327</v>
      </c>
      <c r="G561">
        <f>+'LISTADO GENERAL '!T573</f>
        <v>0</v>
      </c>
      <c r="H561" s="21">
        <f>+'LISTADO GENERAL '!O573</f>
        <v>5.959090909090909</v>
      </c>
      <c r="I561">
        <f t="shared" si="16"/>
        <v>0</v>
      </c>
      <c r="J561">
        <f>IF('LISTADO GENERAL '!K573="EXENTO",'REF2'!I561,I561*1.16)</f>
        <v>0</v>
      </c>
      <c r="K561" t="b">
        <f t="shared" si="17"/>
        <v>0</v>
      </c>
      <c r="L561" t="str">
        <f>'LISTADO GENERAL '!A573</f>
        <v xml:space="preserve">BROCHE DE ORO </v>
      </c>
    </row>
    <row r="562" spans="1:12">
      <c r="A562" s="22">
        <v>561</v>
      </c>
      <c r="B562" t="str">
        <f>+'LISTADO GENERAL '!B574</f>
        <v>020261116</v>
      </c>
      <c r="C562" t="str">
        <f>+'LISTADO GENERAL '!E574</f>
        <v>CANDESARTAN 8 MG X30 TAB</v>
      </c>
      <c r="D562">
        <f>+'LISTADO GENERAL '!F574</f>
        <v>0</v>
      </c>
      <c r="E562" t="str">
        <f>+'LISTADO GENERAL '!I574</f>
        <v>CALOX</v>
      </c>
      <c r="F562" s="20">
        <f>+'LISTADO GENERAL '!S574</f>
        <v>46478</v>
      </c>
      <c r="G562">
        <f>+'LISTADO GENERAL '!T574</f>
        <v>0</v>
      </c>
      <c r="H562" s="21">
        <f>+'LISTADO GENERAL '!O574</f>
        <v>6.4284366974457301</v>
      </c>
      <c r="I562">
        <f t="shared" si="16"/>
        <v>0</v>
      </c>
      <c r="J562">
        <f>IF('LISTADO GENERAL '!K574="EXENTO",'REF2'!I562,I562*1.16)</f>
        <v>0</v>
      </c>
      <c r="K562" t="b">
        <f t="shared" si="17"/>
        <v>0</v>
      </c>
      <c r="L562">
        <f>'LISTADO GENERAL '!A574</f>
        <v>0</v>
      </c>
    </row>
    <row r="563" spans="1:12">
      <c r="A563" s="22">
        <v>562</v>
      </c>
      <c r="B563" t="str">
        <f>+'LISTADO GENERAL '!B575</f>
        <v>020931094</v>
      </c>
      <c r="C563" t="str">
        <f>+'LISTADO GENERAL '!E575</f>
        <v>CANDESARTAN 8MG X30 TAB</v>
      </c>
      <c r="D563">
        <f>+'LISTADO GENERAL '!F575</f>
        <v>0</v>
      </c>
      <c r="E563" t="str">
        <f>+'LISTADO GENERAL '!I575</f>
        <v>LA SANTE</v>
      </c>
      <c r="F563" s="20">
        <f>+'LISTADO GENERAL '!S575</f>
        <v>46204</v>
      </c>
      <c r="G563">
        <f>+'LISTADO GENERAL '!T575</f>
        <v>0</v>
      </c>
      <c r="H563" s="21">
        <f>+'LISTADO GENERAL '!O575</f>
        <v>5.3115999999999994</v>
      </c>
      <c r="I563">
        <f t="shared" si="16"/>
        <v>0</v>
      </c>
      <c r="J563">
        <f>IF('LISTADO GENERAL '!K575="EXENTO",'REF2'!I563,I563*1.16)</f>
        <v>0</v>
      </c>
      <c r="K563" t="b">
        <f t="shared" si="17"/>
        <v>0</v>
      </c>
      <c r="L563" t="str">
        <f>'LISTADO GENERAL '!A575</f>
        <v>BROCHE DE ORO</v>
      </c>
    </row>
    <row r="564" spans="1:12">
      <c r="A564" s="22">
        <v>563</v>
      </c>
      <c r="B564" t="str">
        <f>+'LISTADO GENERAL '!B576</f>
        <v>033510019</v>
      </c>
      <c r="C564" t="str">
        <f>+'LISTADO GENERAL '!E576</f>
        <v>CANDESARTAN BLUEPHARMA 16MG X 56 COMP</v>
      </c>
      <c r="D564">
        <f>+'LISTADO GENERAL '!F576</f>
        <v>0</v>
      </c>
      <c r="E564" t="str">
        <f>+'LISTADO GENERAL '!I576</f>
        <v xml:space="preserve">DOROPHARMA </v>
      </c>
      <c r="F564" s="20">
        <f>+'LISTADO GENERAL '!S576</f>
        <v>46204</v>
      </c>
      <c r="G564">
        <f>+'LISTADO GENERAL '!T576</f>
        <v>0</v>
      </c>
      <c r="H564" s="21">
        <f>+'LISTADO GENERAL '!O576</f>
        <v>18.896103896103895</v>
      </c>
      <c r="I564">
        <f t="shared" si="16"/>
        <v>0</v>
      </c>
      <c r="J564">
        <f>IF('LISTADO GENERAL '!K576="EXENTO",'REF2'!I564,I564*1.16)</f>
        <v>0</v>
      </c>
      <c r="K564" t="b">
        <f t="shared" si="17"/>
        <v>0</v>
      </c>
      <c r="L564">
        <f>'LISTADO GENERAL '!A576</f>
        <v>0</v>
      </c>
    </row>
    <row r="565" spans="1:12">
      <c r="A565" s="22">
        <v>564</v>
      </c>
      <c r="B565" t="str">
        <f>+'LISTADO GENERAL '!B577</f>
        <v>020581006</v>
      </c>
      <c r="C565" t="str">
        <f>+'LISTADO GENERAL '!E577</f>
        <v>CANDETIP (CANDESARTAN) 8MG X 30 COMP</v>
      </c>
      <c r="D565">
        <f>+'LISTADO GENERAL '!F577</f>
        <v>0</v>
      </c>
      <c r="E565" t="str">
        <f>+'LISTADO GENERAL '!I577</f>
        <v>FC PHARMA</v>
      </c>
      <c r="F565" s="20">
        <f>+'LISTADO GENERAL '!S577</f>
        <v>46174</v>
      </c>
      <c r="G565">
        <f>+'LISTADO GENERAL '!T577</f>
        <v>0</v>
      </c>
      <c r="H565" s="21">
        <f>+'LISTADO GENERAL '!O577</f>
        <v>5.384050632911392</v>
      </c>
      <c r="I565">
        <f t="shared" si="16"/>
        <v>0</v>
      </c>
      <c r="J565">
        <f>IF('LISTADO GENERAL '!K577="EXENTO",'REF2'!I565,I565*1.16)</f>
        <v>0</v>
      </c>
      <c r="K565" t="b">
        <f t="shared" si="17"/>
        <v>0</v>
      </c>
      <c r="L565" t="str">
        <f>'LISTADO GENERAL '!A577</f>
        <v>PRODUCTOS TOP</v>
      </c>
    </row>
    <row r="566" spans="1:12">
      <c r="A566" s="22">
        <v>565</v>
      </c>
      <c r="B566" t="str">
        <f>+'LISTADO GENERAL '!B578</f>
        <v>PT043406030</v>
      </c>
      <c r="C566" t="str">
        <f>+'LISTADO GENERAL '!E578</f>
        <v>CANDETIP 16 MG x 30 COMP</v>
      </c>
      <c r="D566">
        <f>+'LISTADO GENERAL '!F578</f>
        <v>0</v>
      </c>
      <c r="E566" t="str">
        <f>+'LISTADO GENERAL '!I578</f>
        <v>FC PHARMA</v>
      </c>
      <c r="F566" s="20">
        <f>+'LISTADO GENERAL '!S578</f>
        <v>46174</v>
      </c>
      <c r="G566">
        <f>+'LISTADO GENERAL '!T578</f>
        <v>0</v>
      </c>
      <c r="H566" s="21">
        <f>+'LISTADO GENERAL '!O578</f>
        <v>7.4844155844155846</v>
      </c>
      <c r="I566">
        <f t="shared" si="16"/>
        <v>0</v>
      </c>
      <c r="J566">
        <f>IF('LISTADO GENERAL '!K578="EXENTO",'REF2'!I566,I566*1.16)</f>
        <v>0</v>
      </c>
      <c r="K566" t="b">
        <f t="shared" si="17"/>
        <v>0</v>
      </c>
      <c r="L566" t="str">
        <f>'LISTADO GENERAL '!A578</f>
        <v>PRODUCTOS TOP</v>
      </c>
    </row>
    <row r="567" spans="1:12">
      <c r="A567" s="22">
        <v>566</v>
      </c>
      <c r="B567" t="str">
        <f>+'LISTADO GENERAL '!B579</f>
        <v>020980116</v>
      </c>
      <c r="C567" t="str">
        <f>+'LISTADO GENERAL '!E579</f>
        <v>CANFIR LP 500MG X 30 COMP</v>
      </c>
      <c r="D567">
        <f>+'LISTADO GENERAL '!F579</f>
        <v>0</v>
      </c>
      <c r="E567" t="str">
        <f>+'LISTADO GENERAL '!I579</f>
        <v>LETI-GENVEN</v>
      </c>
      <c r="F567" s="20">
        <f>+'LISTADO GENERAL '!S579</f>
        <v>46266</v>
      </c>
      <c r="G567">
        <f>+'LISTADO GENERAL '!T579</f>
        <v>0</v>
      </c>
      <c r="H567" s="21">
        <f>+'LISTADO GENERAL '!O579</f>
        <v>13.386363636363635</v>
      </c>
      <c r="I567">
        <f t="shared" si="16"/>
        <v>0</v>
      </c>
      <c r="J567">
        <f>IF('LISTADO GENERAL '!K579="EXENTO",'REF2'!I567,I567*1.16)</f>
        <v>0</v>
      </c>
      <c r="K567" t="b">
        <f t="shared" si="17"/>
        <v>0</v>
      </c>
      <c r="L567" t="str">
        <f>'LISTADO GENERAL '!A579</f>
        <v xml:space="preserve">BROCHE DE ORO </v>
      </c>
    </row>
    <row r="568" spans="1:12">
      <c r="A568" s="22">
        <v>567</v>
      </c>
      <c r="B568" t="str">
        <f>+'LISTADO GENERAL '!B580</f>
        <v>020981126</v>
      </c>
      <c r="C568" t="str">
        <f>+'LISTADO GENERAL '!E580</f>
        <v>CANFIR LP 750MG X 30 COMP</v>
      </c>
      <c r="D568">
        <f>+'LISTADO GENERAL '!F580</f>
        <v>0</v>
      </c>
      <c r="E568" t="str">
        <f>+'LISTADO GENERAL '!I580</f>
        <v>LETI-GENVEN</v>
      </c>
      <c r="F568" s="20">
        <f>+'LISTADO GENERAL '!S580</f>
        <v>46235</v>
      </c>
      <c r="G568">
        <f>+'LISTADO GENERAL '!T580</f>
        <v>0</v>
      </c>
      <c r="H568" s="21">
        <f>+'LISTADO GENERAL '!O580</f>
        <v>14.718831168831167</v>
      </c>
      <c r="I568">
        <f t="shared" si="16"/>
        <v>0</v>
      </c>
      <c r="J568">
        <f>IF('LISTADO GENERAL '!K580="EXENTO",'REF2'!I568,I568*1.16)</f>
        <v>0</v>
      </c>
      <c r="K568" t="b">
        <f t="shared" si="17"/>
        <v>0</v>
      </c>
      <c r="L568" t="str">
        <f>'LISTADO GENERAL '!A580</f>
        <v xml:space="preserve">BROCHE DE ORO </v>
      </c>
    </row>
    <row r="569" spans="1:12">
      <c r="A569" s="22">
        <v>568</v>
      </c>
      <c r="B569" t="str">
        <f>+'LISTADO GENERAL '!B581</f>
        <v>020261095</v>
      </c>
      <c r="C569" t="str">
        <f>+'LISTADO GENERAL '!E581</f>
        <v>CAPTOPRIL 25 MG X 30 CAP</v>
      </c>
      <c r="D569">
        <f>+'LISTADO GENERAL '!F581</f>
        <v>0</v>
      </c>
      <c r="E569" t="str">
        <f>+'LISTADO GENERAL '!I581</f>
        <v>CALOX</v>
      </c>
      <c r="F569" s="20">
        <f>+'LISTADO GENERAL '!S581</f>
        <v>46569</v>
      </c>
      <c r="G569">
        <f>+'LISTADO GENERAL '!T581</f>
        <v>0</v>
      </c>
      <c r="H569" s="21">
        <f>+'LISTADO GENERAL '!O581</f>
        <v>2.7341772151898733</v>
      </c>
      <c r="I569">
        <f t="shared" si="16"/>
        <v>0</v>
      </c>
      <c r="J569">
        <f>IF('LISTADO GENERAL '!K581="EXENTO",'REF2'!I569,I569*1.16)</f>
        <v>0</v>
      </c>
      <c r="K569" t="b">
        <f t="shared" si="17"/>
        <v>0</v>
      </c>
      <c r="L569">
        <f>'LISTADO GENERAL '!A581</f>
        <v>0</v>
      </c>
    </row>
    <row r="570" spans="1:12">
      <c r="A570" s="22">
        <v>569</v>
      </c>
      <c r="B570" t="str">
        <f>+'LISTADO GENERAL '!B582</f>
        <v>022680037</v>
      </c>
      <c r="C570" t="str">
        <f>+'LISTADO GENERAL '!E582</f>
        <v>CAPTOPRIL 25mg X 10 TAB (BLISTER)</v>
      </c>
      <c r="D570">
        <f>+'LISTADO GENERAL '!F582</f>
        <v>0</v>
      </c>
      <c r="E570" t="str">
        <f>+'LISTADO GENERAL '!I582</f>
        <v>PORTUGAL</v>
      </c>
      <c r="F570" s="20">
        <f>+'LISTADO GENERAL '!S582</f>
        <v>46235</v>
      </c>
      <c r="G570">
        <f>+'LISTADO GENERAL '!T582</f>
        <v>0</v>
      </c>
      <c r="H570" s="21">
        <f>+'LISTADO GENERAL '!O582</f>
        <v>0.55952380952380953</v>
      </c>
      <c r="I570">
        <f t="shared" si="16"/>
        <v>0</v>
      </c>
      <c r="J570">
        <f>IF('LISTADO GENERAL '!K582="EXENTO",'REF2'!I570,I570*1.16)</f>
        <v>0</v>
      </c>
      <c r="K570" t="b">
        <f t="shared" si="17"/>
        <v>0</v>
      </c>
      <c r="L570">
        <f>'LISTADO GENERAL '!A582</f>
        <v>0</v>
      </c>
    </row>
    <row r="571" spans="1:12">
      <c r="A571" s="22">
        <v>570</v>
      </c>
      <c r="B571" t="str">
        <f>+'LISTADO GENERAL '!B583</f>
        <v>020930117</v>
      </c>
      <c r="C571" t="str">
        <f>+'LISTADO GENERAL '!E583</f>
        <v>CAPTOPRIL 25MG X 20 COMP</v>
      </c>
      <c r="D571">
        <f>+'LISTADO GENERAL '!F583</f>
        <v>0</v>
      </c>
      <c r="E571" t="str">
        <f>+'LISTADO GENERAL '!I583</f>
        <v>LA SANTE</v>
      </c>
      <c r="F571" s="20">
        <f>+'LISTADO GENERAL '!S583</f>
        <v>46539</v>
      </c>
      <c r="G571">
        <f>+'LISTADO GENERAL '!T583</f>
        <v>0</v>
      </c>
      <c r="H571" s="21">
        <f>+'LISTADO GENERAL '!O583</f>
        <v>1.9403999999999999</v>
      </c>
      <c r="I571">
        <f t="shared" si="16"/>
        <v>0</v>
      </c>
      <c r="J571">
        <f>IF('LISTADO GENERAL '!K583="EXENTO",'REF2'!I571,I571*1.16)</f>
        <v>0</v>
      </c>
      <c r="K571" t="b">
        <f t="shared" si="17"/>
        <v>0</v>
      </c>
      <c r="L571" t="str">
        <f>'LISTADO GENERAL '!A583</f>
        <v>BROCHE DE ORO</v>
      </c>
    </row>
    <row r="572" spans="1:12">
      <c r="A572" s="22">
        <v>571</v>
      </c>
      <c r="B572" t="str">
        <f>+'LISTADO GENERAL '!B584</f>
        <v>020980470</v>
      </c>
      <c r="C572" t="str">
        <f>+'LISTADO GENERAL '!E584</f>
        <v>CAPTOPRIL 25MG X 30 COMP</v>
      </c>
      <c r="D572">
        <f>+'LISTADO GENERAL '!F584</f>
        <v>0</v>
      </c>
      <c r="E572" t="str">
        <f>+'LISTADO GENERAL '!I584</f>
        <v>LETI-GENVEN</v>
      </c>
      <c r="F572" s="20">
        <f>+'LISTADO GENERAL '!S584</f>
        <v>46784</v>
      </c>
      <c r="G572">
        <f>+'LISTADO GENERAL '!T584</f>
        <v>0</v>
      </c>
      <c r="H572" s="21">
        <f>+'LISTADO GENERAL '!O584</f>
        <v>2.4551948051948052</v>
      </c>
      <c r="I572">
        <f t="shared" si="16"/>
        <v>0</v>
      </c>
      <c r="J572">
        <f>IF('LISTADO GENERAL '!K584="EXENTO",'REF2'!I572,I572*1.16)</f>
        <v>0</v>
      </c>
      <c r="K572" t="b">
        <f t="shared" si="17"/>
        <v>0</v>
      </c>
      <c r="L572" t="str">
        <f>'LISTADO GENERAL '!A584</f>
        <v xml:space="preserve">BROCHE DE ORO </v>
      </c>
    </row>
    <row r="573" spans="1:12">
      <c r="A573" s="22">
        <v>572</v>
      </c>
      <c r="B573" t="str">
        <f>+'LISTADO GENERAL '!B585</f>
        <v>020261096</v>
      </c>
      <c r="C573" t="str">
        <f>+'LISTADO GENERAL '!E585</f>
        <v>CAPTOPRIL 50MG X 10 TAB</v>
      </c>
      <c r="D573">
        <f>+'LISTADO GENERAL '!F585</f>
        <v>0</v>
      </c>
      <c r="E573" t="str">
        <f>+'LISTADO GENERAL '!I585</f>
        <v>CALOX</v>
      </c>
      <c r="F573" s="20">
        <f>+'LISTADO GENERAL '!S585</f>
        <v>46447</v>
      </c>
      <c r="G573">
        <f>+'LISTADO GENERAL '!T585</f>
        <v>0</v>
      </c>
      <c r="H573" s="21">
        <f>+'LISTADO GENERAL '!O585</f>
        <v>1.4938292522231678</v>
      </c>
      <c r="I573">
        <f t="shared" si="16"/>
        <v>0</v>
      </c>
      <c r="J573">
        <f>IF('LISTADO GENERAL '!K585="EXENTO",'REF2'!I573,I573*1.16)</f>
        <v>0</v>
      </c>
      <c r="K573" t="b">
        <f t="shared" si="17"/>
        <v>0</v>
      </c>
      <c r="L573">
        <f>'LISTADO GENERAL '!A585</f>
        <v>0</v>
      </c>
    </row>
    <row r="574" spans="1:12">
      <c r="A574" s="22">
        <v>573</v>
      </c>
      <c r="B574" t="str">
        <f>+'LISTADO GENERAL '!B586</f>
        <v>020260864</v>
      </c>
      <c r="C574" t="str">
        <f>+'LISTADO GENERAL '!E586</f>
        <v>CAPTOPRIL 50MG X 30 TAB</v>
      </c>
      <c r="D574">
        <f>+'LISTADO GENERAL '!F586</f>
        <v>0</v>
      </c>
      <c r="E574" t="str">
        <f>+'LISTADO GENERAL '!I586</f>
        <v>CALOX</v>
      </c>
      <c r="F574" s="20">
        <f>+'LISTADO GENERAL '!S586</f>
        <v>46388</v>
      </c>
      <c r="G574">
        <f>+'LISTADO GENERAL '!T586</f>
        <v>0</v>
      </c>
      <c r="H574" s="21">
        <f>+'LISTADO GENERAL '!O586</f>
        <v>3.7285714285714282</v>
      </c>
      <c r="I574">
        <f t="shared" si="16"/>
        <v>0</v>
      </c>
      <c r="J574">
        <f>IF('LISTADO GENERAL '!K586="EXENTO",'REF2'!I574,I574*1.16)</f>
        <v>0</v>
      </c>
      <c r="K574" t="b">
        <f t="shared" si="17"/>
        <v>0</v>
      </c>
      <c r="L574">
        <f>'LISTADO GENERAL '!A586</f>
        <v>0</v>
      </c>
    </row>
    <row r="575" spans="1:12">
      <c r="A575" s="22">
        <v>574</v>
      </c>
      <c r="B575" t="str">
        <f>+'LISTADO GENERAL '!B587</f>
        <v>020931163</v>
      </c>
      <c r="C575" t="str">
        <f>+'LISTADO GENERAL '!E587</f>
        <v>CAPTOPRIL 50mg X 30 TAB</v>
      </c>
      <c r="D575">
        <f>+'LISTADO GENERAL '!F587</f>
        <v>0</v>
      </c>
      <c r="E575" t="str">
        <f>+'LISTADO GENERAL '!I587</f>
        <v>LA SANTE</v>
      </c>
      <c r="F575" s="20">
        <f>+'LISTADO GENERAL '!S587</f>
        <v>46174</v>
      </c>
      <c r="G575">
        <f>+'LISTADO GENERAL '!T587</f>
        <v>0</v>
      </c>
      <c r="H575" s="21">
        <f>+'LISTADO GENERAL '!O587</f>
        <v>2.3422000000000001</v>
      </c>
      <c r="I575">
        <f t="shared" si="16"/>
        <v>0</v>
      </c>
      <c r="J575">
        <f>IF('LISTADO GENERAL '!K587="EXENTO",'REF2'!I575,I575*1.16)</f>
        <v>0</v>
      </c>
      <c r="K575" t="b">
        <f t="shared" si="17"/>
        <v>0</v>
      </c>
      <c r="L575" t="str">
        <f>'LISTADO GENERAL '!A587</f>
        <v>BROCHE DE ORO</v>
      </c>
    </row>
    <row r="576" spans="1:12">
      <c r="A576" s="22">
        <v>575</v>
      </c>
      <c r="B576" t="str">
        <f>+'LISTADO GENERAL '!B588</f>
        <v>033180011</v>
      </c>
      <c r="C576" t="str">
        <f>+'LISTADO GENERAL '!E588</f>
        <v>CARBAMAZEPINA 200 mg X 10 TBL</v>
      </c>
      <c r="D576">
        <f>+'LISTADO GENERAL '!F588</f>
        <v>0</v>
      </c>
      <c r="E576" t="str">
        <f>+'LISTADO GENERAL '!I588</f>
        <v>ARTE + MEDICO</v>
      </c>
      <c r="F576" s="20">
        <f>+'LISTADO GENERAL '!S588</f>
        <v>46266</v>
      </c>
      <c r="G576">
        <f>+'LISTADO GENERAL '!T588</f>
        <v>0</v>
      </c>
      <c r="H576" s="21">
        <f>+'LISTADO GENERAL '!O588</f>
        <v>2.3690476190476191</v>
      </c>
      <c r="I576">
        <f t="shared" si="16"/>
        <v>0</v>
      </c>
      <c r="J576">
        <f>IF('LISTADO GENERAL '!K588="EXENTO",'REF2'!I576,I576*1.16)</f>
        <v>0</v>
      </c>
      <c r="K576" t="b">
        <f t="shared" si="17"/>
        <v>0</v>
      </c>
      <c r="L576">
        <f>'LISTADO GENERAL '!A588</f>
        <v>0</v>
      </c>
    </row>
    <row r="577" spans="1:12">
      <c r="A577" s="22">
        <v>576</v>
      </c>
      <c r="B577" t="str">
        <f>+'LISTADO GENERAL '!B589</f>
        <v>020980870</v>
      </c>
      <c r="C577" t="str">
        <f>+'LISTADO GENERAL '!E589</f>
        <v>CARBAMAZEPINA 200MG X 30 COMP</v>
      </c>
      <c r="D577">
        <f>+'LISTADO GENERAL '!F589</f>
        <v>0</v>
      </c>
      <c r="E577" t="str">
        <f>+'LISTADO GENERAL '!I589</f>
        <v>LETI-GENVEN</v>
      </c>
      <c r="F577" s="20">
        <f>+'LISTADO GENERAL '!S589</f>
        <v>47392</v>
      </c>
      <c r="G577">
        <f>+'LISTADO GENERAL '!T589</f>
        <v>0</v>
      </c>
      <c r="H577" s="21">
        <f>+'LISTADO GENERAL '!O589</f>
        <v>7.1928571428571422</v>
      </c>
      <c r="I577">
        <f t="shared" si="16"/>
        <v>0</v>
      </c>
      <c r="J577">
        <f>IF('LISTADO GENERAL '!K589="EXENTO",'REF2'!I577,I577*1.16)</f>
        <v>0</v>
      </c>
      <c r="K577" t="b">
        <f t="shared" si="17"/>
        <v>0</v>
      </c>
      <c r="L577" t="str">
        <f>'LISTADO GENERAL '!A589</f>
        <v xml:space="preserve">BROCHE DE ORO </v>
      </c>
    </row>
    <row r="578" spans="1:12">
      <c r="A578" s="22">
        <v>577</v>
      </c>
      <c r="B578" t="str">
        <f>+'LISTADO GENERAL '!B590</f>
        <v>020190471</v>
      </c>
      <c r="C578" t="str">
        <f>+'LISTADO GENERAL '!E590</f>
        <v>CARBATIL 12,5 mg X 10 TAB EST</v>
      </c>
      <c r="D578">
        <f>+'LISTADO GENERAL '!F590</f>
        <v>0</v>
      </c>
      <c r="E578" t="str">
        <f>+'LISTADO GENERAL '!I590</f>
        <v>BIOTECH</v>
      </c>
      <c r="F578" s="20">
        <f>+'LISTADO GENERAL '!S590</f>
        <v>46174</v>
      </c>
      <c r="G578">
        <f>+'LISTADO GENERAL '!T590</f>
        <v>0</v>
      </c>
      <c r="H578" s="21">
        <f>+'LISTADO GENERAL '!O590</f>
        <v>2.3292207792207793</v>
      </c>
      <c r="I578">
        <f t="shared" ref="I578:I641" si="18">+H578*G578</f>
        <v>0</v>
      </c>
      <c r="J578">
        <f>IF('LISTADO GENERAL '!K590="EXENTO",'REF2'!I578,I578*1.16)</f>
        <v>0</v>
      </c>
      <c r="K578" t="b">
        <f t="shared" si="17"/>
        <v>0</v>
      </c>
      <c r="L578" t="str">
        <f>'LISTADO GENERAL '!A590</f>
        <v>PRODUCTOS TOP</v>
      </c>
    </row>
    <row r="579" spans="1:12">
      <c r="A579" s="22">
        <v>578</v>
      </c>
      <c r="B579" t="str">
        <f>+'LISTADO GENERAL '!B591</f>
        <v>020190921</v>
      </c>
      <c r="C579" t="str">
        <f>+'LISTADO GENERAL '!E591</f>
        <v>CARBATIL 12,5MG X 30 TAB</v>
      </c>
      <c r="D579">
        <f>+'LISTADO GENERAL '!F591</f>
        <v>0</v>
      </c>
      <c r="E579" t="str">
        <f>+'LISTADO GENERAL '!I591</f>
        <v>BIOTECH</v>
      </c>
      <c r="F579" s="20">
        <f>+'LISTADO GENERAL '!S591</f>
        <v>46266</v>
      </c>
      <c r="G579">
        <f>+'LISTADO GENERAL '!T591</f>
        <v>0</v>
      </c>
      <c r="H579" s="21">
        <f>+'LISTADO GENERAL '!O591</f>
        <v>6.8772727272727279</v>
      </c>
      <c r="I579">
        <f t="shared" si="18"/>
        <v>0</v>
      </c>
      <c r="J579">
        <f>IF('LISTADO GENERAL '!K591="EXENTO",'REF2'!I579,I579*1.16)</f>
        <v>0</v>
      </c>
      <c r="K579" t="b">
        <f t="shared" ref="K579:K642" si="19">IF(AND(G579&gt;0,OR(L579=$L$1,L579=$M$1)),ROW())</f>
        <v>0</v>
      </c>
      <c r="L579">
        <f>'LISTADO GENERAL '!A591</f>
        <v>0</v>
      </c>
    </row>
    <row r="580" spans="1:12">
      <c r="A580" s="22">
        <v>579</v>
      </c>
      <c r="B580" t="str">
        <f>+'LISTADO GENERAL '!B592</f>
        <v>020191082</v>
      </c>
      <c r="C580" t="str">
        <f>+'LISTADO GENERAL '!E592</f>
        <v>CARBATIL 6,25 MG X 30 TAB</v>
      </c>
      <c r="D580">
        <f>+'LISTADO GENERAL '!F592</f>
        <v>0</v>
      </c>
      <c r="E580" t="str">
        <f>+'LISTADO GENERAL '!I592</f>
        <v>BIOTECH</v>
      </c>
      <c r="F580" s="20">
        <f>+'LISTADO GENERAL '!S592</f>
        <v>46082</v>
      </c>
      <c r="G580">
        <f>+'LISTADO GENERAL '!T592</f>
        <v>0</v>
      </c>
      <c r="H580" s="21">
        <f>+'LISTADO GENERAL '!O592</f>
        <v>5.1537974683544299</v>
      </c>
      <c r="I580">
        <f t="shared" si="18"/>
        <v>0</v>
      </c>
      <c r="J580">
        <f>IF('LISTADO GENERAL '!K592="EXENTO",'REF2'!I580,I580*1.16)</f>
        <v>0</v>
      </c>
      <c r="K580" t="b">
        <f t="shared" si="19"/>
        <v>0</v>
      </c>
      <c r="L580" t="str">
        <f>'LISTADO GENERAL '!A592</f>
        <v>PRODUCTOS TOP</v>
      </c>
    </row>
    <row r="581" spans="1:12">
      <c r="A581" s="22">
        <v>580</v>
      </c>
      <c r="B581" t="str">
        <f>+'LISTADO GENERAL '!B593</f>
        <v>020191117</v>
      </c>
      <c r="C581" t="str">
        <f>+'LISTADO GENERAL '!E593</f>
        <v>CARBATIL 6.25 X  10 TBLS</v>
      </c>
      <c r="D581">
        <f>+'LISTADO GENERAL '!F593</f>
        <v>0</v>
      </c>
      <c r="E581" t="str">
        <f>+'LISTADO GENERAL '!I593</f>
        <v>BIOTECH</v>
      </c>
      <c r="F581" s="20">
        <f>+'LISTADO GENERAL '!S593</f>
        <v>46235</v>
      </c>
      <c r="G581">
        <f>+'LISTADO GENERAL '!T593</f>
        <v>0</v>
      </c>
      <c r="H581" s="21">
        <f>+'LISTADO GENERAL '!O593</f>
        <v>2.6363636363636362</v>
      </c>
      <c r="I581">
        <f t="shared" si="18"/>
        <v>0</v>
      </c>
      <c r="J581">
        <f>IF('LISTADO GENERAL '!K593="EXENTO",'REF2'!I581,I581*1.16)</f>
        <v>0</v>
      </c>
      <c r="K581" t="b">
        <f t="shared" si="19"/>
        <v>0</v>
      </c>
      <c r="L581">
        <f>'LISTADO GENERAL '!A593</f>
        <v>0</v>
      </c>
    </row>
    <row r="582" spans="1:12">
      <c r="A582" s="22">
        <v>581</v>
      </c>
      <c r="B582" t="str">
        <f>+'LISTADO GENERAL '!B594</f>
        <v>033140019</v>
      </c>
      <c r="C582" t="str">
        <f>+'LISTADO GENERAL '!E594</f>
        <v>CARBIOLOL 6.25mg X 30 TAB</v>
      </c>
      <c r="D582">
        <f>+'LISTADO GENERAL '!F594</f>
        <v>0</v>
      </c>
      <c r="E582" t="str">
        <f>+'LISTADO GENERAL '!I594</f>
        <v>BIO - MERCY</v>
      </c>
      <c r="F582" s="20">
        <f>+'LISTADO GENERAL '!S594</f>
        <v>46539</v>
      </c>
      <c r="G582">
        <f>+'LISTADO GENERAL '!T594</f>
        <v>0</v>
      </c>
      <c r="H582" s="21">
        <f>+'LISTADO GENERAL '!O594</f>
        <v>1.5896103896103897</v>
      </c>
      <c r="I582">
        <f t="shared" si="18"/>
        <v>0</v>
      </c>
      <c r="J582">
        <f>IF('LISTADO GENERAL '!K594="EXENTO",'REF2'!I582,I582*1.16)</f>
        <v>0</v>
      </c>
      <c r="K582" t="b">
        <f t="shared" si="19"/>
        <v>0</v>
      </c>
      <c r="L582">
        <f>'LISTADO GENERAL '!A594</f>
        <v>0</v>
      </c>
    </row>
    <row r="583" spans="1:12">
      <c r="A583" s="22">
        <v>582</v>
      </c>
      <c r="B583" t="str">
        <f>+'LISTADO GENERAL '!B595</f>
        <v>0339000024</v>
      </c>
      <c r="C583" t="str">
        <f>+'LISTADO GENERAL '!E595</f>
        <v>CARBOCISTEINA 250 mg / 5 mL X 100 mL JBE</v>
      </c>
      <c r="D583">
        <f>+'LISTADO GENERAL '!F595</f>
        <v>0</v>
      </c>
      <c r="E583" t="str">
        <f>+'LISTADO GENERAL '!I595</f>
        <v xml:space="preserve">KMPLUS </v>
      </c>
      <c r="F583" s="20">
        <f>+'LISTADO GENERAL '!S595</f>
        <v>46204</v>
      </c>
      <c r="G583">
        <f>+'LISTADO GENERAL '!T595</f>
        <v>0</v>
      </c>
      <c r="H583" s="21">
        <f>+'LISTADO GENERAL '!O595</f>
        <v>2.5363636363636362</v>
      </c>
      <c r="I583">
        <f t="shared" si="18"/>
        <v>0</v>
      </c>
      <c r="J583">
        <f>IF('LISTADO GENERAL '!K595="EXENTO",'REF2'!I583,I583*1.16)</f>
        <v>0</v>
      </c>
      <c r="K583" t="b">
        <f t="shared" si="19"/>
        <v>0</v>
      </c>
      <c r="L583" t="str">
        <f>'LISTADO GENERAL '!A595</f>
        <v>PRODUCTOS TOP</v>
      </c>
    </row>
    <row r="584" spans="1:12">
      <c r="A584" s="22">
        <v>583</v>
      </c>
      <c r="B584" t="str">
        <f>+'LISTADO GENERAL '!B596</f>
        <v>021700121</v>
      </c>
      <c r="C584" t="str">
        <f>+'LISTADO GENERAL '!E596</f>
        <v>CARDIPIRINA 80MG X 30 CAP</v>
      </c>
      <c r="D584">
        <f>+'LISTADO GENERAL '!F596</f>
        <v>0</v>
      </c>
      <c r="E584" t="str">
        <f>+'LISTADO GENERAL '!I596</f>
        <v>VARGAS</v>
      </c>
      <c r="F584" s="20">
        <f>+'LISTADO GENERAL '!S596</f>
        <v>46327</v>
      </c>
      <c r="G584">
        <f>+'LISTADO GENERAL '!T596</f>
        <v>0</v>
      </c>
      <c r="H584" s="21">
        <f>+'LISTADO GENERAL '!O596</f>
        <v>3.2645164556962021</v>
      </c>
      <c r="I584">
        <f t="shared" si="18"/>
        <v>0</v>
      </c>
      <c r="J584">
        <f>IF('LISTADO GENERAL '!K596="EXENTO",'REF2'!I584,I584*1.16)</f>
        <v>0</v>
      </c>
      <c r="K584" t="b">
        <f t="shared" si="19"/>
        <v>0</v>
      </c>
      <c r="L584">
        <f>'LISTADO GENERAL '!A596</f>
        <v>0</v>
      </c>
    </row>
    <row r="585" spans="1:12">
      <c r="A585" s="22">
        <v>584</v>
      </c>
      <c r="B585" t="str">
        <f>+'LISTADO GENERAL '!B597</f>
        <v>020980122</v>
      </c>
      <c r="C585" t="str">
        <f>+'LISTADO GENERAL '!E597</f>
        <v>CARIBAN 10MG-10MG X 30 TAB</v>
      </c>
      <c r="D585">
        <f>+'LISTADO GENERAL '!F597</f>
        <v>0</v>
      </c>
      <c r="E585" t="str">
        <f>+'LISTADO GENERAL '!I597</f>
        <v>LETI-GENVEN</v>
      </c>
      <c r="F585" s="20">
        <f>+'LISTADO GENERAL '!S597</f>
        <v>46539</v>
      </c>
      <c r="G585">
        <f>+'LISTADO GENERAL '!T597</f>
        <v>0</v>
      </c>
      <c r="H585" s="21">
        <f>+'LISTADO GENERAL '!O597</f>
        <v>6.2531645569620249</v>
      </c>
      <c r="I585">
        <f t="shared" si="18"/>
        <v>0</v>
      </c>
      <c r="J585">
        <f>IF('LISTADO GENERAL '!K597="EXENTO",'REF2'!I585,I585*1.16)</f>
        <v>0</v>
      </c>
      <c r="K585" t="b">
        <f t="shared" si="19"/>
        <v>0</v>
      </c>
      <c r="L585" t="str">
        <f>'LISTADO GENERAL '!A597</f>
        <v xml:space="preserve">BROCHE DE ORO </v>
      </c>
    </row>
    <row r="586" spans="1:12">
      <c r="A586" s="22">
        <v>585</v>
      </c>
      <c r="B586" t="str">
        <f>+'LISTADO GENERAL '!B598</f>
        <v>020981151</v>
      </c>
      <c r="C586" t="str">
        <f>+'LISTADO GENERAL '!E598</f>
        <v>CARICEL (CLORMADINONA-ETINILESTRADIOL)</v>
      </c>
      <c r="D586">
        <f>+'LISTADO GENERAL '!F598</f>
        <v>0</v>
      </c>
      <c r="E586" t="str">
        <f>+'LISTADO GENERAL '!I598</f>
        <v>LETI-GENVEN</v>
      </c>
      <c r="F586" s="20">
        <f>+'LISTADO GENERAL '!S598</f>
        <v>45839</v>
      </c>
      <c r="G586">
        <f>+'LISTADO GENERAL '!T598</f>
        <v>0</v>
      </c>
      <c r="H586" s="21">
        <f>+'LISTADO GENERAL '!O598</f>
        <v>13.178196428571429</v>
      </c>
      <c r="I586">
        <f t="shared" si="18"/>
        <v>0</v>
      </c>
      <c r="J586">
        <f>IF('LISTADO GENERAL '!K598="EXENTO",'REF2'!I586,I586*1.16)</f>
        <v>0</v>
      </c>
      <c r="K586" t="b">
        <f t="shared" si="19"/>
        <v>0</v>
      </c>
      <c r="L586" t="str">
        <f>'LISTADO GENERAL '!A598</f>
        <v xml:space="preserve">BROCHE DE ORO </v>
      </c>
    </row>
    <row r="587" spans="1:12">
      <c r="A587" s="22">
        <v>586</v>
      </c>
      <c r="B587" t="str">
        <f>+'LISTADO GENERAL '!B599</f>
        <v>020981184</v>
      </c>
      <c r="C587" t="str">
        <f>+'LISTADO GENERAL '!E599</f>
        <v>CARNISIN 1G/10ML SOLUCION ORAL SIN AZUCAR X 120ML</v>
      </c>
      <c r="D587">
        <f>+'LISTADO GENERAL '!F599</f>
        <v>0</v>
      </c>
      <c r="E587" t="str">
        <f>+'LISTADO GENERAL '!I599</f>
        <v>LETI-GENVEN</v>
      </c>
      <c r="F587" s="20">
        <f>+'LISTADO GENERAL '!S599</f>
        <v>46905</v>
      </c>
      <c r="G587">
        <f>+'LISTADO GENERAL '!T599</f>
        <v>0</v>
      </c>
      <c r="H587" s="21">
        <f>+'LISTADO GENERAL '!O599</f>
        <v>6.4512385938990784</v>
      </c>
      <c r="I587">
        <f t="shared" si="18"/>
        <v>0</v>
      </c>
      <c r="J587">
        <f>IF('LISTADO GENERAL '!K599="EXENTO",'REF2'!I587,I587*1.16)</f>
        <v>0</v>
      </c>
      <c r="K587" t="b">
        <f t="shared" si="19"/>
        <v>0</v>
      </c>
      <c r="L587" t="str">
        <f>'LISTADO GENERAL '!A599</f>
        <v xml:space="preserve">BROCHE DE ORO </v>
      </c>
    </row>
    <row r="588" spans="1:12">
      <c r="A588" s="22">
        <v>587</v>
      </c>
      <c r="B588" t="str">
        <f>+'LISTADO GENERAL '!B600</f>
        <v>020140001</v>
      </c>
      <c r="C588" t="str">
        <f>+'LISTADO GENERAL '!E600</f>
        <v>CARVEDIL 12,5mg (CARVEDILOL) X 30 TAB</v>
      </c>
      <c r="D588">
        <f>+'LISTADO GENERAL '!F600</f>
        <v>0</v>
      </c>
      <c r="E588" t="str">
        <f>+'LISTADO GENERAL '!I600</f>
        <v>BEHRENS</v>
      </c>
      <c r="F588" s="20">
        <f>+'LISTADO GENERAL '!S600</f>
        <v>45992</v>
      </c>
      <c r="G588">
        <f>+'LISTADO GENERAL '!T600</f>
        <v>0</v>
      </c>
      <c r="H588" s="21">
        <f>+'LISTADO GENERAL '!O600</f>
        <v>6.5470845481049569</v>
      </c>
      <c r="I588">
        <f t="shared" si="18"/>
        <v>0</v>
      </c>
      <c r="J588">
        <f>IF('LISTADO GENERAL '!K600="EXENTO",'REF2'!I588,I588*1.16)</f>
        <v>0</v>
      </c>
      <c r="K588" t="b">
        <f t="shared" si="19"/>
        <v>0</v>
      </c>
      <c r="L588">
        <f>'LISTADO GENERAL '!A600</f>
        <v>0</v>
      </c>
    </row>
    <row r="589" spans="1:12">
      <c r="A589" s="22">
        <v>588</v>
      </c>
      <c r="B589" t="str">
        <f>+'LISTADO GENERAL '!B601</f>
        <v>020260533</v>
      </c>
      <c r="C589" t="str">
        <f>+'LISTADO GENERAL '!E601</f>
        <v xml:space="preserve">CARVEDILOL 12,5 MG X 14 TAB </v>
      </c>
      <c r="D589">
        <f>+'LISTADO GENERAL '!F601</f>
        <v>0</v>
      </c>
      <c r="E589" t="str">
        <f>+'LISTADO GENERAL '!I601</f>
        <v>CALOX</v>
      </c>
      <c r="F589" s="20">
        <f>+'LISTADO GENERAL '!S601</f>
        <v>46143</v>
      </c>
      <c r="G589">
        <f>+'LISTADO GENERAL '!T601</f>
        <v>0</v>
      </c>
      <c r="H589" s="21">
        <f>+'LISTADO GENERAL '!O601</f>
        <v>2.4705518039834624</v>
      </c>
      <c r="I589">
        <f t="shared" si="18"/>
        <v>0</v>
      </c>
      <c r="J589">
        <f>IF('LISTADO GENERAL '!K601="EXENTO",'REF2'!I589,I589*1.16)</f>
        <v>0</v>
      </c>
      <c r="K589" t="b">
        <f t="shared" si="19"/>
        <v>0</v>
      </c>
      <c r="L589" t="str">
        <f>'LISTADO GENERAL '!A601</f>
        <v>PRODUCTOS TOP</v>
      </c>
    </row>
    <row r="590" spans="1:12">
      <c r="A590" s="22">
        <v>589</v>
      </c>
      <c r="B590" t="str">
        <f>+'LISTADO GENERAL '!B602</f>
        <v>020261130</v>
      </c>
      <c r="C590" t="str">
        <f>+'LISTADO GENERAL '!E602</f>
        <v xml:space="preserve">CARVEDILOL 12,5 MG X 28 TAB </v>
      </c>
      <c r="D590">
        <f>+'LISTADO GENERAL '!F602</f>
        <v>0</v>
      </c>
      <c r="E590" t="str">
        <f>+'LISTADO GENERAL '!I602</f>
        <v>CALOX</v>
      </c>
      <c r="F590" s="20">
        <f>+'LISTADO GENERAL '!S602</f>
        <v>46235</v>
      </c>
      <c r="G590">
        <f>+'LISTADO GENERAL '!T602</f>
        <v>0</v>
      </c>
      <c r="H590" s="21">
        <f>+'LISTADO GENERAL '!O602</f>
        <v>4.7402597402597397</v>
      </c>
      <c r="I590">
        <f t="shared" si="18"/>
        <v>0</v>
      </c>
      <c r="J590">
        <f>IF('LISTADO GENERAL '!K602="EXENTO",'REF2'!I590,I590*1.16)</f>
        <v>0</v>
      </c>
      <c r="K590" t="b">
        <f t="shared" si="19"/>
        <v>0</v>
      </c>
      <c r="L590">
        <f>'LISTADO GENERAL '!A602</f>
        <v>0</v>
      </c>
    </row>
    <row r="591" spans="1:12">
      <c r="A591" s="22">
        <v>590</v>
      </c>
      <c r="B591" t="str">
        <f>+'LISTADO GENERAL '!B603</f>
        <v>020981102</v>
      </c>
      <c r="C591" t="str">
        <f>+'LISTADO GENERAL '!E603</f>
        <v xml:space="preserve">CARVEDILOL 12,5MG X 15 TAB </v>
      </c>
      <c r="D591">
        <f>+'LISTADO GENERAL '!F603</f>
        <v>0</v>
      </c>
      <c r="E591" t="str">
        <f>+'LISTADO GENERAL '!I603</f>
        <v>LETI-GENVEN</v>
      </c>
      <c r="F591" s="20">
        <f>+'LISTADO GENERAL '!S603</f>
        <v>46143</v>
      </c>
      <c r="G591">
        <f>+'LISTADO GENERAL '!T603</f>
        <v>0</v>
      </c>
      <c r="H591" s="21">
        <f>+'LISTADO GENERAL '!O603</f>
        <v>2.5785714285714283</v>
      </c>
      <c r="I591">
        <f t="shared" si="18"/>
        <v>0</v>
      </c>
      <c r="J591">
        <f>IF('LISTADO GENERAL '!K603="EXENTO",'REF2'!I591,I591*1.16)</f>
        <v>0</v>
      </c>
      <c r="K591" t="b">
        <f t="shared" si="19"/>
        <v>0</v>
      </c>
      <c r="L591" t="str">
        <f>'LISTADO GENERAL '!A603</f>
        <v xml:space="preserve">BROCHE DE ORO </v>
      </c>
    </row>
    <row r="592" spans="1:12">
      <c r="A592" s="22">
        <v>591</v>
      </c>
      <c r="B592" t="str">
        <f>+'LISTADO GENERAL '!B604</f>
        <v>0339000025</v>
      </c>
      <c r="C592" t="str">
        <f>+'LISTADO GENERAL '!E604</f>
        <v>CARVEDILOL 12.5 mg X 10 TAB</v>
      </c>
      <c r="D592">
        <f>+'LISTADO GENERAL '!F604</f>
        <v>0</v>
      </c>
      <c r="E592" t="str">
        <f>+'LISTADO GENERAL '!I604</f>
        <v xml:space="preserve">KMPLUS </v>
      </c>
      <c r="F592" s="20">
        <f>+'LISTADO GENERAL '!S604</f>
        <v>46174</v>
      </c>
      <c r="G592">
        <f>+'LISTADO GENERAL '!T604</f>
        <v>0</v>
      </c>
      <c r="H592" s="21">
        <f>+'LISTADO GENERAL '!O604</f>
        <v>0.81818181818181812</v>
      </c>
      <c r="I592">
        <f t="shared" si="18"/>
        <v>0</v>
      </c>
      <c r="J592">
        <f>IF('LISTADO GENERAL '!K604="EXENTO",'REF2'!I592,I592*1.16)</f>
        <v>0</v>
      </c>
      <c r="K592" t="b">
        <f t="shared" si="19"/>
        <v>0</v>
      </c>
      <c r="L592">
        <f>'LISTADO GENERAL '!A604</f>
        <v>0</v>
      </c>
    </row>
    <row r="593" spans="1:12">
      <c r="A593" s="22">
        <v>592</v>
      </c>
      <c r="B593" t="str">
        <f>+'LISTADO GENERAL '!B605</f>
        <v>020981101</v>
      </c>
      <c r="C593" t="str">
        <f>+'LISTADO GENERAL '!E605</f>
        <v>CARVEDILOL 12.5mg X 30 TBLS</v>
      </c>
      <c r="D593">
        <f>+'LISTADO GENERAL '!F605</f>
        <v>0</v>
      </c>
      <c r="E593" t="str">
        <f>+'LISTADO GENERAL '!I605</f>
        <v>LETI-GENVEN</v>
      </c>
      <c r="F593" s="20">
        <f>+'LISTADO GENERAL '!S605</f>
        <v>46143</v>
      </c>
      <c r="G593">
        <f>+'LISTADO GENERAL '!T605</f>
        <v>0</v>
      </c>
      <c r="H593" s="21">
        <f>+'LISTADO GENERAL '!O605</f>
        <v>4.6355064935064938</v>
      </c>
      <c r="I593">
        <f t="shared" si="18"/>
        <v>0</v>
      </c>
      <c r="J593">
        <f>IF('LISTADO GENERAL '!K605="EXENTO",'REF2'!I593,I593*1.16)</f>
        <v>0</v>
      </c>
      <c r="K593" t="b">
        <f t="shared" si="19"/>
        <v>0</v>
      </c>
      <c r="L593" t="str">
        <f>'LISTADO GENERAL '!A605</f>
        <v xml:space="preserve">BROCHE DE ORO </v>
      </c>
    </row>
    <row r="594" spans="1:12">
      <c r="A594" s="22">
        <v>593</v>
      </c>
      <c r="B594" t="str">
        <f>+'LISTADO GENERAL '!B606</f>
        <v>020260538</v>
      </c>
      <c r="C594" t="str">
        <f>+'LISTADO GENERAL '!E606</f>
        <v xml:space="preserve">CARVEDILOL 25MG X 14 TAB </v>
      </c>
      <c r="D594">
        <f>+'LISTADO GENERAL '!F606</f>
        <v>0</v>
      </c>
      <c r="E594" t="str">
        <f>+'LISTADO GENERAL '!I606</f>
        <v>CALOX</v>
      </c>
      <c r="F594" s="20">
        <f>+'LISTADO GENERAL '!S606</f>
        <v>46235</v>
      </c>
      <c r="G594">
        <f>+'LISTADO GENERAL '!T606</f>
        <v>0</v>
      </c>
      <c r="H594" s="21">
        <f>+'LISTADO GENERAL '!O606</f>
        <v>5.0886075949367084</v>
      </c>
      <c r="I594">
        <f t="shared" si="18"/>
        <v>0</v>
      </c>
      <c r="J594">
        <f>IF('LISTADO GENERAL '!K606="EXENTO",'REF2'!I594,I594*1.16)</f>
        <v>0</v>
      </c>
      <c r="K594" t="b">
        <f t="shared" si="19"/>
        <v>0</v>
      </c>
      <c r="L594">
        <f>'LISTADO GENERAL '!A606</f>
        <v>0</v>
      </c>
    </row>
    <row r="595" spans="1:12">
      <c r="A595" s="22">
        <v>594</v>
      </c>
      <c r="B595" t="str">
        <f>+'LISTADO GENERAL '!B607</f>
        <v>021261021</v>
      </c>
      <c r="C595" t="str">
        <f>+'LISTADO GENERAL '!E607</f>
        <v>CARVEDILOL 6,25 X 30 TAB RECUBIERTAS</v>
      </c>
      <c r="D595">
        <f>+'LISTADO GENERAL '!F607</f>
        <v>0</v>
      </c>
      <c r="E595" t="str">
        <f>+'LISTADO GENERAL '!I607</f>
        <v>PLUS ANDES</v>
      </c>
      <c r="F595" s="20">
        <f>+'LISTADO GENERAL '!S607</f>
        <v>46508</v>
      </c>
      <c r="G595">
        <f>+'LISTADO GENERAL '!T607</f>
        <v>0</v>
      </c>
      <c r="H595" s="21">
        <f>+'LISTADO GENERAL '!O607</f>
        <v>3.5064935064935066</v>
      </c>
      <c r="I595">
        <f t="shared" si="18"/>
        <v>0</v>
      </c>
      <c r="J595">
        <f>IF('LISTADO GENERAL '!K607="EXENTO",'REF2'!I595,I595*1.16)</f>
        <v>0</v>
      </c>
      <c r="K595" t="b">
        <f t="shared" si="19"/>
        <v>0</v>
      </c>
      <c r="L595">
        <f>'LISTADO GENERAL '!A607</f>
        <v>0</v>
      </c>
    </row>
    <row r="596" spans="1:12">
      <c r="A596" s="22">
        <v>595</v>
      </c>
      <c r="B596" t="str">
        <f>+'LISTADO GENERAL '!B608</f>
        <v>020260124</v>
      </c>
      <c r="C596" t="str">
        <f>+'LISTADO GENERAL '!E608</f>
        <v xml:space="preserve">CARVEDILOL 6,25MG X 14 TAB </v>
      </c>
      <c r="D596">
        <f>+'LISTADO GENERAL '!F608</f>
        <v>0</v>
      </c>
      <c r="E596" t="str">
        <f>+'LISTADO GENERAL '!I608</f>
        <v>CALOX</v>
      </c>
      <c r="F596" s="20">
        <f>+'LISTADO GENERAL '!S608</f>
        <v>46113</v>
      </c>
      <c r="G596">
        <f>+'LISTADO GENERAL '!T608</f>
        <v>0</v>
      </c>
      <c r="H596" s="21">
        <f>+'LISTADO GENERAL '!O608</f>
        <v>2.1392405063291138</v>
      </c>
      <c r="I596">
        <f t="shared" si="18"/>
        <v>0</v>
      </c>
      <c r="J596">
        <f>IF('LISTADO GENERAL '!K608="EXENTO",'REF2'!I596,I596*1.16)</f>
        <v>0</v>
      </c>
      <c r="K596" t="b">
        <f t="shared" si="19"/>
        <v>0</v>
      </c>
      <c r="L596" t="str">
        <f>'LISTADO GENERAL '!A608</f>
        <v>PRODUCTOS TOP</v>
      </c>
    </row>
    <row r="597" spans="1:12">
      <c r="A597" s="22">
        <v>596</v>
      </c>
      <c r="B597" t="str">
        <f>+'LISTADO GENERAL '!B609</f>
        <v>020981121</v>
      </c>
      <c r="C597" t="str">
        <f>+'LISTADO GENERAL '!E609</f>
        <v>CARVEDILOL 6.25 mg X 15 COMPR</v>
      </c>
      <c r="D597">
        <f>+'LISTADO GENERAL '!F609</f>
        <v>0</v>
      </c>
      <c r="E597" t="str">
        <f>+'LISTADO GENERAL '!I609</f>
        <v>LETI-GENVEN</v>
      </c>
      <c r="F597" s="20">
        <f>+'LISTADO GENERAL '!S609</f>
        <v>46082</v>
      </c>
      <c r="G597">
        <f>+'LISTADO GENERAL '!T609</f>
        <v>0</v>
      </c>
      <c r="H597" s="21">
        <f>+'LISTADO GENERAL '!O609</f>
        <v>2.3441558441558437</v>
      </c>
      <c r="I597">
        <f t="shared" si="18"/>
        <v>0</v>
      </c>
      <c r="J597">
        <f>IF('LISTADO GENERAL '!K609="EXENTO",'REF2'!I597,I597*1.16)</f>
        <v>0</v>
      </c>
      <c r="K597" t="b">
        <f t="shared" si="19"/>
        <v>0</v>
      </c>
      <c r="L597" t="str">
        <f>'LISTADO GENERAL '!A609</f>
        <v xml:space="preserve">BROCHE DE ORO </v>
      </c>
    </row>
    <row r="598" spans="1:12">
      <c r="A598" s="22">
        <v>597</v>
      </c>
      <c r="B598" t="str">
        <f>+'LISTADO GENERAL '!B610</f>
        <v>020981222</v>
      </c>
      <c r="C598" t="str">
        <f>+'LISTADO GENERAL '!E610</f>
        <v>CARVEDILOL 6.25 mg X 30 COMPR</v>
      </c>
      <c r="D598">
        <f>+'LISTADO GENERAL '!F610</f>
        <v>0</v>
      </c>
      <c r="E598" t="str">
        <f>+'LISTADO GENERAL '!I610</f>
        <v>LETI-GENVEN</v>
      </c>
      <c r="F598" s="20">
        <f>+'LISTADO GENERAL '!S610</f>
        <v>46266</v>
      </c>
      <c r="G598">
        <f>+'LISTADO GENERAL '!T610</f>
        <v>0</v>
      </c>
      <c r="H598" s="21">
        <f>+'LISTADO GENERAL '!O610</f>
        <v>4.4373417721518988</v>
      </c>
      <c r="I598">
        <f t="shared" si="18"/>
        <v>0</v>
      </c>
      <c r="J598">
        <f>IF('LISTADO GENERAL '!K610="EXENTO",'REF2'!I598,I598*1.16)</f>
        <v>0</v>
      </c>
      <c r="K598" t="b">
        <f t="shared" si="19"/>
        <v>0</v>
      </c>
      <c r="L598" t="str">
        <f>'LISTADO GENERAL '!A610</f>
        <v xml:space="preserve">BROCHE DE ORO </v>
      </c>
    </row>
    <row r="599" spans="1:12">
      <c r="A599" s="22">
        <v>598</v>
      </c>
      <c r="B599" t="str">
        <f>+'LISTADO GENERAL '!B611</f>
        <v>PT042906030</v>
      </c>
      <c r="C599" t="str">
        <f>+'LISTADO GENERAL '!E611</f>
        <v>CARVETOP 12.5 MG x 30 COMP</v>
      </c>
      <c r="D599">
        <f>+'LISTADO GENERAL '!F611</f>
        <v>0</v>
      </c>
      <c r="E599" t="str">
        <f>+'LISTADO GENERAL '!I611</f>
        <v>FC PHARMA</v>
      </c>
      <c r="F599" s="20">
        <f>+'LISTADO GENERAL '!S611</f>
        <v>46266</v>
      </c>
      <c r="G599">
        <f>+'LISTADO GENERAL '!T611</f>
        <v>0</v>
      </c>
      <c r="H599" s="21">
        <f>+'LISTADO GENERAL '!O611</f>
        <v>4.6233766233766236</v>
      </c>
      <c r="I599">
        <f t="shared" si="18"/>
        <v>0</v>
      </c>
      <c r="J599">
        <f>IF('LISTADO GENERAL '!K611="EXENTO",'REF2'!I599,I599*1.16)</f>
        <v>0</v>
      </c>
      <c r="K599" t="b">
        <f t="shared" si="19"/>
        <v>0</v>
      </c>
      <c r="L599" t="str">
        <f>'LISTADO GENERAL '!A611</f>
        <v>PRODUCTOS TOP</v>
      </c>
    </row>
    <row r="600" spans="1:12">
      <c r="A600" s="22">
        <v>599</v>
      </c>
      <c r="B600" t="str">
        <f>+'LISTADO GENERAL '!B612</f>
        <v>021740457</v>
      </c>
      <c r="C600" t="str">
        <f>+'LISTADO GENERAL '!E612</f>
        <v>CARVIX X 30 CAP</v>
      </c>
      <c r="D600">
        <f>+'LISTADO GENERAL '!F612</f>
        <v>0</v>
      </c>
      <c r="E600" t="str">
        <f>+'LISTADO GENERAL '!I612</f>
        <v>VIVAX</v>
      </c>
      <c r="F600" s="20">
        <f>+'LISTADO GENERAL '!S612</f>
        <v>46143</v>
      </c>
      <c r="G600">
        <f>+'LISTADO GENERAL '!T612</f>
        <v>0</v>
      </c>
      <c r="H600" s="21">
        <f>+'LISTADO GENERAL '!O612</f>
        <v>5.5844155844155843</v>
      </c>
      <c r="I600">
        <f t="shared" si="18"/>
        <v>0</v>
      </c>
      <c r="J600">
        <f>IF('LISTADO GENERAL '!K612="EXENTO",'REF2'!I600,I600*1.16)</f>
        <v>0</v>
      </c>
      <c r="K600" t="b">
        <f t="shared" si="19"/>
        <v>0</v>
      </c>
      <c r="L600">
        <f>'LISTADO GENERAL '!A612</f>
        <v>0</v>
      </c>
    </row>
    <row r="601" spans="1:12">
      <c r="A601" s="22">
        <v>600</v>
      </c>
      <c r="B601" t="str">
        <f>+'LISTADO GENERAL '!B613</f>
        <v>020930697</v>
      </c>
      <c r="C601" t="str">
        <f>+'LISTADO GENERAL '!E613</f>
        <v>CEFADROXILO 250MG/5ML JARABE X 60ML USO PEDIATRICO*</v>
      </c>
      <c r="D601">
        <f>+'LISTADO GENERAL '!F613</f>
        <v>0</v>
      </c>
      <c r="E601" t="str">
        <f>+'LISTADO GENERAL '!I613</f>
        <v>LA SANTE</v>
      </c>
      <c r="F601" s="20">
        <f>+'LISTADO GENERAL '!S613</f>
        <v>46174</v>
      </c>
      <c r="G601">
        <f>+'LISTADO GENERAL '!T613</f>
        <v>0</v>
      </c>
      <c r="H601" s="21">
        <f>+'LISTADO GENERAL '!O613</f>
        <v>6.1392405063291129</v>
      </c>
      <c r="I601">
        <f t="shared" si="18"/>
        <v>0</v>
      </c>
      <c r="J601">
        <f>IF('LISTADO GENERAL '!K613="EXENTO",'REF2'!I601,I601*1.16)</f>
        <v>0</v>
      </c>
      <c r="K601" t="b">
        <f t="shared" si="19"/>
        <v>0</v>
      </c>
      <c r="L601" t="str">
        <f>'LISTADO GENERAL '!A613</f>
        <v>BROCHE DE ORO</v>
      </c>
    </row>
    <row r="602" spans="1:12">
      <c r="A602" s="22">
        <v>601</v>
      </c>
      <c r="B602" t="str">
        <f>+'LISTADO GENERAL '!B614</f>
        <v>020260961</v>
      </c>
      <c r="C602" t="str">
        <f>+'LISTADO GENERAL '!E614</f>
        <v>CEFADROXILO 250MG/5ML POLVO PARA SUSPENSION X 60ML</v>
      </c>
      <c r="D602">
        <f>+'LISTADO GENERAL '!F614</f>
        <v>0</v>
      </c>
      <c r="E602" t="str">
        <f>+'LISTADO GENERAL '!I614</f>
        <v>CALOX</v>
      </c>
      <c r="F602" s="20">
        <f>+'LISTADO GENERAL '!S614</f>
        <v>46143</v>
      </c>
      <c r="G602">
        <f>+'LISTADO GENERAL '!T614</f>
        <v>0</v>
      </c>
      <c r="H602" s="21">
        <f>+'LISTADO GENERAL '!O614</f>
        <v>5.2025316455696204</v>
      </c>
      <c r="I602">
        <f t="shared" si="18"/>
        <v>0</v>
      </c>
      <c r="J602">
        <f>IF('LISTADO GENERAL '!K614="EXENTO",'REF2'!I602,I602*1.16)</f>
        <v>0</v>
      </c>
      <c r="K602" t="b">
        <f t="shared" si="19"/>
        <v>0</v>
      </c>
      <c r="L602">
        <f>'LISTADO GENERAL '!A614</f>
        <v>0</v>
      </c>
    </row>
    <row r="603" spans="1:12">
      <c r="A603" s="22">
        <v>602</v>
      </c>
      <c r="B603" t="str">
        <f>+'LISTADO GENERAL '!B615</f>
        <v>023760021</v>
      </c>
      <c r="C603" t="str">
        <f>+'LISTADO GENERAL '!E615</f>
        <v>CEFADROXILO 250MG/5ML SUS ORAL X 75ML</v>
      </c>
      <c r="D603">
        <f>+'LISTADO GENERAL '!F615</f>
        <v>0</v>
      </c>
      <c r="E603" t="str">
        <f>+'LISTADO GENERAL '!I615</f>
        <v>BIOGLASS</v>
      </c>
      <c r="F603" s="20">
        <f>+'LISTADO GENERAL '!S615</f>
        <v>46054</v>
      </c>
      <c r="G603">
        <f>+'LISTADO GENERAL '!T615</f>
        <v>0</v>
      </c>
      <c r="H603" s="21">
        <f>+'LISTADO GENERAL '!O615</f>
        <v>3.2077922077922079</v>
      </c>
      <c r="I603">
        <f t="shared" si="18"/>
        <v>0</v>
      </c>
      <c r="J603">
        <f>IF('LISTADO GENERAL '!K615="EXENTO",'REF2'!I603,I603*1.16)</f>
        <v>0</v>
      </c>
      <c r="K603" t="b">
        <f t="shared" si="19"/>
        <v>0</v>
      </c>
      <c r="L603" t="str">
        <f>'LISTADO GENERAL '!A615</f>
        <v xml:space="preserve">BROCHE DE ORO </v>
      </c>
    </row>
    <row r="604" spans="1:12">
      <c r="A604" s="22">
        <v>603</v>
      </c>
      <c r="B604" t="str">
        <f>+'LISTADO GENERAL '!B616</f>
        <v>020980127</v>
      </c>
      <c r="C604" t="str">
        <f>+'LISTADO GENERAL '!E616</f>
        <v>CEFADROXILO 250MG/5ML X 75ML</v>
      </c>
      <c r="D604">
        <f>+'LISTADO GENERAL '!F616</f>
        <v>0</v>
      </c>
      <c r="E604" t="str">
        <f>+'LISTADO GENERAL '!I616</f>
        <v>LETI-GENVEN</v>
      </c>
      <c r="F604" s="20">
        <f>+'LISTADO GENERAL '!S616</f>
        <v>46447</v>
      </c>
      <c r="G604">
        <f>+'LISTADO GENERAL '!T616</f>
        <v>0</v>
      </c>
      <c r="H604" s="21">
        <f>+'LISTADO GENERAL '!O616</f>
        <v>6.6746753246753245</v>
      </c>
      <c r="I604">
        <f t="shared" si="18"/>
        <v>0</v>
      </c>
      <c r="J604">
        <f>IF('LISTADO GENERAL '!K616="EXENTO",'REF2'!I604,I604*1.16)</f>
        <v>0</v>
      </c>
      <c r="K604" t="b">
        <f t="shared" si="19"/>
        <v>0</v>
      </c>
      <c r="L604" t="str">
        <f>'LISTADO GENERAL '!A616</f>
        <v xml:space="preserve">BROCHE DE ORO </v>
      </c>
    </row>
    <row r="605" spans="1:12">
      <c r="A605" s="22">
        <v>604</v>
      </c>
      <c r="B605" t="str">
        <f>+'LISTADO GENERAL '!B617</f>
        <v>BKCEFDRO05000000</v>
      </c>
      <c r="C605" t="str">
        <f>+'LISTADO GENERAL '!E617</f>
        <v>CEFADROXILO 500 MG X 10 CAP</v>
      </c>
      <c r="D605">
        <f>+'LISTADO GENERAL '!F617</f>
        <v>0</v>
      </c>
      <c r="E605" t="str">
        <f>+'LISTADO GENERAL '!I617</f>
        <v>BUKA</v>
      </c>
      <c r="F605" s="20">
        <f>+'LISTADO GENERAL '!S617</f>
        <v>46569</v>
      </c>
      <c r="G605">
        <f>+'LISTADO GENERAL '!T617</f>
        <v>0</v>
      </c>
      <c r="H605" s="21">
        <f>+'LISTADO GENERAL '!O617</f>
        <v>3.2727272727272725</v>
      </c>
      <c r="I605">
        <f t="shared" si="18"/>
        <v>0</v>
      </c>
      <c r="J605">
        <f>IF('LISTADO GENERAL '!K617="EXENTO",'REF2'!I605,I605*1.16)</f>
        <v>0</v>
      </c>
      <c r="K605" t="b">
        <f t="shared" si="19"/>
        <v>0</v>
      </c>
      <c r="L605">
        <f>'LISTADO GENERAL '!A617</f>
        <v>0</v>
      </c>
    </row>
    <row r="606" spans="1:12">
      <c r="A606" s="22">
        <v>605</v>
      </c>
      <c r="B606" t="str">
        <f>+'LISTADO GENERAL '!B618</f>
        <v>020981119</v>
      </c>
      <c r="C606" t="str">
        <f>+'LISTADO GENERAL '!E618</f>
        <v>CEFADROXILO 500 mg X 10 CAP</v>
      </c>
      <c r="D606">
        <f>+'LISTADO GENERAL '!F618</f>
        <v>0</v>
      </c>
      <c r="E606" t="str">
        <f>+'LISTADO GENERAL '!I618</f>
        <v>LETI-GENVEN</v>
      </c>
      <c r="F606" s="20">
        <f>+'LISTADO GENERAL '!S618</f>
        <v>46631</v>
      </c>
      <c r="G606">
        <f>+'LISTADO GENERAL '!T618</f>
        <v>0</v>
      </c>
      <c r="H606" s="21">
        <f>+'LISTADO GENERAL '!O618</f>
        <v>6.1234285714285708</v>
      </c>
      <c r="I606">
        <f t="shared" si="18"/>
        <v>0</v>
      </c>
      <c r="J606">
        <f>IF('LISTADO GENERAL '!K618="EXENTO",'REF2'!I606,I606*1.16)</f>
        <v>0</v>
      </c>
      <c r="K606" t="b">
        <f t="shared" si="19"/>
        <v>0</v>
      </c>
      <c r="L606" t="str">
        <f>'LISTADO GENERAL '!A618</f>
        <v xml:space="preserve">BROCHE DE ORO </v>
      </c>
    </row>
    <row r="607" spans="1:12">
      <c r="A607" s="22">
        <v>606</v>
      </c>
      <c r="B607" t="str">
        <f>+'LISTADO GENERAL '!B619</f>
        <v>020930698</v>
      </c>
      <c r="C607" t="str">
        <f>+'LISTADO GENERAL '!E619</f>
        <v>CEFADROXILO 500 mg X12 CAP</v>
      </c>
      <c r="D607">
        <f>+'LISTADO GENERAL '!F619</f>
        <v>0</v>
      </c>
      <c r="E607" t="str">
        <f>+'LISTADO GENERAL '!I619</f>
        <v>LA SANTE</v>
      </c>
      <c r="F607" s="20">
        <f>+'LISTADO GENERAL '!S619</f>
        <v>46143</v>
      </c>
      <c r="G607">
        <f>+'LISTADO GENERAL '!T619</f>
        <v>0</v>
      </c>
      <c r="H607" s="21">
        <f>+'LISTADO GENERAL '!O619</f>
        <v>7.399</v>
      </c>
      <c r="I607">
        <f t="shared" si="18"/>
        <v>0</v>
      </c>
      <c r="J607">
        <f>IF('LISTADO GENERAL '!K619="EXENTO",'REF2'!I607,I607*1.16)</f>
        <v>0</v>
      </c>
      <c r="K607" t="b">
        <f t="shared" si="19"/>
        <v>0</v>
      </c>
      <c r="L607" t="str">
        <f>'LISTADO GENERAL '!A619</f>
        <v>BROCHE DE ORO</v>
      </c>
    </row>
    <row r="608" spans="1:12">
      <c r="A608" s="22">
        <v>607</v>
      </c>
      <c r="B608" t="str">
        <f>+'LISTADO GENERAL '!B620</f>
        <v>032300002</v>
      </c>
      <c r="C608" t="str">
        <f>+'LISTADO GENERAL '!E620</f>
        <v>CEFADROXILO 500mg X 10 CAP</v>
      </c>
      <c r="D608">
        <f>+'LISTADO GENERAL '!F620</f>
        <v>0</v>
      </c>
      <c r="E608" t="str">
        <f>+'LISTADO GENERAL '!I620</f>
        <v>DISTRILAB</v>
      </c>
      <c r="F608" s="20">
        <f>+'LISTADO GENERAL '!S620</f>
        <v>46447</v>
      </c>
      <c r="G608">
        <f>+'LISTADO GENERAL '!T620</f>
        <v>0</v>
      </c>
      <c r="H608" s="21">
        <f>+'LISTADO GENERAL '!O620</f>
        <v>3.1981714285714289</v>
      </c>
      <c r="I608">
        <f t="shared" si="18"/>
        <v>0</v>
      </c>
      <c r="J608">
        <f>IF('LISTADO GENERAL '!K620="EXENTO",'REF2'!I608,I608*1.16)</f>
        <v>0</v>
      </c>
      <c r="K608" t="b">
        <f t="shared" si="19"/>
        <v>0</v>
      </c>
      <c r="L608" t="str">
        <f>'LISTADO GENERAL '!A620</f>
        <v>PRODUCTOS TOP</v>
      </c>
    </row>
    <row r="609" spans="1:12">
      <c r="A609" s="22">
        <v>608</v>
      </c>
      <c r="B609" t="str">
        <f>+'LISTADO GENERAL '!B621</f>
        <v>020260916</v>
      </c>
      <c r="C609" t="str">
        <f>+'LISTADO GENERAL '!E621</f>
        <v>CEFADROXILO 500MG X 12 CAP</v>
      </c>
      <c r="D609">
        <f>+'LISTADO GENERAL '!F621</f>
        <v>0</v>
      </c>
      <c r="E609" t="str">
        <f>+'LISTADO GENERAL '!I621</f>
        <v>CALOX</v>
      </c>
      <c r="F609" s="20">
        <f>+'LISTADO GENERAL '!S621</f>
        <v>46296</v>
      </c>
      <c r="G609">
        <f>+'LISTADO GENERAL '!T621</f>
        <v>0</v>
      </c>
      <c r="H609" s="21">
        <f>+'LISTADO GENERAL '!O621</f>
        <v>7.518987341772152</v>
      </c>
      <c r="I609">
        <f t="shared" si="18"/>
        <v>0</v>
      </c>
      <c r="J609">
        <f>IF('LISTADO GENERAL '!K621="EXENTO",'REF2'!I609,I609*1.16)</f>
        <v>0</v>
      </c>
      <c r="K609" t="b">
        <f t="shared" si="19"/>
        <v>0</v>
      </c>
      <c r="L609">
        <f>'LISTADO GENERAL '!A621</f>
        <v>0</v>
      </c>
    </row>
    <row r="610" spans="1:12">
      <c r="A610" s="22">
        <v>609</v>
      </c>
      <c r="B610" t="str">
        <f>+'LISTADO GENERAL '!B622</f>
        <v>022300241</v>
      </c>
      <c r="C610" t="str">
        <f>+'LISTADO GENERAL '!E622</f>
        <v>CEFADROXILO SUSP 250 MG / 5ML /100ML</v>
      </c>
      <c r="D610">
        <f>+'LISTADO GENERAL '!F622</f>
        <v>0</v>
      </c>
      <c r="E610" t="str">
        <f>+'LISTADO GENERAL '!I622</f>
        <v>DISTRILAB</v>
      </c>
      <c r="F610" s="20">
        <f>+'LISTADO GENERAL '!S622</f>
        <v>46082</v>
      </c>
      <c r="G610">
        <f>+'LISTADO GENERAL '!T622</f>
        <v>0</v>
      </c>
      <c r="H610" s="21">
        <f>+'LISTADO GENERAL '!O622</f>
        <v>4</v>
      </c>
      <c r="I610">
        <f t="shared" si="18"/>
        <v>0</v>
      </c>
      <c r="J610">
        <f>IF('LISTADO GENERAL '!K622="EXENTO",'REF2'!I610,I610*1.16)</f>
        <v>0</v>
      </c>
      <c r="K610" t="b">
        <f t="shared" si="19"/>
        <v>0</v>
      </c>
      <c r="L610" t="str">
        <f>'LISTADO GENERAL '!A622</f>
        <v>PRODUCTOS TOP</v>
      </c>
    </row>
    <row r="611" spans="1:12">
      <c r="A611" s="22">
        <v>610</v>
      </c>
      <c r="B611" t="str">
        <f>+'LISTADO GENERAL '!B623</f>
        <v>BKCEFALE05000000</v>
      </c>
      <c r="C611" t="str">
        <f>+'LISTADO GENERAL '!E623</f>
        <v>CEFALEXINA 500 MG X 10 TAB</v>
      </c>
      <c r="D611">
        <f>+'LISTADO GENERAL '!F623</f>
        <v>0</v>
      </c>
      <c r="E611" t="str">
        <f>+'LISTADO GENERAL '!I623</f>
        <v>BUKA</v>
      </c>
      <c r="F611" s="20">
        <f>+'LISTADO GENERAL '!S623</f>
        <v>46204</v>
      </c>
      <c r="G611">
        <f>+'LISTADO GENERAL '!T623</f>
        <v>0</v>
      </c>
      <c r="H611" s="21">
        <f>+'LISTADO GENERAL '!O623</f>
        <v>3.7272727272727275</v>
      </c>
      <c r="I611">
        <f t="shared" si="18"/>
        <v>0</v>
      </c>
      <c r="J611">
        <f>IF('LISTADO GENERAL '!K623="EXENTO",'REF2'!I611,I611*1.16)</f>
        <v>0</v>
      </c>
      <c r="K611" t="b">
        <f t="shared" si="19"/>
        <v>0</v>
      </c>
      <c r="L611">
        <f>'LISTADO GENERAL '!A623</f>
        <v>0</v>
      </c>
    </row>
    <row r="612" spans="1:12">
      <c r="A612" s="22">
        <v>611</v>
      </c>
      <c r="B612" t="str">
        <f>+'LISTADO GENERAL '!B624</f>
        <v>010060201</v>
      </c>
      <c r="C612" t="str">
        <f>+'LISTADO GENERAL '!E624</f>
        <v xml:space="preserve">CEFALOTINA SODICA 1 GR INY I.V/ I.M  </v>
      </c>
      <c r="D612">
        <f>+'LISTADO GENERAL '!F624</f>
        <v>0</v>
      </c>
      <c r="E612" t="str">
        <f>+'LISTADO GENERAL '!I624</f>
        <v>ALFA FARMACEUTICAL</v>
      </c>
      <c r="F612" s="20">
        <f>+'LISTADO GENERAL '!S624</f>
        <v>46327</v>
      </c>
      <c r="G612">
        <f>+'LISTADO GENERAL '!T624</f>
        <v>0</v>
      </c>
      <c r="H612" s="21">
        <f>+'LISTADO GENERAL '!O624</f>
        <v>1.177518987341772</v>
      </c>
      <c r="I612">
        <f t="shared" si="18"/>
        <v>0</v>
      </c>
      <c r="J612">
        <f>IF('LISTADO GENERAL '!K624="EXENTO",'REF2'!I612,I612*1.16)</f>
        <v>0</v>
      </c>
      <c r="K612" t="b">
        <f t="shared" si="19"/>
        <v>0</v>
      </c>
      <c r="L612" t="str">
        <f>'LISTADO GENERAL '!A624</f>
        <v>PRODUCTOS TOP</v>
      </c>
    </row>
    <row r="613" spans="1:12">
      <c r="A613" s="22">
        <v>612</v>
      </c>
      <c r="B613" t="str">
        <f>+'LISTADO GENERAL '!B625</f>
        <v>012070793</v>
      </c>
      <c r="C613" t="str">
        <f>+'LISTADO GENERAL '!E625</f>
        <v xml:space="preserve">CEFAZOLINA SODICA 1 GR POLVO INY I.V/ I.M  </v>
      </c>
      <c r="D613">
        <f>+'LISTADO GENERAL '!F625</f>
        <v>0</v>
      </c>
      <c r="E613" t="str">
        <f>+'LISTADO GENERAL '!I625</f>
        <v>HB HUMAN</v>
      </c>
      <c r="F613" s="20">
        <f>+'LISTADO GENERAL '!S625</f>
        <v>46296</v>
      </c>
      <c r="G613">
        <f>+'LISTADO GENERAL '!T625</f>
        <v>0</v>
      </c>
      <c r="H613" s="21">
        <f>+'LISTADO GENERAL '!O625</f>
        <v>1.1898734177215189</v>
      </c>
      <c r="I613">
        <f t="shared" si="18"/>
        <v>0</v>
      </c>
      <c r="J613">
        <f>IF('LISTADO GENERAL '!K625="EXENTO",'REF2'!I613,I613*1.16)</f>
        <v>0</v>
      </c>
      <c r="K613" t="b">
        <f t="shared" si="19"/>
        <v>0</v>
      </c>
      <c r="L613">
        <f>'LISTADO GENERAL '!A625</f>
        <v>0</v>
      </c>
    </row>
    <row r="614" spans="1:12">
      <c r="A614" s="22">
        <v>613</v>
      </c>
      <c r="B614" t="str">
        <f>+'LISTADO GENERAL '!B626</f>
        <v>010060202</v>
      </c>
      <c r="C614" t="str">
        <f>+'LISTADO GENERAL '!E626</f>
        <v xml:space="preserve">CEFAZOLINA SODICA 1 GR POLVO INY I.V/ I.M  </v>
      </c>
      <c r="D614">
        <f>+'LISTADO GENERAL '!F626</f>
        <v>0</v>
      </c>
      <c r="E614" t="str">
        <f>+'LISTADO GENERAL '!I626</f>
        <v>ALFA FARMACEUTICAL</v>
      </c>
      <c r="F614" s="20">
        <f>+'LISTADO GENERAL '!S626</f>
        <v>46327</v>
      </c>
      <c r="G614">
        <f>+'LISTADO GENERAL '!T626</f>
        <v>0</v>
      </c>
      <c r="H614" s="21">
        <f>+'LISTADO GENERAL '!O626</f>
        <v>0.7017721518987341</v>
      </c>
      <c r="I614">
        <f t="shared" si="18"/>
        <v>0</v>
      </c>
      <c r="J614">
        <f>IF('LISTADO GENERAL '!K626="EXENTO",'REF2'!I614,I614*1.16)</f>
        <v>0</v>
      </c>
      <c r="K614" t="b">
        <f t="shared" si="19"/>
        <v>0</v>
      </c>
      <c r="L614" t="str">
        <f>'LISTADO GENERAL '!A626</f>
        <v>PRODUCTOS TOP</v>
      </c>
    </row>
    <row r="615" spans="1:12">
      <c r="A615" s="22">
        <v>614</v>
      </c>
      <c r="B615" t="str">
        <f>+'LISTADO GENERAL '!B627</f>
        <v>013320000</v>
      </c>
      <c r="C615" t="str">
        <f>+'LISTADO GENERAL '!E627</f>
        <v>CEFAZOMED (CEFAZOLINA SODICA) VIAL INY 1G</v>
      </c>
      <c r="D615">
        <f>+'LISTADO GENERAL '!F627</f>
        <v>0</v>
      </c>
      <c r="E615" t="str">
        <f>+'LISTADO GENERAL '!I627</f>
        <v>IPS</v>
      </c>
      <c r="F615" s="20">
        <f>+'LISTADO GENERAL '!S627</f>
        <v>46204</v>
      </c>
      <c r="G615">
        <f>+'LISTADO GENERAL '!T627</f>
        <v>0</v>
      </c>
      <c r="H615" s="21">
        <f>+'LISTADO GENERAL '!O627</f>
        <v>1.3636363636363635</v>
      </c>
      <c r="I615">
        <f t="shared" si="18"/>
        <v>0</v>
      </c>
      <c r="J615">
        <f>IF('LISTADO GENERAL '!K627="EXENTO",'REF2'!I615,I615*1.16)</f>
        <v>0</v>
      </c>
      <c r="K615" t="b">
        <f t="shared" si="19"/>
        <v>0</v>
      </c>
      <c r="L615">
        <f>'LISTADO GENERAL '!A627</f>
        <v>0</v>
      </c>
    </row>
    <row r="616" spans="1:12">
      <c r="A616" s="22">
        <v>615</v>
      </c>
      <c r="B616" t="str">
        <f>+'LISTADO GENERAL '!B628</f>
        <v>010060189</v>
      </c>
      <c r="C616" t="str">
        <f>+'LISTADO GENERAL '!E628</f>
        <v xml:space="preserve">CEFEPIMA CLORHIDRATO 1 GR INY  I.M / I.V  </v>
      </c>
      <c r="D616">
        <f>+'LISTADO GENERAL '!F628</f>
        <v>0</v>
      </c>
      <c r="E616" t="str">
        <f>+'LISTADO GENERAL '!I628</f>
        <v>ALFA FARMACEUTICAL</v>
      </c>
      <c r="F616" s="20">
        <f>+'LISTADO GENERAL '!S628</f>
        <v>45992</v>
      </c>
      <c r="G616">
        <f>+'LISTADO GENERAL '!T628</f>
        <v>0</v>
      </c>
      <c r="H616" s="21">
        <f>+'LISTADO GENERAL '!O628</f>
        <v>1.6228571428571428</v>
      </c>
      <c r="I616">
        <f t="shared" si="18"/>
        <v>0</v>
      </c>
      <c r="J616">
        <f>IF('LISTADO GENERAL '!K628="EXENTO",'REF2'!I616,I616*1.16)</f>
        <v>0</v>
      </c>
      <c r="K616" t="b">
        <f t="shared" si="19"/>
        <v>0</v>
      </c>
      <c r="L616">
        <f>'LISTADO GENERAL '!A628</f>
        <v>0</v>
      </c>
    </row>
    <row r="617" spans="1:12">
      <c r="A617" s="22">
        <v>616</v>
      </c>
      <c r="B617" t="str">
        <f>+'LISTADO GENERAL '!B629</f>
        <v>022870000</v>
      </c>
      <c r="C617" t="str">
        <f>+'LISTADO GENERAL '!E629</f>
        <v>CEFEXIMA 400MG X 5 TAB</v>
      </c>
      <c r="D617">
        <f>+'LISTADO GENERAL '!F629</f>
        <v>0</v>
      </c>
      <c r="E617" t="str">
        <f>+'LISTADO GENERAL '!I629</f>
        <v>MEDRIKHA</v>
      </c>
      <c r="F617" s="20">
        <f>+'LISTADO GENERAL '!S629</f>
        <v>46419</v>
      </c>
      <c r="G617">
        <f>+'LISTADO GENERAL '!T629</f>
        <v>0</v>
      </c>
      <c r="H617" s="21">
        <f>+'LISTADO GENERAL '!O629</f>
        <v>5.0632911392405058</v>
      </c>
      <c r="I617">
        <f t="shared" si="18"/>
        <v>0</v>
      </c>
      <c r="J617">
        <f>IF('LISTADO GENERAL '!K629="EXENTO",'REF2'!I617,I617*1.16)</f>
        <v>0</v>
      </c>
      <c r="K617" t="b">
        <f t="shared" si="19"/>
        <v>0</v>
      </c>
      <c r="L617">
        <f>'LISTADO GENERAL '!A629</f>
        <v>0</v>
      </c>
    </row>
    <row r="618" spans="1:12">
      <c r="A618" s="22">
        <v>617</v>
      </c>
      <c r="B618" t="str">
        <f>+'LISTADO GENERAL '!B630</f>
        <v>0221110886</v>
      </c>
      <c r="C618" t="str">
        <f>+'LISTADO GENERAL '!E630</f>
        <v>CEFIPLUS 15%-4% CREMA VAGINAL X 40g</v>
      </c>
      <c r="D618">
        <f>+'LISTADO GENERAL '!F630</f>
        <v>0</v>
      </c>
      <c r="E618" t="str">
        <f>+'LISTADO GENERAL '!I630</f>
        <v>DOLLDER</v>
      </c>
      <c r="F618" s="20">
        <f>+'LISTADO GENERAL '!S630</f>
        <v>46113</v>
      </c>
      <c r="G618">
        <f>+'LISTADO GENERAL '!T630</f>
        <v>0</v>
      </c>
      <c r="H618" s="21">
        <f>+'LISTADO GENERAL '!O630</f>
        <v>8.7974683544303804</v>
      </c>
      <c r="I618">
        <f t="shared" si="18"/>
        <v>0</v>
      </c>
      <c r="J618">
        <f>IF('LISTADO GENERAL '!K630="EXENTO",'REF2'!I618,I618*1.16)</f>
        <v>0</v>
      </c>
      <c r="K618" t="b">
        <f t="shared" si="19"/>
        <v>0</v>
      </c>
      <c r="L618" t="str">
        <f>'LISTADO GENERAL '!A630</f>
        <v>PRODUCTOS TOP</v>
      </c>
    </row>
    <row r="619" spans="1:12">
      <c r="A619" s="22">
        <v>618</v>
      </c>
      <c r="B619" t="str">
        <f>+'LISTADO GENERAL '!B631</f>
        <v>010060205</v>
      </c>
      <c r="C619" t="str">
        <f>+'LISTADO GENERAL '!E631</f>
        <v>CEFIXIMA 100 mg /5 mL x 60 mL POLVO</v>
      </c>
      <c r="D619">
        <f>+'LISTADO GENERAL '!F631</f>
        <v>0</v>
      </c>
      <c r="E619" t="str">
        <f>+'LISTADO GENERAL '!I631</f>
        <v>ALFA FARMACEUTICAL</v>
      </c>
      <c r="F619" s="20">
        <f>+'LISTADO GENERAL '!S631</f>
        <v>46113</v>
      </c>
      <c r="G619">
        <f>+'LISTADO GENERAL '!T631</f>
        <v>0</v>
      </c>
      <c r="H619" s="21">
        <f>+'LISTADO GENERAL '!O631</f>
        <v>3.5714285714285712</v>
      </c>
      <c r="I619">
        <f t="shared" si="18"/>
        <v>0</v>
      </c>
      <c r="J619">
        <f>IF('LISTADO GENERAL '!K631="EXENTO",'REF2'!I619,I619*1.16)</f>
        <v>0</v>
      </c>
      <c r="K619" t="b">
        <f t="shared" si="19"/>
        <v>0</v>
      </c>
      <c r="L619" t="str">
        <f>'LISTADO GENERAL '!A631</f>
        <v>PRODUCTOS TOP</v>
      </c>
    </row>
    <row r="620" spans="1:12">
      <c r="A620" s="22">
        <v>619</v>
      </c>
      <c r="B620" t="str">
        <f>+'LISTADO GENERAL '!B632</f>
        <v>020981195</v>
      </c>
      <c r="C620" t="str">
        <f>+'LISTADO GENERAL '!E632</f>
        <v>CEFIXIMA 1000mg/5ml X 60ML</v>
      </c>
      <c r="D620">
        <f>+'LISTADO GENERAL '!F632</f>
        <v>0</v>
      </c>
      <c r="E620" t="str">
        <f>+'LISTADO GENERAL '!I632</f>
        <v>LETI-GENVEN</v>
      </c>
      <c r="F620" s="20">
        <f>+'LISTADO GENERAL '!S632</f>
        <v>46631</v>
      </c>
      <c r="G620">
        <f>+'LISTADO GENERAL '!T632</f>
        <v>0</v>
      </c>
      <c r="H620" s="21">
        <f>+'LISTADO GENERAL '!O632</f>
        <v>13.227848101265822</v>
      </c>
      <c r="I620">
        <f t="shared" si="18"/>
        <v>0</v>
      </c>
      <c r="J620">
        <f>IF('LISTADO GENERAL '!K632="EXENTO",'REF2'!I620,I620*1.16)</f>
        <v>0</v>
      </c>
      <c r="K620" t="b">
        <f t="shared" si="19"/>
        <v>0</v>
      </c>
      <c r="L620" t="str">
        <f>'LISTADO GENERAL '!A632</f>
        <v xml:space="preserve">BROCHE DE ORO </v>
      </c>
    </row>
    <row r="621" spans="1:12">
      <c r="A621" s="22">
        <v>620</v>
      </c>
      <c r="B621" t="str">
        <f>+'LISTADO GENERAL '!B633</f>
        <v>012300340</v>
      </c>
      <c r="C621" t="str">
        <f>+'LISTADO GENERAL '!E633</f>
        <v>CEFIXIMA 100MG/5ML SUSP FRASCO X 60ML</v>
      </c>
      <c r="D621">
        <f>+'LISTADO GENERAL '!F633</f>
        <v>0</v>
      </c>
      <c r="E621" t="str">
        <f>+'LISTADO GENERAL '!I633</f>
        <v>DISTRILAB</v>
      </c>
      <c r="F621" s="20">
        <f>+'LISTADO GENERAL '!S633</f>
        <v>46082</v>
      </c>
      <c r="G621">
        <f>+'LISTADO GENERAL '!T633</f>
        <v>0</v>
      </c>
      <c r="H621" s="21">
        <f>+'LISTADO GENERAL '!O633</f>
        <v>5.5626582278481003</v>
      </c>
      <c r="I621">
        <f t="shared" si="18"/>
        <v>0</v>
      </c>
      <c r="J621">
        <f>IF('LISTADO GENERAL '!K633="EXENTO",'REF2'!I621,I621*1.16)</f>
        <v>0</v>
      </c>
      <c r="K621" t="b">
        <f t="shared" si="19"/>
        <v>0</v>
      </c>
      <c r="L621">
        <f>'LISTADO GENERAL '!A633</f>
        <v>0</v>
      </c>
    </row>
    <row r="622" spans="1:12">
      <c r="A622" s="22">
        <v>621</v>
      </c>
      <c r="B622" t="str">
        <f>+'LISTADO GENERAL '!B634</f>
        <v>023760022</v>
      </c>
      <c r="C622" t="str">
        <f>+'LISTADO GENERAL '!E634</f>
        <v>CEFIXIMA 100MG/5ML X60 ML SUS ORAL</v>
      </c>
      <c r="D622">
        <f>+'LISTADO GENERAL '!F634</f>
        <v>0</v>
      </c>
      <c r="E622" t="str">
        <f>+'LISTADO GENERAL '!I634</f>
        <v>BIOGLASS</v>
      </c>
      <c r="F622" s="20">
        <f>+'LISTADO GENERAL '!S634</f>
        <v>46113</v>
      </c>
      <c r="G622">
        <f>+'LISTADO GENERAL '!T634</f>
        <v>0</v>
      </c>
      <c r="H622" s="21">
        <f>+'LISTADO GENERAL '!O634</f>
        <v>1.7766233766233765</v>
      </c>
      <c r="I622">
        <f t="shared" si="18"/>
        <v>0</v>
      </c>
      <c r="J622">
        <f>IF('LISTADO GENERAL '!K634="EXENTO",'REF2'!I622,I622*1.16)</f>
        <v>0</v>
      </c>
      <c r="K622" t="b">
        <f t="shared" si="19"/>
        <v>0</v>
      </c>
      <c r="L622" t="str">
        <f>'LISTADO GENERAL '!A634</f>
        <v xml:space="preserve">BROCHE DE ORO </v>
      </c>
    </row>
    <row r="623" spans="1:12">
      <c r="A623" s="22">
        <v>622</v>
      </c>
      <c r="B623" t="str">
        <f>+'LISTADO GENERAL '!B635</f>
        <v>020261132</v>
      </c>
      <c r="C623" t="str">
        <f>+'LISTADO GENERAL '!E635</f>
        <v>CEFiXIMA 400 MG X 5 TAB</v>
      </c>
      <c r="D623">
        <f>+'LISTADO GENERAL '!F635</f>
        <v>0</v>
      </c>
      <c r="E623" t="str">
        <f>+'LISTADO GENERAL '!I635</f>
        <v>CALOX</v>
      </c>
      <c r="F623" s="20">
        <f>+'LISTADO GENERAL '!S635</f>
        <v>46174</v>
      </c>
      <c r="G623">
        <f>+'LISTADO GENERAL '!T635</f>
        <v>0</v>
      </c>
      <c r="H623" s="21">
        <f>+'LISTADO GENERAL '!O635</f>
        <v>16.506493506493506</v>
      </c>
      <c r="I623">
        <f t="shared" si="18"/>
        <v>0</v>
      </c>
      <c r="J623">
        <f>IF('LISTADO GENERAL '!K635="EXENTO",'REF2'!I623,I623*1.16)</f>
        <v>0</v>
      </c>
      <c r="K623" t="b">
        <f t="shared" si="19"/>
        <v>0</v>
      </c>
      <c r="L623">
        <f>'LISTADO GENERAL '!A635</f>
        <v>0</v>
      </c>
    </row>
    <row r="624" spans="1:12">
      <c r="A624" s="22">
        <v>623</v>
      </c>
      <c r="B624" t="str">
        <f>+'LISTADO GENERAL '!B636</f>
        <v>020981147</v>
      </c>
      <c r="C624" t="str">
        <f>+'LISTADO GENERAL '!E636</f>
        <v>CEFIXIMA 400mg X 5 CAP</v>
      </c>
      <c r="D624">
        <f>+'LISTADO GENERAL '!F636</f>
        <v>0</v>
      </c>
      <c r="E624" t="str">
        <f>+'LISTADO GENERAL '!I636</f>
        <v>LETI-GENVEN</v>
      </c>
      <c r="F624" s="20">
        <f>+'LISTADO GENERAL '!S636</f>
        <v>46235</v>
      </c>
      <c r="G624">
        <f>+'LISTADO GENERAL '!T636</f>
        <v>0</v>
      </c>
      <c r="H624" s="21">
        <f>+'LISTADO GENERAL '!O636</f>
        <v>16.779220779220779</v>
      </c>
      <c r="I624">
        <f t="shared" si="18"/>
        <v>0</v>
      </c>
      <c r="J624">
        <f>IF('LISTADO GENERAL '!K636="EXENTO",'REF2'!I624,I624*1.16)</f>
        <v>0</v>
      </c>
      <c r="K624" t="b">
        <f t="shared" si="19"/>
        <v>0</v>
      </c>
      <c r="L624" t="str">
        <f>'LISTADO GENERAL '!A636</f>
        <v xml:space="preserve">BROCHE DE ORO </v>
      </c>
    </row>
    <row r="625" spans="1:12">
      <c r="A625" s="22">
        <v>624</v>
      </c>
      <c r="B625" t="str">
        <f>+'LISTADO GENERAL '!B637</f>
        <v>013320013</v>
      </c>
      <c r="C625" t="str">
        <f>+'LISTADO GENERAL '!E637</f>
        <v>CEFOMEDC (CEFOTAXIMA SODICA) VIAL INY 1G</v>
      </c>
      <c r="D625">
        <f>+'LISTADO GENERAL '!F637</f>
        <v>0</v>
      </c>
      <c r="E625" t="str">
        <f>+'LISTADO GENERAL '!I637</f>
        <v>IPS</v>
      </c>
      <c r="F625" s="20">
        <f>+'LISTADO GENERAL '!S637</f>
        <v>46204</v>
      </c>
      <c r="G625">
        <f>+'LISTADO GENERAL '!T637</f>
        <v>0</v>
      </c>
      <c r="H625" s="21">
        <f>+'LISTADO GENERAL '!O637</f>
        <v>1.3636363636363635</v>
      </c>
      <c r="I625">
        <f t="shared" si="18"/>
        <v>0</v>
      </c>
      <c r="J625">
        <f>IF('LISTADO GENERAL '!K637="EXENTO",'REF2'!I625,I625*1.16)</f>
        <v>0</v>
      </c>
      <c r="K625" t="b">
        <f t="shared" si="19"/>
        <v>0</v>
      </c>
      <c r="L625">
        <f>'LISTADO GENERAL '!A637</f>
        <v>0</v>
      </c>
    </row>
    <row r="626" spans="1:12">
      <c r="A626" s="22">
        <v>625</v>
      </c>
      <c r="B626" t="str">
        <f>+'LISTADO GENERAL '!B638</f>
        <v>020360037</v>
      </c>
      <c r="C626" t="str">
        <f>+'LISTADO GENERAL '!E638</f>
        <v>CEFONAX (CEFADROXILO) 500mg X 16 CAP</v>
      </c>
      <c r="D626">
        <f>+'LISTADO GENERAL '!F638</f>
        <v>0</v>
      </c>
      <c r="E626" t="str">
        <f>+'LISTADO GENERAL '!I638</f>
        <v>ELMOR</v>
      </c>
      <c r="F626" s="20">
        <f>+'LISTADO GENERAL '!S638</f>
        <v>46266</v>
      </c>
      <c r="G626">
        <f>+'LISTADO GENERAL '!T638</f>
        <v>0</v>
      </c>
      <c r="H626" s="21">
        <f>+'LISTADO GENERAL '!O638</f>
        <v>7.3078481012658232</v>
      </c>
      <c r="I626">
        <f t="shared" si="18"/>
        <v>0</v>
      </c>
      <c r="J626">
        <f>IF('LISTADO GENERAL '!K638="EXENTO",'REF2'!I626,I626*1.16)</f>
        <v>0</v>
      </c>
      <c r="K626" t="b">
        <f t="shared" si="19"/>
        <v>0</v>
      </c>
      <c r="L626">
        <f>'LISTADO GENERAL '!A638</f>
        <v>0</v>
      </c>
    </row>
    <row r="627" spans="1:12">
      <c r="A627" s="22">
        <v>626</v>
      </c>
      <c r="B627" t="str">
        <f>+'LISTADO GENERAL '!B639</f>
        <v>012070780</v>
      </c>
      <c r="C627" t="str">
        <f>+'LISTADO GENERAL '!E639</f>
        <v>CEFOPERAZONA + SULBACTAM 1,5GR AMP</v>
      </c>
      <c r="D627">
        <f>+'LISTADO GENERAL '!F639</f>
        <v>0</v>
      </c>
      <c r="E627" t="str">
        <f>+'LISTADO GENERAL '!I639</f>
        <v>HB HUMAN</v>
      </c>
      <c r="F627" s="20">
        <f>+'LISTADO GENERAL '!S639</f>
        <v>46296</v>
      </c>
      <c r="G627">
        <f>+'LISTADO GENERAL '!T639</f>
        <v>0</v>
      </c>
      <c r="H627" s="21">
        <f>+'LISTADO GENERAL '!O639</f>
        <v>1.7468354430379744</v>
      </c>
      <c r="I627">
        <f t="shared" si="18"/>
        <v>0</v>
      </c>
      <c r="J627">
        <f>IF('LISTADO GENERAL '!K639="EXENTO",'REF2'!I627,I627*1.16)</f>
        <v>0</v>
      </c>
      <c r="K627" t="b">
        <f t="shared" si="19"/>
        <v>0</v>
      </c>
      <c r="L627" t="str">
        <f>'LISTADO GENERAL '!A639</f>
        <v>PRODUCTOS TOP</v>
      </c>
    </row>
    <row r="628" spans="1:12">
      <c r="A628" s="22">
        <v>627</v>
      </c>
      <c r="B628" t="str">
        <f>+'LISTADO GENERAL '!B640</f>
        <v>021431102</v>
      </c>
      <c r="C628" t="str">
        <f>+'LISTADO GENERAL '!E640</f>
        <v>CEFOTAS (CEFADROXILO) 250mg/5ml X 100ml SUSP</v>
      </c>
      <c r="D628">
        <f>+'LISTADO GENERAL '!F640</f>
        <v>0</v>
      </c>
      <c r="E628" t="str">
        <f>+'LISTADO GENERAL '!I640</f>
        <v>MEGALABS</v>
      </c>
      <c r="F628" s="20">
        <f>+'LISTADO GENERAL '!S640</f>
        <v>46266</v>
      </c>
      <c r="G628">
        <f>+'LISTADO GENERAL '!T640</f>
        <v>0</v>
      </c>
      <c r="H628" s="21">
        <f>+'LISTADO GENERAL '!O640</f>
        <v>5.8543749999999992</v>
      </c>
      <c r="I628">
        <f t="shared" si="18"/>
        <v>0</v>
      </c>
      <c r="J628">
        <f>IF('LISTADO GENERAL '!K640="EXENTO",'REF2'!I628,I628*1.16)</f>
        <v>0</v>
      </c>
      <c r="K628" t="b">
        <f t="shared" si="19"/>
        <v>0</v>
      </c>
      <c r="L628" t="str">
        <f>'LISTADO GENERAL '!A640</f>
        <v>PRODUCTOS TOP</v>
      </c>
    </row>
    <row r="629" spans="1:12">
      <c r="A629" s="22">
        <v>628</v>
      </c>
      <c r="B629" t="str">
        <f>+'LISTADO GENERAL '!B641</f>
        <v>012070791</v>
      </c>
      <c r="C629" t="str">
        <f>+'LISTADO GENERAL '!E641</f>
        <v>CEFOTAXIMA 1,0 GR POLVO PARA SOLUCION  AMP</v>
      </c>
      <c r="D629">
        <f>+'LISTADO GENERAL '!F641</f>
        <v>0</v>
      </c>
      <c r="E629" t="str">
        <f>+'LISTADO GENERAL '!I641</f>
        <v>HB HUMAN</v>
      </c>
      <c r="F629" s="20">
        <f>+'LISTADO GENERAL '!S641</f>
        <v>46296</v>
      </c>
      <c r="G629">
        <f>+'LISTADO GENERAL '!T641</f>
        <v>0</v>
      </c>
      <c r="H629" s="21">
        <f>+'LISTADO GENERAL '!O641</f>
        <v>0.9285714285714286</v>
      </c>
      <c r="I629">
        <f t="shared" si="18"/>
        <v>0</v>
      </c>
      <c r="J629">
        <f>IF('LISTADO GENERAL '!K641="EXENTO",'REF2'!I629,I629*1.16)</f>
        <v>0</v>
      </c>
      <c r="K629" t="b">
        <f t="shared" si="19"/>
        <v>0</v>
      </c>
      <c r="L629">
        <f>'LISTADO GENERAL '!A641</f>
        <v>0</v>
      </c>
    </row>
    <row r="630" spans="1:12">
      <c r="A630" s="22">
        <v>629</v>
      </c>
      <c r="B630" t="str">
        <f>+'LISTADO GENERAL '!B642</f>
        <v>012300350</v>
      </c>
      <c r="C630" t="str">
        <f>+'LISTADO GENERAL '!E642</f>
        <v xml:space="preserve">CEFOTAXIMA 1G POLVO PARA SUSP </v>
      </c>
      <c r="D630">
        <f>+'LISTADO GENERAL '!F642</f>
        <v>0</v>
      </c>
      <c r="E630" t="str">
        <f>+'LISTADO GENERAL '!I642</f>
        <v>DISTRILAB</v>
      </c>
      <c r="F630" s="20">
        <f>+'LISTADO GENERAL '!S642</f>
        <v>45748</v>
      </c>
      <c r="G630">
        <f>+'LISTADO GENERAL '!T642</f>
        <v>0</v>
      </c>
      <c r="H630" s="21">
        <f>+'LISTADO GENERAL '!O642</f>
        <v>0.88095238095238093</v>
      </c>
      <c r="I630">
        <f t="shared" si="18"/>
        <v>0</v>
      </c>
      <c r="J630">
        <f>IF('LISTADO GENERAL '!K642="EXENTO",'REF2'!I630,I630*1.16)</f>
        <v>0</v>
      </c>
      <c r="K630" t="b">
        <f t="shared" si="19"/>
        <v>0</v>
      </c>
      <c r="L630" t="str">
        <f>'LISTADO GENERAL '!A642</f>
        <v>PRODUCTOS TOP</v>
      </c>
    </row>
    <row r="631" spans="1:12">
      <c r="A631" s="22">
        <v>630</v>
      </c>
      <c r="B631" t="str">
        <f>+'LISTADO GENERAL '!B643</f>
        <v>031720008</v>
      </c>
      <c r="C631" t="str">
        <f>+'LISTADO GENERAL '!E643</f>
        <v xml:space="preserve">CEFOTAXIMA SODICA  1G POLVO </v>
      </c>
      <c r="D631">
        <f>+'LISTADO GENERAL '!F643</f>
        <v>0</v>
      </c>
      <c r="E631" t="str">
        <f>+'LISTADO GENERAL '!I643</f>
        <v>VINCENTI</v>
      </c>
      <c r="F631" s="20">
        <f>+'LISTADO GENERAL '!S643</f>
        <v>46296</v>
      </c>
      <c r="G631">
        <f>+'LISTADO GENERAL '!T643</f>
        <v>0</v>
      </c>
      <c r="H631" s="21">
        <f>+'LISTADO GENERAL '!O643</f>
        <v>2.0154238312895583</v>
      </c>
      <c r="I631">
        <f t="shared" si="18"/>
        <v>0</v>
      </c>
      <c r="J631">
        <f>IF('LISTADO GENERAL '!K643="EXENTO",'REF2'!I631,I631*1.16)</f>
        <v>0</v>
      </c>
      <c r="K631" t="b">
        <f t="shared" si="19"/>
        <v>0</v>
      </c>
      <c r="L631">
        <f>'LISTADO GENERAL '!A643</f>
        <v>0</v>
      </c>
    </row>
    <row r="632" spans="1:12">
      <c r="A632" s="22">
        <v>631</v>
      </c>
      <c r="B632" t="str">
        <f>+'LISTADO GENERAL '!B644</f>
        <v>010060190</v>
      </c>
      <c r="C632" t="str">
        <f>+'LISTADO GENERAL '!E644</f>
        <v xml:space="preserve">CEFOTAXIMA SODICA  1G POLVO INY I.M / I.V  </v>
      </c>
      <c r="D632">
        <f>+'LISTADO GENERAL '!F644</f>
        <v>0</v>
      </c>
      <c r="E632" t="str">
        <f>+'LISTADO GENERAL '!I644</f>
        <v>ALFA FARMACEUTICAL</v>
      </c>
      <c r="F632" s="20">
        <f>+'LISTADO GENERAL '!S644</f>
        <v>45992</v>
      </c>
      <c r="G632">
        <f>+'LISTADO GENERAL '!T644</f>
        <v>0</v>
      </c>
      <c r="H632" s="21">
        <f>+'LISTADO GENERAL '!O644</f>
        <v>0.55970886075949366</v>
      </c>
      <c r="I632">
        <f t="shared" si="18"/>
        <v>0</v>
      </c>
      <c r="J632">
        <f>IF('LISTADO GENERAL '!K644="EXENTO",'REF2'!I632,I632*1.16)</f>
        <v>0</v>
      </c>
      <c r="K632" t="b">
        <f t="shared" si="19"/>
        <v>0</v>
      </c>
      <c r="L632" t="str">
        <f>'LISTADO GENERAL '!A644</f>
        <v>PRODUCTOS TOP</v>
      </c>
    </row>
    <row r="633" spans="1:12">
      <c r="A633" s="22">
        <v>632</v>
      </c>
      <c r="B633" t="str">
        <f>+'LISTADO GENERAL '!B645</f>
        <v>031720011</v>
      </c>
      <c r="C633" t="str">
        <f>+'LISTADO GENERAL '!E645</f>
        <v>CEFTAZIDIMA 1 G PARA SOLUCION</v>
      </c>
      <c r="D633">
        <f>+'LISTADO GENERAL '!F645</f>
        <v>0</v>
      </c>
      <c r="E633" t="str">
        <f>+'LISTADO GENERAL '!I645</f>
        <v>VINCENTI</v>
      </c>
      <c r="F633" s="20">
        <f>+'LISTADO GENERAL '!S645</f>
        <v>46357</v>
      </c>
      <c r="G633">
        <f>+'LISTADO GENERAL '!T645</f>
        <v>0</v>
      </c>
      <c r="H633" s="21">
        <f>+'LISTADO GENERAL '!O645</f>
        <v>3.3246753246753245</v>
      </c>
      <c r="I633">
        <f t="shared" si="18"/>
        <v>0</v>
      </c>
      <c r="J633">
        <f>IF('LISTADO GENERAL '!K645="EXENTO",'REF2'!I633,I633*1.16)</f>
        <v>0</v>
      </c>
      <c r="K633" t="b">
        <f t="shared" si="19"/>
        <v>0</v>
      </c>
      <c r="L633">
        <f>'LISTADO GENERAL '!A645</f>
        <v>0</v>
      </c>
    </row>
    <row r="634" spans="1:12">
      <c r="A634" s="22">
        <v>633</v>
      </c>
      <c r="B634" t="str">
        <f>+'LISTADO GENERAL '!B646</f>
        <v>010060191</v>
      </c>
      <c r="C634" t="str">
        <f>+'LISTADO GENERAL '!E646</f>
        <v xml:space="preserve">CEFTAZIDIMA 1 GR INY/  I.M/ I.V  VIAL </v>
      </c>
      <c r="D634">
        <f>+'LISTADO GENERAL '!F646</f>
        <v>0</v>
      </c>
      <c r="E634" t="str">
        <f>+'LISTADO GENERAL '!I646</f>
        <v>ALFA FARMACEUTICAL</v>
      </c>
      <c r="F634" s="20">
        <f>+'LISTADO GENERAL '!S646</f>
        <v>45992</v>
      </c>
      <c r="G634">
        <f>+'LISTADO GENERAL '!T646</f>
        <v>0</v>
      </c>
      <c r="H634" s="21">
        <f>+'LISTADO GENERAL '!O646</f>
        <v>1.1523417721518987</v>
      </c>
      <c r="I634">
        <f t="shared" si="18"/>
        <v>0</v>
      </c>
      <c r="J634">
        <f>IF('LISTADO GENERAL '!K646="EXENTO",'REF2'!I634,I634*1.16)</f>
        <v>0</v>
      </c>
      <c r="K634" t="b">
        <f t="shared" si="19"/>
        <v>0</v>
      </c>
      <c r="L634">
        <f>'LISTADO GENERAL '!A646</f>
        <v>0</v>
      </c>
    </row>
    <row r="635" spans="1:12">
      <c r="A635" s="22">
        <v>634</v>
      </c>
      <c r="B635" t="str">
        <f>+'LISTADO GENERAL '!B647</f>
        <v>033180066</v>
      </c>
      <c r="C635" t="str">
        <f>+'LISTADO GENERAL '!E647</f>
        <v>CEGUM GOMITAS DE VITAMINA C SABOR NARANJA X 30</v>
      </c>
      <c r="D635">
        <f>+'LISTADO GENERAL '!F647</f>
        <v>0</v>
      </c>
      <c r="E635" t="str">
        <f>+'LISTADO GENERAL '!I647</f>
        <v>ARTE + MEDICO</v>
      </c>
      <c r="F635" s="20">
        <f>+'LISTADO GENERAL '!S647</f>
        <v>45931</v>
      </c>
      <c r="G635">
        <f>+'LISTADO GENERAL '!T647</f>
        <v>0</v>
      </c>
      <c r="H635" s="21">
        <f>+'LISTADO GENERAL '!O647</f>
        <v>4.5912911392405054</v>
      </c>
      <c r="I635">
        <f t="shared" si="18"/>
        <v>0</v>
      </c>
      <c r="J635">
        <f>IF('LISTADO GENERAL '!K647="EXENTO",'REF2'!I635,I635*1.16)</f>
        <v>0</v>
      </c>
      <c r="K635" t="b">
        <f t="shared" si="19"/>
        <v>0</v>
      </c>
      <c r="L635" t="str">
        <f>'LISTADO GENERAL '!A647</f>
        <v>PRODUCTOS TOP</v>
      </c>
    </row>
    <row r="636" spans="1:12">
      <c r="A636" s="22">
        <v>635</v>
      </c>
      <c r="B636" t="str">
        <f>+'LISTADO GENERAL '!B648</f>
        <v>020350889</v>
      </c>
      <c r="C636" t="str">
        <f>+'LISTADO GENERAL '!E648</f>
        <v>CELAY 10MG X 10 TAB</v>
      </c>
      <c r="D636">
        <f>+'LISTADO GENERAL '!F648</f>
        <v>0</v>
      </c>
      <c r="E636" t="str">
        <f>+'LISTADO GENERAL '!I648</f>
        <v>COFASA</v>
      </c>
      <c r="F636" s="20">
        <f>+'LISTADO GENERAL '!S648</f>
        <v>46143</v>
      </c>
      <c r="G636">
        <f>+'LISTADO GENERAL '!T648</f>
        <v>0</v>
      </c>
      <c r="H636" s="21">
        <f>+'LISTADO GENERAL '!O648</f>
        <v>2.129933412059152</v>
      </c>
      <c r="I636">
        <f t="shared" si="18"/>
        <v>0</v>
      </c>
      <c r="J636">
        <f>IF('LISTADO GENERAL '!K648="EXENTO",'REF2'!I636,I636*1.16)</f>
        <v>0</v>
      </c>
      <c r="K636" t="b">
        <f t="shared" si="19"/>
        <v>0</v>
      </c>
      <c r="L636">
        <f>'LISTADO GENERAL '!A648</f>
        <v>0</v>
      </c>
    </row>
    <row r="637" spans="1:12">
      <c r="A637" s="22">
        <v>636</v>
      </c>
      <c r="B637" t="str">
        <f>+'LISTADO GENERAL '!B649</f>
        <v>020350984</v>
      </c>
      <c r="C637" t="str">
        <f>+'LISTADO GENERAL '!E649</f>
        <v>CELAY 10MG/15ML SOLUCION ORAL X 15ML</v>
      </c>
      <c r="D637">
        <f>+'LISTADO GENERAL '!F649</f>
        <v>0</v>
      </c>
      <c r="E637" t="str">
        <f>+'LISTADO GENERAL '!I649</f>
        <v>COFASA</v>
      </c>
      <c r="F637" s="20">
        <f>+'LISTADO GENERAL '!S649</f>
        <v>46143</v>
      </c>
      <c r="G637">
        <f>+'LISTADO GENERAL '!T649</f>
        <v>0</v>
      </c>
      <c r="H637" s="21">
        <f>+'LISTADO GENERAL '!O649</f>
        <v>2.1660911043282911</v>
      </c>
      <c r="I637">
        <f t="shared" si="18"/>
        <v>0</v>
      </c>
      <c r="J637">
        <f>IF('LISTADO GENERAL '!K649="EXENTO",'REF2'!I637,I637*1.16)</f>
        <v>0</v>
      </c>
      <c r="K637" t="b">
        <f t="shared" si="19"/>
        <v>0</v>
      </c>
      <c r="L637">
        <f>'LISTADO GENERAL '!A649</f>
        <v>0</v>
      </c>
    </row>
    <row r="638" spans="1:12">
      <c r="A638" s="22">
        <v>637</v>
      </c>
      <c r="B638" t="str">
        <f>+'LISTADO GENERAL '!B650</f>
        <v>020350985</v>
      </c>
      <c r="C638" t="str">
        <f>+'LISTADO GENERAL '!E650</f>
        <v>CELAY 5MG/5ML SOLUCION ORAL X 100ML</v>
      </c>
      <c r="D638">
        <f>+'LISTADO GENERAL '!F650</f>
        <v>0</v>
      </c>
      <c r="E638" t="str">
        <f>+'LISTADO GENERAL '!I650</f>
        <v>COFASA</v>
      </c>
      <c r="F638" s="20">
        <f>+'LISTADO GENERAL '!S650</f>
        <v>46174</v>
      </c>
      <c r="G638">
        <f>+'LISTADO GENERAL '!T650</f>
        <v>0</v>
      </c>
      <c r="H638" s="21">
        <f>+'LISTADO GENERAL '!O650</f>
        <v>2.9169462662193912</v>
      </c>
      <c r="I638">
        <f t="shared" si="18"/>
        <v>0</v>
      </c>
      <c r="J638">
        <f>IF('LISTADO GENERAL '!K650="EXENTO",'REF2'!I638,I638*1.16)</f>
        <v>0</v>
      </c>
      <c r="K638" t="b">
        <f t="shared" si="19"/>
        <v>0</v>
      </c>
      <c r="L638" t="str">
        <f>'LISTADO GENERAL '!A650</f>
        <v>PRODUCTOS TOP</v>
      </c>
    </row>
    <row r="639" spans="1:12">
      <c r="A639" s="22">
        <v>638</v>
      </c>
      <c r="B639" t="str">
        <f>+'LISTADO GENERAL '!B651</f>
        <v>0217208255</v>
      </c>
      <c r="C639" t="str">
        <f>+'LISTADO GENERAL '!E651</f>
        <v>CELECOXIB 200 MG X 10 CAP</v>
      </c>
      <c r="D639">
        <f>+'LISTADO GENERAL '!F651</f>
        <v>0</v>
      </c>
      <c r="E639" t="str">
        <f>+'LISTADO GENERAL '!I651</f>
        <v>VINCENTI</v>
      </c>
      <c r="F639" s="20">
        <f>+'LISTADO GENERAL '!S651</f>
        <v>46419</v>
      </c>
      <c r="G639">
        <f>+'LISTADO GENERAL '!T651</f>
        <v>0</v>
      </c>
      <c r="H639" s="21">
        <f>+'LISTADO GENERAL '!O651</f>
        <v>6.4606840628897215</v>
      </c>
      <c r="I639">
        <f t="shared" si="18"/>
        <v>0</v>
      </c>
      <c r="J639">
        <f>IF('LISTADO GENERAL '!K651="EXENTO",'REF2'!I639,I639*1.16)</f>
        <v>0</v>
      </c>
      <c r="K639" t="b">
        <f t="shared" si="19"/>
        <v>0</v>
      </c>
      <c r="L639">
        <f>'LISTADO GENERAL '!A651</f>
        <v>0</v>
      </c>
    </row>
    <row r="640" spans="1:12">
      <c r="A640" s="22">
        <v>639</v>
      </c>
      <c r="B640" t="str">
        <f>+'LISTADO GENERAL '!B652</f>
        <v>033590027</v>
      </c>
      <c r="C640" t="str">
        <f>+'LISTADO GENERAL '!E652</f>
        <v>CELESTREL (DESOGESTREL) 0.075mg X 28 TAB</v>
      </c>
      <c r="D640">
        <f>+'LISTADO GENERAL '!F652</f>
        <v>0</v>
      </c>
      <c r="E640" t="str">
        <f>+'LISTADO GENERAL '!I652</f>
        <v>TIARES</v>
      </c>
      <c r="F640" s="20">
        <f>+'LISTADO GENERAL '!S652</f>
        <v>46357</v>
      </c>
      <c r="G640">
        <f>+'LISTADO GENERAL '!T652</f>
        <v>0</v>
      </c>
      <c r="H640" s="21">
        <f>+'LISTADO GENERAL '!O652</f>
        <v>3.9377215189873418</v>
      </c>
      <c r="I640">
        <f t="shared" si="18"/>
        <v>0</v>
      </c>
      <c r="J640">
        <f>IF('LISTADO GENERAL '!K652="EXENTO",'REF2'!I640,I640*1.16)</f>
        <v>0</v>
      </c>
      <c r="K640" t="b">
        <f t="shared" si="19"/>
        <v>0</v>
      </c>
      <c r="L640">
        <f>'LISTADO GENERAL '!A652</f>
        <v>0</v>
      </c>
    </row>
    <row r="641" spans="1:12">
      <c r="A641" s="22">
        <v>640</v>
      </c>
      <c r="B641" t="str">
        <f>+'LISTADO GENERAL '!B653</f>
        <v>020581009</v>
      </c>
      <c r="C641" t="str">
        <f>+'LISTADO GENERAL '!E653</f>
        <v>CELISTIA 100MG/5ML POLVO SUSP X 60 ML</v>
      </c>
      <c r="D641">
        <f>+'LISTADO GENERAL '!F653</f>
        <v>0</v>
      </c>
      <c r="E641" t="str">
        <f>+'LISTADO GENERAL '!I653</f>
        <v>FC PHARMA</v>
      </c>
      <c r="F641" s="20">
        <f>+'LISTADO GENERAL '!S653</f>
        <v>45778</v>
      </c>
      <c r="G641">
        <f>+'LISTADO GENERAL '!T653</f>
        <v>0</v>
      </c>
      <c r="H641" s="21">
        <f>+'LISTADO GENERAL '!O653</f>
        <v>10.054285714285715</v>
      </c>
      <c r="I641">
        <f t="shared" si="18"/>
        <v>0</v>
      </c>
      <c r="J641">
        <f>IF('LISTADO GENERAL '!K653="EXENTO",'REF2'!I641,I641*1.16)</f>
        <v>0</v>
      </c>
      <c r="K641" t="b">
        <f t="shared" si="19"/>
        <v>0</v>
      </c>
      <c r="L641">
        <f>'LISTADO GENERAL '!A653</f>
        <v>0</v>
      </c>
    </row>
    <row r="642" spans="1:12">
      <c r="A642" s="22">
        <v>641</v>
      </c>
      <c r="B642" t="str">
        <f>+'LISTADO GENERAL '!B654</f>
        <v>033090000</v>
      </c>
      <c r="C642" t="str">
        <f>+'LISTADO GENERAL '!E654</f>
        <v>CENTAB - BETA X 30 CAP</v>
      </c>
      <c r="D642">
        <f>+'LISTADO GENERAL '!F654</f>
        <v>0</v>
      </c>
      <c r="E642" t="str">
        <f>+'LISTADO GENERAL '!I654</f>
        <v>PHARMATECH</v>
      </c>
      <c r="F642" s="20">
        <f>+'LISTADO GENERAL '!S654</f>
        <v>46357</v>
      </c>
      <c r="G642">
        <f>+'LISTADO GENERAL '!T654</f>
        <v>0</v>
      </c>
      <c r="H642" s="21">
        <f>+'LISTADO GENERAL '!O654</f>
        <v>7.6178571428571438</v>
      </c>
      <c r="I642">
        <f t="shared" ref="I642:I705" si="20">+H642*G642</f>
        <v>0</v>
      </c>
      <c r="J642">
        <f>IF('LISTADO GENERAL '!K654="EXENTO",'REF2'!I642,I642*1.16)</f>
        <v>0</v>
      </c>
      <c r="K642" t="b">
        <f t="shared" si="19"/>
        <v>0</v>
      </c>
      <c r="L642" t="str">
        <f>'LISTADO GENERAL '!A654</f>
        <v xml:space="preserve">NUEVAS ENTRADAS </v>
      </c>
    </row>
    <row r="643" spans="1:12">
      <c r="A643" s="22">
        <v>642</v>
      </c>
      <c r="B643" t="str">
        <f>+'LISTADO GENERAL '!B655</f>
        <v>021740132</v>
      </c>
      <c r="C643" t="str">
        <f>+'LISTADO GENERAL '!E655</f>
        <v>CETIRIVAX 10MG X 10 CAP</v>
      </c>
      <c r="D643">
        <f>+'LISTADO GENERAL '!F655</f>
        <v>0</v>
      </c>
      <c r="E643" t="str">
        <f>+'LISTADO GENERAL '!I655</f>
        <v>VIVAX</v>
      </c>
      <c r="F643" s="20">
        <f>+'LISTADO GENERAL '!S655</f>
        <v>46388</v>
      </c>
      <c r="G643">
        <f>+'LISTADO GENERAL '!T655</f>
        <v>0</v>
      </c>
      <c r="H643" s="21">
        <f>+'LISTADO GENERAL '!O655</f>
        <v>2.7372151898734178</v>
      </c>
      <c r="I643">
        <f t="shared" si="20"/>
        <v>0</v>
      </c>
      <c r="J643">
        <f>IF('LISTADO GENERAL '!K655="EXENTO",'REF2'!I643,I643*1.16)</f>
        <v>0</v>
      </c>
      <c r="K643" t="b">
        <f t="shared" ref="K643:K706" si="21">IF(AND(G643&gt;0,OR(L643=$L$1,L643=$M$1)),ROW())</f>
        <v>0</v>
      </c>
      <c r="L643">
        <f>'LISTADO GENERAL '!A655</f>
        <v>0</v>
      </c>
    </row>
    <row r="644" spans="1:12">
      <c r="A644" s="22">
        <v>643</v>
      </c>
      <c r="B644" t="str">
        <f>+'LISTADO GENERAL '!B656</f>
        <v>033200000</v>
      </c>
      <c r="C644" t="str">
        <f>+'LISTADO GENERAL '!E656</f>
        <v>CETIRIZINA 10 MG X 10 TAB</v>
      </c>
      <c r="D644">
        <f>+'LISTADO GENERAL '!F656</f>
        <v>0</v>
      </c>
      <c r="E644" t="str">
        <f>+'LISTADO GENERAL '!I656</f>
        <v>HB HUMAN</v>
      </c>
      <c r="F644" s="20">
        <f>+'LISTADO GENERAL '!S656</f>
        <v>46357</v>
      </c>
      <c r="G644">
        <f>+'LISTADO GENERAL '!T656</f>
        <v>0</v>
      </c>
      <c r="H644" s="21">
        <f>+'LISTADO GENERAL '!O656</f>
        <v>1.2571428571428571</v>
      </c>
      <c r="I644">
        <f t="shared" si="20"/>
        <v>0</v>
      </c>
      <c r="J644">
        <f>IF('LISTADO GENERAL '!K656="EXENTO",'REF2'!I644,I644*1.16)</f>
        <v>0</v>
      </c>
      <c r="K644" t="b">
        <f t="shared" si="21"/>
        <v>0</v>
      </c>
      <c r="L644">
        <f>'LISTADO GENERAL '!A656</f>
        <v>0</v>
      </c>
    </row>
    <row r="645" spans="1:12">
      <c r="A645" s="22">
        <v>644</v>
      </c>
      <c r="B645" t="str">
        <f>+'LISTADO GENERAL '!B657</f>
        <v>022680040</v>
      </c>
      <c r="C645" t="str">
        <f>+'LISTADO GENERAL '!E657</f>
        <v>CETIRIZINA 10mg 10 TAB</v>
      </c>
      <c r="D645">
        <f>+'LISTADO GENERAL '!F657</f>
        <v>0</v>
      </c>
      <c r="E645" t="str">
        <f>+'LISTADO GENERAL '!I657</f>
        <v>PORTUGAL</v>
      </c>
      <c r="F645" s="20">
        <f>+'LISTADO GENERAL '!S657</f>
        <v>46357</v>
      </c>
      <c r="G645">
        <f>+'LISTADO GENERAL '!T657</f>
        <v>0</v>
      </c>
      <c r="H645" s="21">
        <f>+'LISTADO GENERAL '!O657</f>
        <v>1.6625000000000001</v>
      </c>
      <c r="I645">
        <f t="shared" si="20"/>
        <v>0</v>
      </c>
      <c r="J645">
        <f>IF('LISTADO GENERAL '!K657="EXENTO",'REF2'!I645,I645*1.16)</f>
        <v>0</v>
      </c>
      <c r="K645" t="b">
        <f t="shared" si="21"/>
        <v>0</v>
      </c>
      <c r="L645">
        <f>'LISTADO GENERAL '!A657</f>
        <v>0</v>
      </c>
    </row>
    <row r="646" spans="1:12">
      <c r="A646" s="22">
        <v>645</v>
      </c>
      <c r="B646" t="str">
        <f>+'LISTADO GENERAL '!B658</f>
        <v>020930568</v>
      </c>
      <c r="C646" t="str">
        <f>+'LISTADO GENERAL '!E658</f>
        <v>CETIRIZINA 10MG X 10 TAB</v>
      </c>
      <c r="D646">
        <f>+'LISTADO GENERAL '!F658</f>
        <v>0</v>
      </c>
      <c r="E646" t="str">
        <f>+'LISTADO GENERAL '!I658</f>
        <v>LA SANTE</v>
      </c>
      <c r="F646" s="20">
        <f>+'LISTADO GENERAL '!S658</f>
        <v>46174</v>
      </c>
      <c r="G646">
        <f>+'LISTADO GENERAL '!T658</f>
        <v>0</v>
      </c>
      <c r="H646" s="21">
        <f>+'LISTADO GENERAL '!O658</f>
        <v>0.9506</v>
      </c>
      <c r="I646">
        <f t="shared" si="20"/>
        <v>0</v>
      </c>
      <c r="J646">
        <f>IF('LISTADO GENERAL '!K658="EXENTO",'REF2'!I646,I646*1.16)</f>
        <v>0</v>
      </c>
      <c r="K646" t="b">
        <f t="shared" si="21"/>
        <v>0</v>
      </c>
      <c r="L646" t="str">
        <f>'LISTADO GENERAL '!A658</f>
        <v>BROCHE DE ORO</v>
      </c>
    </row>
    <row r="647" spans="1:12">
      <c r="A647" s="22">
        <v>646</v>
      </c>
      <c r="B647" t="str">
        <f>+'LISTADO GENERAL '!B659</f>
        <v>020981096</v>
      </c>
      <c r="C647" t="str">
        <f>+'LISTADO GENERAL '!E659</f>
        <v>CETIRIZINA 10mg X 10 TBLS</v>
      </c>
      <c r="D647">
        <f>+'LISTADO GENERAL '!F659</f>
        <v>0</v>
      </c>
      <c r="E647" t="str">
        <f>+'LISTADO GENERAL '!I659</f>
        <v>LETI-GENVEN</v>
      </c>
      <c r="F647" s="20">
        <f>+'LISTADO GENERAL '!S659</f>
        <v>46508</v>
      </c>
      <c r="G647">
        <f>+'LISTADO GENERAL '!T659</f>
        <v>0</v>
      </c>
      <c r="H647" s="21">
        <f>+'LISTADO GENERAL '!O659</f>
        <v>1.505194805194805</v>
      </c>
      <c r="I647">
        <f t="shared" si="20"/>
        <v>0</v>
      </c>
      <c r="J647">
        <f>IF('LISTADO GENERAL '!K659="EXENTO",'REF2'!I647,I647*1.16)</f>
        <v>0</v>
      </c>
      <c r="K647" t="b">
        <f t="shared" si="21"/>
        <v>0</v>
      </c>
      <c r="L647" t="str">
        <f>'LISTADO GENERAL '!A659</f>
        <v xml:space="preserve">BROCHE DE ORO </v>
      </c>
    </row>
    <row r="648" spans="1:12">
      <c r="A648" s="22">
        <v>647</v>
      </c>
      <c r="B648" t="str">
        <f>+'LISTADO GENERAL '!B660</f>
        <v>020980136</v>
      </c>
      <c r="C648" t="str">
        <f>+'LISTADO GENERAL '!E660</f>
        <v>CETIRIZINA 1MG/5ML X 60ML</v>
      </c>
      <c r="D648">
        <f>+'LISTADO GENERAL '!F660</f>
        <v>0</v>
      </c>
      <c r="E648" t="str">
        <f>+'LISTADO GENERAL '!I660</f>
        <v>LETI-GENVEN</v>
      </c>
      <c r="F648" s="20">
        <f>+'LISTADO GENERAL '!S660</f>
        <v>46143</v>
      </c>
      <c r="G648">
        <f>+'LISTADO GENERAL '!T660</f>
        <v>0</v>
      </c>
      <c r="H648" s="21">
        <f>+'LISTADO GENERAL '!O660</f>
        <v>2.0967857142857143</v>
      </c>
      <c r="I648">
        <f t="shared" si="20"/>
        <v>0</v>
      </c>
      <c r="J648">
        <f>IF('LISTADO GENERAL '!K660="EXENTO",'REF2'!I648,I648*1.16)</f>
        <v>0</v>
      </c>
      <c r="K648" t="b">
        <f t="shared" si="21"/>
        <v>0</v>
      </c>
      <c r="L648" t="str">
        <f>'LISTADO GENERAL '!A660</f>
        <v xml:space="preserve">BROCHE DE ORO </v>
      </c>
    </row>
    <row r="649" spans="1:12">
      <c r="A649" s="22">
        <v>648</v>
      </c>
      <c r="B649" t="str">
        <f>+'LISTADO GENERAL '!B661</f>
        <v>020191115</v>
      </c>
      <c r="C649" t="str">
        <f>+'LISTADO GENERAL '!E661</f>
        <v xml:space="preserve">CETIRIZINA CLORHIDRATO 10 MG X 10 TAB </v>
      </c>
      <c r="D649">
        <f>+'LISTADO GENERAL '!F661</f>
        <v>0</v>
      </c>
      <c r="E649" t="str">
        <f>+'LISTADO GENERAL '!I661</f>
        <v>BIOTECH</v>
      </c>
      <c r="F649" s="20">
        <f>+'LISTADO GENERAL '!S661</f>
        <v>46143</v>
      </c>
      <c r="G649">
        <f>+'LISTADO GENERAL '!T661</f>
        <v>0</v>
      </c>
      <c r="H649" s="21">
        <f>+'LISTADO GENERAL '!O661</f>
        <v>1.7096130952380952</v>
      </c>
      <c r="I649">
        <f t="shared" si="20"/>
        <v>0</v>
      </c>
      <c r="J649">
        <f>IF('LISTADO GENERAL '!K661="EXENTO",'REF2'!I649,I649*1.16)</f>
        <v>0</v>
      </c>
      <c r="K649" t="b">
        <f t="shared" si="21"/>
        <v>0</v>
      </c>
      <c r="L649" t="str">
        <f>'LISTADO GENERAL '!A661</f>
        <v>PRODUCTOS TOP</v>
      </c>
    </row>
    <row r="650" spans="1:12">
      <c r="A650" s="22">
        <v>649</v>
      </c>
      <c r="B650" t="str">
        <f>+'LISTADO GENERAL '!B662</f>
        <v>030960088</v>
      </c>
      <c r="C650" t="str">
        <f>+'LISTADO GENERAL '!E662</f>
        <v>CETIRIZINA CLORHIDRATO 10mg x10 TAB</v>
      </c>
      <c r="D650">
        <f>+'LISTADO GENERAL '!F662</f>
        <v>0</v>
      </c>
      <c r="E650" t="str">
        <f>+'LISTADO GENERAL '!I662</f>
        <v>LAPROFF</v>
      </c>
      <c r="F650" s="20">
        <f>+'LISTADO GENERAL '!S662</f>
        <v>46204</v>
      </c>
      <c r="G650">
        <f>+'LISTADO GENERAL '!T662</f>
        <v>0</v>
      </c>
      <c r="H650" s="21">
        <f>+'LISTADO GENERAL '!O662</f>
        <v>0.62337662337662336</v>
      </c>
      <c r="I650">
        <f t="shared" si="20"/>
        <v>0</v>
      </c>
      <c r="J650">
        <f>IF('LISTADO GENERAL '!K662="EXENTO",'REF2'!I650,I650*1.16)</f>
        <v>0</v>
      </c>
      <c r="K650" t="b">
        <f t="shared" si="21"/>
        <v>0</v>
      </c>
      <c r="L650">
        <f>'LISTADO GENERAL '!A662</f>
        <v>0</v>
      </c>
    </row>
    <row r="651" spans="1:12">
      <c r="A651" s="22">
        <v>650</v>
      </c>
      <c r="B651" t="str">
        <f>+'LISTADO GENERAL '!B663</f>
        <v>022680027</v>
      </c>
      <c r="C651" t="str">
        <f>+'LISTADO GENERAL '!E663</f>
        <v xml:space="preserve">CETIRIZINA JBE 5 MG / 5 ML X 60 ML </v>
      </c>
      <c r="D651">
        <f>+'LISTADO GENERAL '!F663</f>
        <v>0</v>
      </c>
      <c r="E651" t="str">
        <f>+'LISTADO GENERAL '!I663</f>
        <v>PORTUGAL</v>
      </c>
      <c r="F651" s="20">
        <f>+'LISTADO GENERAL '!S663</f>
        <v>46054</v>
      </c>
      <c r="G651">
        <f>+'LISTADO GENERAL '!T663</f>
        <v>0</v>
      </c>
      <c r="H651" s="21">
        <f>+'LISTADO GENERAL '!O663</f>
        <v>2.5189873417721516</v>
      </c>
      <c r="I651">
        <f t="shared" si="20"/>
        <v>0</v>
      </c>
      <c r="J651">
        <f>IF('LISTADO GENERAL '!K663="EXENTO",'REF2'!I651,I651*1.16)</f>
        <v>0</v>
      </c>
      <c r="K651" t="b">
        <f t="shared" si="21"/>
        <v>0</v>
      </c>
      <c r="L651" t="str">
        <f>'LISTADO GENERAL '!A663</f>
        <v>PRODUCTOS TOP</v>
      </c>
    </row>
    <row r="652" spans="1:12">
      <c r="A652" s="22">
        <v>651</v>
      </c>
      <c r="B652" t="str">
        <f>+'LISTADO GENERAL '!B664</f>
        <v>000587</v>
      </c>
      <c r="C652" t="str">
        <f>+'LISTADO GENERAL '!E664</f>
        <v xml:space="preserve">CETOCONAZOL 20 MG X 30 GR CREMA </v>
      </c>
      <c r="D652">
        <f>+'LISTADO GENERAL '!F664</f>
        <v>0</v>
      </c>
      <c r="E652" t="str">
        <f>+'LISTADO GENERAL '!I664</f>
        <v>RJR</v>
      </c>
      <c r="F652" s="20">
        <f>+'LISTADO GENERAL '!S664</f>
        <v>46296</v>
      </c>
      <c r="G652">
        <f>+'LISTADO GENERAL '!T664</f>
        <v>0</v>
      </c>
      <c r="H652" s="21">
        <f>+'LISTADO GENERAL '!O664</f>
        <v>2.5584415584415585</v>
      </c>
      <c r="I652">
        <f t="shared" si="20"/>
        <v>0</v>
      </c>
      <c r="J652">
        <f>IF('LISTADO GENERAL '!K664="EXENTO",'REF2'!I652,I652*1.16)</f>
        <v>0</v>
      </c>
      <c r="K652" t="b">
        <f t="shared" si="21"/>
        <v>0</v>
      </c>
      <c r="L652">
        <f>'LISTADO GENERAL '!A664</f>
        <v>0</v>
      </c>
    </row>
    <row r="653" spans="1:12">
      <c r="A653" s="22">
        <v>652</v>
      </c>
      <c r="B653" t="str">
        <f>+'LISTADO GENERAL '!B665</f>
        <v>021090137</v>
      </c>
      <c r="C653" t="str">
        <f>+'LISTADO GENERAL '!E665</f>
        <v>CETRAL 10mg TAB X 10</v>
      </c>
      <c r="D653">
        <f>+'LISTADO GENERAL '!F665</f>
        <v>0</v>
      </c>
      <c r="E653" t="str">
        <f>+'LISTADO GENERAL '!I665</f>
        <v>MEYER</v>
      </c>
      <c r="F653" s="20">
        <f>+'LISTADO GENERAL '!S665</f>
        <v>46235</v>
      </c>
      <c r="G653">
        <f>+'LISTADO GENERAL '!T665</f>
        <v>0</v>
      </c>
      <c r="H653" s="21">
        <f>+'LISTADO GENERAL '!O665</f>
        <v>1.0682</v>
      </c>
      <c r="I653">
        <f t="shared" si="20"/>
        <v>0</v>
      </c>
      <c r="J653">
        <f>IF('LISTADO GENERAL '!K665="EXENTO",'REF2'!I653,I653*1.16)</f>
        <v>0</v>
      </c>
      <c r="K653" t="b">
        <f t="shared" si="21"/>
        <v>0</v>
      </c>
      <c r="L653" t="str">
        <f>'LISTADO GENERAL '!A665</f>
        <v>BROCHE DE ORO</v>
      </c>
    </row>
    <row r="654" spans="1:12">
      <c r="A654" s="22">
        <v>653</v>
      </c>
      <c r="B654" t="str">
        <f>+'LISTADO GENERAL '!B666</f>
        <v>021090138</v>
      </c>
      <c r="C654" t="str">
        <f>+'LISTADO GENERAL '!E666</f>
        <v xml:space="preserve">CETRAL 10MG/ML SOL GOTAS X 10ML </v>
      </c>
      <c r="D654">
        <f>+'LISTADO GENERAL '!F666</f>
        <v>0</v>
      </c>
      <c r="E654" t="str">
        <f>+'LISTADO GENERAL '!I666</f>
        <v>MEYER</v>
      </c>
      <c r="F654" s="20">
        <f>+'LISTADO GENERAL '!S666</f>
        <v>45748</v>
      </c>
      <c r="G654">
        <f>+'LISTADO GENERAL '!T666</f>
        <v>0</v>
      </c>
      <c r="H654" s="21">
        <f>+'LISTADO GENERAL '!O666</f>
        <v>1.9796</v>
      </c>
      <c r="I654">
        <f t="shared" si="20"/>
        <v>0</v>
      </c>
      <c r="J654">
        <f>IF('LISTADO GENERAL '!K666="EXENTO",'REF2'!I654,I654*1.16)</f>
        <v>0</v>
      </c>
      <c r="K654" t="b">
        <f t="shared" si="21"/>
        <v>0</v>
      </c>
      <c r="L654" t="str">
        <f>'LISTADO GENERAL '!A666</f>
        <v>BROCHE DE ORO</v>
      </c>
    </row>
    <row r="655" spans="1:12">
      <c r="A655" s="22">
        <v>654</v>
      </c>
      <c r="B655" t="str">
        <f>+'LISTADO GENERAL '!B667</f>
        <v>021090139</v>
      </c>
      <c r="C655" t="str">
        <f>+'LISTADO GENERAL '!E667</f>
        <v xml:space="preserve">CETRAL 5MG/5ML SOL ORAL X 60ML </v>
      </c>
      <c r="D655">
        <f>+'LISTADO GENERAL '!F667</f>
        <v>0</v>
      </c>
      <c r="E655" t="str">
        <f>+'LISTADO GENERAL '!I667</f>
        <v>MEYER</v>
      </c>
      <c r="F655" s="20">
        <f>+'LISTADO GENERAL '!S667</f>
        <v>46266</v>
      </c>
      <c r="G655">
        <f>+'LISTADO GENERAL '!T667</f>
        <v>0</v>
      </c>
      <c r="H655" s="21">
        <f>+'LISTADO GENERAL '!O667</f>
        <v>2.7831999999999999</v>
      </c>
      <c r="I655">
        <f t="shared" si="20"/>
        <v>0</v>
      </c>
      <c r="J655">
        <f>IF('LISTADO GENERAL '!K667="EXENTO",'REF2'!I655,I655*1.16)</f>
        <v>0</v>
      </c>
      <c r="K655" t="b">
        <f t="shared" si="21"/>
        <v>0</v>
      </c>
      <c r="L655" t="str">
        <f>'LISTADO GENERAL '!A667</f>
        <v>BROCHE DE ORO</v>
      </c>
    </row>
    <row r="656" spans="1:12">
      <c r="A656" s="22">
        <v>655</v>
      </c>
      <c r="B656" t="str">
        <f>+'LISTADO GENERAL '!B668</f>
        <v>021430969</v>
      </c>
      <c r="C656" t="str">
        <f>+'LISTADO GENERAL '!E668</f>
        <v>CEUMID 1000 MG X 30 COMP</v>
      </c>
      <c r="D656">
        <f>+'LISTADO GENERAL '!F668</f>
        <v>0</v>
      </c>
      <c r="E656" t="str">
        <f>+'LISTADO GENERAL '!I668</f>
        <v>MEGALABS</v>
      </c>
      <c r="F656" s="20">
        <f>+'LISTADO GENERAL '!S668</f>
        <v>46508</v>
      </c>
      <c r="G656">
        <f>+'LISTADO GENERAL '!T668</f>
        <v>0</v>
      </c>
      <c r="H656" s="21">
        <f>+'LISTADO GENERAL '!O668</f>
        <v>27.214974683544302</v>
      </c>
      <c r="I656">
        <f t="shared" si="20"/>
        <v>0</v>
      </c>
      <c r="J656">
        <f>IF('LISTADO GENERAL '!K668="EXENTO",'REF2'!I656,I656*1.16)</f>
        <v>0</v>
      </c>
      <c r="K656" t="b">
        <f t="shared" si="21"/>
        <v>0</v>
      </c>
      <c r="L656" t="str">
        <f>'LISTADO GENERAL '!A668</f>
        <v>PRODUCTOS TOP</v>
      </c>
    </row>
    <row r="657" spans="1:12">
      <c r="A657" s="22">
        <v>656</v>
      </c>
      <c r="B657" t="str">
        <f>+'LISTADO GENERAL '!B669</f>
        <v>021740484</v>
      </c>
      <c r="C657" t="str">
        <f>+'LISTADO GENERAL '!E669</f>
        <v>CEVAX 500mg X 15 CAP</v>
      </c>
      <c r="D657">
        <f>+'LISTADO GENERAL '!F669</f>
        <v>0</v>
      </c>
      <c r="E657" t="str">
        <f>+'LISTADO GENERAL '!I669</f>
        <v>VIVAX</v>
      </c>
      <c r="F657" s="20">
        <f>+'LISTADO GENERAL '!S669</f>
        <v>46082</v>
      </c>
      <c r="G657">
        <f>+'LISTADO GENERAL '!T669</f>
        <v>0</v>
      </c>
      <c r="H657" s="21">
        <f>+'LISTADO GENERAL '!O669</f>
        <v>3.962025316455696</v>
      </c>
      <c r="I657">
        <f t="shared" si="20"/>
        <v>0</v>
      </c>
      <c r="J657">
        <f>IF('LISTADO GENERAL '!K669="EXENTO",'REF2'!I657,I657*1.16)</f>
        <v>0</v>
      </c>
      <c r="K657" t="b">
        <f t="shared" si="21"/>
        <v>0</v>
      </c>
      <c r="L657">
        <f>'LISTADO GENERAL '!A669</f>
        <v>0</v>
      </c>
    </row>
    <row r="658" spans="1:12">
      <c r="A658" s="22">
        <v>657</v>
      </c>
      <c r="B658" t="str">
        <f>+'LISTADO GENERAL '!B670</f>
        <v>021740852</v>
      </c>
      <c r="C658" t="str">
        <f>+'LISTADO GENERAL '!E670</f>
        <v>CEVAX 500MG X 30 CAP</v>
      </c>
      <c r="D658">
        <f>+'LISTADO GENERAL '!F670</f>
        <v>0</v>
      </c>
      <c r="E658" t="str">
        <f>+'LISTADO GENERAL '!I670</f>
        <v>VIVAX</v>
      </c>
      <c r="F658" s="20">
        <f>+'LISTADO GENERAL '!S670</f>
        <v>46054</v>
      </c>
      <c r="G658">
        <f>+'LISTADO GENERAL '!T670</f>
        <v>0</v>
      </c>
      <c r="H658" s="21">
        <f>+'LISTADO GENERAL '!O670</f>
        <v>6.8540733294817002</v>
      </c>
      <c r="I658">
        <f t="shared" si="20"/>
        <v>0</v>
      </c>
      <c r="J658">
        <f>IF('LISTADO GENERAL '!K670="EXENTO",'REF2'!I658,I658*1.16)</f>
        <v>0</v>
      </c>
      <c r="K658" t="b">
        <f t="shared" si="21"/>
        <v>0</v>
      </c>
      <c r="L658" t="str">
        <f>'LISTADO GENERAL '!A670</f>
        <v>PRODUCTOS TOP</v>
      </c>
    </row>
    <row r="659" spans="1:12">
      <c r="A659" s="22">
        <v>658</v>
      </c>
      <c r="B659" t="str">
        <f>+'LISTADO GENERAL '!B671</f>
        <v>0217409007</v>
      </c>
      <c r="C659" t="str">
        <f>+'LISTADO GENERAL '!E671</f>
        <v>CEVAX ZINC 500mg-7.5 X 15 CAP</v>
      </c>
      <c r="D659">
        <f>+'LISTADO GENERAL '!F671</f>
        <v>0</v>
      </c>
      <c r="E659" t="str">
        <f>+'LISTADO GENERAL '!I671</f>
        <v>VIVAX</v>
      </c>
      <c r="F659" s="20">
        <f>+'LISTADO GENERAL '!S671</f>
        <v>46447</v>
      </c>
      <c r="G659">
        <f>+'LISTADO GENERAL '!T671</f>
        <v>0</v>
      </c>
      <c r="H659" s="21">
        <f>+'LISTADO GENERAL '!O671</f>
        <v>4.8734177215189876</v>
      </c>
      <c r="I659">
        <f t="shared" si="20"/>
        <v>0</v>
      </c>
      <c r="J659">
        <f>IF('LISTADO GENERAL '!K671="EXENTO",'REF2'!I659,I659*1.16)</f>
        <v>0</v>
      </c>
      <c r="K659" t="b">
        <f t="shared" si="21"/>
        <v>0</v>
      </c>
      <c r="L659">
        <f>'LISTADO GENERAL '!A671</f>
        <v>0</v>
      </c>
    </row>
    <row r="660" spans="1:12">
      <c r="A660" s="22">
        <v>659</v>
      </c>
      <c r="B660" t="str">
        <f>+'LISTADO GENERAL '!B672</f>
        <v>0217409026</v>
      </c>
      <c r="C660" t="str">
        <f>+'LISTADO GENERAL '!E672</f>
        <v>CEVAX ZINC 500mg-7.5 X 30 CAP</v>
      </c>
      <c r="D660">
        <f>+'LISTADO GENERAL '!F672</f>
        <v>0</v>
      </c>
      <c r="E660" t="str">
        <f>+'LISTADO GENERAL '!I672</f>
        <v>VIVAX</v>
      </c>
      <c r="F660" s="20">
        <f>+'LISTADO GENERAL '!S672</f>
        <v>46539</v>
      </c>
      <c r="G660">
        <f>+'LISTADO GENERAL '!T672</f>
        <v>0</v>
      </c>
      <c r="H660" s="21">
        <f>+'LISTADO GENERAL '!O672</f>
        <v>8.7922077922077921</v>
      </c>
      <c r="I660">
        <f t="shared" si="20"/>
        <v>0</v>
      </c>
      <c r="J660">
        <f>IF('LISTADO GENERAL '!K672="EXENTO",'REF2'!I660,I660*1.16)</f>
        <v>0</v>
      </c>
      <c r="K660" t="b">
        <f t="shared" si="21"/>
        <v>0</v>
      </c>
      <c r="L660">
        <f>'LISTADO GENERAL '!A672</f>
        <v>0</v>
      </c>
    </row>
    <row r="661" spans="1:12">
      <c r="A661" s="22">
        <v>660</v>
      </c>
      <c r="B661" t="str">
        <f>+'LISTADO GENERAL '!B673</f>
        <v>033730022</v>
      </c>
      <c r="C661" t="str">
        <f>+'LISTADO GENERAL '!E673</f>
        <v>CHEAR 50 MG X 10 TAB</v>
      </c>
      <c r="D661">
        <f>+'LISTADO GENERAL '!F673</f>
        <v>0</v>
      </c>
      <c r="E661" t="str">
        <f>+'LISTADO GENERAL '!I673</f>
        <v>CAPSUVEN</v>
      </c>
      <c r="F661" s="20">
        <f>+'LISTADO GENERAL '!S673</f>
        <v>46174</v>
      </c>
      <c r="G661">
        <f>+'LISTADO GENERAL '!T673</f>
        <v>0</v>
      </c>
      <c r="H661" s="21">
        <f>+'LISTADO GENERAL '!O673</f>
        <v>1.4285714285714286</v>
      </c>
      <c r="I661">
        <f t="shared" si="20"/>
        <v>0</v>
      </c>
      <c r="J661">
        <f>IF('LISTADO GENERAL '!K673="EXENTO",'REF2'!I661,I661*1.16)</f>
        <v>0</v>
      </c>
      <c r="K661" t="b">
        <f t="shared" si="21"/>
        <v>0</v>
      </c>
      <c r="L661" t="str">
        <f>'LISTADO GENERAL '!A673</f>
        <v>MORADO DE BIENESTAR</v>
      </c>
    </row>
    <row r="662" spans="1:12">
      <c r="A662" s="22">
        <v>661</v>
      </c>
      <c r="B662" t="str">
        <f>+'LISTADO GENERAL '!B674</f>
        <v>011090002</v>
      </c>
      <c r="C662" t="str">
        <f>+'LISTADO GENERAL '!E674</f>
        <v>CIATAL (CITICOLINA) 500mg/2ml X 1 AMP</v>
      </c>
      <c r="D662">
        <f>+'LISTADO GENERAL '!F674</f>
        <v>0</v>
      </c>
      <c r="E662" t="str">
        <f>+'LISTADO GENERAL '!I674</f>
        <v>MEYER</v>
      </c>
      <c r="F662" s="20">
        <f>+'LISTADO GENERAL '!S674</f>
        <v>46082</v>
      </c>
      <c r="G662">
        <f>+'LISTADO GENERAL '!T674</f>
        <v>0</v>
      </c>
      <c r="H662" s="21">
        <f>+'LISTADO GENERAL '!O674</f>
        <v>2.4793999999999996</v>
      </c>
      <c r="I662">
        <f t="shared" si="20"/>
        <v>0</v>
      </c>
      <c r="J662">
        <f>IF('LISTADO GENERAL '!K674="EXENTO",'REF2'!I662,I662*1.16)</f>
        <v>0</v>
      </c>
      <c r="K662" t="b">
        <f t="shared" si="21"/>
        <v>0</v>
      </c>
      <c r="L662" t="str">
        <f>'LISTADO GENERAL '!A674</f>
        <v>BROCHE DE ORO</v>
      </c>
    </row>
    <row r="663" spans="1:12">
      <c r="A663" s="22">
        <v>662</v>
      </c>
      <c r="B663" t="str">
        <f>+'LISTADO GENERAL '!B675</f>
        <v>011090001</v>
      </c>
      <c r="C663" t="str">
        <f>+'LISTADO GENERAL '!E675</f>
        <v>CIATAL (CITICOLINA) 500mg/2ml X 9 AMP</v>
      </c>
      <c r="D663">
        <f>+'LISTADO GENERAL '!F675</f>
        <v>0</v>
      </c>
      <c r="E663" t="str">
        <f>+'LISTADO GENERAL '!I675</f>
        <v>MEYER</v>
      </c>
      <c r="F663" s="20">
        <f>+'LISTADO GENERAL '!S675</f>
        <v>46082</v>
      </c>
      <c r="G663">
        <f>+'LISTADO GENERAL '!T675</f>
        <v>0</v>
      </c>
      <c r="H663" s="21">
        <f>+'LISTADO GENERAL '!O675</f>
        <v>19.1982</v>
      </c>
      <c r="I663">
        <f t="shared" si="20"/>
        <v>0</v>
      </c>
      <c r="J663">
        <f>IF('LISTADO GENERAL '!K675="EXENTO",'REF2'!I663,I663*1.16)</f>
        <v>0</v>
      </c>
      <c r="K663" t="b">
        <f t="shared" si="21"/>
        <v>0</v>
      </c>
      <c r="L663" t="str">
        <f>'LISTADO GENERAL '!A675</f>
        <v>BROCHE DE ORO</v>
      </c>
    </row>
    <row r="664" spans="1:12">
      <c r="A664" s="22">
        <v>663</v>
      </c>
      <c r="B664" t="str">
        <f>+'LISTADO GENERAL '!B676</f>
        <v>033590002</v>
      </c>
      <c r="C664" t="str">
        <f>+'LISTADO GENERAL '!E676</f>
        <v>CICLOGYNON (LEVONORGESTREL 0.15mg-ETINILESTRADIOL 0.03mg) X 21 TBL</v>
      </c>
      <c r="D664">
        <f>+'LISTADO GENERAL '!F676</f>
        <v>0</v>
      </c>
      <c r="E664" t="str">
        <f>+'LISTADO GENERAL '!I676</f>
        <v>TIARES</v>
      </c>
      <c r="F664" s="20">
        <f>+'LISTADO GENERAL '!S676</f>
        <v>46508</v>
      </c>
      <c r="G664">
        <f>+'LISTADO GENERAL '!T676</f>
        <v>0</v>
      </c>
      <c r="H664" s="21">
        <f>+'LISTADO GENERAL '!O676</f>
        <v>4.3875740259740255</v>
      </c>
      <c r="I664">
        <f t="shared" si="20"/>
        <v>0</v>
      </c>
      <c r="J664">
        <f>IF('LISTADO GENERAL '!K676="EXENTO",'REF2'!I664,I664*1.16)</f>
        <v>0</v>
      </c>
      <c r="K664" t="b">
        <f t="shared" si="21"/>
        <v>0</v>
      </c>
      <c r="L664">
        <f>'LISTADO GENERAL '!A676</f>
        <v>0</v>
      </c>
    </row>
    <row r="665" spans="1:12">
      <c r="A665" s="22">
        <v>664</v>
      </c>
      <c r="B665" t="str">
        <f>+'LISTADO GENERAL '!B677</f>
        <v>010140327</v>
      </c>
      <c r="C665" t="str">
        <f>+'LISTADO GENERAL '!E677</f>
        <v>CIFARCAINA 1% SOL X 100ML</v>
      </c>
      <c r="D665">
        <f>+'LISTADO GENERAL '!F677</f>
        <v>0</v>
      </c>
      <c r="E665" t="str">
        <f>+'LISTADO GENERAL '!I677</f>
        <v>BEHRENS</v>
      </c>
      <c r="F665" s="20">
        <f>+'LISTADO GENERAL '!S677</f>
        <v>46935</v>
      </c>
      <c r="G665">
        <f>+'LISTADO GENERAL '!T677</f>
        <v>0</v>
      </c>
      <c r="H665" s="21">
        <f>+'LISTADO GENERAL '!O677</f>
        <v>6.1699493670886065</v>
      </c>
      <c r="I665">
        <f t="shared" si="20"/>
        <v>0</v>
      </c>
      <c r="J665">
        <f>IF('LISTADO GENERAL '!K677="EXENTO",'REF2'!I665,I665*1.16)</f>
        <v>0</v>
      </c>
      <c r="K665" t="b">
        <f t="shared" si="21"/>
        <v>0</v>
      </c>
      <c r="L665" t="str">
        <f>'LISTADO GENERAL '!A677</f>
        <v>PRODUCTOS TOP</v>
      </c>
    </row>
    <row r="666" spans="1:12">
      <c r="A666" s="22">
        <v>665</v>
      </c>
      <c r="B666" t="str">
        <f>+'LISTADO GENERAL '!B678</f>
        <v>010140326</v>
      </c>
      <c r="C666" t="str">
        <f>+'LISTADO GENERAL '!E678</f>
        <v>CIFARCAINA HIPERBARA 5% SOL AMP X 2ML</v>
      </c>
      <c r="D666">
        <f>+'LISTADO GENERAL '!F678</f>
        <v>0</v>
      </c>
      <c r="E666" t="str">
        <f>+'LISTADO GENERAL '!I678</f>
        <v>BEHRENS</v>
      </c>
      <c r="F666" s="20">
        <f>+'LISTADO GENERAL '!S678</f>
        <v>46266</v>
      </c>
      <c r="G666">
        <f>+'LISTADO GENERAL '!T678</f>
        <v>0</v>
      </c>
      <c r="H666" s="21">
        <f>+'LISTADO GENERAL '!O678</f>
        <v>5.1436708860759497</v>
      </c>
      <c r="I666">
        <f t="shared" si="20"/>
        <v>0</v>
      </c>
      <c r="J666">
        <f>IF('LISTADO GENERAL '!K678="EXENTO",'REF2'!I666,I666*1.16)</f>
        <v>0</v>
      </c>
      <c r="K666" t="b">
        <f t="shared" si="21"/>
        <v>0</v>
      </c>
      <c r="L666" t="str">
        <f>'LISTADO GENERAL '!A678</f>
        <v>PRODUCTOS TOP</v>
      </c>
    </row>
    <row r="667" spans="1:12">
      <c r="A667" s="22">
        <v>666</v>
      </c>
      <c r="B667" t="str">
        <f>+'LISTADO GENERAL '!B679</f>
        <v>023690015</v>
      </c>
      <c r="C667" t="str">
        <f>+'LISTADO GENERAL '!E679</f>
        <v>CIFLOX  750 mg X 7 COMP</v>
      </c>
      <c r="D667">
        <f>+'LISTADO GENERAL '!F679</f>
        <v>0</v>
      </c>
      <c r="E667" t="str">
        <f>+'LISTADO GENERAL '!I679</f>
        <v>MEGALABS</v>
      </c>
      <c r="F667" s="20">
        <f>+'LISTADO GENERAL '!S679</f>
        <v>46266</v>
      </c>
      <c r="G667">
        <f>+'LISTADO GENERAL '!T679</f>
        <v>0</v>
      </c>
      <c r="H667" s="21">
        <f>+'LISTADO GENERAL '!O679</f>
        <v>5.424415584415585</v>
      </c>
      <c r="I667">
        <f t="shared" si="20"/>
        <v>0</v>
      </c>
      <c r="J667">
        <f>IF('LISTADO GENERAL '!K679="EXENTO",'REF2'!I667,I667*1.16)</f>
        <v>0</v>
      </c>
      <c r="K667" t="b">
        <f t="shared" si="21"/>
        <v>0</v>
      </c>
      <c r="L667">
        <f>'LISTADO GENERAL '!A679</f>
        <v>0</v>
      </c>
    </row>
    <row r="668" spans="1:12">
      <c r="A668" s="22">
        <v>667</v>
      </c>
      <c r="B668" t="str">
        <f>+'LISTADO GENERAL '!B680</f>
        <v>023690006</v>
      </c>
      <c r="C668" t="str">
        <f>+'LISTADO GENERAL '!E680</f>
        <v>CIFLOX 500 MG X 14 COMP</v>
      </c>
      <c r="D668">
        <f>+'LISTADO GENERAL '!F680</f>
        <v>0</v>
      </c>
      <c r="E668" t="str">
        <f>+'LISTADO GENERAL '!I680</f>
        <v>MEGALABS</v>
      </c>
      <c r="F668" s="20">
        <f>+'LISTADO GENERAL '!S680</f>
        <v>46569</v>
      </c>
      <c r="G668">
        <f>+'LISTADO GENERAL '!T680</f>
        <v>0</v>
      </c>
      <c r="H668" s="21">
        <f>+'LISTADO GENERAL '!O680</f>
        <v>6.5594805194805197</v>
      </c>
      <c r="I668">
        <f t="shared" si="20"/>
        <v>0</v>
      </c>
      <c r="J668">
        <f>IF('LISTADO GENERAL '!K680="EXENTO",'REF2'!I668,I668*1.16)</f>
        <v>0</v>
      </c>
      <c r="K668" t="b">
        <f t="shared" si="21"/>
        <v>0</v>
      </c>
      <c r="L668">
        <f>'LISTADO GENERAL '!A680</f>
        <v>0</v>
      </c>
    </row>
    <row r="669" spans="1:12">
      <c r="A669" s="22">
        <v>668</v>
      </c>
      <c r="B669" t="str">
        <f>+'LISTADO GENERAL '!B681</f>
        <v>0221110891</v>
      </c>
      <c r="C669" t="str">
        <f>+'LISTADO GENERAL '!E681</f>
        <v>CINAREN 25mg X30 COMP</v>
      </c>
      <c r="D669">
        <f>+'LISTADO GENERAL '!F681</f>
        <v>0</v>
      </c>
      <c r="E669" t="str">
        <f>+'LISTADO GENERAL '!I681</f>
        <v>DOLLDER</v>
      </c>
      <c r="F669" s="20">
        <f>+'LISTADO GENERAL '!S681</f>
        <v>46905</v>
      </c>
      <c r="G669">
        <f>+'LISTADO GENERAL '!T681</f>
        <v>0</v>
      </c>
      <c r="H669" s="21">
        <f>+'LISTADO GENERAL '!O681</f>
        <v>3.8987341772151898</v>
      </c>
      <c r="I669">
        <f t="shared" si="20"/>
        <v>0</v>
      </c>
      <c r="J669">
        <f>IF('LISTADO GENERAL '!K681="EXENTO",'REF2'!I669,I669*1.16)</f>
        <v>0</v>
      </c>
      <c r="K669" t="b">
        <f t="shared" si="21"/>
        <v>0</v>
      </c>
      <c r="L669">
        <f>'LISTADO GENERAL '!A681</f>
        <v>0</v>
      </c>
    </row>
    <row r="670" spans="1:12">
      <c r="A670" s="22">
        <v>669</v>
      </c>
      <c r="B670" t="str">
        <f>+'LISTADO GENERAL '!B682</f>
        <v>022110756</v>
      </c>
      <c r="C670" t="str">
        <f>+'LISTADO GENERAL '!E682</f>
        <v>CINAREN 75MG X 20 COMP</v>
      </c>
      <c r="D670">
        <f>+'LISTADO GENERAL '!F682</f>
        <v>0</v>
      </c>
      <c r="E670" t="str">
        <f>+'LISTADO GENERAL '!I682</f>
        <v>DOLLDER</v>
      </c>
      <c r="F670" s="20">
        <f>+'LISTADO GENERAL '!S682</f>
        <v>46600</v>
      </c>
      <c r="G670">
        <f>+'LISTADO GENERAL '!T682</f>
        <v>0</v>
      </c>
      <c r="H670" s="21">
        <f>+'LISTADO GENERAL '!O682</f>
        <v>4.0632911392405058</v>
      </c>
      <c r="I670">
        <f t="shared" si="20"/>
        <v>0</v>
      </c>
      <c r="J670">
        <f>IF('LISTADO GENERAL '!K682="EXENTO",'REF2'!I670,I670*1.16)</f>
        <v>0</v>
      </c>
      <c r="K670" t="b">
        <f t="shared" si="21"/>
        <v>0</v>
      </c>
      <c r="L670">
        <f>'LISTADO GENERAL '!A682</f>
        <v>0</v>
      </c>
    </row>
    <row r="671" spans="1:12">
      <c r="A671" s="22">
        <v>670</v>
      </c>
      <c r="B671" t="str">
        <f>+'LISTADO GENERAL '!B683</f>
        <v>020261070</v>
      </c>
      <c r="C671" t="str">
        <f>+'LISTADO GENERAL '!E683</f>
        <v>CINNARIZINA 75 MG X 10 COMP</v>
      </c>
      <c r="D671">
        <f>+'LISTADO GENERAL '!F683</f>
        <v>0</v>
      </c>
      <c r="E671" t="str">
        <f>+'LISTADO GENERAL '!I683</f>
        <v>CALOX</v>
      </c>
      <c r="F671" s="20">
        <f>+'LISTADO GENERAL '!S683</f>
        <v>46023</v>
      </c>
      <c r="G671">
        <f>+'LISTADO GENERAL '!T683</f>
        <v>0</v>
      </c>
      <c r="H671" s="21">
        <f>+'LISTADO GENERAL '!O683</f>
        <v>1.5414244328033615</v>
      </c>
      <c r="I671">
        <f t="shared" si="20"/>
        <v>0</v>
      </c>
      <c r="J671">
        <f>IF('LISTADO GENERAL '!K683="EXENTO",'REF2'!I671,I671*1.16)</f>
        <v>0</v>
      </c>
      <c r="K671" t="b">
        <f t="shared" si="21"/>
        <v>0</v>
      </c>
      <c r="L671" t="str">
        <f>'LISTADO GENERAL '!A683</f>
        <v>PRODUCTOS TOP</v>
      </c>
    </row>
    <row r="672" spans="1:12">
      <c r="A672" s="22">
        <v>671</v>
      </c>
      <c r="B672" t="str">
        <f>+'LISTADO GENERAL '!B684</f>
        <v>042830026</v>
      </c>
      <c r="C672" t="str">
        <f>+'LISTADO GENERAL '!E684</f>
        <v>CINTA DE OXIDO DE ZINC BLANCO 1.25CM X 5 YARDAS X12 ROLLOS</v>
      </c>
      <c r="D672">
        <f>+'LISTADO GENERAL '!F684</f>
        <v>0</v>
      </c>
      <c r="E672" t="str">
        <f>+'LISTADO GENERAL '!I684</f>
        <v>GIDAGUS</v>
      </c>
      <c r="F672" s="20">
        <f>+'LISTADO GENERAL '!S684</f>
        <v>46508</v>
      </c>
      <c r="G672">
        <f>+'LISTADO GENERAL '!T684</f>
        <v>0</v>
      </c>
      <c r="H672" s="21">
        <f>+'LISTADO GENERAL '!O684</f>
        <v>9.8571428571428559</v>
      </c>
      <c r="I672">
        <f t="shared" si="20"/>
        <v>0</v>
      </c>
      <c r="J672">
        <f>IF('LISTADO GENERAL '!K684="EXENTO",'REF2'!I672,I672*1.16)</f>
        <v>0</v>
      </c>
      <c r="K672" t="b">
        <f t="shared" si="21"/>
        <v>0</v>
      </c>
      <c r="L672" t="str">
        <f>'LISTADO GENERAL '!A684</f>
        <v>PRODUCTOS TOP</v>
      </c>
    </row>
    <row r="673" spans="1:12">
      <c r="A673" s="22">
        <v>672</v>
      </c>
      <c r="B673" t="str">
        <f>+'LISTADO GENERAL '!B685</f>
        <v>042830029</v>
      </c>
      <c r="C673" t="str">
        <f>+'LISTADO GENERAL '!E685</f>
        <v>CINTA DE OXIDO DE ZINC PIEL 1.25CM X 5 YARDAS X 12 ROLLOS</v>
      </c>
      <c r="D673">
        <f>+'LISTADO GENERAL '!F685</f>
        <v>0</v>
      </c>
      <c r="E673" t="str">
        <f>+'LISTADO GENERAL '!I685</f>
        <v>GIDAGUS</v>
      </c>
      <c r="F673" s="20">
        <f>+'LISTADO GENERAL '!S685</f>
        <v>46508</v>
      </c>
      <c r="G673">
        <f>+'LISTADO GENERAL '!T685</f>
        <v>0</v>
      </c>
      <c r="H673" s="21">
        <f>+'LISTADO GENERAL '!O685</f>
        <v>10.166666666666666</v>
      </c>
      <c r="I673">
        <f t="shared" si="20"/>
        <v>0</v>
      </c>
      <c r="J673">
        <f>IF('LISTADO GENERAL '!K685="EXENTO",'REF2'!I673,I673*1.16)</f>
        <v>0</v>
      </c>
      <c r="K673" t="b">
        <f t="shared" si="21"/>
        <v>0</v>
      </c>
      <c r="L673">
        <f>'LISTADO GENERAL '!A685</f>
        <v>0</v>
      </c>
    </row>
    <row r="674" spans="1:12">
      <c r="A674" s="22">
        <v>673</v>
      </c>
      <c r="B674" t="str">
        <f>+'LISTADO GENERAL '!B686</f>
        <v>042830031</v>
      </c>
      <c r="C674" t="str">
        <f>+'LISTADO GENERAL '!E686</f>
        <v>CINTA DE OXIDO DE ZINC PIEL 5CM X 5 YARDAS X 6 ROLLOS</v>
      </c>
      <c r="D674">
        <f>+'LISTADO GENERAL '!F686</f>
        <v>0</v>
      </c>
      <c r="E674" t="str">
        <f>+'LISTADO GENERAL '!I686</f>
        <v>GIDAGUS</v>
      </c>
      <c r="F674" s="20">
        <f>+'LISTADO GENERAL '!S686</f>
        <v>46508</v>
      </c>
      <c r="G674">
        <f>+'LISTADO GENERAL '!T686</f>
        <v>0</v>
      </c>
      <c r="H674" s="21">
        <f>+'LISTADO GENERAL '!O686</f>
        <v>14.940476190476192</v>
      </c>
      <c r="I674">
        <f t="shared" si="20"/>
        <v>0</v>
      </c>
      <c r="J674">
        <f>IF('LISTADO GENERAL '!K686="EXENTO",'REF2'!I674,I674*1.16)</f>
        <v>0</v>
      </c>
      <c r="K674" t="b">
        <f t="shared" si="21"/>
        <v>0</v>
      </c>
      <c r="L674">
        <f>'LISTADO GENERAL '!A686</f>
        <v>0</v>
      </c>
    </row>
    <row r="675" spans="1:12">
      <c r="A675" s="22">
        <v>674</v>
      </c>
      <c r="B675" t="str">
        <f>+'LISTADO GENERAL '!B687</f>
        <v>020930966</v>
      </c>
      <c r="C675" t="str">
        <f>+'LISTADO GENERAL '!E687</f>
        <v>CIPROFIBRATO 100MG X 30 TAB</v>
      </c>
      <c r="D675">
        <f>+'LISTADO GENERAL '!F687</f>
        <v>0</v>
      </c>
      <c r="E675" t="str">
        <f>+'LISTADO GENERAL '!I687</f>
        <v>LA SANTE</v>
      </c>
      <c r="F675" s="20">
        <f>+'LISTADO GENERAL '!S687</f>
        <v>46204</v>
      </c>
      <c r="G675">
        <f>+'LISTADO GENERAL '!T687</f>
        <v>0</v>
      </c>
      <c r="H675" s="21">
        <f>+'LISTADO GENERAL '!O687</f>
        <v>13.719999999999999</v>
      </c>
      <c r="I675">
        <f t="shared" si="20"/>
        <v>0</v>
      </c>
      <c r="J675">
        <f>IF('LISTADO GENERAL '!K687="EXENTO",'REF2'!I675,I675*1.16)</f>
        <v>0</v>
      </c>
      <c r="K675" t="b">
        <f t="shared" si="21"/>
        <v>0</v>
      </c>
      <c r="L675" t="str">
        <f>'LISTADO GENERAL '!A687</f>
        <v>BROCHE DE ORO</v>
      </c>
    </row>
    <row r="676" spans="1:12">
      <c r="A676" s="22">
        <v>675</v>
      </c>
      <c r="B676" t="str">
        <f>+'LISTADO GENERAL '!B688</f>
        <v>020360047</v>
      </c>
      <c r="C676" t="str">
        <f>+'LISTADO GENERAL '!E688</f>
        <v>CIPROFLOX (CIPROFLOXACINA) 500 MG X12 TAB</v>
      </c>
      <c r="D676">
        <f>+'LISTADO GENERAL '!F688</f>
        <v>0</v>
      </c>
      <c r="E676" t="str">
        <f>+'LISTADO GENERAL '!I688</f>
        <v>ELMOR</v>
      </c>
      <c r="F676" s="20">
        <f>+'LISTADO GENERAL '!S688</f>
        <v>46478</v>
      </c>
      <c r="G676">
        <f>+'LISTADO GENERAL '!T688</f>
        <v>0</v>
      </c>
      <c r="H676" s="21">
        <f>+'LISTADO GENERAL '!O688</f>
        <v>4.7402597402597397</v>
      </c>
      <c r="I676">
        <f t="shared" si="20"/>
        <v>0</v>
      </c>
      <c r="J676">
        <f>IF('LISTADO GENERAL '!K688="EXENTO",'REF2'!I676,I676*1.16)</f>
        <v>0</v>
      </c>
      <c r="K676" t="b">
        <f t="shared" si="21"/>
        <v>0</v>
      </c>
      <c r="L676">
        <f>'LISTADO GENERAL '!A688</f>
        <v>0</v>
      </c>
    </row>
    <row r="677" spans="1:12">
      <c r="A677" s="22">
        <v>676</v>
      </c>
      <c r="B677" t="str">
        <f>+'LISTADO GENERAL '!B689</f>
        <v>032820012</v>
      </c>
      <c r="C677" t="str">
        <f>+'LISTADO GENERAL '!E689</f>
        <v>CIPROFLOXACINA 0.3 % X 10 mL  SOL OFTALMICA</v>
      </c>
      <c r="D677">
        <f>+'LISTADO GENERAL '!F689</f>
        <v>0</v>
      </c>
      <c r="E677" t="str">
        <f>+'LISTADO GENERAL '!I689</f>
        <v>JMW</v>
      </c>
      <c r="F677" s="20">
        <f>+'LISTADO GENERAL '!S689</f>
        <v>45931</v>
      </c>
      <c r="G677">
        <f>+'LISTADO GENERAL '!T689</f>
        <v>0</v>
      </c>
      <c r="H677" s="21">
        <f>+'LISTADO GENERAL '!O689</f>
        <v>9.3506493506493502</v>
      </c>
      <c r="I677">
        <f t="shared" si="20"/>
        <v>0</v>
      </c>
      <c r="J677">
        <f>IF('LISTADO GENERAL '!K689="EXENTO",'REF2'!I677,I677*1.16)</f>
        <v>0</v>
      </c>
      <c r="K677" t="b">
        <f t="shared" si="21"/>
        <v>0</v>
      </c>
      <c r="L677">
        <f>'LISTADO GENERAL '!A689</f>
        <v>0</v>
      </c>
    </row>
    <row r="678" spans="1:12">
      <c r="A678" s="22">
        <v>677</v>
      </c>
      <c r="B678" t="str">
        <f>+'LISTADO GENERAL '!B690</f>
        <v>013320003</v>
      </c>
      <c r="C678" t="str">
        <f>+'LISTADO GENERAL '!E690</f>
        <v>CIPROFLOXACINA 200 MG / 100 ML X 1 AMP</v>
      </c>
      <c r="D678">
        <f>+'LISTADO GENERAL '!F690</f>
        <v>0</v>
      </c>
      <c r="E678" t="str">
        <f>+'LISTADO GENERAL '!I690</f>
        <v>VENEQUIMEX</v>
      </c>
      <c r="F678" s="20">
        <f>+'LISTADO GENERAL '!S690</f>
        <v>46447</v>
      </c>
      <c r="G678">
        <f>+'LISTADO GENERAL '!T690</f>
        <v>0</v>
      </c>
      <c r="H678" s="21">
        <f>+'LISTADO GENERAL '!O690</f>
        <v>1.0129870129870131</v>
      </c>
      <c r="I678">
        <f t="shared" si="20"/>
        <v>0</v>
      </c>
      <c r="J678">
        <f>IF('LISTADO GENERAL '!K690="EXENTO",'REF2'!I678,I678*1.16)</f>
        <v>0</v>
      </c>
      <c r="K678" t="b">
        <f t="shared" si="21"/>
        <v>0</v>
      </c>
      <c r="L678">
        <f>'LISTADO GENERAL '!A690</f>
        <v>0</v>
      </c>
    </row>
    <row r="679" spans="1:12">
      <c r="A679" s="22">
        <v>678</v>
      </c>
      <c r="B679" t="str">
        <f>+'LISTADO GENERAL '!B691</f>
        <v>010060180</v>
      </c>
      <c r="C679" t="str">
        <f>+'LISTADO GENERAL '!E691</f>
        <v>CIPROFLOXACINA 200mg/100ML</v>
      </c>
      <c r="D679">
        <f>+'LISTADO GENERAL '!F691</f>
        <v>0</v>
      </c>
      <c r="E679" t="str">
        <f>+'LISTADO GENERAL '!I691</f>
        <v>ALFA</v>
      </c>
      <c r="F679" s="20">
        <f>+'LISTADO GENERAL '!S691</f>
        <v>46508</v>
      </c>
      <c r="G679">
        <f>+'LISTADO GENERAL '!T691</f>
        <v>0</v>
      </c>
      <c r="H679" s="21">
        <f>+'LISTADO GENERAL '!O691</f>
        <v>1.9464285714285716</v>
      </c>
      <c r="I679">
        <f t="shared" si="20"/>
        <v>0</v>
      </c>
      <c r="J679">
        <f>IF('LISTADO GENERAL '!K691="EXENTO",'REF2'!I679,I679*1.16)</f>
        <v>0</v>
      </c>
      <c r="K679" t="b">
        <f t="shared" si="21"/>
        <v>0</v>
      </c>
      <c r="L679">
        <f>'LISTADO GENERAL '!A691</f>
        <v>0</v>
      </c>
    </row>
    <row r="680" spans="1:12">
      <c r="A680" s="22">
        <v>679</v>
      </c>
      <c r="B680" t="str">
        <f>+'LISTADO GENERAL '!B692</f>
        <v>012300347</v>
      </c>
      <c r="C680" t="str">
        <f>+'LISTADO GENERAL '!E692</f>
        <v>CIPROFLOXACINA 200MG/100ML SOL INY</v>
      </c>
      <c r="D680">
        <f>+'LISTADO GENERAL '!F692</f>
        <v>0</v>
      </c>
      <c r="E680" t="str">
        <f>+'LISTADO GENERAL '!I692</f>
        <v>DISTRILAB</v>
      </c>
      <c r="F680" s="20">
        <f>+'LISTADO GENERAL '!S692</f>
        <v>46174</v>
      </c>
      <c r="G680">
        <f>+'LISTADO GENERAL '!T692</f>
        <v>0</v>
      </c>
      <c r="H680" s="21">
        <f>+'LISTADO GENERAL '!O692</f>
        <v>1.0883450806562167</v>
      </c>
      <c r="I680">
        <f t="shared" si="20"/>
        <v>0</v>
      </c>
      <c r="J680">
        <f>IF('LISTADO GENERAL '!K692="EXENTO",'REF2'!I680,I680*1.16)</f>
        <v>0</v>
      </c>
      <c r="K680" t="b">
        <f t="shared" si="21"/>
        <v>0</v>
      </c>
      <c r="L680" t="str">
        <f>'LISTADO GENERAL '!A692</f>
        <v>PRODUCTOS TOP</v>
      </c>
    </row>
    <row r="681" spans="1:12">
      <c r="A681" s="22">
        <v>680</v>
      </c>
      <c r="B681" t="str">
        <f>+'LISTADO GENERAL '!B693</f>
        <v>033180055</v>
      </c>
      <c r="C681" t="str">
        <f>+'LISTADO GENERAL '!E693</f>
        <v>CIPROFLOXACINA 500 MG X 10 TAB</v>
      </c>
      <c r="D681">
        <f>+'LISTADO GENERAL '!F693</f>
        <v>0</v>
      </c>
      <c r="E681" t="str">
        <f>+'LISTADO GENERAL '!I693</f>
        <v>ARTE + MEDICO</v>
      </c>
      <c r="F681" s="20">
        <f>+'LISTADO GENERAL '!S693</f>
        <v>46600</v>
      </c>
      <c r="G681">
        <f>+'LISTADO GENERAL '!T693</f>
        <v>0</v>
      </c>
      <c r="H681" s="21">
        <f>+'LISTADO GENERAL '!O693</f>
        <v>2.2531645569620253</v>
      </c>
      <c r="I681">
        <f t="shared" si="20"/>
        <v>0</v>
      </c>
      <c r="J681">
        <f>IF('LISTADO GENERAL '!K693="EXENTO",'REF2'!I681,I681*1.16)</f>
        <v>0</v>
      </c>
      <c r="K681" t="b">
        <f t="shared" si="21"/>
        <v>0</v>
      </c>
      <c r="L681">
        <f>'LISTADO GENERAL '!A693</f>
        <v>0</v>
      </c>
    </row>
    <row r="682" spans="1:12">
      <c r="A682" s="22">
        <v>681</v>
      </c>
      <c r="B682" t="str">
        <f>+'LISTADO GENERAL '!B694</f>
        <v>023910006</v>
      </c>
      <c r="C682" t="str">
        <f>+'LISTADO GENERAL '!E694</f>
        <v>CIPROFLOXACINA 500 mg X 10 TAB</v>
      </c>
      <c r="D682">
        <f>+'LISTADO GENERAL '!F694</f>
        <v>0</v>
      </c>
      <c r="E682" t="str">
        <f>+'LISTADO GENERAL '!I694</f>
        <v>LISTER FENIX</v>
      </c>
      <c r="F682" s="20">
        <f>+'LISTADO GENERAL '!S694</f>
        <v>46661</v>
      </c>
      <c r="G682">
        <f>+'LISTADO GENERAL '!T694</f>
        <v>0</v>
      </c>
      <c r="H682" s="21">
        <f>+'LISTADO GENERAL '!O694</f>
        <v>3.1038961038961039</v>
      </c>
      <c r="I682">
        <f t="shared" si="20"/>
        <v>0</v>
      </c>
      <c r="J682">
        <f>IF('LISTADO GENERAL '!K694="EXENTO",'REF2'!I682,I682*1.16)</f>
        <v>0</v>
      </c>
      <c r="K682" t="b">
        <f t="shared" si="21"/>
        <v>0</v>
      </c>
      <c r="L682">
        <f>'LISTADO GENERAL '!A694</f>
        <v>0</v>
      </c>
    </row>
    <row r="683" spans="1:12">
      <c r="A683" s="22">
        <v>682</v>
      </c>
      <c r="B683" t="str">
        <f>+'LISTADO GENERAL '!B695</f>
        <v>022720040</v>
      </c>
      <c r="C683" t="str">
        <f>+'LISTADO GENERAL '!E695</f>
        <v>CIPROFLOXACINA 500 MG X 10 TAB (BLISTER)</v>
      </c>
      <c r="D683">
        <f>+'LISTADO GENERAL '!F695</f>
        <v>0</v>
      </c>
      <c r="E683" t="str">
        <f>+'LISTADO GENERAL '!I695</f>
        <v>FAHD</v>
      </c>
      <c r="F683" s="20">
        <f>+'LISTADO GENERAL '!S695</f>
        <v>45717</v>
      </c>
      <c r="G683">
        <f>+'LISTADO GENERAL '!T695</f>
        <v>0</v>
      </c>
      <c r="H683" s="21">
        <f>+'LISTADO GENERAL '!O695</f>
        <v>2.2738095238095237</v>
      </c>
      <c r="I683">
        <f t="shared" si="20"/>
        <v>0</v>
      </c>
      <c r="J683">
        <f>IF('LISTADO GENERAL '!K695="EXENTO",'REF2'!I683,I683*1.16)</f>
        <v>0</v>
      </c>
      <c r="K683" t="b">
        <f t="shared" si="21"/>
        <v>0</v>
      </c>
      <c r="L683">
        <f>'LISTADO GENERAL '!A695</f>
        <v>0</v>
      </c>
    </row>
    <row r="684" spans="1:12">
      <c r="A684" s="22">
        <v>683</v>
      </c>
      <c r="B684" t="str">
        <f>+'LISTADO GENERAL '!B696</f>
        <v>022300269</v>
      </c>
      <c r="C684" t="str">
        <f>+'LISTADO GENERAL '!E696</f>
        <v>CIPROFLOXACINA 500MG X 10</v>
      </c>
      <c r="D684">
        <f>+'LISTADO GENERAL '!F696</f>
        <v>0</v>
      </c>
      <c r="E684" t="str">
        <f>+'LISTADO GENERAL '!I696</f>
        <v>DISTRILAB</v>
      </c>
      <c r="F684" s="20">
        <f>+'LISTADO GENERAL '!S696</f>
        <v>46631</v>
      </c>
      <c r="G684">
        <f>+'LISTADO GENERAL '!T696</f>
        <v>0</v>
      </c>
      <c r="H684" s="21">
        <f>+'LISTADO GENERAL '!O696</f>
        <v>1.7974683544303796</v>
      </c>
      <c r="I684">
        <f t="shared" si="20"/>
        <v>0</v>
      </c>
      <c r="J684">
        <f>IF('LISTADO GENERAL '!K696="EXENTO",'REF2'!I684,I684*1.16)</f>
        <v>0</v>
      </c>
      <c r="K684" t="b">
        <f t="shared" si="21"/>
        <v>0</v>
      </c>
      <c r="L684" t="str">
        <f>'LISTADO GENERAL '!A696</f>
        <v>PRODUCTOS TOP</v>
      </c>
    </row>
    <row r="685" spans="1:12">
      <c r="A685" s="22">
        <v>684</v>
      </c>
      <c r="B685" t="str">
        <f>+'LISTADO GENERAL '!B697</f>
        <v>020980140</v>
      </c>
      <c r="C685" t="str">
        <f>+'LISTADO GENERAL '!E697</f>
        <v>CIPROFLOXACINA 500MG X 10 TAB</v>
      </c>
      <c r="D685">
        <f>+'LISTADO GENERAL '!F697</f>
        <v>0</v>
      </c>
      <c r="E685" t="str">
        <f>+'LISTADO GENERAL '!I697</f>
        <v>LETI-GENVEN</v>
      </c>
      <c r="F685" s="20">
        <f>+'LISTADO GENERAL '!S697</f>
        <v>46266</v>
      </c>
      <c r="G685">
        <f>+'LISTADO GENERAL '!T697</f>
        <v>0</v>
      </c>
      <c r="H685" s="21">
        <f>+'LISTADO GENERAL '!O697</f>
        <v>4.3551948051948051</v>
      </c>
      <c r="I685">
        <f t="shared" si="20"/>
        <v>0</v>
      </c>
      <c r="J685">
        <f>IF('LISTADO GENERAL '!K697="EXENTO",'REF2'!I685,I685*1.16)</f>
        <v>0</v>
      </c>
      <c r="K685" t="b">
        <f t="shared" si="21"/>
        <v>0</v>
      </c>
      <c r="L685" t="str">
        <f>'LISTADO GENERAL '!A697</f>
        <v xml:space="preserve">BROCHE DE ORO </v>
      </c>
    </row>
    <row r="686" spans="1:12">
      <c r="A686" s="22">
        <v>685</v>
      </c>
      <c r="B686" t="str">
        <f>+'LISTADO GENERAL '!B698</f>
        <v>020261076</v>
      </c>
      <c r="C686" t="str">
        <f>+'LISTADO GENERAL '!E698</f>
        <v>CIPROFLOXACINA 500MG X 14 TAB</v>
      </c>
      <c r="D686">
        <f>+'LISTADO GENERAL '!F698</f>
        <v>0</v>
      </c>
      <c r="E686" t="str">
        <f>+'LISTADO GENERAL '!I698</f>
        <v>CALOX</v>
      </c>
      <c r="F686" s="20">
        <f>+'LISTADO GENERAL '!S698</f>
        <v>46327</v>
      </c>
      <c r="G686">
        <f>+'LISTADO GENERAL '!T698</f>
        <v>0</v>
      </c>
      <c r="H686" s="21">
        <f>+'LISTADO GENERAL '!O698</f>
        <v>4.9595844155844153</v>
      </c>
      <c r="I686">
        <f t="shared" si="20"/>
        <v>0</v>
      </c>
      <c r="J686">
        <f>IF('LISTADO GENERAL '!K698="EXENTO",'REF2'!I686,I686*1.16)</f>
        <v>0</v>
      </c>
      <c r="K686" t="b">
        <f t="shared" si="21"/>
        <v>0</v>
      </c>
      <c r="L686">
        <f>'LISTADO GENERAL '!A698</f>
        <v>0</v>
      </c>
    </row>
    <row r="687" spans="1:12">
      <c r="A687" s="22">
        <v>686</v>
      </c>
      <c r="B687" t="str">
        <f>+'LISTADO GENERAL '!B699</f>
        <v>020930646</v>
      </c>
      <c r="C687" t="str">
        <f>+'LISTADO GENERAL '!E699</f>
        <v>CIPROFLOXACINA 500MG X 6 TAB</v>
      </c>
      <c r="D687">
        <f>+'LISTADO GENERAL '!F699</f>
        <v>0</v>
      </c>
      <c r="E687" t="str">
        <f>+'LISTADO GENERAL '!I699</f>
        <v>LA SANTE</v>
      </c>
      <c r="F687" s="20">
        <f>+'LISTADO GENERAL '!S699</f>
        <v>46113</v>
      </c>
      <c r="G687">
        <f>+'LISTADO GENERAL '!T699</f>
        <v>0</v>
      </c>
      <c r="H687" s="21">
        <f>+'LISTADO GENERAL '!O699</f>
        <v>2.9029154983597421</v>
      </c>
      <c r="I687">
        <f t="shared" si="20"/>
        <v>0</v>
      </c>
      <c r="J687">
        <f>IF('LISTADO GENERAL '!K699="EXENTO",'REF2'!I687,I687*1.16)</f>
        <v>0</v>
      </c>
      <c r="K687" t="b">
        <f t="shared" si="21"/>
        <v>0</v>
      </c>
      <c r="L687" t="str">
        <f>'LISTADO GENERAL '!A699</f>
        <v>BROCHE DE ORO</v>
      </c>
    </row>
    <row r="688" spans="1:12">
      <c r="A688" s="22">
        <v>687</v>
      </c>
      <c r="B688" t="str">
        <f>+'LISTADO GENERAL '!B700</f>
        <v>013320003</v>
      </c>
      <c r="C688" t="str">
        <f>+'LISTADO GENERAL '!E700</f>
        <v>CIPROFLOXACINA SOL INY 200mg X 100mL</v>
      </c>
      <c r="D688">
        <f>+'LISTADO GENERAL '!F700</f>
        <v>0</v>
      </c>
      <c r="E688" t="str">
        <f>+'LISTADO GENERAL '!I700</f>
        <v>IPS</v>
      </c>
      <c r="F688" s="20">
        <f>+'LISTADO GENERAL '!S700</f>
        <v>46419</v>
      </c>
      <c r="G688">
        <f>+'LISTADO GENERAL '!T700</f>
        <v>0</v>
      </c>
      <c r="H688" s="21">
        <f>+'LISTADO GENERAL '!O700</f>
        <v>1.1727272727272726</v>
      </c>
      <c r="I688">
        <f t="shared" si="20"/>
        <v>0</v>
      </c>
      <c r="J688">
        <f>IF('LISTADO GENERAL '!K700="EXENTO",'REF2'!I688,I688*1.16)</f>
        <v>0</v>
      </c>
      <c r="K688" t="b">
        <f t="shared" si="21"/>
        <v>0</v>
      </c>
      <c r="L688">
        <f>'LISTADO GENERAL '!A700</f>
        <v>0</v>
      </c>
    </row>
    <row r="689" spans="1:12">
      <c r="A689" s="22">
        <v>688</v>
      </c>
      <c r="B689" t="str">
        <f>+'LISTADO GENERAL '!B701</f>
        <v>010140329</v>
      </c>
      <c r="C689" t="str">
        <f>+'LISTADO GENERAL '!E701</f>
        <v>CIPROQUIN 200MG/100ML FRASCO</v>
      </c>
      <c r="D689">
        <f>+'LISTADO GENERAL '!F701</f>
        <v>0</v>
      </c>
      <c r="E689" t="str">
        <f>+'LISTADO GENERAL '!I701</f>
        <v>BEHRENS</v>
      </c>
      <c r="F689" s="20">
        <f>+'LISTADO GENERAL '!S701</f>
        <v>46113</v>
      </c>
      <c r="G689">
        <f>+'LISTADO GENERAL '!T701</f>
        <v>0</v>
      </c>
      <c r="H689" s="21">
        <f>+'LISTADO GENERAL '!O701</f>
        <v>4.3214285714285712</v>
      </c>
      <c r="I689">
        <f t="shared" si="20"/>
        <v>0</v>
      </c>
      <c r="J689">
        <f>IF('LISTADO GENERAL '!K701="EXENTO",'REF2'!I689,I689*1.16)</f>
        <v>0</v>
      </c>
      <c r="K689" t="b">
        <f t="shared" si="21"/>
        <v>0</v>
      </c>
      <c r="L689">
        <f>'LISTADO GENERAL '!A701</f>
        <v>0</v>
      </c>
    </row>
    <row r="690" spans="1:12">
      <c r="A690" s="22">
        <v>689</v>
      </c>
      <c r="B690" t="str">
        <f>+'LISTADO GENERAL '!B702</f>
        <v>010140307</v>
      </c>
      <c r="C690" t="str">
        <f>+'LISTADO GENERAL '!E702</f>
        <v>CIPROQUIN 400MG/200ML FRASCO*</v>
      </c>
      <c r="D690">
        <f>+'LISTADO GENERAL '!F702</f>
        <v>0</v>
      </c>
      <c r="E690" t="str">
        <f>+'LISTADO GENERAL '!I702</f>
        <v>BEHRENS</v>
      </c>
      <c r="F690" s="20">
        <f>+'LISTADO GENERAL '!S702</f>
        <v>46054</v>
      </c>
      <c r="G690">
        <f>+'LISTADO GENERAL '!T702</f>
        <v>0</v>
      </c>
      <c r="H690" s="21">
        <f>+'LISTADO GENERAL '!O702</f>
        <v>7.6883116883116882</v>
      </c>
      <c r="I690">
        <f t="shared" si="20"/>
        <v>0</v>
      </c>
      <c r="J690">
        <f>IF('LISTADO GENERAL '!K702="EXENTO",'REF2'!I690,I690*1.16)</f>
        <v>0</v>
      </c>
      <c r="K690" t="b">
        <f t="shared" si="21"/>
        <v>0</v>
      </c>
      <c r="L690" t="str">
        <f>'LISTADO GENERAL '!A702</f>
        <v>PRODUCTOS TOP</v>
      </c>
    </row>
    <row r="691" spans="1:12">
      <c r="A691" s="22">
        <v>690</v>
      </c>
      <c r="B691" t="str">
        <f>+'LISTADO GENERAL '!B703</f>
        <v>033730023</v>
      </c>
      <c r="C691" t="str">
        <f>+'LISTADO GENERAL '!E703</f>
        <v>CITALAM 10 MG X 30 TAB</v>
      </c>
      <c r="D691">
        <f>+'LISTADO GENERAL '!F703</f>
        <v>0</v>
      </c>
      <c r="E691" t="str">
        <f>+'LISTADO GENERAL '!I703</f>
        <v>CAPSUVEN</v>
      </c>
      <c r="F691" s="20">
        <f>+'LISTADO GENERAL '!S703</f>
        <v>45839</v>
      </c>
      <c r="G691">
        <f>+'LISTADO GENERAL '!T703</f>
        <v>0</v>
      </c>
      <c r="H691" s="21">
        <f>+'LISTADO GENERAL '!O703</f>
        <v>3.1708860759493667</v>
      </c>
      <c r="I691">
        <f t="shared" si="20"/>
        <v>0</v>
      </c>
      <c r="J691">
        <f>IF('LISTADO GENERAL '!K703="EXENTO",'REF2'!I691,I691*1.16)</f>
        <v>0</v>
      </c>
      <c r="K691" t="b">
        <f t="shared" si="21"/>
        <v>0</v>
      </c>
      <c r="L691" t="str">
        <f>'LISTADO GENERAL '!A703</f>
        <v>MORADO DE BIENESTAR</v>
      </c>
    </row>
    <row r="692" spans="1:12">
      <c r="A692" s="22">
        <v>691</v>
      </c>
      <c r="B692" t="str">
        <f>+'LISTADO GENERAL '!B704</f>
        <v>022720069</v>
      </c>
      <c r="C692" t="str">
        <f>+'LISTADO GENERAL '!E704</f>
        <v>CITICOLINA 500 mg X 10 TBL</v>
      </c>
      <c r="D692">
        <f>+'LISTADO GENERAL '!F704</f>
        <v>0</v>
      </c>
      <c r="E692" t="str">
        <f>+'LISTADO GENERAL '!I704</f>
        <v>FAHD</v>
      </c>
      <c r="F692" s="20">
        <f>+'LISTADO GENERAL '!S704</f>
        <v>46447</v>
      </c>
      <c r="G692">
        <f>+'LISTADO GENERAL '!T704</f>
        <v>0</v>
      </c>
      <c r="H692" s="21">
        <f>+'LISTADO GENERAL '!O704</f>
        <v>8.9285714285714288</v>
      </c>
      <c r="I692">
        <f t="shared" si="20"/>
        <v>0</v>
      </c>
      <c r="J692">
        <f>IF('LISTADO GENERAL '!K704="EXENTO",'REF2'!I692,I692*1.16)</f>
        <v>0</v>
      </c>
      <c r="K692" t="b">
        <f t="shared" si="21"/>
        <v>0</v>
      </c>
      <c r="L692">
        <f>'LISTADO GENERAL '!A704</f>
        <v>0</v>
      </c>
    </row>
    <row r="693" spans="1:12">
      <c r="A693" s="22">
        <v>692</v>
      </c>
      <c r="B693" t="str">
        <f>+'LISTADO GENERAL '!B705</f>
        <v>020261108</v>
      </c>
      <c r="C693" t="str">
        <f>+'LISTADO GENERAL '!E705</f>
        <v>CITICOLINA 500MG X 10 TAB</v>
      </c>
      <c r="D693">
        <f>+'LISTADO GENERAL '!F705</f>
        <v>0</v>
      </c>
      <c r="E693" t="str">
        <f>+'LISTADO GENERAL '!I705</f>
        <v>CALOX</v>
      </c>
      <c r="F693" s="20">
        <f>+'LISTADO GENERAL '!S705</f>
        <v>46753</v>
      </c>
      <c r="G693">
        <f>+'LISTADO GENERAL '!T705</f>
        <v>0</v>
      </c>
      <c r="H693" s="21">
        <f>+'LISTADO GENERAL '!O705</f>
        <v>11.966582278481011</v>
      </c>
      <c r="I693">
        <f t="shared" si="20"/>
        <v>0</v>
      </c>
      <c r="J693">
        <f>IF('LISTADO GENERAL '!K705="EXENTO",'REF2'!I693,I693*1.16)</f>
        <v>0</v>
      </c>
      <c r="K693" t="b">
        <f t="shared" si="21"/>
        <v>0</v>
      </c>
      <c r="L693">
        <f>'LISTADO GENERAL '!A705</f>
        <v>0</v>
      </c>
    </row>
    <row r="694" spans="1:12">
      <c r="A694" s="22">
        <v>693</v>
      </c>
      <c r="B694" t="str">
        <f>+'LISTADO GENERAL '!B706</f>
        <v>020261071</v>
      </c>
      <c r="C694" t="str">
        <f>+'LISTADO GENERAL '!E706</f>
        <v>CITICOLINA 500MG X 30 TAB</v>
      </c>
      <c r="D694">
        <f>+'LISTADO GENERAL '!F706</f>
        <v>0</v>
      </c>
      <c r="E694" t="str">
        <f>+'LISTADO GENERAL '!I706</f>
        <v>CALOX</v>
      </c>
      <c r="F694" s="20">
        <f>+'LISTADO GENERAL '!S706</f>
        <v>46692</v>
      </c>
      <c r="G694">
        <f>+'LISTADO GENERAL '!T706</f>
        <v>0</v>
      </c>
      <c r="H694" s="21">
        <f>+'LISTADO GENERAL '!O706</f>
        <v>27.860759493670887</v>
      </c>
      <c r="I694">
        <f t="shared" si="20"/>
        <v>0</v>
      </c>
      <c r="J694">
        <f>IF('LISTADO GENERAL '!K706="EXENTO",'REF2'!I694,I694*1.16)</f>
        <v>0</v>
      </c>
      <c r="K694" t="b">
        <f t="shared" si="21"/>
        <v>0</v>
      </c>
      <c r="L694">
        <f>'LISTADO GENERAL '!A706</f>
        <v>0</v>
      </c>
    </row>
    <row r="695" spans="1:12">
      <c r="A695" s="22">
        <v>694</v>
      </c>
      <c r="B695" t="str">
        <f>+'LISTADO GENERAL '!B707</f>
        <v>032820014</v>
      </c>
      <c r="C695" t="str">
        <f>+'LISTADO GENERAL '!E707</f>
        <v>CITOL - DEXA - TOBRA NF 0.1 % - 0.3% SUSP OFT X 10 mL</v>
      </c>
      <c r="D695">
        <f>+'LISTADO GENERAL '!F707</f>
        <v>0</v>
      </c>
      <c r="E695" t="str">
        <f>+'LISTADO GENERAL '!I707</f>
        <v>JMW</v>
      </c>
      <c r="F695" s="20">
        <f>+'LISTADO GENERAL '!S707</f>
        <v>45870</v>
      </c>
      <c r="G695">
        <f>+'LISTADO GENERAL '!T707</f>
        <v>0</v>
      </c>
      <c r="H695" s="21">
        <f>+'LISTADO GENERAL '!O707</f>
        <v>6.0389610389610393</v>
      </c>
      <c r="I695">
        <f t="shared" si="20"/>
        <v>0</v>
      </c>
      <c r="J695">
        <f>IF('LISTADO GENERAL '!K707="EXENTO",'REF2'!I695,I695*1.16)</f>
        <v>0</v>
      </c>
      <c r="K695" t="b">
        <f t="shared" si="21"/>
        <v>0</v>
      </c>
      <c r="L695">
        <f>'LISTADO GENERAL '!A707</f>
        <v>0</v>
      </c>
    </row>
    <row r="696" spans="1:12">
      <c r="A696" s="22">
        <v>695</v>
      </c>
      <c r="B696" t="str">
        <f>+'LISTADO GENERAL '!B708</f>
        <v>023770004</v>
      </c>
      <c r="C696" t="str">
        <f>+'LISTADO GENERAL '!E708</f>
        <v>CITRATO DE MAGNESIO  350 MG X 70 CAP</v>
      </c>
      <c r="D696">
        <f>+'LISTADO GENERAL '!F708</f>
        <v>0</v>
      </c>
      <c r="E696" t="str">
        <f>+'LISTADO GENERAL '!I708</f>
        <v>ABEJITA</v>
      </c>
      <c r="F696" s="20">
        <f>+'LISTADO GENERAL '!S708</f>
        <v>46235</v>
      </c>
      <c r="G696">
        <f>+'LISTADO GENERAL '!T708</f>
        <v>0</v>
      </c>
      <c r="H696" s="21">
        <f>+'LISTADO GENERAL '!O708</f>
        <v>7.3116883116883118</v>
      </c>
      <c r="I696">
        <f t="shared" si="20"/>
        <v>0</v>
      </c>
      <c r="J696">
        <f>IF('LISTADO GENERAL '!K708="EXENTO",'REF2'!I696,I696*1.16)</f>
        <v>0</v>
      </c>
      <c r="K696" t="b">
        <f t="shared" si="21"/>
        <v>0</v>
      </c>
      <c r="L696" t="str">
        <f>'LISTADO GENERAL '!A708</f>
        <v>PRODUCTOS TOP</v>
      </c>
    </row>
    <row r="697" spans="1:12">
      <c r="A697" s="22">
        <v>696</v>
      </c>
      <c r="B697" t="str">
        <f>+'LISTADO GENERAL '!B709</f>
        <v>0337800000</v>
      </c>
      <c r="C697" t="str">
        <f>+'LISTADO GENERAL '!E709</f>
        <v>CITRATO DE MAGNESIO 516 MG  X 120 CAPS</v>
      </c>
      <c r="D697">
        <f>+'LISTADO GENERAL '!F709</f>
        <v>0</v>
      </c>
      <c r="E697" t="str">
        <f>+'LISTADO GENERAL '!I709</f>
        <v>COLL VITAL</v>
      </c>
      <c r="F697" s="20">
        <f>+'LISTADO GENERAL '!S709</f>
        <v>46082</v>
      </c>
      <c r="G697">
        <f>+'LISTADO GENERAL '!T709</f>
        <v>0</v>
      </c>
      <c r="H697" s="21">
        <f>+'LISTADO GENERAL '!O709</f>
        <v>17.545454545454543</v>
      </c>
      <c r="I697">
        <f t="shared" si="20"/>
        <v>0</v>
      </c>
      <c r="J697">
        <f>IF('LISTADO GENERAL '!K709="EXENTO",'REF2'!I697,I697*1.16)</f>
        <v>0</v>
      </c>
      <c r="K697" t="b">
        <f t="shared" si="21"/>
        <v>0</v>
      </c>
      <c r="L697" t="str">
        <f>'LISTADO GENERAL '!A709</f>
        <v>PRODUCTOS TOP</v>
      </c>
    </row>
    <row r="698" spans="1:12">
      <c r="A698" s="22">
        <v>697</v>
      </c>
      <c r="B698" t="str">
        <f>+'LISTADO GENERAL '!B710</f>
        <v>020551074</v>
      </c>
      <c r="C698" t="str">
        <f>+'LISTADO GENERAL '!E710</f>
        <v>CLADINE CLORHIDATO DE NAFAZOLINA 0,12 MG / ML SOL OFTALMICA</v>
      </c>
      <c r="D698">
        <f>+'LISTADO GENERAL '!F710</f>
        <v>0</v>
      </c>
      <c r="E698" t="str">
        <f>+'LISTADO GENERAL '!I710</f>
        <v>FARMA</v>
      </c>
      <c r="F698" s="20">
        <f>+'LISTADO GENERAL '!S710</f>
        <v>46113</v>
      </c>
      <c r="G698">
        <f>+'LISTADO GENERAL '!T710</f>
        <v>0</v>
      </c>
      <c r="H698" s="21">
        <f>+'LISTADO GENERAL '!O710</f>
        <v>2.2967857142857144</v>
      </c>
      <c r="I698">
        <f t="shared" si="20"/>
        <v>0</v>
      </c>
      <c r="J698">
        <f>IF('LISTADO GENERAL '!K710="EXENTO",'REF2'!I698,I698*1.16)</f>
        <v>0</v>
      </c>
      <c r="K698" t="b">
        <f t="shared" si="21"/>
        <v>0</v>
      </c>
      <c r="L698">
        <f>'LISTADO GENERAL '!A710</f>
        <v>0</v>
      </c>
    </row>
    <row r="699" spans="1:12">
      <c r="A699" s="22">
        <v>698</v>
      </c>
      <c r="B699" t="str">
        <f>+'LISTADO GENERAL '!B711</f>
        <v>021180145</v>
      </c>
      <c r="C699" t="str">
        <f>+'LISTADO GENERAL '!E711</f>
        <v>CLARASOL 15ml GOTAS</v>
      </c>
      <c r="D699">
        <f>+'LISTADO GENERAL '!F711</f>
        <v>0</v>
      </c>
      <c r="E699" t="str">
        <f>+'LISTADO GENERAL '!I711</f>
        <v>OFTALMI</v>
      </c>
      <c r="F699" s="20">
        <f>+'LISTADO GENERAL '!S711</f>
        <v>46663</v>
      </c>
      <c r="G699">
        <f>+'LISTADO GENERAL '!T711</f>
        <v>0</v>
      </c>
      <c r="H699" s="21">
        <f>+'LISTADO GENERAL '!O711</f>
        <v>1.274</v>
      </c>
      <c r="I699">
        <f t="shared" si="20"/>
        <v>0</v>
      </c>
      <c r="J699">
        <f>IF('LISTADO GENERAL '!K711="EXENTO",'REF2'!I699,I699*1.16)</f>
        <v>0</v>
      </c>
      <c r="K699" t="b">
        <f t="shared" si="21"/>
        <v>0</v>
      </c>
      <c r="L699" t="str">
        <f>'LISTADO GENERAL '!A711</f>
        <v>BROCHE DE ORO</v>
      </c>
    </row>
    <row r="700" spans="1:12">
      <c r="A700" s="22">
        <v>699</v>
      </c>
      <c r="B700" t="str">
        <f>+'LISTADO GENERAL '!B712</f>
        <v>032720004</v>
      </c>
      <c r="C700" t="str">
        <f>+'LISTADO GENERAL '!E712</f>
        <v xml:space="preserve">CLARITIC ( CLARITROMICINA ) 250 MG /5 ML X 60 ML PEDIATRICO </v>
      </c>
      <c r="D700">
        <f>+'LISTADO GENERAL '!F712</f>
        <v>0</v>
      </c>
      <c r="E700" t="str">
        <f>+'LISTADO GENERAL '!I712</f>
        <v>FAHD</v>
      </c>
      <c r="F700" s="20">
        <f>+'LISTADO GENERAL '!S712</f>
        <v>45717</v>
      </c>
      <c r="G700">
        <f>+'LISTADO GENERAL '!T712</f>
        <v>0</v>
      </c>
      <c r="H700" s="21">
        <f>+'LISTADO GENERAL '!O712</f>
        <v>5.518987341772152</v>
      </c>
      <c r="I700">
        <f t="shared" si="20"/>
        <v>0</v>
      </c>
      <c r="J700">
        <f>IF('LISTADO GENERAL '!K712="EXENTO",'REF2'!I700,I700*1.16)</f>
        <v>0</v>
      </c>
      <c r="K700" t="b">
        <f t="shared" si="21"/>
        <v>0</v>
      </c>
      <c r="L700">
        <f>'LISTADO GENERAL '!A712</f>
        <v>0</v>
      </c>
    </row>
    <row r="701" spans="1:12">
      <c r="A701" s="22">
        <v>700</v>
      </c>
      <c r="B701" t="str">
        <f>+'LISTADO GENERAL '!B713</f>
        <v>033200001</v>
      </c>
      <c r="C701" t="str">
        <f>+'LISTADO GENERAL '!E713</f>
        <v>CLARITROMICINA 250 MG / 5 ML POLVO PARA SUSP</v>
      </c>
      <c r="D701">
        <f>+'LISTADO GENERAL '!F713</f>
        <v>0</v>
      </c>
      <c r="E701" t="str">
        <f>+'LISTADO GENERAL '!I713</f>
        <v>WEST-COAST</v>
      </c>
      <c r="F701" s="20">
        <f>+'LISTADO GENERAL '!S713</f>
        <v>46357</v>
      </c>
      <c r="G701">
        <f>+'LISTADO GENERAL '!T713</f>
        <v>0</v>
      </c>
      <c r="H701" s="21">
        <f>+'LISTADO GENERAL '!O713</f>
        <v>7.5696202531645573</v>
      </c>
      <c r="I701">
        <f t="shared" si="20"/>
        <v>0</v>
      </c>
      <c r="J701">
        <f>IF('LISTADO GENERAL '!K713="EXENTO",'REF2'!I701,I701*1.16)</f>
        <v>0</v>
      </c>
      <c r="K701" t="b">
        <f t="shared" si="21"/>
        <v>0</v>
      </c>
      <c r="L701" t="str">
        <f>'LISTADO GENERAL '!A713</f>
        <v>PRODUCTOS TOP</v>
      </c>
    </row>
    <row r="702" spans="1:12">
      <c r="A702" s="22">
        <v>701</v>
      </c>
      <c r="B702" t="str">
        <f>+'LISTADO GENERAL '!B714</f>
        <v>011730343</v>
      </c>
      <c r="C702" t="str">
        <f>+'LISTADO GENERAL '!E714</f>
        <v>CLARITROMICINA 500MG AMP</v>
      </c>
      <c r="D702">
        <f>+'LISTADO GENERAL '!F714</f>
        <v>0</v>
      </c>
      <c r="E702" t="str">
        <f>+'LISTADO GENERAL '!I714</f>
        <v>VITALIS</v>
      </c>
      <c r="F702" s="20">
        <f>+'LISTADO GENERAL '!S714</f>
        <v>45870</v>
      </c>
      <c r="G702">
        <f>+'LISTADO GENERAL '!T714</f>
        <v>0</v>
      </c>
      <c r="H702" s="21">
        <f>+'LISTADO GENERAL '!O714</f>
        <v>11.738095238095237</v>
      </c>
      <c r="I702">
        <f t="shared" si="20"/>
        <v>0</v>
      </c>
      <c r="J702">
        <f>IF('LISTADO GENERAL '!K714="EXENTO",'REF2'!I702,I702*1.16)</f>
        <v>0</v>
      </c>
      <c r="K702" t="b">
        <f t="shared" si="21"/>
        <v>0</v>
      </c>
      <c r="L702" t="str">
        <f>'LISTADO GENERAL '!A714</f>
        <v>PRODUCTOS TOP</v>
      </c>
    </row>
    <row r="703" spans="1:12">
      <c r="A703" s="22">
        <v>702</v>
      </c>
      <c r="B703" t="str">
        <f>+'LISTADO GENERAL '!B715</f>
        <v>021740146</v>
      </c>
      <c r="C703" t="str">
        <f>+'LISTADO GENERAL '!E715</f>
        <v>CLARITROMICINA 500MG X 10 TAB</v>
      </c>
      <c r="D703">
        <f>+'LISTADO GENERAL '!F715</f>
        <v>0</v>
      </c>
      <c r="E703" t="str">
        <f>+'LISTADO GENERAL '!I715</f>
        <v>VIVAX</v>
      </c>
      <c r="F703" s="20">
        <f>+'LISTADO GENERAL '!S715</f>
        <v>46296</v>
      </c>
      <c r="G703">
        <f>+'LISTADO GENERAL '!T715</f>
        <v>0</v>
      </c>
      <c r="H703" s="21">
        <f>+'LISTADO GENERAL '!O715</f>
        <v>8.2762025316455698</v>
      </c>
      <c r="I703">
        <f t="shared" si="20"/>
        <v>0</v>
      </c>
      <c r="J703">
        <f>IF('LISTADO GENERAL '!K715="EXENTO",'REF2'!I703,I703*1.16)</f>
        <v>0</v>
      </c>
      <c r="K703" t="b">
        <f t="shared" si="21"/>
        <v>0</v>
      </c>
      <c r="L703">
        <f>'LISTADO GENERAL '!A715</f>
        <v>0</v>
      </c>
    </row>
    <row r="704" spans="1:12">
      <c r="A704" s="22">
        <v>703</v>
      </c>
      <c r="B704" t="str">
        <f>+'LISTADO GENERAL '!B716</f>
        <v>033200002</v>
      </c>
      <c r="C704" t="str">
        <f>+'LISTADO GENERAL '!E716</f>
        <v>CLARITROMICINA 500MG X 10 TAB</v>
      </c>
      <c r="D704">
        <f>+'LISTADO GENERAL '!F716</f>
        <v>0</v>
      </c>
      <c r="E704" t="str">
        <f>+'LISTADO GENERAL '!I716</f>
        <v>WEST-COAST</v>
      </c>
      <c r="F704" s="20">
        <f>+'LISTADO GENERAL '!S716</f>
        <v>45901</v>
      </c>
      <c r="G704">
        <f>+'LISTADO GENERAL '!T716</f>
        <v>0</v>
      </c>
      <c r="H704" s="21">
        <f>+'LISTADO GENERAL '!O716</f>
        <v>7.962025316455696</v>
      </c>
      <c r="I704">
        <f t="shared" si="20"/>
        <v>0</v>
      </c>
      <c r="J704">
        <f>IF('LISTADO GENERAL '!K716="EXENTO",'REF2'!I704,I704*1.16)</f>
        <v>0</v>
      </c>
      <c r="K704" t="b">
        <f t="shared" si="21"/>
        <v>0</v>
      </c>
      <c r="L704" t="str">
        <f>'LISTADO GENERAL '!A716</f>
        <v>PRODUCTOS TOP</v>
      </c>
    </row>
    <row r="705" spans="1:12">
      <c r="A705" s="22">
        <v>704</v>
      </c>
      <c r="B705" t="str">
        <f>+'LISTADO GENERAL '!B717</f>
        <v>020930593</v>
      </c>
      <c r="C705" t="str">
        <f>+'LISTADO GENERAL '!E717</f>
        <v>CLARITROMICINA 500MG X 10 TAB</v>
      </c>
      <c r="D705">
        <f>+'LISTADO GENERAL '!F717</f>
        <v>0</v>
      </c>
      <c r="E705" t="str">
        <f>+'LISTADO GENERAL '!I717</f>
        <v>LA SANTE</v>
      </c>
      <c r="F705" s="20">
        <f>+'LISTADO GENERAL '!S717</f>
        <v>46266</v>
      </c>
      <c r="G705">
        <f>+'LISTADO GENERAL '!T717</f>
        <v>0</v>
      </c>
      <c r="H705" s="21">
        <f>+'LISTADO GENERAL '!O717</f>
        <v>5.9878</v>
      </c>
      <c r="I705">
        <f t="shared" si="20"/>
        <v>0</v>
      </c>
      <c r="J705">
        <f>IF('LISTADO GENERAL '!K717="EXENTO",'REF2'!I705,I705*1.16)</f>
        <v>0</v>
      </c>
      <c r="K705" t="b">
        <f t="shared" si="21"/>
        <v>0</v>
      </c>
      <c r="L705" t="str">
        <f>'LISTADO GENERAL '!A717</f>
        <v>BROCHE DE ORO</v>
      </c>
    </row>
    <row r="706" spans="1:12">
      <c r="A706" s="22">
        <v>705</v>
      </c>
      <c r="B706" t="str">
        <f>+'LISTADO GENERAL '!B718</f>
        <v>020261119</v>
      </c>
      <c r="C706" t="str">
        <f>+'LISTADO GENERAL '!E718</f>
        <v>CLARITROMICINA 500MG X 10 TABL</v>
      </c>
      <c r="D706">
        <f>+'LISTADO GENERAL '!F718</f>
        <v>0</v>
      </c>
      <c r="E706" t="str">
        <f>+'LISTADO GENERAL '!I718</f>
        <v>CALOX</v>
      </c>
      <c r="F706" s="20">
        <f>+'LISTADO GENERAL '!S718</f>
        <v>46661</v>
      </c>
      <c r="G706">
        <f>+'LISTADO GENERAL '!T718</f>
        <v>0</v>
      </c>
      <c r="H706" s="21">
        <f>+'LISTADO GENERAL '!O718</f>
        <v>7.0496202531645569</v>
      </c>
      <c r="I706">
        <f t="shared" ref="I706:I769" si="22">+H706*G706</f>
        <v>0</v>
      </c>
      <c r="J706">
        <f>IF('LISTADO GENERAL '!K718="EXENTO",'REF2'!I706,I706*1.16)</f>
        <v>0</v>
      </c>
      <c r="K706" t="b">
        <f t="shared" si="21"/>
        <v>0</v>
      </c>
      <c r="L706">
        <f>'LISTADO GENERAL '!A718</f>
        <v>0</v>
      </c>
    </row>
    <row r="707" spans="1:12">
      <c r="A707" s="22">
        <v>706</v>
      </c>
      <c r="B707" t="str">
        <f>+'LISTADO GENERAL '!B719</f>
        <v>021181076</v>
      </c>
      <c r="C707" t="str">
        <f>+'LISTADO GENERAL '!E719</f>
        <v>CLARIX 0,025% SOLUCION NASAL PEDIATRICA X 15ML</v>
      </c>
      <c r="D707">
        <f>+'LISTADO GENERAL '!F719</f>
        <v>0</v>
      </c>
      <c r="E707" t="str">
        <f>+'LISTADO GENERAL '!I719</f>
        <v>OFTALMI</v>
      </c>
      <c r="F707" s="20">
        <f>+'LISTADO GENERAL '!S719</f>
        <v>46508</v>
      </c>
      <c r="G707">
        <f>+'LISTADO GENERAL '!T719</f>
        <v>0</v>
      </c>
      <c r="H707" s="21">
        <f>+'LISTADO GENERAL '!O719</f>
        <v>3.7239999999999998</v>
      </c>
      <c r="I707">
        <f t="shared" si="22"/>
        <v>0</v>
      </c>
      <c r="J707">
        <f>IF('LISTADO GENERAL '!K719="EXENTO",'REF2'!I707,I707*1.16)</f>
        <v>0</v>
      </c>
      <c r="K707" t="b">
        <f t="shared" ref="K707:K770" si="23">IF(AND(G707&gt;0,OR(L707=$L$1,L707=$M$1)),ROW())</f>
        <v>0</v>
      </c>
      <c r="L707" t="str">
        <f>'LISTADO GENERAL '!A719</f>
        <v>BROCHE DE ORO</v>
      </c>
    </row>
    <row r="708" spans="1:12">
      <c r="A708" s="22">
        <v>707</v>
      </c>
      <c r="B708" t="str">
        <f>+'LISTADO GENERAL '!B720</f>
        <v>021181092</v>
      </c>
      <c r="C708" t="str">
        <f>+'LISTADO GENERAL '!E720</f>
        <v>CLARIX 0.255 MG X 15 ML SOL OFTALMICA</v>
      </c>
      <c r="D708">
        <f>+'LISTADO GENERAL '!F720</f>
        <v>0</v>
      </c>
      <c r="E708" t="str">
        <f>+'LISTADO GENERAL '!I720</f>
        <v>OFTALMI</v>
      </c>
      <c r="F708" s="20">
        <f>+'LISTADO GENERAL '!S720</f>
        <v>46661</v>
      </c>
      <c r="G708">
        <f>+'LISTADO GENERAL '!T720</f>
        <v>0</v>
      </c>
      <c r="H708" s="21">
        <f>+'LISTADO GENERAL '!O720</f>
        <v>2.0129870129870131</v>
      </c>
      <c r="I708">
        <f t="shared" si="22"/>
        <v>0</v>
      </c>
      <c r="J708">
        <f>IF('LISTADO GENERAL '!K720="EXENTO",'REF2'!I708,I708*1.16)</f>
        <v>0</v>
      </c>
      <c r="K708" t="b">
        <f t="shared" si="23"/>
        <v>0</v>
      </c>
      <c r="L708" t="str">
        <f>'LISTADO GENERAL '!A720</f>
        <v xml:space="preserve">NUEVAS ENTRADAS </v>
      </c>
    </row>
    <row r="709" spans="1:12">
      <c r="A709" s="22">
        <v>708</v>
      </c>
      <c r="B709" t="str">
        <f>+'LISTADO GENERAL '!B721</f>
        <v>021181088</v>
      </c>
      <c r="C709" t="str">
        <f>+'LISTADO GENERAL '!E721</f>
        <v>CLARIX SOLUCION NASAL 0.05% X 15 ML  SPRAY</v>
      </c>
      <c r="D709">
        <f>+'LISTADO GENERAL '!F721</f>
        <v>0</v>
      </c>
      <c r="E709" t="str">
        <f>+'LISTADO GENERAL '!I721</f>
        <v>OFTALMI</v>
      </c>
      <c r="F709" s="20">
        <f>+'LISTADO GENERAL '!S721</f>
        <v>46478</v>
      </c>
      <c r="G709">
        <f>+'LISTADO GENERAL '!T721</f>
        <v>0</v>
      </c>
      <c r="H709" s="21">
        <f>+'LISTADO GENERAL '!O721</f>
        <v>4.3805999999999994</v>
      </c>
      <c r="I709">
        <f t="shared" si="22"/>
        <v>0</v>
      </c>
      <c r="J709">
        <f>IF('LISTADO GENERAL '!K721="EXENTO",'REF2'!I709,I709*1.16)</f>
        <v>0</v>
      </c>
      <c r="K709" t="b">
        <f t="shared" si="23"/>
        <v>0</v>
      </c>
      <c r="L709" t="str">
        <f>'LISTADO GENERAL '!A721</f>
        <v>BROCHE DE ORO</v>
      </c>
    </row>
    <row r="710" spans="1:12">
      <c r="A710" s="22">
        <v>709</v>
      </c>
      <c r="B710" t="str">
        <f>+'LISTADO GENERAL '!B722</f>
        <v>033830002</v>
      </c>
      <c r="C710" t="str">
        <f>+'LISTADO GENERAL '!E722</f>
        <v>CLAVOXILIN250MG-62.5MG/5ML X 120 ML</v>
      </c>
      <c r="D710">
        <f>+'LISTADO GENERAL '!F722</f>
        <v>0</v>
      </c>
      <c r="E710" t="str">
        <f>+'LISTADO GENERAL '!I722</f>
        <v xml:space="preserve">DOROPHARMA </v>
      </c>
      <c r="F710" s="20">
        <f>+'LISTADO GENERAL '!S722</f>
        <v>46143</v>
      </c>
      <c r="G710">
        <f>+'LISTADO GENERAL '!T722</f>
        <v>0</v>
      </c>
      <c r="H710" s="21">
        <f>+'LISTADO GENERAL '!O722</f>
        <v>7.0649350649350655</v>
      </c>
      <c r="I710">
        <f t="shared" si="22"/>
        <v>0</v>
      </c>
      <c r="J710">
        <f>IF('LISTADO GENERAL '!K722="EXENTO",'REF2'!I710,I710*1.16)</f>
        <v>0</v>
      </c>
      <c r="K710" t="b">
        <f t="shared" si="23"/>
        <v>0</v>
      </c>
      <c r="L710">
        <f>'LISTADO GENERAL '!A722</f>
        <v>0</v>
      </c>
    </row>
    <row r="711" spans="1:12">
      <c r="A711" s="22">
        <v>710</v>
      </c>
      <c r="B711" t="str">
        <f>+'LISTADO GENERAL '!B723</f>
        <v>0694AMXX250MG/5ML</v>
      </c>
      <c r="C711" t="str">
        <f>+'LISTADO GENERAL '!E723</f>
        <v>CLAVUMEDC ( AMOXICILINA ) 250 MG / 5ML POLVO X 100 ML</v>
      </c>
      <c r="D711">
        <f>+'LISTADO GENERAL '!F723</f>
        <v>0</v>
      </c>
      <c r="E711" t="str">
        <f>+'LISTADO GENERAL '!I723</f>
        <v>IPS</v>
      </c>
      <c r="F711" s="20">
        <f>+'LISTADO GENERAL '!S723</f>
        <v>46569</v>
      </c>
      <c r="G711">
        <f>+'LISTADO GENERAL '!T723</f>
        <v>0</v>
      </c>
      <c r="H711" s="21">
        <f>+'LISTADO GENERAL '!O723</f>
        <v>4</v>
      </c>
      <c r="I711">
        <f t="shared" si="22"/>
        <v>0</v>
      </c>
      <c r="J711">
        <f>IF('LISTADO GENERAL '!K723="EXENTO",'REF2'!I711,I711*1.16)</f>
        <v>0</v>
      </c>
      <c r="K711" t="b">
        <f t="shared" si="23"/>
        <v>0</v>
      </c>
      <c r="L711">
        <f>'LISTADO GENERAL '!A723</f>
        <v>0</v>
      </c>
    </row>
    <row r="712" spans="1:12">
      <c r="A712" s="22">
        <v>711</v>
      </c>
      <c r="B712" t="str">
        <f>+'LISTADO GENERAL '!B724</f>
        <v>00700CLAV600MG/42.9MG</v>
      </c>
      <c r="C712" t="str">
        <f>+'LISTADO GENERAL '!E724</f>
        <v xml:space="preserve">CLAVUMEDC ( AMOXICILINA + ACIDO CLAVULANICO ) 600 MG X 60 ML </v>
      </c>
      <c r="D712">
        <f>+'LISTADO GENERAL '!F724</f>
        <v>0</v>
      </c>
      <c r="E712" t="str">
        <f>+'LISTADO GENERAL '!I724</f>
        <v>IPS</v>
      </c>
      <c r="F712" s="20">
        <f>+'LISTADO GENERAL '!S724</f>
        <v>46082</v>
      </c>
      <c r="G712">
        <f>+'LISTADO GENERAL '!T724</f>
        <v>0</v>
      </c>
      <c r="H712" s="21">
        <f>+'LISTADO GENERAL '!O724</f>
        <v>6.4285714285714288</v>
      </c>
      <c r="I712">
        <f t="shared" si="22"/>
        <v>0</v>
      </c>
      <c r="J712">
        <f>IF('LISTADO GENERAL '!K724="EXENTO",'REF2'!I712,I712*1.16)</f>
        <v>0</v>
      </c>
      <c r="K712" t="b">
        <f t="shared" si="23"/>
        <v>0</v>
      </c>
      <c r="L712">
        <f>'LISTADO GENERAL '!A724</f>
        <v>0</v>
      </c>
    </row>
    <row r="713" spans="1:12">
      <c r="A713" s="22">
        <v>712</v>
      </c>
      <c r="B713" t="str">
        <f>+'LISTADO GENERAL '!B725</f>
        <v>033320000</v>
      </c>
      <c r="C713" t="str">
        <f>+'LISTADO GENERAL '!E725</f>
        <v>CLAVUMEDC (AMOXICILINA+ACIDO CLAVULANICO) 500mg/125mg X 10 TAB</v>
      </c>
      <c r="D713">
        <f>+'LISTADO GENERAL '!F725</f>
        <v>0</v>
      </c>
      <c r="E713" t="str">
        <f>+'LISTADO GENERAL '!I725</f>
        <v>IPS</v>
      </c>
      <c r="F713" s="20">
        <f>+'LISTADO GENERAL '!S725</f>
        <v>46478</v>
      </c>
      <c r="G713">
        <f>+'LISTADO GENERAL '!T725</f>
        <v>0</v>
      </c>
      <c r="H713" s="21">
        <f>+'LISTADO GENERAL '!O725</f>
        <v>5.9350649350649354</v>
      </c>
      <c r="I713">
        <f t="shared" si="22"/>
        <v>0</v>
      </c>
      <c r="J713">
        <f>IF('LISTADO GENERAL '!K725="EXENTO",'REF2'!I713,I713*1.16)</f>
        <v>0</v>
      </c>
      <c r="K713" t="b">
        <f t="shared" si="23"/>
        <v>0</v>
      </c>
      <c r="L713">
        <f>'LISTADO GENERAL '!A725</f>
        <v>0</v>
      </c>
    </row>
    <row r="714" spans="1:12">
      <c r="A714" s="22">
        <v>713</v>
      </c>
      <c r="B714" t="str">
        <f>+'LISTADO GENERAL '!B726</f>
        <v>033320001</v>
      </c>
      <c r="C714" t="str">
        <f>+'LISTADO GENERAL '!E726</f>
        <v>CLAVUMEDC (AMOXICILINA+ACIDO CLAVULANICO) 875mg/125mg X 10 TAB</v>
      </c>
      <c r="D714">
        <f>+'LISTADO GENERAL '!F726</f>
        <v>0</v>
      </c>
      <c r="E714" t="str">
        <f>+'LISTADO GENERAL '!I726</f>
        <v>IPS</v>
      </c>
      <c r="F714" s="20">
        <f>+'LISTADO GENERAL '!S726</f>
        <v>46204</v>
      </c>
      <c r="G714">
        <f>+'LISTADO GENERAL '!T726</f>
        <v>0</v>
      </c>
      <c r="H714" s="21">
        <f>+'LISTADO GENERAL '!O726</f>
        <v>7.0129870129870131</v>
      </c>
      <c r="I714">
        <f t="shared" si="22"/>
        <v>0</v>
      </c>
      <c r="J714">
        <f>IF('LISTADO GENERAL '!K726="EXENTO",'REF2'!I714,I714*1.16)</f>
        <v>0</v>
      </c>
      <c r="K714" t="b">
        <f t="shared" si="23"/>
        <v>0</v>
      </c>
      <c r="L714">
        <f>'LISTADO GENERAL '!A726</f>
        <v>0</v>
      </c>
    </row>
    <row r="715" spans="1:12">
      <c r="A715" s="22">
        <v>714</v>
      </c>
      <c r="B715" t="str">
        <f>+'LISTADO GENERAL '!B727</f>
        <v>023690017</v>
      </c>
      <c r="C715" t="str">
        <f>+'LISTADO GENERAL '!E727</f>
        <v>CLAVUMOX PLUS 875 mg X 16 COMP REC</v>
      </c>
      <c r="D715">
        <f>+'LISTADO GENERAL '!F727</f>
        <v>0</v>
      </c>
      <c r="E715" t="str">
        <f>+'LISTADO GENERAL '!I727</f>
        <v>MEGALABS</v>
      </c>
      <c r="F715" s="20">
        <f>+'LISTADO GENERAL '!S727</f>
        <v>46113</v>
      </c>
      <c r="G715">
        <f>+'LISTADO GENERAL '!T727</f>
        <v>0</v>
      </c>
      <c r="H715" s="21">
        <f>+'LISTADO GENERAL '!O727</f>
        <v>15.83116883116883</v>
      </c>
      <c r="I715">
        <f t="shared" si="22"/>
        <v>0</v>
      </c>
      <c r="J715">
        <f>IF('LISTADO GENERAL '!K727="EXENTO",'REF2'!I715,I715*1.16)</f>
        <v>0</v>
      </c>
      <c r="K715" t="b">
        <f t="shared" si="23"/>
        <v>0</v>
      </c>
      <c r="L715">
        <f>'LISTADO GENERAL '!A727</f>
        <v>0</v>
      </c>
    </row>
    <row r="716" spans="1:12">
      <c r="A716" s="22">
        <v>715</v>
      </c>
      <c r="B716" t="str">
        <f>+'LISTADO GENERAL '!B728</f>
        <v>022680005</v>
      </c>
      <c r="C716" t="str">
        <f>+'LISTADO GENERAL '!E728</f>
        <v>CLAVUTRIM CL (AMOXICILINA+ACIDO CLAVULANICO) X10 TAB</v>
      </c>
      <c r="D716">
        <f>+'LISTADO GENERAL '!F728</f>
        <v>0</v>
      </c>
      <c r="E716" t="str">
        <f>+'LISTADO GENERAL '!I728</f>
        <v>PORTUGAL</v>
      </c>
      <c r="F716" s="20">
        <f>+'LISTADO GENERAL '!S728</f>
        <v>46143</v>
      </c>
      <c r="G716">
        <f>+'LISTADO GENERAL '!T728</f>
        <v>0</v>
      </c>
      <c r="H716" s="21">
        <f>+'LISTADO GENERAL '!O728</f>
        <v>10.514285714285714</v>
      </c>
      <c r="I716">
        <f t="shared" si="22"/>
        <v>0</v>
      </c>
      <c r="J716">
        <f>IF('LISTADO GENERAL '!K728="EXENTO",'REF2'!I716,I716*1.16)</f>
        <v>0</v>
      </c>
      <c r="K716" t="b">
        <f t="shared" si="23"/>
        <v>0</v>
      </c>
      <c r="L716" t="str">
        <f>'LISTADO GENERAL '!A728</f>
        <v>PRODUCTOS TOP</v>
      </c>
    </row>
    <row r="717" spans="1:12">
      <c r="A717" s="22">
        <v>716</v>
      </c>
      <c r="B717" t="str">
        <f>+'LISTADO GENERAL '!B729</f>
        <v>020230000</v>
      </c>
      <c r="C717" t="str">
        <f>+'LISTADO GENERAL '!E729</f>
        <v>CLEAR EYES REDNESS</v>
      </c>
      <c r="D717">
        <f>+'LISTADO GENERAL '!F729</f>
        <v>0</v>
      </c>
      <c r="E717" t="str">
        <f>+'LISTADO GENERAL '!I729</f>
        <v>BRIUTCARE</v>
      </c>
      <c r="F717" s="20">
        <f>+'LISTADO GENERAL '!S729</f>
        <v>46113</v>
      </c>
      <c r="G717">
        <f>+'LISTADO GENERAL '!T729</f>
        <v>0</v>
      </c>
      <c r="H717" s="21">
        <f>+'LISTADO GENERAL '!O729</f>
        <v>4.1727272727272728</v>
      </c>
      <c r="I717">
        <f t="shared" si="22"/>
        <v>0</v>
      </c>
      <c r="J717">
        <f>IF('LISTADO GENERAL '!K729="EXENTO",'REF2'!I717,I717*1.16)</f>
        <v>0</v>
      </c>
      <c r="K717" t="b">
        <f t="shared" si="23"/>
        <v>0</v>
      </c>
      <c r="L717" t="str">
        <f>'LISTADO GENERAL '!A729</f>
        <v>PRODUCTOS TOP</v>
      </c>
    </row>
    <row r="718" spans="1:12">
      <c r="A718" s="22">
        <v>717</v>
      </c>
      <c r="B718" t="str">
        <f>+'LISTADO GENERAL '!B730</f>
        <v>021490781</v>
      </c>
      <c r="C718" t="str">
        <f>+'LISTADO GENERAL '!E730</f>
        <v>CLENBUNAL GOTAS X 15ML</v>
      </c>
      <c r="D718">
        <f>+'LISTADO GENERAL '!F730</f>
        <v>0</v>
      </c>
      <c r="E718" t="str">
        <f>+'LISTADO GENERAL '!I730</f>
        <v>ROWE</v>
      </c>
      <c r="F718" s="20">
        <f>+'LISTADO GENERAL '!S730</f>
        <v>46143</v>
      </c>
      <c r="G718">
        <f>+'LISTADO GENERAL '!T730</f>
        <v>0</v>
      </c>
      <c r="H718" s="21">
        <f>+'LISTADO GENERAL '!O730</f>
        <v>4.4900126582278475</v>
      </c>
      <c r="I718">
        <f t="shared" si="22"/>
        <v>0</v>
      </c>
      <c r="J718">
        <f>IF('LISTADO GENERAL '!K730="EXENTO",'REF2'!I718,I718*1.16)</f>
        <v>0</v>
      </c>
      <c r="K718" t="b">
        <f t="shared" si="23"/>
        <v>0</v>
      </c>
      <c r="L718" t="str">
        <f>'LISTADO GENERAL '!A730</f>
        <v>PRODUCTOS TOP</v>
      </c>
    </row>
    <row r="719" spans="1:12">
      <c r="A719" s="22">
        <v>718</v>
      </c>
      <c r="B719" t="str">
        <f>+'LISTADO GENERAL '!B731</f>
        <v>021490782</v>
      </c>
      <c r="C719" t="str">
        <f>+'LISTADO GENERAL '!E731</f>
        <v>CLENBUNAL JARABE ADULTO X 120ML</v>
      </c>
      <c r="D719">
        <f>+'LISTADO GENERAL '!F731</f>
        <v>0</v>
      </c>
      <c r="E719" t="str">
        <f>+'LISTADO GENERAL '!I731</f>
        <v>ROWE</v>
      </c>
      <c r="F719" s="20">
        <f>+'LISTADO GENERAL '!S731</f>
        <v>46023</v>
      </c>
      <c r="G719">
        <f>+'LISTADO GENERAL '!T731</f>
        <v>0</v>
      </c>
      <c r="H719" s="21">
        <f>+'LISTADO GENERAL '!O731</f>
        <v>5.9625316455696202</v>
      </c>
      <c r="I719">
        <f t="shared" si="22"/>
        <v>0</v>
      </c>
      <c r="J719">
        <f>IF('LISTADO GENERAL '!K731="EXENTO",'REF2'!I719,I719*1.16)</f>
        <v>0</v>
      </c>
      <c r="K719" t="b">
        <f t="shared" si="23"/>
        <v>0</v>
      </c>
      <c r="L719">
        <f>'LISTADO GENERAL '!A731</f>
        <v>0</v>
      </c>
    </row>
    <row r="720" spans="1:12">
      <c r="A720" s="22">
        <v>719</v>
      </c>
      <c r="B720" t="str">
        <f>+'LISTADO GENERAL '!B732</f>
        <v>021490783</v>
      </c>
      <c r="C720" t="str">
        <f>+'LISTADO GENERAL '!E732</f>
        <v>CLENBUNAL JARABE PEDIATRICO X 120ML</v>
      </c>
      <c r="D720">
        <f>+'LISTADO GENERAL '!F732</f>
        <v>0</v>
      </c>
      <c r="E720" t="str">
        <f>+'LISTADO GENERAL '!I732</f>
        <v>ROWE</v>
      </c>
      <c r="F720" s="20">
        <f>+'LISTADO GENERAL '!S732</f>
        <v>46023</v>
      </c>
      <c r="G720">
        <f>+'LISTADO GENERAL '!T732</f>
        <v>0</v>
      </c>
      <c r="H720" s="21">
        <f>+'LISTADO GENERAL '!O732</f>
        <v>5.6830379746835442</v>
      </c>
      <c r="I720">
        <f t="shared" si="22"/>
        <v>0</v>
      </c>
      <c r="J720">
        <f>IF('LISTADO GENERAL '!K732="EXENTO",'REF2'!I720,I720*1.16)</f>
        <v>0</v>
      </c>
      <c r="K720" t="b">
        <f t="shared" si="23"/>
        <v>0</v>
      </c>
      <c r="L720" t="str">
        <f>'LISTADO GENERAL '!A732</f>
        <v>PRODUCTOS TOP</v>
      </c>
    </row>
    <row r="721" spans="1:12">
      <c r="A721" s="22">
        <v>720</v>
      </c>
      <c r="B721" t="str">
        <f>+'LISTADO GENERAL '!B733</f>
        <v>021490969</v>
      </c>
      <c r="C721" t="str">
        <f>+'LISTADO GENERAL '!E733</f>
        <v>CLENBUXOL GOTAS X 20ML</v>
      </c>
      <c r="D721">
        <f>+'LISTADO GENERAL '!F733</f>
        <v>0</v>
      </c>
      <c r="E721" t="str">
        <f>+'LISTADO GENERAL '!I733</f>
        <v>ROWE</v>
      </c>
      <c r="F721" s="20">
        <f>+'LISTADO GENERAL '!S733</f>
        <v>46174</v>
      </c>
      <c r="G721">
        <f>+'LISTADO GENERAL '!T733</f>
        <v>0</v>
      </c>
      <c r="H721" s="21">
        <f>+'LISTADO GENERAL '!O733</f>
        <v>4.4455714285714292</v>
      </c>
      <c r="I721">
        <f t="shared" si="22"/>
        <v>0</v>
      </c>
      <c r="J721">
        <f>IF('LISTADO GENERAL '!K733="EXENTO",'REF2'!I721,I721*1.16)</f>
        <v>0</v>
      </c>
      <c r="K721" t="b">
        <f t="shared" si="23"/>
        <v>0</v>
      </c>
      <c r="L721" t="str">
        <f>'LISTADO GENERAL '!A733</f>
        <v>PRODUCTOS TOP</v>
      </c>
    </row>
    <row r="722" spans="1:12">
      <c r="A722" s="22">
        <v>721</v>
      </c>
      <c r="B722" t="str">
        <f>+'LISTADO GENERAL '!B734</f>
        <v>021490970</v>
      </c>
      <c r="C722" t="str">
        <f>+'LISTADO GENERAL '!E734</f>
        <v>CLENBUXOL JARABE ADULTO X 120ML</v>
      </c>
      <c r="D722">
        <f>+'LISTADO GENERAL '!F734</f>
        <v>0</v>
      </c>
      <c r="E722" t="str">
        <f>+'LISTADO GENERAL '!I734</f>
        <v>ROWE</v>
      </c>
      <c r="F722" s="20">
        <f>+'LISTADO GENERAL '!S734</f>
        <v>46023</v>
      </c>
      <c r="G722">
        <f>+'LISTADO GENERAL '!T734</f>
        <v>0</v>
      </c>
      <c r="H722" s="21">
        <f>+'LISTADO GENERAL '!O734</f>
        <v>6.7588556962025326</v>
      </c>
      <c r="I722">
        <f t="shared" si="22"/>
        <v>0</v>
      </c>
      <c r="J722">
        <f>IF('LISTADO GENERAL '!K734="EXENTO",'REF2'!I722,I722*1.16)</f>
        <v>0</v>
      </c>
      <c r="K722" t="b">
        <f t="shared" si="23"/>
        <v>0</v>
      </c>
      <c r="L722">
        <f>'LISTADO GENERAL '!A734</f>
        <v>0</v>
      </c>
    </row>
    <row r="723" spans="1:12">
      <c r="A723" s="22">
        <v>722</v>
      </c>
      <c r="B723" t="str">
        <f>+'LISTADO GENERAL '!B735</f>
        <v>021490971</v>
      </c>
      <c r="C723" t="str">
        <f>+'LISTADO GENERAL '!E735</f>
        <v>CLENBUXOL JARABE PEDIATRICO X 120ML</v>
      </c>
      <c r="D723">
        <f>+'LISTADO GENERAL '!F735</f>
        <v>0</v>
      </c>
      <c r="E723" t="str">
        <f>+'LISTADO GENERAL '!I735</f>
        <v>ROWE</v>
      </c>
      <c r="F723" s="20">
        <f>+'LISTADO GENERAL '!S735</f>
        <v>46023</v>
      </c>
      <c r="G723">
        <f>+'LISTADO GENERAL '!T735</f>
        <v>0</v>
      </c>
      <c r="H723" s="21">
        <f>+'LISTADO GENERAL '!O735</f>
        <v>6.6519493670886076</v>
      </c>
      <c r="I723">
        <f t="shared" si="22"/>
        <v>0</v>
      </c>
      <c r="J723">
        <f>IF('LISTADO GENERAL '!K735="EXENTO",'REF2'!I723,I723*1.16)</f>
        <v>0</v>
      </c>
      <c r="K723" t="b">
        <f t="shared" si="23"/>
        <v>0</v>
      </c>
      <c r="L723">
        <f>'LISTADO GENERAL '!A735</f>
        <v>0</v>
      </c>
    </row>
    <row r="724" spans="1:12">
      <c r="A724" s="22">
        <v>723</v>
      </c>
      <c r="B724" t="str">
        <f>+'LISTADO GENERAL '!B736</f>
        <v>020981116</v>
      </c>
      <c r="C724" t="str">
        <f>+'LISTADO GENERAL '!E736</f>
        <v>CLENOSAN 90 MG X 20 COMP</v>
      </c>
      <c r="D724">
        <f>+'LISTADO GENERAL '!F736</f>
        <v>0</v>
      </c>
      <c r="E724" t="str">
        <f>+'LISTADO GENERAL '!I736</f>
        <v>LETI-GENVEN</v>
      </c>
      <c r="F724" s="20">
        <f>+'LISTADO GENERAL '!S736</f>
        <v>46082</v>
      </c>
      <c r="G724">
        <f>+'LISTADO GENERAL '!T736</f>
        <v>0</v>
      </c>
      <c r="H724" s="21">
        <f>+'LISTADO GENERAL '!O736</f>
        <v>17.06392405063291</v>
      </c>
      <c r="I724">
        <f t="shared" si="22"/>
        <v>0</v>
      </c>
      <c r="J724">
        <f>IF('LISTADO GENERAL '!K736="EXENTO",'REF2'!I724,I724*1.16)</f>
        <v>0</v>
      </c>
      <c r="K724" t="b">
        <f t="shared" si="23"/>
        <v>0</v>
      </c>
      <c r="L724" t="str">
        <f>'LISTADO GENERAL '!A736</f>
        <v xml:space="preserve">BROCHE DE ORO </v>
      </c>
    </row>
    <row r="725" spans="1:12">
      <c r="A725" s="22">
        <v>724</v>
      </c>
      <c r="B725" t="str">
        <f>+'LISTADO GENERAL '!B737</f>
        <v>032720019</v>
      </c>
      <c r="C725" t="str">
        <f>+'LISTADO GENERAL '!E737</f>
        <v>CLIN 100 mg X 5 OVULOS</v>
      </c>
      <c r="D725">
        <f>+'LISTADO GENERAL '!F737</f>
        <v>0</v>
      </c>
      <c r="E725" t="str">
        <f>+'LISTADO GENERAL '!I737</f>
        <v>FAHD</v>
      </c>
      <c r="F725" s="20">
        <f>+'LISTADO GENERAL '!S737</f>
        <v>46569</v>
      </c>
      <c r="G725">
        <f>+'LISTADO GENERAL '!T737</f>
        <v>0</v>
      </c>
      <c r="H725" s="21">
        <f>+'LISTADO GENERAL '!O737</f>
        <v>4.3246753246753249</v>
      </c>
      <c r="I725">
        <f t="shared" si="22"/>
        <v>0</v>
      </c>
      <c r="J725">
        <f>IF('LISTADO GENERAL '!K737="EXENTO",'REF2'!I725,I725*1.16)</f>
        <v>0</v>
      </c>
      <c r="K725" t="b">
        <f t="shared" si="23"/>
        <v>0</v>
      </c>
      <c r="L725" t="str">
        <f>'LISTADO GENERAL '!A737</f>
        <v>PRODUCTOS TOP</v>
      </c>
    </row>
    <row r="726" spans="1:12">
      <c r="A726" s="22">
        <v>725</v>
      </c>
      <c r="B726" t="str">
        <f>+'LISTADO GENERAL '!B738</f>
        <v>020930647</v>
      </c>
      <c r="C726" t="str">
        <f>+'LISTADO GENERAL '!E738</f>
        <v>CLINDAMICINA 300 MG X 16 CAP</v>
      </c>
      <c r="D726">
        <f>+'LISTADO GENERAL '!F738</f>
        <v>0</v>
      </c>
      <c r="E726" t="str">
        <f>+'LISTADO GENERAL '!I738</f>
        <v>LA SANTE</v>
      </c>
      <c r="F726" s="20">
        <f>+'LISTADO GENERAL '!S738</f>
        <v>46143</v>
      </c>
      <c r="G726">
        <f>+'LISTADO GENERAL '!T738</f>
        <v>0</v>
      </c>
      <c r="H726" s="21">
        <f>+'LISTADO GENERAL '!O738</f>
        <v>8.0261999999999993</v>
      </c>
      <c r="I726">
        <f t="shared" si="22"/>
        <v>0</v>
      </c>
      <c r="J726">
        <f>IF('LISTADO GENERAL '!K738="EXENTO",'REF2'!I726,I726*1.16)</f>
        <v>0</v>
      </c>
      <c r="K726" t="b">
        <f t="shared" si="23"/>
        <v>0</v>
      </c>
      <c r="L726" t="str">
        <f>'LISTADO GENERAL '!A738</f>
        <v>BROCHE DE ORO</v>
      </c>
    </row>
    <row r="727" spans="1:12">
      <c r="A727" s="22">
        <v>726</v>
      </c>
      <c r="B727" t="str">
        <f>+'LISTADO GENERAL '!B739</f>
        <v>020981189</v>
      </c>
      <c r="C727" t="str">
        <f>+'LISTADO GENERAL '!E739</f>
        <v>CLINDAMICINA 300 MG X 16 CAP</v>
      </c>
      <c r="D727">
        <f>+'LISTADO GENERAL '!F739</f>
        <v>0</v>
      </c>
      <c r="E727" t="str">
        <f>+'LISTADO GENERAL '!I739</f>
        <v>LETI-GENVEN</v>
      </c>
      <c r="F727" s="20">
        <f>+'LISTADO GENERAL '!S739</f>
        <v>46174</v>
      </c>
      <c r="G727">
        <f>+'LISTADO GENERAL '!T739</f>
        <v>0</v>
      </c>
      <c r="H727" s="21">
        <f>+'LISTADO GENERAL '!O739</f>
        <v>9.2369610389610379</v>
      </c>
      <c r="I727">
        <f t="shared" si="22"/>
        <v>0</v>
      </c>
      <c r="J727">
        <f>IF('LISTADO GENERAL '!K739="EXENTO",'REF2'!I727,I727*1.16)</f>
        <v>0</v>
      </c>
      <c r="K727" t="b">
        <f t="shared" si="23"/>
        <v>0</v>
      </c>
      <c r="L727" t="str">
        <f>'LISTADO GENERAL '!A739</f>
        <v xml:space="preserve">BROCHE DE ORO </v>
      </c>
    </row>
    <row r="728" spans="1:12">
      <c r="A728" s="22">
        <v>727</v>
      </c>
      <c r="B728" t="str">
        <f>+'LISTADO GENERAL '!B740</f>
        <v>032680006</v>
      </c>
      <c r="C728" t="str">
        <f>+'LISTADO GENERAL '!E740</f>
        <v>CLINDAMICINA 300MG  X 10 TAB</v>
      </c>
      <c r="D728">
        <f>+'LISTADO GENERAL '!F740</f>
        <v>0</v>
      </c>
      <c r="E728" t="str">
        <f>+'LISTADO GENERAL '!I740</f>
        <v xml:space="preserve"> PORTUGAL</v>
      </c>
      <c r="F728" s="20">
        <f>+'LISTADO GENERAL '!S740</f>
        <v>46174</v>
      </c>
      <c r="G728">
        <f>+'LISTADO GENERAL '!T740</f>
        <v>0</v>
      </c>
      <c r="H728" s="21">
        <f>+'LISTADO GENERAL '!O740</f>
        <v>4.4155844155844157</v>
      </c>
      <c r="I728">
        <f t="shared" si="22"/>
        <v>0</v>
      </c>
      <c r="J728">
        <f>IF('LISTADO GENERAL '!K740="EXENTO",'REF2'!I728,I728*1.16)</f>
        <v>0</v>
      </c>
      <c r="K728" t="b">
        <f t="shared" si="23"/>
        <v>0</v>
      </c>
      <c r="L728">
        <f>'LISTADO GENERAL '!A740</f>
        <v>0</v>
      </c>
    </row>
    <row r="729" spans="1:12">
      <c r="A729" s="22">
        <v>728</v>
      </c>
      <c r="B729" t="str">
        <f>+'LISTADO GENERAL '!B741</f>
        <v>010980065</v>
      </c>
      <c r="C729" t="str">
        <f>+'LISTADO GENERAL '!E741</f>
        <v>CLINDAMICINA 600MG/4ML AMP</v>
      </c>
      <c r="D729">
        <f>+'LISTADO GENERAL '!F741</f>
        <v>0</v>
      </c>
      <c r="E729" t="str">
        <f>+'LISTADO GENERAL '!I741</f>
        <v>LETI-GENVEN</v>
      </c>
      <c r="F729" s="20">
        <f>+'LISTADO GENERAL '!S741</f>
        <v>46327</v>
      </c>
      <c r="G729">
        <f>+'LISTADO GENERAL '!T741</f>
        <v>0</v>
      </c>
      <c r="H729" s="21">
        <f>+'LISTADO GENERAL '!O741</f>
        <v>7.9355844155844162</v>
      </c>
      <c r="I729">
        <f t="shared" si="22"/>
        <v>0</v>
      </c>
      <c r="J729">
        <f>IF('LISTADO GENERAL '!K741="EXENTO",'REF2'!I729,I729*1.16)</f>
        <v>0</v>
      </c>
      <c r="K729" t="b">
        <f t="shared" si="23"/>
        <v>0</v>
      </c>
      <c r="L729" t="str">
        <f>'LISTADO GENERAL '!A741</f>
        <v xml:space="preserve">BROCHE DE ORO </v>
      </c>
    </row>
    <row r="730" spans="1:12">
      <c r="A730" s="22">
        <v>729</v>
      </c>
      <c r="B730" t="str">
        <f>+'LISTADO GENERAL '!B742</f>
        <v>033590021</v>
      </c>
      <c r="C730" t="str">
        <f>+'LISTADO GENERAL '!E742</f>
        <v>CLINDASKIN  (CLINDAMICINA) GEL TOPICO 1% X 25g</v>
      </c>
      <c r="D730">
        <f>+'LISTADO GENERAL '!F742</f>
        <v>0</v>
      </c>
      <c r="E730" t="str">
        <f>+'LISTADO GENERAL '!I742</f>
        <v>TIARES</v>
      </c>
      <c r="F730" s="20">
        <f>+'LISTADO GENERAL '!S742</f>
        <v>46327</v>
      </c>
      <c r="G730">
        <f>+'LISTADO GENERAL '!T742</f>
        <v>0</v>
      </c>
      <c r="H730" s="21">
        <f>+'LISTADO GENERAL '!O742</f>
        <v>5.0632911392405067</v>
      </c>
      <c r="I730">
        <f t="shared" si="22"/>
        <v>0</v>
      </c>
      <c r="J730">
        <f>IF('LISTADO GENERAL '!K742="EXENTO",'REF2'!I730,I730*1.16)</f>
        <v>0</v>
      </c>
      <c r="K730" t="b">
        <f t="shared" si="23"/>
        <v>0</v>
      </c>
      <c r="L730" t="str">
        <f>'LISTADO GENERAL '!A742</f>
        <v>PRODUCTOS TOP</v>
      </c>
    </row>
    <row r="731" spans="1:12">
      <c r="A731" s="22">
        <v>730</v>
      </c>
      <c r="B731" t="str">
        <f>+'LISTADO GENERAL '!B743</f>
        <v>011990271</v>
      </c>
      <c r="C731" t="str">
        <f>+'LISTADO GENERAL '!E743</f>
        <v xml:space="preserve">CLINDAWELL-600  600MG/4ML AMP </v>
      </c>
      <c r="D731">
        <f>+'LISTADO GENERAL '!F743</f>
        <v>0</v>
      </c>
      <c r="E731" t="str">
        <f>+'LISTADO GENERAL '!I743</f>
        <v>WELLONA PHARMA</v>
      </c>
      <c r="F731" s="20">
        <f>+'LISTADO GENERAL '!S743</f>
        <v>46266</v>
      </c>
      <c r="G731">
        <f>+'LISTADO GENERAL '!T743</f>
        <v>0</v>
      </c>
      <c r="H731" s="21">
        <f>+'LISTADO GENERAL '!O743</f>
        <v>3.5412658227848102</v>
      </c>
      <c r="I731">
        <f t="shared" si="22"/>
        <v>0</v>
      </c>
      <c r="J731">
        <f>IF('LISTADO GENERAL '!K743="EXENTO",'REF2'!I731,I731*1.16)</f>
        <v>0</v>
      </c>
      <c r="K731" t="b">
        <f t="shared" si="23"/>
        <v>0</v>
      </c>
      <c r="L731">
        <f>'LISTADO GENERAL '!A743</f>
        <v>0</v>
      </c>
    </row>
    <row r="732" spans="1:12">
      <c r="A732" s="22">
        <v>731</v>
      </c>
      <c r="B732" t="str">
        <f>+'LISTADO GENERAL '!B744</f>
        <v>010140000</v>
      </c>
      <c r="C732" t="str">
        <f>+'LISTADO GENERAL '!E744</f>
        <v>CLINDOX -D (CLINDAMICINA)  600mg  SOLUCION INTRAVENOSA X 50ML</v>
      </c>
      <c r="D732">
        <f>+'LISTADO GENERAL '!F744</f>
        <v>0</v>
      </c>
      <c r="E732" t="str">
        <f>+'LISTADO GENERAL '!I744</f>
        <v>BEHRENS</v>
      </c>
      <c r="F732" s="20">
        <f>+'LISTADO GENERAL '!S744</f>
        <v>46235</v>
      </c>
      <c r="G732">
        <f>+'LISTADO GENERAL '!T744</f>
        <v>0</v>
      </c>
      <c r="H732" s="21">
        <f>+'LISTADO GENERAL '!O744</f>
        <v>5.1818181818181825</v>
      </c>
      <c r="I732">
        <f t="shared" si="22"/>
        <v>0</v>
      </c>
      <c r="J732">
        <f>IF('LISTADO GENERAL '!K744="EXENTO",'REF2'!I732,I732*1.16)</f>
        <v>0</v>
      </c>
      <c r="K732" t="b">
        <f t="shared" si="23"/>
        <v>0</v>
      </c>
      <c r="L732" t="str">
        <f>'LISTADO GENERAL '!A744</f>
        <v>PRODUCTOS TOP</v>
      </c>
    </row>
    <row r="733" spans="1:12">
      <c r="A733" s="22">
        <v>732</v>
      </c>
      <c r="B733" t="str">
        <f>+'LISTADO GENERAL '!B745</f>
        <v>3000077</v>
      </c>
      <c r="C733" t="str">
        <f>+'LISTADO GENERAL '!E745</f>
        <v>CLINDOX-D 12 mg / mL INF FB X 1</v>
      </c>
      <c r="D733">
        <f>+'LISTADO GENERAL '!F745</f>
        <v>0</v>
      </c>
      <c r="E733" t="str">
        <f>+'LISTADO GENERAL '!I745</f>
        <v>BEHRENS</v>
      </c>
      <c r="F733" s="20">
        <f>+'LISTADO GENERAL '!S745</f>
        <v>46235</v>
      </c>
      <c r="G733">
        <f>+'LISTADO GENERAL '!T745</f>
        <v>0</v>
      </c>
      <c r="H733" s="21">
        <f>+'LISTADO GENERAL '!O745</f>
        <v>5.0263636363636364</v>
      </c>
      <c r="I733">
        <f t="shared" si="22"/>
        <v>0</v>
      </c>
      <c r="J733">
        <f>IF('LISTADO GENERAL '!K745="EXENTO",'REF2'!I733,I733*1.16)</f>
        <v>0</v>
      </c>
      <c r="K733" t="b">
        <f t="shared" si="23"/>
        <v>0</v>
      </c>
      <c r="L733">
        <f>'LISTADO GENERAL '!A745</f>
        <v>0</v>
      </c>
    </row>
    <row r="734" spans="1:12">
      <c r="A734" s="22">
        <v>733</v>
      </c>
      <c r="B734" t="str">
        <f>+'LISTADO GENERAL '!B746</f>
        <v>033180013</v>
      </c>
      <c r="C734" t="str">
        <f>+'LISTADO GENERAL '!E746</f>
        <v>CLOBETASOL CREMA 25GR</v>
      </c>
      <c r="D734">
        <f>+'LISTADO GENERAL '!F746</f>
        <v>0</v>
      </c>
      <c r="E734" t="str">
        <f>+'LISTADO GENERAL '!I746</f>
        <v>ARTE + MEDICO</v>
      </c>
      <c r="F734" s="20">
        <f>+'LISTADO GENERAL '!S746</f>
        <v>46419</v>
      </c>
      <c r="G734">
        <f>+'LISTADO GENERAL '!T746</f>
        <v>0</v>
      </c>
      <c r="H734" s="21">
        <f>+'LISTADO GENERAL '!O746</f>
        <v>3.6493506493506493</v>
      </c>
      <c r="I734">
        <f t="shared" si="22"/>
        <v>0</v>
      </c>
      <c r="J734">
        <f>IF('LISTADO GENERAL '!K746="EXENTO",'REF2'!I734,I734*1.16)</f>
        <v>0</v>
      </c>
      <c r="K734" t="b">
        <f t="shared" si="23"/>
        <v>0</v>
      </c>
      <c r="L734">
        <f>'LISTADO GENERAL '!A746</f>
        <v>0</v>
      </c>
    </row>
    <row r="735" spans="1:12">
      <c r="A735" s="22">
        <v>734</v>
      </c>
      <c r="B735" t="str">
        <f>+'LISTADO GENERAL '!B747</f>
        <v>021260147</v>
      </c>
      <c r="C735" t="str">
        <f>+'LISTADO GENERAL '!E747</f>
        <v>CLODOXIN 10mg X 20 COMP</v>
      </c>
      <c r="D735">
        <f>+'LISTADO GENERAL '!F747</f>
        <v>0</v>
      </c>
      <c r="E735" t="str">
        <f>+'LISTADO GENERAL '!I747</f>
        <v>PLUS ANDES</v>
      </c>
      <c r="F735" s="20">
        <f>+'LISTADO GENERAL '!S747</f>
        <v>46204</v>
      </c>
      <c r="G735">
        <f>+'LISTADO GENERAL '!T747</f>
        <v>0</v>
      </c>
      <c r="H735" s="21">
        <f>+'LISTADO GENERAL '!O747</f>
        <v>2.5595238095238093</v>
      </c>
      <c r="I735">
        <f t="shared" si="22"/>
        <v>0</v>
      </c>
      <c r="J735">
        <f>IF('LISTADO GENERAL '!K747="EXENTO",'REF2'!I735,I735*1.16)</f>
        <v>0</v>
      </c>
      <c r="K735" t="b">
        <f t="shared" si="23"/>
        <v>0</v>
      </c>
      <c r="L735">
        <f>'LISTADO GENERAL '!A747</f>
        <v>0</v>
      </c>
    </row>
    <row r="736" spans="1:12">
      <c r="A736" s="22">
        <v>735</v>
      </c>
      <c r="B736" t="str">
        <f>+'LISTADO GENERAL '!B748</f>
        <v>021260149</v>
      </c>
      <c r="C736" t="str">
        <f>+'LISTADO GENERAL '!E748</f>
        <v>CLODOXIN 10mg/ml X 30ml SOLUCION GOTAS</v>
      </c>
      <c r="D736">
        <f>+'LISTADO GENERAL '!F748</f>
        <v>0</v>
      </c>
      <c r="E736" t="str">
        <f>+'LISTADO GENERAL '!I748</f>
        <v>PLUS ANDES</v>
      </c>
      <c r="F736" s="20">
        <f>+'LISTADO GENERAL '!S748</f>
        <v>46054</v>
      </c>
      <c r="G736">
        <f>+'LISTADO GENERAL '!T748</f>
        <v>0</v>
      </c>
      <c r="H736" s="21">
        <f>+'LISTADO GENERAL '!O748</f>
        <v>2.039018497066587</v>
      </c>
      <c r="I736">
        <f t="shared" si="22"/>
        <v>0</v>
      </c>
      <c r="J736">
        <f>IF('LISTADO GENERAL '!K748="EXENTO",'REF2'!I736,I736*1.16)</f>
        <v>0</v>
      </c>
      <c r="K736" t="b">
        <f t="shared" si="23"/>
        <v>0</v>
      </c>
      <c r="L736">
        <f>'LISTADO GENERAL '!A748</f>
        <v>0</v>
      </c>
    </row>
    <row r="737" spans="1:12">
      <c r="A737" s="22">
        <v>736</v>
      </c>
      <c r="B737" t="str">
        <f>+'LISTADO GENERAL '!B749</f>
        <v>021260976</v>
      </c>
      <c r="C737" t="str">
        <f>+'LISTADO GENERAL '!E749</f>
        <v>CLODOXIN 5mg/5ml X 120 ml</v>
      </c>
      <c r="D737">
        <f>+'LISTADO GENERAL '!F749</f>
        <v>0</v>
      </c>
      <c r="E737" t="str">
        <f>+'LISTADO GENERAL '!I749</f>
        <v>PLUS ANDES</v>
      </c>
      <c r="F737" s="20">
        <f>+'LISTADO GENERAL '!S749</f>
        <v>46569</v>
      </c>
      <c r="G737">
        <f>+'LISTADO GENERAL '!T749</f>
        <v>0</v>
      </c>
      <c r="H737" s="21">
        <f>+'LISTADO GENERAL '!O749</f>
        <v>2.9433960324735455</v>
      </c>
      <c r="I737">
        <f t="shared" si="22"/>
        <v>0</v>
      </c>
      <c r="J737">
        <f>IF('LISTADO GENERAL '!K749="EXENTO",'REF2'!I737,I737*1.16)</f>
        <v>0</v>
      </c>
      <c r="K737" t="b">
        <f t="shared" si="23"/>
        <v>0</v>
      </c>
      <c r="L737">
        <f>'LISTADO GENERAL '!A749</f>
        <v>0</v>
      </c>
    </row>
    <row r="738" spans="1:12">
      <c r="A738" s="22">
        <v>737</v>
      </c>
      <c r="B738" t="str">
        <f>+'LISTADO GENERAL '!B750</f>
        <v>022110752</v>
      </c>
      <c r="C738" t="str">
        <f>+'LISTADO GENERAL '!E750</f>
        <v>CLOFEN 1,8MG/ML SUSPENSIÓN ORAL X 60ML</v>
      </c>
      <c r="D738">
        <f>+'LISTADO GENERAL '!F750</f>
        <v>0</v>
      </c>
      <c r="E738" t="str">
        <f>+'LISTADO GENERAL '!I750</f>
        <v>DOLLDER</v>
      </c>
      <c r="F738" s="20">
        <f>+'LISTADO GENERAL '!S750</f>
        <v>46143</v>
      </c>
      <c r="G738">
        <f>+'LISTADO GENERAL '!T750</f>
        <v>0</v>
      </c>
      <c r="H738" s="21">
        <f>+'LISTADO GENERAL '!O750</f>
        <v>4.9474025974025961</v>
      </c>
      <c r="I738">
        <f t="shared" si="22"/>
        <v>0</v>
      </c>
      <c r="J738">
        <f>IF('LISTADO GENERAL '!K750="EXENTO",'REF2'!I738,I738*1.16)</f>
        <v>0</v>
      </c>
      <c r="K738" t="b">
        <f t="shared" si="23"/>
        <v>0</v>
      </c>
      <c r="L738" t="str">
        <f>'LISTADO GENERAL '!A750</f>
        <v xml:space="preserve">BROCHE DE ORO </v>
      </c>
    </row>
    <row r="739" spans="1:12">
      <c r="A739" s="22">
        <v>738</v>
      </c>
      <c r="B739" t="str">
        <f>+'LISTADO GENERAL '!B751</f>
        <v>022110856</v>
      </c>
      <c r="C739" t="str">
        <f>+'LISTADO GENERAL '!E751</f>
        <v>CLOFEN 15MG/ML SOLUCION GOTAS X 15ML</v>
      </c>
      <c r="D739">
        <f>+'LISTADO GENERAL '!F751</f>
        <v>0</v>
      </c>
      <c r="E739" t="str">
        <f>+'LISTADO GENERAL '!I751</f>
        <v>DOLLDER</v>
      </c>
      <c r="F739" s="20">
        <f>+'LISTADO GENERAL '!S751</f>
        <v>46569</v>
      </c>
      <c r="G739">
        <f>+'LISTADO GENERAL '!T751</f>
        <v>0</v>
      </c>
      <c r="H739" s="21">
        <f>+'LISTADO GENERAL '!O751</f>
        <v>2.3651898734177217</v>
      </c>
      <c r="I739">
        <f t="shared" si="22"/>
        <v>0</v>
      </c>
      <c r="J739">
        <f>IF('LISTADO GENERAL '!K751="EXENTO",'REF2'!I739,I739*1.16)</f>
        <v>0</v>
      </c>
      <c r="K739" t="b">
        <f t="shared" si="23"/>
        <v>0</v>
      </c>
      <c r="L739" t="str">
        <f>'LISTADO GENERAL '!A751</f>
        <v>PRODUCTOS TOP</v>
      </c>
    </row>
    <row r="740" spans="1:12">
      <c r="A740" s="22">
        <v>739</v>
      </c>
      <c r="B740" t="str">
        <f>+'LISTADO GENERAL '!B752</f>
        <v>0221110887</v>
      </c>
      <c r="C740" t="str">
        <f>+'LISTADO GENERAL '!E752</f>
        <v>CLOFEN 50MG X 30 COMP</v>
      </c>
      <c r="D740">
        <f>+'LISTADO GENERAL '!F752</f>
        <v>0</v>
      </c>
      <c r="E740" t="str">
        <f>+'LISTADO GENERAL '!I752</f>
        <v>DOLLDER</v>
      </c>
      <c r="F740" s="20">
        <f>+'LISTADO GENERAL '!S752</f>
        <v>46266</v>
      </c>
      <c r="G740">
        <f>+'LISTADO GENERAL '!T752</f>
        <v>0</v>
      </c>
      <c r="H740" s="21">
        <f>+'LISTADO GENERAL '!O752</f>
        <v>3.0253164556962027</v>
      </c>
      <c r="I740">
        <f t="shared" si="22"/>
        <v>0</v>
      </c>
      <c r="J740">
        <f>IF('LISTADO GENERAL '!K752="EXENTO",'REF2'!I740,I740*1.16)</f>
        <v>0</v>
      </c>
      <c r="K740" t="b">
        <f t="shared" si="23"/>
        <v>0</v>
      </c>
      <c r="L740">
        <f>'LISTADO GENERAL '!A752</f>
        <v>0</v>
      </c>
    </row>
    <row r="741" spans="1:12">
      <c r="A741" s="22">
        <v>740</v>
      </c>
      <c r="B741" t="str">
        <f>+'LISTADO GENERAL '!B753</f>
        <v>033590009</v>
      </c>
      <c r="C741" t="str">
        <f>+'LISTADO GENERAL '!E753</f>
        <v>CLOMIFEM (CLOMIFENO) 50MG X 30TBL</v>
      </c>
      <c r="D741">
        <f>+'LISTADO GENERAL '!F753</f>
        <v>0</v>
      </c>
      <c r="E741" t="str">
        <f>+'LISTADO GENERAL '!I753</f>
        <v>TIARES</v>
      </c>
      <c r="F741" s="20">
        <f>+'LISTADO GENERAL '!S753</f>
        <v>46174</v>
      </c>
      <c r="G741">
        <f>+'LISTADO GENERAL '!T753</f>
        <v>0</v>
      </c>
      <c r="H741" s="21">
        <f>+'LISTADO GENERAL '!O753</f>
        <v>4.3410714285714285</v>
      </c>
      <c r="I741">
        <f t="shared" si="22"/>
        <v>0</v>
      </c>
      <c r="J741">
        <f>IF('LISTADO GENERAL '!K753="EXENTO",'REF2'!I741,I741*1.16)</f>
        <v>0</v>
      </c>
      <c r="K741" t="b">
        <f t="shared" si="23"/>
        <v>0</v>
      </c>
      <c r="L741">
        <f>'LISTADO GENERAL '!A753</f>
        <v>0</v>
      </c>
    </row>
    <row r="742" spans="1:12">
      <c r="A742" s="22">
        <v>741</v>
      </c>
      <c r="B742" t="str">
        <f>+'LISTADO GENERAL '!B754</f>
        <v>010920287</v>
      </c>
      <c r="C742" t="str">
        <f>+'LISTADO GENERAL '!E754</f>
        <v>CLONIPRES 0,150MG/ML X 3 AMP</v>
      </c>
      <c r="D742">
        <f>+'LISTADO GENERAL '!F754</f>
        <v>0</v>
      </c>
      <c r="E742" t="str">
        <f>+'LISTADO GENERAL '!I754</f>
        <v>KLINOS</v>
      </c>
      <c r="F742" s="20">
        <f>+'LISTADO GENERAL '!S754</f>
        <v>46905</v>
      </c>
      <c r="G742">
        <f>+'LISTADO GENERAL '!T754</f>
        <v>0</v>
      </c>
      <c r="H742" s="21">
        <f>+'LISTADO GENERAL '!O754</f>
        <v>6.1771428571428579</v>
      </c>
      <c r="I742">
        <f t="shared" si="22"/>
        <v>0</v>
      </c>
      <c r="J742">
        <f>IF('LISTADO GENERAL '!K754="EXENTO",'REF2'!I742,I742*1.16)</f>
        <v>0</v>
      </c>
      <c r="K742" t="b">
        <f t="shared" si="23"/>
        <v>0</v>
      </c>
      <c r="L742">
        <f>'LISTADO GENERAL '!A754</f>
        <v>0</v>
      </c>
    </row>
    <row r="743" spans="1:12">
      <c r="A743" s="22">
        <v>742</v>
      </c>
      <c r="B743" t="str">
        <f>+'LISTADO GENERAL '!B755</f>
        <v>010180331</v>
      </c>
      <c r="C743" t="str">
        <f>+'LISTADO GENERAL '!E755</f>
        <v>CLONIXINATO DE LISINA 100MG/2ML AMP</v>
      </c>
      <c r="D743">
        <f>+'LISTADO GENERAL '!F755</f>
        <v>0</v>
      </c>
      <c r="E743" t="str">
        <f>+'LISTADO GENERAL '!I755</f>
        <v>BIOSANO</v>
      </c>
      <c r="F743" s="20">
        <f>+'LISTADO GENERAL '!S755</f>
        <v>45689</v>
      </c>
      <c r="G743">
        <f>+'LISTADO GENERAL '!T755</f>
        <v>0</v>
      </c>
      <c r="H743" s="21">
        <f>+'LISTADO GENERAL '!O755</f>
        <v>0.38888888888888884</v>
      </c>
      <c r="I743">
        <f t="shared" si="22"/>
        <v>0</v>
      </c>
      <c r="J743">
        <f>IF('LISTADO GENERAL '!K755="EXENTO",'REF2'!I743,I743*1.16)</f>
        <v>0</v>
      </c>
      <c r="K743" t="b">
        <f t="shared" si="23"/>
        <v>0</v>
      </c>
      <c r="L743">
        <f>'LISTADO GENERAL '!A755</f>
        <v>0</v>
      </c>
    </row>
    <row r="744" spans="1:12">
      <c r="A744" s="22">
        <v>743</v>
      </c>
      <c r="B744" t="str">
        <f>+'LISTADO GENERAL '!B756</f>
        <v>BKCLOPID00750000</v>
      </c>
      <c r="C744" t="str">
        <f>+'LISTADO GENERAL '!E756</f>
        <v>CLOPIDOGREL 75 MG X 30 TAB</v>
      </c>
      <c r="D744">
        <f>+'LISTADO GENERAL '!F756</f>
        <v>0</v>
      </c>
      <c r="E744" t="str">
        <f>+'LISTADO GENERAL '!I756</f>
        <v>BUKA</v>
      </c>
      <c r="F744" s="20">
        <f>+'LISTADO GENERAL '!S756</f>
        <v>46569</v>
      </c>
      <c r="G744">
        <f>+'LISTADO GENERAL '!T756</f>
        <v>0</v>
      </c>
      <c r="H744" s="21">
        <f>+'LISTADO GENERAL '!O756</f>
        <v>2.9740259740259738</v>
      </c>
      <c r="I744">
        <f t="shared" si="22"/>
        <v>0</v>
      </c>
      <c r="J744">
        <f>IF('LISTADO GENERAL '!K756="EXENTO",'REF2'!I744,I744*1.16)</f>
        <v>0</v>
      </c>
      <c r="K744" t="b">
        <f t="shared" si="23"/>
        <v>0</v>
      </c>
      <c r="L744">
        <f>'LISTADO GENERAL '!A756</f>
        <v>0</v>
      </c>
    </row>
    <row r="745" spans="1:12">
      <c r="A745" s="22">
        <v>744</v>
      </c>
      <c r="B745" t="str">
        <f>+'LISTADO GENERAL '!B757</f>
        <v>033180014</v>
      </c>
      <c r="C745" t="str">
        <f>+'LISTADO GENERAL '!E757</f>
        <v>CLOPIDROGREL 75 MG X 10 TAB</v>
      </c>
      <c r="D745">
        <f>+'LISTADO GENERAL '!F757</f>
        <v>0</v>
      </c>
      <c r="E745" t="str">
        <f>+'LISTADO GENERAL '!I757</f>
        <v>ARTE + MEDICO</v>
      </c>
      <c r="F745" s="20">
        <f>+'LISTADO GENERAL '!S757</f>
        <v>45870</v>
      </c>
      <c r="G745">
        <f>+'LISTADO GENERAL '!T757</f>
        <v>0</v>
      </c>
      <c r="H745" s="21">
        <f>+'LISTADO GENERAL '!O757</f>
        <v>1.0476190476190477</v>
      </c>
      <c r="I745">
        <f t="shared" si="22"/>
        <v>0</v>
      </c>
      <c r="J745">
        <f>IF('LISTADO GENERAL '!K757="EXENTO",'REF2'!I745,I745*1.16)</f>
        <v>0</v>
      </c>
      <c r="K745" t="b">
        <f t="shared" si="23"/>
        <v>0</v>
      </c>
      <c r="L745">
        <f>'LISTADO GENERAL '!A757</f>
        <v>0</v>
      </c>
    </row>
    <row r="746" spans="1:12">
      <c r="A746" s="22">
        <v>745</v>
      </c>
      <c r="B746" t="str">
        <f>+'LISTADO GENERAL '!B758</f>
        <v>020350874</v>
      </c>
      <c r="C746" t="str">
        <f>+'LISTADO GENERAL '!E758</f>
        <v>CLORACE 125-0,5MG/5ML JARABE X 120ML</v>
      </c>
      <c r="D746">
        <f>+'LISTADO GENERAL '!F758</f>
        <v>0</v>
      </c>
      <c r="E746" t="str">
        <f>+'LISTADO GENERAL '!I758</f>
        <v>COFASA</v>
      </c>
      <c r="F746" s="20">
        <f>+'LISTADO GENERAL '!S758</f>
        <v>46935</v>
      </c>
      <c r="G746">
        <f>+'LISTADO GENERAL '!T758</f>
        <v>0</v>
      </c>
      <c r="H746" s="21">
        <f>+'LISTADO GENERAL '!O758</f>
        <v>3.4516474297243049</v>
      </c>
      <c r="I746">
        <f t="shared" si="22"/>
        <v>0</v>
      </c>
      <c r="J746">
        <f>IF('LISTADO GENERAL '!K758="EXENTO",'REF2'!I746,I746*1.16)</f>
        <v>0</v>
      </c>
      <c r="K746" t="b">
        <f t="shared" si="23"/>
        <v>0</v>
      </c>
      <c r="L746">
        <f>'LISTADO GENERAL '!A758</f>
        <v>0</v>
      </c>
    </row>
    <row r="747" spans="1:12">
      <c r="A747" s="22">
        <v>746</v>
      </c>
      <c r="B747" t="str">
        <f>+'LISTADO GENERAL '!B759</f>
        <v>020351032</v>
      </c>
      <c r="C747" t="str">
        <f>+'LISTADO GENERAL '!E759</f>
        <v>CLORACE 500 MG- 4MG TABLETAS DISP X 25  BLISTER</v>
      </c>
      <c r="D747">
        <f>+'LISTADO GENERAL '!F759</f>
        <v>0</v>
      </c>
      <c r="E747" t="str">
        <f>+'LISTADO GENERAL '!I759</f>
        <v>COFASA</v>
      </c>
      <c r="F747" s="20">
        <f>+'LISTADO GENERAL '!S759</f>
        <v>46508</v>
      </c>
      <c r="G747">
        <f>+'LISTADO GENERAL '!T759</f>
        <v>0</v>
      </c>
      <c r="H747" s="21">
        <f>+'LISTADO GENERAL '!O759</f>
        <v>16.450308124434304</v>
      </c>
      <c r="I747">
        <f t="shared" si="22"/>
        <v>0</v>
      </c>
      <c r="J747">
        <f>IF('LISTADO GENERAL '!K759="EXENTO",'REF2'!I747,I747*1.16)</f>
        <v>0</v>
      </c>
      <c r="K747" t="b">
        <f t="shared" si="23"/>
        <v>0</v>
      </c>
      <c r="L747" t="str">
        <f>'LISTADO GENERAL '!A759</f>
        <v>PRODUCTOS TOP</v>
      </c>
    </row>
    <row r="748" spans="1:12">
      <c r="A748" s="22">
        <v>747</v>
      </c>
      <c r="B748" t="str">
        <f>+'LISTADO GENERAL '!B760</f>
        <v>020350153</v>
      </c>
      <c r="C748" t="str">
        <f>+'LISTADO GENERAL '!E760</f>
        <v>CLORACE 500-4MG X 10 TAB</v>
      </c>
      <c r="D748">
        <f>+'LISTADO GENERAL '!F760</f>
        <v>0</v>
      </c>
      <c r="E748" t="str">
        <f>+'LISTADO GENERAL '!I760</f>
        <v>COFASA</v>
      </c>
      <c r="F748" s="20">
        <f>+'LISTADO GENERAL '!S760</f>
        <v>46508</v>
      </c>
      <c r="G748">
        <f>+'LISTADO GENERAL '!T760</f>
        <v>0</v>
      </c>
      <c r="H748" s="21">
        <f>+'LISTADO GENERAL '!O760</f>
        <v>1.6144787486750902</v>
      </c>
      <c r="I748">
        <f t="shared" si="22"/>
        <v>0</v>
      </c>
      <c r="J748">
        <f>IF('LISTADO GENERAL '!K760="EXENTO",'REF2'!I748,I748*1.16)</f>
        <v>0</v>
      </c>
      <c r="K748" t="b">
        <f t="shared" si="23"/>
        <v>0</v>
      </c>
      <c r="L748">
        <f>'LISTADO GENERAL '!A760</f>
        <v>0</v>
      </c>
    </row>
    <row r="749" spans="1:12">
      <c r="A749" s="22">
        <v>748</v>
      </c>
      <c r="B749" t="str">
        <f>+'LISTADO GENERAL '!B761</f>
        <v>020350847</v>
      </c>
      <c r="C749" t="str">
        <f>+'LISTADO GENERAL '!E761</f>
        <v>CLORACE 500-4MG X 20 TAB</v>
      </c>
      <c r="D749">
        <f>+'LISTADO GENERAL '!F761</f>
        <v>0</v>
      </c>
      <c r="E749" t="str">
        <f>+'LISTADO GENERAL '!I761</f>
        <v>COFASA</v>
      </c>
      <c r="F749" s="20">
        <f>+'LISTADO GENERAL '!S761</f>
        <v>46569</v>
      </c>
      <c r="G749">
        <f>+'LISTADO GENERAL '!T761</f>
        <v>0</v>
      </c>
      <c r="H749" s="21">
        <f>+'LISTADO GENERAL '!O761</f>
        <v>2.7046497074082878</v>
      </c>
      <c r="I749">
        <f t="shared" si="22"/>
        <v>0</v>
      </c>
      <c r="J749">
        <f>IF('LISTADO GENERAL '!K761="EXENTO",'REF2'!I749,I749*1.16)</f>
        <v>0</v>
      </c>
      <c r="K749" t="b">
        <f t="shared" si="23"/>
        <v>0</v>
      </c>
      <c r="L749">
        <f>'LISTADO GENERAL '!A761</f>
        <v>0</v>
      </c>
    </row>
    <row r="750" spans="1:12">
      <c r="A750" s="22">
        <v>749</v>
      </c>
      <c r="B750" t="str">
        <f>+'LISTADO GENERAL '!B762</f>
        <v>020351035</v>
      </c>
      <c r="C750" t="str">
        <f>+'LISTADO GENERAL '!E762</f>
        <v>CLORACI 1000mg SIN AZUCAR X 30 TAB</v>
      </c>
      <c r="D750">
        <f>+'LISTADO GENERAL '!F762</f>
        <v>0</v>
      </c>
      <c r="E750" t="str">
        <f>+'LISTADO GENERAL '!I762</f>
        <v>COFASA</v>
      </c>
      <c r="F750" s="20">
        <f>+'LISTADO GENERAL '!S762</f>
        <v>46539</v>
      </c>
      <c r="G750">
        <f>+'LISTADO GENERAL '!T762</f>
        <v>0</v>
      </c>
      <c r="H750" s="21">
        <f>+'LISTADO GENERAL '!O762</f>
        <v>5.8369499999999999</v>
      </c>
      <c r="I750">
        <f t="shared" si="22"/>
        <v>0</v>
      </c>
      <c r="J750">
        <f>IF('LISTADO GENERAL '!K762="EXENTO",'REF2'!I750,I750*1.16)</f>
        <v>0</v>
      </c>
      <c r="K750" t="b">
        <f t="shared" si="23"/>
        <v>0</v>
      </c>
      <c r="L750" t="str">
        <f>'LISTADO GENERAL '!A762</f>
        <v xml:space="preserve">NUEVAS ENTRADAS </v>
      </c>
    </row>
    <row r="751" spans="1:12">
      <c r="A751" s="22">
        <v>750</v>
      </c>
      <c r="B751" t="str">
        <f>+'LISTADO GENERAL '!B763</f>
        <v>020350989</v>
      </c>
      <c r="C751" t="str">
        <f>+'LISTADO GENERAL '!E763</f>
        <v>CLORACI PLUS  (VIT C+ ZING) X30 TAB</v>
      </c>
      <c r="D751">
        <f>+'LISTADO GENERAL '!F763</f>
        <v>0</v>
      </c>
      <c r="E751" t="str">
        <f>+'LISTADO GENERAL '!I763</f>
        <v>COFASA</v>
      </c>
      <c r="F751" s="20">
        <f>+'LISTADO GENERAL '!S763</f>
        <v>46508</v>
      </c>
      <c r="G751">
        <f>+'LISTADO GENERAL '!T763</f>
        <v>0</v>
      </c>
      <c r="H751" s="21">
        <f>+'LISTADO GENERAL '!O763</f>
        <v>6.1032023809523812</v>
      </c>
      <c r="I751">
        <f t="shared" si="22"/>
        <v>0</v>
      </c>
      <c r="J751">
        <f>IF('LISTADO GENERAL '!K763="EXENTO",'REF2'!I751,I751*1.16)</f>
        <v>0</v>
      </c>
      <c r="K751" t="b">
        <f t="shared" si="23"/>
        <v>0</v>
      </c>
      <c r="L751" t="str">
        <f>'LISTADO GENERAL '!A763</f>
        <v xml:space="preserve">NUEVAS ENTRADAS </v>
      </c>
    </row>
    <row r="752" spans="1:12">
      <c r="A752" s="22">
        <v>751</v>
      </c>
      <c r="B752" t="str">
        <f>+'LISTADO GENERAL '!B764</f>
        <v>020351038</v>
      </c>
      <c r="C752" t="str">
        <f>+'LISTADO GENERAL '!E764</f>
        <v>CLORALIV DIA 500 mg - 2 mg - 10 mg X 10 TAB</v>
      </c>
      <c r="D752">
        <f>+'LISTADO GENERAL '!F764</f>
        <v>0</v>
      </c>
      <c r="E752" t="str">
        <f>+'LISTADO GENERAL '!I764</f>
        <v>COFASA</v>
      </c>
      <c r="F752" s="20">
        <f>+'LISTADO GENERAL '!S764</f>
        <v>46204</v>
      </c>
      <c r="G752">
        <f>+'LISTADO GENERAL '!T764</f>
        <v>0</v>
      </c>
      <c r="H752" s="21">
        <f>+'LISTADO GENERAL '!O764</f>
        <v>2.059367088607595</v>
      </c>
      <c r="I752">
        <f t="shared" si="22"/>
        <v>0</v>
      </c>
      <c r="J752">
        <f>IF('LISTADO GENERAL '!K764="EXENTO",'REF2'!I752,I752*1.16)</f>
        <v>0</v>
      </c>
      <c r="K752" t="b">
        <f t="shared" si="23"/>
        <v>0</v>
      </c>
      <c r="L752" t="str">
        <f>'LISTADO GENERAL '!A764</f>
        <v xml:space="preserve">NUEVAS ENTRADAS </v>
      </c>
    </row>
    <row r="753" spans="1:12">
      <c r="A753" s="22">
        <v>752</v>
      </c>
      <c r="B753" t="str">
        <f>+'LISTADO GENERAL '!B765</f>
        <v>010060204</v>
      </c>
      <c r="C753" t="str">
        <f>+'LISTADO GENERAL '!E765</f>
        <v>CLORFENIRAMINA MALEATO 10 MG/ML AMP</v>
      </c>
      <c r="D753">
        <f>+'LISTADO GENERAL '!F765</f>
        <v>0</v>
      </c>
      <c r="E753" t="str">
        <f>+'LISTADO GENERAL '!I765</f>
        <v>ALFA FARMACEUTICAL</v>
      </c>
      <c r="F753" s="20">
        <f>+'LISTADO GENERAL '!S765</f>
        <v>46388</v>
      </c>
      <c r="G753">
        <f>+'LISTADO GENERAL '!T765</f>
        <v>0</v>
      </c>
      <c r="H753" s="21">
        <f>+'LISTADO GENERAL '!O765</f>
        <v>0.12846428571428573</v>
      </c>
      <c r="I753">
        <f t="shared" si="22"/>
        <v>0</v>
      </c>
      <c r="J753">
        <f>IF('LISTADO GENERAL '!K765="EXENTO",'REF2'!I753,I753*1.16)</f>
        <v>0</v>
      </c>
      <c r="K753" t="b">
        <f t="shared" si="23"/>
        <v>0</v>
      </c>
      <c r="L753" t="str">
        <f>'LISTADO GENERAL '!A765</f>
        <v>PRODUCTOS TOP</v>
      </c>
    </row>
    <row r="754" spans="1:12">
      <c r="A754" s="22">
        <v>753</v>
      </c>
      <c r="B754" t="str">
        <f>+'LISTADO GENERAL '!B766</f>
        <v>022720035</v>
      </c>
      <c r="C754" t="str">
        <f>+'LISTADO GENERAL '!E766</f>
        <v xml:space="preserve">CLORIDRATO DE TERBINAFINA AL 1% CREMA </v>
      </c>
      <c r="D754">
        <f>+'LISTADO GENERAL '!F766</f>
        <v>0</v>
      </c>
      <c r="E754" t="str">
        <f>+'LISTADO GENERAL '!I766</f>
        <v>FAHD</v>
      </c>
      <c r="F754" s="20">
        <f>+'LISTADO GENERAL '!S766</f>
        <v>46054</v>
      </c>
      <c r="G754">
        <f>+'LISTADO GENERAL '!T766</f>
        <v>0</v>
      </c>
      <c r="H754" s="21">
        <f>+'LISTADO GENERAL '!O766</f>
        <v>3.7721518987341769</v>
      </c>
      <c r="I754">
        <f t="shared" si="22"/>
        <v>0</v>
      </c>
      <c r="J754">
        <f>IF('LISTADO GENERAL '!K766="EXENTO",'REF2'!I754,I754*1.16)</f>
        <v>0</v>
      </c>
      <c r="K754" t="b">
        <f t="shared" si="23"/>
        <v>0</v>
      </c>
      <c r="L754" t="str">
        <f>'LISTADO GENERAL '!A766</f>
        <v>PRODUCTOS TOP</v>
      </c>
    </row>
    <row r="755" spans="1:12">
      <c r="A755" s="22">
        <v>754</v>
      </c>
      <c r="B755" t="str">
        <f>+'LISTADO GENERAL '!B767</f>
        <v>023850002</v>
      </c>
      <c r="C755" t="str">
        <f>+'LISTADO GENERAL '!E767</f>
        <v>CLORURO DE MAGNESIO X 1000 mL</v>
      </c>
      <c r="D755">
        <f>+'LISTADO GENERAL '!F767</f>
        <v>0</v>
      </c>
      <c r="E755" t="str">
        <f>+'LISTADO GENERAL '!I767</f>
        <v>BIOFARCO</v>
      </c>
      <c r="F755" s="20">
        <f>+'LISTADO GENERAL '!S767</f>
        <v>46419</v>
      </c>
      <c r="G755">
        <f>+'LISTADO GENERAL '!T767</f>
        <v>0</v>
      </c>
      <c r="H755" s="21">
        <f>+'LISTADO GENERAL '!O767</f>
        <v>7.1428571428571423</v>
      </c>
      <c r="I755">
        <f t="shared" si="22"/>
        <v>0</v>
      </c>
      <c r="J755">
        <f>IF('LISTADO GENERAL '!K767="EXENTO",'REF2'!I755,I755*1.16)</f>
        <v>0</v>
      </c>
      <c r="K755" t="b">
        <f t="shared" si="23"/>
        <v>0</v>
      </c>
      <c r="L755" t="str">
        <f>'LISTADO GENERAL '!A767</f>
        <v>PRODUCTOS TOP</v>
      </c>
    </row>
    <row r="756" spans="1:12">
      <c r="A756" s="22">
        <v>755</v>
      </c>
      <c r="B756" t="str">
        <f>+'LISTADO GENERAL '!B768</f>
        <v>023850003</v>
      </c>
      <c r="C756" t="str">
        <f>+'LISTADO GENERAL '!E768</f>
        <v>CLORURO DE MAGNESIO X 500 mL</v>
      </c>
      <c r="D756">
        <f>+'LISTADO GENERAL '!F768</f>
        <v>0</v>
      </c>
      <c r="E756" t="str">
        <f>+'LISTADO GENERAL '!I768</f>
        <v>BIOFARCO</v>
      </c>
      <c r="F756" s="20">
        <f>+'LISTADO GENERAL '!S768</f>
        <v>46296</v>
      </c>
      <c r="G756">
        <f>+'LISTADO GENERAL '!T768</f>
        <v>0</v>
      </c>
      <c r="H756" s="21">
        <f>+'LISTADO GENERAL '!O768</f>
        <v>5.337662337662338</v>
      </c>
      <c r="I756">
        <f t="shared" si="22"/>
        <v>0</v>
      </c>
      <c r="J756">
        <f>IF('LISTADO GENERAL '!K768="EXENTO",'REF2'!I756,I756*1.16)</f>
        <v>0</v>
      </c>
      <c r="K756" t="b">
        <f t="shared" si="23"/>
        <v>0</v>
      </c>
      <c r="L756" t="str">
        <f>'LISTADO GENERAL '!A768</f>
        <v>PRODUCTOS TOP</v>
      </c>
    </row>
    <row r="757" spans="1:12">
      <c r="A757" s="22">
        <v>756</v>
      </c>
      <c r="B757" t="str">
        <f>+'LISTADO GENERAL '!B769</f>
        <v>0137400003</v>
      </c>
      <c r="C757" t="str">
        <f>+'LISTADO GENERAL '!E769</f>
        <v>CLORURO DE SODIO - DEXTROSA 0,45% - 5% X 500 ML I.V</v>
      </c>
      <c r="D757">
        <f>+'LISTADO GENERAL '!F769</f>
        <v>0</v>
      </c>
      <c r="E757" t="str">
        <f>+'LISTADO GENERAL '!I769</f>
        <v>BALKER</v>
      </c>
      <c r="F757" s="20">
        <f>+'LISTADO GENERAL '!S769</f>
        <v>45931</v>
      </c>
      <c r="G757">
        <f>+'LISTADO GENERAL '!T769</f>
        <v>0</v>
      </c>
      <c r="H757" s="21">
        <f>+'LISTADO GENERAL '!O769</f>
        <v>1.6558441558441559</v>
      </c>
      <c r="I757">
        <f t="shared" si="22"/>
        <v>0</v>
      </c>
      <c r="J757">
        <f>IF('LISTADO GENERAL '!K769="EXENTO",'REF2'!I757,I757*1.16)</f>
        <v>0</v>
      </c>
      <c r="K757" t="b">
        <f t="shared" si="23"/>
        <v>0</v>
      </c>
      <c r="L757">
        <f>'LISTADO GENERAL '!A769</f>
        <v>0</v>
      </c>
    </row>
    <row r="758" spans="1:12">
      <c r="A758" s="22">
        <v>757</v>
      </c>
      <c r="B758" t="str">
        <f>+'LISTADO GENERAL '!B770</f>
        <v>0137400001</v>
      </c>
      <c r="C758" t="str">
        <f>+'LISTADO GENERAL '!E770</f>
        <v>CLORURO DE SODIO 0,9%  250  ML I.V</v>
      </c>
      <c r="D758">
        <f>+'LISTADO GENERAL '!F770</f>
        <v>0</v>
      </c>
      <c r="E758" t="str">
        <f>+'LISTADO GENERAL '!I770</f>
        <v>BALKER</v>
      </c>
      <c r="F758" s="20">
        <f>+'LISTADO GENERAL '!S770</f>
        <v>46327</v>
      </c>
      <c r="G758">
        <f>+'LISTADO GENERAL '!T770</f>
        <v>0</v>
      </c>
      <c r="H758" s="21">
        <f>+'LISTADO GENERAL '!O770</f>
        <v>1.1904761904761905</v>
      </c>
      <c r="I758">
        <f t="shared" si="22"/>
        <v>0</v>
      </c>
      <c r="J758">
        <f>IF('LISTADO GENERAL '!K770="EXENTO",'REF2'!I758,I758*1.16)</f>
        <v>0</v>
      </c>
      <c r="K758" t="b">
        <f t="shared" si="23"/>
        <v>0</v>
      </c>
      <c r="L758">
        <f>'LISTADO GENERAL '!A770</f>
        <v>0</v>
      </c>
    </row>
    <row r="759" spans="1:12">
      <c r="A759" s="22">
        <v>758</v>
      </c>
      <c r="B759" t="str">
        <f>+'LISTADO GENERAL '!B771</f>
        <v>013320010</v>
      </c>
      <c r="C759" t="str">
        <f>+'LISTADO GENERAL '!E771</f>
        <v>CLORURO DE SODIO 0.9% X 100mL SOL -IPS</v>
      </c>
      <c r="D759">
        <f>+'LISTADO GENERAL '!F771</f>
        <v>0</v>
      </c>
      <c r="E759" t="str">
        <f>+'LISTADO GENERAL '!I771</f>
        <v>IPS</v>
      </c>
      <c r="F759" s="20">
        <f>+'LISTADO GENERAL '!S771</f>
        <v>46447</v>
      </c>
      <c r="G759">
        <f>+'LISTADO GENERAL '!T771</f>
        <v>0</v>
      </c>
      <c r="H759" s="21">
        <f>+'LISTADO GENERAL '!O771</f>
        <v>1.149113924050633</v>
      </c>
      <c r="I759">
        <f t="shared" si="22"/>
        <v>0</v>
      </c>
      <c r="J759">
        <f>IF('LISTADO GENERAL '!K771="EXENTO",'REF2'!I759,I759*1.16)</f>
        <v>0</v>
      </c>
      <c r="K759" t="b">
        <f t="shared" si="23"/>
        <v>0</v>
      </c>
      <c r="L759">
        <f>'LISTADO GENERAL '!A771</f>
        <v>0</v>
      </c>
    </row>
    <row r="760" spans="1:12">
      <c r="A760" s="22">
        <v>759</v>
      </c>
      <c r="B760" t="str">
        <f>+'LISTADO GENERAL '!B772</f>
        <v>013320011</v>
      </c>
      <c r="C760" t="str">
        <f>+'LISTADO GENERAL '!E772</f>
        <v>CLORURO DE SODIO 0.9% X 500mL SOL -IPS</v>
      </c>
      <c r="D760">
        <f>+'LISTADO GENERAL '!F772</f>
        <v>0</v>
      </c>
      <c r="E760" t="str">
        <f>+'LISTADO GENERAL '!I772</f>
        <v>IPS</v>
      </c>
      <c r="F760" s="20">
        <f>+'LISTADO GENERAL '!S772</f>
        <v>46447</v>
      </c>
      <c r="G760">
        <f>+'LISTADO GENERAL '!T772</f>
        <v>0</v>
      </c>
      <c r="H760" s="21">
        <f>+'LISTADO GENERAL '!O772</f>
        <v>1.1620253164556962</v>
      </c>
      <c r="I760">
        <f t="shared" si="22"/>
        <v>0</v>
      </c>
      <c r="J760">
        <f>IF('LISTADO GENERAL '!K772="EXENTO",'REF2'!I760,I760*1.16)</f>
        <v>0</v>
      </c>
      <c r="K760" t="b">
        <f t="shared" si="23"/>
        <v>0</v>
      </c>
      <c r="L760">
        <f>'LISTADO GENERAL '!A772</f>
        <v>0</v>
      </c>
    </row>
    <row r="761" spans="1:12">
      <c r="A761" s="22">
        <v>760</v>
      </c>
      <c r="B761" t="str">
        <f>+'LISTADO GENERAL '!B773</f>
        <v>013700000</v>
      </c>
      <c r="C761" t="str">
        <f>+'LISTADO GENERAL '!E773</f>
        <v>CLORURO DE SODIO 0.9% X100 ml</v>
      </c>
      <c r="D761">
        <f>+'LISTADO GENERAL '!F773</f>
        <v>0</v>
      </c>
      <c r="E761" t="str">
        <f>+'LISTADO GENERAL '!I773</f>
        <v>TRADING MEDICAL</v>
      </c>
      <c r="F761" s="20">
        <f>+'LISTADO GENERAL '!S773</f>
        <v>46023</v>
      </c>
      <c r="G761">
        <f>+'LISTADO GENERAL '!T773</f>
        <v>0</v>
      </c>
      <c r="H761" s="21">
        <f>+'LISTADO GENERAL '!O773</f>
        <v>1.2272727272727273</v>
      </c>
      <c r="I761">
        <f t="shared" si="22"/>
        <v>0</v>
      </c>
      <c r="J761">
        <f>IF('LISTADO GENERAL '!K773="EXENTO",'REF2'!I761,I761*1.16)</f>
        <v>0</v>
      </c>
      <c r="K761" t="b">
        <f t="shared" si="23"/>
        <v>0</v>
      </c>
      <c r="L761">
        <f>'LISTADO GENERAL '!A773</f>
        <v>0</v>
      </c>
    </row>
    <row r="762" spans="1:12">
      <c r="A762" s="22">
        <v>761</v>
      </c>
      <c r="B762" t="str">
        <f>+'LISTADO GENERAL '!B774</f>
        <v>012860001</v>
      </c>
      <c r="C762" t="str">
        <f>+'LISTADO GENERAL '!E774</f>
        <v>CLORURO DE SODIO 500ml</v>
      </c>
      <c r="D762">
        <f>+'LISTADO GENERAL '!F774</f>
        <v>0</v>
      </c>
      <c r="E762" t="str">
        <f>+'LISTADO GENERAL '!I774</f>
        <v>DROVENPLUS</v>
      </c>
      <c r="F762" s="20">
        <f>+'LISTADO GENERAL '!S774</f>
        <v>46296</v>
      </c>
      <c r="G762">
        <f>+'LISTADO GENERAL '!T774</f>
        <v>0</v>
      </c>
      <c r="H762" s="21">
        <f>+'LISTADO GENERAL '!O774</f>
        <v>0.88607594936708856</v>
      </c>
      <c r="I762">
        <f t="shared" si="22"/>
        <v>0</v>
      </c>
      <c r="J762">
        <f>IF('LISTADO GENERAL '!K774="EXENTO",'REF2'!I762,I762*1.16)</f>
        <v>0</v>
      </c>
      <c r="K762" t="b">
        <f t="shared" si="23"/>
        <v>0</v>
      </c>
      <c r="L762">
        <f>'LISTADO GENERAL '!A774</f>
        <v>0</v>
      </c>
    </row>
    <row r="763" spans="1:12">
      <c r="A763" s="22">
        <v>762</v>
      </c>
      <c r="B763" t="str">
        <f>+'LISTADO GENERAL '!B775</f>
        <v>030960788</v>
      </c>
      <c r="C763" t="str">
        <f>+'LISTADO GENERAL '!E775</f>
        <v>CLOTRIMAZOL 1% CREMA 40GR</v>
      </c>
      <c r="D763">
        <f>+'LISTADO GENERAL '!F775</f>
        <v>0</v>
      </c>
      <c r="E763" t="str">
        <f>+'LISTADO GENERAL '!I775</f>
        <v>LAPROFF</v>
      </c>
      <c r="F763" s="20">
        <f>+'LISTADO GENERAL '!S775</f>
        <v>46204</v>
      </c>
      <c r="G763">
        <f>+'LISTADO GENERAL '!T775</f>
        <v>0</v>
      </c>
      <c r="H763" s="21">
        <f>+'LISTADO GENERAL '!O775</f>
        <v>2.051948051948052</v>
      </c>
      <c r="I763">
        <f t="shared" si="22"/>
        <v>0</v>
      </c>
      <c r="J763">
        <f>IF('LISTADO GENERAL '!K775="EXENTO",'REF2'!I763,I763*1.16)</f>
        <v>0</v>
      </c>
      <c r="K763" t="b">
        <f t="shared" si="23"/>
        <v>0</v>
      </c>
      <c r="L763" t="str">
        <f>'LISTADO GENERAL '!A775</f>
        <v>PRODUCTOS TOP</v>
      </c>
    </row>
    <row r="764" spans="1:12">
      <c r="A764" s="22">
        <v>763</v>
      </c>
      <c r="B764" t="str">
        <f>+'LISTADO GENERAL '!B776</f>
        <v>033590013</v>
      </c>
      <c r="C764" t="str">
        <f>+'LISTADO GENERAL '!E776</f>
        <v>CLOTRIMAZOL 1% CREMA VAGINAL 50g</v>
      </c>
      <c r="D764">
        <f>+'LISTADO GENERAL '!F776</f>
        <v>0</v>
      </c>
      <c r="E764" t="str">
        <f>+'LISTADO GENERAL '!I776</f>
        <v>TIARES</v>
      </c>
      <c r="F764" s="20">
        <f>+'LISTADO GENERAL '!S776</f>
        <v>46235</v>
      </c>
      <c r="G764">
        <f>+'LISTADO GENERAL '!T776</f>
        <v>0</v>
      </c>
      <c r="H764" s="21">
        <f>+'LISTADO GENERAL '!O776</f>
        <v>3.4675324675324677</v>
      </c>
      <c r="I764">
        <f t="shared" si="22"/>
        <v>0</v>
      </c>
      <c r="J764">
        <f>IF('LISTADO GENERAL '!K776="EXENTO",'REF2'!I764,I764*1.16)</f>
        <v>0</v>
      </c>
      <c r="K764" t="b">
        <f t="shared" si="23"/>
        <v>0</v>
      </c>
      <c r="L764">
        <f>'LISTADO GENERAL '!A776</f>
        <v>0</v>
      </c>
    </row>
    <row r="765" spans="1:12">
      <c r="A765" s="22">
        <v>764</v>
      </c>
      <c r="B765" t="str">
        <f>+'LISTADO GENERAL '!B777</f>
        <v>033180048</v>
      </c>
      <c r="C765" t="str">
        <f>+'LISTADO GENERAL '!E777</f>
        <v xml:space="preserve">CLOTRIMAZOL 1% CREMA VAGINAL X 30G </v>
      </c>
      <c r="D765">
        <f>+'LISTADO GENERAL '!F777</f>
        <v>0</v>
      </c>
      <c r="E765" t="str">
        <f>+'LISTADO GENERAL '!I777</f>
        <v>ARTE + MEDICO</v>
      </c>
      <c r="F765" s="20">
        <f>+'LISTADO GENERAL '!S777</f>
        <v>46478</v>
      </c>
      <c r="G765">
        <f>+'LISTADO GENERAL '!T777</f>
        <v>0</v>
      </c>
      <c r="H765" s="21">
        <f>+'LISTADO GENERAL '!O777</f>
        <v>4.9870129870129869</v>
      </c>
      <c r="I765">
        <f t="shared" si="22"/>
        <v>0</v>
      </c>
      <c r="J765">
        <f>IF('LISTADO GENERAL '!K777="EXENTO",'REF2'!I765,I765*1.16)</f>
        <v>0</v>
      </c>
      <c r="K765" t="b">
        <f t="shared" si="23"/>
        <v>0</v>
      </c>
      <c r="L765">
        <f>'LISTADO GENERAL '!A777</f>
        <v>0</v>
      </c>
    </row>
    <row r="766" spans="1:12">
      <c r="A766" s="22">
        <v>765</v>
      </c>
      <c r="B766" t="str">
        <f>+'LISTADO GENERAL '!B778</f>
        <v>020980869</v>
      </c>
      <c r="C766" t="str">
        <f>+'LISTADO GENERAL '!E778</f>
        <v>CLOTRIMAZOL 1% CREMA X 20GR</v>
      </c>
      <c r="D766">
        <f>+'LISTADO GENERAL '!F778</f>
        <v>0</v>
      </c>
      <c r="E766" t="str">
        <f>+'LISTADO GENERAL '!I778</f>
        <v>LETI-GENVEN</v>
      </c>
      <c r="F766" s="20">
        <f>+'LISTADO GENERAL '!S778</f>
        <v>46600</v>
      </c>
      <c r="G766">
        <f>+'LISTADO GENERAL '!T778</f>
        <v>0</v>
      </c>
      <c r="H766" s="21">
        <f>+'LISTADO GENERAL '!O778</f>
        <v>2.7352784810126582</v>
      </c>
      <c r="I766">
        <f t="shared" si="22"/>
        <v>0</v>
      </c>
      <c r="J766">
        <f>IF('LISTADO GENERAL '!K778="EXENTO",'REF2'!I766,I766*1.16)</f>
        <v>0</v>
      </c>
      <c r="K766" t="b">
        <f t="shared" si="23"/>
        <v>0</v>
      </c>
      <c r="L766" t="str">
        <f>'LISTADO GENERAL '!A778</f>
        <v xml:space="preserve">BROCHE DE ORO </v>
      </c>
    </row>
    <row r="767" spans="1:12">
      <c r="A767" s="22">
        <v>766</v>
      </c>
      <c r="B767" t="str">
        <f>+'LISTADO GENERAL '!B779</f>
        <v>033180065</v>
      </c>
      <c r="C767" t="str">
        <f>+'LISTADO GENERAL '!E779</f>
        <v>CLOTRIMAZOL 100 MG X 5 OVULOS VAGINALES</v>
      </c>
      <c r="D767">
        <f>+'LISTADO GENERAL '!F779</f>
        <v>0</v>
      </c>
      <c r="E767" t="str">
        <f>+'LISTADO GENERAL '!I779</f>
        <v>ARTE + MEDICO</v>
      </c>
      <c r="F767" s="20">
        <f>+'LISTADO GENERAL '!S779</f>
        <v>46844</v>
      </c>
      <c r="G767">
        <f>+'LISTADO GENERAL '!T779</f>
        <v>0</v>
      </c>
      <c r="H767" s="21">
        <f>+'LISTADO GENERAL '!O779</f>
        <v>3.8607594936708858</v>
      </c>
      <c r="I767">
        <f t="shared" si="22"/>
        <v>0</v>
      </c>
      <c r="J767">
        <f>IF('LISTADO GENERAL '!K779="EXENTO",'REF2'!I767,I767*1.16)</f>
        <v>0</v>
      </c>
      <c r="K767" t="b">
        <f t="shared" si="23"/>
        <v>0</v>
      </c>
      <c r="L767">
        <f>'LISTADO GENERAL '!A779</f>
        <v>0</v>
      </c>
    </row>
    <row r="768" spans="1:12">
      <c r="A768" s="22">
        <v>767</v>
      </c>
      <c r="B768" t="str">
        <f>+'LISTADO GENERAL '!B780</f>
        <v>033590000</v>
      </c>
      <c r="C768" t="str">
        <f>+'LISTADO GENERAL '!E780</f>
        <v>CLOTRIMAZOL 100mg X 6 OVULOS + APLICADOR</v>
      </c>
      <c r="D768">
        <f>+'LISTADO GENERAL '!F780</f>
        <v>0</v>
      </c>
      <c r="E768" t="str">
        <f>+'LISTADO GENERAL '!I780</f>
        <v>TIARES</v>
      </c>
      <c r="F768" s="20">
        <f>+'LISTADO GENERAL '!S780</f>
        <v>46478</v>
      </c>
      <c r="G768">
        <f>+'LISTADO GENERAL '!T780</f>
        <v>0</v>
      </c>
      <c r="H768" s="21">
        <f>+'LISTADO GENERAL '!O780</f>
        <v>1.9772727272727271</v>
      </c>
      <c r="I768">
        <f t="shared" si="22"/>
        <v>0</v>
      </c>
      <c r="J768">
        <f>IF('LISTADO GENERAL '!K780="EXENTO",'REF2'!I768,I768*1.16)</f>
        <v>0</v>
      </c>
      <c r="K768" t="b">
        <f t="shared" si="23"/>
        <v>0</v>
      </c>
      <c r="L768" t="str">
        <f>'LISTADO GENERAL '!A780</f>
        <v>PRODUCTOS TOP</v>
      </c>
    </row>
    <row r="769" spans="1:12">
      <c r="A769" s="22">
        <v>768</v>
      </c>
      <c r="B769" t="str">
        <f>+'LISTADO GENERAL '!B781</f>
        <v>033510001</v>
      </c>
      <c r="C769" t="str">
        <f>+'LISTADO GENERAL '!E781</f>
        <v>CLOTRIMAZOL 10mg X 50gr CREMA VAGINAL</v>
      </c>
      <c r="D769">
        <f>+'LISTADO GENERAL '!F781</f>
        <v>0</v>
      </c>
      <c r="E769" t="str">
        <f>+'LISTADO GENERAL '!I781</f>
        <v xml:space="preserve">DOROPHARMA </v>
      </c>
      <c r="F769" s="20">
        <f>+'LISTADO GENERAL '!S781</f>
        <v>46419</v>
      </c>
      <c r="G769">
        <f>+'LISTADO GENERAL '!T781</f>
        <v>0</v>
      </c>
      <c r="H769" s="21">
        <f>+'LISTADO GENERAL '!O781</f>
        <v>9.6883116883116873</v>
      </c>
      <c r="I769">
        <f t="shared" si="22"/>
        <v>0</v>
      </c>
      <c r="J769">
        <f>IF('LISTADO GENERAL '!K781="EXENTO",'REF2'!I769,I769*1.16)</f>
        <v>0</v>
      </c>
      <c r="K769" t="b">
        <f t="shared" si="23"/>
        <v>0</v>
      </c>
      <c r="L769">
        <f>'LISTADO GENERAL '!A781</f>
        <v>0</v>
      </c>
    </row>
    <row r="770" spans="1:12">
      <c r="A770" s="22">
        <v>769</v>
      </c>
      <c r="B770" t="str">
        <f>+'LISTADO GENERAL '!B782</f>
        <v>020981225</v>
      </c>
      <c r="C770" t="str">
        <f>+'LISTADO GENERAL '!E782</f>
        <v>CLOTRIMAZOL 2% - 3 CANULAS VAGINALES X 20g CREMA</v>
      </c>
      <c r="D770">
        <f>+'LISTADO GENERAL '!F782</f>
        <v>0</v>
      </c>
      <c r="E770" t="str">
        <f>+'LISTADO GENERAL '!I782</f>
        <v>LETI-GENVEN</v>
      </c>
      <c r="F770" s="20">
        <f>+'LISTADO GENERAL '!S782</f>
        <v>46631</v>
      </c>
      <c r="G770">
        <f>+'LISTADO GENERAL '!T782</f>
        <v>0</v>
      </c>
      <c r="H770" s="21">
        <f>+'LISTADO GENERAL '!O782</f>
        <v>3.4915584415584417</v>
      </c>
      <c r="I770">
        <f t="shared" ref="I770:I833" si="24">+H770*G770</f>
        <v>0</v>
      </c>
      <c r="J770">
        <f>IF('LISTADO GENERAL '!K782="EXENTO",'REF2'!I770,I770*1.16)</f>
        <v>0</v>
      </c>
      <c r="K770" t="b">
        <f t="shared" si="23"/>
        <v>0</v>
      </c>
      <c r="L770" t="str">
        <f>'LISTADO GENERAL '!A782</f>
        <v xml:space="preserve">BROCHE DE ORO </v>
      </c>
    </row>
    <row r="771" spans="1:12">
      <c r="A771" s="22">
        <v>770</v>
      </c>
      <c r="B771" t="str">
        <f>+'LISTADO GENERAL '!B783</f>
        <v>033590020</v>
      </c>
      <c r="C771" t="str">
        <f>+'LISTADO GENERAL '!E783</f>
        <v>CLOTRIMAZOL 2% CREMA VAGINAL 30g</v>
      </c>
      <c r="D771">
        <f>+'LISTADO GENERAL '!F783</f>
        <v>0</v>
      </c>
      <c r="E771" t="str">
        <f>+'LISTADO GENERAL '!I783</f>
        <v>TIARES</v>
      </c>
      <c r="F771" s="20">
        <f>+'LISTADO GENERAL '!S783</f>
        <v>46235</v>
      </c>
      <c r="G771">
        <f>+'LISTADO GENERAL '!T783</f>
        <v>0</v>
      </c>
      <c r="H771" s="21">
        <f>+'LISTADO GENERAL '!O783</f>
        <v>3.1792207792207789</v>
      </c>
      <c r="I771">
        <f t="shared" si="24"/>
        <v>0</v>
      </c>
      <c r="J771">
        <f>IF('LISTADO GENERAL '!K783="EXENTO",'REF2'!I771,I771*1.16)</f>
        <v>0</v>
      </c>
      <c r="K771" t="b">
        <f t="shared" ref="K771:K834" si="25">IF(AND(G771&gt;0,OR(L771=$L$1,L771=$M$1)),ROW())</f>
        <v>0</v>
      </c>
      <c r="L771" t="str">
        <f>'LISTADO GENERAL '!A783</f>
        <v>PRODUCTOS TOP</v>
      </c>
    </row>
    <row r="772" spans="1:12">
      <c r="A772" s="22">
        <v>771</v>
      </c>
      <c r="B772" t="str">
        <f>+'LISTADO GENERAL '!B784</f>
        <v>0217409044</v>
      </c>
      <c r="C772" t="str">
        <f>+'LISTADO GENERAL '!E784</f>
        <v>CLOTRIMAZOL 200 MG X 3 CAPSULAS</v>
      </c>
      <c r="D772">
        <f>+'LISTADO GENERAL '!F784</f>
        <v>0</v>
      </c>
      <c r="E772" t="str">
        <f>+'LISTADO GENERAL '!I784</f>
        <v>VIVAX</v>
      </c>
      <c r="F772" s="20">
        <f>+'LISTADO GENERAL '!S784</f>
        <v>46692</v>
      </c>
      <c r="G772">
        <f>+'LISTADO GENERAL '!T784</f>
        <v>0</v>
      </c>
      <c r="H772" s="21">
        <f>+'LISTADO GENERAL '!O784</f>
        <v>2.8677380952380953</v>
      </c>
      <c r="I772">
        <f t="shared" si="24"/>
        <v>0</v>
      </c>
      <c r="J772">
        <f>IF('LISTADO GENERAL '!K784="EXENTO",'REF2'!I772,I772*1.16)</f>
        <v>0</v>
      </c>
      <c r="K772" t="b">
        <f t="shared" si="25"/>
        <v>0</v>
      </c>
      <c r="L772">
        <f>'LISTADO GENERAL '!A784</f>
        <v>0</v>
      </c>
    </row>
    <row r="773" spans="1:12">
      <c r="A773" s="22">
        <v>772</v>
      </c>
      <c r="B773" t="str">
        <f>+'LISTADO GENERAL '!B785</f>
        <v>032680007</v>
      </c>
      <c r="C773" t="str">
        <f>+'LISTADO GENERAL '!E785</f>
        <v>CLOTRIMAZOL 500mg X 2 TBLS</v>
      </c>
      <c r="D773">
        <f>+'LISTADO GENERAL '!F785</f>
        <v>0</v>
      </c>
      <c r="E773" t="str">
        <f>+'LISTADO GENERAL '!I785</f>
        <v xml:space="preserve"> PORTUGAL</v>
      </c>
      <c r="F773" s="20">
        <f>+'LISTADO GENERAL '!S785</f>
        <v>46753</v>
      </c>
      <c r="G773">
        <f>+'LISTADO GENERAL '!T785</f>
        <v>0</v>
      </c>
      <c r="H773" s="21">
        <f>+'LISTADO GENERAL '!O785</f>
        <v>1.948051948051948</v>
      </c>
      <c r="I773">
        <f t="shared" si="24"/>
        <v>0</v>
      </c>
      <c r="J773">
        <f>IF('LISTADO GENERAL '!K785="EXENTO",'REF2'!I773,I773*1.16)</f>
        <v>0</v>
      </c>
      <c r="K773" t="b">
        <f t="shared" si="25"/>
        <v>0</v>
      </c>
      <c r="L773">
        <f>'LISTADO GENERAL '!A785</f>
        <v>0</v>
      </c>
    </row>
    <row r="774" spans="1:12">
      <c r="A774" s="22">
        <v>773</v>
      </c>
      <c r="B774" t="str">
        <f>+'LISTADO GENERAL '!B786</f>
        <v>021690640</v>
      </c>
      <c r="C774" t="str">
        <f>+'LISTADO GENERAL '!E786</f>
        <v>CO - SULTRIN 80 mg - 400 mg X 20 TAB</v>
      </c>
      <c r="D774">
        <f>+'LISTADO GENERAL '!F786</f>
        <v>0</v>
      </c>
      <c r="E774" t="str">
        <f>+'LISTADO GENERAL '!I786</f>
        <v>VALMOR</v>
      </c>
      <c r="F774" s="20">
        <f>+'LISTADO GENERAL '!S786</f>
        <v>47331</v>
      </c>
      <c r="G774">
        <f>+'LISTADO GENERAL '!T786</f>
        <v>0</v>
      </c>
      <c r="H774" s="21">
        <f>+'LISTADO GENERAL '!O786</f>
        <v>4.6883116883116882</v>
      </c>
      <c r="I774">
        <f t="shared" si="24"/>
        <v>0</v>
      </c>
      <c r="J774">
        <f>IF('LISTADO GENERAL '!K786="EXENTO",'REF2'!I774,I774*1.16)</f>
        <v>0</v>
      </c>
      <c r="K774" t="b">
        <f t="shared" si="25"/>
        <v>0</v>
      </c>
      <c r="L774" t="str">
        <f>'LISTADO GENERAL '!A786</f>
        <v>PRODUCTOS TOP</v>
      </c>
    </row>
    <row r="775" spans="1:12">
      <c r="A775" s="22">
        <v>774</v>
      </c>
      <c r="B775" t="str">
        <f>+'LISTADO GENERAL '!B787</f>
        <v>020261135</v>
      </c>
      <c r="C775" t="str">
        <f>+'LISTADO GENERAL '!E787</f>
        <v xml:space="preserve">CO- APROVEL 150 - 12,5 MG X 14 COMP </v>
      </c>
      <c r="D775">
        <f>+'LISTADO GENERAL '!F787</f>
        <v>0</v>
      </c>
      <c r="E775" t="str">
        <f>+'LISTADO GENERAL '!I787</f>
        <v>CALOX</v>
      </c>
      <c r="F775" s="20">
        <f>+'LISTADO GENERAL '!S787</f>
        <v>46143</v>
      </c>
      <c r="G775">
        <f>+'LISTADO GENERAL '!T787</f>
        <v>0</v>
      </c>
      <c r="H775" s="21">
        <f>+'LISTADO GENERAL '!O787</f>
        <v>13.506493506493507</v>
      </c>
      <c r="I775">
        <f t="shared" si="24"/>
        <v>0</v>
      </c>
      <c r="J775">
        <f>IF('LISTADO GENERAL '!K787="EXENTO",'REF2'!I775,I775*1.16)</f>
        <v>0</v>
      </c>
      <c r="K775" t="b">
        <f t="shared" si="25"/>
        <v>0</v>
      </c>
      <c r="L775">
        <f>'LISTADO GENERAL '!A787</f>
        <v>0</v>
      </c>
    </row>
    <row r="776" spans="1:12">
      <c r="A776" s="22">
        <v>775</v>
      </c>
      <c r="B776" t="str">
        <f>+'LISTADO GENERAL '!B788</f>
        <v>010140341</v>
      </c>
      <c r="C776" t="str">
        <f>+'LISTADO GENERAL '!E788</f>
        <v>COBALEX  1ML X 1 AMP</v>
      </c>
      <c r="D776">
        <f>+'LISTADO GENERAL '!F788</f>
        <v>0</v>
      </c>
      <c r="E776" t="str">
        <f>+'LISTADO GENERAL '!I788</f>
        <v>BEHRENS</v>
      </c>
      <c r="F776" s="20">
        <f>+'LISTADO GENERAL '!S788</f>
        <v>45839</v>
      </c>
      <c r="G776">
        <f>+'LISTADO GENERAL '!T788</f>
        <v>0</v>
      </c>
      <c r="H776" s="21">
        <f>+'LISTADO GENERAL '!O788</f>
        <v>2.5952380952380953</v>
      </c>
      <c r="I776">
        <f t="shared" si="24"/>
        <v>0</v>
      </c>
      <c r="J776">
        <f>IF('LISTADO GENERAL '!K788="EXENTO",'REF2'!I776,I776*1.16)</f>
        <v>0</v>
      </c>
      <c r="K776" t="b">
        <f t="shared" si="25"/>
        <v>0</v>
      </c>
      <c r="L776">
        <f>'LISTADO GENERAL '!A788</f>
        <v>0</v>
      </c>
    </row>
    <row r="777" spans="1:12">
      <c r="A777" s="22">
        <v>776</v>
      </c>
      <c r="B777" t="str">
        <f>+'LISTADO GENERAL '!B789</f>
        <v>010140348</v>
      </c>
      <c r="C777" t="str">
        <f>+'LISTADO GENERAL '!E789</f>
        <v>COBALEX 1000 MCG / ML X 3 AMP</v>
      </c>
      <c r="D777">
        <f>+'LISTADO GENERAL '!F789</f>
        <v>0</v>
      </c>
      <c r="E777" t="str">
        <f>+'LISTADO GENERAL '!I789</f>
        <v>BEHRENS</v>
      </c>
      <c r="F777" s="20">
        <f>+'LISTADO GENERAL '!S789</f>
        <v>45839</v>
      </c>
      <c r="G777">
        <f>+'LISTADO GENERAL '!T789</f>
        <v>0</v>
      </c>
      <c r="H777" s="21">
        <f>+'LISTADO GENERAL '!O789</f>
        <v>6.5</v>
      </c>
      <c r="I777">
        <f t="shared" si="24"/>
        <v>0</v>
      </c>
      <c r="J777">
        <f>IF('LISTADO GENERAL '!K789="EXENTO",'REF2'!I777,I777*1.16)</f>
        <v>0</v>
      </c>
      <c r="K777" t="b">
        <f t="shared" si="25"/>
        <v>0</v>
      </c>
      <c r="L777">
        <f>'LISTADO GENERAL '!A789</f>
        <v>0</v>
      </c>
    </row>
    <row r="778" spans="1:12">
      <c r="A778" s="22">
        <v>777</v>
      </c>
      <c r="B778" t="str">
        <f>+'LISTADO GENERAL '!B790</f>
        <v>020350974</v>
      </c>
      <c r="C778" t="str">
        <f>+'LISTADO GENERAL '!E790</f>
        <v>COFADOR X5ml SOLUC</v>
      </c>
      <c r="D778">
        <f>+'LISTADO GENERAL '!F790</f>
        <v>0</v>
      </c>
      <c r="E778" t="str">
        <f>+'LISTADO GENERAL '!I790</f>
        <v>COFASA</v>
      </c>
      <c r="F778" s="20">
        <f>+'LISTADO GENERAL '!S790</f>
        <v>46113</v>
      </c>
      <c r="G778">
        <f>+'LISTADO GENERAL '!T790</f>
        <v>0</v>
      </c>
      <c r="H778" s="21">
        <f>+'LISTADO GENERAL '!O790</f>
        <v>9.4398210563340665</v>
      </c>
      <c r="I778">
        <f t="shared" si="24"/>
        <v>0</v>
      </c>
      <c r="J778">
        <f>IF('LISTADO GENERAL '!K790="EXENTO",'REF2'!I778,I778*1.16)</f>
        <v>0</v>
      </c>
      <c r="K778" t="b">
        <f t="shared" si="25"/>
        <v>0</v>
      </c>
      <c r="L778">
        <f>'LISTADO GENERAL '!A790</f>
        <v>0</v>
      </c>
    </row>
    <row r="779" spans="1:12">
      <c r="A779" s="22">
        <v>778</v>
      </c>
      <c r="B779" t="str">
        <f>+'LISTADO GENERAL '!B791</f>
        <v>020350994</v>
      </c>
      <c r="C779" t="str">
        <f>+'LISTADO GENERAL '!E791</f>
        <v>COFADOR-T  X5ml SOLUC DORZOLAMIDA 2% + TIMOLOL 0.5%</v>
      </c>
      <c r="D779">
        <f>+'LISTADO GENERAL '!F791</f>
        <v>0</v>
      </c>
      <c r="E779" t="str">
        <f>+'LISTADO GENERAL '!I791</f>
        <v>COFASA</v>
      </c>
      <c r="F779" s="20">
        <f>+'LISTADO GENERAL '!S791</f>
        <v>46082</v>
      </c>
      <c r="G779">
        <f>+'LISTADO GENERAL '!T791</f>
        <v>0</v>
      </c>
      <c r="H779" s="21">
        <f>+'LISTADO GENERAL '!O791</f>
        <v>8.1782866430041121</v>
      </c>
      <c r="I779">
        <f t="shared" si="24"/>
        <v>0</v>
      </c>
      <c r="J779">
        <f>IF('LISTADO GENERAL '!K791="EXENTO",'REF2'!I779,I779*1.16)</f>
        <v>0</v>
      </c>
      <c r="K779" t="b">
        <f t="shared" si="25"/>
        <v>0</v>
      </c>
      <c r="L779">
        <f>'LISTADO GENERAL '!A791</f>
        <v>0</v>
      </c>
    </row>
    <row r="780" spans="1:12">
      <c r="A780" s="22">
        <v>779</v>
      </c>
      <c r="B780" t="str">
        <f>+'LISTADO GENERAL '!B792</f>
        <v>020351024</v>
      </c>
      <c r="C780" t="str">
        <f>+'LISTADO GENERAL '!E792</f>
        <v>COFADORYN (DICLOFENAC POTASICO) X 50mg X 10 TAB</v>
      </c>
      <c r="D780">
        <f>+'LISTADO GENERAL '!F792</f>
        <v>0</v>
      </c>
      <c r="E780" t="str">
        <f>+'LISTADO GENERAL '!I792</f>
        <v>COFASA</v>
      </c>
      <c r="F780" s="20">
        <f>+'LISTADO GENERAL '!S792</f>
        <v>46266</v>
      </c>
      <c r="G780">
        <f>+'LISTADO GENERAL '!T792</f>
        <v>0</v>
      </c>
      <c r="H780" s="21">
        <f>+'LISTADO GENERAL '!O792</f>
        <v>0.91705952380952382</v>
      </c>
      <c r="I780">
        <f t="shared" si="24"/>
        <v>0</v>
      </c>
      <c r="J780">
        <f>IF('LISTADO GENERAL '!K792="EXENTO",'REF2'!I780,I780*1.16)</f>
        <v>0</v>
      </c>
      <c r="K780" t="b">
        <f t="shared" si="25"/>
        <v>0</v>
      </c>
      <c r="L780">
        <f>'LISTADO GENERAL '!A792</f>
        <v>0</v>
      </c>
    </row>
    <row r="781" spans="1:12">
      <c r="A781" s="22">
        <v>780</v>
      </c>
      <c r="B781" t="str">
        <f>+'LISTADO GENERAL '!B793</f>
        <v>020350935</v>
      </c>
      <c r="C781" t="str">
        <f>+'LISTADO GENERAL '!E793</f>
        <v>COFASTANE SUSPENSION OFTALMICA X 15ML</v>
      </c>
      <c r="D781">
        <f>+'LISTADO GENERAL '!F793</f>
        <v>0</v>
      </c>
      <c r="E781" t="str">
        <f>+'LISTADO GENERAL '!I793</f>
        <v>COFASA</v>
      </c>
      <c r="F781" s="20">
        <f>+'LISTADO GENERAL '!S793</f>
        <v>46143</v>
      </c>
      <c r="G781">
        <f>+'LISTADO GENERAL '!T793</f>
        <v>0</v>
      </c>
      <c r="H781" s="21">
        <f>+'LISTADO GENERAL '!O793</f>
        <v>5.3977115935408078</v>
      </c>
      <c r="I781">
        <f t="shared" si="24"/>
        <v>0</v>
      </c>
      <c r="J781">
        <f>IF('LISTADO GENERAL '!K793="EXENTO",'REF2'!I781,I781*1.16)</f>
        <v>0</v>
      </c>
      <c r="K781" t="b">
        <f t="shared" si="25"/>
        <v>0</v>
      </c>
      <c r="L781" t="str">
        <f>'LISTADO GENERAL '!A793</f>
        <v>PRODUCTOS TOP</v>
      </c>
    </row>
    <row r="782" spans="1:12">
      <c r="A782" s="22">
        <v>781</v>
      </c>
      <c r="B782" t="str">
        <f>+'LISTADO GENERAL '!B794</f>
        <v>020350995</v>
      </c>
      <c r="C782" t="str">
        <f>+'LISTADO GENERAL '!E794</f>
        <v>COFASURE 80 MG X 30 TAB</v>
      </c>
      <c r="D782">
        <f>+'LISTADO GENERAL '!F794</f>
        <v>0</v>
      </c>
      <c r="E782" t="str">
        <f>+'LISTADO GENERAL '!I794</f>
        <v>COFASA</v>
      </c>
      <c r="F782" s="20">
        <f>+'LISTADO GENERAL '!S794</f>
        <v>46478</v>
      </c>
      <c r="G782">
        <f>+'LISTADO GENERAL '!T794</f>
        <v>0</v>
      </c>
      <c r="H782" s="21">
        <f>+'LISTADO GENERAL '!O794</f>
        <v>5.9693181818181813</v>
      </c>
      <c r="I782">
        <f t="shared" si="24"/>
        <v>0</v>
      </c>
      <c r="J782">
        <f>IF('LISTADO GENERAL '!K794="EXENTO",'REF2'!I782,I782*1.16)</f>
        <v>0</v>
      </c>
      <c r="K782" t="b">
        <f t="shared" si="25"/>
        <v>0</v>
      </c>
      <c r="L782" t="str">
        <f>'LISTADO GENERAL '!A794</f>
        <v xml:space="preserve">NUEVAS ENTRADAS </v>
      </c>
    </row>
    <row r="783" spans="1:12">
      <c r="A783" s="22">
        <v>782</v>
      </c>
      <c r="B783" t="str">
        <f>+'LISTADO GENERAL '!B795</f>
        <v>296TB6E10V</v>
      </c>
      <c r="C783" t="str">
        <f>+'LISTADO GENERAL '!E795</f>
        <v>COFATIC 500 MG X 30 CAP</v>
      </c>
      <c r="D783">
        <f>+'LISTADO GENERAL '!F795</f>
        <v>0</v>
      </c>
      <c r="E783" t="str">
        <f>+'LISTADO GENERAL '!I795</f>
        <v>COFASA</v>
      </c>
      <c r="F783" s="20">
        <f>+'LISTADO GENERAL '!S795</f>
        <v>46722</v>
      </c>
      <c r="G783">
        <f>+'LISTADO GENERAL '!T795</f>
        <v>0</v>
      </c>
      <c r="H783" s="21">
        <f>+'LISTADO GENERAL '!O795</f>
        <v>4.5233766233766239</v>
      </c>
      <c r="I783">
        <f t="shared" si="24"/>
        <v>0</v>
      </c>
      <c r="J783">
        <f>IF('LISTADO GENERAL '!K795="EXENTO",'REF2'!I783,I783*1.16)</f>
        <v>0</v>
      </c>
      <c r="K783" t="b">
        <f t="shared" si="25"/>
        <v>0</v>
      </c>
      <c r="L783" t="str">
        <f>'LISTADO GENERAL '!A795</f>
        <v xml:space="preserve">NUEVAS ENTRADAS </v>
      </c>
    </row>
    <row r="784" spans="1:12">
      <c r="A784" s="22">
        <v>783</v>
      </c>
      <c r="B784" t="str">
        <f>+'LISTADO GENERAL '!B796</f>
        <v>020350978</v>
      </c>
      <c r="C784" t="str">
        <f>+'LISTADO GENERAL '!E796</f>
        <v xml:space="preserve">COFATODEX SUSP. X 5 ML </v>
      </c>
      <c r="D784">
        <f>+'LISTADO GENERAL '!F796</f>
        <v>0</v>
      </c>
      <c r="E784" t="str">
        <f>+'LISTADO GENERAL '!I796</f>
        <v>COFASA</v>
      </c>
      <c r="F784" s="20">
        <f>+'LISTADO GENERAL '!S796</f>
        <v>46235</v>
      </c>
      <c r="G784">
        <f>+'LISTADO GENERAL '!T796</f>
        <v>0</v>
      </c>
      <c r="H784" s="21">
        <f>+'LISTADO GENERAL '!O796</f>
        <v>3.7240668542229951</v>
      </c>
      <c r="I784">
        <f t="shared" si="24"/>
        <v>0</v>
      </c>
      <c r="J784">
        <f>IF('LISTADO GENERAL '!K796="EXENTO",'REF2'!I784,I784*1.16)</f>
        <v>0</v>
      </c>
      <c r="K784" t="b">
        <f t="shared" si="25"/>
        <v>0</v>
      </c>
      <c r="L784">
        <f>'LISTADO GENERAL '!A796</f>
        <v>0</v>
      </c>
    </row>
    <row r="785" spans="1:12">
      <c r="A785" s="22">
        <v>784</v>
      </c>
      <c r="B785" t="str">
        <f>+'LISTADO GENERAL '!B797</f>
        <v>020351005</v>
      </c>
      <c r="C785" t="str">
        <f>+'LISTADO GENERAL '!E797</f>
        <v>COLAGENO HIDROLIZADO CON VITAMINA E Y C X 30 CAP</v>
      </c>
      <c r="D785">
        <f>+'LISTADO GENERAL '!F797</f>
        <v>0</v>
      </c>
      <c r="E785" t="str">
        <f>+'LISTADO GENERAL '!I797</f>
        <v>PHARMATECH</v>
      </c>
      <c r="F785" s="20">
        <f>+'LISTADO GENERAL '!S797</f>
        <v>46419</v>
      </c>
      <c r="G785">
        <f>+'LISTADO GENERAL '!T797</f>
        <v>0</v>
      </c>
      <c r="H785" s="21">
        <f>+'LISTADO GENERAL '!O797</f>
        <v>8.7326705572906498</v>
      </c>
      <c r="I785">
        <f t="shared" si="24"/>
        <v>0</v>
      </c>
      <c r="J785">
        <f>IF('LISTADO GENERAL '!K797="EXENTO",'REF2'!I785,I785*1.16)</f>
        <v>0</v>
      </c>
      <c r="K785" t="b">
        <f t="shared" si="25"/>
        <v>0</v>
      </c>
      <c r="L785">
        <f>'LISTADO GENERAL '!A797</f>
        <v>0</v>
      </c>
    </row>
    <row r="786" spans="1:12">
      <c r="A786" s="22">
        <v>785</v>
      </c>
      <c r="B786" t="str">
        <f>+'LISTADO GENERAL '!B798</f>
        <v>030960830</v>
      </c>
      <c r="C786" t="str">
        <f>+'LISTADO GENERAL '!E798</f>
        <v>COLCHICINA 0,5mg x 40 TAB</v>
      </c>
      <c r="D786">
        <f>+'LISTADO GENERAL '!F798</f>
        <v>0</v>
      </c>
      <c r="E786" t="str">
        <f>+'LISTADO GENERAL '!I798</f>
        <v>LAPROFF</v>
      </c>
      <c r="F786" s="20">
        <f>+'LISTADO GENERAL '!S798</f>
        <v>46235</v>
      </c>
      <c r="G786">
        <f>+'LISTADO GENERAL '!T798</f>
        <v>0</v>
      </c>
      <c r="H786" s="21">
        <f>+'LISTADO GENERAL '!O798</f>
        <v>3.3116883116883118</v>
      </c>
      <c r="I786">
        <f t="shared" si="24"/>
        <v>0</v>
      </c>
      <c r="J786">
        <f>IF('LISTADO GENERAL '!K798="EXENTO",'REF2'!I786,I786*1.16)</f>
        <v>0</v>
      </c>
      <c r="K786" t="b">
        <f t="shared" si="25"/>
        <v>0</v>
      </c>
      <c r="L786" t="str">
        <f>'LISTADO GENERAL '!A798</f>
        <v>PRODUCTOS TOP</v>
      </c>
    </row>
    <row r="787" spans="1:12">
      <c r="A787" s="22">
        <v>786</v>
      </c>
      <c r="B787" t="str">
        <f>+'LISTADO GENERAL '!B799</f>
        <v>0200602253</v>
      </c>
      <c r="C787" t="str">
        <f>+'LISTADO GENERAL '!E799</f>
        <v>COLCHON ANTIESCARAS</v>
      </c>
      <c r="D787">
        <f>+'LISTADO GENERAL '!F799</f>
        <v>0</v>
      </c>
      <c r="E787" t="str">
        <f>+'LISTADO GENERAL '!I799</f>
        <v>ALFA FARMACEUTICAL</v>
      </c>
      <c r="F787" s="20" t="str">
        <f>+'LISTADO GENERAL '!S799</f>
        <v>N/A</v>
      </c>
      <c r="G787">
        <f>+'LISTADO GENERAL '!T799</f>
        <v>0</v>
      </c>
      <c r="H787" s="21">
        <f>+'LISTADO GENERAL '!O799</f>
        <v>53.754285714285722</v>
      </c>
      <c r="I787">
        <f t="shared" si="24"/>
        <v>0</v>
      </c>
      <c r="J787">
        <f>IF('LISTADO GENERAL '!K799="EXENTO",'REF2'!I787,I787*1.16)</f>
        <v>0</v>
      </c>
      <c r="K787" t="b">
        <f t="shared" si="25"/>
        <v>0</v>
      </c>
      <c r="L787">
        <f>'LISTADO GENERAL '!A799</f>
        <v>0</v>
      </c>
    </row>
    <row r="788" spans="1:12">
      <c r="A788" s="22">
        <v>787</v>
      </c>
      <c r="B788" t="str">
        <f>+'LISTADO GENERAL '!B800</f>
        <v>031990818</v>
      </c>
      <c r="C788" t="str">
        <f>+'LISTADO GENERAL '!E800</f>
        <v xml:space="preserve">COLCIWELL 4MG AMP </v>
      </c>
      <c r="D788">
        <f>+'LISTADO GENERAL '!F800</f>
        <v>0</v>
      </c>
      <c r="E788" t="str">
        <f>+'LISTADO GENERAL '!I800</f>
        <v>WELLONA PHARMA</v>
      </c>
      <c r="F788" s="20">
        <f>+'LISTADO GENERAL '!S800</f>
        <v>46235</v>
      </c>
      <c r="G788">
        <f>+'LISTADO GENERAL '!T800</f>
        <v>0</v>
      </c>
      <c r="H788" s="21">
        <f>+'LISTADO GENERAL '!O800</f>
        <v>1.3376623376623378</v>
      </c>
      <c r="I788">
        <f t="shared" si="24"/>
        <v>0</v>
      </c>
      <c r="J788">
        <f>IF('LISTADO GENERAL '!K800="EXENTO",'REF2'!I788,I788*1.16)</f>
        <v>0</v>
      </c>
      <c r="K788" t="b">
        <f t="shared" si="25"/>
        <v>0</v>
      </c>
      <c r="L788">
        <f>'LISTADO GENERAL '!A800</f>
        <v>0</v>
      </c>
    </row>
    <row r="789" spans="1:12">
      <c r="A789" s="22">
        <v>788</v>
      </c>
      <c r="B789" t="str">
        <f>+'LISTADO GENERAL '!B801</f>
        <v>020351028</v>
      </c>
      <c r="C789" t="str">
        <f>+'LISTADO GENERAL '!E801</f>
        <v>COLESTRAX 10 MG X 35 COMP</v>
      </c>
      <c r="D789">
        <f>+'LISTADO GENERAL '!F801</f>
        <v>0</v>
      </c>
      <c r="E789" t="str">
        <f>+'LISTADO GENERAL '!I801</f>
        <v>COFASA</v>
      </c>
      <c r="F789" s="20">
        <f>+'LISTADO GENERAL '!S801</f>
        <v>45992</v>
      </c>
      <c r="G789">
        <f>+'LISTADO GENERAL '!T801</f>
        <v>0</v>
      </c>
      <c r="H789" s="21">
        <f>+'LISTADO GENERAL '!O801</f>
        <v>3.4938095238095239</v>
      </c>
      <c r="I789">
        <f t="shared" si="24"/>
        <v>0</v>
      </c>
      <c r="J789">
        <f>IF('LISTADO GENERAL '!K801="EXENTO",'REF2'!I789,I789*1.16)</f>
        <v>0</v>
      </c>
      <c r="K789" t="b">
        <f t="shared" si="25"/>
        <v>0</v>
      </c>
      <c r="L789" t="str">
        <f>'LISTADO GENERAL '!A801</f>
        <v xml:space="preserve">NUEVAS ENTRADAS </v>
      </c>
    </row>
    <row r="790" spans="1:12">
      <c r="A790" s="22">
        <v>789</v>
      </c>
      <c r="B790" t="str">
        <f>+'LISTADO GENERAL '!B802</f>
        <v>020351029</v>
      </c>
      <c r="C790" t="str">
        <f>+'LISTADO GENERAL '!E802</f>
        <v>COLESTRAX 20 MG X 35 COMP</v>
      </c>
      <c r="D790">
        <f>+'LISTADO GENERAL '!F802</f>
        <v>0</v>
      </c>
      <c r="E790" t="str">
        <f>+'LISTADO GENERAL '!I802</f>
        <v>COFASA</v>
      </c>
      <c r="F790" s="20">
        <f>+'LISTADO GENERAL '!S802</f>
        <v>45992</v>
      </c>
      <c r="G790">
        <f>+'LISTADO GENERAL '!T802</f>
        <v>0</v>
      </c>
      <c r="H790" s="21">
        <f>+'LISTADO GENERAL '!O802</f>
        <v>5.1947468354430377</v>
      </c>
      <c r="I790">
        <f t="shared" si="24"/>
        <v>0</v>
      </c>
      <c r="J790">
        <f>IF('LISTADO GENERAL '!K802="EXENTO",'REF2'!I790,I790*1.16)</f>
        <v>0</v>
      </c>
      <c r="K790" t="b">
        <f t="shared" si="25"/>
        <v>0</v>
      </c>
      <c r="L790" t="str">
        <f>'LISTADO GENERAL '!A802</f>
        <v xml:space="preserve">NUEVAS ENTRADAS </v>
      </c>
    </row>
    <row r="791" spans="1:12">
      <c r="A791" s="22">
        <v>790</v>
      </c>
      <c r="B791" t="str">
        <f>+'LISTADO GENERAL '!B803</f>
        <v>020360024</v>
      </c>
      <c r="C791" t="str">
        <f>+'LISTADO GENERAL '!E803</f>
        <v>COLFENE 600mg/4mg (IBUPROFENO/TIOCOLCHICOSIDO) X 15 COMP</v>
      </c>
      <c r="D791">
        <f>+'LISTADO GENERAL '!F803</f>
        <v>0</v>
      </c>
      <c r="E791" t="str">
        <f>+'LISTADO GENERAL '!I803</f>
        <v>ELMOR</v>
      </c>
      <c r="F791" s="20">
        <f>+'LISTADO GENERAL '!S803</f>
        <v>46327</v>
      </c>
      <c r="G791">
        <f>+'LISTADO GENERAL '!T803</f>
        <v>0</v>
      </c>
      <c r="H791" s="21">
        <f>+'LISTADO GENERAL '!O803</f>
        <v>6.0909493670886068</v>
      </c>
      <c r="I791">
        <f t="shared" si="24"/>
        <v>0</v>
      </c>
      <c r="J791">
        <f>IF('LISTADO GENERAL '!K803="EXENTO",'REF2'!I791,I791*1.16)</f>
        <v>0</v>
      </c>
      <c r="K791" t="b">
        <f t="shared" si="25"/>
        <v>0</v>
      </c>
      <c r="L791">
        <f>'LISTADO GENERAL '!A803</f>
        <v>0</v>
      </c>
    </row>
    <row r="792" spans="1:12">
      <c r="A792" s="22">
        <v>791</v>
      </c>
      <c r="B792" t="str">
        <f>+'LISTADO GENERAL '!B804</f>
        <v>11124</v>
      </c>
      <c r="C792" t="str">
        <f>+'LISTADO GENERAL '!E804</f>
        <v>COLOZIN 150 mg X 30 CAP</v>
      </c>
      <c r="D792">
        <f>+'LISTADO GENERAL '!F804</f>
        <v>0</v>
      </c>
      <c r="E792" t="str">
        <f>+'LISTADO GENERAL '!I804</f>
        <v>LETI-GENVEN</v>
      </c>
      <c r="F792" s="20">
        <f>+'LISTADO GENERAL '!S804</f>
        <v>46266</v>
      </c>
      <c r="G792">
        <f>+'LISTADO GENERAL '!T804</f>
        <v>0</v>
      </c>
      <c r="H792" s="21">
        <f>+'LISTADO GENERAL '!O804</f>
        <v>12.57207792207792</v>
      </c>
      <c r="I792">
        <f t="shared" si="24"/>
        <v>0</v>
      </c>
      <c r="J792">
        <f>IF('LISTADO GENERAL '!K804="EXENTO",'REF2'!I792,I792*1.16)</f>
        <v>0</v>
      </c>
      <c r="K792" t="b">
        <f t="shared" si="25"/>
        <v>0</v>
      </c>
      <c r="L792" t="str">
        <f>'LISTADO GENERAL '!A804</f>
        <v xml:space="preserve">BROCHE DE ORO </v>
      </c>
    </row>
    <row r="793" spans="1:12">
      <c r="A793" s="22">
        <v>792</v>
      </c>
      <c r="B793" t="str">
        <f>+'LISTADO GENERAL '!B805</f>
        <v>021461079</v>
      </c>
      <c r="C793" t="str">
        <f>+'LISTADO GENERAL '!E805</f>
        <v>COLPRIN FORTE 650MG X 10 COMP</v>
      </c>
      <c r="D793">
        <f>+'LISTADO GENERAL '!F805</f>
        <v>0</v>
      </c>
      <c r="E793" t="str">
        <f>+'LISTADO GENERAL '!I805</f>
        <v>RONAVA</v>
      </c>
      <c r="F793" s="20">
        <f>+'LISTADO GENERAL '!S805</f>
        <v>45870</v>
      </c>
      <c r="G793">
        <f>+'LISTADO GENERAL '!T805</f>
        <v>0</v>
      </c>
      <c r="H793" s="21">
        <f>+'LISTADO GENERAL '!O805</f>
        <v>1.8333333333333337</v>
      </c>
      <c r="I793">
        <f t="shared" si="24"/>
        <v>0</v>
      </c>
      <c r="J793">
        <f>IF('LISTADO GENERAL '!K805="EXENTO",'REF2'!I793,I793*1.16)</f>
        <v>0</v>
      </c>
      <c r="K793" t="b">
        <f t="shared" si="25"/>
        <v>0</v>
      </c>
      <c r="L793">
        <f>'LISTADO GENERAL '!A805</f>
        <v>0</v>
      </c>
    </row>
    <row r="794" spans="1:12">
      <c r="A794" s="22">
        <v>793</v>
      </c>
      <c r="B794" t="str">
        <f>+'LISTADO GENERAL '!B806</f>
        <v>020550157</v>
      </c>
      <c r="C794" t="str">
        <f>+'LISTADO GENERAL '!E806</f>
        <v>COLYPAN 200MG X 10 TAB</v>
      </c>
      <c r="D794">
        <f>+'LISTADO GENERAL '!F806</f>
        <v>0</v>
      </c>
      <c r="E794" t="str">
        <f>+'LISTADO GENERAL '!I806</f>
        <v>FARMA</v>
      </c>
      <c r="F794" s="20">
        <f>+'LISTADO GENERAL '!S806</f>
        <v>46692</v>
      </c>
      <c r="G794">
        <f>+'LISTADO GENERAL '!T806</f>
        <v>0</v>
      </c>
      <c r="H794" s="21">
        <f>+'LISTADO GENERAL '!O806</f>
        <v>4.8961038961038961</v>
      </c>
      <c r="I794">
        <f t="shared" si="24"/>
        <v>0</v>
      </c>
      <c r="J794">
        <f>IF('LISTADO GENERAL '!K806="EXENTO",'REF2'!I794,I794*1.16)</f>
        <v>0</v>
      </c>
      <c r="K794" t="b">
        <f t="shared" si="25"/>
        <v>0</v>
      </c>
      <c r="L794">
        <f>'LISTADO GENERAL '!A806</f>
        <v>0</v>
      </c>
    </row>
    <row r="795" spans="1:12">
      <c r="A795" s="22">
        <v>794</v>
      </c>
      <c r="B795" t="str">
        <f>+'LISTADO GENERAL '!B807</f>
        <v>020551052</v>
      </c>
      <c r="C795" t="str">
        <f>+'LISTADO GENERAL '!E807</f>
        <v>COLYPAN 300MG X 20 TAB</v>
      </c>
      <c r="D795">
        <f>+'LISTADO GENERAL '!F807</f>
        <v>0</v>
      </c>
      <c r="E795" t="str">
        <f>+'LISTADO GENERAL '!I807</f>
        <v>FARMA</v>
      </c>
      <c r="F795" s="20">
        <f>+'LISTADO GENERAL '!S807</f>
        <v>46661</v>
      </c>
      <c r="G795">
        <f>+'LISTADO GENERAL '!T807</f>
        <v>0</v>
      </c>
      <c r="H795" s="21">
        <f>+'LISTADO GENERAL '!O807</f>
        <v>14.493506493506493</v>
      </c>
      <c r="I795">
        <f t="shared" si="24"/>
        <v>0</v>
      </c>
      <c r="J795">
        <f>IF('LISTADO GENERAL '!K807="EXENTO",'REF2'!I795,I795*1.16)</f>
        <v>0</v>
      </c>
      <c r="K795" t="b">
        <f t="shared" si="25"/>
        <v>0</v>
      </c>
      <c r="L795">
        <f>'LISTADO GENERAL '!A807</f>
        <v>0</v>
      </c>
    </row>
    <row r="796" spans="1:12">
      <c r="A796" s="22">
        <v>795</v>
      </c>
      <c r="B796" t="str">
        <f>+'LISTADO GENERAL '!B808</f>
        <v>033730025</v>
      </c>
      <c r="C796" t="str">
        <f>+'LISTADO GENERAL '!E808</f>
        <v>COMBAIR HFA 100 MG / 20 MG X 200 DOSIS</v>
      </c>
      <c r="D796">
        <f>+'LISTADO GENERAL '!F808</f>
        <v>0</v>
      </c>
      <c r="E796" t="str">
        <f>+'LISTADO GENERAL '!I808</f>
        <v>CAPSUVEN</v>
      </c>
      <c r="F796" s="20">
        <f>+'LISTADO GENERAL '!S808</f>
        <v>46204</v>
      </c>
      <c r="G796">
        <f>+'LISTADO GENERAL '!T808</f>
        <v>0</v>
      </c>
      <c r="H796" s="21">
        <f>+'LISTADO GENERAL '!O808</f>
        <v>3.9740259740259738</v>
      </c>
      <c r="I796">
        <f t="shared" si="24"/>
        <v>0</v>
      </c>
      <c r="J796">
        <f>IF('LISTADO GENERAL '!K808="EXENTO",'REF2'!I796,I796*1.16)</f>
        <v>0</v>
      </c>
      <c r="K796" t="b">
        <f t="shared" si="25"/>
        <v>0</v>
      </c>
      <c r="L796" t="str">
        <f>'LISTADO GENERAL '!A808</f>
        <v>MORADO DE BIENESTAR</v>
      </c>
    </row>
    <row r="797" spans="1:12">
      <c r="A797" s="22">
        <v>796</v>
      </c>
      <c r="B797" t="str">
        <f>+'LISTADO GENERAL '!B809</f>
        <v>040336003</v>
      </c>
      <c r="C797" t="str">
        <f>+'LISTADO GENERAL '!E809</f>
        <v>COMBO GLUCOMETRO GLUCOQUICK VITAL +TIRAS+LANCETAS</v>
      </c>
      <c r="D797">
        <f>+'LISTADO GENERAL '!F809</f>
        <v>0</v>
      </c>
      <c r="E797" t="str">
        <f>+'LISTADO GENERAL '!I809</f>
        <v xml:space="preserve">DIABETRICS </v>
      </c>
      <c r="F797" s="20" t="str">
        <f>+'LISTADO GENERAL '!S809</f>
        <v>N/A</v>
      </c>
      <c r="G797">
        <f>+'LISTADO GENERAL '!T809</f>
        <v>0</v>
      </c>
      <c r="H797" s="21">
        <f>+'LISTADO GENERAL '!O809</f>
        <v>18.987341772151897</v>
      </c>
      <c r="I797">
        <f t="shared" si="24"/>
        <v>0</v>
      </c>
      <c r="J797">
        <f>IF('LISTADO GENERAL '!K809="EXENTO",'REF2'!I797,I797*1.16)</f>
        <v>0</v>
      </c>
      <c r="K797" t="b">
        <f t="shared" si="25"/>
        <v>0</v>
      </c>
      <c r="L797">
        <f>'LISTADO GENERAL '!A809</f>
        <v>0</v>
      </c>
    </row>
    <row r="798" spans="1:12">
      <c r="A798" s="22">
        <v>797</v>
      </c>
      <c r="B798" t="str">
        <f>+'LISTADO GENERAL '!B810</f>
        <v>010510305</v>
      </c>
      <c r="C798" t="str">
        <f>+'LISTADO GENERAL '!E810</f>
        <v>COMPLEJO B 3 mL  I.M AMP</v>
      </c>
      <c r="D798">
        <f>+'LISTADO GENERAL '!F810</f>
        <v>0</v>
      </c>
      <c r="E798" t="str">
        <f>+'LISTADO GENERAL '!I810</f>
        <v>EL MORRO</v>
      </c>
      <c r="F798" s="20">
        <f>+'LISTADO GENERAL '!S810</f>
        <v>46357</v>
      </c>
      <c r="G798">
        <f>+'LISTADO GENERAL '!T810</f>
        <v>0</v>
      </c>
      <c r="H798" s="21">
        <f>+'LISTADO GENERAL '!O810</f>
        <v>0.61038961038961037</v>
      </c>
      <c r="I798">
        <f t="shared" si="24"/>
        <v>0</v>
      </c>
      <c r="J798">
        <f>IF('LISTADO GENERAL '!K810="EXENTO",'REF2'!I798,I798*1.16)</f>
        <v>0</v>
      </c>
      <c r="K798" t="b">
        <f t="shared" si="25"/>
        <v>0</v>
      </c>
      <c r="L798" t="str">
        <f>'LISTADO GENERAL '!A810</f>
        <v>PRODUCTOS TOP</v>
      </c>
    </row>
    <row r="799" spans="1:12">
      <c r="A799" s="22">
        <v>798</v>
      </c>
      <c r="B799" t="str">
        <f>+'LISTADO GENERAL '!B811</f>
        <v>030960035</v>
      </c>
      <c r="C799" t="str">
        <f>+'LISTADO GENERAL '!E811</f>
        <v>COMPLEJO B X 10 TAB</v>
      </c>
      <c r="D799">
        <f>+'LISTADO GENERAL '!F811</f>
        <v>0</v>
      </c>
      <c r="E799" t="str">
        <f>+'LISTADO GENERAL '!I811</f>
        <v>LAPROFF</v>
      </c>
      <c r="F799" s="20">
        <f>+'LISTADO GENERAL '!S811</f>
        <v>46204</v>
      </c>
      <c r="G799">
        <f>+'LISTADO GENERAL '!T811</f>
        <v>0</v>
      </c>
      <c r="H799" s="21">
        <f>+'LISTADO GENERAL '!O811</f>
        <v>0.61038961038961037</v>
      </c>
      <c r="I799">
        <f t="shared" si="24"/>
        <v>0</v>
      </c>
      <c r="J799">
        <f>IF('LISTADO GENERAL '!K811="EXENTO",'REF2'!I799,I799*1.16)</f>
        <v>0</v>
      </c>
      <c r="K799" t="b">
        <f t="shared" si="25"/>
        <v>0</v>
      </c>
      <c r="L799" t="str">
        <f>'LISTADO GENERAL '!A811</f>
        <v>PRODUCTOS TOP</v>
      </c>
    </row>
    <row r="800" spans="1:12">
      <c r="A800" s="22">
        <v>799</v>
      </c>
      <c r="B800" t="str">
        <f>+'LISTADO GENERAL '!B812</f>
        <v>040230008</v>
      </c>
      <c r="C800" t="str">
        <f>+'LISTADO GENERAL '!E812</f>
        <v>COMPRESAS DE LAPAROTOMIA ESTERIL X 5 UNIDADES</v>
      </c>
      <c r="D800">
        <f>+'LISTADO GENERAL '!F812</f>
        <v>0</v>
      </c>
      <c r="E800" t="str">
        <f>+'LISTADO GENERAL '!I812</f>
        <v>BRIUTCARE</v>
      </c>
      <c r="F800" s="20">
        <f>+'LISTADO GENERAL '!S812</f>
        <v>46935</v>
      </c>
      <c r="G800">
        <f>+'LISTADO GENERAL '!T812</f>
        <v>0</v>
      </c>
      <c r="H800" s="21">
        <f>+'LISTADO GENERAL '!O812</f>
        <v>5.1558441558441563</v>
      </c>
      <c r="I800">
        <f t="shared" si="24"/>
        <v>0</v>
      </c>
      <c r="J800">
        <f>IF('LISTADO GENERAL '!K812="EXENTO",'REF2'!I800,I800*1.16)</f>
        <v>0</v>
      </c>
      <c r="K800" t="b">
        <f t="shared" si="25"/>
        <v>0</v>
      </c>
      <c r="L800">
        <f>'LISTADO GENERAL '!A812</f>
        <v>0</v>
      </c>
    </row>
    <row r="801" spans="1:12">
      <c r="A801" s="22">
        <v>800</v>
      </c>
      <c r="B801" t="str">
        <f>+'LISTADO GENERAL '!B813</f>
        <v>049990267</v>
      </c>
      <c r="C801" t="str">
        <f>+'LISTADO GENERAL '!E813</f>
        <v>CONCENTRADOR DE OXIGENO Y NEBULIZADOR 5 LITROS (INCLUYE: FILTRO DE ALGODÓN, CANULA NASAL, BOTELLA HUMIDIFICADORA, TUBO ATOMIZADOR, TASA ATOMIZADORA, CONECTOR, BOQUILLA Y TUBO CORRUGADO)</v>
      </c>
      <c r="D801">
        <f>+'LISTADO GENERAL '!F813</f>
        <v>0</v>
      </c>
      <c r="E801" t="str">
        <f>+'LISTADO GENERAL '!I813</f>
        <v xml:space="preserve"> -</v>
      </c>
      <c r="F801" s="20" t="str">
        <f>+'LISTADO GENERAL '!S813</f>
        <v>-</v>
      </c>
      <c r="G801">
        <f>+'LISTADO GENERAL '!T813</f>
        <v>0</v>
      </c>
      <c r="H801" s="21">
        <f>+'LISTADO GENERAL '!O813</f>
        <v>2111.1111111111109</v>
      </c>
      <c r="I801">
        <f t="shared" si="24"/>
        <v>0</v>
      </c>
      <c r="J801">
        <f>IF('LISTADO GENERAL '!K813="EXENTO",'REF2'!I801,I801*1.16)</f>
        <v>0</v>
      </c>
      <c r="K801" t="b">
        <f t="shared" si="25"/>
        <v>0</v>
      </c>
      <c r="L801">
        <f>'LISTADO GENERAL '!A813</f>
        <v>0</v>
      </c>
    </row>
    <row r="802" spans="1:12">
      <c r="A802" s="22">
        <v>801</v>
      </c>
      <c r="B802" t="str">
        <f>+'LISTADO GENERAL '!B814</f>
        <v>020350997</v>
      </c>
      <c r="C802" t="str">
        <f>+'LISTADO GENERAL '!E814</f>
        <v>CORATAB 81 MG X 30 TAB</v>
      </c>
      <c r="D802">
        <f>+'LISTADO GENERAL '!F814</f>
        <v>0</v>
      </c>
      <c r="E802" t="str">
        <f>+'LISTADO GENERAL '!I814</f>
        <v>COFASA</v>
      </c>
      <c r="F802" s="20">
        <f>+'LISTADO GENERAL '!S814</f>
        <v>46692</v>
      </c>
      <c r="G802">
        <f>+'LISTADO GENERAL '!T814</f>
        <v>0</v>
      </c>
      <c r="H802" s="21">
        <f>+'LISTADO GENERAL '!O814</f>
        <v>3.0974025974025974</v>
      </c>
      <c r="I802">
        <f t="shared" si="24"/>
        <v>0</v>
      </c>
      <c r="J802">
        <f>IF('LISTADO GENERAL '!K814="EXENTO",'REF2'!I802,I802*1.16)</f>
        <v>0</v>
      </c>
      <c r="K802" t="b">
        <f t="shared" si="25"/>
        <v>0</v>
      </c>
      <c r="L802" t="str">
        <f>'LISTADO GENERAL '!A814</f>
        <v xml:space="preserve">NUEVAS ENTRADAS </v>
      </c>
    </row>
    <row r="803" spans="1:12">
      <c r="A803" s="22">
        <v>802</v>
      </c>
      <c r="B803" t="str">
        <f>+'LISTADO GENERAL '!B815</f>
        <v>021091139</v>
      </c>
      <c r="C803" t="str">
        <f>+'LISTADO GENERAL '!E815</f>
        <v>CORBIS (BISOPROLOL) 2.5mg X 30 COMP</v>
      </c>
      <c r="D803">
        <f>+'LISTADO GENERAL '!F815</f>
        <v>0</v>
      </c>
      <c r="E803" t="str">
        <f>+'LISTADO GENERAL '!I815</f>
        <v>MEYER</v>
      </c>
      <c r="F803" s="20">
        <f>+'LISTADO GENERAL '!S815</f>
        <v>46266</v>
      </c>
      <c r="G803">
        <f>+'LISTADO GENERAL '!T815</f>
        <v>0</v>
      </c>
      <c r="H803" s="21">
        <f>+'LISTADO GENERAL '!O815</f>
        <v>4.3120000000000003</v>
      </c>
      <c r="I803">
        <f t="shared" si="24"/>
        <v>0</v>
      </c>
      <c r="J803">
        <f>IF('LISTADO GENERAL '!K815="EXENTO",'REF2'!I803,I803*1.16)</f>
        <v>0</v>
      </c>
      <c r="K803" t="b">
        <f t="shared" si="25"/>
        <v>0</v>
      </c>
      <c r="L803" t="str">
        <f>'LISTADO GENERAL '!A815</f>
        <v>BROCHE DE ORO</v>
      </c>
    </row>
    <row r="804" spans="1:12">
      <c r="A804" s="22">
        <v>803</v>
      </c>
      <c r="B804" t="str">
        <f>+'LISTADO GENERAL '!B816</f>
        <v>0339000031</v>
      </c>
      <c r="C804" t="str">
        <f>+'LISTADO GENERAL '!E816</f>
        <v>COREFLUX 250 ULS X 50 CAP</v>
      </c>
      <c r="D804">
        <f>+'LISTADO GENERAL '!F816</f>
        <v>0</v>
      </c>
      <c r="E804" t="str">
        <f>+'LISTADO GENERAL '!I816</f>
        <v xml:space="preserve">KMPLUS </v>
      </c>
      <c r="F804" s="20">
        <f>+'LISTADO GENERAL '!S816</f>
        <v>46753</v>
      </c>
      <c r="G804">
        <f>+'LISTADO GENERAL '!T816</f>
        <v>0</v>
      </c>
      <c r="H804" s="21">
        <f>+'LISTADO GENERAL '!O816</f>
        <v>64.285714285714292</v>
      </c>
      <c r="I804">
        <f t="shared" si="24"/>
        <v>0</v>
      </c>
      <c r="J804">
        <f>IF('LISTADO GENERAL '!K816="EXENTO",'REF2'!I804,I804*1.16)</f>
        <v>0</v>
      </c>
      <c r="K804" t="b">
        <f t="shared" si="25"/>
        <v>0</v>
      </c>
      <c r="L804">
        <f>'LISTADO GENERAL '!A816</f>
        <v>0</v>
      </c>
    </row>
    <row r="805" spans="1:12">
      <c r="A805" s="22">
        <v>804</v>
      </c>
      <c r="B805" t="str">
        <f>+'LISTADO GENERAL '!B817</f>
        <v>021431099</v>
      </c>
      <c r="C805" t="str">
        <f>+'LISTADO GENERAL '!E817</f>
        <v>CORENTEL 2.5mg X 10 COMP</v>
      </c>
      <c r="D805">
        <f>+'LISTADO GENERAL '!F817</f>
        <v>0</v>
      </c>
      <c r="E805" t="str">
        <f>+'LISTADO GENERAL '!I817</f>
        <v>ROEMMERS</v>
      </c>
      <c r="F805" s="20">
        <f>+'LISTADO GENERAL '!S817</f>
        <v>46539</v>
      </c>
      <c r="G805">
        <f>+'LISTADO GENERAL '!T817</f>
        <v>0</v>
      </c>
      <c r="H805" s="21">
        <f>+'LISTADO GENERAL '!O817</f>
        <v>2.2687898734177216</v>
      </c>
      <c r="I805">
        <f t="shared" si="24"/>
        <v>0</v>
      </c>
      <c r="J805">
        <f>IF('LISTADO GENERAL '!K817="EXENTO",'REF2'!I805,I805*1.16)</f>
        <v>0</v>
      </c>
      <c r="K805" t="b">
        <f t="shared" si="25"/>
        <v>0</v>
      </c>
      <c r="L805" t="str">
        <f>'LISTADO GENERAL '!A817</f>
        <v>PRODUCTOS TOP</v>
      </c>
    </row>
    <row r="806" spans="1:12">
      <c r="A806" s="22">
        <v>805</v>
      </c>
      <c r="B806" t="str">
        <f>+'LISTADO GENERAL '!B818</f>
        <v>021431077</v>
      </c>
      <c r="C806" t="str">
        <f>+'LISTADO GENERAL '!E818</f>
        <v>CORENTEL 2.5mg X 30 COMP</v>
      </c>
      <c r="D806">
        <f>+'LISTADO GENERAL '!F818</f>
        <v>0</v>
      </c>
      <c r="E806" t="str">
        <f>+'LISTADO GENERAL '!I818</f>
        <v>ROEMMERS</v>
      </c>
      <c r="F806" s="20">
        <f>+'LISTADO GENERAL '!S818</f>
        <v>46539</v>
      </c>
      <c r="G806">
        <f>+'LISTADO GENERAL '!T818</f>
        <v>0</v>
      </c>
      <c r="H806" s="21">
        <f>+'LISTADO GENERAL '!O818</f>
        <v>6.2420253164556962</v>
      </c>
      <c r="I806">
        <f t="shared" si="24"/>
        <v>0</v>
      </c>
      <c r="J806">
        <f>IF('LISTADO GENERAL '!K818="EXENTO",'REF2'!I806,I806*1.16)</f>
        <v>0</v>
      </c>
      <c r="K806" t="b">
        <f t="shared" si="25"/>
        <v>0</v>
      </c>
      <c r="L806" t="str">
        <f>'LISTADO GENERAL '!A818</f>
        <v>PRODUCTOS TOP</v>
      </c>
    </row>
    <row r="807" spans="1:12">
      <c r="A807" s="22">
        <v>806</v>
      </c>
      <c r="B807" t="str">
        <f>+'LISTADO GENERAL '!B819</f>
        <v>021431063</v>
      </c>
      <c r="C807" t="str">
        <f>+'LISTADO GENERAL '!E819</f>
        <v>CORENTEL 5MG X 10 COMP</v>
      </c>
      <c r="D807">
        <f>+'LISTADO GENERAL '!F819</f>
        <v>0</v>
      </c>
      <c r="E807" t="str">
        <f>+'LISTADO GENERAL '!I819</f>
        <v>ROEMMERS</v>
      </c>
      <c r="F807" s="20">
        <f>+'LISTADO GENERAL '!S819</f>
        <v>46266</v>
      </c>
      <c r="G807">
        <f>+'LISTADO GENERAL '!T819</f>
        <v>0</v>
      </c>
      <c r="H807" s="21">
        <f>+'LISTADO GENERAL '!O819</f>
        <v>3.0944857142857147</v>
      </c>
      <c r="I807">
        <f t="shared" si="24"/>
        <v>0</v>
      </c>
      <c r="J807">
        <f>IF('LISTADO GENERAL '!K819="EXENTO",'REF2'!I807,I807*1.16)</f>
        <v>0</v>
      </c>
      <c r="K807" t="b">
        <f t="shared" si="25"/>
        <v>0</v>
      </c>
      <c r="L807" t="str">
        <f>'LISTADO GENERAL '!A819</f>
        <v>PRODUCTOS TOP</v>
      </c>
    </row>
    <row r="808" spans="1:12">
      <c r="A808" s="22">
        <v>807</v>
      </c>
      <c r="B808" t="str">
        <f>+'LISTADO GENERAL '!B820</f>
        <v>021430681</v>
      </c>
      <c r="C808" t="str">
        <f>+'LISTADO GENERAL '!E820</f>
        <v>COROPRES 16 MG  X 30 COMPR</v>
      </c>
      <c r="D808">
        <f>+'LISTADO GENERAL '!F820</f>
        <v>0</v>
      </c>
      <c r="E808" t="str">
        <f>+'LISTADO GENERAL '!I820</f>
        <v>MEGALABS</v>
      </c>
      <c r="F808" s="20">
        <f>+'LISTADO GENERAL '!S820</f>
        <v>46600</v>
      </c>
      <c r="G808">
        <f>+'LISTADO GENERAL '!T820</f>
        <v>0</v>
      </c>
      <c r="H808" s="21">
        <f>+'LISTADO GENERAL '!O820</f>
        <v>10.634761904761906</v>
      </c>
      <c r="I808">
        <f t="shared" si="24"/>
        <v>0</v>
      </c>
      <c r="J808">
        <f>IF('LISTADO GENERAL '!K820="EXENTO",'REF2'!I808,I808*1.16)</f>
        <v>0</v>
      </c>
      <c r="K808" t="b">
        <f t="shared" si="25"/>
        <v>0</v>
      </c>
      <c r="L808" t="str">
        <f>'LISTADO GENERAL '!A820</f>
        <v>PRODUCTOS TOP</v>
      </c>
    </row>
    <row r="809" spans="1:12">
      <c r="A809" s="22">
        <v>808</v>
      </c>
      <c r="B809" t="str">
        <f>+'LISTADO GENERAL '!B821</f>
        <v>021431090</v>
      </c>
      <c r="C809" t="str">
        <f>+'LISTADO GENERAL '!E821</f>
        <v>COROPRES 8mg X 10 COMPR</v>
      </c>
      <c r="D809">
        <f>+'LISTADO GENERAL '!F821</f>
        <v>0</v>
      </c>
      <c r="E809" t="str">
        <f>+'LISTADO GENERAL '!I821</f>
        <v>ROEMMERS</v>
      </c>
      <c r="F809" s="20">
        <f>+'LISTADO GENERAL '!S821</f>
        <v>46447</v>
      </c>
      <c r="G809">
        <f>+'LISTADO GENERAL '!T821</f>
        <v>0</v>
      </c>
      <c r="H809" s="21">
        <f>+'LISTADO GENERAL '!O821</f>
        <v>2.5144936708860754</v>
      </c>
      <c r="I809">
        <f t="shared" si="24"/>
        <v>0</v>
      </c>
      <c r="J809">
        <f>IF('LISTADO GENERAL '!K821="EXENTO",'REF2'!I809,I809*1.16)</f>
        <v>0</v>
      </c>
      <c r="K809" t="b">
        <f t="shared" si="25"/>
        <v>0</v>
      </c>
      <c r="L809" t="str">
        <f>'LISTADO GENERAL '!A821</f>
        <v>PRODUCTOS TOP</v>
      </c>
    </row>
    <row r="810" spans="1:12">
      <c r="A810" s="22">
        <v>809</v>
      </c>
      <c r="B810" t="str">
        <f>+'LISTADO GENERAL '!B822</f>
        <v>021430771</v>
      </c>
      <c r="C810" t="str">
        <f>+'LISTADO GENERAL '!E822</f>
        <v>COROPRES 8MG X 30 COMP</v>
      </c>
      <c r="D810">
        <f>+'LISTADO GENERAL '!F822</f>
        <v>0</v>
      </c>
      <c r="E810" t="str">
        <f>+'LISTADO GENERAL '!I822</f>
        <v>ROEMMERS</v>
      </c>
      <c r="F810" s="20">
        <f>+'LISTADO GENERAL '!S822</f>
        <v>46631</v>
      </c>
      <c r="G810">
        <f>+'LISTADO GENERAL '!T822</f>
        <v>0</v>
      </c>
      <c r="H810" s="21">
        <f>+'LISTADO GENERAL '!O822</f>
        <v>8.57113924050633</v>
      </c>
      <c r="I810">
        <f t="shared" si="24"/>
        <v>0</v>
      </c>
      <c r="J810">
        <f>IF('LISTADO GENERAL '!K822="EXENTO",'REF2'!I810,I810*1.16)</f>
        <v>0</v>
      </c>
      <c r="K810" t="b">
        <f t="shared" si="25"/>
        <v>0</v>
      </c>
      <c r="L810" t="str">
        <f>'LISTADO GENERAL '!A822</f>
        <v>PRODUCTOS TOP</v>
      </c>
    </row>
    <row r="811" spans="1:12">
      <c r="A811" s="22">
        <v>810</v>
      </c>
      <c r="B811" t="str">
        <f>+'LISTADO GENERAL '!B823</f>
        <v>0217409038</v>
      </c>
      <c r="C811" t="str">
        <f>+'LISTADO GENERAL '!E823</f>
        <v>CORTIX 200mg X 3 OVULOS</v>
      </c>
      <c r="D811">
        <f>+'LISTADO GENERAL '!F823</f>
        <v>0</v>
      </c>
      <c r="E811" t="str">
        <f>+'LISTADO GENERAL '!I823</f>
        <v>VIVAX</v>
      </c>
      <c r="F811" s="20">
        <f>+'LISTADO GENERAL '!S823</f>
        <v>46113</v>
      </c>
      <c r="G811">
        <f>+'LISTADO GENERAL '!T823</f>
        <v>0</v>
      </c>
      <c r="H811" s="21">
        <f>+'LISTADO GENERAL '!O823</f>
        <v>3.129634711452467</v>
      </c>
      <c r="I811">
        <f t="shared" si="24"/>
        <v>0</v>
      </c>
      <c r="J811">
        <f>IF('LISTADO GENERAL '!K823="EXENTO",'REF2'!I811,I811*1.16)</f>
        <v>0</v>
      </c>
      <c r="K811" t="b">
        <f t="shared" si="25"/>
        <v>0</v>
      </c>
      <c r="L811">
        <f>'LISTADO GENERAL '!A823</f>
        <v>0</v>
      </c>
    </row>
    <row r="812" spans="1:12">
      <c r="A812" s="22">
        <v>811</v>
      </c>
      <c r="B812" t="str">
        <f>+'LISTADO GENERAL '!B824</f>
        <v>021181139</v>
      </c>
      <c r="C812" t="str">
        <f>+'LISTADO GENERAL '!E824</f>
        <v>CORTYNASE 0.05% X  80 DOSIS</v>
      </c>
      <c r="D812">
        <f>+'LISTADO GENERAL '!F824</f>
        <v>0</v>
      </c>
      <c r="E812" t="str">
        <f>+'LISTADO GENERAL '!I824</f>
        <v>OFTALMI</v>
      </c>
      <c r="F812" s="20">
        <f>+'LISTADO GENERAL '!S824</f>
        <v>46266</v>
      </c>
      <c r="G812">
        <f>+'LISTADO GENERAL '!T824</f>
        <v>0</v>
      </c>
      <c r="H812" s="21">
        <f>+'LISTADO GENERAL '!O824</f>
        <v>5.3410000000000002</v>
      </c>
      <c r="I812">
        <f t="shared" si="24"/>
        <v>0</v>
      </c>
      <c r="J812">
        <f>IF('LISTADO GENERAL '!K824="EXENTO",'REF2'!I812,I812*1.16)</f>
        <v>0</v>
      </c>
      <c r="K812" t="b">
        <f t="shared" si="25"/>
        <v>0</v>
      </c>
      <c r="L812" t="str">
        <f>'LISTADO GENERAL '!A824</f>
        <v>BROCHE DE ORO</v>
      </c>
    </row>
    <row r="813" spans="1:12">
      <c r="A813" s="22">
        <v>812</v>
      </c>
      <c r="B813" t="str">
        <f>+'LISTADO GENERAL '!B825</f>
        <v>021691007</v>
      </c>
      <c r="C813" t="str">
        <f>+'LISTADO GENERAL '!E825</f>
        <v>CO-SULTRIN X 100ML SUSP PEDIATRICA</v>
      </c>
      <c r="D813">
        <f>+'LISTADO GENERAL '!F825</f>
        <v>0</v>
      </c>
      <c r="E813" t="str">
        <f>+'LISTADO GENERAL '!I825</f>
        <v>VALMOR</v>
      </c>
      <c r="F813" s="20">
        <f>+'LISTADO GENERAL '!S825</f>
        <v>46447</v>
      </c>
      <c r="G813">
        <f>+'LISTADO GENERAL '!T825</f>
        <v>0</v>
      </c>
      <c r="H813" s="21">
        <f>+'LISTADO GENERAL '!O825</f>
        <v>3.4142015259139047</v>
      </c>
      <c r="I813">
        <f t="shared" si="24"/>
        <v>0</v>
      </c>
      <c r="J813">
        <f>IF('LISTADO GENERAL '!K825="EXENTO",'REF2'!I813,I813*1.16)</f>
        <v>0</v>
      </c>
      <c r="K813" t="b">
        <f t="shared" si="25"/>
        <v>0</v>
      </c>
      <c r="L813" t="str">
        <f>'LISTADO GENERAL '!A825</f>
        <v>PRODUCTOS TOP</v>
      </c>
    </row>
    <row r="814" spans="1:12">
      <c r="A814" s="22">
        <v>813</v>
      </c>
      <c r="B814" t="str">
        <f>+'LISTADO GENERAL '!B826</f>
        <v>020981207</v>
      </c>
      <c r="C814" t="str">
        <f>+'LISTADO GENERAL '!E826</f>
        <v>COVENTROL 12,5MG X 10 COMP</v>
      </c>
      <c r="D814">
        <f>+'LISTADO GENERAL '!F826</f>
        <v>0</v>
      </c>
      <c r="E814" t="str">
        <f>+'LISTADO GENERAL '!I826</f>
        <v>LETI-GENVEN</v>
      </c>
      <c r="F814" s="20">
        <f>+'LISTADO GENERAL '!S826</f>
        <v>46023</v>
      </c>
      <c r="G814">
        <f>+'LISTADO GENERAL '!T826</f>
        <v>0</v>
      </c>
      <c r="H814" s="21">
        <f>+'LISTADO GENERAL '!O826</f>
        <v>2.7821428571428575</v>
      </c>
      <c r="I814">
        <f t="shared" si="24"/>
        <v>0</v>
      </c>
      <c r="J814">
        <f>IF('LISTADO GENERAL '!K826="EXENTO",'REF2'!I814,I814*1.16)</f>
        <v>0</v>
      </c>
      <c r="K814" t="b">
        <f t="shared" si="25"/>
        <v>0</v>
      </c>
      <c r="L814" t="str">
        <f>'LISTADO GENERAL '!A826</f>
        <v xml:space="preserve">BROCHE DE ORO </v>
      </c>
    </row>
    <row r="815" spans="1:12">
      <c r="A815" s="22">
        <v>814</v>
      </c>
      <c r="B815" t="str">
        <f>+'LISTADO GENERAL '!B827</f>
        <v>020980827</v>
      </c>
      <c r="C815" t="str">
        <f>+'LISTADO GENERAL '!E827</f>
        <v>COVENTROL 12,5MG X 30 COMP</v>
      </c>
      <c r="D815">
        <f>+'LISTADO GENERAL '!F827</f>
        <v>0</v>
      </c>
      <c r="E815" t="str">
        <f>+'LISTADO GENERAL '!I827</f>
        <v>LETI-GENVEN</v>
      </c>
      <c r="F815" s="20">
        <f>+'LISTADO GENERAL '!S827</f>
        <v>46235</v>
      </c>
      <c r="G815">
        <f>+'LISTADO GENERAL '!T827</f>
        <v>0</v>
      </c>
      <c r="H815" s="21">
        <f>+'LISTADO GENERAL '!O827</f>
        <v>8.8337662337662319</v>
      </c>
      <c r="I815">
        <f t="shared" si="24"/>
        <v>0</v>
      </c>
      <c r="J815">
        <f>IF('LISTADO GENERAL '!K827="EXENTO",'REF2'!I815,I815*1.16)</f>
        <v>0</v>
      </c>
      <c r="K815" t="b">
        <f t="shared" si="25"/>
        <v>0</v>
      </c>
      <c r="L815" t="str">
        <f>'LISTADO GENERAL '!A827</f>
        <v xml:space="preserve">BROCHE DE ORO </v>
      </c>
    </row>
    <row r="816" spans="1:12">
      <c r="A816" s="22">
        <v>815</v>
      </c>
      <c r="B816" t="str">
        <f>+'LISTADO GENERAL '!B828</f>
        <v>020981108</v>
      </c>
      <c r="C816" t="str">
        <f>+'LISTADO GENERAL '!E828</f>
        <v>COVENTROL 25MG X 30 COMP</v>
      </c>
      <c r="D816">
        <f>+'LISTADO GENERAL '!F828</f>
        <v>0</v>
      </c>
      <c r="E816" t="str">
        <f>+'LISTADO GENERAL '!I828</f>
        <v>LETI-GENVEN</v>
      </c>
      <c r="F816" s="20">
        <f>+'LISTADO GENERAL '!S828</f>
        <v>46235</v>
      </c>
      <c r="G816">
        <f>+'LISTADO GENERAL '!T828</f>
        <v>0</v>
      </c>
      <c r="H816" s="21">
        <f>+'LISTADO GENERAL '!O828</f>
        <v>11.351898734177214</v>
      </c>
      <c r="I816">
        <f t="shared" si="24"/>
        <v>0</v>
      </c>
      <c r="J816">
        <f>IF('LISTADO GENERAL '!K828="EXENTO",'REF2'!I816,I816*1.16)</f>
        <v>0</v>
      </c>
      <c r="K816" t="b">
        <f t="shared" si="25"/>
        <v>0</v>
      </c>
      <c r="L816" t="str">
        <f>'LISTADO GENERAL '!A828</f>
        <v xml:space="preserve">BROCHE DE ORO </v>
      </c>
    </row>
    <row r="817" spans="1:12">
      <c r="A817" s="22">
        <v>816</v>
      </c>
      <c r="B817" t="str">
        <f>+'LISTADO GENERAL '!B829</f>
        <v>020981183</v>
      </c>
      <c r="C817" t="str">
        <f>+'LISTADO GENERAL '!E829</f>
        <v>COVENTROL 6,25MG X 10 COMP</v>
      </c>
      <c r="D817">
        <f>+'LISTADO GENERAL '!F829</f>
        <v>0</v>
      </c>
      <c r="E817" t="str">
        <f>+'LISTADO GENERAL '!I829</f>
        <v>LETI-GENVEN</v>
      </c>
      <c r="F817" s="20">
        <f>+'LISTADO GENERAL '!S829</f>
        <v>45962</v>
      </c>
      <c r="G817">
        <f>+'LISTADO GENERAL '!T829</f>
        <v>0</v>
      </c>
      <c r="H817" s="21">
        <f>+'LISTADO GENERAL '!O829</f>
        <v>2.2568863002831461</v>
      </c>
      <c r="I817">
        <f t="shared" si="24"/>
        <v>0</v>
      </c>
      <c r="J817">
        <f>IF('LISTADO GENERAL '!K829="EXENTO",'REF2'!I817,I817*1.16)</f>
        <v>0</v>
      </c>
      <c r="K817" t="b">
        <f t="shared" si="25"/>
        <v>0</v>
      </c>
      <c r="L817" t="str">
        <f>'LISTADO GENERAL '!A829</f>
        <v xml:space="preserve">BROCHE DE ORO </v>
      </c>
    </row>
    <row r="818" spans="1:12">
      <c r="A818" s="22">
        <v>817</v>
      </c>
      <c r="B818" t="str">
        <f>+'LISTADO GENERAL '!B830</f>
        <v>020980163</v>
      </c>
      <c r="C818" t="str">
        <f>+'LISTADO GENERAL '!E830</f>
        <v>COVENTROL 6,25MG X 30 COMP</v>
      </c>
      <c r="D818">
        <f>+'LISTADO GENERAL '!F830</f>
        <v>0</v>
      </c>
      <c r="E818" t="str">
        <f>+'LISTADO GENERAL '!I830</f>
        <v>LETI-GENVEN</v>
      </c>
      <c r="F818" s="20">
        <f>+'LISTADO GENERAL '!S830</f>
        <v>46204</v>
      </c>
      <c r="G818">
        <f>+'LISTADO GENERAL '!T830</f>
        <v>0</v>
      </c>
      <c r="H818" s="21">
        <f>+'LISTADO GENERAL '!O830</f>
        <v>6.4936708860759493</v>
      </c>
      <c r="I818">
        <f t="shared" si="24"/>
        <v>0</v>
      </c>
      <c r="J818">
        <f>IF('LISTADO GENERAL '!K830="EXENTO",'REF2'!I818,I818*1.16)</f>
        <v>0</v>
      </c>
      <c r="K818" t="b">
        <f t="shared" si="25"/>
        <v>0</v>
      </c>
      <c r="L818" t="str">
        <f>'LISTADO GENERAL '!A830</f>
        <v xml:space="preserve">BROCHE DE ORO </v>
      </c>
    </row>
    <row r="819" spans="1:12">
      <c r="A819" s="22">
        <v>818</v>
      </c>
      <c r="B819" t="str">
        <f>+'LISTADO GENERAL '!B831</f>
        <v>020550165</v>
      </c>
      <c r="C819" t="str">
        <f>+'LISTADO GENERAL '!E831</f>
        <v xml:space="preserve">CRISOMET 50MG/ 500MG X 10 TAB </v>
      </c>
      <c r="D819">
        <f>+'LISTADO GENERAL '!F831</f>
        <v>0</v>
      </c>
      <c r="E819" t="str">
        <f>+'LISTADO GENERAL '!I831</f>
        <v>FARMA</v>
      </c>
      <c r="F819" s="20">
        <f>+'LISTADO GENERAL '!S831</f>
        <v>46296</v>
      </c>
      <c r="G819">
        <f>+'LISTADO GENERAL '!T831</f>
        <v>0</v>
      </c>
      <c r="H819" s="21">
        <f>+'LISTADO GENERAL '!O831</f>
        <v>8.1950632911392418</v>
      </c>
      <c r="I819">
        <f t="shared" si="24"/>
        <v>0</v>
      </c>
      <c r="J819">
        <f>IF('LISTADO GENERAL '!K831="EXENTO",'REF2'!I819,I819*1.16)</f>
        <v>0</v>
      </c>
      <c r="K819" t="b">
        <f t="shared" si="25"/>
        <v>0</v>
      </c>
      <c r="L819">
        <f>'LISTADO GENERAL '!A831</f>
        <v>0</v>
      </c>
    </row>
    <row r="820" spans="1:12">
      <c r="A820" s="22">
        <v>819</v>
      </c>
      <c r="B820" t="str">
        <f>+'LISTADO GENERAL '!B832</f>
        <v>021890538</v>
      </c>
      <c r="C820" t="str">
        <f>+'LISTADO GENERAL '!E832</f>
        <v>CRISPLUS 120MG X 30 CAP</v>
      </c>
      <c r="D820">
        <f>+'LISTADO GENERAL '!F832</f>
        <v>0</v>
      </c>
      <c r="E820" t="str">
        <f>+'LISTADO GENERAL '!I832</f>
        <v>ZUOZ PHARMA</v>
      </c>
      <c r="F820" s="20">
        <f>+'LISTADO GENERAL '!S832</f>
        <v>45962</v>
      </c>
      <c r="G820">
        <f>+'LISTADO GENERAL '!T832</f>
        <v>0</v>
      </c>
      <c r="H820" s="21">
        <f>+'LISTADO GENERAL '!O832</f>
        <v>14.715119047619048</v>
      </c>
      <c r="I820">
        <f t="shared" si="24"/>
        <v>0</v>
      </c>
      <c r="J820">
        <f>IF('LISTADO GENERAL '!K832="EXENTO",'REF2'!I820,I820*1.16)</f>
        <v>0</v>
      </c>
      <c r="K820" t="b">
        <f t="shared" si="25"/>
        <v>0</v>
      </c>
      <c r="L820">
        <f>'LISTADO GENERAL '!A832</f>
        <v>0</v>
      </c>
    </row>
    <row r="821" spans="1:12">
      <c r="A821" s="22">
        <v>820</v>
      </c>
      <c r="B821" t="str">
        <f>+'LISTADO GENERAL '!B833</f>
        <v>021181020</v>
      </c>
      <c r="C821" t="str">
        <f>+'LISTADO GENERAL '!E833</f>
        <v>CROMOFTAL 4% SOL OFTALMICA X 10ML</v>
      </c>
      <c r="D821">
        <f>+'LISTADO GENERAL '!F833</f>
        <v>0</v>
      </c>
      <c r="E821" t="str">
        <f>+'LISTADO GENERAL '!I833</f>
        <v>OFTALMI</v>
      </c>
      <c r="F821" s="20">
        <f>+'LISTADO GENERAL '!S833</f>
        <v>45809</v>
      </c>
      <c r="G821">
        <f>+'LISTADO GENERAL '!T833</f>
        <v>0</v>
      </c>
      <c r="H821" s="21">
        <f>+'LISTADO GENERAL '!O833</f>
        <v>3.5181999999999998</v>
      </c>
      <c r="I821">
        <f t="shared" si="24"/>
        <v>0</v>
      </c>
      <c r="J821">
        <f>IF('LISTADO GENERAL '!K833="EXENTO",'REF2'!I821,I821*1.16)</f>
        <v>0</v>
      </c>
      <c r="K821" t="b">
        <f t="shared" si="25"/>
        <v>0</v>
      </c>
      <c r="L821" t="str">
        <f>'LISTADO GENERAL '!A833</f>
        <v>BROCHE DE ORO</v>
      </c>
    </row>
    <row r="822" spans="1:12">
      <c r="A822" s="22">
        <v>821</v>
      </c>
      <c r="B822" t="str">
        <f>+'LISTADO GENERAL '!B834</f>
        <v>0217409035</v>
      </c>
      <c r="C822" t="str">
        <f>+'LISTADO GENERAL '!E834</f>
        <v>CROMUS 0.1% (TACROLIMUS) UNGUENTO X 15g</v>
      </c>
      <c r="D822">
        <f>+'LISTADO GENERAL '!F834</f>
        <v>0</v>
      </c>
      <c r="E822" t="str">
        <f>+'LISTADO GENERAL '!I834</f>
        <v>VIVAX</v>
      </c>
      <c r="F822" s="20">
        <f>+'LISTADO GENERAL '!S834</f>
        <v>46357</v>
      </c>
      <c r="G822">
        <f>+'LISTADO GENERAL '!T834</f>
        <v>0</v>
      </c>
      <c r="H822" s="21">
        <f>+'LISTADO GENERAL '!O834</f>
        <v>24.785714285714288</v>
      </c>
      <c r="I822">
        <f t="shared" si="24"/>
        <v>0</v>
      </c>
      <c r="J822">
        <f>IF('LISTADO GENERAL '!K834="EXENTO",'REF2'!I822,I822*1.16)</f>
        <v>0</v>
      </c>
      <c r="K822" t="b">
        <f t="shared" si="25"/>
        <v>0</v>
      </c>
      <c r="L822" t="str">
        <f>'LISTADO GENERAL '!A834</f>
        <v>PRODUCTOS TOP</v>
      </c>
    </row>
    <row r="823" spans="1:12">
      <c r="A823" s="22">
        <v>822</v>
      </c>
      <c r="B823" t="str">
        <f>+'LISTADO GENERAL '!B835</f>
        <v>020580997</v>
      </c>
      <c r="C823" t="str">
        <f>+'LISTADO GENERAL '!E835</f>
        <v>CUMIFEM (CLOTRIMAZOL) 500 MG  X 3 CAP</v>
      </c>
      <c r="D823">
        <f>+'LISTADO GENERAL '!F835</f>
        <v>0</v>
      </c>
      <c r="E823" t="str">
        <f>+'LISTADO GENERAL '!I835</f>
        <v>FC PHARMA</v>
      </c>
      <c r="F823" s="20">
        <f>+'LISTADO GENERAL '!S835</f>
        <v>46174</v>
      </c>
      <c r="G823">
        <f>+'LISTADO GENERAL '!T835</f>
        <v>0</v>
      </c>
      <c r="H823" s="21">
        <f>+'LISTADO GENERAL '!O835</f>
        <v>4.2791111111111109</v>
      </c>
      <c r="I823">
        <f t="shared" si="24"/>
        <v>0</v>
      </c>
      <c r="J823">
        <f>IF('LISTADO GENERAL '!K835="EXENTO",'REF2'!I823,I823*1.16)</f>
        <v>0</v>
      </c>
      <c r="K823" t="b">
        <f t="shared" si="25"/>
        <v>0</v>
      </c>
      <c r="L823" t="str">
        <f>'LISTADO GENERAL '!A835</f>
        <v>PRODUCTOS TOP</v>
      </c>
    </row>
    <row r="824" spans="1:12">
      <c r="A824" s="22">
        <v>823</v>
      </c>
      <c r="B824" t="str">
        <f>+'LISTADO GENERAL '!B836</f>
        <v>043420011</v>
      </c>
      <c r="C824" t="str">
        <f>+'LISTADO GENERAL '!E836</f>
        <v>CURE AID EYE PAD PEDIATRICO X 20</v>
      </c>
      <c r="D824">
        <f>+'LISTADO GENERAL '!F836</f>
        <v>0</v>
      </c>
      <c r="E824" t="str">
        <f>+'LISTADO GENERAL '!I836</f>
        <v xml:space="preserve">GENIACARE </v>
      </c>
      <c r="F824" s="20">
        <f>+'LISTADO GENERAL '!S836</f>
        <v>47150</v>
      </c>
      <c r="G824">
        <f>+'LISTADO GENERAL '!T836</f>
        <v>0</v>
      </c>
      <c r="H824" s="21">
        <f>+'LISTADO GENERAL '!O836</f>
        <v>4.5324675324675328</v>
      </c>
      <c r="I824">
        <f t="shared" si="24"/>
        <v>0</v>
      </c>
      <c r="J824">
        <f>IF('LISTADO GENERAL '!K836="EXENTO",'REF2'!I824,I824*1.16)</f>
        <v>0</v>
      </c>
      <c r="K824" t="b">
        <f t="shared" si="25"/>
        <v>0</v>
      </c>
      <c r="L824" t="str">
        <f>'LISTADO GENERAL '!A836</f>
        <v>PRODUCTOS TOP</v>
      </c>
    </row>
    <row r="825" spans="1:12">
      <c r="A825" s="22">
        <v>824</v>
      </c>
      <c r="B825" t="str">
        <f>+'LISTADO GENERAL '!B837</f>
        <v>043420012</v>
      </c>
      <c r="C825" t="str">
        <f>+'LISTADO GENERAL '!E837</f>
        <v>CURE AID FOR KIDS X 20</v>
      </c>
      <c r="D825">
        <f>+'LISTADO GENERAL '!F837</f>
        <v>0</v>
      </c>
      <c r="E825" t="str">
        <f>+'LISTADO GENERAL '!I837</f>
        <v xml:space="preserve">GENIACARE </v>
      </c>
      <c r="F825" s="20">
        <f>+'LISTADO GENERAL '!S837</f>
        <v>47027</v>
      </c>
      <c r="G825">
        <f>+'LISTADO GENERAL '!T837</f>
        <v>0</v>
      </c>
      <c r="H825" s="21">
        <f>+'LISTADO GENERAL '!O837</f>
        <v>2.0129870129870131</v>
      </c>
      <c r="I825">
        <f t="shared" si="24"/>
        <v>0</v>
      </c>
      <c r="J825">
        <f>IF('LISTADO GENERAL '!K837="EXENTO",'REF2'!I825,I825*1.16)</f>
        <v>0</v>
      </c>
      <c r="K825" t="b">
        <f t="shared" si="25"/>
        <v>0</v>
      </c>
      <c r="L825" t="str">
        <f>'LISTADO GENERAL '!A837</f>
        <v>PRODUCTOS TOP</v>
      </c>
    </row>
    <row r="826" spans="1:12">
      <c r="A826" s="22">
        <v>825</v>
      </c>
      <c r="B826" t="str">
        <f>+'LISTADO GENERAL '!B838</f>
        <v>043420015</v>
      </c>
      <c r="C826" t="str">
        <f>+'LISTADO GENERAL '!E838</f>
        <v>CURE AID WASHPROOF  X 20</v>
      </c>
      <c r="D826">
        <f>+'LISTADO GENERAL '!F838</f>
        <v>0</v>
      </c>
      <c r="E826" t="str">
        <f>+'LISTADO GENERAL '!I838</f>
        <v xml:space="preserve">GENIACARE </v>
      </c>
      <c r="F826" s="20">
        <f>+'LISTADO GENERAL '!S838</f>
        <v>46478</v>
      </c>
      <c r="G826">
        <f>+'LISTADO GENERAL '!T838</f>
        <v>0</v>
      </c>
      <c r="H826" s="21">
        <f>+'LISTADO GENERAL '!O838</f>
        <v>2.2207792207792205</v>
      </c>
      <c r="I826">
        <f t="shared" si="24"/>
        <v>0</v>
      </c>
      <c r="J826">
        <f>IF('LISTADO GENERAL '!K838="EXENTO",'REF2'!I826,I826*1.16)</f>
        <v>0</v>
      </c>
      <c r="K826" t="b">
        <f t="shared" si="25"/>
        <v>0</v>
      </c>
      <c r="L826" t="str">
        <f>'LISTADO GENERAL '!A838</f>
        <v>PRODUCTOS TOP</v>
      </c>
    </row>
    <row r="827" spans="1:12">
      <c r="A827" s="22">
        <v>826</v>
      </c>
      <c r="B827" t="str">
        <f>+'LISTADO GENERAL '!B839</f>
        <v>021490944</v>
      </c>
      <c r="C827" t="str">
        <f>+'LISTADO GENERAL '!E839</f>
        <v>CURPINOL 12,5MG X 30 COM</v>
      </c>
      <c r="D827">
        <f>+'LISTADO GENERAL '!F839</f>
        <v>0</v>
      </c>
      <c r="E827" t="str">
        <f>+'LISTADO GENERAL '!I839</f>
        <v>ROWE</v>
      </c>
      <c r="F827" s="20">
        <f>+'LISTADO GENERAL '!S839</f>
        <v>46539</v>
      </c>
      <c r="G827">
        <f>+'LISTADO GENERAL '!T839</f>
        <v>0</v>
      </c>
      <c r="H827" s="21">
        <f>+'LISTADO GENERAL '!O839</f>
        <v>8.488311688311688</v>
      </c>
      <c r="I827">
        <f t="shared" si="24"/>
        <v>0</v>
      </c>
      <c r="J827">
        <f>IF('LISTADO GENERAL '!K839="EXENTO",'REF2'!I827,I827*1.16)</f>
        <v>0</v>
      </c>
      <c r="K827" t="b">
        <f t="shared" si="25"/>
        <v>0</v>
      </c>
      <c r="L827" t="str">
        <f>'LISTADO GENERAL '!A839</f>
        <v>PRODUCTOS TOP</v>
      </c>
    </row>
    <row r="828" spans="1:12">
      <c r="A828" s="22">
        <v>827</v>
      </c>
      <c r="B828" t="str">
        <f>+'LISTADO GENERAL '!B840</f>
        <v>021491090</v>
      </c>
      <c r="C828" t="str">
        <f>+'LISTADO GENERAL '!E840</f>
        <v>CURPINOL 25MG X 10 COM</v>
      </c>
      <c r="D828">
        <f>+'LISTADO GENERAL '!F840</f>
        <v>0</v>
      </c>
      <c r="E828" t="str">
        <f>+'LISTADO GENERAL '!I840</f>
        <v>ROWE</v>
      </c>
      <c r="F828" s="20">
        <f>+'LISTADO GENERAL '!S840</f>
        <v>45809</v>
      </c>
      <c r="G828">
        <f>+'LISTADO GENERAL '!T840</f>
        <v>0</v>
      </c>
      <c r="H828" s="21">
        <f>+'LISTADO GENERAL '!O840</f>
        <v>3.9760365201051222</v>
      </c>
      <c r="I828">
        <f t="shared" si="24"/>
        <v>0</v>
      </c>
      <c r="J828">
        <f>IF('LISTADO GENERAL '!K840="EXENTO",'REF2'!I828,I828*1.16)</f>
        <v>0</v>
      </c>
      <c r="K828" t="b">
        <f t="shared" si="25"/>
        <v>0</v>
      </c>
      <c r="L828">
        <f>'LISTADO GENERAL '!A840</f>
        <v>0</v>
      </c>
    </row>
    <row r="829" spans="1:12">
      <c r="A829" s="22">
        <v>828</v>
      </c>
      <c r="B829" t="str">
        <f>+'LISTADO GENERAL '!B841</f>
        <v>021491072</v>
      </c>
      <c r="C829" t="str">
        <f>+'LISTADO GENERAL '!E841</f>
        <v>CURPINOL 6,25MG X 30 COM</v>
      </c>
      <c r="D829">
        <f>+'LISTADO GENERAL '!F841</f>
        <v>0</v>
      </c>
      <c r="E829" t="str">
        <f>+'LISTADO GENERAL '!I841</f>
        <v>ROWE</v>
      </c>
      <c r="F829" s="20">
        <f>+'LISTADO GENERAL '!S841</f>
        <v>46266</v>
      </c>
      <c r="G829">
        <f>+'LISTADO GENERAL '!T841</f>
        <v>0</v>
      </c>
      <c r="H829" s="21">
        <f>+'LISTADO GENERAL '!O841</f>
        <v>7.4316455696202519</v>
      </c>
      <c r="I829">
        <f t="shared" si="24"/>
        <v>0</v>
      </c>
      <c r="J829">
        <f>IF('LISTADO GENERAL '!K841="EXENTO",'REF2'!I829,I829*1.16)</f>
        <v>0</v>
      </c>
      <c r="K829" t="b">
        <f t="shared" si="25"/>
        <v>0</v>
      </c>
      <c r="L829">
        <f>'LISTADO GENERAL '!A841</f>
        <v>0</v>
      </c>
    </row>
    <row r="830" spans="1:12">
      <c r="A830" s="22">
        <v>829</v>
      </c>
      <c r="B830" t="str">
        <f>+'LISTADO GENERAL '!B842</f>
        <v>021491109</v>
      </c>
      <c r="C830" t="str">
        <f>+'LISTADO GENERAL '!E842</f>
        <v>CURPINOL(CARVEDILOL) 12.5mg X 10COMPR</v>
      </c>
      <c r="D830">
        <f>+'LISTADO GENERAL '!F842</f>
        <v>0</v>
      </c>
      <c r="E830" t="str">
        <f>+'LISTADO GENERAL '!I842</f>
        <v>ROWE</v>
      </c>
      <c r="F830" s="20">
        <f>+'LISTADO GENERAL '!S842</f>
        <v>46569</v>
      </c>
      <c r="G830">
        <f>+'LISTADO GENERAL '!T842</f>
        <v>0</v>
      </c>
      <c r="H830" s="21">
        <f>+'LISTADO GENERAL '!O842</f>
        <v>2.6613095238095239</v>
      </c>
      <c r="I830">
        <f t="shared" si="24"/>
        <v>0</v>
      </c>
      <c r="J830">
        <f>IF('LISTADO GENERAL '!K842="EXENTO",'REF2'!I830,I830*1.16)</f>
        <v>0</v>
      </c>
      <c r="K830" t="b">
        <f t="shared" si="25"/>
        <v>0</v>
      </c>
      <c r="L830">
        <f>'LISTADO GENERAL '!A842</f>
        <v>0</v>
      </c>
    </row>
    <row r="831" spans="1:12">
      <c r="A831" s="22">
        <v>830</v>
      </c>
      <c r="B831" t="str">
        <f>+'LISTADO GENERAL '!B843</f>
        <v>021740490</v>
      </c>
      <c r="C831" t="str">
        <f>+'LISTADO GENERAL '!E843</f>
        <v>CUTICLIN 20MG X 30 CAP</v>
      </c>
      <c r="D831">
        <f>+'LISTADO GENERAL '!F843</f>
        <v>0</v>
      </c>
      <c r="E831" t="str">
        <f>+'LISTADO GENERAL '!I843</f>
        <v>VIVAX</v>
      </c>
      <c r="F831" s="20">
        <f>+'LISTADO GENERAL '!S843</f>
        <v>46631</v>
      </c>
      <c r="G831">
        <f>+'LISTADO GENERAL '!T843</f>
        <v>0</v>
      </c>
      <c r="H831" s="21">
        <f>+'LISTADO GENERAL '!O843</f>
        <v>23.662337662337659</v>
      </c>
      <c r="I831">
        <f t="shared" si="24"/>
        <v>0</v>
      </c>
      <c r="J831">
        <f>IF('LISTADO GENERAL '!K843="EXENTO",'REF2'!I831,I831*1.16)</f>
        <v>0</v>
      </c>
      <c r="K831" t="b">
        <f t="shared" si="25"/>
        <v>0</v>
      </c>
      <c r="L831">
        <f>'LISTADO GENERAL '!A843</f>
        <v>0</v>
      </c>
    </row>
    <row r="832" spans="1:12">
      <c r="A832" s="22">
        <v>831</v>
      </c>
      <c r="B832" t="str">
        <f>+'LISTADO GENERAL '!B844</f>
        <v>022110857</v>
      </c>
      <c r="C832" t="str">
        <f>+'LISTADO GENERAL '!E844</f>
        <v>CYNT 20MG X 20 COMP</v>
      </c>
      <c r="D832">
        <f>+'LISTADO GENERAL '!F844</f>
        <v>0</v>
      </c>
      <c r="E832" t="str">
        <f>+'LISTADO GENERAL '!I844</f>
        <v>DOLLDER</v>
      </c>
      <c r="F832" s="20">
        <f>+'LISTADO GENERAL '!S844</f>
        <v>46508</v>
      </c>
      <c r="G832">
        <f>+'LISTADO GENERAL '!T844</f>
        <v>0</v>
      </c>
      <c r="H832" s="21">
        <f>+'LISTADO GENERAL '!O844</f>
        <v>3.8607594936708858</v>
      </c>
      <c r="I832">
        <f t="shared" si="24"/>
        <v>0</v>
      </c>
      <c r="J832">
        <f>IF('LISTADO GENERAL '!K844="EXENTO",'REF2'!I832,I832*1.16)</f>
        <v>0</v>
      </c>
      <c r="K832" t="b">
        <f t="shared" si="25"/>
        <v>0</v>
      </c>
      <c r="L832">
        <f>'LISTADO GENERAL '!A844</f>
        <v>0</v>
      </c>
    </row>
    <row r="833" spans="1:12">
      <c r="A833" s="22">
        <v>832</v>
      </c>
      <c r="B833" t="str">
        <f>+'LISTADO GENERAL '!B845</f>
        <v>022110858</v>
      </c>
      <c r="C833" t="str">
        <f>+'LISTADO GENERAL '!E845</f>
        <v>CYNT 40MG X 10 COMP</v>
      </c>
      <c r="D833">
        <f>+'LISTADO GENERAL '!F845</f>
        <v>0</v>
      </c>
      <c r="E833" t="str">
        <f>+'LISTADO GENERAL '!I845</f>
        <v>DOLLDER</v>
      </c>
      <c r="F833" s="20">
        <f>+'LISTADO GENERAL '!S845</f>
        <v>46054</v>
      </c>
      <c r="G833">
        <f>+'LISTADO GENERAL '!T845</f>
        <v>0</v>
      </c>
      <c r="H833" s="21">
        <f>+'LISTADO GENERAL '!O845</f>
        <v>3.8101265822784804</v>
      </c>
      <c r="I833">
        <f t="shared" si="24"/>
        <v>0</v>
      </c>
      <c r="J833">
        <f>IF('LISTADO GENERAL '!K845="EXENTO",'REF2'!I833,I833*1.16)</f>
        <v>0</v>
      </c>
      <c r="K833" t="b">
        <f t="shared" si="25"/>
        <v>0</v>
      </c>
      <c r="L833">
        <f>'LISTADO GENERAL '!A845</f>
        <v>0</v>
      </c>
    </row>
    <row r="834" spans="1:12">
      <c r="A834" s="22">
        <v>833</v>
      </c>
      <c r="B834" t="str">
        <f>+'LISTADO GENERAL '!B846</f>
        <v>033340027</v>
      </c>
      <c r="C834" t="str">
        <f>+'LISTADO GENERAL '!E846</f>
        <v>DABIGATRAN 110 MG X 10 TAB REC</v>
      </c>
      <c r="D834">
        <f>+'LISTADO GENERAL '!F846</f>
        <v>0</v>
      </c>
      <c r="E834" t="str">
        <f>+'LISTADO GENERAL '!I846</f>
        <v>ANGELUS</v>
      </c>
      <c r="F834" s="20">
        <f>+'LISTADO GENERAL '!S846</f>
        <v>45839</v>
      </c>
      <c r="G834">
        <f>+'LISTADO GENERAL '!T846</f>
        <v>0</v>
      </c>
      <c r="H834" s="21">
        <f>+'LISTADO GENERAL '!O846</f>
        <v>6.5595238095238093</v>
      </c>
      <c r="I834">
        <f t="shared" ref="I834:I897" si="26">+H834*G834</f>
        <v>0</v>
      </c>
      <c r="J834">
        <f>IF('LISTADO GENERAL '!K846="EXENTO",'REF2'!I834,I834*1.16)</f>
        <v>0</v>
      </c>
      <c r="K834" t="b">
        <f t="shared" si="25"/>
        <v>0</v>
      </c>
      <c r="L834">
        <f>'LISTADO GENERAL '!A846</f>
        <v>0</v>
      </c>
    </row>
    <row r="835" spans="1:12">
      <c r="A835" s="22">
        <v>834</v>
      </c>
      <c r="B835" t="str">
        <f>+'LISTADO GENERAL '!B847</f>
        <v>033340026</v>
      </c>
      <c r="C835" t="str">
        <f>+'LISTADO GENERAL '!E847</f>
        <v>DABIGATRAN 75 MG X 10 TAB REC</v>
      </c>
      <c r="D835">
        <f>+'LISTADO GENERAL '!F847</f>
        <v>0</v>
      </c>
      <c r="E835" t="str">
        <f>+'LISTADO GENERAL '!I847</f>
        <v>ANGELUS</v>
      </c>
      <c r="F835" s="20">
        <f>+'LISTADO GENERAL '!S847</f>
        <v>45839</v>
      </c>
      <c r="G835">
        <f>+'LISTADO GENERAL '!T847</f>
        <v>0</v>
      </c>
      <c r="H835" s="21">
        <f>+'LISTADO GENERAL '!O847</f>
        <v>4.2444444444444445</v>
      </c>
      <c r="I835">
        <f t="shared" si="26"/>
        <v>0</v>
      </c>
      <c r="J835">
        <f>IF('LISTADO GENERAL '!K847="EXENTO",'REF2'!I835,I835*1.16)</f>
        <v>0</v>
      </c>
      <c r="K835" t="b">
        <f t="shared" ref="K835:K898" si="27">IF(AND(G835&gt;0,OR(L835=$L$1,L835=$M$1)),ROW())</f>
        <v>0</v>
      </c>
      <c r="L835">
        <f>'LISTADO GENERAL '!A847</f>
        <v>0</v>
      </c>
    </row>
    <row r="836" spans="1:12">
      <c r="A836" s="22">
        <v>835</v>
      </c>
      <c r="B836" t="str">
        <f>+'LISTADO GENERAL '!B848</f>
        <v>0217208282</v>
      </c>
      <c r="C836" t="str">
        <f>+'LISTADO GENERAL '!E848</f>
        <v>DABIGATRAN ETEXILATO 75 MG X 10 TAB</v>
      </c>
      <c r="D836">
        <f>+'LISTADO GENERAL '!F848</f>
        <v>0</v>
      </c>
      <c r="E836" t="str">
        <f>+'LISTADO GENERAL '!I848</f>
        <v>VINCENTI</v>
      </c>
      <c r="F836" s="20">
        <f>+'LISTADO GENERAL '!S848</f>
        <v>46082</v>
      </c>
      <c r="G836">
        <f>+'LISTADO GENERAL '!T848</f>
        <v>0</v>
      </c>
      <c r="H836" s="21">
        <f>+'LISTADO GENERAL '!O848</f>
        <v>8.2857142857142847</v>
      </c>
      <c r="I836">
        <f t="shared" si="26"/>
        <v>0</v>
      </c>
      <c r="J836">
        <f>IF('LISTADO GENERAL '!K848="EXENTO",'REF2'!I836,I836*1.16)</f>
        <v>0</v>
      </c>
      <c r="K836" t="b">
        <f t="shared" si="27"/>
        <v>0</v>
      </c>
      <c r="L836">
        <f>'LISTADO GENERAL '!A848</f>
        <v>0</v>
      </c>
    </row>
    <row r="837" spans="1:12">
      <c r="A837" s="22">
        <v>836</v>
      </c>
      <c r="B837" t="str">
        <f>+'LISTADO GENERAL '!B849</f>
        <v>020220001</v>
      </c>
      <c r="C837" t="str">
        <f>+'LISTADO GENERAL '!E849</f>
        <v>DACTEN 16MG X 30 COMP</v>
      </c>
      <c r="D837">
        <f>+'LISTADO GENERAL '!F849</f>
        <v>0</v>
      </c>
      <c r="E837" t="str">
        <f>+'LISTADO GENERAL '!I849</f>
        <v>COFASA</v>
      </c>
      <c r="F837" s="20">
        <f>+'LISTADO GENERAL '!S849</f>
        <v>46204</v>
      </c>
      <c r="G837">
        <f>+'LISTADO GENERAL '!T849</f>
        <v>0</v>
      </c>
      <c r="H837" s="21">
        <f>+'LISTADO GENERAL '!O849</f>
        <v>8.0389610389610393</v>
      </c>
      <c r="I837">
        <f t="shared" si="26"/>
        <v>0</v>
      </c>
      <c r="J837">
        <f>IF('LISTADO GENERAL '!K849="EXENTO",'REF2'!I837,I837*1.16)</f>
        <v>0</v>
      </c>
      <c r="K837" t="b">
        <f t="shared" si="27"/>
        <v>0</v>
      </c>
      <c r="L837">
        <f>'LISTADO GENERAL '!A849</f>
        <v>0</v>
      </c>
    </row>
    <row r="838" spans="1:12">
      <c r="A838" s="22">
        <v>837</v>
      </c>
      <c r="B838" t="str">
        <f>+'LISTADO GENERAL '!B850</f>
        <v>020220002</v>
      </c>
      <c r="C838" t="str">
        <f>+'LISTADO GENERAL '!E850</f>
        <v>DACTEN 8MG X 30 COMP</v>
      </c>
      <c r="D838">
        <f>+'LISTADO GENERAL '!F850</f>
        <v>0</v>
      </c>
      <c r="E838" t="str">
        <f>+'LISTADO GENERAL '!I850</f>
        <v>COFASA</v>
      </c>
      <c r="F838" s="20">
        <f>+'LISTADO GENERAL '!S850</f>
        <v>45839</v>
      </c>
      <c r="G838">
        <f>+'LISTADO GENERAL '!T850</f>
        <v>0</v>
      </c>
      <c r="H838" s="21">
        <f>+'LISTADO GENERAL '!O850</f>
        <v>5.6883116883116882</v>
      </c>
      <c r="I838">
        <f t="shared" si="26"/>
        <v>0</v>
      </c>
      <c r="J838">
        <f>IF('LISTADO GENERAL '!K850="EXENTO",'REF2'!I838,I838*1.16)</f>
        <v>0</v>
      </c>
      <c r="K838" t="b">
        <f t="shared" si="27"/>
        <v>0</v>
      </c>
      <c r="L838">
        <f>'LISTADO GENERAL '!A850</f>
        <v>0</v>
      </c>
    </row>
    <row r="839" spans="1:12">
      <c r="A839" s="22">
        <v>838</v>
      </c>
      <c r="B839" t="str">
        <f>+'LISTADO GENERAL '!B851</f>
        <v>020930581</v>
      </c>
      <c r="C839" t="str">
        <f>+'LISTADO GENERAL '!E851</f>
        <v>DAKSOL 500MG X 4 TAB</v>
      </c>
      <c r="D839">
        <f>+'LISTADO GENERAL '!F851</f>
        <v>0</v>
      </c>
      <c r="E839" t="str">
        <f>+'LISTADO GENERAL '!I851</f>
        <v>LA SANTE</v>
      </c>
      <c r="F839" s="20">
        <f>+'LISTADO GENERAL '!S851</f>
        <v>46327</v>
      </c>
      <c r="G839">
        <f>+'LISTADO GENERAL '!T851</f>
        <v>0</v>
      </c>
      <c r="H839" s="21">
        <f>+'LISTADO GENERAL '!O851</f>
        <v>2.4010000000000002</v>
      </c>
      <c r="I839">
        <f t="shared" si="26"/>
        <v>0</v>
      </c>
      <c r="J839">
        <f>IF('LISTADO GENERAL '!K851="EXENTO",'REF2'!I839,I839*1.16)</f>
        <v>0</v>
      </c>
      <c r="K839" t="b">
        <f t="shared" si="27"/>
        <v>0</v>
      </c>
      <c r="L839" t="str">
        <f>'LISTADO GENERAL '!A851</f>
        <v>BROCHE DE ORO</v>
      </c>
    </row>
    <row r="840" spans="1:12">
      <c r="A840" s="22">
        <v>839</v>
      </c>
      <c r="B840" t="str">
        <f>+'LISTADO GENERAL '!B852</f>
        <v>0221110888</v>
      </c>
      <c r="C840" t="str">
        <f>+'LISTADO GENERAL '!E852</f>
        <v>DALCITRIN 2% UNGUENTO X 15G</v>
      </c>
      <c r="D840">
        <f>+'LISTADO GENERAL '!F852</f>
        <v>0</v>
      </c>
      <c r="E840" t="str">
        <f>+'LISTADO GENERAL '!I852</f>
        <v>DOLLDER</v>
      </c>
      <c r="F840" s="20">
        <f>+'LISTADO GENERAL '!S852</f>
        <v>46082</v>
      </c>
      <c r="G840">
        <f>+'LISTADO GENERAL '!T852</f>
        <v>0</v>
      </c>
      <c r="H840" s="21">
        <f>+'LISTADO GENERAL '!O852</f>
        <v>7.0779220779220777</v>
      </c>
      <c r="I840">
        <f t="shared" si="26"/>
        <v>0</v>
      </c>
      <c r="J840">
        <f>IF('LISTADO GENERAL '!K852="EXENTO",'REF2'!I840,I840*1.16)</f>
        <v>0</v>
      </c>
      <c r="K840" t="b">
        <f t="shared" si="27"/>
        <v>0</v>
      </c>
      <c r="L840">
        <f>'LISTADO GENERAL '!A852</f>
        <v>0</v>
      </c>
    </row>
    <row r="841" spans="1:12">
      <c r="A841" s="22">
        <v>840</v>
      </c>
      <c r="B841" t="str">
        <f>+'LISTADO GENERAL '!B853</f>
        <v>020191044</v>
      </c>
      <c r="C841" t="str">
        <f>+'LISTADO GENERAL '!E853</f>
        <v>DALPAS 10mg X 30 TBLS</v>
      </c>
      <c r="D841">
        <f>+'LISTADO GENERAL '!F853</f>
        <v>0</v>
      </c>
      <c r="E841" t="str">
        <f>+'LISTADO GENERAL '!I853</f>
        <v>BIOTECH</v>
      </c>
      <c r="F841" s="20">
        <f>+'LISTADO GENERAL '!S853</f>
        <v>46204</v>
      </c>
      <c r="G841">
        <f>+'LISTADO GENERAL '!T853</f>
        <v>0</v>
      </c>
      <c r="H841" s="21">
        <f>+'LISTADO GENERAL '!O853</f>
        <v>6.1376623376623369</v>
      </c>
      <c r="I841">
        <f t="shared" si="26"/>
        <v>0</v>
      </c>
      <c r="J841">
        <f>IF('LISTADO GENERAL '!K853="EXENTO",'REF2'!I841,I841*1.16)</f>
        <v>0</v>
      </c>
      <c r="K841" t="b">
        <f t="shared" si="27"/>
        <v>0</v>
      </c>
      <c r="L841">
        <f>'LISTADO GENERAL '!A853</f>
        <v>0</v>
      </c>
    </row>
    <row r="842" spans="1:12">
      <c r="A842" s="22">
        <v>841</v>
      </c>
      <c r="B842" t="str">
        <f>+'LISTADO GENERAL '!B854</f>
        <v>020580169</v>
      </c>
      <c r="C842" t="str">
        <f>+'LISTADO GENERAL '!E854</f>
        <v>DARLIDE 1000 MUI X 30 CAP BLANDAS</v>
      </c>
      <c r="D842">
        <f>+'LISTADO GENERAL '!F854</f>
        <v>0</v>
      </c>
      <c r="E842" t="str">
        <f>+'LISTADO GENERAL '!I854</f>
        <v>FC PHARMA</v>
      </c>
      <c r="F842" s="20">
        <f>+'LISTADO GENERAL '!S854</f>
        <v>46054</v>
      </c>
      <c r="G842">
        <f>+'LISTADO GENERAL '!T854</f>
        <v>0</v>
      </c>
      <c r="H842" s="21">
        <f>+'LISTADO GENERAL '!O854</f>
        <v>4.7306493506493501</v>
      </c>
      <c r="I842">
        <f t="shared" si="26"/>
        <v>0</v>
      </c>
      <c r="J842">
        <f>IF('LISTADO GENERAL '!K854="EXENTO",'REF2'!I842,I842*1.16)</f>
        <v>0</v>
      </c>
      <c r="K842" t="b">
        <f t="shared" si="27"/>
        <v>0</v>
      </c>
      <c r="L842">
        <f>'LISTADO GENERAL '!A854</f>
        <v>0</v>
      </c>
    </row>
    <row r="843" spans="1:12">
      <c r="A843" s="22">
        <v>842</v>
      </c>
      <c r="B843" t="str">
        <f>+'LISTADO GENERAL '!B855</f>
        <v>020580981</v>
      </c>
      <c r="C843" t="str">
        <f>+'LISTADO GENERAL '!E855</f>
        <v>DARLIDE 1000 MUI X 60 CAP BLANDAS</v>
      </c>
      <c r="D843">
        <f>+'LISTADO GENERAL '!F855</f>
        <v>0</v>
      </c>
      <c r="E843" t="str">
        <f>+'LISTADO GENERAL '!I855</f>
        <v>FC PHARMA</v>
      </c>
      <c r="F843" s="20">
        <f>+'LISTADO GENERAL '!S855</f>
        <v>46054</v>
      </c>
      <c r="G843">
        <f>+'LISTADO GENERAL '!T855</f>
        <v>0</v>
      </c>
      <c r="H843" s="21">
        <f>+'LISTADO GENERAL '!O855</f>
        <v>8.3805194805194798</v>
      </c>
      <c r="I843">
        <f t="shared" si="26"/>
        <v>0</v>
      </c>
      <c r="J843">
        <f>IF('LISTADO GENERAL '!K855="EXENTO",'REF2'!I843,I843*1.16)</f>
        <v>0</v>
      </c>
      <c r="K843" t="b">
        <f t="shared" si="27"/>
        <v>0</v>
      </c>
      <c r="L843">
        <f>'LISTADO GENERAL '!A855</f>
        <v>0</v>
      </c>
    </row>
    <row r="844" spans="1:12">
      <c r="A844" s="22">
        <v>843</v>
      </c>
      <c r="B844" t="str">
        <f>+'LISTADO GENERAL '!B856</f>
        <v>023690018</v>
      </c>
      <c r="C844" t="str">
        <f>+'LISTADO GENERAL '!E856</f>
        <v>DAVINTEX 90 mg X 10 COMP REC</v>
      </c>
      <c r="D844">
        <f>+'LISTADO GENERAL '!F856</f>
        <v>0</v>
      </c>
      <c r="E844" t="str">
        <f>+'LISTADO GENERAL '!I856</f>
        <v>MEGALABS</v>
      </c>
      <c r="F844" s="20">
        <f>+'LISTADO GENERAL '!S856</f>
        <v>46539</v>
      </c>
      <c r="G844">
        <f>+'LISTADO GENERAL '!T856</f>
        <v>0</v>
      </c>
      <c r="H844" s="21">
        <f>+'LISTADO GENERAL '!O856</f>
        <v>6.3085714285714296</v>
      </c>
      <c r="I844">
        <f t="shared" si="26"/>
        <v>0</v>
      </c>
      <c r="J844">
        <f>IF('LISTADO GENERAL '!K856="EXENTO",'REF2'!I844,I844*1.16)</f>
        <v>0</v>
      </c>
      <c r="K844" t="b">
        <f t="shared" si="27"/>
        <v>0</v>
      </c>
      <c r="L844">
        <f>'LISTADO GENERAL '!A856</f>
        <v>0</v>
      </c>
    </row>
    <row r="845" spans="1:12">
      <c r="A845" s="22">
        <v>844</v>
      </c>
      <c r="B845" t="str">
        <f>+'LISTADO GENERAL '!B857</f>
        <v>021740485</v>
      </c>
      <c r="C845" t="str">
        <f>+'LISTADO GENERAL '!E857</f>
        <v>DAYFLU DIA 500MG-10MG-2MG X 10 CAP</v>
      </c>
      <c r="D845">
        <f>+'LISTADO GENERAL '!F857</f>
        <v>0</v>
      </c>
      <c r="E845" t="str">
        <f>+'LISTADO GENERAL '!I857</f>
        <v>VIVAX</v>
      </c>
      <c r="F845" s="20">
        <f>+'LISTADO GENERAL '!S857</f>
        <v>45901</v>
      </c>
      <c r="G845">
        <f>+'LISTADO GENERAL '!T857</f>
        <v>0</v>
      </c>
      <c r="H845" s="21">
        <f>+'LISTADO GENERAL '!O857</f>
        <v>4.6708860759493671</v>
      </c>
      <c r="I845">
        <f t="shared" si="26"/>
        <v>0</v>
      </c>
      <c r="J845">
        <f>IF('LISTADO GENERAL '!K857="EXENTO",'REF2'!I845,I845*1.16)</f>
        <v>0</v>
      </c>
      <c r="K845" t="b">
        <f t="shared" si="27"/>
        <v>0</v>
      </c>
      <c r="L845">
        <f>'LISTADO GENERAL '!A857</f>
        <v>0</v>
      </c>
    </row>
    <row r="846" spans="1:12">
      <c r="A846" s="22">
        <v>845</v>
      </c>
      <c r="B846" t="str">
        <f>+'LISTADO GENERAL '!B858</f>
        <v>021749009</v>
      </c>
      <c r="C846" t="str">
        <f>+'LISTADO GENERAL '!E858</f>
        <v>DAYFLU DIA/ NOCHE  500MG X 15 CAP</v>
      </c>
      <c r="D846">
        <f>+'LISTADO GENERAL '!F858</f>
        <v>0</v>
      </c>
      <c r="E846" t="str">
        <f>+'LISTADO GENERAL '!I858</f>
        <v>VIVAX</v>
      </c>
      <c r="F846" s="20">
        <f>+'LISTADO GENERAL '!S858</f>
        <v>45778</v>
      </c>
      <c r="G846">
        <f>+'LISTADO GENERAL '!T858</f>
        <v>0</v>
      </c>
      <c r="H846" s="21">
        <f>+'LISTADO GENERAL '!O858</f>
        <v>6.0506329113924053</v>
      </c>
      <c r="I846">
        <f t="shared" si="26"/>
        <v>0</v>
      </c>
      <c r="J846">
        <f>IF('LISTADO GENERAL '!K858="EXENTO",'REF2'!I846,I846*1.16)</f>
        <v>0</v>
      </c>
      <c r="K846" t="b">
        <f t="shared" si="27"/>
        <v>0</v>
      </c>
      <c r="L846" t="str">
        <f>'LISTADO GENERAL '!A858</f>
        <v>PRODUCTOS TOP</v>
      </c>
    </row>
    <row r="847" spans="1:12">
      <c r="A847" s="22">
        <v>846</v>
      </c>
      <c r="B847" t="str">
        <f>+'LISTADO GENERAL '!B859</f>
        <v>021740825</v>
      </c>
      <c r="C847" t="str">
        <f>+'LISTADO GENERAL '!E859</f>
        <v>DAYFLU NOCHE 500mg-10mg-2mg X 10 CAP</v>
      </c>
      <c r="D847">
        <f>+'LISTADO GENERAL '!F859</f>
        <v>0</v>
      </c>
      <c r="E847" t="str">
        <f>+'LISTADO GENERAL '!I859</f>
        <v>VIVAX</v>
      </c>
      <c r="F847" s="20">
        <f>+'LISTADO GENERAL '!S859</f>
        <v>45931</v>
      </c>
      <c r="G847">
        <f>+'LISTADO GENERAL '!T859</f>
        <v>0</v>
      </c>
      <c r="H847" s="21">
        <f>+'LISTADO GENERAL '!O859</f>
        <v>4.7929514504164556</v>
      </c>
      <c r="I847">
        <f t="shared" si="26"/>
        <v>0</v>
      </c>
      <c r="J847">
        <f>IF('LISTADO GENERAL '!K859="EXENTO",'REF2'!I847,I847*1.16)</f>
        <v>0</v>
      </c>
      <c r="K847" t="b">
        <f t="shared" si="27"/>
        <v>0</v>
      </c>
      <c r="L847">
        <f>'LISTADO GENERAL '!A859</f>
        <v>0</v>
      </c>
    </row>
    <row r="848" spans="1:12">
      <c r="A848" s="22">
        <v>847</v>
      </c>
      <c r="B848" t="str">
        <f>+'LISTADO GENERAL '!B860</f>
        <v>020981190</v>
      </c>
      <c r="C848" t="str">
        <f>+'LISTADO GENERAL '!E860</f>
        <v>DAYZOL (IBUPROFENO) 600mg-4mg X 10 TBLS</v>
      </c>
      <c r="D848">
        <f>+'LISTADO GENERAL '!F860</f>
        <v>0</v>
      </c>
      <c r="E848" t="str">
        <f>+'LISTADO GENERAL '!I860</f>
        <v>LETI-GENVEN</v>
      </c>
      <c r="F848" s="20">
        <f>+'LISTADO GENERAL '!S860</f>
        <v>46204</v>
      </c>
      <c r="G848">
        <f>+'LISTADO GENERAL '!T860</f>
        <v>0</v>
      </c>
      <c r="H848" s="21">
        <f>+'LISTADO GENERAL '!O860</f>
        <v>3.5878333333333332</v>
      </c>
      <c r="I848">
        <f t="shared" si="26"/>
        <v>0</v>
      </c>
      <c r="J848">
        <f>IF('LISTADO GENERAL '!K860="EXENTO",'REF2'!I848,I848*1.16)</f>
        <v>0</v>
      </c>
      <c r="K848" t="b">
        <f t="shared" si="27"/>
        <v>0</v>
      </c>
      <c r="L848" t="str">
        <f>'LISTADO GENERAL '!A860</f>
        <v xml:space="preserve">BROCHE DE ORO </v>
      </c>
    </row>
    <row r="849" spans="1:12">
      <c r="A849" s="22">
        <v>848</v>
      </c>
      <c r="B849" t="str">
        <f>+'LISTADO GENERAL '!B861</f>
        <v>020981076</v>
      </c>
      <c r="C849" t="str">
        <f>+'LISTADO GENERAL '!E861</f>
        <v>DAYZOL (IBUPROFENO) 600mg-4mg X 20 TBLS</v>
      </c>
      <c r="D849">
        <f>+'LISTADO GENERAL '!F861</f>
        <v>0</v>
      </c>
      <c r="E849" t="str">
        <f>+'LISTADO GENERAL '!I861</f>
        <v>LETI-GENVEN</v>
      </c>
      <c r="F849" s="20">
        <f>+'LISTADO GENERAL '!S861</f>
        <v>46204</v>
      </c>
      <c r="G849">
        <f>+'LISTADO GENERAL '!T861</f>
        <v>0</v>
      </c>
      <c r="H849" s="21">
        <f>+'LISTADO GENERAL '!O861</f>
        <v>7.7233766233766223</v>
      </c>
      <c r="I849">
        <f t="shared" si="26"/>
        <v>0</v>
      </c>
      <c r="J849">
        <f>IF('LISTADO GENERAL '!K861="EXENTO",'REF2'!I849,I849*1.16)</f>
        <v>0</v>
      </c>
      <c r="K849" t="b">
        <f t="shared" si="27"/>
        <v>0</v>
      </c>
      <c r="L849" t="str">
        <f>'LISTADO GENERAL '!A861</f>
        <v xml:space="preserve">BROCHE DE ORO </v>
      </c>
    </row>
    <row r="850" spans="1:12">
      <c r="A850" s="22">
        <v>849</v>
      </c>
      <c r="B850" t="str">
        <f>+'LISTADO GENERAL '!B862</f>
        <v>010190318</v>
      </c>
      <c r="C850" t="str">
        <f>+'LISTADO GENERAL '!E862</f>
        <v>DECALONA (FOSFATO DEXAMETASONA) 8mg/ml x 1 AMP 2ml</v>
      </c>
      <c r="D850">
        <f>+'LISTADO GENERAL '!F862</f>
        <v>0</v>
      </c>
      <c r="E850" t="str">
        <f>+'LISTADO GENERAL '!I862</f>
        <v>BIOTECH</v>
      </c>
      <c r="F850" s="20">
        <f>+'LISTADO GENERAL '!S862</f>
        <v>46082</v>
      </c>
      <c r="G850">
        <f>+'LISTADO GENERAL '!T862</f>
        <v>0</v>
      </c>
      <c r="H850" s="21">
        <f>+'LISTADO GENERAL '!O862</f>
        <v>2.9870129870129869</v>
      </c>
      <c r="I850">
        <f t="shared" si="26"/>
        <v>0</v>
      </c>
      <c r="J850">
        <f>IF('LISTADO GENERAL '!K862="EXENTO",'REF2'!I850,I850*1.16)</f>
        <v>0</v>
      </c>
      <c r="K850" t="b">
        <f t="shared" si="27"/>
        <v>0</v>
      </c>
      <c r="L850">
        <f>'LISTADO GENERAL '!A862</f>
        <v>0</v>
      </c>
    </row>
    <row r="851" spans="1:12">
      <c r="A851" s="22">
        <v>850</v>
      </c>
      <c r="B851" t="str">
        <f>+'LISTADO GENERAL '!B863</f>
        <v>020261087</v>
      </c>
      <c r="C851" t="str">
        <f>+'LISTADO GENERAL '!E863</f>
        <v>DEFLAZACORT 30MG X 10 TAB</v>
      </c>
      <c r="D851">
        <f>+'LISTADO GENERAL '!F863</f>
        <v>0</v>
      </c>
      <c r="E851" t="str">
        <f>+'LISTADO GENERAL '!I863</f>
        <v>CALOX</v>
      </c>
      <c r="F851" s="20">
        <f>+'LISTADO GENERAL '!S863</f>
        <v>46539</v>
      </c>
      <c r="G851">
        <f>+'LISTADO GENERAL '!T863</f>
        <v>0</v>
      </c>
      <c r="H851" s="21">
        <f>+'LISTADO GENERAL '!O863</f>
        <v>7.923163800598144</v>
      </c>
      <c r="I851">
        <f t="shared" si="26"/>
        <v>0</v>
      </c>
      <c r="J851">
        <f>IF('LISTADO GENERAL '!K863="EXENTO",'REF2'!I851,I851*1.16)</f>
        <v>0</v>
      </c>
      <c r="K851" t="b">
        <f t="shared" si="27"/>
        <v>0</v>
      </c>
      <c r="L851" t="str">
        <f>'LISTADO GENERAL '!A863</f>
        <v>PRODUCTOS TOP</v>
      </c>
    </row>
    <row r="852" spans="1:12">
      <c r="A852" s="22">
        <v>851</v>
      </c>
      <c r="B852" t="str">
        <f>+'LISTADO GENERAL '!B864</f>
        <v>020260865</v>
      </c>
      <c r="C852" t="str">
        <f>+'LISTADO GENERAL '!E864</f>
        <v>DEFLAZACORT 30MG X 30 TAB</v>
      </c>
      <c r="D852">
        <f>+'LISTADO GENERAL '!F864</f>
        <v>0</v>
      </c>
      <c r="E852" t="str">
        <f>+'LISTADO GENERAL '!I864</f>
        <v>CALOX</v>
      </c>
      <c r="F852" s="20">
        <f>+'LISTADO GENERAL '!S864</f>
        <v>46266</v>
      </c>
      <c r="G852">
        <f>+'LISTADO GENERAL '!T864</f>
        <v>0</v>
      </c>
      <c r="H852" s="21">
        <f>+'LISTADO GENERAL '!O864</f>
        <v>18.896103896103895</v>
      </c>
      <c r="I852">
        <f t="shared" si="26"/>
        <v>0</v>
      </c>
      <c r="J852">
        <f>IF('LISTADO GENERAL '!K864="EXENTO",'REF2'!I852,I852*1.16)</f>
        <v>0</v>
      </c>
      <c r="K852" t="b">
        <f t="shared" si="27"/>
        <v>0</v>
      </c>
      <c r="L852">
        <f>'LISTADO GENERAL '!A864</f>
        <v>0</v>
      </c>
    </row>
    <row r="853" spans="1:12">
      <c r="A853" s="22">
        <v>852</v>
      </c>
      <c r="B853" t="str">
        <f>+'LISTADO GENERAL '!B865</f>
        <v>020260499</v>
      </c>
      <c r="C853" t="str">
        <f>+'LISTADO GENERAL '!E865</f>
        <v>DEFLAZACORT 6MG X 10 TAB</v>
      </c>
      <c r="D853">
        <f>+'LISTADO GENERAL '!F865</f>
        <v>0</v>
      </c>
      <c r="E853" t="str">
        <f>+'LISTADO GENERAL '!I865</f>
        <v>CALOX</v>
      </c>
      <c r="F853" s="20">
        <f>+'LISTADO GENERAL '!S865</f>
        <v>46419</v>
      </c>
      <c r="G853">
        <f>+'LISTADO GENERAL '!T865</f>
        <v>0</v>
      </c>
      <c r="H853" s="21">
        <f>+'LISTADO GENERAL '!O865</f>
        <v>6.3896103896103895</v>
      </c>
      <c r="I853">
        <f t="shared" si="26"/>
        <v>0</v>
      </c>
      <c r="J853">
        <f>IF('LISTADO GENERAL '!K865="EXENTO",'REF2'!I853,I853*1.16)</f>
        <v>0</v>
      </c>
      <c r="K853" t="b">
        <f t="shared" si="27"/>
        <v>0</v>
      </c>
      <c r="L853">
        <f>'LISTADO GENERAL '!A865</f>
        <v>0</v>
      </c>
    </row>
    <row r="854" spans="1:12">
      <c r="A854" s="22">
        <v>853</v>
      </c>
      <c r="B854" t="str">
        <f>+'LISTADO GENERAL '!B866</f>
        <v>023750003</v>
      </c>
      <c r="C854" t="str">
        <f>+'LISTADO GENERAL '!E866</f>
        <v>DEFLAZANUV 6 mg X 10 TAB</v>
      </c>
      <c r="D854">
        <f>+'LISTADO GENERAL '!F866</f>
        <v>0</v>
      </c>
      <c r="E854" t="str">
        <f>+'LISTADO GENERAL '!I866</f>
        <v>NUVILLE</v>
      </c>
      <c r="F854" s="20">
        <f>+'LISTADO GENERAL '!S866</f>
        <v>46478</v>
      </c>
      <c r="G854">
        <f>+'LISTADO GENERAL '!T866</f>
        <v>0</v>
      </c>
      <c r="H854" s="21">
        <f>+'LISTADO GENERAL '!O866</f>
        <v>4.4155844155844157</v>
      </c>
      <c r="I854">
        <f t="shared" si="26"/>
        <v>0</v>
      </c>
      <c r="J854">
        <f>IF('LISTADO GENERAL '!K866="EXENTO",'REF2'!I854,I854*1.16)</f>
        <v>0</v>
      </c>
      <c r="K854" t="b">
        <f t="shared" si="27"/>
        <v>0</v>
      </c>
      <c r="L854">
        <f>'LISTADO GENERAL '!A866</f>
        <v>0</v>
      </c>
    </row>
    <row r="855" spans="1:12">
      <c r="A855" s="22">
        <v>854</v>
      </c>
      <c r="B855" t="str">
        <f>+'LISTADO GENERAL '!B867</f>
        <v>033500002</v>
      </c>
      <c r="C855" t="str">
        <f>+'LISTADO GENERAL '!E867</f>
        <v>DEKORT 4mg X 20 TBL (DEVA)</v>
      </c>
      <c r="D855">
        <f>+'LISTADO GENERAL '!F867</f>
        <v>0</v>
      </c>
      <c r="E855" t="str">
        <f>+'LISTADO GENERAL '!I867</f>
        <v xml:space="preserve">DOROPHARMA </v>
      </c>
      <c r="F855" s="20">
        <f>+'LISTADO GENERAL '!S867</f>
        <v>46419</v>
      </c>
      <c r="G855">
        <f>+'LISTADO GENERAL '!T867</f>
        <v>0</v>
      </c>
      <c r="H855" s="21">
        <f>+'LISTADO GENERAL '!O867</f>
        <v>5.6883116883116882</v>
      </c>
      <c r="I855">
        <f t="shared" si="26"/>
        <v>0</v>
      </c>
      <c r="J855">
        <f>IF('LISTADO GENERAL '!K867="EXENTO",'REF2'!I855,I855*1.16)</f>
        <v>0</v>
      </c>
      <c r="K855" t="b">
        <f t="shared" si="27"/>
        <v>0</v>
      </c>
      <c r="L855">
        <f>'LISTADO GENERAL '!A867</f>
        <v>0</v>
      </c>
    </row>
    <row r="856" spans="1:12">
      <c r="A856" s="22">
        <v>855</v>
      </c>
      <c r="B856" t="str">
        <f>+'LISTADO GENERAL '!B868</f>
        <v>020981115</v>
      </c>
      <c r="C856" t="str">
        <f>+'LISTADO GENERAL '!E868</f>
        <v>DERAIN 15% X 10 GASAS</v>
      </c>
      <c r="D856">
        <f>+'LISTADO GENERAL '!F868</f>
        <v>0</v>
      </c>
      <c r="E856" t="str">
        <f>+'LISTADO GENERAL '!I868</f>
        <v>LETI-GENVEN</v>
      </c>
      <c r="F856" s="20">
        <f>+'LISTADO GENERAL '!S868</f>
        <v>47239</v>
      </c>
      <c r="G856">
        <f>+'LISTADO GENERAL '!T868</f>
        <v>0</v>
      </c>
      <c r="H856" s="21">
        <f>+'LISTADO GENERAL '!O868</f>
        <v>22.884177215189872</v>
      </c>
      <c r="I856">
        <f t="shared" si="26"/>
        <v>0</v>
      </c>
      <c r="J856">
        <f>IF('LISTADO GENERAL '!K868="EXENTO",'REF2'!I856,I856*1.16)</f>
        <v>0</v>
      </c>
      <c r="K856" t="b">
        <f t="shared" si="27"/>
        <v>0</v>
      </c>
      <c r="L856" t="str">
        <f>'LISTADO GENERAL '!A868</f>
        <v xml:space="preserve">BROCHE DE ORO </v>
      </c>
    </row>
    <row r="857" spans="1:12">
      <c r="A857" s="22">
        <v>856</v>
      </c>
      <c r="B857" t="str">
        <f>+'LISTADO GENERAL '!B869</f>
        <v>020981085</v>
      </c>
      <c r="C857" t="str">
        <f>+'LISTADO GENERAL '!E869</f>
        <v>DERAIN 15% X 15 GR</v>
      </c>
      <c r="D857">
        <f>+'LISTADO GENERAL '!F869</f>
        <v>0</v>
      </c>
      <c r="E857" t="str">
        <f>+'LISTADO GENERAL '!I869</f>
        <v>LETI-GENVEN</v>
      </c>
      <c r="F857" s="20">
        <f>+'LISTADO GENERAL '!S869</f>
        <v>46296</v>
      </c>
      <c r="G857">
        <f>+'LISTADO GENERAL '!T869</f>
        <v>0</v>
      </c>
      <c r="H857" s="21">
        <f>+'LISTADO GENERAL '!O869</f>
        <v>12.282389610389609</v>
      </c>
      <c r="I857">
        <f t="shared" si="26"/>
        <v>0</v>
      </c>
      <c r="J857">
        <f>IF('LISTADO GENERAL '!K869="EXENTO",'REF2'!I857,I857*1.16)</f>
        <v>0</v>
      </c>
      <c r="K857" t="b">
        <f t="shared" si="27"/>
        <v>0</v>
      </c>
      <c r="L857" t="str">
        <f>'LISTADO GENERAL '!A869</f>
        <v xml:space="preserve">BROCHE DE ORO </v>
      </c>
    </row>
    <row r="858" spans="1:12">
      <c r="A858" s="22">
        <v>857</v>
      </c>
      <c r="B858" t="str">
        <f>+'LISTADO GENERAL '!B870</f>
        <v>022010980</v>
      </c>
      <c r="C858" t="str">
        <f>+'LISTADO GENERAL '!E870</f>
        <v>DERMACORTINE 0.1 X 15 CREMA</v>
      </c>
      <c r="D858">
        <f>+'LISTADO GENERAL '!F870</f>
        <v>0</v>
      </c>
      <c r="E858" t="str">
        <f>+'LISTADO GENERAL '!I870</f>
        <v>ROEMMERS</v>
      </c>
      <c r="F858" s="20">
        <f>+'LISTADO GENERAL '!S870</f>
        <v>46966</v>
      </c>
      <c r="G858">
        <f>+'LISTADO GENERAL '!T870</f>
        <v>0</v>
      </c>
      <c r="H858" s="21">
        <f>+'LISTADO GENERAL '!O870</f>
        <v>9.1880519480519478</v>
      </c>
      <c r="I858">
        <f t="shared" si="26"/>
        <v>0</v>
      </c>
      <c r="J858">
        <f>IF('LISTADO GENERAL '!K870="EXENTO",'REF2'!I858,I858*1.16)</f>
        <v>0</v>
      </c>
      <c r="K858" t="b">
        <f t="shared" si="27"/>
        <v>0</v>
      </c>
      <c r="L858">
        <f>'LISTADO GENERAL '!A870</f>
        <v>0</v>
      </c>
    </row>
    <row r="859" spans="1:12">
      <c r="A859" s="22">
        <v>858</v>
      </c>
      <c r="B859" t="str">
        <f>+'LISTADO GENERAL '!B871</f>
        <v>020191116</v>
      </c>
      <c r="C859" t="str">
        <f>+'LISTADO GENERAL '!E871</f>
        <v>DERMAPIL 0,1% CREMA TUBO 15 G</v>
      </c>
      <c r="D859">
        <f>+'LISTADO GENERAL '!F871</f>
        <v>0</v>
      </c>
      <c r="E859" t="str">
        <f>+'LISTADO GENERAL '!I871</f>
        <v>BIOTECH</v>
      </c>
      <c r="F859" s="20">
        <f>+'LISTADO GENERAL '!S871</f>
        <v>46174</v>
      </c>
      <c r="G859">
        <f>+'LISTADO GENERAL '!T871</f>
        <v>0</v>
      </c>
      <c r="H859" s="21">
        <f>+'LISTADO GENERAL '!O871</f>
        <v>3.8553571428571427</v>
      </c>
      <c r="I859">
        <f t="shared" si="26"/>
        <v>0</v>
      </c>
      <c r="J859">
        <f>IF('LISTADO GENERAL '!K871="EXENTO",'REF2'!I859,I859*1.16)</f>
        <v>0</v>
      </c>
      <c r="K859" t="b">
        <f t="shared" si="27"/>
        <v>0</v>
      </c>
      <c r="L859" t="str">
        <f>'LISTADO GENERAL '!A871</f>
        <v>PRODUCTOS TOP</v>
      </c>
    </row>
    <row r="860" spans="1:12">
      <c r="A860" s="22">
        <v>859</v>
      </c>
      <c r="B860" t="str">
        <f>+'LISTADO GENERAL '!B872</f>
        <v>022010879</v>
      </c>
      <c r="C860" t="str">
        <f>+'LISTADO GENERAL '!E872</f>
        <v>DERMAZOL 0.05% LOCION CAPILAR X 25 ML</v>
      </c>
      <c r="D860">
        <f>+'LISTADO GENERAL '!F872</f>
        <v>0</v>
      </c>
      <c r="E860" t="str">
        <f>+'LISTADO GENERAL '!I872</f>
        <v>MEDIHEALTH</v>
      </c>
      <c r="F860" s="20">
        <f>+'LISTADO GENERAL '!S872</f>
        <v>46844</v>
      </c>
      <c r="G860">
        <f>+'LISTADO GENERAL '!T872</f>
        <v>0</v>
      </c>
      <c r="H860" s="21">
        <f>+'LISTADO GENERAL '!O872</f>
        <v>11.111688311688313</v>
      </c>
      <c r="I860">
        <f t="shared" si="26"/>
        <v>0</v>
      </c>
      <c r="J860">
        <f>IF('LISTADO GENERAL '!K872="EXENTO",'REF2'!I860,I860*1.16)</f>
        <v>0</v>
      </c>
      <c r="K860" t="b">
        <f t="shared" si="27"/>
        <v>0</v>
      </c>
      <c r="L860">
        <f>'LISTADO GENERAL '!A872</f>
        <v>0</v>
      </c>
    </row>
    <row r="861" spans="1:12">
      <c r="A861" s="22">
        <v>860</v>
      </c>
      <c r="B861" t="str">
        <f>+'LISTADO GENERAL '!B873</f>
        <v>022010684</v>
      </c>
      <c r="C861" t="str">
        <f>+'LISTADO GENERAL '!E873</f>
        <v>DERMOSUPRIL 0,05% CREMA TOPICA X 15GR</v>
      </c>
      <c r="D861">
        <f>+'LISTADO GENERAL '!F873</f>
        <v>0</v>
      </c>
      <c r="E861" t="str">
        <f>+'LISTADO GENERAL '!I873</f>
        <v>MEDIHEALTH</v>
      </c>
      <c r="F861" s="20">
        <f>+'LISTADO GENERAL '!S873</f>
        <v>46935</v>
      </c>
      <c r="G861">
        <f>+'LISTADO GENERAL '!T873</f>
        <v>0</v>
      </c>
      <c r="H861" s="21">
        <f>+'LISTADO GENERAL '!O873</f>
        <v>7.7908860759493681</v>
      </c>
      <c r="I861">
        <f t="shared" si="26"/>
        <v>0</v>
      </c>
      <c r="J861">
        <f>IF('LISTADO GENERAL '!K873="EXENTO",'REF2'!I861,I861*1.16)</f>
        <v>0</v>
      </c>
      <c r="K861" t="b">
        <f t="shared" si="27"/>
        <v>0</v>
      </c>
      <c r="L861">
        <f>'LISTADO GENERAL '!A873</f>
        <v>0</v>
      </c>
    </row>
    <row r="862" spans="1:12">
      <c r="A862" s="22">
        <v>861</v>
      </c>
      <c r="B862" t="str">
        <f>+'LISTADO GENERAL '!B874</f>
        <v>022010991</v>
      </c>
      <c r="C862" t="str">
        <f>+'LISTADO GENERAL '!E874</f>
        <v>DERMOSUPRIL 0.1% X 30 mL LOCION</v>
      </c>
      <c r="D862">
        <f>+'LISTADO GENERAL '!F874</f>
        <v>0</v>
      </c>
      <c r="E862" t="str">
        <f>+'LISTADO GENERAL '!I874</f>
        <v>MEDIHEALTH</v>
      </c>
      <c r="F862" s="20">
        <f>+'LISTADO GENERAL '!S874</f>
        <v>46631</v>
      </c>
      <c r="G862">
        <f>+'LISTADO GENERAL '!T874</f>
        <v>0</v>
      </c>
      <c r="H862" s="21">
        <f>+'LISTADO GENERAL '!O874</f>
        <v>9.9885714285714275</v>
      </c>
      <c r="I862">
        <f t="shared" si="26"/>
        <v>0</v>
      </c>
      <c r="J862">
        <f>IF('LISTADO GENERAL '!K874="EXENTO",'REF2'!I862,I862*1.16)</f>
        <v>0</v>
      </c>
      <c r="K862" t="b">
        <f t="shared" si="27"/>
        <v>0</v>
      </c>
      <c r="L862">
        <f>'LISTADO GENERAL '!A874</f>
        <v>0</v>
      </c>
    </row>
    <row r="863" spans="1:12">
      <c r="A863" s="22">
        <v>862</v>
      </c>
      <c r="B863" t="str">
        <f>+'LISTADO GENERAL '!B875</f>
        <v>022010984</v>
      </c>
      <c r="C863" t="str">
        <f>+'LISTADO GENERAL '!E875</f>
        <v>DERMOSUPRIL C  X15gr CREMA</v>
      </c>
      <c r="D863">
        <f>+'LISTADO GENERAL '!F875</f>
        <v>0</v>
      </c>
      <c r="E863" t="str">
        <f>+'LISTADO GENERAL '!I875</f>
        <v>MEDIHEALTH</v>
      </c>
      <c r="F863" s="20">
        <f>+'LISTADO GENERAL '!S875</f>
        <v>46447</v>
      </c>
      <c r="G863">
        <f>+'LISTADO GENERAL '!T875</f>
        <v>0</v>
      </c>
      <c r="H863" s="21">
        <f>+'LISTADO GENERAL '!O875</f>
        <v>10.27139240506329</v>
      </c>
      <c r="I863">
        <f t="shared" si="26"/>
        <v>0</v>
      </c>
      <c r="J863">
        <f>IF('LISTADO GENERAL '!K875="EXENTO",'REF2'!I863,I863*1.16)</f>
        <v>0</v>
      </c>
      <c r="K863" t="b">
        <f t="shared" si="27"/>
        <v>0</v>
      </c>
      <c r="L863" t="str">
        <f>'LISTADO GENERAL '!A875</f>
        <v>PRODUCTOS TOP</v>
      </c>
    </row>
    <row r="864" spans="1:12">
      <c r="A864" s="22">
        <v>863</v>
      </c>
      <c r="B864" t="str">
        <f>+'LISTADO GENERAL '!B876</f>
        <v>021740906</v>
      </c>
      <c r="C864" t="str">
        <f>+'LISTADO GENERAL '!E876</f>
        <v xml:space="preserve">DEROVIT 1000 UI X 15 CAPSULAS </v>
      </c>
      <c r="D864">
        <f>+'LISTADO GENERAL '!F876</f>
        <v>0</v>
      </c>
      <c r="E864" t="str">
        <f>+'LISTADO GENERAL '!I876</f>
        <v>VIVAX</v>
      </c>
      <c r="F864" s="20">
        <f>+'LISTADO GENERAL '!S876</f>
        <v>46174</v>
      </c>
      <c r="G864">
        <f>+'LISTADO GENERAL '!T876</f>
        <v>0</v>
      </c>
      <c r="H864" s="21">
        <f>+'LISTADO GENERAL '!O876</f>
        <v>2.3333333333333335</v>
      </c>
      <c r="I864">
        <f t="shared" si="26"/>
        <v>0</v>
      </c>
      <c r="J864">
        <f>IF('LISTADO GENERAL '!K876="EXENTO",'REF2'!I864,I864*1.16)</f>
        <v>0</v>
      </c>
      <c r="K864" t="b">
        <f t="shared" si="27"/>
        <v>0</v>
      </c>
      <c r="L864" t="str">
        <f>'LISTADO GENERAL '!A876</f>
        <v>PRODUCTOS TOP</v>
      </c>
    </row>
    <row r="865" spans="1:12">
      <c r="A865" s="22">
        <v>864</v>
      </c>
      <c r="B865" t="str">
        <f>+'LISTADO GENERAL '!B877</f>
        <v>020930620</v>
      </c>
      <c r="C865" t="str">
        <f>+'LISTADO GENERAL '!E877</f>
        <v>DESLER 0,5MG/ML JARABE PEDIATRICO X 60ML</v>
      </c>
      <c r="D865">
        <f>+'LISTADO GENERAL '!F877</f>
        <v>0</v>
      </c>
      <c r="E865" t="str">
        <f>+'LISTADO GENERAL '!I877</f>
        <v>LA SANTE</v>
      </c>
      <c r="F865" s="20">
        <f>+'LISTADO GENERAL '!S877</f>
        <v>46023</v>
      </c>
      <c r="G865">
        <f>+'LISTADO GENERAL '!T877</f>
        <v>0</v>
      </c>
      <c r="H865" s="21">
        <f>+'LISTADO GENERAL '!O877</f>
        <v>2.1461999999999999</v>
      </c>
      <c r="I865">
        <f t="shared" si="26"/>
        <v>0</v>
      </c>
      <c r="J865">
        <f>IF('LISTADO GENERAL '!K877="EXENTO",'REF2'!I865,I865*1.16)</f>
        <v>0</v>
      </c>
      <c r="K865" t="b">
        <f t="shared" si="27"/>
        <v>0</v>
      </c>
      <c r="L865" t="str">
        <f>'LISTADO GENERAL '!A877</f>
        <v>BROCHE DE ORO</v>
      </c>
    </row>
    <row r="866" spans="1:12">
      <c r="A866" s="22">
        <v>865</v>
      </c>
      <c r="B866" t="str">
        <f>+'LISTADO GENERAL '!B878</f>
        <v>020930695</v>
      </c>
      <c r="C866" t="str">
        <f>+'LISTADO GENERAL '!E878</f>
        <v>DESLER 5MG X 10 TAB*</v>
      </c>
      <c r="D866">
        <f>+'LISTADO GENERAL '!F878</f>
        <v>0</v>
      </c>
      <c r="E866" t="str">
        <f>+'LISTADO GENERAL '!I878</f>
        <v>LA SANTE</v>
      </c>
      <c r="F866" s="20">
        <f>+'LISTADO GENERAL '!S878</f>
        <v>46235</v>
      </c>
      <c r="G866">
        <f>+'LISTADO GENERAL '!T878</f>
        <v>0</v>
      </c>
      <c r="H866" s="21">
        <f>+'LISTADO GENERAL '!O878</f>
        <v>1.8619999999999999</v>
      </c>
      <c r="I866">
        <f t="shared" si="26"/>
        <v>0</v>
      </c>
      <c r="J866">
        <f>IF('LISTADO GENERAL '!K878="EXENTO",'REF2'!I866,I866*1.16)</f>
        <v>0</v>
      </c>
      <c r="K866" t="b">
        <f t="shared" si="27"/>
        <v>0</v>
      </c>
      <c r="L866" t="str">
        <f>'LISTADO GENERAL '!A878</f>
        <v>BROCHE DE ORO</v>
      </c>
    </row>
    <row r="867" spans="1:12">
      <c r="A867" s="22">
        <v>866</v>
      </c>
      <c r="B867" t="str">
        <f>+'LISTADO GENERAL '!B879</f>
        <v>020930582</v>
      </c>
      <c r="C867" t="str">
        <f>+'LISTADO GENERAL '!E879</f>
        <v>DESLER M 1,25mg GRAN PED SOB X 10 S</v>
      </c>
      <c r="D867">
        <f>+'LISTADO GENERAL '!F879</f>
        <v>0</v>
      </c>
      <c r="E867" t="str">
        <f>+'LISTADO GENERAL '!I879</f>
        <v>LA SANTE</v>
      </c>
      <c r="F867" s="20">
        <f>+'LISTADO GENERAL '!S879</f>
        <v>46143</v>
      </c>
      <c r="G867">
        <f>+'LISTADO GENERAL '!T879</f>
        <v>0</v>
      </c>
      <c r="H867" s="21">
        <f>+'LISTADO GENERAL '!O879</f>
        <v>3.4495999999999998</v>
      </c>
      <c r="I867">
        <f t="shared" si="26"/>
        <v>0</v>
      </c>
      <c r="J867">
        <f>IF('LISTADO GENERAL '!K879="EXENTO",'REF2'!I867,I867*1.16)</f>
        <v>0</v>
      </c>
      <c r="K867" t="b">
        <f t="shared" si="27"/>
        <v>0</v>
      </c>
      <c r="L867" t="str">
        <f>'LISTADO GENERAL '!A879</f>
        <v>BROCHE DE ORO</v>
      </c>
    </row>
    <row r="868" spans="1:12">
      <c r="A868" s="22">
        <v>867</v>
      </c>
      <c r="B868" t="str">
        <f>+'LISTADO GENERAL '!B880</f>
        <v>020930691</v>
      </c>
      <c r="C868" t="str">
        <f>+'LISTADO GENERAL '!E880</f>
        <v>DESLER M 1,25mg GRAN PED X 30 S</v>
      </c>
      <c r="D868">
        <f>+'LISTADO GENERAL '!F880</f>
        <v>0</v>
      </c>
      <c r="E868" t="str">
        <f>+'LISTADO GENERAL '!I880</f>
        <v>LA SANTE</v>
      </c>
      <c r="F868" s="20">
        <f>+'LISTADO GENERAL '!S880</f>
        <v>46082</v>
      </c>
      <c r="G868">
        <f>+'LISTADO GENERAL '!T880</f>
        <v>0</v>
      </c>
      <c r="H868" s="21">
        <f>+'LISTADO GENERAL '!O880</f>
        <v>10</v>
      </c>
      <c r="I868">
        <f t="shared" si="26"/>
        <v>0</v>
      </c>
      <c r="J868">
        <f>IF('LISTADO GENERAL '!K880="EXENTO",'REF2'!I868,I868*1.16)</f>
        <v>0</v>
      </c>
      <c r="K868" t="b">
        <f t="shared" si="27"/>
        <v>0</v>
      </c>
      <c r="L868" t="str">
        <f>'LISTADO GENERAL '!A880</f>
        <v>BROCHE DE ORO</v>
      </c>
    </row>
    <row r="869" spans="1:12">
      <c r="A869" s="22">
        <v>868</v>
      </c>
      <c r="B869" t="str">
        <f>+'LISTADO GENERAL '!B881</f>
        <v>020930622</v>
      </c>
      <c r="C869" t="str">
        <f>+'LISTADO GENERAL '!E881</f>
        <v>DESLER M 2,5MG-5MG X 10 TAB MASTICABLES PEDIATRICO</v>
      </c>
      <c r="D869">
        <f>+'LISTADO GENERAL '!F881</f>
        <v>0</v>
      </c>
      <c r="E869" t="str">
        <f>+'LISTADO GENERAL '!I881</f>
        <v>LA SANTE</v>
      </c>
      <c r="F869" s="20">
        <f>+'LISTADO GENERAL '!S881</f>
        <v>46082</v>
      </c>
      <c r="G869">
        <f>+'LISTADO GENERAL '!T881</f>
        <v>0</v>
      </c>
      <c r="H869" s="21">
        <f>+'LISTADO GENERAL '!O881</f>
        <v>3.9984000000000002</v>
      </c>
      <c r="I869">
        <f t="shared" si="26"/>
        <v>0</v>
      </c>
      <c r="J869">
        <f>IF('LISTADO GENERAL '!K881="EXENTO",'REF2'!I869,I869*1.16)</f>
        <v>0</v>
      </c>
      <c r="K869" t="b">
        <f t="shared" si="27"/>
        <v>0</v>
      </c>
      <c r="L869" t="str">
        <f>'LISTADO GENERAL '!A881</f>
        <v>BROCHE DE ORO</v>
      </c>
    </row>
    <row r="870" spans="1:12">
      <c r="A870" s="22">
        <v>869</v>
      </c>
      <c r="B870" t="str">
        <f>+'LISTADO GENERAL '!B882</f>
        <v>020930693</v>
      </c>
      <c r="C870" t="str">
        <f>+'LISTADO GENERAL '!E882</f>
        <v>DESLER M 2.5mg-5mg x30</v>
      </c>
      <c r="D870">
        <f>+'LISTADO GENERAL '!F882</f>
        <v>0</v>
      </c>
      <c r="E870" t="str">
        <f>+'LISTADO GENERAL '!I882</f>
        <v>LA SANTE</v>
      </c>
      <c r="F870" s="20">
        <f>+'LISTADO GENERAL '!S882</f>
        <v>46113</v>
      </c>
      <c r="G870">
        <f>+'LISTADO GENERAL '!T882</f>
        <v>0</v>
      </c>
      <c r="H870" s="21">
        <f>+'LISTADO GENERAL '!O882</f>
        <v>6.5463999999999993</v>
      </c>
      <c r="I870">
        <f t="shared" si="26"/>
        <v>0</v>
      </c>
      <c r="J870">
        <f>IF('LISTADO GENERAL '!K882="EXENTO",'REF2'!I870,I870*1.16)</f>
        <v>0</v>
      </c>
      <c r="K870" t="b">
        <f t="shared" si="27"/>
        <v>0</v>
      </c>
      <c r="L870" t="str">
        <f>'LISTADO GENERAL '!A882</f>
        <v>BROCHE DE ORO</v>
      </c>
    </row>
    <row r="871" spans="1:12">
      <c r="A871" s="22">
        <v>870</v>
      </c>
      <c r="B871" t="str">
        <f>+'LISTADO GENERAL '!B883</f>
        <v>020930624</v>
      </c>
      <c r="C871" t="str">
        <f>+'LISTADO GENERAL '!E883</f>
        <v xml:space="preserve">DESLER M 5MG-10MG X 10 TAB </v>
      </c>
      <c r="D871">
        <f>+'LISTADO GENERAL '!F883</f>
        <v>0</v>
      </c>
      <c r="E871" t="str">
        <f>+'LISTADO GENERAL '!I883</f>
        <v>LA SANTE</v>
      </c>
      <c r="F871" s="20">
        <f>+'LISTADO GENERAL '!S883</f>
        <v>46143</v>
      </c>
      <c r="G871">
        <f>+'LISTADO GENERAL '!T883</f>
        <v>0</v>
      </c>
      <c r="H871" s="21">
        <f>+'LISTADO GENERAL '!O883</f>
        <v>4.0473999999999997</v>
      </c>
      <c r="I871">
        <f t="shared" si="26"/>
        <v>0</v>
      </c>
      <c r="J871">
        <f>IF('LISTADO GENERAL '!K883="EXENTO",'REF2'!I871,I871*1.16)</f>
        <v>0</v>
      </c>
      <c r="K871" t="b">
        <f t="shared" si="27"/>
        <v>0</v>
      </c>
      <c r="L871" t="str">
        <f>'LISTADO GENERAL '!A883</f>
        <v>BROCHE DE ORO</v>
      </c>
    </row>
    <row r="872" spans="1:12">
      <c r="A872" s="22">
        <v>871</v>
      </c>
      <c r="B872" t="str">
        <f>+'LISTADO GENERAL '!B884</f>
        <v>033140020</v>
      </c>
      <c r="C872" t="str">
        <f>+'LISTADO GENERAL '!E884</f>
        <v>DESLONIL 5mg-10mg X 30 TAB</v>
      </c>
      <c r="D872">
        <f>+'LISTADO GENERAL '!F884</f>
        <v>0</v>
      </c>
      <c r="E872" t="str">
        <f>+'LISTADO GENERAL '!I884</f>
        <v>BIO - MERCY</v>
      </c>
      <c r="F872" s="20">
        <f>+'LISTADO GENERAL '!S884</f>
        <v>46204</v>
      </c>
      <c r="G872">
        <f>+'LISTADO GENERAL '!T884</f>
        <v>0</v>
      </c>
      <c r="H872" s="21">
        <f>+'LISTADO GENERAL '!O884</f>
        <v>1.5688311688311689</v>
      </c>
      <c r="I872">
        <f t="shared" si="26"/>
        <v>0</v>
      </c>
      <c r="J872">
        <f>IF('LISTADO GENERAL '!K884="EXENTO",'REF2'!I872,I872*1.16)</f>
        <v>0</v>
      </c>
      <c r="K872" t="b">
        <f t="shared" si="27"/>
        <v>0</v>
      </c>
      <c r="L872">
        <f>'LISTADO GENERAL '!A884</f>
        <v>0</v>
      </c>
    </row>
    <row r="873" spans="1:12">
      <c r="A873" s="22">
        <v>872</v>
      </c>
      <c r="B873" t="str">
        <f>+'LISTADO GENERAL '!B885</f>
        <v>021181094</v>
      </c>
      <c r="C873" t="str">
        <f>+'LISTADO GENERAL '!E885</f>
        <v>DESLORAT (DESLORATADINA) 0.5mg/ml X 60ml JARABE</v>
      </c>
      <c r="D873">
        <f>+'LISTADO GENERAL '!F885</f>
        <v>0</v>
      </c>
      <c r="E873" t="str">
        <f>+'LISTADO GENERAL '!I885</f>
        <v>OFTALMI</v>
      </c>
      <c r="F873" s="20">
        <f>+'LISTADO GENERAL '!S885</f>
        <v>46204</v>
      </c>
      <c r="G873">
        <f>+'LISTADO GENERAL '!T885</f>
        <v>0</v>
      </c>
      <c r="H873" s="21">
        <f>+'LISTADO GENERAL '!O885</f>
        <v>2.6949999999999998</v>
      </c>
      <c r="I873">
        <f t="shared" si="26"/>
        <v>0</v>
      </c>
      <c r="J873">
        <f>IF('LISTADO GENERAL '!K885="EXENTO",'REF2'!I873,I873*1.16)</f>
        <v>0</v>
      </c>
      <c r="K873" t="b">
        <f t="shared" si="27"/>
        <v>0</v>
      </c>
      <c r="L873" t="str">
        <f>'LISTADO GENERAL '!A885</f>
        <v>BROCHE DE ORO</v>
      </c>
    </row>
    <row r="874" spans="1:12">
      <c r="A874" s="22">
        <v>873</v>
      </c>
      <c r="B874" t="str">
        <f>+'LISTADO GENERAL '!B886</f>
        <v>021181089</v>
      </c>
      <c r="C874" t="str">
        <f>+'LISTADO GENERAL '!E886</f>
        <v>DESLORAT 5 MG X 20 TAB</v>
      </c>
      <c r="D874">
        <f>+'LISTADO GENERAL '!F886</f>
        <v>0</v>
      </c>
      <c r="E874" t="str">
        <f>+'LISTADO GENERAL '!I886</f>
        <v>OFTALMI</v>
      </c>
      <c r="F874" s="20">
        <f>+'LISTADO GENERAL '!S886</f>
        <v>45901</v>
      </c>
      <c r="G874">
        <f>+'LISTADO GENERAL '!T886</f>
        <v>0</v>
      </c>
      <c r="H874" s="21">
        <f>+'LISTADO GENERAL '!O886</f>
        <v>3.234</v>
      </c>
      <c r="I874">
        <f t="shared" si="26"/>
        <v>0</v>
      </c>
      <c r="J874">
        <f>IF('LISTADO GENERAL '!K886="EXENTO",'REF2'!I874,I874*1.16)</f>
        <v>0</v>
      </c>
      <c r="K874" t="b">
        <f t="shared" si="27"/>
        <v>0</v>
      </c>
      <c r="L874" t="str">
        <f>'LISTADO GENERAL '!A886</f>
        <v>BROCHE DE ORO</v>
      </c>
    </row>
    <row r="875" spans="1:12">
      <c r="A875" s="22">
        <v>874</v>
      </c>
      <c r="B875" t="str">
        <f>+'LISTADO GENERAL '!B887</f>
        <v>021181021</v>
      </c>
      <c r="C875" t="str">
        <f>+'LISTADO GENERAL '!E887</f>
        <v>DESLORAT 5MG X 10 TAB</v>
      </c>
      <c r="D875">
        <f>+'LISTADO GENERAL '!F887</f>
        <v>0</v>
      </c>
      <c r="E875" t="str">
        <f>+'LISTADO GENERAL '!I887</f>
        <v>OFTALMI</v>
      </c>
      <c r="F875" s="20">
        <f>+'LISTADO GENERAL '!S887</f>
        <v>45992</v>
      </c>
      <c r="G875">
        <f>+'LISTADO GENERAL '!T887</f>
        <v>0</v>
      </c>
      <c r="H875" s="21">
        <f>+'LISTADO GENERAL '!O887</f>
        <v>1.5680000000000001</v>
      </c>
      <c r="I875">
        <f t="shared" si="26"/>
        <v>0</v>
      </c>
      <c r="J875">
        <f>IF('LISTADO GENERAL '!K887="EXENTO",'REF2'!I875,I875*1.16)</f>
        <v>0</v>
      </c>
      <c r="K875" t="b">
        <f t="shared" si="27"/>
        <v>0</v>
      </c>
      <c r="L875" t="str">
        <f>'LISTADO GENERAL '!A887</f>
        <v>BROCHE DE ORO</v>
      </c>
    </row>
    <row r="876" spans="1:12">
      <c r="A876" s="22">
        <v>875</v>
      </c>
      <c r="B876" t="str">
        <f>+'LISTADO GENERAL '!B888</f>
        <v>020980175</v>
      </c>
      <c r="C876" t="str">
        <f>+'LISTADO GENERAL '!E888</f>
        <v>DESLORATADINA 0,5MG/ML SOLUCION ORAL X 60ML</v>
      </c>
      <c r="D876">
        <f>+'LISTADO GENERAL '!F888</f>
        <v>0</v>
      </c>
      <c r="E876" t="str">
        <f>+'LISTADO GENERAL '!I888</f>
        <v>LETI-GENVEN</v>
      </c>
      <c r="F876" s="20">
        <f>+'LISTADO GENERAL '!S888</f>
        <v>46204</v>
      </c>
      <c r="G876">
        <f>+'LISTADO GENERAL '!T888</f>
        <v>0</v>
      </c>
      <c r="H876" s="21">
        <f>+'LISTADO GENERAL '!O888</f>
        <v>2.8993506493506493</v>
      </c>
      <c r="I876">
        <f t="shared" si="26"/>
        <v>0</v>
      </c>
      <c r="J876">
        <f>IF('LISTADO GENERAL '!K888="EXENTO",'REF2'!I876,I876*1.16)</f>
        <v>0</v>
      </c>
      <c r="K876" t="b">
        <f t="shared" si="27"/>
        <v>0</v>
      </c>
      <c r="L876" t="str">
        <f>'LISTADO GENERAL '!A888</f>
        <v xml:space="preserve">BROCHE DE ORO </v>
      </c>
    </row>
    <row r="877" spans="1:12">
      <c r="A877" s="22">
        <v>876</v>
      </c>
      <c r="B877" t="str">
        <f>+'LISTADO GENERAL '!B889</f>
        <v>02093701</v>
      </c>
      <c r="C877" t="str">
        <f>+'LISTADO GENERAL '!E889</f>
        <v>DESLORATADINA 2,5MG/5ML  JARABE X 60ML</v>
      </c>
      <c r="D877">
        <f>+'LISTADO GENERAL '!F889</f>
        <v>0</v>
      </c>
      <c r="E877" t="str">
        <f>+'LISTADO GENERAL '!I889</f>
        <v>LA SANTE</v>
      </c>
      <c r="F877" s="20">
        <f>+'LISTADO GENERAL '!S889</f>
        <v>46235</v>
      </c>
      <c r="G877">
        <f>+'LISTADO GENERAL '!T889</f>
        <v>0</v>
      </c>
      <c r="H877" s="21">
        <f>+'LISTADO GENERAL '!O889</f>
        <v>2.2343999999999999</v>
      </c>
      <c r="I877">
        <f t="shared" si="26"/>
        <v>0</v>
      </c>
      <c r="J877">
        <f>IF('LISTADO GENERAL '!K889="EXENTO",'REF2'!I877,I877*1.16)</f>
        <v>0</v>
      </c>
      <c r="K877" t="b">
        <f t="shared" si="27"/>
        <v>0</v>
      </c>
      <c r="L877" t="str">
        <f>'LISTADO GENERAL '!A889</f>
        <v>BROCHE DE ORO</v>
      </c>
    </row>
    <row r="878" spans="1:12">
      <c r="A878" s="22">
        <v>877</v>
      </c>
      <c r="B878" t="str">
        <f>+'LISTADO GENERAL '!B890</f>
        <v>021091102</v>
      </c>
      <c r="C878" t="str">
        <f>+'LISTADO GENERAL '!E890</f>
        <v>DESLORATADINA 2.5MG/5ML JBE X 60 ML</v>
      </c>
      <c r="D878">
        <f>+'LISTADO GENERAL '!F890</f>
        <v>0</v>
      </c>
      <c r="E878" t="str">
        <f>+'LISTADO GENERAL '!I890</f>
        <v>MEYER</v>
      </c>
      <c r="F878" s="20">
        <f>+'LISTADO GENERAL '!S890</f>
        <v>46204</v>
      </c>
      <c r="G878">
        <f>+'LISTADO GENERAL '!T890</f>
        <v>0</v>
      </c>
      <c r="H878" s="21">
        <f>+'LISTADO GENERAL '!O890</f>
        <v>3.0282</v>
      </c>
      <c r="I878">
        <f t="shared" si="26"/>
        <v>0</v>
      </c>
      <c r="J878">
        <f>IF('LISTADO GENERAL '!K890="EXENTO",'REF2'!I878,I878*1.16)</f>
        <v>0</v>
      </c>
      <c r="K878" t="b">
        <f t="shared" si="27"/>
        <v>0</v>
      </c>
      <c r="L878" t="str">
        <f>'LISTADO GENERAL '!A890</f>
        <v>BROCHE DE ORO</v>
      </c>
    </row>
    <row r="879" spans="1:12">
      <c r="A879" s="22">
        <v>878</v>
      </c>
      <c r="B879" t="str">
        <f>+'LISTADO GENERAL '!B891</f>
        <v>020261122</v>
      </c>
      <c r="C879" t="str">
        <f>+'LISTADO GENERAL '!E891</f>
        <v>DESLORATADINA 5mg MONTELUKAST 10 MG X 30</v>
      </c>
      <c r="D879">
        <f>+'LISTADO GENERAL '!F891</f>
        <v>0</v>
      </c>
      <c r="E879" t="str">
        <f>+'LISTADO GENERAL '!I891</f>
        <v>CALOX</v>
      </c>
      <c r="F879" s="20">
        <f>+'LISTADO GENERAL '!S891</f>
        <v>46174</v>
      </c>
      <c r="G879">
        <f>+'LISTADO GENERAL '!T891</f>
        <v>0</v>
      </c>
      <c r="H879" s="21">
        <f>+'LISTADO GENERAL '!O891</f>
        <v>10.187857142857144</v>
      </c>
      <c r="I879">
        <f t="shared" si="26"/>
        <v>0</v>
      </c>
      <c r="J879">
        <f>IF('LISTADO GENERAL '!K891="EXENTO",'REF2'!I879,I879*1.16)</f>
        <v>0</v>
      </c>
      <c r="K879" t="b">
        <f t="shared" si="27"/>
        <v>0</v>
      </c>
      <c r="L879">
        <f>'LISTADO GENERAL '!A891</f>
        <v>0</v>
      </c>
    </row>
    <row r="880" spans="1:12">
      <c r="A880" s="22">
        <v>879</v>
      </c>
      <c r="B880" t="str">
        <f>+'LISTADO GENERAL '!B892</f>
        <v>020981080</v>
      </c>
      <c r="C880" t="str">
        <f>+'LISTADO GENERAL '!E892</f>
        <v>DESLORATADINA 5MG X 10 TAB</v>
      </c>
      <c r="D880">
        <f>+'LISTADO GENERAL '!F892</f>
        <v>0</v>
      </c>
      <c r="E880" t="str">
        <f>+'LISTADO GENERAL '!I892</f>
        <v>LETI-GENVEN</v>
      </c>
      <c r="F880" s="20">
        <f>+'LISTADO GENERAL '!S892</f>
        <v>46143</v>
      </c>
      <c r="G880">
        <f>+'LISTADO GENERAL '!T892</f>
        <v>0</v>
      </c>
      <c r="H880" s="21">
        <f>+'LISTADO GENERAL '!O892</f>
        <v>1.671518987341772</v>
      </c>
      <c r="I880">
        <f t="shared" si="26"/>
        <v>0</v>
      </c>
      <c r="J880">
        <f>IF('LISTADO GENERAL '!K892="EXENTO",'REF2'!I880,I880*1.16)</f>
        <v>0</v>
      </c>
      <c r="K880" t="b">
        <f t="shared" si="27"/>
        <v>0</v>
      </c>
      <c r="L880" t="str">
        <f>'LISTADO GENERAL '!A892</f>
        <v xml:space="preserve">BROCHE DE ORO </v>
      </c>
    </row>
    <row r="881" spans="1:12">
      <c r="A881" s="22">
        <v>880</v>
      </c>
      <c r="B881" t="str">
        <f>+'LISTADO GENERAL '!B893</f>
        <v>020260500</v>
      </c>
      <c r="C881" t="str">
        <f>+'LISTADO GENERAL '!E893</f>
        <v>DESLORATADINA 5MG X 10 TAB</v>
      </c>
      <c r="D881">
        <f>+'LISTADO GENERAL '!F893</f>
        <v>0</v>
      </c>
      <c r="E881" t="str">
        <f>+'LISTADO GENERAL '!I893</f>
        <v>CALOX</v>
      </c>
      <c r="F881" s="20">
        <f>+'LISTADO GENERAL '!S893</f>
        <v>46600</v>
      </c>
      <c r="G881">
        <f>+'LISTADO GENERAL '!T893</f>
        <v>0</v>
      </c>
      <c r="H881" s="21">
        <f>+'LISTADO GENERAL '!O893</f>
        <v>1.860759493670886</v>
      </c>
      <c r="I881">
        <f t="shared" si="26"/>
        <v>0</v>
      </c>
      <c r="J881">
        <f>IF('LISTADO GENERAL '!K893="EXENTO",'REF2'!I881,I881*1.16)</f>
        <v>0</v>
      </c>
      <c r="K881" t="b">
        <f t="shared" si="27"/>
        <v>0</v>
      </c>
      <c r="L881">
        <f>'LISTADO GENERAL '!A893</f>
        <v>0</v>
      </c>
    </row>
    <row r="882" spans="1:12">
      <c r="A882" s="22">
        <v>881</v>
      </c>
      <c r="B882" t="str">
        <f>+'LISTADO GENERAL '!B894</f>
        <v>033750000</v>
      </c>
      <c r="C882" t="str">
        <f>+'LISTADO GENERAL '!E894</f>
        <v>DESLORIN 5 MG X 10 TAB</v>
      </c>
      <c r="D882">
        <f>+'LISTADO GENERAL '!F894</f>
        <v>0</v>
      </c>
      <c r="E882" t="str">
        <f>+'LISTADO GENERAL '!I894</f>
        <v>CAPSUVEN</v>
      </c>
      <c r="F882" s="20">
        <f>+'LISTADO GENERAL '!S894</f>
        <v>46204</v>
      </c>
      <c r="G882">
        <f>+'LISTADO GENERAL '!T894</f>
        <v>0</v>
      </c>
      <c r="H882" s="21">
        <f>+'LISTADO GENERAL '!O894</f>
        <v>0.92857142857142871</v>
      </c>
      <c r="I882">
        <f t="shared" si="26"/>
        <v>0</v>
      </c>
      <c r="J882">
        <f>IF('LISTADO GENERAL '!K894="EXENTO",'REF2'!I882,I882*1.16)</f>
        <v>0</v>
      </c>
      <c r="K882" t="b">
        <f t="shared" si="27"/>
        <v>0</v>
      </c>
      <c r="L882" t="str">
        <f>'LISTADO GENERAL '!A894</f>
        <v>MORADO DE BIENESTAR</v>
      </c>
    </row>
    <row r="883" spans="1:12">
      <c r="A883" s="22">
        <v>882</v>
      </c>
      <c r="B883" t="str">
        <f>+'LISTADO GENERAL '!B895</f>
        <v>0337300031</v>
      </c>
      <c r="C883" t="str">
        <f>+'LISTADO GENERAL '!E895</f>
        <v>DESOLON 0.15 mg - 0.03 mg X 21 TAB</v>
      </c>
      <c r="D883">
        <f>+'LISTADO GENERAL '!F895</f>
        <v>0</v>
      </c>
      <c r="E883" t="str">
        <f>+'LISTADO GENERAL '!I895</f>
        <v>CAPSUVEN</v>
      </c>
      <c r="F883" s="20">
        <f>+'LISTADO GENERAL '!S895</f>
        <v>46478</v>
      </c>
      <c r="G883">
        <f>+'LISTADO GENERAL '!T895</f>
        <v>0</v>
      </c>
      <c r="H883" s="21">
        <f>+'LISTADO GENERAL '!O895</f>
        <v>2.5324675324675323</v>
      </c>
      <c r="I883">
        <f t="shared" si="26"/>
        <v>0</v>
      </c>
      <c r="J883">
        <f>IF('LISTADO GENERAL '!K895="EXENTO",'REF2'!I883,I883*1.16)</f>
        <v>0</v>
      </c>
      <c r="K883" t="b">
        <f t="shared" si="27"/>
        <v>0</v>
      </c>
      <c r="L883" t="str">
        <f>'LISTADO GENERAL '!A895</f>
        <v>MORADO DE BIENESTAR</v>
      </c>
    </row>
    <row r="884" spans="1:12">
      <c r="A884" s="22">
        <v>883</v>
      </c>
      <c r="B884" t="str">
        <f>+'LISTADO GENERAL '!B896</f>
        <v>010140083</v>
      </c>
      <c r="C884" t="str">
        <f>+'LISTADO GENERAL '!E896</f>
        <v>DEXACORT (DEXAMETASONA) 4mg/ml x 2mL AMP</v>
      </c>
      <c r="D884">
        <f>+'LISTADO GENERAL '!F896</f>
        <v>0</v>
      </c>
      <c r="E884" t="str">
        <f>+'LISTADO GENERAL '!I896</f>
        <v>BEHRENS</v>
      </c>
      <c r="F884" s="20">
        <f>+'LISTADO GENERAL '!S896</f>
        <v>46569</v>
      </c>
      <c r="G884">
        <f>+'LISTADO GENERAL '!T896</f>
        <v>0</v>
      </c>
      <c r="H884" s="21">
        <f>+'LISTADO GENERAL '!O896</f>
        <v>3.1428571428571428</v>
      </c>
      <c r="I884">
        <f t="shared" si="26"/>
        <v>0</v>
      </c>
      <c r="J884">
        <f>IF('LISTADO GENERAL '!K896="EXENTO",'REF2'!I884,I884*1.16)</f>
        <v>0</v>
      </c>
      <c r="K884" t="b">
        <f t="shared" si="27"/>
        <v>0</v>
      </c>
      <c r="L884">
        <f>'LISTADO GENERAL '!A896</f>
        <v>0</v>
      </c>
    </row>
    <row r="885" spans="1:12">
      <c r="A885" s="22">
        <v>884</v>
      </c>
      <c r="B885" t="str">
        <f>+'LISTADO GENERAL '!B897</f>
        <v>011730382</v>
      </c>
      <c r="C885" t="str">
        <f>+'LISTADO GENERAL '!E897</f>
        <v>DEXAMETASONA 8MG/2ML AMP</v>
      </c>
      <c r="D885">
        <f>+'LISTADO GENERAL '!F897</f>
        <v>0</v>
      </c>
      <c r="E885" t="str">
        <f>+'LISTADO GENERAL '!I897</f>
        <v>VITALIS</v>
      </c>
      <c r="F885" s="20">
        <f>+'LISTADO GENERAL '!S897</f>
        <v>45992</v>
      </c>
      <c r="G885">
        <f>+'LISTADO GENERAL '!T897</f>
        <v>0</v>
      </c>
      <c r="H885" s="21">
        <f>+'LISTADO GENERAL '!O897</f>
        <v>0.38961038961038957</v>
      </c>
      <c r="I885">
        <f t="shared" si="26"/>
        <v>0</v>
      </c>
      <c r="J885">
        <f>IF('LISTADO GENERAL '!K897="EXENTO",'REF2'!I885,I885*1.16)</f>
        <v>0</v>
      </c>
      <c r="K885" t="b">
        <f t="shared" si="27"/>
        <v>0</v>
      </c>
      <c r="L885" t="str">
        <f>'LISTADO GENERAL '!A897</f>
        <v>PRODUCTOS TOP</v>
      </c>
    </row>
    <row r="886" spans="1:12">
      <c r="A886" s="22">
        <v>885</v>
      </c>
      <c r="B886" t="str">
        <f>+'LISTADO GENERAL '!B898</f>
        <v>010510299</v>
      </c>
      <c r="C886" t="str">
        <f>+'LISTADO GENERAL '!E898</f>
        <v>DEXMEDETOMIDINA 100MCG/1ML AMP</v>
      </c>
      <c r="D886">
        <f>+'LISTADO GENERAL '!F898</f>
        <v>0</v>
      </c>
      <c r="E886" t="str">
        <f>+'LISTADO GENERAL '!I898</f>
        <v>EL MORRO</v>
      </c>
      <c r="F886" s="20">
        <f>+'LISTADO GENERAL '!S898</f>
        <v>46478</v>
      </c>
      <c r="G886">
        <f>+'LISTADO GENERAL '!T898</f>
        <v>0</v>
      </c>
      <c r="H886" s="21">
        <f>+'LISTADO GENERAL '!O898</f>
        <v>7.9113924050632907</v>
      </c>
      <c r="I886">
        <f t="shared" si="26"/>
        <v>0</v>
      </c>
      <c r="J886">
        <f>IF('LISTADO GENERAL '!K898="EXENTO",'REF2'!I886,I886*1.16)</f>
        <v>0</v>
      </c>
      <c r="K886" t="b">
        <f t="shared" si="27"/>
        <v>0</v>
      </c>
      <c r="L886" t="str">
        <f>'LISTADO GENERAL '!A898</f>
        <v>PRODUCTOS TOP</v>
      </c>
    </row>
    <row r="887" spans="1:12">
      <c r="A887" s="22">
        <v>886</v>
      </c>
      <c r="B887" t="str">
        <f>+'LISTADO GENERAL '!B899</f>
        <v>021260993</v>
      </c>
      <c r="C887" t="str">
        <f>+'LISTADO GENERAL '!E899</f>
        <v>DEXTAMIN 0,5 MG / ML SOL ORAL X 60 ML</v>
      </c>
      <c r="D887">
        <f>+'LISTADO GENERAL '!F899</f>
        <v>0</v>
      </c>
      <c r="E887" t="str">
        <f>+'LISTADO GENERAL '!I899</f>
        <v>PLUS ANDES</v>
      </c>
      <c r="F887" s="20">
        <f>+'LISTADO GENERAL '!S899</f>
        <v>46054</v>
      </c>
      <c r="G887">
        <f>+'LISTADO GENERAL '!T899</f>
        <v>0</v>
      </c>
      <c r="H887" s="21">
        <f>+'LISTADO GENERAL '!O899</f>
        <v>2.4404761904761902</v>
      </c>
      <c r="I887">
        <f t="shared" si="26"/>
        <v>0</v>
      </c>
      <c r="J887">
        <f>IF('LISTADO GENERAL '!K899="EXENTO",'REF2'!I887,I887*1.16)</f>
        <v>0</v>
      </c>
      <c r="K887" t="b">
        <f t="shared" si="27"/>
        <v>0</v>
      </c>
      <c r="L887">
        <f>'LISTADO GENERAL '!A899</f>
        <v>0</v>
      </c>
    </row>
    <row r="888" spans="1:12">
      <c r="A888" s="22">
        <v>887</v>
      </c>
      <c r="B888" t="str">
        <f>+'LISTADO GENERAL '!B900</f>
        <v>021261012</v>
      </c>
      <c r="C888" t="str">
        <f>+'LISTADO GENERAL '!E900</f>
        <v>DEXTAMIN 0.5 mg/ml  X 120ml  SOLUCION ORAL PEDIATRICA</v>
      </c>
      <c r="D888">
        <f>+'LISTADO GENERAL '!F900</f>
        <v>0</v>
      </c>
      <c r="E888" t="str">
        <f>+'LISTADO GENERAL '!I900</f>
        <v>PLUS ANDES</v>
      </c>
      <c r="F888" s="20">
        <f>+'LISTADO GENERAL '!S900</f>
        <v>46174</v>
      </c>
      <c r="G888">
        <f>+'LISTADO GENERAL '!T900</f>
        <v>0</v>
      </c>
      <c r="H888" s="21">
        <f>+'LISTADO GENERAL '!O900</f>
        <v>2.4345456157097849</v>
      </c>
      <c r="I888">
        <f t="shared" si="26"/>
        <v>0</v>
      </c>
      <c r="J888">
        <f>IF('LISTADO GENERAL '!K900="EXENTO",'REF2'!I888,I888*1.16)</f>
        <v>0</v>
      </c>
      <c r="K888" t="b">
        <f t="shared" si="27"/>
        <v>0</v>
      </c>
      <c r="L888">
        <f>'LISTADO GENERAL '!A900</f>
        <v>0</v>
      </c>
    </row>
    <row r="889" spans="1:12">
      <c r="A889" s="22">
        <v>888</v>
      </c>
      <c r="B889" t="str">
        <f>+'LISTADO GENERAL '!B901</f>
        <v>021261014</v>
      </c>
      <c r="C889" t="str">
        <f>+'LISTADO GENERAL '!E901</f>
        <v>DEXTAMIN 5mg X 10 TAB</v>
      </c>
      <c r="D889">
        <f>+'LISTADO GENERAL '!F901</f>
        <v>0</v>
      </c>
      <c r="E889" t="str">
        <f>+'LISTADO GENERAL '!I901</f>
        <v>PLUS ANDES</v>
      </c>
      <c r="F889" s="20">
        <f>+'LISTADO GENERAL '!S901</f>
        <v>45962</v>
      </c>
      <c r="G889">
        <f>+'LISTADO GENERAL '!T901</f>
        <v>0</v>
      </c>
      <c r="H889" s="21">
        <f>+'LISTADO GENERAL '!O901</f>
        <v>1.5367311439809523</v>
      </c>
      <c r="I889">
        <f t="shared" si="26"/>
        <v>0</v>
      </c>
      <c r="J889">
        <f>IF('LISTADO GENERAL '!K901="EXENTO",'REF2'!I889,I889*1.16)</f>
        <v>0</v>
      </c>
      <c r="K889" t="b">
        <f t="shared" si="27"/>
        <v>0</v>
      </c>
      <c r="L889">
        <f>'LISTADO GENERAL '!A901</f>
        <v>0</v>
      </c>
    </row>
    <row r="890" spans="1:12">
      <c r="A890" s="22">
        <v>889</v>
      </c>
      <c r="B890" t="str">
        <f>+'LISTADO GENERAL '!B902</f>
        <v>021261003</v>
      </c>
      <c r="C890" t="str">
        <f>+'LISTADO GENERAL '!E902</f>
        <v xml:space="preserve">DEXTONIL JARABE 15 MG /5ML X 120 ML </v>
      </c>
      <c r="D890">
        <f>+'LISTADO GENERAL '!F902</f>
        <v>0</v>
      </c>
      <c r="E890" t="str">
        <f>+'LISTADO GENERAL '!I902</f>
        <v>PLUS ANDES</v>
      </c>
      <c r="F890" s="20">
        <f>+'LISTADO GENERAL '!S902</f>
        <v>46174</v>
      </c>
      <c r="G890">
        <f>+'LISTADO GENERAL '!T902</f>
        <v>0</v>
      </c>
      <c r="H890" s="21">
        <f>+'LISTADO GENERAL '!O902</f>
        <v>3.6329113924050631</v>
      </c>
      <c r="I890">
        <f t="shared" si="26"/>
        <v>0</v>
      </c>
      <c r="J890">
        <f>IF('LISTADO GENERAL '!K902="EXENTO",'REF2'!I890,I890*1.16)</f>
        <v>0</v>
      </c>
      <c r="K890" t="b">
        <f t="shared" si="27"/>
        <v>0</v>
      </c>
      <c r="L890">
        <f>'LISTADO GENERAL '!A902</f>
        <v>0</v>
      </c>
    </row>
    <row r="891" spans="1:12">
      <c r="A891" s="22">
        <v>890</v>
      </c>
      <c r="B891" t="str">
        <f>+'LISTADO GENERAL '!B903</f>
        <v>033470006</v>
      </c>
      <c r="C891" t="str">
        <f>+'LISTADO GENERAL '!E903</f>
        <v>DEXTROMETORFANO 2mg/ml X 200ml (AZEVEDOS)</v>
      </c>
      <c r="D891">
        <f>+'LISTADO GENERAL '!F903</f>
        <v>0</v>
      </c>
      <c r="E891" t="str">
        <f>+'LISTADO GENERAL '!I903</f>
        <v xml:space="preserve">DOROPHARMA </v>
      </c>
      <c r="F891" s="20">
        <f>+'LISTADO GENERAL '!S903</f>
        <v>45931</v>
      </c>
      <c r="G891">
        <f>+'LISTADO GENERAL '!T903</f>
        <v>0</v>
      </c>
      <c r="H891" s="21">
        <f>+'LISTADO GENERAL '!O903</f>
        <v>6.8961038961038952</v>
      </c>
      <c r="I891">
        <f t="shared" si="26"/>
        <v>0</v>
      </c>
      <c r="J891">
        <f>IF('LISTADO GENERAL '!K903="EXENTO",'REF2'!I891,I891*1.16)</f>
        <v>0</v>
      </c>
      <c r="K891" t="b">
        <f t="shared" si="27"/>
        <v>0</v>
      </c>
      <c r="L891">
        <f>'LISTADO GENERAL '!A903</f>
        <v>0</v>
      </c>
    </row>
    <row r="892" spans="1:12">
      <c r="A892" s="22">
        <v>891</v>
      </c>
      <c r="B892" t="str">
        <f>+'LISTADO GENERAL '!B904</f>
        <v>010140312</v>
      </c>
      <c r="C892" t="str">
        <f>+'LISTADO GENERAL '!E904</f>
        <v>DEXTROSA 10% 500ml SOLU</v>
      </c>
      <c r="D892">
        <f>+'LISTADO GENERAL '!F904</f>
        <v>0</v>
      </c>
      <c r="E892" t="str">
        <f>+'LISTADO GENERAL '!I904</f>
        <v>BEHRENS</v>
      </c>
      <c r="F892" s="20">
        <f>+'LISTADO GENERAL '!S904</f>
        <v>45931</v>
      </c>
      <c r="G892">
        <f>+'LISTADO GENERAL '!T904</f>
        <v>0</v>
      </c>
      <c r="H892" s="21">
        <f>+'LISTADO GENERAL '!O904</f>
        <v>4.2857142857142856</v>
      </c>
      <c r="I892">
        <f t="shared" si="26"/>
        <v>0</v>
      </c>
      <c r="J892">
        <f>IF('LISTADO GENERAL '!K904="EXENTO",'REF2'!I892,I892*1.16)</f>
        <v>0</v>
      </c>
      <c r="K892" t="b">
        <f t="shared" si="27"/>
        <v>0</v>
      </c>
      <c r="L892">
        <f>'LISTADO GENERAL '!A904</f>
        <v>0</v>
      </c>
    </row>
    <row r="893" spans="1:12">
      <c r="A893" s="22">
        <v>892</v>
      </c>
      <c r="B893" t="str">
        <f>+'LISTADO GENERAL '!B905</f>
        <v>013320015</v>
      </c>
      <c r="C893" t="str">
        <f>+'LISTADO GENERAL '!E905</f>
        <v>DEXTROSA 5%  X 500ML SOL INYECTABLE IV</v>
      </c>
      <c r="D893">
        <f>+'LISTADO GENERAL '!F905</f>
        <v>0</v>
      </c>
      <c r="E893" t="str">
        <f>+'LISTADO GENERAL '!I905</f>
        <v>IPS</v>
      </c>
      <c r="F893" s="20">
        <f>+'LISTADO GENERAL '!S905</f>
        <v>46327</v>
      </c>
      <c r="G893">
        <f>+'LISTADO GENERAL '!T905</f>
        <v>0</v>
      </c>
      <c r="H893" s="21">
        <f>+'LISTADO GENERAL '!O905</f>
        <v>1.2337662337662336</v>
      </c>
      <c r="I893">
        <f t="shared" si="26"/>
        <v>0</v>
      </c>
      <c r="J893">
        <f>IF('LISTADO GENERAL '!K905="EXENTO",'REF2'!I893,I893*1.16)</f>
        <v>0</v>
      </c>
      <c r="K893" t="b">
        <f t="shared" si="27"/>
        <v>0</v>
      </c>
      <c r="L893">
        <f>'LISTADO GENERAL '!A905</f>
        <v>0</v>
      </c>
    </row>
    <row r="894" spans="1:12">
      <c r="A894" s="22">
        <v>893</v>
      </c>
      <c r="B894" t="str">
        <f>+'LISTADO GENERAL '!B906</f>
        <v>022300257</v>
      </c>
      <c r="C894" t="str">
        <f>+'LISTADO GENERAL '!E906</f>
        <v>DI BENZOL (ALBENDAZOL) 200MG 5ML X 10ML SUSP</v>
      </c>
      <c r="D894">
        <f>+'LISTADO GENERAL '!F906</f>
        <v>0</v>
      </c>
      <c r="E894" t="str">
        <f>+'LISTADO GENERAL '!I906</f>
        <v>DISTRILAB</v>
      </c>
      <c r="F894" s="20">
        <f>+'LISTADO GENERAL '!S906</f>
        <v>46143</v>
      </c>
      <c r="G894">
        <f>+'LISTADO GENERAL '!T906</f>
        <v>0</v>
      </c>
      <c r="H894" s="21">
        <f>+'LISTADO GENERAL '!O906</f>
        <v>1.7533670886075947</v>
      </c>
      <c r="I894">
        <f t="shared" si="26"/>
        <v>0</v>
      </c>
      <c r="J894">
        <f>IF('LISTADO GENERAL '!K906="EXENTO",'REF2'!I894,I894*1.16)</f>
        <v>0</v>
      </c>
      <c r="K894" t="b">
        <f t="shared" si="27"/>
        <v>0</v>
      </c>
      <c r="L894">
        <f>'LISTADO GENERAL '!A906</f>
        <v>0</v>
      </c>
    </row>
    <row r="895" spans="1:12">
      <c r="A895" s="22">
        <v>894</v>
      </c>
      <c r="B895" t="str">
        <f>+'LISTADO GENERAL '!B907</f>
        <v>022300228</v>
      </c>
      <c r="C895" t="str">
        <f>+'LISTADO GENERAL '!E907</f>
        <v>DIACORT PREDNISONA SUSP 3 MG X 60 ML</v>
      </c>
      <c r="D895">
        <f>+'LISTADO GENERAL '!F907</f>
        <v>0</v>
      </c>
      <c r="E895" t="str">
        <f>+'LISTADO GENERAL '!I907</f>
        <v>DISTRILAB</v>
      </c>
      <c r="F895" s="20">
        <f>+'LISTADO GENERAL '!S907</f>
        <v>46204</v>
      </c>
      <c r="G895">
        <f>+'LISTADO GENERAL '!T907</f>
        <v>0</v>
      </c>
      <c r="H895" s="21">
        <f>+'LISTADO GENERAL '!O907</f>
        <v>4.9445454545454544</v>
      </c>
      <c r="I895">
        <f t="shared" si="26"/>
        <v>0</v>
      </c>
      <c r="J895">
        <f>IF('LISTADO GENERAL '!K907="EXENTO",'REF2'!I895,I895*1.16)</f>
        <v>0</v>
      </c>
      <c r="K895" t="b">
        <f t="shared" si="27"/>
        <v>0</v>
      </c>
      <c r="L895">
        <f>'LISTADO GENERAL '!A907</f>
        <v>0</v>
      </c>
    </row>
    <row r="896" spans="1:12">
      <c r="A896" s="22">
        <v>895</v>
      </c>
      <c r="B896" t="str">
        <f>+'LISTADO GENERAL '!B908</f>
        <v>020190923</v>
      </c>
      <c r="C896" t="str">
        <f>+'LISTADO GENERAL '!E908</f>
        <v>DIAGESIC 1,8MG/ML SUSP ORAL FRASCO X 120ML</v>
      </c>
      <c r="D896">
        <f>+'LISTADO GENERAL '!F908</f>
        <v>0</v>
      </c>
      <c r="E896" t="str">
        <f>+'LISTADO GENERAL '!I908</f>
        <v>BIOTECH</v>
      </c>
      <c r="F896" s="20">
        <f>+'LISTADO GENERAL '!S908</f>
        <v>46143</v>
      </c>
      <c r="G896">
        <f>+'LISTADO GENERAL '!T908</f>
        <v>0</v>
      </c>
      <c r="H896" s="21">
        <f>+'LISTADO GENERAL '!O908</f>
        <v>5.0266202531645572</v>
      </c>
      <c r="I896">
        <f t="shared" si="26"/>
        <v>0</v>
      </c>
      <c r="J896">
        <f>IF('LISTADO GENERAL '!K908="EXENTO",'REF2'!I896,I896*1.16)</f>
        <v>0</v>
      </c>
      <c r="K896" t="b">
        <f t="shared" si="27"/>
        <v>0</v>
      </c>
      <c r="L896" t="str">
        <f>'LISTADO GENERAL '!A908</f>
        <v>PRODUCTOS TOP</v>
      </c>
    </row>
    <row r="897" spans="1:12">
      <c r="A897" s="22">
        <v>896</v>
      </c>
      <c r="B897" t="str">
        <f>+'LISTADO GENERAL '!B909</f>
        <v>020191121</v>
      </c>
      <c r="C897" t="str">
        <f>+'LISTADO GENERAL '!E909</f>
        <v>DIAGESIC 1,8MG/ML SUSP ORAL FRASCO X 60ML</v>
      </c>
      <c r="D897">
        <f>+'LISTADO GENERAL '!F909</f>
        <v>0</v>
      </c>
      <c r="E897" t="str">
        <f>+'LISTADO GENERAL '!I909</f>
        <v>BIOTECH</v>
      </c>
      <c r="F897" s="20">
        <f>+'LISTADO GENERAL '!S909</f>
        <v>46143</v>
      </c>
      <c r="G897">
        <f>+'LISTADO GENERAL '!T909</f>
        <v>0</v>
      </c>
      <c r="H897" s="21">
        <f>+'LISTADO GENERAL '!O909</f>
        <v>4.7532467532467537</v>
      </c>
      <c r="I897">
        <f t="shared" si="26"/>
        <v>0</v>
      </c>
      <c r="J897">
        <f>IF('LISTADO GENERAL '!K909="EXENTO",'REF2'!I897,I897*1.16)</f>
        <v>0</v>
      </c>
      <c r="K897" t="b">
        <f t="shared" si="27"/>
        <v>0</v>
      </c>
      <c r="L897">
        <f>'LISTADO GENERAL '!A909</f>
        <v>0</v>
      </c>
    </row>
    <row r="898" spans="1:12">
      <c r="A898" s="22">
        <v>897</v>
      </c>
      <c r="B898" t="str">
        <f>+'LISTADO GENERAL '!B910</f>
        <v>020190318</v>
      </c>
      <c r="C898" t="str">
        <f>+'LISTADO GENERAL '!E910</f>
        <v>DIAGESIC 75mg/3 ml x 1  AMP</v>
      </c>
      <c r="D898">
        <f>+'LISTADO GENERAL '!F910</f>
        <v>0</v>
      </c>
      <c r="E898" t="str">
        <f>+'LISTADO GENERAL '!I910</f>
        <v>BIOTECH</v>
      </c>
      <c r="F898" s="20">
        <f>+'LISTADO GENERAL '!S910</f>
        <v>46174</v>
      </c>
      <c r="G898">
        <f>+'LISTADO GENERAL '!T910</f>
        <v>0</v>
      </c>
      <c r="H898" s="21">
        <f>+'LISTADO GENERAL '!O910</f>
        <v>5.9870129870129869</v>
      </c>
      <c r="I898">
        <f t="shared" ref="I898:I961" si="28">+H898*G898</f>
        <v>0</v>
      </c>
      <c r="J898">
        <f>IF('LISTADO GENERAL '!K910="EXENTO",'REF2'!I898,I898*1.16)</f>
        <v>0</v>
      </c>
      <c r="K898" t="b">
        <f t="shared" si="27"/>
        <v>0</v>
      </c>
      <c r="L898">
        <f>'LISTADO GENERAL '!A910</f>
        <v>0</v>
      </c>
    </row>
    <row r="899" spans="1:12">
      <c r="A899" s="22">
        <v>898</v>
      </c>
      <c r="B899" t="str">
        <f>+'LISTADO GENERAL '!B911</f>
        <v>020191079</v>
      </c>
      <c r="C899" t="str">
        <f>+'LISTADO GENERAL '!E911</f>
        <v>DIAGESIC 75mg/3 ml x 2 AMP</v>
      </c>
      <c r="D899">
        <f>+'LISTADO GENERAL '!F911</f>
        <v>0</v>
      </c>
      <c r="E899" t="str">
        <f>+'LISTADO GENERAL '!I911</f>
        <v>BIOTECH</v>
      </c>
      <c r="F899" s="20">
        <f>+'LISTADO GENERAL '!S911</f>
        <v>46174</v>
      </c>
      <c r="G899">
        <f>+'LISTADO GENERAL '!T911</f>
        <v>0</v>
      </c>
      <c r="H899" s="21">
        <f>+'LISTADO GENERAL '!O911</f>
        <v>9.5076547619047602</v>
      </c>
      <c r="I899">
        <f t="shared" si="28"/>
        <v>0</v>
      </c>
      <c r="J899">
        <f>IF('LISTADO GENERAL '!K911="EXENTO",'REF2'!I899,I899*1.16)</f>
        <v>0</v>
      </c>
      <c r="K899" t="b">
        <f t="shared" ref="K899:K962" si="29">IF(AND(G899&gt;0,OR(L899=$L$1,L899=$M$1)),ROW())</f>
        <v>0</v>
      </c>
      <c r="L899">
        <f>'LISTADO GENERAL '!A911</f>
        <v>0</v>
      </c>
    </row>
    <row r="900" spans="1:12">
      <c r="A900" s="22">
        <v>899</v>
      </c>
      <c r="B900" t="str">
        <f>+'LISTADO GENERAL '!B912</f>
        <v>032300020</v>
      </c>
      <c r="C900" t="str">
        <f>+'LISTADO GENERAL '!E912</f>
        <v>DIALPRON 500 mg X 30 TAB</v>
      </c>
      <c r="D900">
        <f>+'LISTADO GENERAL '!F912</f>
        <v>0</v>
      </c>
      <c r="E900" t="str">
        <f>+'LISTADO GENERAL '!I912</f>
        <v>DISTRILAB</v>
      </c>
      <c r="F900" s="20">
        <f>+'LISTADO GENERAL '!S912</f>
        <v>46235</v>
      </c>
      <c r="G900">
        <f>+'LISTADO GENERAL '!T912</f>
        <v>0</v>
      </c>
      <c r="H900" s="21">
        <f>+'LISTADO GENERAL '!O912</f>
        <v>15.922077922077921</v>
      </c>
      <c r="I900">
        <f t="shared" si="28"/>
        <v>0</v>
      </c>
      <c r="J900">
        <f>IF('LISTADO GENERAL '!K912="EXENTO",'REF2'!I900,I900*1.16)</f>
        <v>0</v>
      </c>
      <c r="K900" t="b">
        <f t="shared" si="29"/>
        <v>0</v>
      </c>
      <c r="L900">
        <f>'LISTADO GENERAL '!A912</f>
        <v>0</v>
      </c>
    </row>
    <row r="901" spans="1:12">
      <c r="A901" s="22">
        <v>900</v>
      </c>
      <c r="B901" t="str">
        <f>+'LISTADO GENERAL '!B913</f>
        <v>022300245</v>
      </c>
      <c r="C901" t="str">
        <f>+'LISTADO GENERAL '!E913</f>
        <v xml:space="preserve">DIALPRON ACIDO VALPROICO SOL 250 MG / 5 ML / 120ML PED </v>
      </c>
      <c r="D901">
        <f>+'LISTADO GENERAL '!F913</f>
        <v>0</v>
      </c>
      <c r="E901" t="str">
        <f>+'LISTADO GENERAL '!I913</f>
        <v>DISTRILAB</v>
      </c>
      <c r="F901" s="20">
        <f>+'LISTADO GENERAL '!S913</f>
        <v>46174</v>
      </c>
      <c r="G901">
        <f>+'LISTADO GENERAL '!T913</f>
        <v>0</v>
      </c>
      <c r="H901" s="21">
        <f>+'LISTADO GENERAL '!O913</f>
        <v>10.102272727272727</v>
      </c>
      <c r="I901">
        <f t="shared" si="28"/>
        <v>0</v>
      </c>
      <c r="J901">
        <f>IF('LISTADO GENERAL '!K913="EXENTO",'REF2'!I901,I901*1.16)</f>
        <v>0</v>
      </c>
      <c r="K901" t="b">
        <f t="shared" si="29"/>
        <v>0</v>
      </c>
      <c r="L901">
        <f>'LISTADO GENERAL '!A913</f>
        <v>0</v>
      </c>
    </row>
    <row r="902" spans="1:12">
      <c r="A902" s="22">
        <v>901</v>
      </c>
      <c r="B902" t="str">
        <f>+'LISTADO GENERAL '!B914</f>
        <v>022300244</v>
      </c>
      <c r="C902" t="str">
        <f>+'LISTADO GENERAL '!E914</f>
        <v>DIANIDIP 20 MG X 10 TAB</v>
      </c>
      <c r="D902">
        <f>+'LISTADO GENERAL '!F914</f>
        <v>0</v>
      </c>
      <c r="E902" t="str">
        <f>+'LISTADO GENERAL '!I914</f>
        <v>DISTRILAB</v>
      </c>
      <c r="F902" s="20">
        <f>+'LISTADO GENERAL '!S914</f>
        <v>46478</v>
      </c>
      <c r="G902">
        <f>+'LISTADO GENERAL '!T914</f>
        <v>0</v>
      </c>
      <c r="H902" s="21">
        <f>+'LISTADO GENERAL '!O914</f>
        <v>6.0513924050632903</v>
      </c>
      <c r="I902">
        <f t="shared" si="28"/>
        <v>0</v>
      </c>
      <c r="J902">
        <f>IF('LISTADO GENERAL '!K914="EXENTO",'REF2'!I902,I902*1.16)</f>
        <v>0</v>
      </c>
      <c r="K902" t="b">
        <f t="shared" si="29"/>
        <v>0</v>
      </c>
      <c r="L902">
        <f>'LISTADO GENERAL '!A914</f>
        <v>0</v>
      </c>
    </row>
    <row r="903" spans="1:12">
      <c r="A903" s="22">
        <v>902</v>
      </c>
      <c r="B903" t="str">
        <f>+'LISTADO GENERAL '!B915</f>
        <v>022300296</v>
      </c>
      <c r="C903" t="str">
        <f>+'LISTADO GENERAL '!E915</f>
        <v>DIANITIN (RANITIDINA CLORHIDRATO) 150MG/10ML X 120ML</v>
      </c>
      <c r="D903">
        <f>+'LISTADO GENERAL '!F915</f>
        <v>0</v>
      </c>
      <c r="E903" t="str">
        <f>+'LISTADO GENERAL '!I915</f>
        <v>DISTRILAB</v>
      </c>
      <c r="F903" s="20">
        <f>+'LISTADO GENERAL '!S915</f>
        <v>46539</v>
      </c>
      <c r="G903">
        <f>+'LISTADO GENERAL '!T915</f>
        <v>0</v>
      </c>
      <c r="H903" s="21">
        <f>+'LISTADO GENERAL '!O915</f>
        <v>5.0694058688147283</v>
      </c>
      <c r="I903">
        <f t="shared" si="28"/>
        <v>0</v>
      </c>
      <c r="J903">
        <f>IF('LISTADO GENERAL '!K915="EXENTO",'REF2'!I903,I903*1.16)</f>
        <v>0</v>
      </c>
      <c r="K903" t="b">
        <f t="shared" si="29"/>
        <v>0</v>
      </c>
      <c r="L903" t="str">
        <f>'LISTADO GENERAL '!A915</f>
        <v>PRODUCTOS TOP</v>
      </c>
    </row>
    <row r="904" spans="1:12">
      <c r="A904" s="22">
        <v>903</v>
      </c>
      <c r="B904" t="str">
        <f>+'LISTADO GENERAL '!B916</f>
        <v>021491095</v>
      </c>
      <c r="C904" t="str">
        <f>+'LISTADO GENERAL '!E916</f>
        <v xml:space="preserve">DICEA 3 MG - 0,02 MG X 28 COMP REC </v>
      </c>
      <c r="D904">
        <f>+'LISTADO GENERAL '!F916</f>
        <v>0</v>
      </c>
      <c r="E904" t="str">
        <f>+'LISTADO GENERAL '!I916</f>
        <v>ROWE</v>
      </c>
      <c r="F904" s="20">
        <f>+'LISTADO GENERAL '!S916</f>
        <v>45992</v>
      </c>
      <c r="G904">
        <f>+'LISTADO GENERAL '!T916</f>
        <v>0</v>
      </c>
      <c r="H904" s="21">
        <f>+'LISTADO GENERAL '!O916</f>
        <v>13.892857142857144</v>
      </c>
      <c r="I904">
        <f t="shared" si="28"/>
        <v>0</v>
      </c>
      <c r="J904">
        <f>IF('LISTADO GENERAL '!K916="EXENTO",'REF2'!I904,I904*1.16)</f>
        <v>0</v>
      </c>
      <c r="K904" t="b">
        <f t="shared" si="29"/>
        <v>0</v>
      </c>
      <c r="L904" t="str">
        <f>'LISTADO GENERAL '!A916</f>
        <v>PRODUCTOS TOP</v>
      </c>
    </row>
    <row r="905" spans="1:12">
      <c r="A905" s="22">
        <v>904</v>
      </c>
      <c r="B905" t="str">
        <f>+'LISTADO GENERAL '!B917</f>
        <v>021491094</v>
      </c>
      <c r="C905" t="str">
        <f>+'LISTADO GENERAL '!E917</f>
        <v xml:space="preserve">DICEA 3 MG - 0,03 MG X 28 COMP REC </v>
      </c>
      <c r="D905">
        <f>+'LISTADO GENERAL '!F917</f>
        <v>0</v>
      </c>
      <c r="E905" t="str">
        <f>+'LISTADO GENERAL '!I917</f>
        <v>ROWE</v>
      </c>
      <c r="F905" s="20">
        <f>+'LISTADO GENERAL '!S917</f>
        <v>45962</v>
      </c>
      <c r="G905">
        <f>+'LISTADO GENERAL '!T917</f>
        <v>0</v>
      </c>
      <c r="H905" s="21">
        <f>+'LISTADO GENERAL '!O917</f>
        <v>15.107142857142858</v>
      </c>
      <c r="I905">
        <f t="shared" si="28"/>
        <v>0</v>
      </c>
      <c r="J905">
        <f>IF('LISTADO GENERAL '!K917="EXENTO",'REF2'!I905,I905*1.16)</f>
        <v>0</v>
      </c>
      <c r="K905" t="b">
        <f t="shared" si="29"/>
        <v>0</v>
      </c>
      <c r="L905">
        <f>'LISTADO GENERAL '!A917</f>
        <v>0</v>
      </c>
    </row>
    <row r="906" spans="1:12">
      <c r="A906" s="22">
        <v>905</v>
      </c>
      <c r="B906" t="str">
        <f>+'LISTADO GENERAL '!B918</f>
        <v>020930739</v>
      </c>
      <c r="C906" t="str">
        <f>+'LISTADO GENERAL '!E918</f>
        <v>DICIGEL X 240ML</v>
      </c>
      <c r="D906">
        <f>+'LISTADO GENERAL '!F918</f>
        <v>0</v>
      </c>
      <c r="E906" t="str">
        <f>+'LISTADO GENERAL '!I918</f>
        <v>LA SANTE</v>
      </c>
      <c r="F906" s="20">
        <f>+'LISTADO GENERAL '!S918</f>
        <v>46113</v>
      </c>
      <c r="G906">
        <f>+'LISTADO GENERAL '!T918</f>
        <v>0</v>
      </c>
      <c r="H906" s="21">
        <f>+'LISTADO GENERAL '!O918</f>
        <v>7.3205999999999998</v>
      </c>
      <c r="I906">
        <f t="shared" si="28"/>
        <v>0</v>
      </c>
      <c r="J906">
        <f>IF('LISTADO GENERAL '!K918="EXENTO",'REF2'!I906,I906*1.16)</f>
        <v>0</v>
      </c>
      <c r="K906" t="b">
        <f t="shared" si="29"/>
        <v>0</v>
      </c>
      <c r="L906" t="str">
        <f>'LISTADO GENERAL '!A918</f>
        <v>BROCHE DE ORO</v>
      </c>
    </row>
    <row r="907" spans="1:12">
      <c r="A907" s="22">
        <v>906</v>
      </c>
      <c r="B907" t="str">
        <f>+'LISTADO GENERAL '!B919</f>
        <v>021260972</v>
      </c>
      <c r="C907" t="str">
        <f>+'LISTADO GENERAL '!E919</f>
        <v>DICLODEX (DICLOFENAC P) 50mg X 20 TBLS</v>
      </c>
      <c r="D907">
        <f>+'LISTADO GENERAL '!F919</f>
        <v>0</v>
      </c>
      <c r="E907" t="str">
        <f>+'LISTADO GENERAL '!I919</f>
        <v>PLUS ANDES</v>
      </c>
      <c r="F907" s="20">
        <f>+'LISTADO GENERAL '!S919</f>
        <v>46569</v>
      </c>
      <c r="G907">
        <f>+'LISTADO GENERAL '!T919</f>
        <v>0</v>
      </c>
      <c r="H907" s="21">
        <f>+'LISTADO GENERAL '!O919</f>
        <v>1.2463193838642836</v>
      </c>
      <c r="I907">
        <f t="shared" si="28"/>
        <v>0</v>
      </c>
      <c r="J907">
        <f>IF('LISTADO GENERAL '!K919="EXENTO",'REF2'!I907,I907*1.16)</f>
        <v>0</v>
      </c>
      <c r="K907" t="b">
        <f t="shared" si="29"/>
        <v>0</v>
      </c>
      <c r="L907">
        <f>'LISTADO GENERAL '!A919</f>
        <v>0</v>
      </c>
    </row>
    <row r="908" spans="1:12">
      <c r="A908" s="22">
        <v>907</v>
      </c>
      <c r="B908" t="str">
        <f>+'LISTADO GENERAL '!B920</f>
        <v>021260887</v>
      </c>
      <c r="C908" t="str">
        <f>+'LISTADO GENERAL '!E920</f>
        <v xml:space="preserve">DICLODEX 50MG X 10 TAB </v>
      </c>
      <c r="D908">
        <f>+'LISTADO GENERAL '!F920</f>
        <v>0</v>
      </c>
      <c r="E908" t="str">
        <f>+'LISTADO GENERAL '!I920</f>
        <v>PLUS ANDES</v>
      </c>
      <c r="F908" s="20">
        <f>+'LISTADO GENERAL '!S920</f>
        <v>46569</v>
      </c>
      <c r="G908">
        <f>+'LISTADO GENERAL '!T920</f>
        <v>0</v>
      </c>
      <c r="H908" s="21">
        <f>+'LISTADO GENERAL '!O920</f>
        <v>0.7105958902320082</v>
      </c>
      <c r="I908">
        <f t="shared" si="28"/>
        <v>0</v>
      </c>
      <c r="J908">
        <f>IF('LISTADO GENERAL '!K920="EXENTO",'REF2'!I908,I908*1.16)</f>
        <v>0</v>
      </c>
      <c r="K908" t="b">
        <f t="shared" si="29"/>
        <v>0</v>
      </c>
      <c r="L908">
        <f>'LISTADO GENERAL '!A920</f>
        <v>0</v>
      </c>
    </row>
    <row r="909" spans="1:12">
      <c r="A909" s="22">
        <v>908</v>
      </c>
      <c r="B909" t="str">
        <f>+'LISTADO GENERAL '!B921</f>
        <v>021181022</v>
      </c>
      <c r="C909" t="str">
        <f>+'LISTADO GENERAL '!E921</f>
        <v>DICLOFENAC  POTASICO 50mg X 10 TBLS</v>
      </c>
      <c r="D909">
        <f>+'LISTADO GENERAL '!F921</f>
        <v>0</v>
      </c>
      <c r="E909" t="str">
        <f>+'LISTADO GENERAL '!I921</f>
        <v>OFTALMI</v>
      </c>
      <c r="F909" s="20">
        <f>+'LISTADO GENERAL '!S921</f>
        <v>46143</v>
      </c>
      <c r="G909">
        <f>+'LISTADO GENERAL '!T921</f>
        <v>0</v>
      </c>
      <c r="H909" s="21">
        <f>+'LISTADO GENERAL '!O921</f>
        <v>0.29399999999999998</v>
      </c>
      <c r="I909">
        <f t="shared" si="28"/>
        <v>0</v>
      </c>
      <c r="J909">
        <f>IF('LISTADO GENERAL '!K921="EXENTO",'REF2'!I909,I909*1.16)</f>
        <v>0</v>
      </c>
      <c r="K909" t="b">
        <f t="shared" si="29"/>
        <v>0</v>
      </c>
      <c r="L909" t="str">
        <f>'LISTADO GENERAL '!A921</f>
        <v>BROCHE DE ORO</v>
      </c>
    </row>
    <row r="910" spans="1:12">
      <c r="A910" s="22">
        <v>909</v>
      </c>
      <c r="B910" t="str">
        <f>+'LISTADO GENERAL '!B922</f>
        <v>0339000041</v>
      </c>
      <c r="C910" t="str">
        <f>+'LISTADO GENERAL '!E922</f>
        <v>DICLOFENAC POTASICO  50 mg X 10  TAB</v>
      </c>
      <c r="D910">
        <f>+'LISTADO GENERAL '!F922</f>
        <v>0</v>
      </c>
      <c r="E910" t="str">
        <f>+'LISTADO GENERAL '!I922</f>
        <v xml:space="preserve">KMPLUS </v>
      </c>
      <c r="F910" s="20">
        <f>+'LISTADO GENERAL '!S922</f>
        <v>46266</v>
      </c>
      <c r="G910">
        <f>+'LISTADO GENERAL '!T922</f>
        <v>0</v>
      </c>
      <c r="H910" s="21">
        <f>+'LISTADO GENERAL '!O922</f>
        <v>0.14285714285714285</v>
      </c>
      <c r="I910">
        <f t="shared" si="28"/>
        <v>0</v>
      </c>
      <c r="J910">
        <f>IF('LISTADO GENERAL '!K922="EXENTO",'REF2'!I910,I910*1.16)</f>
        <v>0</v>
      </c>
      <c r="K910" t="b">
        <f t="shared" si="29"/>
        <v>0</v>
      </c>
      <c r="L910">
        <f>'LISTADO GENERAL '!A922</f>
        <v>0</v>
      </c>
    </row>
    <row r="911" spans="1:12">
      <c r="A911" s="22">
        <v>910</v>
      </c>
      <c r="B911" t="str">
        <f>+'LISTADO GENERAL '!B923</f>
        <v>010060206</v>
      </c>
      <c r="C911" t="str">
        <f>+'LISTADO GENERAL '!E923</f>
        <v>DICLOFENAC POTASICO 1.8 mg/mL  X 100 mL SUSP</v>
      </c>
      <c r="D911">
        <f>+'LISTADO GENERAL '!F923</f>
        <v>0</v>
      </c>
      <c r="E911" t="str">
        <f>+'LISTADO GENERAL '!I923</f>
        <v>ALFA FARMACEUTICAL</v>
      </c>
      <c r="F911" s="20">
        <f>+'LISTADO GENERAL '!S923</f>
        <v>46113</v>
      </c>
      <c r="G911">
        <f>+'LISTADO GENERAL '!T923</f>
        <v>0</v>
      </c>
      <c r="H911" s="21">
        <f>+'LISTADO GENERAL '!O923</f>
        <v>2.0337662337662339</v>
      </c>
      <c r="I911">
        <f t="shared" si="28"/>
        <v>0</v>
      </c>
      <c r="J911">
        <f>IF('LISTADO GENERAL '!K923="EXENTO",'REF2'!I911,I911*1.16)</f>
        <v>0</v>
      </c>
      <c r="K911" t="b">
        <f t="shared" si="29"/>
        <v>0</v>
      </c>
      <c r="L911" t="str">
        <f>'LISTADO GENERAL '!A923</f>
        <v>PRODUCTOS TOP</v>
      </c>
    </row>
    <row r="912" spans="1:12">
      <c r="A912" s="22">
        <v>911</v>
      </c>
      <c r="B912" t="str">
        <f>+'LISTADO GENERAL '!B924</f>
        <v>010060207</v>
      </c>
      <c r="C912" t="str">
        <f>+'LISTADO GENERAL '!E924</f>
        <v>DICLOFENAC POTASICO 100 mg  X 30 TAB REC</v>
      </c>
      <c r="D912">
        <f>+'LISTADO GENERAL '!F924</f>
        <v>0</v>
      </c>
      <c r="E912" t="str">
        <f>+'LISTADO GENERAL '!I924</f>
        <v>ALFA FARMACEUTICAL</v>
      </c>
      <c r="F912" s="20">
        <f>+'LISTADO GENERAL '!S924</f>
        <v>46478</v>
      </c>
      <c r="G912">
        <f>+'LISTADO GENERAL '!T924</f>
        <v>0</v>
      </c>
      <c r="H912" s="21">
        <f>+'LISTADO GENERAL '!O924</f>
        <v>1.8233766233766235</v>
      </c>
      <c r="I912">
        <f t="shared" si="28"/>
        <v>0</v>
      </c>
      <c r="J912">
        <f>IF('LISTADO GENERAL '!K924="EXENTO",'REF2'!I912,I912*1.16)</f>
        <v>0</v>
      </c>
      <c r="K912" t="b">
        <f t="shared" si="29"/>
        <v>0</v>
      </c>
      <c r="L912">
        <f>'LISTADO GENERAL '!A924</f>
        <v>0</v>
      </c>
    </row>
    <row r="913" spans="1:12">
      <c r="A913" s="22">
        <v>912</v>
      </c>
      <c r="B913" t="str">
        <f>+'LISTADO GENERAL '!B925</f>
        <v>033180056</v>
      </c>
      <c r="C913" t="str">
        <f>+'LISTADO GENERAL '!E925</f>
        <v>DICLOFENAC POTASICO 50 MG X 20 TBL</v>
      </c>
      <c r="D913">
        <f>+'LISTADO GENERAL '!F925</f>
        <v>0</v>
      </c>
      <c r="E913" t="str">
        <f>+'LISTADO GENERAL '!I925</f>
        <v>ARTE + MEDICO</v>
      </c>
      <c r="F913" s="20">
        <f>+'LISTADO GENERAL '!S925</f>
        <v>45901</v>
      </c>
      <c r="G913">
        <f>+'LISTADO GENERAL '!T925</f>
        <v>0</v>
      </c>
      <c r="H913" s="21">
        <f>+'LISTADO GENERAL '!O925</f>
        <v>0.73417721518987333</v>
      </c>
      <c r="I913">
        <f t="shared" si="28"/>
        <v>0</v>
      </c>
      <c r="J913">
        <f>IF('LISTADO GENERAL '!K925="EXENTO",'REF2'!I913,I913*1.16)</f>
        <v>0</v>
      </c>
      <c r="K913" t="b">
        <f t="shared" si="29"/>
        <v>0</v>
      </c>
      <c r="L913">
        <f>'LISTADO GENERAL '!A925</f>
        <v>0</v>
      </c>
    </row>
    <row r="914" spans="1:12">
      <c r="A914" s="22">
        <v>913</v>
      </c>
      <c r="B914" t="str">
        <f>+'LISTADO GENERAL '!B926</f>
        <v>022300203</v>
      </c>
      <c r="C914" t="str">
        <f>+'LISTADO GENERAL '!E926</f>
        <v>DICLOFENAC POTASICO 50 MG X10 TBLS</v>
      </c>
      <c r="D914">
        <f>+'LISTADO GENERAL '!F926</f>
        <v>0</v>
      </c>
      <c r="E914" t="str">
        <f>+'LISTADO GENERAL '!I926</f>
        <v>DISTRILAB</v>
      </c>
      <c r="F914" s="20">
        <f>+'LISTADO GENERAL '!S926</f>
        <v>45658</v>
      </c>
      <c r="G914">
        <f>+'LISTADO GENERAL '!T926</f>
        <v>0</v>
      </c>
      <c r="H914" s="21">
        <f>+'LISTADO GENERAL '!O926</f>
        <v>0.36363636363636365</v>
      </c>
      <c r="I914">
        <f t="shared" si="28"/>
        <v>0</v>
      </c>
      <c r="J914">
        <f>IF('LISTADO GENERAL '!K926="EXENTO",'REF2'!I914,I914*1.16)</f>
        <v>0</v>
      </c>
      <c r="K914" t="b">
        <f t="shared" si="29"/>
        <v>0</v>
      </c>
      <c r="L914">
        <f>'LISTADO GENERAL '!A926</f>
        <v>0</v>
      </c>
    </row>
    <row r="915" spans="1:12">
      <c r="A915" s="22">
        <v>914</v>
      </c>
      <c r="B915" t="str">
        <f>+'LISTADO GENERAL '!B927</f>
        <v>020981086</v>
      </c>
      <c r="C915" t="str">
        <f>+'LISTADO GENERAL '!E927</f>
        <v>DICLOFENAC POTASICO 50MG X 10 CMP</v>
      </c>
      <c r="D915">
        <f>+'LISTADO GENERAL '!F927</f>
        <v>0</v>
      </c>
      <c r="E915" t="str">
        <f>+'LISTADO GENERAL '!I927</f>
        <v>LETI-GENVEN</v>
      </c>
      <c r="F915" s="20">
        <f>+'LISTADO GENERAL '!S927</f>
        <v>46296</v>
      </c>
      <c r="G915">
        <f>+'LISTADO GENERAL '!T927</f>
        <v>0</v>
      </c>
      <c r="H915" s="21">
        <f>+'LISTADO GENERAL '!O927</f>
        <v>0.37012987012987009</v>
      </c>
      <c r="I915">
        <f t="shared" si="28"/>
        <v>0</v>
      </c>
      <c r="J915">
        <f>IF('LISTADO GENERAL '!K927="EXENTO",'REF2'!I915,I915*1.16)</f>
        <v>0</v>
      </c>
      <c r="K915" t="b">
        <f t="shared" si="29"/>
        <v>0</v>
      </c>
      <c r="L915" t="str">
        <f>'LISTADO GENERAL '!A927</f>
        <v xml:space="preserve">BROCHE DE ORO </v>
      </c>
    </row>
    <row r="916" spans="1:12">
      <c r="A916" s="22">
        <v>915</v>
      </c>
      <c r="B916" t="str">
        <f>+'LISTADO GENERAL '!B928</f>
        <v>020261111</v>
      </c>
      <c r="C916" t="str">
        <f>+'LISTADO GENERAL '!E928</f>
        <v>DICLOFENAC POTASICO 50MG X 10 TAB</v>
      </c>
      <c r="D916">
        <f>+'LISTADO GENERAL '!F928</f>
        <v>0</v>
      </c>
      <c r="E916" t="str">
        <f>+'LISTADO GENERAL '!I928</f>
        <v>CALOX</v>
      </c>
      <c r="F916" s="20">
        <f>+'LISTADO GENERAL '!S928</f>
        <v>46539</v>
      </c>
      <c r="G916">
        <f>+'LISTADO GENERAL '!T928</f>
        <v>0</v>
      </c>
      <c r="H916" s="21">
        <f>+'LISTADO GENERAL '!O928</f>
        <v>0.69214285714285706</v>
      </c>
      <c r="I916">
        <f t="shared" si="28"/>
        <v>0</v>
      </c>
      <c r="J916">
        <f>IF('LISTADO GENERAL '!K928="EXENTO",'REF2'!I916,I916*1.16)</f>
        <v>0</v>
      </c>
      <c r="K916" t="b">
        <f t="shared" si="29"/>
        <v>0</v>
      </c>
      <c r="L916">
        <f>'LISTADO GENERAL '!A928</f>
        <v>0</v>
      </c>
    </row>
    <row r="917" spans="1:12">
      <c r="A917" s="22">
        <v>916</v>
      </c>
      <c r="B917" t="str">
        <f>+'LISTADO GENERAL '!B929</f>
        <v>020930571</v>
      </c>
      <c r="C917" t="str">
        <f>+'LISTADO GENERAL '!E929</f>
        <v>DICLOFENAC POTASICO 50MG X 10 TAB</v>
      </c>
      <c r="D917">
        <f>+'LISTADO GENERAL '!F929</f>
        <v>0</v>
      </c>
      <c r="E917" t="str">
        <f>+'LISTADO GENERAL '!I929</f>
        <v>LA SANTE</v>
      </c>
      <c r="F917" s="20">
        <f>+'LISTADO GENERAL '!S929</f>
        <v>46266</v>
      </c>
      <c r="G917">
        <f>+'LISTADO GENERAL '!T929</f>
        <v>0</v>
      </c>
      <c r="H917" s="21">
        <f>+'LISTADO GENERAL '!O929</f>
        <v>0.39200000000000002</v>
      </c>
      <c r="I917">
        <f t="shared" si="28"/>
        <v>0</v>
      </c>
      <c r="J917">
        <f>IF('LISTADO GENERAL '!K929="EXENTO",'REF2'!I917,I917*1.16)</f>
        <v>0</v>
      </c>
      <c r="K917" t="b">
        <f t="shared" si="29"/>
        <v>0</v>
      </c>
      <c r="L917" t="str">
        <f>'LISTADO GENERAL '!A929</f>
        <v>BROCHE DE ORO</v>
      </c>
    </row>
    <row r="918" spans="1:12">
      <c r="A918" s="22">
        <v>917</v>
      </c>
      <c r="B918" t="str">
        <f>+'LISTADO GENERAL '!B930</f>
        <v>020260616</v>
      </c>
      <c r="C918" t="str">
        <f>+'LISTADO GENERAL '!E930</f>
        <v>DICLOFENAC POTASICO 50MG X 20 TAB</v>
      </c>
      <c r="D918">
        <f>+'LISTADO GENERAL '!F930</f>
        <v>0</v>
      </c>
      <c r="E918" t="str">
        <f>+'LISTADO GENERAL '!I930</f>
        <v>CALOX</v>
      </c>
      <c r="F918" s="20">
        <f>+'LISTADO GENERAL '!S930</f>
        <v>46447</v>
      </c>
      <c r="G918">
        <f>+'LISTADO GENERAL '!T930</f>
        <v>0</v>
      </c>
      <c r="H918" s="21">
        <f>+'LISTADO GENERAL '!O930</f>
        <v>1.191012658227848</v>
      </c>
      <c r="I918">
        <f t="shared" si="28"/>
        <v>0</v>
      </c>
      <c r="J918">
        <f>IF('LISTADO GENERAL '!K930="EXENTO",'REF2'!I918,I918*1.16)</f>
        <v>0</v>
      </c>
      <c r="K918" t="b">
        <f t="shared" si="29"/>
        <v>0</v>
      </c>
      <c r="L918">
        <f>'LISTADO GENERAL '!A930</f>
        <v>0</v>
      </c>
    </row>
    <row r="919" spans="1:12">
      <c r="A919" s="22">
        <v>918</v>
      </c>
      <c r="B919" t="str">
        <f>+'LISTADO GENERAL '!B931</f>
        <v>020980182</v>
      </c>
      <c r="C919" t="str">
        <f>+'LISTADO GENERAL '!E931</f>
        <v>DICLOFENAC POTASICO 50mg X 30 TAB</v>
      </c>
      <c r="D919">
        <f>+'LISTADO GENERAL '!F931</f>
        <v>0</v>
      </c>
      <c r="E919" t="str">
        <f>+'LISTADO GENERAL '!I931</f>
        <v>LETI-GENVEN</v>
      </c>
      <c r="F919" s="20">
        <f>+'LISTADO GENERAL '!S931</f>
        <v>46419</v>
      </c>
      <c r="G919">
        <f>+'LISTADO GENERAL '!T931</f>
        <v>0</v>
      </c>
      <c r="H919" s="21">
        <f>+'LISTADO GENERAL '!O931</f>
        <v>1.0770779220779221</v>
      </c>
      <c r="I919">
        <f t="shared" si="28"/>
        <v>0</v>
      </c>
      <c r="J919">
        <f>IF('LISTADO GENERAL '!K931="EXENTO",'REF2'!I919,I919*1.16)</f>
        <v>0</v>
      </c>
      <c r="K919" t="b">
        <f t="shared" si="29"/>
        <v>0</v>
      </c>
      <c r="L919" t="str">
        <f>'LISTADO GENERAL '!A931</f>
        <v xml:space="preserve">BROCHE DE ORO </v>
      </c>
    </row>
    <row r="920" spans="1:12">
      <c r="A920" s="22">
        <v>919</v>
      </c>
      <c r="B920" t="str">
        <f>+'LISTADO GENERAL '!B932</f>
        <v>033540003</v>
      </c>
      <c r="C920" t="str">
        <f>+'LISTADO GENERAL '!E932</f>
        <v>DICLOFENAC SODICO 0.1% X 5ML</v>
      </c>
      <c r="D920">
        <f>+'LISTADO GENERAL '!F932</f>
        <v>0</v>
      </c>
      <c r="E920" t="str">
        <f>+'LISTADO GENERAL '!I932</f>
        <v xml:space="preserve">DOROPHARMA </v>
      </c>
      <c r="F920" s="20">
        <f>+'LISTADO GENERAL '!S932</f>
        <v>45992</v>
      </c>
      <c r="G920">
        <f>+'LISTADO GENERAL '!T932</f>
        <v>0</v>
      </c>
      <c r="H920" s="21">
        <f>+'LISTADO GENERAL '!O932</f>
        <v>3.7922077922077921</v>
      </c>
      <c r="I920">
        <f t="shared" si="28"/>
        <v>0</v>
      </c>
      <c r="J920">
        <f>IF('LISTADO GENERAL '!K932="EXENTO",'REF2'!I920,I920*1.16)</f>
        <v>0</v>
      </c>
      <c r="K920" t="b">
        <f t="shared" si="29"/>
        <v>0</v>
      </c>
      <c r="L920">
        <f>'LISTADO GENERAL '!A932</f>
        <v>0</v>
      </c>
    </row>
    <row r="921" spans="1:12">
      <c r="A921" s="22">
        <v>920</v>
      </c>
      <c r="B921" t="str">
        <f>+'LISTADO GENERAL '!B933</f>
        <v>020981073</v>
      </c>
      <c r="C921" t="str">
        <f>+'LISTADO GENERAL '!E933</f>
        <v>DICLOFENAC SODICO 50MG X 10 CMP</v>
      </c>
      <c r="D921">
        <f>+'LISTADO GENERAL '!F933</f>
        <v>0</v>
      </c>
      <c r="E921" t="str">
        <f>+'LISTADO GENERAL '!I933</f>
        <v>LETI-GENVEN</v>
      </c>
      <c r="F921" s="20">
        <f>+'LISTADO GENERAL '!S933</f>
        <v>46935</v>
      </c>
      <c r="G921">
        <f>+'LISTADO GENERAL '!T933</f>
        <v>0</v>
      </c>
      <c r="H921" s="21">
        <f>+'LISTADO GENERAL '!O933</f>
        <v>1.101326582278481</v>
      </c>
      <c r="I921">
        <f t="shared" si="28"/>
        <v>0</v>
      </c>
      <c r="J921">
        <f>IF('LISTADO GENERAL '!K933="EXENTO",'REF2'!I921,I921*1.16)</f>
        <v>0</v>
      </c>
      <c r="K921" t="b">
        <f t="shared" si="29"/>
        <v>0</v>
      </c>
      <c r="L921" t="str">
        <f>'LISTADO GENERAL '!A933</f>
        <v xml:space="preserve">BROCHE DE ORO </v>
      </c>
    </row>
    <row r="922" spans="1:12">
      <c r="A922" s="22">
        <v>921</v>
      </c>
      <c r="B922" t="str">
        <f>+'LISTADO GENERAL '!B934</f>
        <v>020930700</v>
      </c>
      <c r="C922" t="str">
        <f>+'LISTADO GENERAL '!E934</f>
        <v>DICLOFENAC SODICO 50MG X 20 TAB</v>
      </c>
      <c r="D922">
        <f>+'LISTADO GENERAL '!F934</f>
        <v>0</v>
      </c>
      <c r="E922" t="str">
        <f>+'LISTADO GENERAL '!I934</f>
        <v>LA SANTE</v>
      </c>
      <c r="F922" s="20">
        <f>+'LISTADO GENERAL '!S934</f>
        <v>46447</v>
      </c>
      <c r="G922">
        <f>+'LISTADO GENERAL '!T934</f>
        <v>0</v>
      </c>
      <c r="H922" s="21">
        <f>+'LISTADO GENERAL '!O934</f>
        <v>1.7052</v>
      </c>
      <c r="I922">
        <f t="shared" si="28"/>
        <v>0</v>
      </c>
      <c r="J922">
        <f>IF('LISTADO GENERAL '!K934="EXENTO",'REF2'!I922,I922*1.16)</f>
        <v>0</v>
      </c>
      <c r="K922" t="b">
        <f t="shared" si="29"/>
        <v>0</v>
      </c>
      <c r="L922" t="str">
        <f>'LISTADO GENERAL '!A934</f>
        <v>BROCHE DE ORO</v>
      </c>
    </row>
    <row r="923" spans="1:12">
      <c r="A923" s="22">
        <v>922</v>
      </c>
      <c r="B923" t="str">
        <f>+'LISTADO GENERAL '!B935</f>
        <v>012070795</v>
      </c>
      <c r="C923" t="str">
        <f>+'LISTADO GENERAL '!E935</f>
        <v>DICLOFENAC SODICO 75 MG/3 ML AMP</v>
      </c>
      <c r="D923">
        <f>+'LISTADO GENERAL '!F935</f>
        <v>0</v>
      </c>
      <c r="E923" t="str">
        <f>+'LISTADO GENERAL '!I935</f>
        <v>HB HUMAN</v>
      </c>
      <c r="F923" s="20">
        <f>+'LISTADO GENERAL '!S935</f>
        <v>46327</v>
      </c>
      <c r="G923">
        <f>+'LISTADO GENERAL '!T935</f>
        <v>0</v>
      </c>
      <c r="H923" s="21">
        <f>+'LISTADO GENERAL '!O935</f>
        <v>0.24285714285714283</v>
      </c>
      <c r="I923">
        <f t="shared" si="28"/>
        <v>0</v>
      </c>
      <c r="J923">
        <f>IF('LISTADO GENERAL '!K935="EXENTO",'REF2'!I923,I923*1.16)</f>
        <v>0</v>
      </c>
      <c r="K923" t="b">
        <f t="shared" si="29"/>
        <v>0</v>
      </c>
      <c r="L923" t="str">
        <f>'LISTADO GENERAL '!A935</f>
        <v>PRODUCTOS TOP</v>
      </c>
    </row>
    <row r="924" spans="1:12">
      <c r="A924" s="22">
        <v>923</v>
      </c>
      <c r="B924" t="str">
        <f>+'LISTADO GENERAL '!B936</f>
        <v>010060193</v>
      </c>
      <c r="C924" t="str">
        <f>+'LISTADO GENERAL '!E936</f>
        <v xml:space="preserve">DICLOFENAC SODICO 75 MG/3 ML SOL  INY  I.M  AMP </v>
      </c>
      <c r="D924">
        <f>+'LISTADO GENERAL '!F936</f>
        <v>0</v>
      </c>
      <c r="E924" t="str">
        <f>+'LISTADO GENERAL '!I936</f>
        <v>ALFA FARMACEUTICAL</v>
      </c>
      <c r="F924" s="20">
        <f>+'LISTADO GENERAL '!S936</f>
        <v>45992</v>
      </c>
      <c r="G924">
        <f>+'LISTADO GENERAL '!T936</f>
        <v>0</v>
      </c>
      <c r="H924" s="21">
        <f>+'LISTADO GENERAL '!O936</f>
        <v>7.5949367088607597E-2</v>
      </c>
      <c r="I924">
        <f t="shared" si="28"/>
        <v>0</v>
      </c>
      <c r="J924">
        <f>IF('LISTADO GENERAL '!K936="EXENTO",'REF2'!I924,I924*1.16)</f>
        <v>0</v>
      </c>
      <c r="K924" t="b">
        <f t="shared" si="29"/>
        <v>0</v>
      </c>
      <c r="L924" t="str">
        <f>'LISTADO GENERAL '!A936</f>
        <v>PRODUCTOS TOP</v>
      </c>
    </row>
    <row r="925" spans="1:12">
      <c r="A925" s="22">
        <v>924</v>
      </c>
      <c r="B925" t="str">
        <f>+'LISTADO GENERAL '!B937</f>
        <v>0126800000</v>
      </c>
      <c r="C925" t="str">
        <f>+'LISTADO GENERAL '!E937</f>
        <v>DICLOFENAC SODICO SOLUCION INYECTABLE 75MG/3ML IM/IV</v>
      </c>
      <c r="D925">
        <f>+'LISTADO GENERAL '!F937</f>
        <v>0</v>
      </c>
      <c r="E925" t="str">
        <f>+'LISTADO GENERAL '!I937</f>
        <v xml:space="preserve"> PORTUGAL</v>
      </c>
      <c r="F925" s="20">
        <f>+'LISTADO GENERAL '!S937</f>
        <v>46388</v>
      </c>
      <c r="G925">
        <f>+'LISTADO GENERAL '!T937</f>
        <v>0</v>
      </c>
      <c r="H925" s="21">
        <f>+'LISTADO GENERAL '!O937</f>
        <v>1.5194805194805194</v>
      </c>
      <c r="I925">
        <f t="shared" si="28"/>
        <v>0</v>
      </c>
      <c r="J925">
        <f>IF('LISTADO GENERAL '!K937="EXENTO",'REF2'!I925,I925*1.16)</f>
        <v>0</v>
      </c>
      <c r="K925" t="b">
        <f t="shared" si="29"/>
        <v>0</v>
      </c>
      <c r="L925">
        <f>'LISTADO GENERAL '!A937</f>
        <v>0</v>
      </c>
    </row>
    <row r="926" spans="1:12">
      <c r="A926" s="22">
        <v>925</v>
      </c>
      <c r="B926" t="str">
        <f>+'LISTADO GENERAL '!B938</f>
        <v>0217409043</v>
      </c>
      <c r="C926" t="str">
        <f>+'LISTADO GENERAL '!E938</f>
        <v>DICLOFENACO POTASICO 50mg X 10 CAP</v>
      </c>
      <c r="D926">
        <f>+'LISTADO GENERAL '!F938</f>
        <v>0</v>
      </c>
      <c r="E926" t="str">
        <f>+'LISTADO GENERAL '!I938</f>
        <v>VIVAX</v>
      </c>
      <c r="F926" s="20">
        <f>+'LISTADO GENERAL '!S938</f>
        <v>45809</v>
      </c>
      <c r="G926">
        <f>+'LISTADO GENERAL '!T938</f>
        <v>0</v>
      </c>
      <c r="H926" s="21">
        <f>+'LISTADO GENERAL '!O938</f>
        <v>1.9350649350649349</v>
      </c>
      <c r="I926">
        <f t="shared" si="28"/>
        <v>0</v>
      </c>
      <c r="J926">
        <f>IF('LISTADO GENERAL '!K938="EXENTO",'REF2'!I926,I926*1.16)</f>
        <v>0</v>
      </c>
      <c r="K926" t="b">
        <f t="shared" si="29"/>
        <v>0</v>
      </c>
      <c r="L926">
        <f>'LISTADO GENERAL '!A938</f>
        <v>0</v>
      </c>
    </row>
    <row r="927" spans="1:12">
      <c r="A927" s="22">
        <v>926</v>
      </c>
      <c r="B927" t="str">
        <f>+'LISTADO GENERAL '!B939</f>
        <v>022680032</v>
      </c>
      <c r="C927" t="str">
        <f>+'LISTADO GENERAL '!E939</f>
        <v>DICLOFENCO GEL 1% X 50g</v>
      </c>
      <c r="D927">
        <f>+'LISTADO GENERAL '!F939</f>
        <v>0</v>
      </c>
      <c r="E927" t="str">
        <f>+'LISTADO GENERAL '!I939</f>
        <v>PORTUGAL</v>
      </c>
      <c r="F927" s="20">
        <f>+'LISTADO GENERAL '!S939</f>
        <v>46753</v>
      </c>
      <c r="G927">
        <f>+'LISTADO GENERAL '!T939</f>
        <v>0</v>
      </c>
      <c r="H927" s="21">
        <f>+'LISTADO GENERAL '!O939</f>
        <v>2.8499999999999996</v>
      </c>
      <c r="I927">
        <f t="shared" si="28"/>
        <v>0</v>
      </c>
      <c r="J927">
        <f>IF('LISTADO GENERAL '!K939="EXENTO",'REF2'!I927,I927*1.16)</f>
        <v>0</v>
      </c>
      <c r="K927" t="b">
        <f t="shared" si="29"/>
        <v>0</v>
      </c>
      <c r="L927">
        <f>'LISTADO GENERAL '!A939</f>
        <v>0</v>
      </c>
    </row>
    <row r="928" spans="1:12">
      <c r="A928" s="22">
        <v>927</v>
      </c>
      <c r="B928" t="str">
        <f>+'LISTADO GENERAL '!B940</f>
        <v>023320000</v>
      </c>
      <c r="C928" t="str">
        <f>+'LISTADO GENERAL '!E940</f>
        <v>DICLOMEDC 100mg (DICLOFENAC SODICO SUPOSITORIOS) X 6 UND</v>
      </c>
      <c r="D928">
        <f>+'LISTADO GENERAL '!F940</f>
        <v>0</v>
      </c>
      <c r="E928" t="str">
        <f>+'LISTADO GENERAL '!I940</f>
        <v>IPS</v>
      </c>
      <c r="F928" s="20">
        <f>+'LISTADO GENERAL '!S940</f>
        <v>46204</v>
      </c>
      <c r="G928">
        <f>+'LISTADO GENERAL '!T940</f>
        <v>0</v>
      </c>
      <c r="H928" s="21">
        <f>+'LISTADO GENERAL '!O940</f>
        <v>2.5844155844155843</v>
      </c>
      <c r="I928">
        <f t="shared" si="28"/>
        <v>0</v>
      </c>
      <c r="J928">
        <f>IF('LISTADO GENERAL '!K940="EXENTO",'REF2'!I928,I928*1.16)</f>
        <v>0</v>
      </c>
      <c r="K928" t="b">
        <f t="shared" si="29"/>
        <v>0</v>
      </c>
      <c r="L928">
        <f>'LISTADO GENERAL '!A940</f>
        <v>0</v>
      </c>
    </row>
    <row r="929" spans="1:12">
      <c r="A929" s="22">
        <v>928</v>
      </c>
      <c r="B929" t="str">
        <f>+'LISTADO GENERAL '!B941</f>
        <v>021181087</v>
      </c>
      <c r="C929" t="str">
        <f>+'LISTADO GENERAL '!E941</f>
        <v>DICLORET SUSP ORAL 60ML  1,8MG/ML</v>
      </c>
      <c r="D929">
        <f>+'LISTADO GENERAL '!F941</f>
        <v>0</v>
      </c>
      <c r="E929" t="str">
        <f>+'LISTADO GENERAL '!I941</f>
        <v>OFTALMI</v>
      </c>
      <c r="F929" s="20">
        <f>+'LISTADO GENERAL '!S941</f>
        <v>46054</v>
      </c>
      <c r="G929">
        <f>+'LISTADO GENERAL '!T941</f>
        <v>0</v>
      </c>
      <c r="H929" s="21">
        <f>+'LISTADO GENERAL '!O941</f>
        <v>4.6550000000000002</v>
      </c>
      <c r="I929">
        <f t="shared" si="28"/>
        <v>0</v>
      </c>
      <c r="J929">
        <f>IF('LISTADO GENERAL '!K941="EXENTO",'REF2'!I929,I929*1.16)</f>
        <v>0</v>
      </c>
      <c r="K929" t="b">
        <f t="shared" si="29"/>
        <v>0</v>
      </c>
      <c r="L929" t="str">
        <f>'LISTADO GENERAL '!A941</f>
        <v>BROCHE DE ORO</v>
      </c>
    </row>
    <row r="930" spans="1:12">
      <c r="A930" s="22">
        <v>929</v>
      </c>
      <c r="B930" t="str">
        <f>+'LISTADO GENERAL '!B942</f>
        <v>020931190</v>
      </c>
      <c r="C930" t="str">
        <f>+'LISTADO GENERAL '!E942</f>
        <v>DICLOXACILINA 250 mg / 5 mL X 80 mL JBE</v>
      </c>
      <c r="D930">
        <f>+'LISTADO GENERAL '!F942</f>
        <v>0</v>
      </c>
      <c r="E930" t="str">
        <f>+'LISTADO GENERAL '!I942</f>
        <v>LA SANTE</v>
      </c>
      <c r="F930" s="20">
        <f>+'LISTADO GENERAL '!S942</f>
        <v>46082</v>
      </c>
      <c r="G930">
        <f>+'LISTADO GENERAL '!T942</f>
        <v>0</v>
      </c>
      <c r="H930" s="21">
        <f>+'LISTADO GENERAL '!O942</f>
        <v>4.7824</v>
      </c>
      <c r="I930">
        <f t="shared" si="28"/>
        <v>0</v>
      </c>
      <c r="J930">
        <f>IF('LISTADO GENERAL '!K942="EXENTO",'REF2'!I930,I930*1.16)</f>
        <v>0</v>
      </c>
      <c r="K930" t="b">
        <f t="shared" si="29"/>
        <v>0</v>
      </c>
      <c r="L930" t="str">
        <f>'LISTADO GENERAL '!A942</f>
        <v>BROCHE DE ORO</v>
      </c>
    </row>
    <row r="931" spans="1:12">
      <c r="A931" s="22">
        <v>930</v>
      </c>
      <c r="B931" t="str">
        <f>+'LISTADO GENERAL '!B943</f>
        <v>020931172</v>
      </c>
      <c r="C931" t="str">
        <f>+'LISTADO GENERAL '!E943</f>
        <v>DICLOXACILNA 500 MG X 50 TAB</v>
      </c>
      <c r="D931">
        <f>+'LISTADO GENERAL '!F943</f>
        <v>0</v>
      </c>
      <c r="E931" t="str">
        <f>+'LISTADO GENERAL '!I943</f>
        <v>LA SANTE</v>
      </c>
      <c r="F931" s="20">
        <f>+'LISTADO GENERAL '!S943</f>
        <v>45689</v>
      </c>
      <c r="G931">
        <f>+'LISTADO GENERAL '!T943</f>
        <v>0</v>
      </c>
      <c r="H931" s="21">
        <f>+'LISTADO GENERAL '!O943</f>
        <v>16.402597402597404</v>
      </c>
      <c r="I931">
        <f t="shared" si="28"/>
        <v>0</v>
      </c>
      <c r="J931">
        <f>IF('LISTADO GENERAL '!K943="EXENTO",'REF2'!I931,I931*1.16)</f>
        <v>0</v>
      </c>
      <c r="K931" t="b">
        <f t="shared" si="29"/>
        <v>0</v>
      </c>
      <c r="L931" t="str">
        <f>'LISTADO GENERAL '!A943</f>
        <v>BROCHE DE ORO</v>
      </c>
    </row>
    <row r="932" spans="1:12">
      <c r="A932" s="22">
        <v>931</v>
      </c>
      <c r="B932" t="str">
        <f>+'LISTADO GENERAL '!B944</f>
        <v>022300222</v>
      </c>
      <c r="C932" t="str">
        <f>+'LISTADO GENERAL '!E944</f>
        <v>DIEPILEP 100 MG X 30 TAB</v>
      </c>
      <c r="D932">
        <f>+'LISTADO GENERAL '!F944</f>
        <v>0</v>
      </c>
      <c r="E932" t="str">
        <f>+'LISTADO GENERAL '!I944</f>
        <v>DISTRILAB</v>
      </c>
      <c r="F932" s="20">
        <f>+'LISTADO GENERAL '!S944</f>
        <v>46600</v>
      </c>
      <c r="G932">
        <f>+'LISTADO GENERAL '!T944</f>
        <v>0</v>
      </c>
      <c r="H932" s="21">
        <f>+'LISTADO GENERAL '!O944</f>
        <v>5.6547619047619051</v>
      </c>
      <c r="I932">
        <f t="shared" si="28"/>
        <v>0</v>
      </c>
      <c r="J932">
        <f>IF('LISTADO GENERAL '!K944="EXENTO",'REF2'!I932,I932*1.16)</f>
        <v>0</v>
      </c>
      <c r="K932" t="b">
        <f t="shared" si="29"/>
        <v>0</v>
      </c>
      <c r="L932" t="str">
        <f>'LISTADO GENERAL '!A944</f>
        <v>PRODUCTOS TOP</v>
      </c>
    </row>
    <row r="933" spans="1:12">
      <c r="A933" s="22">
        <v>932</v>
      </c>
      <c r="B933" t="str">
        <f>+'LISTADO GENERAL '!B945</f>
        <v>020191097</v>
      </c>
      <c r="C933" t="str">
        <f>+'LISTADO GENERAL '!E945</f>
        <v>DI-EUDRIN 12,5MG X 30 TAB</v>
      </c>
      <c r="D933">
        <f>+'LISTADO GENERAL '!F945</f>
        <v>0</v>
      </c>
      <c r="E933" t="str">
        <f>+'LISTADO GENERAL '!I945</f>
        <v>BIOTECH</v>
      </c>
      <c r="F933" s="20">
        <f>+'LISTADO GENERAL '!S945</f>
        <v>46600</v>
      </c>
      <c r="G933">
        <f>+'LISTADO GENERAL '!T945</f>
        <v>0</v>
      </c>
      <c r="H933" s="21">
        <f>+'LISTADO GENERAL '!O945</f>
        <v>4.66948051948052</v>
      </c>
      <c r="I933">
        <f t="shared" si="28"/>
        <v>0</v>
      </c>
      <c r="J933">
        <f>IF('LISTADO GENERAL '!K945="EXENTO",'REF2'!I933,I933*1.16)</f>
        <v>0</v>
      </c>
      <c r="K933" t="b">
        <f t="shared" si="29"/>
        <v>0</v>
      </c>
      <c r="L933" t="str">
        <f>'LISTADO GENERAL '!A945</f>
        <v>PRODUCTOS TOP</v>
      </c>
    </row>
    <row r="934" spans="1:12">
      <c r="A934" s="22">
        <v>933</v>
      </c>
      <c r="B934" t="str">
        <f>+'LISTADO GENERAL '!B946</f>
        <v>021090894</v>
      </c>
      <c r="C934" t="str">
        <f>+'LISTADO GENERAL '!E946</f>
        <v>DIFEN PLUS X 10 TAB</v>
      </c>
      <c r="D934">
        <f>+'LISTADO GENERAL '!F946</f>
        <v>0</v>
      </c>
      <c r="E934" t="str">
        <f>+'LISTADO GENERAL '!I946</f>
        <v>MEYER</v>
      </c>
      <c r="F934" s="20">
        <f>+'LISTADO GENERAL '!S946</f>
        <v>46327</v>
      </c>
      <c r="G934">
        <f>+'LISTADO GENERAL '!T946</f>
        <v>0</v>
      </c>
      <c r="H934" s="21">
        <f>+'LISTADO GENERAL '!O946</f>
        <v>2.548</v>
      </c>
      <c r="I934">
        <f t="shared" si="28"/>
        <v>0</v>
      </c>
      <c r="J934">
        <f>IF('LISTADO GENERAL '!K946="EXENTO",'REF2'!I934,I934*1.16)</f>
        <v>0</v>
      </c>
      <c r="K934" t="b">
        <f t="shared" si="29"/>
        <v>0</v>
      </c>
      <c r="L934" t="str">
        <f>'LISTADO GENERAL '!A946</f>
        <v>BROCHE DE ORO</v>
      </c>
    </row>
    <row r="935" spans="1:12">
      <c r="A935" s="22">
        <v>934</v>
      </c>
      <c r="B935" t="str">
        <f>+'LISTADO GENERAL '!B947</f>
        <v>021091112</v>
      </c>
      <c r="C935" t="str">
        <f>+'LISTADO GENERAL '!E947</f>
        <v>DIFEN PLUS X 20 TAB</v>
      </c>
      <c r="D935">
        <f>+'LISTADO GENERAL '!F947</f>
        <v>0</v>
      </c>
      <c r="E935" t="str">
        <f>+'LISTADO GENERAL '!I947</f>
        <v>MEYER</v>
      </c>
      <c r="F935" s="20">
        <f>+'LISTADO GENERAL '!S947</f>
        <v>45870</v>
      </c>
      <c r="G935">
        <f>+'LISTADO GENERAL '!T947</f>
        <v>0</v>
      </c>
      <c r="H935" s="21">
        <f>+'LISTADO GENERAL '!O947</f>
        <v>4.4687999999999999</v>
      </c>
      <c r="I935">
        <f t="shared" si="28"/>
        <v>0</v>
      </c>
      <c r="J935">
        <f>IF('LISTADO GENERAL '!K947="EXENTO",'REF2'!I935,I935*1.16)</f>
        <v>0</v>
      </c>
      <c r="K935" t="b">
        <f t="shared" si="29"/>
        <v>0</v>
      </c>
      <c r="L935" t="str">
        <f>'LISTADO GENERAL '!A947</f>
        <v>BROCHE DE ORO</v>
      </c>
    </row>
    <row r="936" spans="1:12">
      <c r="A936" s="22">
        <v>935</v>
      </c>
      <c r="B936" t="str">
        <f>+'LISTADO GENERAL '!B948</f>
        <v>022110790</v>
      </c>
      <c r="C936" t="str">
        <f>+'LISTADO GENERAL '!E948</f>
        <v>DIFENAC FORTE 100MG X 10 COMP</v>
      </c>
      <c r="D936">
        <f>+'LISTADO GENERAL '!F948</f>
        <v>0</v>
      </c>
      <c r="E936" t="str">
        <f>+'LISTADO GENERAL '!I948</f>
        <v>DOLLDER</v>
      </c>
      <c r="F936" s="20">
        <f>+'LISTADO GENERAL '!S948</f>
        <v>46569</v>
      </c>
      <c r="G936">
        <f>+'LISTADO GENERAL '!T948</f>
        <v>0</v>
      </c>
      <c r="H936" s="21">
        <f>+'LISTADO GENERAL '!O948</f>
        <v>4.8481012658227849</v>
      </c>
      <c r="I936">
        <f t="shared" si="28"/>
        <v>0</v>
      </c>
      <c r="J936">
        <f>IF('LISTADO GENERAL '!K948="EXENTO",'REF2'!I936,I936*1.16)</f>
        <v>0</v>
      </c>
      <c r="K936" t="b">
        <f t="shared" si="29"/>
        <v>0</v>
      </c>
      <c r="L936">
        <f>'LISTADO GENERAL '!A948</f>
        <v>0</v>
      </c>
    </row>
    <row r="937" spans="1:12">
      <c r="A937" s="22">
        <v>936</v>
      </c>
      <c r="B937" t="str">
        <f>+'LISTADO GENERAL '!B949</f>
        <v>022110791</v>
      </c>
      <c r="C937" t="str">
        <f>+'LISTADO GENERAL '!E949</f>
        <v>DIFENAC GEL 1% TUBO X 30GR</v>
      </c>
      <c r="D937">
        <f>+'LISTADO GENERAL '!F949</f>
        <v>0</v>
      </c>
      <c r="E937" t="str">
        <f>+'LISTADO GENERAL '!I949</f>
        <v>DOLLDER</v>
      </c>
      <c r="F937" s="20">
        <f>+'LISTADO GENERAL '!S949</f>
        <v>46174</v>
      </c>
      <c r="G937">
        <f>+'LISTADO GENERAL '!T949</f>
        <v>0</v>
      </c>
      <c r="H937" s="21">
        <f>+'LISTADO GENERAL '!O949</f>
        <v>3.8734177215189871</v>
      </c>
      <c r="I937">
        <f t="shared" si="28"/>
        <v>0</v>
      </c>
      <c r="J937">
        <f>IF('LISTADO GENERAL '!K949="EXENTO",'REF2'!I937,I937*1.16)</f>
        <v>0</v>
      </c>
      <c r="K937" t="b">
        <f t="shared" si="29"/>
        <v>0</v>
      </c>
      <c r="L937">
        <f>'LISTADO GENERAL '!A949</f>
        <v>0</v>
      </c>
    </row>
    <row r="938" spans="1:12">
      <c r="A938" s="22">
        <v>937</v>
      </c>
      <c r="B938" t="str">
        <f>+'LISTADO GENERAL '!B950</f>
        <v>0217208276</v>
      </c>
      <c r="C938" t="str">
        <f>+'LISTADO GENERAL '!E950</f>
        <v>DIFENHIDRAMINA CLORHIDRATO 25 MG X 10 TBL</v>
      </c>
      <c r="D938">
        <f>+'LISTADO GENERAL '!F950</f>
        <v>0</v>
      </c>
      <c r="E938" t="str">
        <f>+'LISTADO GENERAL '!I950</f>
        <v>VINCENTI</v>
      </c>
      <c r="F938" s="20">
        <f>+'LISTADO GENERAL '!S950</f>
        <v>46569</v>
      </c>
      <c r="G938">
        <f>+'LISTADO GENERAL '!T950</f>
        <v>0</v>
      </c>
      <c r="H938" s="21">
        <f>+'LISTADO GENERAL '!O950</f>
        <v>2.5595238095238093</v>
      </c>
      <c r="I938">
        <f t="shared" si="28"/>
        <v>0</v>
      </c>
      <c r="J938">
        <f>IF('LISTADO GENERAL '!K950="EXENTO",'REF2'!I938,I938*1.16)</f>
        <v>0</v>
      </c>
      <c r="K938" t="b">
        <f t="shared" si="29"/>
        <v>0</v>
      </c>
      <c r="L938">
        <f>'LISTADO GENERAL '!A950</f>
        <v>0</v>
      </c>
    </row>
    <row r="939" spans="1:12">
      <c r="A939" s="22">
        <v>938</v>
      </c>
      <c r="B939" t="str">
        <f>+'LISTADO GENERAL '!B951</f>
        <v>022300275</v>
      </c>
      <c r="C939" t="str">
        <f>+'LISTADO GENERAL '!E951</f>
        <v>DIFLURYL (FLUNARIZINA) 10MG X 30TBL</v>
      </c>
      <c r="D939">
        <f>+'LISTADO GENERAL '!F951</f>
        <v>0</v>
      </c>
      <c r="E939" t="str">
        <f>+'LISTADO GENERAL '!I951</f>
        <v>DISTRILAB</v>
      </c>
      <c r="F939" s="20">
        <f>+'LISTADO GENERAL '!S951</f>
        <v>46174</v>
      </c>
      <c r="G939">
        <f>+'LISTADO GENERAL '!T951</f>
        <v>0</v>
      </c>
      <c r="H939" s="21">
        <f>+'LISTADO GENERAL '!O951</f>
        <v>6.370000000000001</v>
      </c>
      <c r="I939">
        <f t="shared" si="28"/>
        <v>0</v>
      </c>
      <c r="J939">
        <f>IF('LISTADO GENERAL '!K951="EXENTO",'REF2'!I939,I939*1.16)</f>
        <v>0</v>
      </c>
      <c r="K939" t="b">
        <f t="shared" si="29"/>
        <v>0</v>
      </c>
      <c r="L939">
        <f>'LISTADO GENERAL '!A951</f>
        <v>0</v>
      </c>
    </row>
    <row r="940" spans="1:12">
      <c r="A940" s="22">
        <v>939</v>
      </c>
      <c r="B940" t="str">
        <f>+'LISTADO GENERAL '!B952</f>
        <v>022300260</v>
      </c>
      <c r="C940" t="str">
        <f>+'LISTADO GENERAL '!E952</f>
        <v>DIFURAZ 0,2% CREMA 30 GR</v>
      </c>
      <c r="D940">
        <f>+'LISTADO GENERAL '!F952</f>
        <v>0</v>
      </c>
      <c r="E940" t="str">
        <f>+'LISTADO GENERAL '!I952</f>
        <v>DISTRILAB</v>
      </c>
      <c r="F940" s="20">
        <f>+'LISTADO GENERAL '!S952</f>
        <v>46174</v>
      </c>
      <c r="G940">
        <f>+'LISTADO GENERAL '!T952</f>
        <v>0</v>
      </c>
      <c r="H940" s="21">
        <f>+'LISTADO GENERAL '!O952</f>
        <v>5.8999999999999995</v>
      </c>
      <c r="I940">
        <f t="shared" si="28"/>
        <v>0</v>
      </c>
      <c r="J940">
        <f>IF('LISTADO GENERAL '!K952="EXENTO",'REF2'!I940,I940*1.16)</f>
        <v>0</v>
      </c>
      <c r="K940" t="b">
        <f t="shared" si="29"/>
        <v>0</v>
      </c>
      <c r="L940" t="str">
        <f>'LISTADO GENERAL '!A952</f>
        <v>PRODUCTOS TOP</v>
      </c>
    </row>
    <row r="941" spans="1:12">
      <c r="A941" s="22">
        <v>940</v>
      </c>
      <c r="B941" t="str">
        <f>+'LISTADO GENERAL '!B953</f>
        <v>020981145</v>
      </c>
      <c r="C941" t="str">
        <f>+'LISTADO GENERAL '!E953</f>
        <v>DIGLET 2000 UI (VITAMINA D3) X 30 COMP ORODISP</v>
      </c>
      <c r="D941">
        <f>+'LISTADO GENERAL '!F953</f>
        <v>0</v>
      </c>
      <c r="E941" t="str">
        <f>+'LISTADO GENERAL '!I953</f>
        <v>LETI-GENVEN</v>
      </c>
      <c r="F941" s="20">
        <f>+'LISTADO GENERAL '!S953</f>
        <v>46174</v>
      </c>
      <c r="G941">
        <f>+'LISTADO GENERAL '!T953</f>
        <v>0</v>
      </c>
      <c r="H941" s="21">
        <f>+'LISTADO GENERAL '!O953</f>
        <v>5.0219220779220777</v>
      </c>
      <c r="I941">
        <f t="shared" si="28"/>
        <v>0</v>
      </c>
      <c r="J941">
        <f>IF('LISTADO GENERAL '!K953="EXENTO",'REF2'!I941,I941*1.16)</f>
        <v>0</v>
      </c>
      <c r="K941" t="b">
        <f t="shared" si="29"/>
        <v>0</v>
      </c>
      <c r="L941" t="str">
        <f>'LISTADO GENERAL '!A953</f>
        <v xml:space="preserve">BROCHE DE ORO </v>
      </c>
    </row>
    <row r="942" spans="1:12">
      <c r="A942" s="22">
        <v>941</v>
      </c>
      <c r="B942" t="str">
        <f>+'LISTADO GENERAL '!B954</f>
        <v>020980542</v>
      </c>
      <c r="C942" t="str">
        <f>+'LISTADO GENERAL '!E954</f>
        <v>DIKLASON 1,16% GEL X 50GR</v>
      </c>
      <c r="D942">
        <f>+'LISTADO GENERAL '!F954</f>
        <v>0</v>
      </c>
      <c r="E942" t="str">
        <f>+'LISTADO GENERAL '!I954</f>
        <v>LETI-GENVEN</v>
      </c>
      <c r="F942" s="20">
        <f>+'LISTADO GENERAL '!S954</f>
        <v>46327</v>
      </c>
      <c r="G942">
        <f>+'LISTADO GENERAL '!T954</f>
        <v>0</v>
      </c>
      <c r="H942" s="21">
        <f>+'LISTADO GENERAL '!O954</f>
        <v>4.7468734177215186</v>
      </c>
      <c r="I942">
        <f t="shared" si="28"/>
        <v>0</v>
      </c>
      <c r="J942">
        <f>IF('LISTADO GENERAL '!K954="EXENTO",'REF2'!I942,I942*1.16)</f>
        <v>0</v>
      </c>
      <c r="K942" t="b">
        <f t="shared" si="29"/>
        <v>0</v>
      </c>
      <c r="L942" t="str">
        <f>'LISTADO GENERAL '!A954</f>
        <v xml:space="preserve">BROCHE DE ORO </v>
      </c>
    </row>
    <row r="943" spans="1:12">
      <c r="A943" s="22">
        <v>942</v>
      </c>
      <c r="B943" t="str">
        <f>+'LISTADO GENERAL '!B955</f>
        <v>020980188</v>
      </c>
      <c r="C943" t="str">
        <f>+'LISTADO GENERAL '!E955</f>
        <v>DIKLASON 1,8MG/ML SUSP ORAL PEDIATRICA*</v>
      </c>
      <c r="D943">
        <f>+'LISTADO GENERAL '!F955</f>
        <v>0</v>
      </c>
      <c r="E943" t="str">
        <f>+'LISTADO GENERAL '!I955</f>
        <v>LETI-GENVEN</v>
      </c>
      <c r="F943" s="20">
        <f>+'LISTADO GENERAL '!S955</f>
        <v>46113</v>
      </c>
      <c r="G943">
        <f>+'LISTADO GENERAL '!T955</f>
        <v>0</v>
      </c>
      <c r="H943" s="21">
        <f>+'LISTADO GENERAL '!O955</f>
        <v>6.1092215189873418</v>
      </c>
      <c r="I943">
        <f t="shared" si="28"/>
        <v>0</v>
      </c>
      <c r="J943">
        <f>IF('LISTADO GENERAL '!K955="EXENTO",'REF2'!I943,I943*1.16)</f>
        <v>0</v>
      </c>
      <c r="K943" t="b">
        <f t="shared" si="29"/>
        <v>0</v>
      </c>
      <c r="L943" t="str">
        <f>'LISTADO GENERAL '!A955</f>
        <v xml:space="preserve">BROCHE DE ORO </v>
      </c>
    </row>
    <row r="944" spans="1:12">
      <c r="A944" s="22">
        <v>943</v>
      </c>
      <c r="B944" t="str">
        <f>+'LISTADO GENERAL '!B956</f>
        <v>020981216</v>
      </c>
      <c r="C944" t="str">
        <f>+'LISTADO GENERAL '!E956</f>
        <v>DIKLASON 50MG X 10 CR</v>
      </c>
      <c r="D944">
        <f>+'LISTADO GENERAL '!F956</f>
        <v>0</v>
      </c>
      <c r="E944" t="str">
        <f>+'LISTADO GENERAL '!I956</f>
        <v>LETI-GENVEN</v>
      </c>
      <c r="F944" s="20">
        <f>+'LISTADO GENERAL '!S956</f>
        <v>46600</v>
      </c>
      <c r="G944">
        <f>+'LISTADO GENERAL '!T956</f>
        <v>0</v>
      </c>
      <c r="H944" s="21">
        <f>+'LISTADO GENERAL '!O956</f>
        <v>0.43181818181818177</v>
      </c>
      <c r="I944">
        <f t="shared" si="28"/>
        <v>0</v>
      </c>
      <c r="J944">
        <f>IF('LISTADO GENERAL '!K956="EXENTO",'REF2'!I944,I944*1.16)</f>
        <v>0</v>
      </c>
      <c r="K944" t="b">
        <f t="shared" si="29"/>
        <v>0</v>
      </c>
      <c r="L944" t="str">
        <f>'LISTADO GENERAL '!A956</f>
        <v xml:space="preserve">BROCHE DE ORO </v>
      </c>
    </row>
    <row r="945" spans="1:12">
      <c r="A945" s="22">
        <v>944</v>
      </c>
      <c r="B945" t="str">
        <f>+'LISTADO GENERAL '!B957</f>
        <v>010980266</v>
      </c>
      <c r="C945" t="str">
        <f>+'LISTADO GENERAL '!E957</f>
        <v>DIKLASON 75MG/3ML AMP</v>
      </c>
      <c r="D945">
        <f>+'LISTADO GENERAL '!F957</f>
        <v>0</v>
      </c>
      <c r="E945" t="str">
        <f>+'LISTADO GENERAL '!I957</f>
        <v>LETI-GENVEN</v>
      </c>
      <c r="F945" s="20">
        <f>+'LISTADO GENERAL '!S957</f>
        <v>46235</v>
      </c>
      <c r="G945">
        <f>+'LISTADO GENERAL '!T957</f>
        <v>0</v>
      </c>
      <c r="H945" s="21">
        <f>+'LISTADO GENERAL '!O957</f>
        <v>5.564870801580394</v>
      </c>
      <c r="I945">
        <f t="shared" si="28"/>
        <v>0</v>
      </c>
      <c r="J945">
        <f>IF('LISTADO GENERAL '!K957="EXENTO",'REF2'!I945,I945*1.16)</f>
        <v>0</v>
      </c>
      <c r="K945" t="b">
        <f t="shared" si="29"/>
        <v>0</v>
      </c>
      <c r="L945" t="str">
        <f>'LISTADO GENERAL '!A957</f>
        <v xml:space="preserve">BROCHE DE ORO </v>
      </c>
    </row>
    <row r="946" spans="1:12">
      <c r="A946" s="22">
        <v>945</v>
      </c>
      <c r="B946" t="str">
        <f>+'LISTADO GENERAL '!B958</f>
        <v>020980187</v>
      </c>
      <c r="C946" t="str">
        <f>+'LISTADO GENERAL '!E958</f>
        <v>DIKLASON AP 100MG X 20 COMP</v>
      </c>
      <c r="D946">
        <f>+'LISTADO GENERAL '!F958</f>
        <v>0</v>
      </c>
      <c r="E946" t="str">
        <f>+'LISTADO GENERAL '!I958</f>
        <v>LETI-GENVEN</v>
      </c>
      <c r="F946" s="20">
        <f>+'LISTADO GENERAL '!S958</f>
        <v>46113</v>
      </c>
      <c r="G946">
        <f>+'LISTADO GENERAL '!T958</f>
        <v>0</v>
      </c>
      <c r="H946" s="21">
        <f>+'LISTADO GENERAL '!O958</f>
        <v>7.5437093347690078</v>
      </c>
      <c r="I946">
        <f t="shared" si="28"/>
        <v>0</v>
      </c>
      <c r="J946">
        <f>IF('LISTADO GENERAL '!K958="EXENTO",'REF2'!I946,I946*1.16)</f>
        <v>0</v>
      </c>
      <c r="K946" t="b">
        <f t="shared" si="29"/>
        <v>0</v>
      </c>
      <c r="L946" t="str">
        <f>'LISTADO GENERAL '!A958</f>
        <v xml:space="preserve">BROCHE DE ORO </v>
      </c>
    </row>
    <row r="947" spans="1:12">
      <c r="A947" s="22">
        <v>946</v>
      </c>
      <c r="B947" t="str">
        <f>+'LISTADO GENERAL '!B959</f>
        <v>020981196</v>
      </c>
      <c r="C947" t="str">
        <f>+'LISTADO GENERAL '!E959</f>
        <v>DIKLASON BI 150MG X 10 COMP LC</v>
      </c>
      <c r="D947">
        <f>+'LISTADO GENERAL '!F959</f>
        <v>0</v>
      </c>
      <c r="E947" t="str">
        <f>+'LISTADO GENERAL '!I959</f>
        <v>LETI-GENVEN</v>
      </c>
      <c r="F947" s="20">
        <f>+'LISTADO GENERAL '!S959</f>
        <v>46419</v>
      </c>
      <c r="G947">
        <f>+'LISTADO GENERAL '!T959</f>
        <v>0</v>
      </c>
      <c r="H947" s="21">
        <f>+'LISTADO GENERAL '!O959</f>
        <v>8.6582278481012658</v>
      </c>
      <c r="I947">
        <f t="shared" si="28"/>
        <v>0</v>
      </c>
      <c r="J947">
        <f>IF('LISTADO GENERAL '!K959="EXENTO",'REF2'!I947,I947*1.16)</f>
        <v>0</v>
      </c>
      <c r="K947" t="b">
        <f t="shared" si="29"/>
        <v>0</v>
      </c>
      <c r="L947" t="str">
        <f>'LISTADO GENERAL '!A959</f>
        <v xml:space="preserve">BROCHE DE ORO </v>
      </c>
    </row>
    <row r="948" spans="1:12">
      <c r="A948" s="22">
        <v>947</v>
      </c>
      <c r="B948" t="str">
        <f>+'LISTADO GENERAL '!B960</f>
        <v>032300010</v>
      </c>
      <c r="C948" t="str">
        <f>+'LISTADO GENERAL '!E960</f>
        <v>DILFAMID 50G CREMA TOPICA (SULFADIZINA DE PLATA 1%</v>
      </c>
      <c r="D948">
        <f>+'LISTADO GENERAL '!F960</f>
        <v>0</v>
      </c>
      <c r="E948" t="str">
        <f>+'LISTADO GENERAL '!I960</f>
        <v>DISTRILAB</v>
      </c>
      <c r="F948" s="20">
        <f>+'LISTADO GENERAL '!S960</f>
        <v>46174</v>
      </c>
      <c r="G948">
        <f>+'LISTADO GENERAL '!T960</f>
        <v>0</v>
      </c>
      <c r="H948" s="21">
        <f>+'LISTADO GENERAL '!O960</f>
        <v>4.9837251356238701</v>
      </c>
      <c r="I948">
        <f t="shared" si="28"/>
        <v>0</v>
      </c>
      <c r="J948">
        <f>IF('LISTADO GENERAL '!K960="EXENTO",'REF2'!I948,I948*1.16)</f>
        <v>0</v>
      </c>
      <c r="K948" t="b">
        <f t="shared" si="29"/>
        <v>0</v>
      </c>
      <c r="L948" t="str">
        <f>'LISTADO GENERAL '!A960</f>
        <v>PRODUCTOS TOP</v>
      </c>
    </row>
    <row r="949" spans="1:12">
      <c r="A949" s="22">
        <v>948</v>
      </c>
      <c r="B949" t="str">
        <f>+'LISTADO GENERAL '!B961</f>
        <v>0221110892</v>
      </c>
      <c r="C949" t="str">
        <f>+'LISTADO GENERAL '!E961</f>
        <v>DILOTEX 10 mg X 10 COMP</v>
      </c>
      <c r="D949">
        <f>+'LISTADO GENERAL '!F961</f>
        <v>0</v>
      </c>
      <c r="E949" t="str">
        <f>+'LISTADO GENERAL '!I961</f>
        <v>DOLLDER</v>
      </c>
      <c r="F949" s="20">
        <f>+'LISTADO GENERAL '!S961</f>
        <v>46447</v>
      </c>
      <c r="G949">
        <f>+'LISTADO GENERAL '!T961</f>
        <v>0</v>
      </c>
      <c r="H949" s="21">
        <f>+'LISTADO GENERAL '!O961</f>
        <v>1.8457142857142856</v>
      </c>
      <c r="I949">
        <f t="shared" si="28"/>
        <v>0</v>
      </c>
      <c r="J949">
        <f>IF('LISTADO GENERAL '!K961="EXENTO",'REF2'!I949,I949*1.16)</f>
        <v>0</v>
      </c>
      <c r="K949" t="b">
        <f t="shared" si="29"/>
        <v>0</v>
      </c>
      <c r="L949">
        <f>'LISTADO GENERAL '!A961</f>
        <v>0</v>
      </c>
    </row>
    <row r="950" spans="1:12">
      <c r="A950" s="22">
        <v>949</v>
      </c>
      <c r="B950" t="str">
        <f>+'LISTADO GENERAL '!B962</f>
        <v>020980189</v>
      </c>
      <c r="C950" t="str">
        <f>+'LISTADO GENERAL '!E962</f>
        <v>DIMAVYL MET 2 MG - 500 MG X 30 COMP</v>
      </c>
      <c r="D950">
        <f>+'LISTADO GENERAL '!F962</f>
        <v>0</v>
      </c>
      <c r="E950" t="str">
        <f>+'LISTADO GENERAL '!I962</f>
        <v>LETI-GENVEN</v>
      </c>
      <c r="F950" s="20">
        <f>+'LISTADO GENERAL '!S962</f>
        <v>46296</v>
      </c>
      <c r="G950">
        <f>+'LISTADO GENERAL '!T962</f>
        <v>0</v>
      </c>
      <c r="H950" s="21">
        <f>+'LISTADO GENERAL '!O962</f>
        <v>26.167088607594938</v>
      </c>
      <c r="I950">
        <f t="shared" si="28"/>
        <v>0</v>
      </c>
      <c r="J950">
        <f>IF('LISTADO GENERAL '!K962="EXENTO",'REF2'!I950,I950*1.16)</f>
        <v>0</v>
      </c>
      <c r="K950" t="b">
        <f t="shared" si="29"/>
        <v>0</v>
      </c>
      <c r="L950" t="str">
        <f>'LISTADO GENERAL '!A962</f>
        <v xml:space="preserve">BROCHE DE ORO </v>
      </c>
    </row>
    <row r="951" spans="1:12">
      <c r="A951" s="22">
        <v>950</v>
      </c>
      <c r="B951" t="str">
        <f>+'LISTADO GENERAL '!B963</f>
        <v>022300278</v>
      </c>
      <c r="C951" t="str">
        <f>+'LISTADO GENERAL '!E963</f>
        <v>DINAMONT PLUS X 1 SOBRE</v>
      </c>
      <c r="D951">
        <f>+'LISTADO GENERAL '!F963</f>
        <v>0</v>
      </c>
      <c r="E951" t="str">
        <f>+'LISTADO GENERAL '!I963</f>
        <v>DISTRILAB</v>
      </c>
      <c r="F951" s="20">
        <f>+'LISTADO GENERAL '!S963</f>
        <v>46113</v>
      </c>
      <c r="G951">
        <f>+'LISTADO GENERAL '!T963</f>
        <v>0</v>
      </c>
      <c r="H951" s="21">
        <f>+'LISTADO GENERAL '!O963</f>
        <v>0.30987341772151894</v>
      </c>
      <c r="I951">
        <f t="shared" si="28"/>
        <v>0</v>
      </c>
      <c r="J951">
        <f>IF('LISTADO GENERAL '!K963="EXENTO",'REF2'!I951,I951*1.16)</f>
        <v>0</v>
      </c>
      <c r="K951" t="b">
        <f t="shared" si="29"/>
        <v>0</v>
      </c>
      <c r="L951" t="str">
        <f>'LISTADO GENERAL '!A963</f>
        <v>PRODUCTOS TOP</v>
      </c>
    </row>
    <row r="952" spans="1:12">
      <c r="A952" s="22">
        <v>951</v>
      </c>
      <c r="B952" t="str">
        <f>+'LISTADO GENERAL '!B964</f>
        <v>022300213</v>
      </c>
      <c r="C952" t="str">
        <f>+'LISTADO GENERAL '!E964</f>
        <v>DIOSMINA + HESPERIDINA 450/50MG X 30 TAB</v>
      </c>
      <c r="D952">
        <f>+'LISTADO GENERAL '!F964</f>
        <v>0</v>
      </c>
      <c r="E952" t="str">
        <f>+'LISTADO GENERAL '!I964</f>
        <v>DISTRILAB</v>
      </c>
      <c r="F952" s="20">
        <f>+'LISTADO GENERAL '!S964</f>
        <v>46478</v>
      </c>
      <c r="G952">
        <f>+'LISTADO GENERAL '!T964</f>
        <v>0</v>
      </c>
      <c r="H952" s="21">
        <f>+'LISTADO GENERAL '!O964</f>
        <v>13.025974025974024</v>
      </c>
      <c r="I952">
        <f t="shared" si="28"/>
        <v>0</v>
      </c>
      <c r="J952">
        <f>IF('LISTADO GENERAL '!K964="EXENTO",'REF2'!I952,I952*1.16)</f>
        <v>0</v>
      </c>
      <c r="K952" t="b">
        <f t="shared" si="29"/>
        <v>0</v>
      </c>
      <c r="L952">
        <f>'LISTADO GENERAL '!A964</f>
        <v>0</v>
      </c>
    </row>
    <row r="953" spans="1:12">
      <c r="A953" s="22">
        <v>952</v>
      </c>
      <c r="B953" t="str">
        <f>+'LISTADO GENERAL '!B965</f>
        <v>022870001</v>
      </c>
      <c r="C953" t="str">
        <f>+'LISTADO GENERAL '!E965</f>
        <v>DIOSMINA 600mg X 20 TBLS</v>
      </c>
      <c r="D953">
        <f>+'LISTADO GENERAL '!F965</f>
        <v>0</v>
      </c>
      <c r="E953" t="str">
        <f>+'LISTADO GENERAL '!I965</f>
        <v>MEDRIKHA</v>
      </c>
      <c r="F953" s="20">
        <f>+'LISTADO GENERAL '!S965</f>
        <v>46419</v>
      </c>
      <c r="G953">
        <f>+'LISTADO GENERAL '!T965</f>
        <v>0</v>
      </c>
      <c r="H953" s="21">
        <f>+'LISTADO GENERAL '!O965</f>
        <v>7.5949367088607591</v>
      </c>
      <c r="I953">
        <f t="shared" si="28"/>
        <v>0</v>
      </c>
      <c r="J953">
        <f>IF('LISTADO GENERAL '!K965="EXENTO",'REF2'!I953,I953*1.16)</f>
        <v>0</v>
      </c>
      <c r="K953" t="b">
        <f t="shared" si="29"/>
        <v>0</v>
      </c>
      <c r="L953">
        <f>'LISTADO GENERAL '!A965</f>
        <v>0</v>
      </c>
    </row>
    <row r="954" spans="1:12">
      <c r="A954" s="22">
        <v>953</v>
      </c>
      <c r="B954" t="str">
        <f>+'LISTADO GENERAL '!B966</f>
        <v>010060208</v>
      </c>
      <c r="C954" t="str">
        <f>+'LISTADO GENERAL '!E966</f>
        <v>DIOSMINA- HESPIRIDINA 450 mg - 50 mg  X 10 TAB REC</v>
      </c>
      <c r="D954">
        <f>+'LISTADO GENERAL '!F966</f>
        <v>0</v>
      </c>
      <c r="E954" t="str">
        <f>+'LISTADO GENERAL '!I966</f>
        <v>ALFA FARMACEUTICAL</v>
      </c>
      <c r="F954" s="20">
        <f>+'LISTADO GENERAL '!S966</f>
        <v>46478</v>
      </c>
      <c r="G954">
        <f>+'LISTADO GENERAL '!T966</f>
        <v>0</v>
      </c>
      <c r="H954" s="21">
        <f>+'LISTADO GENERAL '!O966</f>
        <v>3.8863636363636362</v>
      </c>
      <c r="I954">
        <f t="shared" si="28"/>
        <v>0</v>
      </c>
      <c r="J954">
        <f>IF('LISTADO GENERAL '!K966="EXENTO",'REF2'!I954,I954*1.16)</f>
        <v>0</v>
      </c>
      <c r="K954" t="b">
        <f t="shared" si="29"/>
        <v>0</v>
      </c>
      <c r="L954">
        <f>'LISTADO GENERAL '!A966</f>
        <v>0</v>
      </c>
    </row>
    <row r="955" spans="1:12">
      <c r="A955" s="22">
        <v>954</v>
      </c>
      <c r="B955" t="str">
        <f>+'LISTADO GENERAL '!B967</f>
        <v>010060209</v>
      </c>
      <c r="C955" t="str">
        <f>+'LISTADO GENERAL '!E967</f>
        <v>DIOSMINA- HESPIRIDINA 450 mg - 50 mg  X 30 TAB REC</v>
      </c>
      <c r="D955">
        <f>+'LISTADO GENERAL '!F967</f>
        <v>0</v>
      </c>
      <c r="E955" t="str">
        <f>+'LISTADO GENERAL '!I967</f>
        <v>ALFA FARMACEUTICAL</v>
      </c>
      <c r="F955" s="20">
        <f>+'LISTADO GENERAL '!S967</f>
        <v>46478</v>
      </c>
      <c r="G955">
        <f>+'LISTADO GENERAL '!T967</f>
        <v>0</v>
      </c>
      <c r="H955" s="21">
        <f>+'LISTADO GENERAL '!O967</f>
        <v>10.084155844155845</v>
      </c>
      <c r="I955">
        <f t="shared" si="28"/>
        <v>0</v>
      </c>
      <c r="J955">
        <f>IF('LISTADO GENERAL '!K967="EXENTO",'REF2'!I955,I955*1.16)</f>
        <v>0</v>
      </c>
      <c r="K955" t="b">
        <f t="shared" si="29"/>
        <v>0</v>
      </c>
      <c r="L955">
        <f>'LISTADO GENERAL '!A967</f>
        <v>0</v>
      </c>
    </row>
    <row r="956" spans="1:12">
      <c r="A956" s="22">
        <v>955</v>
      </c>
      <c r="B956" t="str">
        <f>+'LISTADO GENERAL '!B968</f>
        <v>010140097</v>
      </c>
      <c r="C956" t="str">
        <f>+'LISTADO GENERAL '!E968</f>
        <v>DIPIDOL  500MG/ML  SOL AMP</v>
      </c>
      <c r="D956">
        <f>+'LISTADO GENERAL '!F968</f>
        <v>0</v>
      </c>
      <c r="E956" t="str">
        <f>+'LISTADO GENERAL '!I968</f>
        <v>BEHRENS</v>
      </c>
      <c r="F956" s="20">
        <f>+'LISTADO GENERAL '!S968</f>
        <v>46054</v>
      </c>
      <c r="G956">
        <f>+'LISTADO GENERAL '!T968</f>
        <v>0</v>
      </c>
      <c r="H956" s="21">
        <f>+'LISTADO GENERAL '!O968</f>
        <v>1.9616666666666669</v>
      </c>
      <c r="I956">
        <f t="shared" si="28"/>
        <v>0</v>
      </c>
      <c r="J956">
        <f>IF('LISTADO GENERAL '!K968="EXENTO",'REF2'!I956,I956*1.16)</f>
        <v>0</v>
      </c>
      <c r="K956" t="b">
        <f t="shared" si="29"/>
        <v>0</v>
      </c>
      <c r="L956" t="str">
        <f>'LISTADO GENERAL '!A968</f>
        <v>PRODUCTOS TOP</v>
      </c>
    </row>
    <row r="957" spans="1:12">
      <c r="A957" s="22">
        <v>956</v>
      </c>
      <c r="B957" t="str">
        <f>+'LISTADO GENERAL '!B969</f>
        <v>031720001</v>
      </c>
      <c r="C957" t="str">
        <f>+'LISTADO GENERAL '!E969</f>
        <v>DIPIRONA 500mg X 2ML  1 AMPOLLA</v>
      </c>
      <c r="D957">
        <f>+'LISTADO GENERAL '!F969</f>
        <v>0</v>
      </c>
      <c r="E957" t="str">
        <f>+'LISTADO GENERAL '!I969</f>
        <v>VINCENTI</v>
      </c>
      <c r="F957" s="20">
        <f>+'LISTADO GENERAL '!S969</f>
        <v>46357</v>
      </c>
      <c r="G957">
        <f>+'LISTADO GENERAL '!T969</f>
        <v>0</v>
      </c>
      <c r="H957" s="21">
        <f>+'LISTADO GENERAL '!O969</f>
        <v>1.4805194805194803</v>
      </c>
      <c r="I957">
        <f t="shared" si="28"/>
        <v>0</v>
      </c>
      <c r="J957">
        <f>IF('LISTADO GENERAL '!K969="EXENTO",'REF2'!I957,I957*1.16)</f>
        <v>0</v>
      </c>
      <c r="K957" t="b">
        <f t="shared" si="29"/>
        <v>0</v>
      </c>
      <c r="L957">
        <f>'LISTADO GENERAL '!A969</f>
        <v>0</v>
      </c>
    </row>
    <row r="958" spans="1:12">
      <c r="A958" s="22">
        <v>957</v>
      </c>
      <c r="B958" t="str">
        <f>+'LISTADO GENERAL '!B970</f>
        <v>021021067</v>
      </c>
      <c r="C958" t="str">
        <f>+'LISTADO GENERAL '!E970</f>
        <v>DIPLOZ 1MG X 30 TAB</v>
      </c>
      <c r="D958">
        <f>+'LISTADO GENERAL '!F970</f>
        <v>0</v>
      </c>
      <c r="E958" t="str">
        <f>+'LISTADO GENERAL '!I970</f>
        <v>MCK</v>
      </c>
      <c r="F958" s="20">
        <f>+'LISTADO GENERAL '!S970</f>
        <v>46204</v>
      </c>
      <c r="G958">
        <f>+'LISTADO GENERAL '!T970</f>
        <v>0</v>
      </c>
      <c r="H958" s="21">
        <f>+'LISTADO GENERAL '!O970</f>
        <v>9.0569650171146598</v>
      </c>
      <c r="I958">
        <f t="shared" si="28"/>
        <v>0</v>
      </c>
      <c r="J958">
        <f>IF('LISTADO GENERAL '!K970="EXENTO",'REF2'!I958,I958*1.16)</f>
        <v>0</v>
      </c>
      <c r="K958" t="b">
        <f t="shared" si="29"/>
        <v>0</v>
      </c>
      <c r="L958">
        <f>'LISTADO GENERAL '!A970</f>
        <v>0</v>
      </c>
    </row>
    <row r="959" spans="1:12">
      <c r="A959" s="22">
        <v>958</v>
      </c>
      <c r="B959" t="str">
        <f>+'LISTADO GENERAL '!B971</f>
        <v>022300293</v>
      </c>
      <c r="C959" t="str">
        <f>+'LISTADO GENERAL '!E971</f>
        <v>DISBAC TRIO (BETAMETASONA + CLOTRIMAZOL + GENTAMICINA) X 40G</v>
      </c>
      <c r="D959">
        <f>+'LISTADO GENERAL '!F971</f>
        <v>0</v>
      </c>
      <c r="E959" t="str">
        <f>+'LISTADO GENERAL '!I971</f>
        <v>DISTRILAB</v>
      </c>
      <c r="F959" s="20">
        <f>+'LISTADO GENERAL '!S971</f>
        <v>46174</v>
      </c>
      <c r="G959">
        <f>+'LISTADO GENERAL '!T971</f>
        <v>0</v>
      </c>
      <c r="H959" s="21">
        <f>+'LISTADO GENERAL '!O971</f>
        <v>3.7814385614385615</v>
      </c>
      <c r="I959">
        <f t="shared" si="28"/>
        <v>0</v>
      </c>
      <c r="J959">
        <f>IF('LISTADO GENERAL '!K971="EXENTO",'REF2'!I959,I959*1.16)</f>
        <v>0</v>
      </c>
      <c r="K959" t="b">
        <f t="shared" si="29"/>
        <v>0</v>
      </c>
      <c r="L959" t="str">
        <f>'LISTADO GENERAL '!A971</f>
        <v>PRODUCTOS TOP</v>
      </c>
    </row>
    <row r="960" spans="1:12">
      <c r="A960" s="22">
        <v>959</v>
      </c>
      <c r="B960" t="str">
        <f>+'LISTADO GENERAL '!B972</f>
        <v>022300299</v>
      </c>
      <c r="C960" t="str">
        <f>+'LISTADO GENERAL '!E972</f>
        <v>DISBROXOL FORTE (AMBROXOL) 30MG/5ML X 120ML</v>
      </c>
      <c r="D960">
        <f>+'LISTADO GENERAL '!F972</f>
        <v>0</v>
      </c>
      <c r="E960" t="str">
        <f>+'LISTADO GENERAL '!I972</f>
        <v>DISTRILAB</v>
      </c>
      <c r="F960" s="20">
        <f>+'LISTADO GENERAL '!S972</f>
        <v>46296</v>
      </c>
      <c r="G960">
        <f>+'LISTADO GENERAL '!T972</f>
        <v>0</v>
      </c>
      <c r="H960" s="21">
        <f>+'LISTADO GENERAL '!O972</f>
        <v>4.9007936507936503</v>
      </c>
      <c r="I960">
        <f t="shared" si="28"/>
        <v>0</v>
      </c>
      <c r="J960">
        <f>IF('LISTADO GENERAL '!K972="EXENTO",'REF2'!I960,I960*1.16)</f>
        <v>0</v>
      </c>
      <c r="K960" t="b">
        <f t="shared" si="29"/>
        <v>0</v>
      </c>
      <c r="L960">
        <f>'LISTADO GENERAL '!A972</f>
        <v>0</v>
      </c>
    </row>
    <row r="961" spans="1:12">
      <c r="A961" s="22">
        <v>960</v>
      </c>
      <c r="B961" t="str">
        <f>+'LISTADO GENERAL '!B973</f>
        <v>022300300</v>
      </c>
      <c r="C961" t="str">
        <f>+'LISTADO GENERAL '!E973</f>
        <v>DISBROXOL FORTE (LORATADINA) 5MG+30MG X 20TBL</v>
      </c>
      <c r="D961">
        <f>+'LISTADO GENERAL '!F973</f>
        <v>0</v>
      </c>
      <c r="E961" t="str">
        <f>+'LISTADO GENERAL '!I973</f>
        <v>DISTRILAB</v>
      </c>
      <c r="F961" s="20">
        <f>+'LISTADO GENERAL '!S973</f>
        <v>46143</v>
      </c>
      <c r="G961">
        <f>+'LISTADO GENERAL '!T973</f>
        <v>0</v>
      </c>
      <c r="H961" s="21">
        <f>+'LISTADO GENERAL '!O973</f>
        <v>3.115412186379928</v>
      </c>
      <c r="I961">
        <f t="shared" si="28"/>
        <v>0</v>
      </c>
      <c r="J961">
        <f>IF('LISTADO GENERAL '!K973="EXENTO",'REF2'!I961,I961*1.16)</f>
        <v>0</v>
      </c>
      <c r="K961" t="b">
        <f t="shared" si="29"/>
        <v>0</v>
      </c>
      <c r="L961">
        <f>'LISTADO GENERAL '!A973</f>
        <v>0</v>
      </c>
    </row>
    <row r="962" spans="1:12">
      <c r="A962" s="22">
        <v>961</v>
      </c>
      <c r="B962" t="str">
        <f>+'LISTADO GENERAL '!B974</f>
        <v>022300297</v>
      </c>
      <c r="C962" t="str">
        <f>+'LISTADO GENERAL '!E974</f>
        <v>DISBROXOL KIDS (AMBROXOL) 15MG/5ML X 120ML</v>
      </c>
      <c r="D962">
        <f>+'LISTADO GENERAL '!F974</f>
        <v>0</v>
      </c>
      <c r="E962" t="str">
        <f>+'LISTADO GENERAL '!I974</f>
        <v>DISTRILAB</v>
      </c>
      <c r="F962" s="20">
        <f>+'LISTADO GENERAL '!S974</f>
        <v>46143</v>
      </c>
      <c r="G962">
        <f>+'LISTADO GENERAL '!T974</f>
        <v>0</v>
      </c>
      <c r="H962" s="21">
        <f>+'LISTADO GENERAL '!O974</f>
        <v>1.7488239999999997</v>
      </c>
      <c r="I962">
        <f t="shared" ref="I962:I1025" si="30">+H962*G962</f>
        <v>0</v>
      </c>
      <c r="J962">
        <f>IF('LISTADO GENERAL '!K974="EXENTO",'REF2'!I962,I962*1.16)</f>
        <v>0</v>
      </c>
      <c r="K962" t="b">
        <f t="shared" si="29"/>
        <v>0</v>
      </c>
      <c r="L962" t="str">
        <f>'LISTADO GENERAL '!A974</f>
        <v>PRODUCTOS TOP</v>
      </c>
    </row>
    <row r="963" spans="1:12">
      <c r="A963" s="22">
        <v>962</v>
      </c>
      <c r="B963" t="str">
        <f>+'LISTADO GENERAL '!B975</f>
        <v>022300289</v>
      </c>
      <c r="C963" t="str">
        <f>+'LISTADO GENERAL '!E975</f>
        <v>DISBUFEN KIDS (IBUPROFENO) 100MG/5ML X 120ML</v>
      </c>
      <c r="D963">
        <f>+'LISTADO GENERAL '!F975</f>
        <v>0</v>
      </c>
      <c r="E963" t="str">
        <f>+'LISTADO GENERAL '!I975</f>
        <v>DISTRILAB</v>
      </c>
      <c r="F963" s="20">
        <f>+'LISTADO GENERAL '!S975</f>
        <v>46143</v>
      </c>
      <c r="G963">
        <f>+'LISTADO GENERAL '!T975</f>
        <v>0</v>
      </c>
      <c r="H963" s="21">
        <f>+'LISTADO GENERAL '!O975</f>
        <v>2.3006927502876868</v>
      </c>
      <c r="I963">
        <f t="shared" si="30"/>
        <v>0</v>
      </c>
      <c r="J963">
        <f>IF('LISTADO GENERAL '!K975="EXENTO",'REF2'!I963,I963*1.16)</f>
        <v>0</v>
      </c>
      <c r="K963" t="b">
        <f t="shared" ref="K963:K1026" si="31">IF(AND(G963&gt;0,OR(L963=$L$1,L963=$M$1)),ROW())</f>
        <v>0</v>
      </c>
      <c r="L963">
        <f>'LISTADO GENERAL '!A975</f>
        <v>0</v>
      </c>
    </row>
    <row r="964" spans="1:12">
      <c r="A964" s="22">
        <v>963</v>
      </c>
      <c r="B964" t="str">
        <f>+'LISTADO GENERAL '!B976</f>
        <v>022300212</v>
      </c>
      <c r="C964" t="str">
        <f>+'LISTADO GENERAL '!E976</f>
        <v>DISCAPINA COMPSITUM (HIOSCINA + DIPIRONA) 10MG+250MG X 20 TAB</v>
      </c>
      <c r="D964">
        <f>+'LISTADO GENERAL '!F976</f>
        <v>0</v>
      </c>
      <c r="E964" t="str">
        <f>+'LISTADO GENERAL '!I976</f>
        <v>DISTRILAB</v>
      </c>
      <c r="F964" s="20">
        <f>+'LISTADO GENERAL '!S976</f>
        <v>46631</v>
      </c>
      <c r="G964">
        <f>+'LISTADO GENERAL '!T976</f>
        <v>0</v>
      </c>
      <c r="H964" s="21">
        <f>+'LISTADO GENERAL '!O976</f>
        <v>4.40506329113924</v>
      </c>
      <c r="I964">
        <f t="shared" si="30"/>
        <v>0</v>
      </c>
      <c r="J964">
        <f>IF('LISTADO GENERAL '!K976="EXENTO",'REF2'!I964,I964*1.16)</f>
        <v>0</v>
      </c>
      <c r="K964" t="b">
        <f t="shared" si="31"/>
        <v>0</v>
      </c>
      <c r="L964" t="str">
        <f>'LISTADO GENERAL '!A976</f>
        <v>PRODUCTOS TOP</v>
      </c>
    </row>
    <row r="965" spans="1:12">
      <c r="A965" s="22">
        <v>964</v>
      </c>
      <c r="B965" t="str">
        <f>+'LISTADO GENERAL '!B977</f>
        <v>022300240</v>
      </c>
      <c r="C965" t="str">
        <f>+'LISTADO GENERAL '!E977</f>
        <v>DISCAPINA KIDS BUTILBROMURO DE HIOSCINA SOL 5 MG/ML 20 ML</v>
      </c>
      <c r="D965">
        <f>+'LISTADO GENERAL '!F977</f>
        <v>0</v>
      </c>
      <c r="E965" t="str">
        <f>+'LISTADO GENERAL '!I977</f>
        <v>DISTRILAB</v>
      </c>
      <c r="F965" s="20">
        <f>+'LISTADO GENERAL '!S977</f>
        <v>46174</v>
      </c>
      <c r="G965">
        <f>+'LISTADO GENERAL '!T977</f>
        <v>0</v>
      </c>
      <c r="H965" s="21">
        <f>+'LISTADO GENERAL '!O977</f>
        <v>3.6344303797468354</v>
      </c>
      <c r="I965">
        <f t="shared" si="30"/>
        <v>0</v>
      </c>
      <c r="J965">
        <f>IF('LISTADO GENERAL '!K977="EXENTO",'REF2'!I965,I965*1.16)</f>
        <v>0</v>
      </c>
      <c r="K965" t="b">
        <f t="shared" si="31"/>
        <v>0</v>
      </c>
      <c r="L965" t="str">
        <f>'LISTADO GENERAL '!A977</f>
        <v>PRODUCTOS TOP</v>
      </c>
    </row>
    <row r="966" spans="1:12">
      <c r="A966" s="22">
        <v>965</v>
      </c>
      <c r="B966" t="str">
        <f>+'LISTADO GENERAL '!B978</f>
        <v>022300227</v>
      </c>
      <c r="C966" t="str">
        <f>+'LISTADO GENERAL '!E978</f>
        <v xml:space="preserve">DISCETAM 100 MG / ML X 150 ML (LEVETIRACETAM) </v>
      </c>
      <c r="D966">
        <f>+'LISTADO GENERAL '!F978</f>
        <v>0</v>
      </c>
      <c r="E966" t="str">
        <f>+'LISTADO GENERAL '!I978</f>
        <v>DISTRILAB</v>
      </c>
      <c r="F966" s="20">
        <f>+'LISTADO GENERAL '!S978</f>
        <v>45717</v>
      </c>
      <c r="G966">
        <f>+'LISTADO GENERAL '!T978</f>
        <v>0</v>
      </c>
      <c r="H966" s="21">
        <f>+'LISTADO GENERAL '!O978</f>
        <v>11.482673992673991</v>
      </c>
      <c r="I966">
        <f t="shared" si="30"/>
        <v>0</v>
      </c>
      <c r="J966">
        <f>IF('LISTADO GENERAL '!K978="EXENTO",'REF2'!I966,I966*1.16)</f>
        <v>0</v>
      </c>
      <c r="K966" t="b">
        <f t="shared" si="31"/>
        <v>0</v>
      </c>
      <c r="L966">
        <f>'LISTADO GENERAL '!A978</f>
        <v>0</v>
      </c>
    </row>
    <row r="967" spans="1:12">
      <c r="A967" s="22">
        <v>966</v>
      </c>
      <c r="B967" t="str">
        <f>+'LISTADO GENERAL '!B979</f>
        <v>022300302</v>
      </c>
      <c r="C967" t="str">
        <f>+'LISTADO GENERAL '!E979</f>
        <v>DISDERM (CLOTRIMAZOL+NEOMICINA+DEXAMETASONA) X 20G</v>
      </c>
      <c r="D967">
        <f>+'LISTADO GENERAL '!F979</f>
        <v>0</v>
      </c>
      <c r="E967" t="str">
        <f>+'LISTADO GENERAL '!I979</f>
        <v>DISTRILAB</v>
      </c>
      <c r="F967" s="20">
        <f>+'LISTADO GENERAL '!S979</f>
        <v>46174</v>
      </c>
      <c r="G967">
        <f>+'LISTADO GENERAL '!T979</f>
        <v>0</v>
      </c>
      <c r="H967" s="21">
        <f>+'LISTADO GENERAL '!O979</f>
        <v>3.6524733323851515</v>
      </c>
      <c r="I967">
        <f t="shared" si="30"/>
        <v>0</v>
      </c>
      <c r="J967">
        <f>IF('LISTADO GENERAL '!K979="EXENTO",'REF2'!I967,I967*1.16)</f>
        <v>0</v>
      </c>
      <c r="K967" t="b">
        <f t="shared" si="31"/>
        <v>0</v>
      </c>
      <c r="L967" t="str">
        <f>'LISTADO GENERAL '!A979</f>
        <v>PRODUCTOS TOP</v>
      </c>
    </row>
    <row r="968" spans="1:12">
      <c r="A968" s="22">
        <v>967</v>
      </c>
      <c r="B968" t="str">
        <f>+'LISTADO GENERAL '!B980</f>
        <v>022300261</v>
      </c>
      <c r="C968" t="str">
        <f>+'LISTADO GENERAL '!E980</f>
        <v>DISFARCAÍNA CREMA 40G</v>
      </c>
      <c r="D968">
        <f>+'LISTADO GENERAL '!F980</f>
        <v>0</v>
      </c>
      <c r="E968" t="str">
        <f>+'LISTADO GENERAL '!I980</f>
        <v>DISTRILAB</v>
      </c>
      <c r="F968" s="20">
        <f>+'LISTADO GENERAL '!S980</f>
        <v>46174</v>
      </c>
      <c r="G968">
        <f>+'LISTADO GENERAL '!T980</f>
        <v>0</v>
      </c>
      <c r="H968" s="21">
        <f>+'LISTADO GENERAL '!O980</f>
        <v>10.911392405063289</v>
      </c>
      <c r="I968">
        <f t="shared" si="30"/>
        <v>0</v>
      </c>
      <c r="J968">
        <f>IF('LISTADO GENERAL '!K980="EXENTO",'REF2'!I968,I968*1.16)</f>
        <v>0</v>
      </c>
      <c r="K968" t="b">
        <f t="shared" si="31"/>
        <v>0</v>
      </c>
      <c r="L968" t="str">
        <f>'LISTADO GENERAL '!A980</f>
        <v>PRODUCTOS TOP</v>
      </c>
    </row>
    <row r="969" spans="1:12">
      <c r="A969" s="22">
        <v>968</v>
      </c>
      <c r="B969" t="str">
        <f>+'LISTADO GENERAL '!B981</f>
        <v>022300281</v>
      </c>
      <c r="C969" t="str">
        <f>+'LISTADO GENERAL '!E981</f>
        <v>DISFARIN (WARFARINA SODICA) 5MG X30MG</v>
      </c>
      <c r="D969">
        <f>+'LISTADO GENERAL '!F981</f>
        <v>0</v>
      </c>
      <c r="E969" t="str">
        <f>+'LISTADO GENERAL '!I981</f>
        <v>DISTRILAB</v>
      </c>
      <c r="F969" s="20">
        <f>+'LISTADO GENERAL '!S981</f>
        <v>45962</v>
      </c>
      <c r="G969">
        <f>+'LISTADO GENERAL '!T981</f>
        <v>0</v>
      </c>
      <c r="H969" s="21">
        <f>+'LISTADO GENERAL '!O981</f>
        <v>5.0595238095238093</v>
      </c>
      <c r="I969">
        <f t="shared" si="30"/>
        <v>0</v>
      </c>
      <c r="J969">
        <f>IF('LISTADO GENERAL '!K981="EXENTO",'REF2'!I969,I969*1.16)</f>
        <v>0</v>
      </c>
      <c r="K969" t="b">
        <f t="shared" si="31"/>
        <v>0</v>
      </c>
      <c r="L969">
        <f>'LISTADO GENERAL '!A981</f>
        <v>0</v>
      </c>
    </row>
    <row r="970" spans="1:12">
      <c r="A970" s="22">
        <v>969</v>
      </c>
      <c r="B970" t="str">
        <f>+'LISTADO GENERAL '!B982</f>
        <v>012300355</v>
      </c>
      <c r="C970" t="str">
        <f>+'LISTADO GENERAL '!E982</f>
        <v>DISFENAC (DICLOFENAC POTASICO ) 75MG/3ML  5 AMP</v>
      </c>
      <c r="D970">
        <f>+'LISTADO GENERAL '!F982</f>
        <v>0</v>
      </c>
      <c r="E970" t="str">
        <f>+'LISTADO GENERAL '!I982</f>
        <v>DISTRILAB</v>
      </c>
      <c r="F970" s="20">
        <f>+'LISTADO GENERAL '!S982</f>
        <v>45901</v>
      </c>
      <c r="G970">
        <f>+'LISTADO GENERAL '!T982</f>
        <v>0</v>
      </c>
      <c r="H970" s="21">
        <f>+'LISTADO GENERAL '!O982</f>
        <v>7.9577922077922079</v>
      </c>
      <c r="I970">
        <f t="shared" si="30"/>
        <v>0</v>
      </c>
      <c r="J970">
        <f>IF('LISTADO GENERAL '!K982="EXENTO",'REF2'!I970,I970*1.16)</f>
        <v>0</v>
      </c>
      <c r="K970" t="b">
        <f t="shared" si="31"/>
        <v>0</v>
      </c>
      <c r="L970">
        <f>'LISTADO GENERAL '!A982</f>
        <v>0</v>
      </c>
    </row>
    <row r="971" spans="1:12">
      <c r="A971" s="22">
        <v>970</v>
      </c>
      <c r="B971" t="str">
        <f>+'LISTADO GENERAL '!B983</f>
        <v>032300017</v>
      </c>
      <c r="C971" t="str">
        <f>+'LISTADO GENERAL '!E983</f>
        <v>DISFENAC 1.16 % X 50 g GEL</v>
      </c>
      <c r="D971">
        <f>+'LISTADO GENERAL '!F983</f>
        <v>0</v>
      </c>
      <c r="E971" t="str">
        <f>+'LISTADO GENERAL '!I983</f>
        <v>DISTRILAB</v>
      </c>
      <c r="F971" s="20">
        <f>+'LISTADO GENERAL '!S983</f>
        <v>46508</v>
      </c>
      <c r="G971">
        <f>+'LISTADO GENERAL '!T983</f>
        <v>0</v>
      </c>
      <c r="H971" s="21">
        <f>+'LISTADO GENERAL '!O983</f>
        <v>3.3363186928674859</v>
      </c>
      <c r="I971">
        <f t="shared" si="30"/>
        <v>0</v>
      </c>
      <c r="J971">
        <f>IF('LISTADO GENERAL '!K983="EXENTO",'REF2'!I971,I971*1.16)</f>
        <v>0</v>
      </c>
      <c r="K971" t="b">
        <f t="shared" si="31"/>
        <v>0</v>
      </c>
      <c r="L971">
        <f>'LISTADO GENERAL '!A983</f>
        <v>0</v>
      </c>
    </row>
    <row r="972" spans="1:12">
      <c r="A972" s="22">
        <v>971</v>
      </c>
      <c r="B972" t="str">
        <f>+'LISTADO GENERAL '!B984</f>
        <v>022300301</v>
      </c>
      <c r="C972" t="str">
        <f>+'LISTADO GENERAL '!E984</f>
        <v>DISFENAC MAX (DICLOFENAC POTASICO) 100MG X 10TBL</v>
      </c>
      <c r="D972">
        <f>+'LISTADO GENERAL '!F984</f>
        <v>0</v>
      </c>
      <c r="E972" t="str">
        <f>+'LISTADO GENERAL '!I984</f>
        <v>DISTRILAB</v>
      </c>
      <c r="F972" s="20">
        <f>+'LISTADO GENERAL '!S984</f>
        <v>45748</v>
      </c>
      <c r="G972">
        <f>+'LISTADO GENERAL '!T984</f>
        <v>0</v>
      </c>
      <c r="H972" s="21">
        <f>+'LISTADO GENERAL '!O984</f>
        <v>0.70395208225495265</v>
      </c>
      <c r="I972">
        <f t="shared" si="30"/>
        <v>0</v>
      </c>
      <c r="J972">
        <f>IF('LISTADO GENERAL '!K984="EXENTO",'REF2'!I972,I972*1.16)</f>
        <v>0</v>
      </c>
      <c r="K972" t="b">
        <f t="shared" si="31"/>
        <v>0</v>
      </c>
      <c r="L972">
        <f>'LISTADO GENERAL '!A984</f>
        <v>0</v>
      </c>
    </row>
    <row r="973" spans="1:12">
      <c r="A973" s="22">
        <v>972</v>
      </c>
      <c r="B973" t="str">
        <f>+'LISTADO GENERAL '!B985</f>
        <v>022740050</v>
      </c>
      <c r="C973" t="str">
        <f>+'LISTADO GENERAL '!E985</f>
        <v>DISFRUTA LIMON CAJA DISPENSADOR X 60  SOBRES</v>
      </c>
      <c r="D973">
        <f>+'LISTADO GENERAL '!F985</f>
        <v>0</v>
      </c>
      <c r="E973" t="str">
        <f>+'LISTADO GENERAL '!I985</f>
        <v>POLINAC</v>
      </c>
      <c r="F973" s="20">
        <f>+'LISTADO GENERAL '!S985</f>
        <v>46388</v>
      </c>
      <c r="G973">
        <f>+'LISTADO GENERAL '!T985</f>
        <v>0</v>
      </c>
      <c r="H973" s="21">
        <f>+'LISTADO GENERAL '!O985</f>
        <v>16.25</v>
      </c>
      <c r="I973">
        <f t="shared" si="30"/>
        <v>0</v>
      </c>
      <c r="J973">
        <f>IF('LISTADO GENERAL '!K985="EXENTO",'REF2'!I973,I973*1.16)</f>
        <v>0</v>
      </c>
      <c r="K973" t="b">
        <f t="shared" si="31"/>
        <v>0</v>
      </c>
      <c r="L973">
        <f>'LISTADO GENERAL '!A985</f>
        <v>0</v>
      </c>
    </row>
    <row r="974" spans="1:12">
      <c r="A974" s="22">
        <v>973</v>
      </c>
      <c r="B974" t="str">
        <f>+'LISTADO GENERAL '!B986</f>
        <v>022300255</v>
      </c>
      <c r="C974" t="str">
        <f>+'LISTADO GENERAL '!E986</f>
        <v xml:space="preserve">DISLEPTAL (OXCARBAZEPINA) 300 MG /5 ML  X 100 ML </v>
      </c>
      <c r="D974">
        <f>+'LISTADO GENERAL '!F986</f>
        <v>0</v>
      </c>
      <c r="E974" t="str">
        <f>+'LISTADO GENERAL '!I986</f>
        <v>DISTRILAB</v>
      </c>
      <c r="F974" s="20">
        <f>+'LISTADO GENERAL '!S986</f>
        <v>45717</v>
      </c>
      <c r="G974">
        <f>+'LISTADO GENERAL '!T986</f>
        <v>0</v>
      </c>
      <c r="H974" s="21">
        <f>+'LISTADO GENERAL '!O986</f>
        <v>11.443037974683543</v>
      </c>
      <c r="I974">
        <f t="shared" si="30"/>
        <v>0</v>
      </c>
      <c r="J974">
        <f>IF('LISTADO GENERAL '!K986="EXENTO",'REF2'!I974,I974*1.16)</f>
        <v>0</v>
      </c>
      <c r="K974" t="b">
        <f t="shared" si="31"/>
        <v>0</v>
      </c>
      <c r="L974">
        <f>'LISTADO GENERAL '!A986</f>
        <v>0</v>
      </c>
    </row>
    <row r="975" spans="1:12">
      <c r="A975" s="22">
        <v>974</v>
      </c>
      <c r="B975" t="str">
        <f>+'LISTADO GENERAL '!B987</f>
        <v>022300262</v>
      </c>
      <c r="C975" t="str">
        <f>+'LISTADO GENERAL '!E987</f>
        <v>DISMEXINA (BROMEXINA) 8MG/5ML X 120ML</v>
      </c>
      <c r="D975">
        <f>+'LISTADO GENERAL '!F987</f>
        <v>0</v>
      </c>
      <c r="E975" t="str">
        <f>+'LISTADO GENERAL '!I987</f>
        <v>DISTRILAB</v>
      </c>
      <c r="F975" s="20">
        <f>+'LISTADO GENERAL '!S987</f>
        <v>46600</v>
      </c>
      <c r="G975">
        <f>+'LISTADO GENERAL '!T987</f>
        <v>0</v>
      </c>
      <c r="H975" s="21">
        <f>+'LISTADO GENERAL '!O987</f>
        <v>2.3506493506493507</v>
      </c>
      <c r="I975">
        <f t="shared" si="30"/>
        <v>0</v>
      </c>
      <c r="J975">
        <f>IF('LISTADO GENERAL '!K987="EXENTO",'REF2'!I975,I975*1.16)</f>
        <v>0</v>
      </c>
      <c r="K975" t="b">
        <f t="shared" si="31"/>
        <v>0</v>
      </c>
      <c r="L975" t="str">
        <f>'LISTADO GENERAL '!A987</f>
        <v>PRODUCTOS TOP</v>
      </c>
    </row>
    <row r="976" spans="1:12">
      <c r="A976" s="22">
        <v>975</v>
      </c>
      <c r="B976" t="str">
        <f>+'LISTADO GENERAL '!B988</f>
        <v>022300263</v>
      </c>
      <c r="C976" t="str">
        <f>+'LISTADO GENERAL '!E988</f>
        <v>DISMEXINA KIDS (BROMEXINA) 4MG/5ML X 120ML</v>
      </c>
      <c r="D976">
        <f>+'LISTADO GENERAL '!F988</f>
        <v>0</v>
      </c>
      <c r="E976" t="str">
        <f>+'LISTADO GENERAL '!I988</f>
        <v>DISTRILAB</v>
      </c>
      <c r="F976" s="20">
        <f>+'LISTADO GENERAL '!S988</f>
        <v>46143</v>
      </c>
      <c r="G976">
        <f>+'LISTADO GENERAL '!T988</f>
        <v>0</v>
      </c>
      <c r="H976" s="21">
        <f>+'LISTADO GENERAL '!O988</f>
        <v>1.8660455696202534</v>
      </c>
      <c r="I976">
        <f t="shared" si="30"/>
        <v>0</v>
      </c>
      <c r="J976">
        <f>IF('LISTADO GENERAL '!K988="EXENTO",'REF2'!I976,I976*1.16)</f>
        <v>0</v>
      </c>
      <c r="K976" t="b">
        <f t="shared" si="31"/>
        <v>0</v>
      </c>
      <c r="L976" t="str">
        <f>'LISTADO GENERAL '!A988</f>
        <v>PRODUCTOS TOP</v>
      </c>
    </row>
    <row r="977" spans="1:12">
      <c r="A977" s="22">
        <v>976</v>
      </c>
      <c r="B977" t="str">
        <f>+'LISTADO GENERAL '!B989</f>
        <v>032300016</v>
      </c>
      <c r="C977" t="str">
        <f>+'LISTADO GENERAL '!E989</f>
        <v>DISOMEZ (ESOMEPRAZOL) 40MG X 30 TAB</v>
      </c>
      <c r="D977">
        <f>+'LISTADO GENERAL '!F989</f>
        <v>0</v>
      </c>
      <c r="E977" t="str">
        <f>+'LISTADO GENERAL '!I989</f>
        <v>DISTRILAB</v>
      </c>
      <c r="F977" s="20">
        <f>+'LISTADO GENERAL '!S989</f>
        <v>46478</v>
      </c>
      <c r="G977">
        <f>+'LISTADO GENERAL '!T989</f>
        <v>0</v>
      </c>
      <c r="H977" s="21">
        <f>+'LISTADO GENERAL '!O989</f>
        <v>3.7272727272727275</v>
      </c>
      <c r="I977">
        <f t="shared" si="30"/>
        <v>0</v>
      </c>
      <c r="J977">
        <f>IF('LISTADO GENERAL '!K989="EXENTO",'REF2'!I977,I977*1.16)</f>
        <v>0</v>
      </c>
      <c r="K977" t="b">
        <f t="shared" si="31"/>
        <v>0</v>
      </c>
      <c r="L977">
        <f>'LISTADO GENERAL '!A989</f>
        <v>0</v>
      </c>
    </row>
    <row r="978" spans="1:12">
      <c r="A978" s="22">
        <v>977</v>
      </c>
      <c r="B978" t="str">
        <f>+'LISTADO GENERAL '!B990</f>
        <v>022300291</v>
      </c>
      <c r="C978" t="str">
        <f>+'LISTADO GENERAL '!E990</f>
        <v>DISPROZIN (LEVODROPROPIZINA) 6MG/ML X 180ML</v>
      </c>
      <c r="D978">
        <f>+'LISTADO GENERAL '!F990</f>
        <v>0</v>
      </c>
      <c r="E978" t="str">
        <f>+'LISTADO GENERAL '!I990</f>
        <v>DISTRILAB</v>
      </c>
      <c r="F978" s="20">
        <f>+'LISTADO GENERAL '!S990</f>
        <v>46143</v>
      </c>
      <c r="G978">
        <f>+'LISTADO GENERAL '!T990</f>
        <v>0</v>
      </c>
      <c r="H978" s="21">
        <f>+'LISTADO GENERAL '!O990</f>
        <v>6.3708333333333327</v>
      </c>
      <c r="I978">
        <f t="shared" si="30"/>
        <v>0</v>
      </c>
      <c r="J978">
        <f>IF('LISTADO GENERAL '!K990="EXENTO",'REF2'!I978,I978*1.16)</f>
        <v>0</v>
      </c>
      <c r="K978" t="b">
        <f t="shared" si="31"/>
        <v>0</v>
      </c>
      <c r="L978" t="str">
        <f>'LISTADO GENERAL '!A990</f>
        <v>PRODUCTOS TOP</v>
      </c>
    </row>
    <row r="979" spans="1:12">
      <c r="A979" s="22">
        <v>978</v>
      </c>
      <c r="B979" t="str">
        <f>+'LISTADO GENERAL '!B991</f>
        <v>022300295</v>
      </c>
      <c r="C979" t="str">
        <f>+'LISTADO GENERAL '!E991</f>
        <v>DISTAFEN KIDS (ACETAMINOFEN) 120MG/5ML X 120ML</v>
      </c>
      <c r="D979">
        <f>+'LISTADO GENERAL '!F991</f>
        <v>0</v>
      </c>
      <c r="E979" t="str">
        <f>+'LISTADO GENERAL '!I991</f>
        <v>DISTRILAB</v>
      </c>
      <c r="F979" s="20">
        <f>+'LISTADO GENERAL '!S991</f>
        <v>46113</v>
      </c>
      <c r="G979">
        <f>+'LISTADO GENERAL '!T991</f>
        <v>0</v>
      </c>
      <c r="H979" s="21">
        <f>+'LISTADO GENERAL '!O991</f>
        <v>2.3964285714285718</v>
      </c>
      <c r="I979">
        <f t="shared" si="30"/>
        <v>0</v>
      </c>
      <c r="J979">
        <f>IF('LISTADO GENERAL '!K991="EXENTO",'REF2'!I979,I979*1.16)</f>
        <v>0</v>
      </c>
      <c r="K979" t="b">
        <f t="shared" si="31"/>
        <v>0</v>
      </c>
      <c r="L979">
        <f>'LISTADO GENERAL '!A991</f>
        <v>0</v>
      </c>
    </row>
    <row r="980" spans="1:12">
      <c r="A980" s="22">
        <v>979</v>
      </c>
      <c r="B980" t="str">
        <f>+'LISTADO GENERAL '!B992</f>
        <v>022300307</v>
      </c>
      <c r="C980" t="str">
        <f>+'LISTADO GENERAL '!E992</f>
        <v>DISTAFEN KIDS TAB MASTICABLE 160MG X 20TBL</v>
      </c>
      <c r="D980">
        <f>+'LISTADO GENERAL '!F992</f>
        <v>0</v>
      </c>
      <c r="E980" t="str">
        <f>+'LISTADO GENERAL '!I992</f>
        <v>DISTRILAB</v>
      </c>
      <c r="F980" s="20">
        <f>+'LISTADO GENERAL '!S992</f>
        <v>46388</v>
      </c>
      <c r="G980">
        <f>+'LISTADO GENERAL '!T992</f>
        <v>0</v>
      </c>
      <c r="H980" s="21">
        <f>+'LISTADO GENERAL '!O992</f>
        <v>2.6640418851660712</v>
      </c>
      <c r="I980">
        <f t="shared" si="30"/>
        <v>0</v>
      </c>
      <c r="J980">
        <f>IF('LISTADO GENERAL '!K992="EXENTO",'REF2'!I980,I980*1.16)</f>
        <v>0</v>
      </c>
      <c r="K980" t="b">
        <f t="shared" si="31"/>
        <v>0</v>
      </c>
      <c r="L980">
        <f>'LISTADO GENERAL '!A992</f>
        <v>0</v>
      </c>
    </row>
    <row r="981" spans="1:12">
      <c r="A981" s="22">
        <v>980</v>
      </c>
      <c r="B981" t="str">
        <f>+'LISTADO GENERAL '!B993</f>
        <v>032300011</v>
      </c>
      <c r="C981" t="str">
        <f>+'LISTADO GENERAL '!E993</f>
        <v>DISTAMIN B (COMPLEJO B + VITAMINA) X 120 ML</v>
      </c>
      <c r="D981">
        <f>+'LISTADO GENERAL '!F993</f>
        <v>0</v>
      </c>
      <c r="E981" t="str">
        <f>+'LISTADO GENERAL '!I993</f>
        <v>DISTRILAB</v>
      </c>
      <c r="F981" s="20">
        <f>+'LISTADO GENERAL '!S993</f>
        <v>46388</v>
      </c>
      <c r="G981">
        <f>+'LISTADO GENERAL '!T993</f>
        <v>0</v>
      </c>
      <c r="H981" s="21">
        <f>+'LISTADO GENERAL '!O993</f>
        <v>5.2782982045277134</v>
      </c>
      <c r="I981">
        <f t="shared" si="30"/>
        <v>0</v>
      </c>
      <c r="J981">
        <f>IF('LISTADO GENERAL '!K993="EXENTO",'REF2'!I981,I981*1.16)</f>
        <v>0</v>
      </c>
      <c r="K981" t="b">
        <f t="shared" si="31"/>
        <v>0</v>
      </c>
      <c r="L981" t="str">
        <f>'LISTADO GENERAL '!A993</f>
        <v>PRODUCTOS TOP</v>
      </c>
    </row>
    <row r="982" spans="1:12">
      <c r="A982" s="22">
        <v>981</v>
      </c>
      <c r="B982" t="str">
        <f>+'LISTADO GENERAL '!B994</f>
        <v>022300290</v>
      </c>
      <c r="C982" t="str">
        <f>+'LISTADO GENERAL '!E994</f>
        <v>DISTAMIN C (VITAMINA C) 200MG/5ML X 120ML</v>
      </c>
      <c r="D982">
        <f>+'LISTADO GENERAL '!F994</f>
        <v>0</v>
      </c>
      <c r="E982" t="str">
        <f>+'LISTADO GENERAL '!I994</f>
        <v>DISTRILAB</v>
      </c>
      <c r="F982" s="20">
        <f>+'LISTADO GENERAL '!S994</f>
        <v>46143</v>
      </c>
      <c r="G982">
        <f>+'LISTADO GENERAL '!T994</f>
        <v>0</v>
      </c>
      <c r="H982" s="21">
        <f>+'LISTADO GENERAL '!O994</f>
        <v>3.0967532467532464</v>
      </c>
      <c r="I982">
        <f t="shared" si="30"/>
        <v>0</v>
      </c>
      <c r="J982">
        <f>IF('LISTADO GENERAL '!K994="EXENTO",'REF2'!I982,I982*1.16)</f>
        <v>0</v>
      </c>
      <c r="K982" t="b">
        <f t="shared" si="31"/>
        <v>0</v>
      </c>
      <c r="L982">
        <f>'LISTADO GENERAL '!A994</f>
        <v>0</v>
      </c>
    </row>
    <row r="983" spans="1:12">
      <c r="A983" s="22">
        <v>982</v>
      </c>
      <c r="B983" t="str">
        <f>+'LISTADO GENERAL '!B995</f>
        <v>022300220</v>
      </c>
      <c r="C983" t="str">
        <f>+'LISTADO GENERAL '!E995</f>
        <v>DISTIAZEM 60 MG X 30 TAB</v>
      </c>
      <c r="D983">
        <f>+'LISTADO GENERAL '!F995</f>
        <v>0</v>
      </c>
      <c r="E983" t="str">
        <f>+'LISTADO GENERAL '!I995</f>
        <v>DISTRILAB</v>
      </c>
      <c r="F983" s="20">
        <f>+'LISTADO GENERAL '!S995</f>
        <v>46600</v>
      </c>
      <c r="G983">
        <f>+'LISTADO GENERAL '!T995</f>
        <v>0</v>
      </c>
      <c r="H983" s="21">
        <f>+'LISTADO GENERAL '!O995</f>
        <v>6.5</v>
      </c>
      <c r="I983">
        <f t="shared" si="30"/>
        <v>0</v>
      </c>
      <c r="J983">
        <f>IF('LISTADO GENERAL '!K995="EXENTO",'REF2'!I983,I983*1.16)</f>
        <v>0</v>
      </c>
      <c r="K983" t="b">
        <f t="shared" si="31"/>
        <v>0</v>
      </c>
      <c r="L983">
        <f>'LISTADO GENERAL '!A995</f>
        <v>0</v>
      </c>
    </row>
    <row r="984" spans="1:12">
      <c r="A984" s="22">
        <v>983</v>
      </c>
      <c r="B984" t="str">
        <f>+'LISTADO GENERAL '!B996</f>
        <v>022300208</v>
      </c>
      <c r="C984" t="str">
        <f>+'LISTADO GENERAL '!E996</f>
        <v>DISTRILAX 120g</v>
      </c>
      <c r="D984">
        <f>+'LISTADO GENERAL '!F996</f>
        <v>0</v>
      </c>
      <c r="E984" t="str">
        <f>+'LISTADO GENERAL '!I996</f>
        <v>DISTRILAB</v>
      </c>
      <c r="F984" s="20">
        <f>+'LISTADO GENERAL '!S996</f>
        <v>46508</v>
      </c>
      <c r="G984">
        <f>+'LISTADO GENERAL '!T996</f>
        <v>0</v>
      </c>
      <c r="H984" s="21">
        <f>+'LISTADO GENERAL '!O996</f>
        <v>4.7892486255337507</v>
      </c>
      <c r="I984">
        <f t="shared" si="30"/>
        <v>0</v>
      </c>
      <c r="J984">
        <f>IF('LISTADO GENERAL '!K996="EXENTO",'REF2'!I984,I984*1.16)</f>
        <v>0</v>
      </c>
      <c r="K984" t="b">
        <f t="shared" si="31"/>
        <v>0</v>
      </c>
      <c r="L984" t="str">
        <f>'LISTADO GENERAL '!A996</f>
        <v>PRODUCTOS TOP</v>
      </c>
    </row>
    <row r="985" spans="1:12">
      <c r="A985" s="22">
        <v>984</v>
      </c>
      <c r="B985" t="str">
        <f>+'LISTADO GENERAL '!B997</f>
        <v>032300007</v>
      </c>
      <c r="C985" t="str">
        <f>+'LISTADO GENERAL '!E997</f>
        <v xml:space="preserve">DISTROVIT X 30 CAPS </v>
      </c>
      <c r="D985">
        <f>+'LISTADO GENERAL '!F997</f>
        <v>0</v>
      </c>
      <c r="E985" t="str">
        <f>+'LISTADO GENERAL '!I997</f>
        <v>DISTRILAB</v>
      </c>
      <c r="F985" s="20">
        <f>+'LISTADO GENERAL '!S997</f>
        <v>46661</v>
      </c>
      <c r="G985">
        <f>+'LISTADO GENERAL '!T997</f>
        <v>0</v>
      </c>
      <c r="H985" s="21">
        <f>+'LISTADO GENERAL '!O997</f>
        <v>7.6301298701298697</v>
      </c>
      <c r="I985">
        <f t="shared" si="30"/>
        <v>0</v>
      </c>
      <c r="J985">
        <f>IF('LISTADO GENERAL '!K997="EXENTO",'REF2'!I985,I985*1.16)</f>
        <v>0</v>
      </c>
      <c r="K985" t="b">
        <f t="shared" si="31"/>
        <v>0</v>
      </c>
      <c r="L985">
        <f>'LISTADO GENERAL '!A997</f>
        <v>0</v>
      </c>
    </row>
    <row r="986" spans="1:12">
      <c r="A986" s="22">
        <v>985</v>
      </c>
      <c r="B986" t="str">
        <f>+'LISTADO GENERAL '!B998</f>
        <v>022300264</v>
      </c>
      <c r="C986" t="str">
        <f>+'LISTADO GENERAL '!E998</f>
        <v>DISVENAL (DOBESILATO DE CALCIO) 500MG X 30CAP</v>
      </c>
      <c r="D986">
        <f>+'LISTADO GENERAL '!F998</f>
        <v>0</v>
      </c>
      <c r="E986" t="str">
        <f>+'LISTADO GENERAL '!I998</f>
        <v>DISTRILAB</v>
      </c>
      <c r="F986" s="20">
        <f>+'LISTADO GENERAL '!S998</f>
        <v>46143</v>
      </c>
      <c r="G986">
        <f>+'LISTADO GENERAL '!T998</f>
        <v>0</v>
      </c>
      <c r="H986" s="21">
        <f>+'LISTADO GENERAL '!O998</f>
        <v>8.2267857142857164</v>
      </c>
      <c r="I986">
        <f t="shared" si="30"/>
        <v>0</v>
      </c>
      <c r="J986">
        <f>IF('LISTADO GENERAL '!K998="EXENTO",'REF2'!I986,I986*1.16)</f>
        <v>0</v>
      </c>
      <c r="K986" t="b">
        <f t="shared" si="31"/>
        <v>0</v>
      </c>
      <c r="L986">
        <f>'LISTADO GENERAL '!A998</f>
        <v>0</v>
      </c>
    </row>
    <row r="987" spans="1:12">
      <c r="A987" s="22">
        <v>986</v>
      </c>
      <c r="B987" t="str">
        <f>+'LISTADO GENERAL '!B999</f>
        <v>032300004</v>
      </c>
      <c r="C987" t="str">
        <f>+'LISTADO GENERAL '!E999</f>
        <v>DISZONIDE 500 mg  X  10 TAB</v>
      </c>
      <c r="D987">
        <f>+'LISTADO GENERAL '!F999</f>
        <v>0</v>
      </c>
      <c r="E987" t="str">
        <f>+'LISTADO GENERAL '!I999</f>
        <v>DISTRILAB</v>
      </c>
      <c r="F987" s="20">
        <f>+'LISTADO GENERAL '!S999</f>
        <v>46419</v>
      </c>
      <c r="G987">
        <f>+'LISTADO GENERAL '!T999</f>
        <v>0</v>
      </c>
      <c r="H987" s="21">
        <f>+'LISTADO GENERAL '!O999</f>
        <v>4.4556962025316453</v>
      </c>
      <c r="I987">
        <f t="shared" si="30"/>
        <v>0</v>
      </c>
      <c r="J987">
        <f>IF('LISTADO GENERAL '!K999="EXENTO",'REF2'!I987,I987*1.16)</f>
        <v>0</v>
      </c>
      <c r="K987" t="b">
        <f t="shared" si="31"/>
        <v>0</v>
      </c>
      <c r="L987">
        <f>'LISTADO GENERAL '!A999</f>
        <v>0</v>
      </c>
    </row>
    <row r="988" spans="1:12">
      <c r="A988" s="22">
        <v>987</v>
      </c>
      <c r="B988" t="str">
        <f>+'LISTADO GENERAL '!B1000</f>
        <v>022300303</v>
      </c>
      <c r="C988" t="str">
        <f>+'LISTADO GENERAL '!E1000</f>
        <v>DITOSXIL (CARBOXIMETILCISTEINA) 50MG/ML X 30ML</v>
      </c>
      <c r="D988">
        <f>+'LISTADO GENERAL '!F1000</f>
        <v>0</v>
      </c>
      <c r="E988" t="str">
        <f>+'LISTADO GENERAL '!I1000</f>
        <v>DISTRILAB</v>
      </c>
      <c r="F988" s="20">
        <f>+'LISTADO GENERAL '!S1000</f>
        <v>46204</v>
      </c>
      <c r="G988">
        <f>+'LISTADO GENERAL '!T1000</f>
        <v>0</v>
      </c>
      <c r="H988" s="21">
        <f>+'LISTADO GENERAL '!O1000</f>
        <v>3.4556962025316453</v>
      </c>
      <c r="I988">
        <f t="shared" si="30"/>
        <v>0</v>
      </c>
      <c r="J988">
        <f>IF('LISTADO GENERAL '!K1000="EXENTO",'REF2'!I988,I988*1.16)</f>
        <v>0</v>
      </c>
      <c r="K988" t="b">
        <f t="shared" si="31"/>
        <v>0</v>
      </c>
      <c r="L988" t="str">
        <f>'LISTADO GENERAL '!A1000</f>
        <v>PRODUCTOS TOP</v>
      </c>
    </row>
    <row r="989" spans="1:12">
      <c r="A989" s="22">
        <v>988</v>
      </c>
      <c r="B989" t="str">
        <f>+'LISTADO GENERAL '!B1001</f>
        <v>022300225</v>
      </c>
      <c r="C989" t="str">
        <f>+'LISTADO GENERAL '!E1001</f>
        <v>DITOSXIL 100MG /5 ML  (CARBOXIMETILCISTEINA) JARABE PEDIATRICO 120 ML</v>
      </c>
      <c r="D989">
        <f>+'LISTADO GENERAL '!F1001</f>
        <v>0</v>
      </c>
      <c r="E989" t="str">
        <f>+'LISTADO GENERAL '!I1001</f>
        <v>DISTRILAB</v>
      </c>
      <c r="F989" s="20">
        <f>+'LISTADO GENERAL '!S1001</f>
        <v>46388</v>
      </c>
      <c r="G989">
        <f>+'LISTADO GENERAL '!T1001</f>
        <v>0</v>
      </c>
      <c r="H989" s="21">
        <f>+'LISTADO GENERAL '!O1001</f>
        <v>2.7721518987341769</v>
      </c>
      <c r="I989">
        <f t="shared" si="30"/>
        <v>0</v>
      </c>
      <c r="J989">
        <f>IF('LISTADO GENERAL '!K1001="EXENTO",'REF2'!I989,I989*1.16)</f>
        <v>0</v>
      </c>
      <c r="K989" t="b">
        <f t="shared" si="31"/>
        <v>0</v>
      </c>
      <c r="L989" t="str">
        <f>'LISTADO GENERAL '!A1001</f>
        <v>PRODUCTOS TOP</v>
      </c>
    </row>
    <row r="990" spans="1:12">
      <c r="A990" s="22">
        <v>989</v>
      </c>
      <c r="B990" t="str">
        <f>+'LISTADO GENERAL '!B1002</f>
        <v>021691078</v>
      </c>
      <c r="C990" t="str">
        <f>+'LISTADO GENERAL '!E1002</f>
        <v>DIVAL 50MG X 20 TAB</v>
      </c>
      <c r="D990">
        <f>+'LISTADO GENERAL '!F1002</f>
        <v>0</v>
      </c>
      <c r="E990" t="str">
        <f>+'LISTADO GENERAL '!I1002</f>
        <v>VALMOR</v>
      </c>
      <c r="F990" s="20">
        <f>+'LISTADO GENERAL '!S1002</f>
        <v>46113</v>
      </c>
      <c r="G990">
        <f>+'LISTADO GENERAL '!T1002</f>
        <v>0</v>
      </c>
      <c r="H990" s="21">
        <f>+'LISTADO GENERAL '!O1002</f>
        <v>1.5176915734926664</v>
      </c>
      <c r="I990">
        <f t="shared" si="30"/>
        <v>0</v>
      </c>
      <c r="J990">
        <f>IF('LISTADO GENERAL '!K1002="EXENTO",'REF2'!I990,I990*1.16)</f>
        <v>0</v>
      </c>
      <c r="K990" t="b">
        <f t="shared" si="31"/>
        <v>0</v>
      </c>
      <c r="L990" t="str">
        <f>'LISTADO GENERAL '!A1002</f>
        <v>PRODUCTOS TOP</v>
      </c>
    </row>
    <row r="991" spans="1:12">
      <c r="A991" s="22">
        <v>990</v>
      </c>
      <c r="B991" t="str">
        <f>+'LISTADO GENERAL '!B1003</f>
        <v>021690981</v>
      </c>
      <c r="C991" t="str">
        <f>+'LISTADO GENERAL '!E1003</f>
        <v>DIVAL FORTE 100MG X 20 TAB</v>
      </c>
      <c r="D991">
        <f>+'LISTADO GENERAL '!F1003</f>
        <v>0</v>
      </c>
      <c r="E991" t="str">
        <f>+'LISTADO GENERAL '!I1003</f>
        <v>VALMOR</v>
      </c>
      <c r="F991" s="20">
        <f>+'LISTADO GENERAL '!S1003</f>
        <v>46235</v>
      </c>
      <c r="G991">
        <f>+'LISTADO GENERAL '!T1003</f>
        <v>0</v>
      </c>
      <c r="H991" s="21">
        <f>+'LISTADO GENERAL '!O1003</f>
        <v>4.0952380952380949</v>
      </c>
      <c r="I991">
        <f t="shared" si="30"/>
        <v>0</v>
      </c>
      <c r="J991">
        <f>IF('LISTADO GENERAL '!K1003="EXENTO",'REF2'!I991,I991*1.16)</f>
        <v>0</v>
      </c>
      <c r="K991" t="b">
        <f t="shared" si="31"/>
        <v>0</v>
      </c>
      <c r="L991" t="str">
        <f>'LISTADO GENERAL '!A1003</f>
        <v>PRODUCTOS TOP</v>
      </c>
    </row>
    <row r="992" spans="1:12">
      <c r="A992" s="22">
        <v>991</v>
      </c>
      <c r="B992" t="str">
        <f>+'LISTADO GENERAL '!B1004</f>
        <v>022300288</v>
      </c>
      <c r="C992" t="str">
        <f>+'LISTADO GENERAL '!E1004</f>
        <v>DIXINATO RELAX (CLONIXINATO DE LISINA) 125MG+5MG X 10TBL</v>
      </c>
      <c r="D992">
        <f>+'LISTADO GENERAL '!F1004</f>
        <v>0</v>
      </c>
      <c r="E992" t="str">
        <f>+'LISTADO GENERAL '!I1004</f>
        <v>DISTRILAB</v>
      </c>
      <c r="F992" s="20">
        <f>+'LISTADO GENERAL '!S1004</f>
        <v>46054</v>
      </c>
      <c r="G992">
        <f>+'LISTADO GENERAL '!T1004</f>
        <v>0</v>
      </c>
      <c r="H992" s="21">
        <f>+'LISTADO GENERAL '!O1004</f>
        <v>8.3659976387249113</v>
      </c>
      <c r="I992">
        <f t="shared" si="30"/>
        <v>0</v>
      </c>
      <c r="J992">
        <f>IF('LISTADO GENERAL '!K1004="EXENTO",'REF2'!I992,I992*1.16)</f>
        <v>0</v>
      </c>
      <c r="K992" t="b">
        <f t="shared" si="31"/>
        <v>0</v>
      </c>
      <c r="L992">
        <f>'LISTADO GENERAL '!A1004</f>
        <v>0</v>
      </c>
    </row>
    <row r="993" spans="1:12">
      <c r="A993" s="22">
        <v>992</v>
      </c>
      <c r="B993" t="str">
        <f>+'LISTADO GENERAL '!B1005</f>
        <v>022300298</v>
      </c>
      <c r="C993" t="str">
        <f>+'LISTADO GENERAL '!E1005</f>
        <v>DIXTORFAM COMPOSITUM (DEXTROMETORFANO+CLORFENIRAMINA)X120ML</v>
      </c>
      <c r="D993">
        <f>+'LISTADO GENERAL '!F1005</f>
        <v>0</v>
      </c>
      <c r="E993" t="str">
        <f>+'LISTADO GENERAL '!I1005</f>
        <v>DISTRILAB</v>
      </c>
      <c r="F993" s="20">
        <f>+'LISTADO GENERAL '!S1005</f>
        <v>46143</v>
      </c>
      <c r="G993">
        <f>+'LISTADO GENERAL '!T1005</f>
        <v>0</v>
      </c>
      <c r="H993" s="21">
        <f>+'LISTADO GENERAL '!O1005</f>
        <v>4.2588454232164557</v>
      </c>
      <c r="I993">
        <f t="shared" si="30"/>
        <v>0</v>
      </c>
      <c r="J993">
        <f>IF('LISTADO GENERAL '!K1005="EXENTO",'REF2'!I993,I993*1.16)</f>
        <v>0</v>
      </c>
      <c r="K993" t="b">
        <f t="shared" si="31"/>
        <v>0</v>
      </c>
      <c r="L993">
        <f>'LISTADO GENERAL '!A1005</f>
        <v>0</v>
      </c>
    </row>
    <row r="994" spans="1:12">
      <c r="A994" s="22">
        <v>993</v>
      </c>
      <c r="B994" t="str">
        <f>+'LISTADO GENERAL '!B1006</f>
        <v>022300286</v>
      </c>
      <c r="C994" t="str">
        <f>+'LISTADO GENERAL '!E1006</f>
        <v>DIXTORFAN (DEXTROMETORFANO) 15MG/5ML X 120ML</v>
      </c>
      <c r="D994">
        <f>+'LISTADO GENERAL '!F1006</f>
        <v>0</v>
      </c>
      <c r="E994" t="str">
        <f>+'LISTADO GENERAL '!I1006</f>
        <v>DISTRILAB</v>
      </c>
      <c r="F994" s="20">
        <f>+'LISTADO GENERAL '!S1006</f>
        <v>46143</v>
      </c>
      <c r="G994">
        <f>+'LISTADO GENERAL '!T1006</f>
        <v>0</v>
      </c>
      <c r="H994" s="21">
        <f>+'LISTADO GENERAL '!O1006</f>
        <v>2.7132151898734174</v>
      </c>
      <c r="I994">
        <f t="shared" si="30"/>
        <v>0</v>
      </c>
      <c r="J994">
        <f>IF('LISTADO GENERAL '!K1006="EXENTO",'REF2'!I994,I994*1.16)</f>
        <v>0</v>
      </c>
      <c r="K994" t="b">
        <f t="shared" si="31"/>
        <v>0</v>
      </c>
      <c r="L994">
        <f>'LISTADO GENERAL '!A1006</f>
        <v>0</v>
      </c>
    </row>
    <row r="995" spans="1:12">
      <c r="A995" s="22">
        <v>994</v>
      </c>
      <c r="B995" t="str">
        <f>+'LISTADO GENERAL '!B1007</f>
        <v>032300012</v>
      </c>
      <c r="C995" t="str">
        <f>+'LISTADO GENERAL '!E1007</f>
        <v>DIXTORFAN (DEXTROMETORFANO) 2MG/ML GOTAS X 20ML</v>
      </c>
      <c r="D995">
        <f>+'LISTADO GENERAL '!F1007</f>
        <v>0</v>
      </c>
      <c r="E995" t="str">
        <f>+'LISTADO GENERAL '!I1007</f>
        <v>DISTRILAB</v>
      </c>
      <c r="F995" s="20">
        <f>+'LISTADO GENERAL '!S1007</f>
        <v>46327</v>
      </c>
      <c r="G995">
        <f>+'LISTADO GENERAL '!T1007</f>
        <v>0</v>
      </c>
      <c r="H995" s="21">
        <f>+'LISTADO GENERAL '!O1007</f>
        <v>2.6471428571428581</v>
      </c>
      <c r="I995">
        <f t="shared" si="30"/>
        <v>0</v>
      </c>
      <c r="J995">
        <f>IF('LISTADO GENERAL '!K1007="EXENTO",'REF2'!I995,I995*1.16)</f>
        <v>0</v>
      </c>
      <c r="K995" t="b">
        <f t="shared" si="31"/>
        <v>0</v>
      </c>
      <c r="L995" t="str">
        <f>'LISTADO GENERAL '!A1007</f>
        <v>PRODUCTOS TOP</v>
      </c>
    </row>
    <row r="996" spans="1:12">
      <c r="A996" s="22">
        <v>995</v>
      </c>
      <c r="B996" t="str">
        <f>+'LISTADO GENERAL '!B1008</f>
        <v>022300230</v>
      </c>
      <c r="C996" t="str">
        <f>+'LISTADO GENERAL '!E1008</f>
        <v xml:space="preserve">DLORACE 500 MG + 4 MG X 20 TABLETAS </v>
      </c>
      <c r="D996">
        <f>+'LISTADO GENERAL '!F1008</f>
        <v>0</v>
      </c>
      <c r="E996" t="str">
        <f>+'LISTADO GENERAL '!I1008</f>
        <v>DISTRILAB</v>
      </c>
      <c r="F996" s="20">
        <f>+'LISTADO GENERAL '!S1008</f>
        <v>46478</v>
      </c>
      <c r="G996">
        <f>+'LISTADO GENERAL '!T1008</f>
        <v>0</v>
      </c>
      <c r="H996" s="21">
        <f>+'LISTADO GENERAL '!O1008</f>
        <v>2.0642857142857141</v>
      </c>
      <c r="I996">
        <f t="shared" si="30"/>
        <v>0</v>
      </c>
      <c r="J996">
        <f>IF('LISTADO GENERAL '!K1008="EXENTO",'REF2'!I996,I996*1.16)</f>
        <v>0</v>
      </c>
      <c r="K996" t="b">
        <f t="shared" si="31"/>
        <v>0</v>
      </c>
      <c r="L996">
        <f>'LISTADO GENERAL '!A1008</f>
        <v>0</v>
      </c>
    </row>
    <row r="997" spans="1:12">
      <c r="A997" s="22">
        <v>996</v>
      </c>
      <c r="B997" t="str">
        <f>+'LISTADO GENERAL '!B1009</f>
        <v>021181024</v>
      </c>
      <c r="C997" t="str">
        <f>+'LISTADO GENERAL '!E1009</f>
        <v>DOBET SOLUCION OFTALMICA X 5ML</v>
      </c>
      <c r="D997">
        <f>+'LISTADO GENERAL '!F1009</f>
        <v>0</v>
      </c>
      <c r="E997" t="str">
        <f>+'LISTADO GENERAL '!I1009</f>
        <v>OFTALMI</v>
      </c>
      <c r="F997" s="20">
        <f>+'LISTADO GENERAL '!S1009</f>
        <v>46174</v>
      </c>
      <c r="G997">
        <f>+'LISTADO GENERAL '!T1009</f>
        <v>0</v>
      </c>
      <c r="H997" s="21">
        <f>+'LISTADO GENERAL '!O1009</f>
        <v>9.8686000000000007</v>
      </c>
      <c r="I997">
        <f t="shared" si="30"/>
        <v>0</v>
      </c>
      <c r="J997">
        <f>IF('LISTADO GENERAL '!K1009="EXENTO",'REF2'!I997,I997*1.16)</f>
        <v>0</v>
      </c>
      <c r="K997" t="b">
        <f t="shared" si="31"/>
        <v>0</v>
      </c>
      <c r="L997" t="str">
        <f>'LISTADO GENERAL '!A1009</f>
        <v>BROCHE DE ORO</v>
      </c>
    </row>
    <row r="998" spans="1:12">
      <c r="A998" s="22">
        <v>997</v>
      </c>
      <c r="B998" t="str">
        <f>+'LISTADO GENERAL '!B1010</f>
        <v>020981193</v>
      </c>
      <c r="C998" t="str">
        <f>+'LISTADO GENERAL '!E1010</f>
        <v>DOBRACID L.P 300mg X 10 COMP</v>
      </c>
      <c r="D998">
        <f>+'LISTADO GENERAL '!F1010</f>
        <v>0</v>
      </c>
      <c r="E998" t="str">
        <f>+'LISTADO GENERAL '!I1010</f>
        <v>LETI-GENVEN</v>
      </c>
      <c r="F998" s="20">
        <f>+'LISTADO GENERAL '!S1010</f>
        <v>46631</v>
      </c>
      <c r="G998">
        <f>+'LISTADO GENERAL '!T1010</f>
        <v>0</v>
      </c>
      <c r="H998" s="21">
        <f>+'LISTADO GENERAL '!O1010</f>
        <v>4.485443037974683</v>
      </c>
      <c r="I998">
        <f t="shared" si="30"/>
        <v>0</v>
      </c>
      <c r="J998">
        <f>IF('LISTADO GENERAL '!K1010="EXENTO",'REF2'!I998,I998*1.16)</f>
        <v>0</v>
      </c>
      <c r="K998" t="b">
        <f t="shared" si="31"/>
        <v>0</v>
      </c>
      <c r="L998" t="str">
        <f>'LISTADO GENERAL '!A1010</f>
        <v xml:space="preserve">BROCHE DE ORO </v>
      </c>
    </row>
    <row r="999" spans="1:12">
      <c r="A999" s="22">
        <v>998</v>
      </c>
      <c r="B999" t="str">
        <f>+'LISTADO GENERAL '!B1011</f>
        <v>020980859</v>
      </c>
      <c r="C999" t="str">
        <f>+'LISTADO GENERAL '!E1011</f>
        <v>DOBRACID L.P 300mg X30 COMP</v>
      </c>
      <c r="D999">
        <f>+'LISTADO GENERAL '!F1011</f>
        <v>0</v>
      </c>
      <c r="E999" t="str">
        <f>+'LISTADO GENERAL '!I1011</f>
        <v>LETI-GENVEN</v>
      </c>
      <c r="F999" s="20">
        <f>+'LISTADO GENERAL '!S1011</f>
        <v>46539</v>
      </c>
      <c r="G999">
        <f>+'LISTADO GENERAL '!T1011</f>
        <v>0</v>
      </c>
      <c r="H999" s="21">
        <f>+'LISTADO GENERAL '!O1011</f>
        <v>10.992857142857142</v>
      </c>
      <c r="I999">
        <f t="shared" si="30"/>
        <v>0</v>
      </c>
      <c r="J999">
        <f>IF('LISTADO GENERAL '!K1011="EXENTO",'REF2'!I999,I999*1.16)</f>
        <v>0</v>
      </c>
      <c r="K999" t="b">
        <f t="shared" si="31"/>
        <v>0</v>
      </c>
      <c r="L999" t="str">
        <f>'LISTADO GENERAL '!A1011</f>
        <v xml:space="preserve">BROCHE DE ORO </v>
      </c>
    </row>
    <row r="1000" spans="1:12">
      <c r="A1000" s="22">
        <v>999</v>
      </c>
      <c r="B1000" t="str">
        <f>+'LISTADO GENERAL '!B1012</f>
        <v>010180245</v>
      </c>
      <c r="C1000" t="str">
        <f>+'LISTADO GENERAL '!E1012</f>
        <v xml:space="preserve">DOBUTAMINA 250MG/5ML AMP </v>
      </c>
      <c r="D1000">
        <f>+'LISTADO GENERAL '!F1012</f>
        <v>0</v>
      </c>
      <c r="E1000" t="str">
        <f>+'LISTADO GENERAL '!I1012</f>
        <v>BIOSANO</v>
      </c>
      <c r="F1000" s="20">
        <f>+'LISTADO GENERAL '!S1012</f>
        <v>46204</v>
      </c>
      <c r="G1000">
        <f>+'LISTADO GENERAL '!T1012</f>
        <v>0</v>
      </c>
      <c r="H1000" s="21">
        <f>+'LISTADO GENERAL '!O1012</f>
        <v>6.5388888888888879</v>
      </c>
      <c r="I1000">
        <f t="shared" si="30"/>
        <v>0</v>
      </c>
      <c r="J1000">
        <f>IF('LISTADO GENERAL '!K1012="EXENTO",'REF2'!I1000,I1000*1.16)</f>
        <v>0</v>
      </c>
      <c r="K1000" t="b">
        <f t="shared" si="31"/>
        <v>0</v>
      </c>
      <c r="L1000">
        <f>'LISTADO GENERAL '!A1012</f>
        <v>0</v>
      </c>
    </row>
    <row r="1001" spans="1:12">
      <c r="A1001" s="22">
        <v>1000</v>
      </c>
      <c r="B1001" t="str">
        <f>+'LISTADO GENERAL '!B1013</f>
        <v>021090191</v>
      </c>
      <c r="C1001" t="str">
        <f>+'LISTADO GENERAL '!E1013</f>
        <v>DOCE-PLEX ELIXIR X 120ML</v>
      </c>
      <c r="D1001">
        <f>+'LISTADO GENERAL '!F1013</f>
        <v>0</v>
      </c>
      <c r="E1001" t="str">
        <f>+'LISTADO GENERAL '!I1013</f>
        <v>MEYER</v>
      </c>
      <c r="F1001" s="20">
        <f>+'LISTADO GENERAL '!S1013</f>
        <v>46054</v>
      </c>
      <c r="G1001">
        <f>+'LISTADO GENERAL '!T1013</f>
        <v>0</v>
      </c>
      <c r="H1001" s="21">
        <f>+'LISTADO GENERAL '!O1013</f>
        <v>8.4475999999999996</v>
      </c>
      <c r="I1001">
        <f t="shared" si="30"/>
        <v>0</v>
      </c>
      <c r="J1001">
        <f>IF('LISTADO GENERAL '!K1013="EXENTO",'REF2'!I1001,I1001*1.16)</f>
        <v>0</v>
      </c>
      <c r="K1001" t="b">
        <f t="shared" si="31"/>
        <v>0</v>
      </c>
      <c r="L1001" t="str">
        <f>'LISTADO GENERAL '!A1013</f>
        <v>BROCHE DE ORO</v>
      </c>
    </row>
    <row r="1002" spans="1:12">
      <c r="A1002" s="22">
        <v>1001</v>
      </c>
      <c r="B1002" t="str">
        <f>+'LISTADO GENERAL '!B1014</f>
        <v>020260964</v>
      </c>
      <c r="C1002" t="str">
        <f>+'LISTADO GENERAL '!E1014</f>
        <v>DOL 450MG DISPENSADOR 20 BLISTER X 4 TAB</v>
      </c>
      <c r="D1002">
        <f>+'LISTADO GENERAL '!F1014</f>
        <v>0</v>
      </c>
      <c r="E1002" t="str">
        <f>+'LISTADO GENERAL '!I1014</f>
        <v>CALOX</v>
      </c>
      <c r="F1002" s="20">
        <f>+'LISTADO GENERAL '!S1014</f>
        <v>46631</v>
      </c>
      <c r="G1002">
        <f>+'LISTADO GENERAL '!T1014</f>
        <v>0</v>
      </c>
      <c r="H1002" s="21">
        <f>+'LISTADO GENERAL '!O1014</f>
        <v>14.894303797468355</v>
      </c>
      <c r="I1002">
        <f t="shared" si="30"/>
        <v>0</v>
      </c>
      <c r="J1002">
        <f>IF('LISTADO GENERAL '!K1014="EXENTO",'REF2'!I1002,I1002*1.16)</f>
        <v>0</v>
      </c>
      <c r="K1002" t="b">
        <f t="shared" si="31"/>
        <v>0</v>
      </c>
      <c r="L1002">
        <f>'LISTADO GENERAL '!A1014</f>
        <v>0</v>
      </c>
    </row>
    <row r="1003" spans="1:12">
      <c r="A1003" s="22">
        <v>1002</v>
      </c>
      <c r="B1003" t="str">
        <f>+'LISTADO GENERAL '!B1015</f>
        <v>020260496</v>
      </c>
      <c r="C1003" t="str">
        <f>+'LISTADO GENERAL '!E1015</f>
        <v>DOL 450MG-40MG-1MG X 10 TAB</v>
      </c>
      <c r="D1003">
        <f>+'LISTADO GENERAL '!F1015</f>
        <v>0</v>
      </c>
      <c r="E1003" t="str">
        <f>+'LISTADO GENERAL '!I1015</f>
        <v>CALOX</v>
      </c>
      <c r="F1003" s="20">
        <f>+'LISTADO GENERAL '!S1015</f>
        <v>46082</v>
      </c>
      <c r="G1003">
        <f>+'LISTADO GENERAL '!T1015</f>
        <v>0</v>
      </c>
      <c r="H1003" s="21">
        <f>+'LISTADO GENERAL '!O1015</f>
        <v>1.9876027577189257</v>
      </c>
      <c r="I1003">
        <f t="shared" si="30"/>
        <v>0</v>
      </c>
      <c r="J1003">
        <f>IF('LISTADO GENERAL '!K1015="EXENTO",'REF2'!I1003,I1003*1.16)</f>
        <v>0</v>
      </c>
      <c r="K1003" t="b">
        <f t="shared" si="31"/>
        <v>0</v>
      </c>
      <c r="L1003">
        <f>'LISTADO GENERAL '!A1015</f>
        <v>0</v>
      </c>
    </row>
    <row r="1004" spans="1:12">
      <c r="A1004" s="22">
        <v>1003</v>
      </c>
      <c r="B1004" t="str">
        <f>+'LISTADO GENERAL '!B1016</f>
        <v>020260613</v>
      </c>
      <c r="C1004" t="str">
        <f>+'LISTADO GENERAL '!E1016</f>
        <v>DOL 450MG-40MG-1MG X 20 TAB</v>
      </c>
      <c r="D1004">
        <f>+'LISTADO GENERAL '!F1016</f>
        <v>0</v>
      </c>
      <c r="E1004" t="str">
        <f>+'LISTADO GENERAL '!I1016</f>
        <v>CALOX</v>
      </c>
      <c r="F1004" s="20">
        <f>+'LISTADO GENERAL '!S1016</f>
        <v>46054</v>
      </c>
      <c r="G1004">
        <f>+'LISTADO GENERAL '!T1016</f>
        <v>0</v>
      </c>
      <c r="H1004" s="21">
        <f>+'LISTADO GENERAL '!O1016</f>
        <v>2.7375949367088608</v>
      </c>
      <c r="I1004">
        <f t="shared" si="30"/>
        <v>0</v>
      </c>
      <c r="J1004">
        <f>IF('LISTADO GENERAL '!K1016="EXENTO",'REF2'!I1004,I1004*1.16)</f>
        <v>0</v>
      </c>
      <c r="K1004" t="b">
        <f t="shared" si="31"/>
        <v>0</v>
      </c>
      <c r="L1004">
        <f>'LISTADO GENERAL '!A1016</f>
        <v>0</v>
      </c>
    </row>
    <row r="1005" spans="1:12">
      <c r="A1005" s="22">
        <v>1004</v>
      </c>
      <c r="B1005" t="str">
        <f>+'LISTADO GENERAL '!B1017</f>
        <v>020261101</v>
      </c>
      <c r="C1005" t="str">
        <f>+'LISTADO GENERAL '!E1017</f>
        <v>DOL GRIP D x 10 TAB</v>
      </c>
      <c r="D1005">
        <f>+'LISTADO GENERAL '!F1017</f>
        <v>0</v>
      </c>
      <c r="E1005" t="str">
        <f>+'LISTADO GENERAL '!I1017</f>
        <v>CALOX</v>
      </c>
      <c r="F1005" s="20">
        <f>+'LISTADO GENERAL '!S1017</f>
        <v>46235</v>
      </c>
      <c r="G1005">
        <f>+'LISTADO GENERAL '!T1017</f>
        <v>0</v>
      </c>
      <c r="H1005" s="21">
        <f>+'LISTADO GENERAL '!O1017</f>
        <v>5.4936708860759493</v>
      </c>
      <c r="I1005">
        <f t="shared" si="30"/>
        <v>0</v>
      </c>
      <c r="J1005">
        <f>IF('LISTADO GENERAL '!K1017="EXENTO",'REF2'!I1005,I1005*1.16)</f>
        <v>0</v>
      </c>
      <c r="K1005" t="b">
        <f t="shared" si="31"/>
        <v>0</v>
      </c>
      <c r="L1005">
        <f>'LISTADO GENERAL '!A1017</f>
        <v>0</v>
      </c>
    </row>
    <row r="1006" spans="1:12">
      <c r="A1006" s="22">
        <v>1005</v>
      </c>
      <c r="B1006" t="str">
        <f>+'LISTADO GENERAL '!B1018</f>
        <v>020261085</v>
      </c>
      <c r="C1006" t="str">
        <f>+'LISTADO GENERAL '!E1018</f>
        <v>DOL KIDS 160mg x 20TAB. MAST</v>
      </c>
      <c r="D1006">
        <f>+'LISTADO GENERAL '!F1018</f>
        <v>0</v>
      </c>
      <c r="E1006" t="str">
        <f>+'LISTADO GENERAL '!I1018</f>
        <v>CALOX</v>
      </c>
      <c r="F1006" s="20">
        <f>+'LISTADO GENERAL '!S1018</f>
        <v>46357</v>
      </c>
      <c r="G1006">
        <f>+'LISTADO GENERAL '!T1018</f>
        <v>0</v>
      </c>
      <c r="H1006" s="21">
        <f>+'LISTADO GENERAL '!O1018</f>
        <v>3.0842857142857145</v>
      </c>
      <c r="I1006">
        <f t="shared" si="30"/>
        <v>0</v>
      </c>
      <c r="J1006">
        <f>IF('LISTADO GENERAL '!K1018="EXENTO",'REF2'!I1006,I1006*1.16)</f>
        <v>0</v>
      </c>
      <c r="K1006" t="b">
        <f t="shared" si="31"/>
        <v>0</v>
      </c>
      <c r="L1006">
        <f>'LISTADO GENERAL '!A1018</f>
        <v>0</v>
      </c>
    </row>
    <row r="1007" spans="1:12">
      <c r="A1007" s="22">
        <v>1006</v>
      </c>
      <c r="B1007" t="str">
        <f>+'LISTADO GENERAL '!B1019</f>
        <v>020260965</v>
      </c>
      <c r="C1007" t="str">
        <f>+'LISTADO GENERAL '!E1019</f>
        <v>DOL PLUS DISPENSADOR 20 BLISTER X 4 TAB</v>
      </c>
      <c r="D1007">
        <f>+'LISTADO GENERAL '!F1019</f>
        <v>0</v>
      </c>
      <c r="E1007" t="str">
        <f>+'LISTADO GENERAL '!I1019</f>
        <v>CALOX</v>
      </c>
      <c r="F1007" s="20">
        <f>+'LISTADO GENERAL '!S1019</f>
        <v>46569</v>
      </c>
      <c r="G1007">
        <f>+'LISTADO GENERAL '!T1019</f>
        <v>0</v>
      </c>
      <c r="H1007" s="21">
        <f>+'LISTADO GENERAL '!O1019</f>
        <v>17.042151898734176</v>
      </c>
      <c r="I1007">
        <f t="shared" si="30"/>
        <v>0</v>
      </c>
      <c r="J1007">
        <f>IF('LISTADO GENERAL '!K1019="EXENTO",'REF2'!I1007,I1007*1.16)</f>
        <v>0</v>
      </c>
      <c r="K1007" t="b">
        <f t="shared" si="31"/>
        <v>0</v>
      </c>
      <c r="L1007">
        <f>'LISTADO GENERAL '!A1019</f>
        <v>0</v>
      </c>
    </row>
    <row r="1008" spans="1:12">
      <c r="A1008" s="22">
        <v>1007</v>
      </c>
      <c r="B1008" t="str">
        <f>+'LISTADO GENERAL '!B1020</f>
        <v>020260537</v>
      </c>
      <c r="C1008" t="str">
        <f>+'LISTADO GENERAL '!E1020</f>
        <v>DOL PLUS X 10 TAB</v>
      </c>
      <c r="D1008">
        <f>+'LISTADO GENERAL '!F1020</f>
        <v>0</v>
      </c>
      <c r="E1008" t="str">
        <f>+'LISTADO GENERAL '!I1020</f>
        <v>CALOX</v>
      </c>
      <c r="F1008" s="20">
        <f>+'LISTADO GENERAL '!S1020</f>
        <v>46569</v>
      </c>
      <c r="G1008">
        <f>+'LISTADO GENERAL '!T1020</f>
        <v>0</v>
      </c>
      <c r="H1008" s="21">
        <f>+'LISTADO GENERAL '!O1020</f>
        <v>2.1623376623376624</v>
      </c>
      <c r="I1008">
        <f t="shared" si="30"/>
        <v>0</v>
      </c>
      <c r="J1008">
        <f>IF('LISTADO GENERAL '!K1020="EXENTO",'REF2'!I1008,I1008*1.16)</f>
        <v>0</v>
      </c>
      <c r="K1008" t="b">
        <f t="shared" si="31"/>
        <v>0</v>
      </c>
      <c r="L1008">
        <f>'LISTADO GENERAL '!A1020</f>
        <v>0</v>
      </c>
    </row>
    <row r="1009" spans="1:12">
      <c r="A1009" s="22">
        <v>1008</v>
      </c>
      <c r="B1009" t="str">
        <f>+'LISTADO GENERAL '!B1021</f>
        <v>020260614</v>
      </c>
      <c r="C1009" t="str">
        <f>+'LISTADO GENERAL '!E1021</f>
        <v>DOL PLUS X 20 TAB</v>
      </c>
      <c r="D1009">
        <f>+'LISTADO GENERAL '!F1021</f>
        <v>0</v>
      </c>
      <c r="E1009" t="str">
        <f>+'LISTADO GENERAL '!I1021</f>
        <v>CALOX</v>
      </c>
      <c r="F1009" s="20">
        <f>+'LISTADO GENERAL '!S1021</f>
        <v>46600</v>
      </c>
      <c r="G1009">
        <f>+'LISTADO GENERAL '!T1021</f>
        <v>0</v>
      </c>
      <c r="H1009" s="21">
        <f>+'LISTADO GENERAL '!O1021</f>
        <v>3.1728500285709633</v>
      </c>
      <c r="I1009">
        <f t="shared" si="30"/>
        <v>0</v>
      </c>
      <c r="J1009">
        <f>IF('LISTADO GENERAL '!K1021="EXENTO",'REF2'!I1009,I1009*1.16)</f>
        <v>0</v>
      </c>
      <c r="K1009" t="b">
        <f t="shared" si="31"/>
        <v>0</v>
      </c>
      <c r="L1009">
        <f>'LISTADO GENERAL '!A1021</f>
        <v>0</v>
      </c>
    </row>
    <row r="1010" spans="1:12">
      <c r="A1010" s="22">
        <v>1009</v>
      </c>
      <c r="B1010" t="str">
        <f>+'LISTADO GENERAL '!B1022</f>
        <v>022110859</v>
      </c>
      <c r="C1010" t="str">
        <f>+'LISTADO GENERAL '!E1022</f>
        <v>DOLAK  SUBLINGUAL 30mg x4 CAMP</v>
      </c>
      <c r="D1010">
        <f>+'LISTADO GENERAL '!F1022</f>
        <v>0</v>
      </c>
      <c r="E1010" t="str">
        <f>+'LISTADO GENERAL '!I1022</f>
        <v>DOLLDER</v>
      </c>
      <c r="F1010" s="20">
        <f>+'LISTADO GENERAL '!S1022</f>
        <v>46174</v>
      </c>
      <c r="G1010">
        <f>+'LISTADO GENERAL '!T1022</f>
        <v>0</v>
      </c>
      <c r="H1010" s="21">
        <f>+'LISTADO GENERAL '!O1022</f>
        <v>3.4422077922077916</v>
      </c>
      <c r="I1010">
        <f t="shared" si="30"/>
        <v>0</v>
      </c>
      <c r="J1010">
        <f>IF('LISTADO GENERAL '!K1022="EXENTO",'REF2'!I1010,I1010*1.16)</f>
        <v>0</v>
      </c>
      <c r="K1010" t="b">
        <f t="shared" si="31"/>
        <v>0</v>
      </c>
      <c r="L1010" t="str">
        <f>'LISTADO GENERAL '!A1022</f>
        <v xml:space="preserve">BROCHE DE ORO </v>
      </c>
    </row>
    <row r="1011" spans="1:12">
      <c r="A1011" s="22">
        <v>1010</v>
      </c>
      <c r="B1011" t="str">
        <f>+'LISTADO GENERAL '!B1023</f>
        <v>022110794</v>
      </c>
      <c r="C1011" t="str">
        <f>+'LISTADO GENERAL '!E1023</f>
        <v>DOLAK (KETOROLAC) 20mg X10 COMPR</v>
      </c>
      <c r="D1011">
        <f>+'LISTADO GENERAL '!F1023</f>
        <v>0</v>
      </c>
      <c r="E1011" t="str">
        <f>+'LISTADO GENERAL '!I1023</f>
        <v>DOLLDER</v>
      </c>
      <c r="F1011" s="20">
        <f>+'LISTADO GENERAL '!S1023</f>
        <v>46266</v>
      </c>
      <c r="G1011">
        <f>+'LISTADO GENERAL '!T1023</f>
        <v>0</v>
      </c>
      <c r="H1011" s="21">
        <f>+'LISTADO GENERAL '!O1023</f>
        <v>5.1201298701298699</v>
      </c>
      <c r="I1011">
        <f t="shared" si="30"/>
        <v>0</v>
      </c>
      <c r="J1011">
        <f>IF('LISTADO GENERAL '!K1023="EXENTO",'REF2'!I1011,I1011*1.16)</f>
        <v>0</v>
      </c>
      <c r="K1011" t="b">
        <f t="shared" si="31"/>
        <v>0</v>
      </c>
      <c r="L1011" t="str">
        <f>'LISTADO GENERAL '!A1023</f>
        <v xml:space="preserve">BROCHE DE ORO </v>
      </c>
    </row>
    <row r="1012" spans="1:12">
      <c r="A1012" s="22">
        <v>1011</v>
      </c>
      <c r="B1012" t="str">
        <f>+'LISTADO GENERAL '!B1024</f>
        <v>022110792</v>
      </c>
      <c r="C1012" t="str">
        <f>+'LISTADO GENERAL '!E1024</f>
        <v>DOLAK 10MG X 20 COMP</v>
      </c>
      <c r="D1012">
        <f>+'LISTADO GENERAL '!F1024</f>
        <v>0</v>
      </c>
      <c r="E1012" t="str">
        <f>+'LISTADO GENERAL '!I1024</f>
        <v>DOLLDER</v>
      </c>
      <c r="F1012" s="20">
        <f>+'LISTADO GENERAL '!S1024</f>
        <v>46143</v>
      </c>
      <c r="G1012">
        <f>+'LISTADO GENERAL '!T1024</f>
        <v>0</v>
      </c>
      <c r="H1012" s="21">
        <f>+'LISTADO GENERAL '!O1024</f>
        <v>4.5772727272727272</v>
      </c>
      <c r="I1012">
        <f t="shared" si="30"/>
        <v>0</v>
      </c>
      <c r="J1012">
        <f>IF('LISTADO GENERAL '!K1024="EXENTO",'REF2'!I1012,I1012*1.16)</f>
        <v>0</v>
      </c>
      <c r="K1012" t="b">
        <f t="shared" si="31"/>
        <v>0</v>
      </c>
      <c r="L1012" t="str">
        <f>'LISTADO GENERAL '!A1024</f>
        <v xml:space="preserve">BROCHE DE ORO </v>
      </c>
    </row>
    <row r="1013" spans="1:12">
      <c r="A1013" s="22">
        <v>1012</v>
      </c>
      <c r="B1013" t="str">
        <f>+'LISTADO GENERAL '!B1025</f>
        <v>022110793</v>
      </c>
      <c r="C1013" t="str">
        <f>+'LISTADO GENERAL '!E1025</f>
        <v>DOLAK SUBLINGUAL 10mg X10 COMPR</v>
      </c>
      <c r="D1013">
        <f>+'LISTADO GENERAL '!F1025</f>
        <v>0</v>
      </c>
      <c r="E1013" t="str">
        <f>+'LISTADO GENERAL '!I1025</f>
        <v>DOLLDER</v>
      </c>
      <c r="F1013" s="20">
        <f>+'LISTADO GENERAL '!S1025</f>
        <v>46204</v>
      </c>
      <c r="G1013">
        <f>+'LISTADO GENERAL '!T1025</f>
        <v>0</v>
      </c>
      <c r="H1013" s="21">
        <f>+'LISTADO GENERAL '!O1025</f>
        <v>4.3506493506493511</v>
      </c>
      <c r="I1013">
        <f t="shared" si="30"/>
        <v>0</v>
      </c>
      <c r="J1013">
        <f>IF('LISTADO GENERAL '!K1025="EXENTO",'REF2'!I1013,I1013*1.16)</f>
        <v>0</v>
      </c>
      <c r="K1013" t="b">
        <f t="shared" si="31"/>
        <v>0</v>
      </c>
      <c r="L1013">
        <f>'LISTADO GENERAL '!A1025</f>
        <v>0</v>
      </c>
    </row>
    <row r="1014" spans="1:12">
      <c r="A1014" s="22">
        <v>1013</v>
      </c>
      <c r="B1014" t="str">
        <f>+'LISTADO GENERAL '!B1026</f>
        <v>021491117</v>
      </c>
      <c r="C1014" t="str">
        <f>+'LISTADO GENERAL '!E1026</f>
        <v>DOLCAN 9 mg / 5 mL x 120 mL SUSP</v>
      </c>
      <c r="D1014">
        <f>+'LISTADO GENERAL '!F1026</f>
        <v>0</v>
      </c>
      <c r="E1014" t="str">
        <f>+'LISTADO GENERAL '!I1026</f>
        <v>MEGALABS</v>
      </c>
      <c r="F1014" s="20">
        <f>+'LISTADO GENERAL '!S1026</f>
        <v>46235</v>
      </c>
      <c r="G1014">
        <f>+'LISTADO GENERAL '!T1026</f>
        <v>0</v>
      </c>
      <c r="H1014" s="21">
        <f>+'LISTADO GENERAL '!O1026</f>
        <v>5.448311688311688</v>
      </c>
      <c r="I1014">
        <f t="shared" si="30"/>
        <v>0</v>
      </c>
      <c r="J1014">
        <f>IF('LISTADO GENERAL '!K1026="EXENTO",'REF2'!I1014,I1014*1.16)</f>
        <v>0</v>
      </c>
      <c r="K1014" t="b">
        <f t="shared" si="31"/>
        <v>0</v>
      </c>
      <c r="L1014" t="str">
        <f>'LISTADO GENERAL '!A1026</f>
        <v>PRODUCTOS TOP</v>
      </c>
    </row>
    <row r="1015" spans="1:12">
      <c r="A1015" s="22">
        <v>1014</v>
      </c>
      <c r="B1015" t="str">
        <f>+'LISTADO GENERAL '!B1027</f>
        <v>021491118</v>
      </c>
      <c r="C1015" t="str">
        <f>+'LISTADO GENERAL '!E1027</f>
        <v>DOLCAN 9 mg / 5 mL x 60 mL SUSP</v>
      </c>
      <c r="D1015">
        <f>+'LISTADO GENERAL '!F1027</f>
        <v>0</v>
      </c>
      <c r="E1015" t="str">
        <f>+'LISTADO GENERAL '!I1027</f>
        <v>MEGALABS</v>
      </c>
      <c r="F1015" s="20">
        <f>+'LISTADO GENERAL '!S1027</f>
        <v>46235</v>
      </c>
      <c r="G1015">
        <f>+'LISTADO GENERAL '!T1027</f>
        <v>0</v>
      </c>
      <c r="H1015" s="21">
        <f>+'LISTADO GENERAL '!O1027</f>
        <v>4.4088311688311688</v>
      </c>
      <c r="I1015">
        <f t="shared" si="30"/>
        <v>0</v>
      </c>
      <c r="J1015">
        <f>IF('LISTADO GENERAL '!K1027="EXENTO",'REF2'!I1015,I1015*1.16)</f>
        <v>0</v>
      </c>
      <c r="K1015" t="b">
        <f t="shared" si="31"/>
        <v>0</v>
      </c>
      <c r="L1015">
        <f>'LISTADO GENERAL '!A1027</f>
        <v>0</v>
      </c>
    </row>
    <row r="1016" spans="1:12">
      <c r="A1016" s="22">
        <v>1015</v>
      </c>
      <c r="B1016" t="str">
        <f>+'LISTADO GENERAL '!B1028</f>
        <v>020261125</v>
      </c>
      <c r="C1016" t="str">
        <f>+'LISTADO GENERAL '!E1028</f>
        <v>DOLDUO 500MG-10MG X 10 TAB</v>
      </c>
      <c r="D1016">
        <f>+'LISTADO GENERAL '!F1028</f>
        <v>0</v>
      </c>
      <c r="E1016" t="str">
        <f>+'LISTADO GENERAL '!I1028</f>
        <v>CALOX</v>
      </c>
      <c r="F1016" s="20">
        <f>+'LISTADO GENERAL '!S1028</f>
        <v>46174</v>
      </c>
      <c r="G1016">
        <f>+'LISTADO GENERAL '!T1028</f>
        <v>0</v>
      </c>
      <c r="H1016" s="21">
        <f>+'LISTADO GENERAL '!O1028</f>
        <v>4.1309523809523814</v>
      </c>
      <c r="I1016">
        <f t="shared" si="30"/>
        <v>0</v>
      </c>
      <c r="J1016">
        <f>IF('LISTADO GENERAL '!K1028="EXENTO",'REF2'!I1016,I1016*1.16)</f>
        <v>0</v>
      </c>
      <c r="K1016" t="b">
        <f t="shared" si="31"/>
        <v>0</v>
      </c>
      <c r="L1016" t="str">
        <f>'LISTADO GENERAL '!A1028</f>
        <v>PRODUCTOS TOP</v>
      </c>
    </row>
    <row r="1017" spans="1:12">
      <c r="A1017" s="22">
        <v>1016</v>
      </c>
      <c r="B1017" t="str">
        <f>+'LISTADO GENERAL '!B1029</f>
        <v>020260882</v>
      </c>
      <c r="C1017" t="str">
        <f>+'LISTADO GENERAL '!E1029</f>
        <v>DOLGRIP X 10 TAB</v>
      </c>
      <c r="D1017">
        <f>+'LISTADO GENERAL '!F1029</f>
        <v>0</v>
      </c>
      <c r="E1017" t="str">
        <f>+'LISTADO GENERAL '!I1029</f>
        <v>CALOX</v>
      </c>
      <c r="F1017" s="20">
        <f>+'LISTADO GENERAL '!S1029</f>
        <v>46508</v>
      </c>
      <c r="G1017">
        <f>+'LISTADO GENERAL '!T1029</f>
        <v>0</v>
      </c>
      <c r="H1017" s="21">
        <f>+'LISTADO GENERAL '!O1029</f>
        <v>1.9620253164556962</v>
      </c>
      <c r="I1017">
        <f t="shared" si="30"/>
        <v>0</v>
      </c>
      <c r="J1017">
        <f>IF('LISTADO GENERAL '!K1029="EXENTO",'REF2'!I1017,I1017*1.16)</f>
        <v>0</v>
      </c>
      <c r="K1017" t="b">
        <f t="shared" si="31"/>
        <v>0</v>
      </c>
      <c r="L1017">
        <f>'LISTADO GENERAL '!A1029</f>
        <v>0</v>
      </c>
    </row>
    <row r="1018" spans="1:12">
      <c r="A1018" s="22">
        <v>1017</v>
      </c>
      <c r="B1018" t="str">
        <f>+'LISTADO GENERAL '!B1030</f>
        <v>0221110872</v>
      </c>
      <c r="C1018" t="str">
        <f>+'LISTADO GENERAL '!E1030</f>
        <v>DOLNIX 75 MG X 20 COMP</v>
      </c>
      <c r="D1018">
        <f>+'LISTADO GENERAL '!F1030</f>
        <v>0</v>
      </c>
      <c r="E1018" t="str">
        <f>+'LISTADO GENERAL '!I1030</f>
        <v>DOLLDER</v>
      </c>
      <c r="F1018" s="20">
        <f>+'LISTADO GENERAL '!S1030</f>
        <v>46235</v>
      </c>
      <c r="G1018">
        <f>+'LISTADO GENERAL '!T1030</f>
        <v>0</v>
      </c>
      <c r="H1018" s="21">
        <f>+'LISTADO GENERAL '!O1030</f>
        <v>4.8857142857142852</v>
      </c>
      <c r="I1018">
        <f t="shared" si="30"/>
        <v>0</v>
      </c>
      <c r="J1018">
        <f>IF('LISTADO GENERAL '!K1030="EXENTO",'REF2'!I1018,I1018*1.16)</f>
        <v>0</v>
      </c>
      <c r="K1018" t="b">
        <f t="shared" si="31"/>
        <v>0</v>
      </c>
      <c r="L1018" t="str">
        <f>'LISTADO GENERAL '!A1030</f>
        <v xml:space="preserve">BROCHE DE ORO </v>
      </c>
    </row>
    <row r="1019" spans="1:12">
      <c r="A1019" s="22">
        <v>1018</v>
      </c>
      <c r="B1019" t="str">
        <f>+'LISTADO GENERAL '!B1031</f>
        <v>022680029</v>
      </c>
      <c r="C1019" t="str">
        <f>+'LISTADO GENERAL '!E1031</f>
        <v>DOLODRAN (DICLOFENACO+PARACETAMOL) 50+500mg X 20 TBLS</v>
      </c>
      <c r="D1019">
        <f>+'LISTADO GENERAL '!F1031</f>
        <v>0</v>
      </c>
      <c r="E1019" t="str">
        <f>+'LISTADO GENERAL '!I1031</f>
        <v xml:space="preserve"> PORTUGAL</v>
      </c>
      <c r="F1019" s="20">
        <f>+'LISTADO GENERAL '!S1031</f>
        <v>46174</v>
      </c>
      <c r="G1019">
        <f>+'LISTADO GENERAL '!T1031</f>
        <v>0</v>
      </c>
      <c r="H1019" s="21">
        <f>+'LISTADO GENERAL '!O1031</f>
        <v>3.6202531645569618</v>
      </c>
      <c r="I1019">
        <f t="shared" si="30"/>
        <v>0</v>
      </c>
      <c r="J1019">
        <f>IF('LISTADO GENERAL '!K1031="EXENTO",'REF2'!I1019,I1019*1.16)</f>
        <v>0</v>
      </c>
      <c r="K1019" t="b">
        <f t="shared" si="31"/>
        <v>0</v>
      </c>
      <c r="L1019" t="str">
        <f>'LISTADO GENERAL '!A1031</f>
        <v>PRODUCTOS TOP</v>
      </c>
    </row>
    <row r="1020" spans="1:12">
      <c r="A1020" s="22">
        <v>1019</v>
      </c>
      <c r="B1020" t="str">
        <f>+'LISTADO GENERAL '!B1032</f>
        <v>032720007</v>
      </c>
      <c r="C1020" t="str">
        <f>+'LISTADO GENERAL '!E1032</f>
        <v xml:space="preserve">DOMPERIDONA 10 MG X 30 TAB </v>
      </c>
      <c r="D1020">
        <f>+'LISTADO GENERAL '!F1032</f>
        <v>0</v>
      </c>
      <c r="E1020" t="str">
        <f>+'LISTADO GENERAL '!I1032</f>
        <v>FAHD</v>
      </c>
      <c r="F1020" s="20">
        <f>+'LISTADO GENERAL '!S1032</f>
        <v>45566</v>
      </c>
      <c r="G1020">
        <f>+'LISTADO GENERAL '!T1032</f>
        <v>0</v>
      </c>
      <c r="H1020" s="21">
        <f>+'LISTADO GENERAL '!O1032</f>
        <v>1.875</v>
      </c>
      <c r="I1020">
        <f t="shared" si="30"/>
        <v>0</v>
      </c>
      <c r="J1020">
        <f>IF('LISTADO GENERAL '!K1032="EXENTO",'REF2'!I1020,I1020*1.16)</f>
        <v>0</v>
      </c>
      <c r="K1020" t="b">
        <f t="shared" si="31"/>
        <v>0</v>
      </c>
      <c r="L1020">
        <f>'LISTADO GENERAL '!A1032</f>
        <v>0</v>
      </c>
    </row>
    <row r="1021" spans="1:12">
      <c r="A1021" s="22">
        <v>1020</v>
      </c>
      <c r="B1021" t="str">
        <f>+'LISTADO GENERAL '!B1033</f>
        <v>022110758</v>
      </c>
      <c r="C1021" t="str">
        <f>+'LISTADO GENERAL '!E1033</f>
        <v>DOMPESIN 10MG X 30 COMP</v>
      </c>
      <c r="D1021">
        <f>+'LISTADO GENERAL '!F1033</f>
        <v>0</v>
      </c>
      <c r="E1021" t="str">
        <f>+'LISTADO GENERAL '!I1033</f>
        <v>DOLLDER</v>
      </c>
      <c r="F1021" s="20">
        <f>+'LISTADO GENERAL '!S1033</f>
        <v>46266</v>
      </c>
      <c r="G1021">
        <f>+'LISTADO GENERAL '!T1033</f>
        <v>0</v>
      </c>
      <c r="H1021" s="21">
        <f>+'LISTADO GENERAL '!O1033</f>
        <v>3.4683544303797471</v>
      </c>
      <c r="I1021">
        <f t="shared" si="30"/>
        <v>0</v>
      </c>
      <c r="J1021">
        <f>IF('LISTADO GENERAL '!K1033="EXENTO",'REF2'!I1021,I1021*1.16)</f>
        <v>0</v>
      </c>
      <c r="K1021" t="b">
        <f t="shared" si="31"/>
        <v>0</v>
      </c>
      <c r="L1021">
        <f>'LISTADO GENERAL '!A1033</f>
        <v>0</v>
      </c>
    </row>
    <row r="1022" spans="1:12">
      <c r="A1022" s="22">
        <v>1021</v>
      </c>
      <c r="B1022" t="str">
        <f>+'LISTADO GENERAL '!B1034</f>
        <v>022110757</v>
      </c>
      <c r="C1022" t="str">
        <f>+'LISTADO GENERAL '!E1034</f>
        <v>DOMPESIN 1MG/ML SUSP X 120ML</v>
      </c>
      <c r="D1022">
        <f>+'LISTADO GENERAL '!F1034</f>
        <v>0</v>
      </c>
      <c r="E1022" t="str">
        <f>+'LISTADO GENERAL '!I1034</f>
        <v>DOLLDER</v>
      </c>
      <c r="F1022" s="20">
        <f>+'LISTADO GENERAL '!S1034</f>
        <v>45901</v>
      </c>
      <c r="G1022">
        <f>+'LISTADO GENERAL '!T1034</f>
        <v>0</v>
      </c>
      <c r="H1022" s="21">
        <f>+'LISTADO GENERAL '!O1034</f>
        <v>6.1265822784810124</v>
      </c>
      <c r="I1022">
        <f t="shared" si="30"/>
        <v>0</v>
      </c>
      <c r="J1022">
        <f>IF('LISTADO GENERAL '!K1034="EXENTO",'REF2'!I1022,I1022*1.16)</f>
        <v>0</v>
      </c>
      <c r="K1022" t="b">
        <f t="shared" si="31"/>
        <v>0</v>
      </c>
      <c r="L1022">
        <f>'LISTADO GENERAL '!A1034</f>
        <v>0</v>
      </c>
    </row>
    <row r="1023" spans="1:12">
      <c r="A1023" s="22">
        <v>1022</v>
      </c>
      <c r="B1023" t="str">
        <f>+'LISTADO GENERAL '!B1035</f>
        <v>021430867</v>
      </c>
      <c r="C1023" t="str">
        <f>+'LISTADO GENERAL '!E1035</f>
        <v>DORIXINA FLEX 125MG-5MG X 10 COMP</v>
      </c>
      <c r="D1023">
        <f>+'LISTADO GENERAL '!F1035</f>
        <v>0</v>
      </c>
      <c r="E1023" t="str">
        <f>+'LISTADO GENERAL '!I1035</f>
        <v>ROEMMERS</v>
      </c>
      <c r="F1023" s="20">
        <f>+'LISTADO GENERAL '!S1035</f>
        <v>46966</v>
      </c>
      <c r="G1023">
        <f>+'LISTADO GENERAL '!T1035</f>
        <v>0</v>
      </c>
      <c r="H1023" s="21">
        <f>+'LISTADO GENERAL '!O1035</f>
        <v>10.43181818181818</v>
      </c>
      <c r="I1023">
        <f t="shared" si="30"/>
        <v>0</v>
      </c>
      <c r="J1023">
        <f>IF('LISTADO GENERAL '!K1035="EXENTO",'REF2'!I1023,I1023*1.16)</f>
        <v>0</v>
      </c>
      <c r="K1023" t="b">
        <f t="shared" si="31"/>
        <v>0</v>
      </c>
      <c r="L1023">
        <f>'LISTADO GENERAL '!A1035</f>
        <v>0</v>
      </c>
    </row>
    <row r="1024" spans="1:12">
      <c r="A1024" s="22">
        <v>1023</v>
      </c>
      <c r="B1024" t="str">
        <f>+'LISTADO GENERAL '!B1036</f>
        <v>033730015</v>
      </c>
      <c r="C1024" t="str">
        <f>+'LISTADO GENERAL '!E1036</f>
        <v>DORZOLAMIDA 2% + TIMOLOL  0,5% X 5ML</v>
      </c>
      <c r="D1024">
        <f>+'LISTADO GENERAL '!F1036</f>
        <v>0</v>
      </c>
      <c r="E1024" t="str">
        <f>+'LISTADO GENERAL '!I1036</f>
        <v>CAPSUVEN</v>
      </c>
      <c r="F1024" s="20">
        <f>+'LISTADO GENERAL '!S1036</f>
        <v>46113</v>
      </c>
      <c r="G1024">
        <f>+'LISTADO GENERAL '!T1036</f>
        <v>0</v>
      </c>
      <c r="H1024" s="21">
        <f>+'LISTADO GENERAL '!O1036</f>
        <v>3.6329113924050631</v>
      </c>
      <c r="I1024">
        <f t="shared" si="30"/>
        <v>0</v>
      </c>
      <c r="J1024">
        <f>IF('LISTADO GENERAL '!K1036="EXENTO",'REF2'!I1024,I1024*1.16)</f>
        <v>0</v>
      </c>
      <c r="K1024" t="b">
        <f t="shared" si="31"/>
        <v>0</v>
      </c>
      <c r="L1024" t="str">
        <f>'LISTADO GENERAL '!A1036</f>
        <v>MORADO DE BIENESTAR</v>
      </c>
    </row>
    <row r="1025" spans="1:12">
      <c r="A1025" s="22">
        <v>1024</v>
      </c>
      <c r="B1025" t="str">
        <f>+'LISTADO GENERAL '!B1037</f>
        <v>020550726</v>
      </c>
      <c r="C1025" t="str">
        <f>+'LISTADO GENERAL '!E1037</f>
        <v>DOTRON 1,8MG/ML SUSP PEDIATRICA X 120ML</v>
      </c>
      <c r="D1025">
        <f>+'LISTADO GENERAL '!F1037</f>
        <v>0</v>
      </c>
      <c r="E1025" t="str">
        <f>+'LISTADO GENERAL '!I1037</f>
        <v>FARMA</v>
      </c>
      <c r="F1025" s="20">
        <f>+'LISTADO GENERAL '!S1037</f>
        <v>45901</v>
      </c>
      <c r="G1025">
        <f>+'LISTADO GENERAL '!T1037</f>
        <v>0</v>
      </c>
      <c r="H1025" s="21">
        <f>+'LISTADO GENERAL '!O1037</f>
        <v>8.5</v>
      </c>
      <c r="I1025">
        <f t="shared" si="30"/>
        <v>0</v>
      </c>
      <c r="J1025">
        <f>IF('LISTADO GENERAL '!K1037="EXENTO",'REF2'!I1025,I1025*1.16)</f>
        <v>0</v>
      </c>
      <c r="K1025" t="b">
        <f t="shared" si="31"/>
        <v>0</v>
      </c>
      <c r="L1025">
        <f>'LISTADO GENERAL '!A1037</f>
        <v>0</v>
      </c>
    </row>
    <row r="1026" spans="1:12">
      <c r="A1026" s="22">
        <v>1025</v>
      </c>
      <c r="B1026" t="str">
        <f>+'LISTADO GENERAL '!B1038</f>
        <v>020550194</v>
      </c>
      <c r="C1026" t="str">
        <f>+'LISTADO GENERAL '!E1038</f>
        <v xml:space="preserve">DOTRON 50MG X 20 CAP </v>
      </c>
      <c r="D1026">
        <f>+'LISTADO GENERAL '!F1038</f>
        <v>0</v>
      </c>
      <c r="E1026" t="str">
        <f>+'LISTADO GENERAL '!I1038</f>
        <v>FARMA</v>
      </c>
      <c r="F1026" s="20">
        <f>+'LISTADO GENERAL '!S1038</f>
        <v>45962</v>
      </c>
      <c r="G1026">
        <f>+'LISTADO GENERAL '!T1038</f>
        <v>0</v>
      </c>
      <c r="H1026" s="21">
        <f>+'LISTADO GENERAL '!O1038</f>
        <v>3.4728571428571429</v>
      </c>
      <c r="I1026">
        <f t="shared" ref="I1026:I1089" si="32">+H1026*G1026</f>
        <v>0</v>
      </c>
      <c r="J1026">
        <f>IF('LISTADO GENERAL '!K1038="EXENTO",'REF2'!I1026,I1026*1.16)</f>
        <v>0</v>
      </c>
      <c r="K1026" t="b">
        <f t="shared" si="31"/>
        <v>0</v>
      </c>
      <c r="L1026">
        <f>'LISTADO GENERAL '!A1038</f>
        <v>0</v>
      </c>
    </row>
    <row r="1027" spans="1:12">
      <c r="A1027" s="22">
        <v>1026</v>
      </c>
      <c r="B1027" t="str">
        <f>+'LISTADO GENERAL '!B1039</f>
        <v>023800008</v>
      </c>
      <c r="C1027" t="str">
        <f>+'LISTADO GENERAL '!E1039</f>
        <v>DOVILIN JARABE X 120ML</v>
      </c>
      <c r="D1027">
        <f>+'LISTADO GENERAL '!F1039</f>
        <v>0</v>
      </c>
      <c r="E1027" t="str">
        <f>+'LISTADO GENERAL '!I1039</f>
        <v>BIOQUIMICA</v>
      </c>
      <c r="F1027" s="20">
        <f>+'LISTADO GENERAL '!S1039</f>
        <v>45992</v>
      </c>
      <c r="G1027">
        <f>+'LISTADO GENERAL '!T1039</f>
        <v>0</v>
      </c>
      <c r="H1027" s="21">
        <f>+'LISTADO GENERAL '!O1039</f>
        <v>2.9506493506493507</v>
      </c>
      <c r="I1027">
        <f t="shared" si="32"/>
        <v>0</v>
      </c>
      <c r="J1027">
        <f>IF('LISTADO GENERAL '!K1039="EXENTO",'REF2'!I1027,I1027*1.16)</f>
        <v>0</v>
      </c>
      <c r="K1027" t="b">
        <f t="shared" ref="K1027:K1090" si="33">IF(AND(G1027&gt;0,OR(L1027=$L$1,L1027=$M$1)),ROW())</f>
        <v>0</v>
      </c>
      <c r="L1027">
        <f>'LISTADO GENERAL '!A1039</f>
        <v>0</v>
      </c>
    </row>
    <row r="1028" spans="1:12">
      <c r="A1028" s="22">
        <v>1027</v>
      </c>
      <c r="B1028" t="str">
        <f>+'LISTADO GENERAL '!B1040</f>
        <v>032300008</v>
      </c>
      <c r="C1028" t="str">
        <f>+'LISTADO GENERAL '!E1040</f>
        <v>DOXICLAV KIDS ( AMOXICILINA + ACIDO CLAVULANICO) 250mg-62.5mg/5mL X 60mL</v>
      </c>
      <c r="D1028">
        <f>+'LISTADO GENERAL '!F1040</f>
        <v>0</v>
      </c>
      <c r="E1028" t="str">
        <f>+'LISTADO GENERAL '!I1040</f>
        <v>DISTRILAB</v>
      </c>
      <c r="F1028" s="20">
        <f>+'LISTADO GENERAL '!S1040</f>
        <v>46143</v>
      </c>
      <c r="G1028">
        <f>+'LISTADO GENERAL '!T1040</f>
        <v>0</v>
      </c>
      <c r="H1028" s="21">
        <f>+'LISTADO GENERAL '!O1040</f>
        <v>6.3291139240506329</v>
      </c>
      <c r="I1028">
        <f t="shared" si="32"/>
        <v>0</v>
      </c>
      <c r="J1028">
        <f>IF('LISTADO GENERAL '!K1040="EXENTO",'REF2'!I1028,I1028*1.16)</f>
        <v>0</v>
      </c>
      <c r="K1028" t="b">
        <f t="shared" si="33"/>
        <v>0</v>
      </c>
      <c r="L1028">
        <f>'LISTADO GENERAL '!A1040</f>
        <v>0</v>
      </c>
    </row>
    <row r="1029" spans="1:12">
      <c r="A1029" s="22">
        <v>1028</v>
      </c>
      <c r="B1029" t="str">
        <f>+'LISTADO GENERAL '!B1041</f>
        <v>020981142</v>
      </c>
      <c r="C1029" t="str">
        <f>+'LISTADO GENERAL '!E1041</f>
        <v>DOXIUM 500MG X 20 CAP</v>
      </c>
      <c r="D1029">
        <f>+'LISTADO GENERAL '!F1041</f>
        <v>0</v>
      </c>
      <c r="E1029" t="str">
        <f>+'LISTADO GENERAL '!I1041</f>
        <v>LETI-GENVEN</v>
      </c>
      <c r="F1029" s="20">
        <f>+'LISTADO GENERAL '!S1041</f>
        <v>47239</v>
      </c>
      <c r="G1029">
        <f>+'LISTADO GENERAL '!T1041</f>
        <v>0</v>
      </c>
      <c r="H1029" s="21">
        <f>+'LISTADO GENERAL '!O1041</f>
        <v>12.189610389610388</v>
      </c>
      <c r="I1029">
        <f t="shared" si="32"/>
        <v>0</v>
      </c>
      <c r="J1029">
        <f>IF('LISTADO GENERAL '!K1041="EXENTO",'REF2'!I1029,I1029*1.16)</f>
        <v>0</v>
      </c>
      <c r="K1029" t="b">
        <f t="shared" si="33"/>
        <v>0</v>
      </c>
      <c r="L1029" t="str">
        <f>'LISTADO GENERAL '!A1041</f>
        <v xml:space="preserve">BROCHE DE ORO </v>
      </c>
    </row>
    <row r="1030" spans="1:12">
      <c r="A1030" s="22">
        <v>1029</v>
      </c>
      <c r="B1030" t="str">
        <f>+'LISTADO GENERAL '!B1042</f>
        <v>033420002</v>
      </c>
      <c r="C1030" t="str">
        <f>+'LISTADO GENERAL '!E1042</f>
        <v xml:space="preserve">DROPELLA (DROSPIRENONA - ETINILESTRADIOL 3MG/0,03 MG) X 21 TAB REC </v>
      </c>
      <c r="D1030">
        <f>+'LISTADO GENERAL '!F1042</f>
        <v>0</v>
      </c>
      <c r="E1030" t="str">
        <f>+'LISTADO GENERAL '!I1042</f>
        <v xml:space="preserve">GENIACARE </v>
      </c>
      <c r="F1030" s="20">
        <f>+'LISTADO GENERAL '!S1042</f>
        <v>46054</v>
      </c>
      <c r="G1030">
        <f>+'LISTADO GENERAL '!T1042</f>
        <v>0</v>
      </c>
      <c r="H1030" s="21">
        <f>+'LISTADO GENERAL '!O1042</f>
        <v>9.0375000000000014</v>
      </c>
      <c r="I1030">
        <f t="shared" si="32"/>
        <v>0</v>
      </c>
      <c r="J1030">
        <f>IF('LISTADO GENERAL '!K1042="EXENTO",'REF2'!I1030,I1030*1.16)</f>
        <v>0</v>
      </c>
      <c r="K1030" t="b">
        <f t="shared" si="33"/>
        <v>0</v>
      </c>
      <c r="L1030" t="str">
        <f>'LISTADO GENERAL '!A1042</f>
        <v>PRODUCTOS TOP</v>
      </c>
    </row>
    <row r="1031" spans="1:12">
      <c r="A1031" s="22">
        <v>1030</v>
      </c>
      <c r="B1031" t="str">
        <f>+'LISTADO GENERAL '!B1043</f>
        <v>022110864</v>
      </c>
      <c r="C1031" t="str">
        <f>+'LISTADO GENERAL '!E1043</f>
        <v>DROPIL 100 MG COMPRIMIDOS X 40 TAB</v>
      </c>
      <c r="D1031">
        <f>+'LISTADO GENERAL '!F1043</f>
        <v>0</v>
      </c>
      <c r="E1031" t="str">
        <f>+'LISTADO GENERAL '!I1043</f>
        <v>DOLLDER</v>
      </c>
      <c r="F1031" s="20">
        <f>+'LISTADO GENERAL '!S1043</f>
        <v>46143</v>
      </c>
      <c r="G1031">
        <f>+'LISTADO GENERAL '!T1043</f>
        <v>0</v>
      </c>
      <c r="H1031" s="21">
        <f>+'LISTADO GENERAL '!O1043</f>
        <v>10.935064935064934</v>
      </c>
      <c r="I1031">
        <f t="shared" si="32"/>
        <v>0</v>
      </c>
      <c r="J1031">
        <f>IF('LISTADO GENERAL '!K1043="EXENTO",'REF2'!I1031,I1031*1.16)</f>
        <v>0</v>
      </c>
      <c r="K1031" t="b">
        <f t="shared" si="33"/>
        <v>0</v>
      </c>
      <c r="L1031">
        <f>'LISTADO GENERAL '!A1043</f>
        <v>0</v>
      </c>
    </row>
    <row r="1032" spans="1:12">
      <c r="A1032" s="22">
        <v>1031</v>
      </c>
      <c r="B1032" t="str">
        <f>+'LISTADO GENERAL '!B1044</f>
        <v>0221110873</v>
      </c>
      <c r="C1032" t="str">
        <f>+'LISTADO GENERAL '!E1044</f>
        <v>DROPIL 200 MG COMPRIMIDOS X 40 TAB</v>
      </c>
      <c r="D1032">
        <f>+'LISTADO GENERAL '!F1044</f>
        <v>0</v>
      </c>
      <c r="E1032" t="str">
        <f>+'LISTADO GENERAL '!I1044</f>
        <v>DOLLDER</v>
      </c>
      <c r="F1032" s="20">
        <f>+'LISTADO GENERAL '!S1044</f>
        <v>46143</v>
      </c>
      <c r="G1032">
        <f>+'LISTADO GENERAL '!T1044</f>
        <v>0</v>
      </c>
      <c r="H1032" s="21">
        <f>+'LISTADO GENERAL '!O1044</f>
        <v>17.9512987012987</v>
      </c>
      <c r="I1032">
        <f t="shared" si="32"/>
        <v>0</v>
      </c>
      <c r="J1032">
        <f>IF('LISTADO GENERAL '!K1044="EXENTO",'REF2'!I1032,I1032*1.16)</f>
        <v>0</v>
      </c>
      <c r="K1032" t="b">
        <f t="shared" si="33"/>
        <v>0</v>
      </c>
      <c r="L1032" t="str">
        <f>'LISTADO GENERAL '!A1044</f>
        <v xml:space="preserve">BROCHE DE ORO </v>
      </c>
    </row>
    <row r="1033" spans="1:12">
      <c r="A1033" s="22">
        <v>1032</v>
      </c>
      <c r="B1033" t="str">
        <f>+'LISTADO GENERAL '!B1045</f>
        <v>021181025</v>
      </c>
      <c r="C1033" t="str">
        <f>+'LISTADO GENERAL '!E1045</f>
        <v>DUOVENT SOLUCION PARA INHALAR X 15ML (BROM DE IPATROPIO + BROM DE FENOTEROL)</v>
      </c>
      <c r="D1033">
        <f>+'LISTADO GENERAL '!F1045</f>
        <v>0</v>
      </c>
      <c r="E1033" t="str">
        <f>+'LISTADO GENERAL '!I1045</f>
        <v>OFTALMI</v>
      </c>
      <c r="F1033" s="20">
        <f>+'LISTADO GENERAL '!S1045</f>
        <v>46296</v>
      </c>
      <c r="G1033">
        <f>+'LISTADO GENERAL '!T1045</f>
        <v>0</v>
      </c>
      <c r="H1033" s="21">
        <f>+'LISTADO GENERAL '!O1045</f>
        <v>12.74</v>
      </c>
      <c r="I1033">
        <f t="shared" si="32"/>
        <v>0</v>
      </c>
      <c r="J1033">
        <f>IF('LISTADO GENERAL '!K1045="EXENTO",'REF2'!I1033,I1033*1.16)</f>
        <v>0</v>
      </c>
      <c r="K1033" t="b">
        <f t="shared" si="33"/>
        <v>0</v>
      </c>
      <c r="L1033" t="str">
        <f>'LISTADO GENERAL '!A1045</f>
        <v>BROCHE DE ORO</v>
      </c>
    </row>
    <row r="1034" spans="1:12">
      <c r="A1034" s="22">
        <v>1033</v>
      </c>
      <c r="B1034" t="str">
        <f>+'LISTADO GENERAL '!B1046</f>
        <v>010140338</v>
      </c>
      <c r="C1034" t="str">
        <f>+'LISTADO GENERAL '!E1046</f>
        <v xml:space="preserve">DURACAINA 5 MG/ML SOL INY X 10 ML  X AMP </v>
      </c>
      <c r="D1034">
        <f>+'LISTADO GENERAL '!F1046</f>
        <v>0</v>
      </c>
      <c r="E1034" t="str">
        <f>+'LISTADO GENERAL '!I1046</f>
        <v>BEHRENS</v>
      </c>
      <c r="F1034" s="20">
        <f>+'LISTADO GENERAL '!S1046</f>
        <v>46419</v>
      </c>
      <c r="G1034">
        <f>+'LISTADO GENERAL '!T1046</f>
        <v>0</v>
      </c>
      <c r="H1034" s="21">
        <f>+'LISTADO GENERAL '!O1046</f>
        <v>7.2371428571428575</v>
      </c>
      <c r="I1034">
        <f t="shared" si="32"/>
        <v>0</v>
      </c>
      <c r="J1034">
        <f>IF('LISTADO GENERAL '!K1046="EXENTO",'REF2'!I1034,I1034*1.16)</f>
        <v>0</v>
      </c>
      <c r="K1034" t="b">
        <f t="shared" si="33"/>
        <v>0</v>
      </c>
      <c r="L1034" t="str">
        <f>'LISTADO GENERAL '!A1046</f>
        <v>PRODUCTOS TOP</v>
      </c>
    </row>
    <row r="1035" spans="1:12">
      <c r="A1035" s="22">
        <v>1034</v>
      </c>
      <c r="B1035" t="str">
        <f>+'LISTADO GENERAL '!B1047</f>
        <v>020351034</v>
      </c>
      <c r="C1035" t="str">
        <f>+'LISTADO GENERAL '!E1047</f>
        <v>DUROCOF (TADALAFILO)   5mg x 30 TAB</v>
      </c>
      <c r="D1035">
        <f>+'LISTADO GENERAL '!F1047</f>
        <v>0</v>
      </c>
      <c r="E1035" t="str">
        <f>+'LISTADO GENERAL '!I1047</f>
        <v>COFASA</v>
      </c>
      <c r="F1035" s="20">
        <f>+'LISTADO GENERAL '!S1047</f>
        <v>46692</v>
      </c>
      <c r="G1035">
        <f>+'LISTADO GENERAL '!T1047</f>
        <v>0</v>
      </c>
      <c r="H1035" s="21">
        <f>+'LISTADO GENERAL '!O1047</f>
        <v>3.9645569620253163</v>
      </c>
      <c r="I1035">
        <f t="shared" si="32"/>
        <v>0</v>
      </c>
      <c r="J1035">
        <f>IF('LISTADO GENERAL '!K1047="EXENTO",'REF2'!I1035,I1035*1.16)</f>
        <v>0</v>
      </c>
      <c r="K1035" t="b">
        <f t="shared" si="33"/>
        <v>0</v>
      </c>
      <c r="L1035" t="str">
        <f>'LISTADO GENERAL '!A1047</f>
        <v xml:space="preserve">NUEVAS ENTRADAS </v>
      </c>
    </row>
    <row r="1036" spans="1:12">
      <c r="A1036" s="22">
        <v>1035</v>
      </c>
      <c r="B1036" t="str">
        <f>+'LISTADO GENERAL '!B1048</f>
        <v>021690641</v>
      </c>
      <c r="C1036" t="str">
        <f>+'LISTADO GENERAL '!E1048</f>
        <v>DUROVAL 100MG X 1 TAB</v>
      </c>
      <c r="D1036">
        <f>+'LISTADO GENERAL '!F1048</f>
        <v>0</v>
      </c>
      <c r="E1036" t="str">
        <f>+'LISTADO GENERAL '!I1048</f>
        <v>VALMOR</v>
      </c>
      <c r="F1036" s="20">
        <f>+'LISTADO GENERAL '!S1048</f>
        <v>46966</v>
      </c>
      <c r="G1036">
        <f>+'LISTADO GENERAL '!T1048</f>
        <v>0</v>
      </c>
      <c r="H1036" s="21">
        <f>+'LISTADO GENERAL '!O1048</f>
        <v>1.9616883116883117</v>
      </c>
      <c r="I1036">
        <f t="shared" si="32"/>
        <v>0</v>
      </c>
      <c r="J1036">
        <f>IF('LISTADO GENERAL '!K1048="EXENTO",'REF2'!I1036,I1036*1.16)</f>
        <v>0</v>
      </c>
      <c r="K1036" t="b">
        <f t="shared" si="33"/>
        <v>0</v>
      </c>
      <c r="L1036" t="str">
        <f>'LISTADO GENERAL '!A1048</f>
        <v>PRODUCTOS TOP</v>
      </c>
    </row>
    <row r="1037" spans="1:12">
      <c r="A1037" s="22">
        <v>1036</v>
      </c>
      <c r="B1037" t="str">
        <f>+'LISTADO GENERAL '!B1049</f>
        <v>021691088</v>
      </c>
      <c r="C1037" t="str">
        <f>+'LISTADO GENERAL '!E1049</f>
        <v>DUROVAL 100MG X 2 TAB</v>
      </c>
      <c r="D1037">
        <f>+'LISTADO GENERAL '!F1049</f>
        <v>0</v>
      </c>
      <c r="E1037" t="str">
        <f>+'LISTADO GENERAL '!I1049</f>
        <v>VALMOR</v>
      </c>
      <c r="F1037" s="20">
        <f>+'LISTADO GENERAL '!S1049</f>
        <v>47058</v>
      </c>
      <c r="G1037">
        <f>+'LISTADO GENERAL '!T1049</f>
        <v>0</v>
      </c>
      <c r="H1037" s="21">
        <f>+'LISTADO GENERAL '!O1049</f>
        <v>2.5212544870583784</v>
      </c>
      <c r="I1037">
        <f t="shared" si="32"/>
        <v>0</v>
      </c>
      <c r="J1037">
        <f>IF('LISTADO GENERAL '!K1049="EXENTO",'REF2'!I1037,I1037*1.16)</f>
        <v>0</v>
      </c>
      <c r="K1037" t="b">
        <f t="shared" si="33"/>
        <v>0</v>
      </c>
      <c r="L1037" t="str">
        <f>'LISTADO GENERAL '!A1049</f>
        <v>PRODUCTOS TOP</v>
      </c>
    </row>
    <row r="1038" spans="1:12">
      <c r="A1038" s="22">
        <v>1037</v>
      </c>
      <c r="B1038" t="str">
        <f>+'LISTADO GENERAL '!B1050</f>
        <v>021690199</v>
      </c>
      <c r="C1038" t="str">
        <f>+'LISTADO GENERAL '!E1050</f>
        <v>DUROVAL 50MG X 1 TAB</v>
      </c>
      <c r="D1038">
        <f>+'LISTADO GENERAL '!F1050</f>
        <v>0</v>
      </c>
      <c r="E1038" t="str">
        <f>+'LISTADO GENERAL '!I1050</f>
        <v>VALMOR</v>
      </c>
      <c r="F1038" s="20">
        <f>+'LISTADO GENERAL '!S1050</f>
        <v>47239</v>
      </c>
      <c r="G1038">
        <f>+'LISTADO GENERAL '!T1050</f>
        <v>0</v>
      </c>
      <c r="H1038" s="21">
        <f>+'LISTADO GENERAL '!O1050</f>
        <v>1.0909090909090908</v>
      </c>
      <c r="I1038">
        <f t="shared" si="32"/>
        <v>0</v>
      </c>
      <c r="J1038">
        <f>IF('LISTADO GENERAL '!K1050="EXENTO",'REF2'!I1038,I1038*1.16)</f>
        <v>0</v>
      </c>
      <c r="K1038" t="b">
        <f t="shared" si="33"/>
        <v>0</v>
      </c>
      <c r="L1038">
        <f>'LISTADO GENERAL '!A1050</f>
        <v>0</v>
      </c>
    </row>
    <row r="1039" spans="1:12">
      <c r="A1039" s="22">
        <v>1038</v>
      </c>
      <c r="B1039" t="str">
        <f>+'LISTADO GENERAL '!B1051</f>
        <v>021690200</v>
      </c>
      <c r="C1039" t="str">
        <f>+'LISTADO GENERAL '!E1051</f>
        <v>DUROVAL 50MG X 10 TAB</v>
      </c>
      <c r="D1039">
        <f>+'LISTADO GENERAL '!F1051</f>
        <v>0</v>
      </c>
      <c r="E1039" t="str">
        <f>+'LISTADO GENERAL '!I1051</f>
        <v>VALMOR</v>
      </c>
      <c r="F1039" s="20">
        <f>+'LISTADO GENERAL '!S1051</f>
        <v>46935</v>
      </c>
      <c r="G1039">
        <f>+'LISTADO GENERAL '!T1051</f>
        <v>0</v>
      </c>
      <c r="H1039" s="21">
        <f>+'LISTADO GENERAL '!O1051</f>
        <v>8.2387012987012973</v>
      </c>
      <c r="I1039">
        <f t="shared" si="32"/>
        <v>0</v>
      </c>
      <c r="J1039">
        <f>IF('LISTADO GENERAL '!K1051="EXENTO",'REF2'!I1039,I1039*1.16)</f>
        <v>0</v>
      </c>
      <c r="K1039" t="b">
        <f t="shared" si="33"/>
        <v>0</v>
      </c>
      <c r="L1039" t="str">
        <f>'LISTADO GENERAL '!A1051</f>
        <v>PRODUCTOS TOP</v>
      </c>
    </row>
    <row r="1040" spans="1:12">
      <c r="A1040" s="22">
        <v>1039</v>
      </c>
      <c r="B1040" t="str">
        <f>+'LISTADO GENERAL '!B1052</f>
        <v>021690202</v>
      </c>
      <c r="C1040" t="str">
        <f>+'LISTADO GENERAL '!E1052</f>
        <v>DUROVAL 50MG X 3 TAB</v>
      </c>
      <c r="D1040">
        <f>+'LISTADO GENERAL '!F1052</f>
        <v>0</v>
      </c>
      <c r="E1040" t="str">
        <f>+'LISTADO GENERAL '!I1052</f>
        <v>VALMOR</v>
      </c>
      <c r="F1040" s="20">
        <f>+'LISTADO GENERAL '!S1052</f>
        <v>46935</v>
      </c>
      <c r="G1040">
        <f>+'LISTADO GENERAL '!T1052</f>
        <v>0</v>
      </c>
      <c r="H1040" s="21">
        <f>+'LISTADO GENERAL '!O1052</f>
        <v>2.5371682916490039</v>
      </c>
      <c r="I1040">
        <f t="shared" si="32"/>
        <v>0</v>
      </c>
      <c r="J1040">
        <f>IF('LISTADO GENERAL '!K1052="EXENTO",'REF2'!I1040,I1040*1.16)</f>
        <v>0</v>
      </c>
      <c r="K1040" t="b">
        <f t="shared" si="33"/>
        <v>0</v>
      </c>
      <c r="L1040" t="str">
        <f>'LISTADO GENERAL '!A1052</f>
        <v>PRODUCTOS TOP</v>
      </c>
    </row>
    <row r="1041" spans="1:12">
      <c r="A1041" s="22">
        <v>1040</v>
      </c>
      <c r="B1041" t="str">
        <f>+'LISTADO GENERAL '!B1053</f>
        <v>021890530</v>
      </c>
      <c r="C1041" t="str">
        <f>+'LISTADO GENERAL '!E1053</f>
        <v>DUVADILAN 10MG X 30 COMP</v>
      </c>
      <c r="D1041">
        <f>+'LISTADO GENERAL '!F1053</f>
        <v>0</v>
      </c>
      <c r="E1041" t="str">
        <f>+'LISTADO GENERAL '!I1053</f>
        <v>VARGAS</v>
      </c>
      <c r="F1041" s="20">
        <f>+'LISTADO GENERAL '!S1053</f>
        <v>47392</v>
      </c>
      <c r="G1041">
        <f>+'LISTADO GENERAL '!T1053</f>
        <v>0</v>
      </c>
      <c r="H1041" s="21">
        <f>+'LISTADO GENERAL '!O1053</f>
        <v>10.970293670886075</v>
      </c>
      <c r="I1041">
        <f t="shared" si="32"/>
        <v>0</v>
      </c>
      <c r="J1041">
        <f>IF('LISTADO GENERAL '!K1053="EXENTO",'REF2'!I1041,I1041*1.16)</f>
        <v>0</v>
      </c>
      <c r="K1041" t="b">
        <f t="shared" si="33"/>
        <v>0</v>
      </c>
      <c r="L1041">
        <f>'LISTADO GENERAL '!A1053</f>
        <v>0</v>
      </c>
    </row>
    <row r="1042" spans="1:12">
      <c r="A1042" s="22">
        <v>1041</v>
      </c>
      <c r="B1042" t="str">
        <f>+'LISTADO GENERAL '!B1054</f>
        <v>011700000</v>
      </c>
      <c r="C1042" t="str">
        <f>+'LISTADO GENERAL '!E1054</f>
        <v>DUVADILAN SOL INY 10mg/2mL X 3 AMP</v>
      </c>
      <c r="D1042">
        <f>+'LISTADO GENERAL '!F1054</f>
        <v>0</v>
      </c>
      <c r="E1042" t="str">
        <f>+'LISTADO GENERAL '!I1054</f>
        <v>ZUOZ PHARMA</v>
      </c>
      <c r="F1042" s="20">
        <f>+'LISTADO GENERAL '!S1054</f>
        <v>46296</v>
      </c>
      <c r="G1042">
        <f>+'LISTADO GENERAL '!T1054</f>
        <v>0</v>
      </c>
      <c r="H1042" s="21">
        <f>+'LISTADO GENERAL '!O1054</f>
        <v>8.4404761904761898</v>
      </c>
      <c r="I1042">
        <f t="shared" si="32"/>
        <v>0</v>
      </c>
      <c r="J1042">
        <f>IF('LISTADO GENERAL '!K1054="EXENTO",'REF2'!I1042,I1042*1.16)</f>
        <v>0</v>
      </c>
      <c r="K1042" t="b">
        <f t="shared" si="33"/>
        <v>0</v>
      </c>
      <c r="L1042" t="str">
        <f>'LISTADO GENERAL '!A1054</f>
        <v>PRODUCTOS TOP</v>
      </c>
    </row>
    <row r="1043" spans="1:12">
      <c r="A1043" s="22">
        <v>1042</v>
      </c>
      <c r="B1043" t="str">
        <f>+'LISTADO GENERAL '!B1055</f>
        <v>021181120</v>
      </c>
      <c r="C1043" t="str">
        <f>+'LISTADO GENERAL '!E1055</f>
        <v>DYFRIN SOL OFTALMICA X 5ML</v>
      </c>
      <c r="D1043">
        <f>+'LISTADO GENERAL '!F1055</f>
        <v>0</v>
      </c>
      <c r="E1043" t="str">
        <f>+'LISTADO GENERAL '!I1055</f>
        <v>OFTALMI</v>
      </c>
      <c r="F1043" s="20">
        <f>+'LISTADO GENERAL '!S1055</f>
        <v>45689</v>
      </c>
      <c r="G1043">
        <f>+'LISTADO GENERAL '!T1055</f>
        <v>0</v>
      </c>
      <c r="H1043" s="21">
        <f>+'LISTADO GENERAL '!O1055</f>
        <v>12.379746835443036</v>
      </c>
      <c r="I1043">
        <f t="shared" si="32"/>
        <v>0</v>
      </c>
      <c r="J1043">
        <f>IF('LISTADO GENERAL '!K1055="EXENTO",'REF2'!I1043,I1043*1.16)</f>
        <v>0</v>
      </c>
      <c r="K1043" t="b">
        <f t="shared" si="33"/>
        <v>0</v>
      </c>
      <c r="L1043" t="str">
        <f>'LISTADO GENERAL '!A1055</f>
        <v>BROCHE DE ORO</v>
      </c>
    </row>
    <row r="1044" spans="1:12">
      <c r="A1044" s="22">
        <v>1043</v>
      </c>
      <c r="B1044" t="str">
        <f>+'LISTADO GENERAL '!B1056</f>
        <v>032300014</v>
      </c>
      <c r="C1044" t="str">
        <f>+'LISTADO GENERAL '!E1056</f>
        <v>DYMACIN CLINDAMICINA CREMA VAGINAL 2% TUBO X 40G</v>
      </c>
      <c r="D1044">
        <f>+'LISTADO GENERAL '!F1056</f>
        <v>0</v>
      </c>
      <c r="E1044" t="str">
        <f>+'LISTADO GENERAL '!I1056</f>
        <v>DISTRILAB</v>
      </c>
      <c r="F1044" s="20">
        <f>+'LISTADO GENERAL '!S1056</f>
        <v>46388</v>
      </c>
      <c r="G1044">
        <f>+'LISTADO GENERAL '!T1056</f>
        <v>0</v>
      </c>
      <c r="H1044" s="21">
        <f>+'LISTADO GENERAL '!O1056</f>
        <v>9.0227848101265806</v>
      </c>
      <c r="I1044">
        <f t="shared" si="32"/>
        <v>0</v>
      </c>
      <c r="J1044">
        <f>IF('LISTADO GENERAL '!K1056="EXENTO",'REF2'!I1044,I1044*1.16)</f>
        <v>0</v>
      </c>
      <c r="K1044" t="b">
        <f t="shared" si="33"/>
        <v>0</v>
      </c>
      <c r="L1044">
        <f>'LISTADO GENERAL '!A1056</f>
        <v>0</v>
      </c>
    </row>
    <row r="1045" spans="1:12">
      <c r="A1045" s="22">
        <v>1044</v>
      </c>
      <c r="B1045" t="str">
        <f>+'LISTADO GENERAL '!B1057</f>
        <v>022300309</v>
      </c>
      <c r="C1045" t="str">
        <f>+'LISTADO GENERAL '!E1057</f>
        <v>DYMAZOL 3  (CLOTRIMAZOL) X 200 MG 3 UNIDADES</v>
      </c>
      <c r="D1045">
        <f>+'LISTADO GENERAL '!F1057</f>
        <v>0</v>
      </c>
      <c r="E1045" t="str">
        <f>+'LISTADO GENERAL '!I1057</f>
        <v>DISTRILAB</v>
      </c>
      <c r="F1045" s="20">
        <f>+'LISTADO GENERAL '!S1057</f>
        <v>46508</v>
      </c>
      <c r="G1045">
        <f>+'LISTADO GENERAL '!T1057</f>
        <v>0</v>
      </c>
      <c r="H1045" s="21">
        <f>+'LISTADO GENERAL '!O1057</f>
        <v>2.4155844155844157</v>
      </c>
      <c r="I1045">
        <f t="shared" si="32"/>
        <v>0</v>
      </c>
      <c r="J1045">
        <f>IF('LISTADO GENERAL '!K1057="EXENTO",'REF2'!I1045,I1045*1.16)</f>
        <v>0</v>
      </c>
      <c r="K1045" t="b">
        <f t="shared" si="33"/>
        <v>0</v>
      </c>
      <c r="L1045" t="str">
        <f>'LISTADO GENERAL '!A1057</f>
        <v>PRODUCTOS TOP</v>
      </c>
    </row>
    <row r="1046" spans="1:12">
      <c r="A1046" s="22">
        <v>1045</v>
      </c>
      <c r="B1046" t="str">
        <f>+'LISTADO GENERAL '!B1058</f>
        <v>022300308</v>
      </c>
      <c r="C1046" t="str">
        <f>+'LISTADO GENERAL '!E1058</f>
        <v>DYMAZOL 6  (CLOTRIMAZOL) X 100 MG 6 UNIDADES</v>
      </c>
      <c r="D1046">
        <f>+'LISTADO GENERAL '!F1058</f>
        <v>0</v>
      </c>
      <c r="E1046" t="str">
        <f>+'LISTADO GENERAL '!I1058</f>
        <v>DISTRILAB</v>
      </c>
      <c r="F1046" s="20">
        <f>+'LISTADO GENERAL '!S1058</f>
        <v>46508</v>
      </c>
      <c r="G1046">
        <f>+'LISTADO GENERAL '!T1058</f>
        <v>0</v>
      </c>
      <c r="H1046" s="21">
        <f>+'LISTADO GENERAL '!O1058</f>
        <v>2.5844155844155843</v>
      </c>
      <c r="I1046">
        <f t="shared" si="32"/>
        <v>0</v>
      </c>
      <c r="J1046">
        <f>IF('LISTADO GENERAL '!K1058="EXENTO",'REF2'!I1046,I1046*1.16)</f>
        <v>0</v>
      </c>
      <c r="K1046" t="b">
        <f t="shared" si="33"/>
        <v>0</v>
      </c>
      <c r="L1046">
        <f>'LISTADO GENERAL '!A1058</f>
        <v>0</v>
      </c>
    </row>
    <row r="1047" spans="1:12">
      <c r="A1047" s="22">
        <v>1046</v>
      </c>
      <c r="B1047" t="str">
        <f>+'LISTADO GENERAL '!B1059</f>
        <v>032300015</v>
      </c>
      <c r="C1047" t="str">
        <f>+'LISTADO GENERAL '!E1059</f>
        <v>DYMAZOL CREMA VAGINAL AL 2% (CLOTRIMAZOL) X 50G</v>
      </c>
      <c r="D1047">
        <f>+'LISTADO GENERAL '!F1059</f>
        <v>0</v>
      </c>
      <c r="E1047" t="str">
        <f>+'LISTADO GENERAL '!I1059</f>
        <v>DISTRILAB</v>
      </c>
      <c r="F1047" s="20">
        <f>+'LISTADO GENERAL '!S1059</f>
        <v>46357</v>
      </c>
      <c r="G1047">
        <f>+'LISTADO GENERAL '!T1059</f>
        <v>0</v>
      </c>
      <c r="H1047" s="21">
        <f>+'LISTADO GENERAL '!O1059</f>
        <v>3.8227848101265822</v>
      </c>
      <c r="I1047">
        <f t="shared" si="32"/>
        <v>0</v>
      </c>
      <c r="J1047">
        <f>IF('LISTADO GENERAL '!K1059="EXENTO",'REF2'!I1047,I1047*1.16)</f>
        <v>0</v>
      </c>
      <c r="K1047" t="b">
        <f t="shared" si="33"/>
        <v>0</v>
      </c>
      <c r="L1047" t="str">
        <f>'LISTADO GENERAL '!A1059</f>
        <v>PRODUCTOS TOP</v>
      </c>
    </row>
    <row r="1048" spans="1:12">
      <c r="A1048" s="22">
        <v>1047</v>
      </c>
      <c r="B1048" t="str">
        <f>+'LISTADO GENERAL '!B1060</f>
        <v>022300312</v>
      </c>
      <c r="C1048" t="str">
        <f>+'LISTADO GENERAL '!E1060</f>
        <v>DYMAZOL DUAL (CLOTRIMAZOL + CLOTRIMAZOL) 200MG OVULOS  1% CREMA</v>
      </c>
      <c r="D1048">
        <f>+'LISTADO GENERAL '!F1060</f>
        <v>0</v>
      </c>
      <c r="E1048" t="str">
        <f>+'LISTADO GENERAL '!I1060</f>
        <v>DISTRILAB</v>
      </c>
      <c r="F1048" s="20">
        <f>+'LISTADO GENERAL '!S1060</f>
        <v>46388</v>
      </c>
      <c r="G1048">
        <f>+'LISTADO GENERAL '!T1060</f>
        <v>0</v>
      </c>
      <c r="H1048" s="21">
        <f>+'LISTADO GENERAL '!O1060</f>
        <v>4.1038961038961039</v>
      </c>
      <c r="I1048">
        <f t="shared" si="32"/>
        <v>0</v>
      </c>
      <c r="J1048">
        <f>IF('LISTADO GENERAL '!K1060="EXENTO",'REF2'!I1048,I1048*1.16)</f>
        <v>0</v>
      </c>
      <c r="K1048" t="b">
        <f t="shared" si="33"/>
        <v>0</v>
      </c>
      <c r="L1048" t="str">
        <f>'LISTADO GENERAL '!A1060</f>
        <v>PRODUCTOS TOP</v>
      </c>
    </row>
    <row r="1049" spans="1:12">
      <c r="A1049" s="22">
        <v>1048</v>
      </c>
      <c r="B1049" t="str">
        <f>+'LISTADO GENERAL '!B1061</f>
        <v>022300294</v>
      </c>
      <c r="C1049" t="str">
        <f>+'LISTADO GENERAL '!E1061</f>
        <v>DYNAZOL FORTE (METRONIDAZOL+MICONAZOL) X 40G</v>
      </c>
      <c r="D1049">
        <f>+'LISTADO GENERAL '!F1061</f>
        <v>0</v>
      </c>
      <c r="E1049" t="str">
        <f>+'LISTADO GENERAL '!I1061</f>
        <v>DISTRILAB</v>
      </c>
      <c r="F1049" s="20">
        <f>+'LISTADO GENERAL '!S1061</f>
        <v>46113</v>
      </c>
      <c r="G1049">
        <f>+'LISTADO GENERAL '!T1061</f>
        <v>0</v>
      </c>
      <c r="H1049" s="21">
        <f>+'LISTADO GENERAL '!O1061</f>
        <v>6.4373417721518988</v>
      </c>
      <c r="I1049">
        <f t="shared" si="32"/>
        <v>0</v>
      </c>
      <c r="J1049">
        <f>IF('LISTADO GENERAL '!K1061="EXENTO",'REF2'!I1049,I1049*1.16)</f>
        <v>0</v>
      </c>
      <c r="K1049" t="b">
        <f t="shared" si="33"/>
        <v>0</v>
      </c>
      <c r="L1049" t="str">
        <f>'LISTADO GENERAL '!A1061</f>
        <v>PRODUCTOS TOP</v>
      </c>
    </row>
    <row r="1050" spans="1:12">
      <c r="A1050" s="22">
        <v>1049</v>
      </c>
      <c r="B1050" t="str">
        <f>+'LISTADO GENERAL '!B1062</f>
        <v>023000005</v>
      </c>
      <c r="C1050" t="str">
        <f>+'LISTADO GENERAL '!E1062</f>
        <v>E-400 ANTIOXIDANTE 268 MG * 100TAB</v>
      </c>
      <c r="D1050">
        <f>+'LISTADO GENERAL '!F1062</f>
        <v>0</v>
      </c>
      <c r="E1050" t="str">
        <f>+'LISTADO GENERAL '!I1062</f>
        <v>NOW</v>
      </c>
      <c r="F1050" s="20">
        <f>+'LISTADO GENERAL '!S1062</f>
        <v>45931</v>
      </c>
      <c r="G1050">
        <f>+'LISTADO GENERAL '!T1062</f>
        <v>0</v>
      </c>
      <c r="H1050" s="21">
        <f>+'LISTADO GENERAL '!O1062</f>
        <v>25.547619047619051</v>
      </c>
      <c r="I1050">
        <f t="shared" si="32"/>
        <v>0</v>
      </c>
      <c r="J1050">
        <f>IF('LISTADO GENERAL '!K1062="EXENTO",'REF2'!I1050,I1050*1.16)</f>
        <v>0</v>
      </c>
      <c r="K1050" t="b">
        <f t="shared" si="33"/>
        <v>0</v>
      </c>
      <c r="L1050" t="str">
        <f>'LISTADO GENERAL '!A1062</f>
        <v>PRODUCTOS TOP</v>
      </c>
    </row>
    <row r="1051" spans="1:12">
      <c r="A1051" s="22">
        <v>1050</v>
      </c>
      <c r="B1051" t="str">
        <f>+'LISTADO GENERAL '!B1063</f>
        <v>0217409034</v>
      </c>
      <c r="C1051" t="str">
        <f>+'LISTADO GENERAL '!E1063</f>
        <v>ECLAMP 150 MG X 30 TABLETAS</v>
      </c>
      <c r="D1051">
        <f>+'LISTADO GENERAL '!F1063</f>
        <v>0</v>
      </c>
      <c r="E1051" t="str">
        <f>+'LISTADO GENERAL '!I1063</f>
        <v>VIVAX</v>
      </c>
      <c r="F1051" s="20">
        <f>+'LISTADO GENERAL '!S1063</f>
        <v>45809</v>
      </c>
      <c r="G1051">
        <f>+'LISTADO GENERAL '!T1063</f>
        <v>0</v>
      </c>
      <c r="H1051" s="21">
        <f>+'LISTADO GENERAL '!O1063</f>
        <v>17.177215189873419</v>
      </c>
      <c r="I1051">
        <f t="shared" si="32"/>
        <v>0</v>
      </c>
      <c r="J1051">
        <f>IF('LISTADO GENERAL '!K1063="EXENTO",'REF2'!I1051,I1051*1.16)</f>
        <v>0</v>
      </c>
      <c r="K1051" t="b">
        <f t="shared" si="33"/>
        <v>0</v>
      </c>
      <c r="L1051">
        <f>'LISTADO GENERAL '!A1063</f>
        <v>0</v>
      </c>
    </row>
    <row r="1052" spans="1:12">
      <c r="A1052" s="22">
        <v>1051</v>
      </c>
      <c r="B1052" t="str">
        <f>+'LISTADO GENERAL '!B1064</f>
        <v>010180333</v>
      </c>
      <c r="C1052" t="str">
        <f>+'LISTADO GENERAL '!E1064</f>
        <v>EFEDRINA SULFATO AL 6%/1ML AMP</v>
      </c>
      <c r="D1052">
        <f>+'LISTADO GENERAL '!F1064</f>
        <v>0</v>
      </c>
      <c r="E1052" t="str">
        <f>+'LISTADO GENERAL '!I1064</f>
        <v>BIOSANO</v>
      </c>
      <c r="F1052" s="20">
        <f>+'LISTADO GENERAL '!S1064</f>
        <v>46966</v>
      </c>
      <c r="G1052">
        <f>+'LISTADO GENERAL '!T1064</f>
        <v>0</v>
      </c>
      <c r="H1052" s="21">
        <f>+'LISTADO GENERAL '!O1064</f>
        <v>4.3376623376623371</v>
      </c>
      <c r="I1052">
        <f t="shared" si="32"/>
        <v>0</v>
      </c>
      <c r="J1052">
        <f>IF('LISTADO GENERAL '!K1064="EXENTO",'REF2'!I1052,I1052*1.16)</f>
        <v>0</v>
      </c>
      <c r="K1052" t="b">
        <f t="shared" si="33"/>
        <v>0</v>
      </c>
      <c r="L1052" t="str">
        <f>'LISTADO GENERAL '!A1064</f>
        <v>PRODUCTOS TOP</v>
      </c>
    </row>
    <row r="1053" spans="1:12">
      <c r="A1053" s="22">
        <v>1052</v>
      </c>
      <c r="B1053" t="str">
        <f>+'LISTADO GENERAL '!B1065</f>
        <v>020191102</v>
      </c>
      <c r="C1053" t="str">
        <f>+'LISTADO GENERAL '!E1065</f>
        <v>EKICAL SUSPESION 120 ML</v>
      </c>
      <c r="D1053">
        <f>+'LISTADO GENERAL '!F1065</f>
        <v>0</v>
      </c>
      <c r="E1053" t="str">
        <f>+'LISTADO GENERAL '!I1065</f>
        <v>BIOTECH</v>
      </c>
      <c r="F1053" s="20">
        <f>+'LISTADO GENERAL '!S1065</f>
        <v>46235</v>
      </c>
      <c r="G1053">
        <f>+'LISTADO GENERAL '!T1065</f>
        <v>0</v>
      </c>
      <c r="H1053" s="21">
        <f>+'LISTADO GENERAL '!O1065</f>
        <v>7.0681547619047613</v>
      </c>
      <c r="I1053">
        <f t="shared" si="32"/>
        <v>0</v>
      </c>
      <c r="J1053">
        <f>IF('LISTADO GENERAL '!K1065="EXENTO",'REF2'!I1053,I1053*1.16)</f>
        <v>0</v>
      </c>
      <c r="K1053" t="b">
        <f t="shared" si="33"/>
        <v>0</v>
      </c>
      <c r="L1053" t="str">
        <f>'LISTADO GENERAL '!A1065</f>
        <v>PRODUCTOS TOP</v>
      </c>
    </row>
    <row r="1054" spans="1:12">
      <c r="A1054" s="22">
        <v>1053</v>
      </c>
      <c r="B1054" t="str">
        <f>+'LISTADO GENERAL '!B1066</f>
        <v>033180018</v>
      </c>
      <c r="C1054" t="str">
        <f>+'LISTADO GENERAL '!E1066</f>
        <v>ELECTRO C ZINC PRO  X 6 SOBRES 5,6G SUERO HIDRATANTE</v>
      </c>
      <c r="D1054">
        <f>+'LISTADO GENERAL '!F1066</f>
        <v>0</v>
      </c>
      <c r="E1054" t="str">
        <f>+'LISTADO GENERAL '!I1066</f>
        <v>ARTE + MEDICO</v>
      </c>
      <c r="F1054" s="20">
        <f>+'LISTADO GENERAL '!S1066</f>
        <v>46143</v>
      </c>
      <c r="G1054">
        <f>+'LISTADO GENERAL '!T1066</f>
        <v>0</v>
      </c>
      <c r="H1054" s="21">
        <f>+'LISTADO GENERAL '!O1066</f>
        <v>7.4756962025316458</v>
      </c>
      <c r="I1054">
        <f t="shared" si="32"/>
        <v>0</v>
      </c>
      <c r="J1054">
        <f>IF('LISTADO GENERAL '!K1066="EXENTO",'REF2'!I1054,I1054*1.16)</f>
        <v>0</v>
      </c>
      <c r="K1054" t="b">
        <f t="shared" si="33"/>
        <v>0</v>
      </c>
      <c r="L1054">
        <f>'LISTADO GENERAL '!A1066</f>
        <v>0</v>
      </c>
    </row>
    <row r="1055" spans="1:12">
      <c r="A1055" s="22">
        <v>1054</v>
      </c>
      <c r="B1055" t="str">
        <f>+'LISTADO GENERAL '!B1067</f>
        <v>033180019</v>
      </c>
      <c r="C1055" t="str">
        <f>+'LISTADO GENERAL '!E1067</f>
        <v>ELECTROLITE X 10 SOBRES</v>
      </c>
      <c r="D1055">
        <f>+'LISTADO GENERAL '!F1067</f>
        <v>0</v>
      </c>
      <c r="E1055" t="str">
        <f>+'LISTADO GENERAL '!I1067</f>
        <v>ARTE + MEDICO</v>
      </c>
      <c r="F1055" s="20">
        <f>+'LISTADO GENERAL '!S1067</f>
        <v>46508</v>
      </c>
      <c r="G1055">
        <f>+'LISTADO GENERAL '!T1067</f>
        <v>0</v>
      </c>
      <c r="H1055" s="21">
        <f>+'LISTADO GENERAL '!O1067</f>
        <v>9.0714285714285712</v>
      </c>
      <c r="I1055">
        <f t="shared" si="32"/>
        <v>0</v>
      </c>
      <c r="J1055">
        <f>IF('LISTADO GENERAL '!K1067="EXENTO",'REF2'!I1055,I1055*1.16)</f>
        <v>0</v>
      </c>
      <c r="K1055" t="b">
        <f t="shared" si="33"/>
        <v>0</v>
      </c>
      <c r="L1055">
        <f>'LISTADO GENERAL '!A1067</f>
        <v>0</v>
      </c>
    </row>
    <row r="1056" spans="1:12">
      <c r="A1056" s="22">
        <v>1055</v>
      </c>
      <c r="B1056" t="str">
        <f>+'LISTADO GENERAL '!B1068</f>
        <v>011720001</v>
      </c>
      <c r="C1056" t="str">
        <f>+'LISTADO GENERAL '!E1068</f>
        <v>EMOCA (FITOMENADIONA) SOL INY X 3 AMP</v>
      </c>
      <c r="D1056">
        <f>+'LISTADO GENERAL '!F1068</f>
        <v>0</v>
      </c>
      <c r="E1056" t="str">
        <f>+'LISTADO GENERAL '!I1068</f>
        <v>VINCENTI</v>
      </c>
      <c r="F1056" s="20">
        <f>+'LISTADO GENERAL '!S1068</f>
        <v>45992</v>
      </c>
      <c r="G1056">
        <f>+'LISTADO GENERAL '!T1068</f>
        <v>0</v>
      </c>
      <c r="H1056" s="21">
        <f>+'LISTADO GENERAL '!O1068</f>
        <v>4.220779220779221</v>
      </c>
      <c r="I1056">
        <f t="shared" si="32"/>
        <v>0</v>
      </c>
      <c r="J1056">
        <f>IF('LISTADO GENERAL '!K1068="EXENTO",'REF2'!I1056,I1056*1.16)</f>
        <v>0</v>
      </c>
      <c r="K1056" t="b">
        <f t="shared" si="33"/>
        <v>0</v>
      </c>
      <c r="L1056">
        <f>'LISTADO GENERAL '!A1068</f>
        <v>0</v>
      </c>
    </row>
    <row r="1057" spans="1:12">
      <c r="A1057" s="22">
        <v>1056</v>
      </c>
      <c r="B1057" t="str">
        <f>+'LISTADO GENERAL '!B1069</f>
        <v>60356</v>
      </c>
      <c r="C1057" t="str">
        <f>+'LISTADO GENERAL '!E1069</f>
        <v xml:space="preserve">EMPAGLIFLOZINA 10 MG X 30 TAB </v>
      </c>
      <c r="D1057">
        <f>+'LISTADO GENERAL '!F1069</f>
        <v>0</v>
      </c>
      <c r="E1057" t="str">
        <f>+'LISTADO GENERAL '!I1069</f>
        <v>DISTRILAB</v>
      </c>
      <c r="F1057" s="20">
        <f>+'LISTADO GENERAL '!S1069</f>
        <v>46661</v>
      </c>
      <c r="G1057">
        <f>+'LISTADO GENERAL '!T1069</f>
        <v>0</v>
      </c>
      <c r="H1057" s="21">
        <f>+'LISTADO GENERAL '!O1069</f>
        <v>13.038961038961038</v>
      </c>
      <c r="I1057">
        <f t="shared" si="32"/>
        <v>0</v>
      </c>
      <c r="J1057">
        <f>IF('LISTADO GENERAL '!K1069="EXENTO",'REF2'!I1057,I1057*1.16)</f>
        <v>0</v>
      </c>
      <c r="K1057" t="b">
        <f t="shared" si="33"/>
        <v>0</v>
      </c>
      <c r="L1057">
        <f>'LISTADO GENERAL '!A1069</f>
        <v>0</v>
      </c>
    </row>
    <row r="1058" spans="1:12">
      <c r="A1058" s="22">
        <v>1057</v>
      </c>
      <c r="B1058" t="str">
        <f>+'LISTADO GENERAL '!B1070</f>
        <v>60357</v>
      </c>
      <c r="C1058" t="str">
        <f>+'LISTADO GENERAL '!E1070</f>
        <v>EMPAGLIFLOZINA 25 MG X 30 TAB</v>
      </c>
      <c r="D1058">
        <f>+'LISTADO GENERAL '!F1070</f>
        <v>0</v>
      </c>
      <c r="E1058" t="str">
        <f>+'LISTADO GENERAL '!I1070</f>
        <v>DISTRILAB</v>
      </c>
      <c r="F1058" s="20">
        <f>+'LISTADO GENERAL '!S1070</f>
        <v>46661</v>
      </c>
      <c r="G1058">
        <f>+'LISTADO GENERAL '!T1070</f>
        <v>0</v>
      </c>
      <c r="H1058" s="21">
        <f>+'LISTADO GENERAL '!O1070</f>
        <v>20.870129870129869</v>
      </c>
      <c r="I1058">
        <f t="shared" si="32"/>
        <v>0</v>
      </c>
      <c r="J1058">
        <f>IF('LISTADO GENERAL '!K1070="EXENTO",'REF2'!I1058,I1058*1.16)</f>
        <v>0</v>
      </c>
      <c r="K1058" t="b">
        <f t="shared" si="33"/>
        <v>0</v>
      </c>
      <c r="L1058">
        <f>'LISTADO GENERAL '!A1070</f>
        <v>0</v>
      </c>
    </row>
    <row r="1059" spans="1:12">
      <c r="A1059" s="22">
        <v>1058</v>
      </c>
      <c r="B1059" t="str">
        <f>+'LISTADO GENERAL '!B1071</f>
        <v>023850004</v>
      </c>
      <c r="C1059" t="str">
        <f>+'LISTADO GENERAL '!E1071</f>
        <v>EMULSION ACEITE DE HIGADO DE BACALAO  X 180 mL</v>
      </c>
      <c r="D1059">
        <f>+'LISTADO GENERAL '!F1071</f>
        <v>0</v>
      </c>
      <c r="E1059" t="str">
        <f>+'LISTADO GENERAL '!I1071</f>
        <v>BIOFARCO</v>
      </c>
      <c r="F1059" s="20">
        <f>+'LISTADO GENERAL '!S1071</f>
        <v>46082</v>
      </c>
      <c r="G1059">
        <f>+'LISTADO GENERAL '!T1071</f>
        <v>0</v>
      </c>
      <c r="H1059" s="21">
        <f>+'LISTADO GENERAL '!O1071</f>
        <v>5.4935064935064943</v>
      </c>
      <c r="I1059">
        <f t="shared" si="32"/>
        <v>0</v>
      </c>
      <c r="J1059">
        <f>IF('LISTADO GENERAL '!K1071="EXENTO",'REF2'!I1059,I1059*1.16)</f>
        <v>0</v>
      </c>
      <c r="K1059" t="b">
        <f t="shared" si="33"/>
        <v>0</v>
      </c>
      <c r="L1059" t="str">
        <f>'LISTADO GENERAL '!A1071</f>
        <v>PRODUCTOS TOP</v>
      </c>
    </row>
    <row r="1060" spans="1:12">
      <c r="A1060" s="22">
        <v>1059</v>
      </c>
      <c r="B1060" t="str">
        <f>+'LISTADO GENERAL '!B1072</f>
        <v>022680048</v>
      </c>
      <c r="C1060" t="str">
        <f>+'LISTADO GENERAL '!E1072</f>
        <v>ENALAPRIL 10 MG X 10 TAB (BLISTER)</v>
      </c>
      <c r="D1060">
        <f>+'LISTADO GENERAL '!F1072</f>
        <v>0</v>
      </c>
      <c r="E1060" t="str">
        <f>+'LISTADO GENERAL '!I1072</f>
        <v xml:space="preserve"> PORTUGAL</v>
      </c>
      <c r="F1060" s="20">
        <f>+'LISTADO GENERAL '!S1072</f>
        <v>45931</v>
      </c>
      <c r="G1060">
        <f>+'LISTADO GENERAL '!T1072</f>
        <v>0</v>
      </c>
      <c r="H1060" s="21">
        <f>+'LISTADO GENERAL '!O1072</f>
        <v>0.53749999999999998</v>
      </c>
      <c r="I1060">
        <f t="shared" si="32"/>
        <v>0</v>
      </c>
      <c r="J1060">
        <f>IF('LISTADO GENERAL '!K1072="EXENTO",'REF2'!I1060,I1060*1.16)</f>
        <v>0</v>
      </c>
      <c r="K1060" t="b">
        <f t="shared" si="33"/>
        <v>0</v>
      </c>
      <c r="L1060">
        <f>'LISTADO GENERAL '!A1072</f>
        <v>0</v>
      </c>
    </row>
    <row r="1061" spans="1:12">
      <c r="A1061" s="22">
        <v>1060</v>
      </c>
      <c r="B1061" t="str">
        <f>+'LISTADO GENERAL '!B1073</f>
        <v>020931112</v>
      </c>
      <c r="C1061" t="str">
        <f>+'LISTADO GENERAL '!E1073</f>
        <v>ENALAPRIL 10MG X 20 TAB</v>
      </c>
      <c r="D1061">
        <f>+'LISTADO GENERAL '!F1073</f>
        <v>0</v>
      </c>
      <c r="E1061" t="str">
        <f>+'LISTADO GENERAL '!I1073</f>
        <v>LA SANTE</v>
      </c>
      <c r="F1061" s="20">
        <f>+'LISTADO GENERAL '!S1073</f>
        <v>46143</v>
      </c>
      <c r="G1061">
        <f>+'LISTADO GENERAL '!T1073</f>
        <v>0</v>
      </c>
      <c r="H1061" s="21">
        <f>+'LISTADO GENERAL '!O1073</f>
        <v>1.0682</v>
      </c>
      <c r="I1061">
        <f t="shared" si="32"/>
        <v>0</v>
      </c>
      <c r="J1061">
        <f>IF('LISTADO GENERAL '!K1073="EXENTO",'REF2'!I1061,I1061*1.16)</f>
        <v>0</v>
      </c>
      <c r="K1061" t="b">
        <f t="shared" si="33"/>
        <v>0</v>
      </c>
      <c r="L1061" t="str">
        <f>'LISTADO GENERAL '!A1073</f>
        <v>BROCHE DE ORO</v>
      </c>
    </row>
    <row r="1062" spans="1:12">
      <c r="A1062" s="22">
        <v>1061</v>
      </c>
      <c r="B1062" t="str">
        <f>+'LISTADO GENERAL '!B1074</f>
        <v>020930572</v>
      </c>
      <c r="C1062" t="str">
        <f>+'LISTADO GENERAL '!E1074</f>
        <v>ENALAPRIL 20MG X 20 TAB</v>
      </c>
      <c r="D1062">
        <f>+'LISTADO GENERAL '!F1074</f>
        <v>0</v>
      </c>
      <c r="E1062" t="str">
        <f>+'LISTADO GENERAL '!I1074</f>
        <v>LA SANTE</v>
      </c>
      <c r="F1062" s="20">
        <f>+'LISTADO GENERAL '!S1074</f>
        <v>46631</v>
      </c>
      <c r="G1062">
        <f>+'LISTADO GENERAL '!T1074</f>
        <v>0</v>
      </c>
      <c r="H1062" s="21">
        <f>+'LISTADO GENERAL '!O1074</f>
        <v>1.3719999999999999</v>
      </c>
      <c r="I1062">
        <f t="shared" si="32"/>
        <v>0</v>
      </c>
      <c r="J1062">
        <f>IF('LISTADO GENERAL '!K1074="EXENTO",'REF2'!I1062,I1062*1.16)</f>
        <v>0</v>
      </c>
      <c r="K1062" t="b">
        <f t="shared" si="33"/>
        <v>0</v>
      </c>
      <c r="L1062" t="str">
        <f>'LISTADO GENERAL '!A1074</f>
        <v>BROCHE DE ORO</v>
      </c>
    </row>
    <row r="1063" spans="1:12">
      <c r="A1063" s="22">
        <v>1062</v>
      </c>
      <c r="B1063" t="str">
        <f>+'LISTADO GENERAL '!B1075</f>
        <v>020980204</v>
      </c>
      <c r="C1063" t="str">
        <f>+'LISTADO GENERAL '!E1075</f>
        <v>ENALAPRIL 20MG X 30 TAB</v>
      </c>
      <c r="D1063">
        <f>+'LISTADO GENERAL '!F1075</f>
        <v>0</v>
      </c>
      <c r="E1063" t="str">
        <f>+'LISTADO GENERAL '!I1075</f>
        <v>LETI-GENVEN</v>
      </c>
      <c r="F1063" s="20">
        <f>+'LISTADO GENERAL '!S1075</f>
        <v>46204</v>
      </c>
      <c r="G1063">
        <f>+'LISTADO GENERAL '!T1075</f>
        <v>0</v>
      </c>
      <c r="H1063" s="21">
        <f>+'LISTADO GENERAL '!O1075</f>
        <v>2.3194805194805195</v>
      </c>
      <c r="I1063">
        <f t="shared" si="32"/>
        <v>0</v>
      </c>
      <c r="J1063">
        <f>IF('LISTADO GENERAL '!K1075="EXENTO",'REF2'!I1063,I1063*1.16)</f>
        <v>0</v>
      </c>
      <c r="K1063" t="b">
        <f t="shared" si="33"/>
        <v>0</v>
      </c>
      <c r="L1063" t="str">
        <f>'LISTADO GENERAL '!A1075</f>
        <v xml:space="preserve">BROCHE DE ORO </v>
      </c>
    </row>
    <row r="1064" spans="1:12">
      <c r="A1064" s="22">
        <v>1063</v>
      </c>
      <c r="B1064" t="str">
        <f>+'LISTADO GENERAL '!B1076</f>
        <v>020931129</v>
      </c>
      <c r="C1064" t="str">
        <f>+'LISTADO GENERAL '!E1076</f>
        <v>ENALAPRIL 20mg X 30 TAB</v>
      </c>
      <c r="D1064">
        <f>+'LISTADO GENERAL '!F1076</f>
        <v>0</v>
      </c>
      <c r="E1064" t="str">
        <f>+'LISTADO GENERAL '!I1076</f>
        <v>LA SANTE</v>
      </c>
      <c r="F1064" s="20">
        <f>+'LISTADO GENERAL '!S1076</f>
        <v>46508</v>
      </c>
      <c r="G1064">
        <f>+'LISTADO GENERAL '!T1076</f>
        <v>0</v>
      </c>
      <c r="H1064" s="21">
        <f>+'LISTADO GENERAL '!O1076</f>
        <v>1.9893999999999998</v>
      </c>
      <c r="I1064">
        <f t="shared" si="32"/>
        <v>0</v>
      </c>
      <c r="J1064">
        <f>IF('LISTADO GENERAL '!K1076="EXENTO",'REF2'!I1064,I1064*1.16)</f>
        <v>0</v>
      </c>
      <c r="K1064" t="b">
        <f t="shared" si="33"/>
        <v>0</v>
      </c>
      <c r="L1064" t="str">
        <f>'LISTADO GENERAL '!A1076</f>
        <v>BROCHE DE ORO</v>
      </c>
    </row>
    <row r="1065" spans="1:12">
      <c r="A1065" s="22">
        <v>1064</v>
      </c>
      <c r="B1065" t="str">
        <f>+'LISTADO GENERAL '!B1077</f>
        <v>020980525</v>
      </c>
      <c r="C1065" t="str">
        <f>+'LISTADO GENERAL '!E1077</f>
        <v>ENALAPRIL MALEATO 10mg x30 COMP</v>
      </c>
      <c r="D1065">
        <f>+'LISTADO GENERAL '!F1077</f>
        <v>0</v>
      </c>
      <c r="E1065" t="str">
        <f>+'LISTADO GENERAL '!I1077</f>
        <v>LETI-GENVEN</v>
      </c>
      <c r="F1065" s="20">
        <f>+'LISTADO GENERAL '!S1077</f>
        <v>46113</v>
      </c>
      <c r="G1065">
        <f>+'LISTADO GENERAL '!T1077</f>
        <v>0</v>
      </c>
      <c r="H1065" s="21">
        <f>+'LISTADO GENERAL '!O1077</f>
        <v>1.6605999999999996</v>
      </c>
      <c r="I1065">
        <f t="shared" si="32"/>
        <v>0</v>
      </c>
      <c r="J1065">
        <f>IF('LISTADO GENERAL '!K1077="EXENTO",'REF2'!I1065,I1065*1.16)</f>
        <v>0</v>
      </c>
      <c r="K1065" t="b">
        <f t="shared" si="33"/>
        <v>0</v>
      </c>
      <c r="L1065" t="str">
        <f>'LISTADO GENERAL '!A1077</f>
        <v xml:space="preserve">BROCHE DE ORO </v>
      </c>
    </row>
    <row r="1066" spans="1:12">
      <c r="A1066" s="22">
        <v>1065</v>
      </c>
      <c r="B1066" t="str">
        <f>+'LISTADO GENERAL '!B1078</f>
        <v>021260974</v>
      </c>
      <c r="C1066" t="str">
        <f>+'LISTADO GENERAL '!E1078</f>
        <v>ENALAPRIL MALEATO 20mg X 30 TBLS</v>
      </c>
      <c r="D1066">
        <f>+'LISTADO GENERAL '!F1078</f>
        <v>0</v>
      </c>
      <c r="E1066" t="str">
        <f>+'LISTADO GENERAL '!I1078</f>
        <v>PLUS ANDES</v>
      </c>
      <c r="F1066" s="20">
        <f>+'LISTADO GENERAL '!S1078</f>
        <v>46113</v>
      </c>
      <c r="G1066">
        <f>+'LISTADO GENERAL '!T1078</f>
        <v>0</v>
      </c>
      <c r="H1066" s="21">
        <f>+'LISTADO GENERAL '!O1078</f>
        <v>1.8461587857088608</v>
      </c>
      <c r="I1066">
        <f t="shared" si="32"/>
        <v>0</v>
      </c>
      <c r="J1066">
        <f>IF('LISTADO GENERAL '!K1078="EXENTO",'REF2'!I1066,I1066*1.16)</f>
        <v>0</v>
      </c>
      <c r="K1066" t="b">
        <f t="shared" si="33"/>
        <v>0</v>
      </c>
      <c r="L1066">
        <f>'LISTADO GENERAL '!A1078</f>
        <v>0</v>
      </c>
    </row>
    <row r="1067" spans="1:12">
      <c r="A1067" s="22">
        <v>1066</v>
      </c>
      <c r="B1067" t="str">
        <f>+'LISTADO GENERAL '!B1079</f>
        <v>022720015</v>
      </c>
      <c r="C1067" t="str">
        <f>+'LISTADO GENERAL '!E1079</f>
        <v>ENEMAX-A (ADULTO)</v>
      </c>
      <c r="D1067">
        <f>+'LISTADO GENERAL '!F1079</f>
        <v>0</v>
      </c>
      <c r="E1067" t="str">
        <f>+'LISTADO GENERAL '!I1079</f>
        <v>FAHD</v>
      </c>
      <c r="F1067" s="20">
        <f>+'LISTADO GENERAL '!S1079</f>
        <v>46447</v>
      </c>
      <c r="G1067">
        <f>+'LISTADO GENERAL '!T1079</f>
        <v>0</v>
      </c>
      <c r="H1067" s="21">
        <f>+'LISTADO GENERAL '!O1079</f>
        <v>6.4935064935064934</v>
      </c>
      <c r="I1067">
        <f t="shared" si="32"/>
        <v>0</v>
      </c>
      <c r="J1067">
        <f>IF('LISTADO GENERAL '!K1079="EXENTO",'REF2'!I1067,I1067*1.16)</f>
        <v>0</v>
      </c>
      <c r="K1067" t="b">
        <f t="shared" si="33"/>
        <v>0</v>
      </c>
      <c r="L1067">
        <f>'LISTADO GENERAL '!A1079</f>
        <v>0</v>
      </c>
    </row>
    <row r="1068" spans="1:12">
      <c r="A1068" s="22">
        <v>1067</v>
      </c>
      <c r="B1068" t="str">
        <f>+'LISTADO GENERAL '!B1080</f>
        <v>000714</v>
      </c>
      <c r="C1068" t="str">
        <f>+'LISTADO GENERAL '!E1080</f>
        <v>ENERZINC 200MG X 90 ML</v>
      </c>
      <c r="D1068">
        <f>+'LISTADO GENERAL '!F1080</f>
        <v>0</v>
      </c>
      <c r="E1068" t="str">
        <f>+'LISTADO GENERAL '!I1080</f>
        <v>LAPROFF</v>
      </c>
      <c r="F1068" s="20">
        <f>+'LISTADO GENERAL '!S1080</f>
        <v>46235</v>
      </c>
      <c r="G1068">
        <f>+'LISTADO GENERAL '!T1080</f>
        <v>0</v>
      </c>
      <c r="H1068" s="21">
        <f>+'LISTADO GENERAL '!O1080</f>
        <v>3.1688311688311686</v>
      </c>
      <c r="I1068">
        <f t="shared" si="32"/>
        <v>0</v>
      </c>
      <c r="J1068">
        <f>IF('LISTADO GENERAL '!K1080="EXENTO",'REF2'!I1068,I1068*1.16)</f>
        <v>0</v>
      </c>
      <c r="K1068" t="b">
        <f t="shared" si="33"/>
        <v>0</v>
      </c>
      <c r="L1068" t="str">
        <f>'LISTADO GENERAL '!A1080</f>
        <v>PRODUCTOS TOP</v>
      </c>
    </row>
    <row r="1069" spans="1:12">
      <c r="A1069" s="22">
        <v>1068</v>
      </c>
      <c r="B1069" t="str">
        <f>+'LISTADO GENERAL '!B1081</f>
        <v>021690879</v>
      </c>
      <c r="C1069" t="str">
        <f>+'LISTADO GENERAL '!E1081</f>
        <v>EPITRAL 50MG X 30 TAB</v>
      </c>
      <c r="D1069">
        <f>+'LISTADO GENERAL '!F1081</f>
        <v>0</v>
      </c>
      <c r="E1069" t="str">
        <f>+'LISTADO GENERAL '!I1081</f>
        <v>VALMOR</v>
      </c>
      <c r="F1069" s="20">
        <f>+'LISTADO GENERAL '!S1081</f>
        <v>46296</v>
      </c>
      <c r="G1069">
        <f>+'LISTADO GENERAL '!T1081</f>
        <v>0</v>
      </c>
      <c r="H1069" s="21">
        <f>+'LISTADO GENERAL '!O1081</f>
        <v>6.3924050632911387</v>
      </c>
      <c r="I1069">
        <f t="shared" si="32"/>
        <v>0</v>
      </c>
      <c r="J1069">
        <f>IF('LISTADO GENERAL '!K1081="EXENTO",'REF2'!I1069,I1069*1.16)</f>
        <v>0</v>
      </c>
      <c r="K1069" t="b">
        <f t="shared" si="33"/>
        <v>0</v>
      </c>
      <c r="L1069" t="str">
        <f>'LISTADO GENERAL '!A1081</f>
        <v>PRODUCTOS TOP</v>
      </c>
    </row>
    <row r="1070" spans="1:12">
      <c r="A1070" s="22">
        <v>1069</v>
      </c>
      <c r="B1070" t="str">
        <f>+'LISTADO GENERAL '!B1082</f>
        <v>021090208</v>
      </c>
      <c r="C1070" t="str">
        <f>+'LISTADO GENERAL '!E1082</f>
        <v>EQUALIV PN 100MG-50MG X 30 TAB</v>
      </c>
      <c r="D1070">
        <f>+'LISTADO GENERAL '!F1082</f>
        <v>0</v>
      </c>
      <c r="E1070" t="str">
        <f>+'LISTADO GENERAL '!I1082</f>
        <v>MEYER</v>
      </c>
      <c r="F1070" s="20">
        <f>+'LISTADO GENERAL '!S1082</f>
        <v>46266</v>
      </c>
      <c r="G1070">
        <f>+'LISTADO GENERAL '!T1082</f>
        <v>0</v>
      </c>
      <c r="H1070" s="21">
        <f>+'LISTADO GENERAL '!O1082</f>
        <v>5.1841999999999997</v>
      </c>
      <c r="I1070">
        <f t="shared" si="32"/>
        <v>0</v>
      </c>
      <c r="J1070">
        <f>IF('LISTADO GENERAL '!K1082="EXENTO",'REF2'!I1070,I1070*1.16)</f>
        <v>0</v>
      </c>
      <c r="K1070" t="b">
        <f t="shared" si="33"/>
        <v>0</v>
      </c>
      <c r="L1070" t="str">
        <f>'LISTADO GENERAL '!A1082</f>
        <v>BROCHE DE ORO</v>
      </c>
    </row>
    <row r="1071" spans="1:12">
      <c r="A1071" s="22">
        <v>1070</v>
      </c>
      <c r="B1071" t="str">
        <f>+'LISTADO GENERAL '!B1083</f>
        <v>010180785</v>
      </c>
      <c r="C1071" t="str">
        <f>+'LISTADO GENERAL '!E1083</f>
        <v>ERGOMETRINA MALEATO 02MG/1ML</v>
      </c>
      <c r="D1071">
        <f>+'LISTADO GENERAL '!F1083</f>
        <v>0</v>
      </c>
      <c r="E1071" t="str">
        <f>+'LISTADO GENERAL '!I1083</f>
        <v>BIOSANO</v>
      </c>
      <c r="F1071" s="20">
        <f>+'LISTADO GENERAL '!S1083</f>
        <v>45748</v>
      </c>
      <c r="G1071">
        <f>+'LISTADO GENERAL '!T1083</f>
        <v>0</v>
      </c>
      <c r="H1071" s="21">
        <f>+'LISTADO GENERAL '!O1083</f>
        <v>0.72111111111111115</v>
      </c>
      <c r="I1071">
        <f t="shared" si="32"/>
        <v>0</v>
      </c>
      <c r="J1071">
        <f>IF('LISTADO GENERAL '!K1083="EXENTO",'REF2'!I1071,I1071*1.16)</f>
        <v>0</v>
      </c>
      <c r="K1071" t="b">
        <f t="shared" si="33"/>
        <v>0</v>
      </c>
      <c r="L1071">
        <f>'LISTADO GENERAL '!A1083</f>
        <v>0</v>
      </c>
    </row>
    <row r="1072" spans="1:12">
      <c r="A1072" s="22">
        <v>1071</v>
      </c>
      <c r="B1072" t="str">
        <f>+'LISTADO GENERAL '!B1084</f>
        <v>020191108</v>
      </c>
      <c r="C1072" t="str">
        <f>+'LISTADO GENERAL '!E1084</f>
        <v>ERILON 0,1%  CREMA TUBO X 15GR</v>
      </c>
      <c r="D1072">
        <f>+'LISTADO GENERAL '!F1084</f>
        <v>0</v>
      </c>
      <c r="E1072" t="str">
        <f>+'LISTADO GENERAL '!I1084</f>
        <v>BIOTECH</v>
      </c>
      <c r="F1072" s="20">
        <f>+'LISTADO GENERAL '!S1084</f>
        <v>46508</v>
      </c>
      <c r="G1072">
        <f>+'LISTADO GENERAL '!T1084</f>
        <v>0</v>
      </c>
      <c r="H1072" s="21">
        <f>+'LISTADO GENERAL '!O1084</f>
        <v>6.0535714285714297</v>
      </c>
      <c r="I1072">
        <f t="shared" si="32"/>
        <v>0</v>
      </c>
      <c r="J1072">
        <f>IF('LISTADO GENERAL '!K1084="EXENTO",'REF2'!I1072,I1072*1.16)</f>
        <v>0</v>
      </c>
      <c r="K1072" t="b">
        <f t="shared" si="33"/>
        <v>0</v>
      </c>
      <c r="L1072" t="str">
        <f>'LISTADO GENERAL '!A1084</f>
        <v>PRODUCTOS TOP</v>
      </c>
    </row>
    <row r="1073" spans="1:12">
      <c r="A1073" s="22">
        <v>1072</v>
      </c>
      <c r="B1073" t="str">
        <f>+'LISTADO GENERAL '!B1085</f>
        <v>020261081</v>
      </c>
      <c r="C1073" t="str">
        <f>+'LISTADO GENERAL '!E1085</f>
        <v>ESCITALOPRAM 10MG X 28 TAB</v>
      </c>
      <c r="D1073">
        <f>+'LISTADO GENERAL '!F1085</f>
        <v>0</v>
      </c>
      <c r="E1073" t="str">
        <f>+'LISTADO GENERAL '!I1085</f>
        <v>CALOX</v>
      </c>
      <c r="F1073" s="20">
        <f>+'LISTADO GENERAL '!S1085</f>
        <v>46296</v>
      </c>
      <c r="G1073">
        <f>+'LISTADO GENERAL '!T1085</f>
        <v>0</v>
      </c>
      <c r="H1073" s="21">
        <f>+'LISTADO GENERAL '!O1085</f>
        <v>8.3896103896103895</v>
      </c>
      <c r="I1073">
        <f t="shared" si="32"/>
        <v>0</v>
      </c>
      <c r="J1073">
        <f>IF('LISTADO GENERAL '!K1085="EXENTO",'REF2'!I1073,I1073*1.16)</f>
        <v>0</v>
      </c>
      <c r="K1073" t="b">
        <f t="shared" si="33"/>
        <v>0</v>
      </c>
      <c r="L1073">
        <f>'LISTADO GENERAL '!A1085</f>
        <v>0</v>
      </c>
    </row>
    <row r="1074" spans="1:12">
      <c r="A1074" s="22">
        <v>1073</v>
      </c>
      <c r="B1074" t="str">
        <f>+'LISTADO GENERAL '!B1086</f>
        <v>033510002</v>
      </c>
      <c r="C1074" t="str">
        <f>+'LISTADO GENERAL '!E1086</f>
        <v>ESCITALOPRAM 10mg X 56 COMP (BLUEPHARMA)</v>
      </c>
      <c r="D1074">
        <f>+'LISTADO GENERAL '!F1086</f>
        <v>0</v>
      </c>
      <c r="E1074" t="str">
        <f>+'LISTADO GENERAL '!I1086</f>
        <v xml:space="preserve">DOROPHARMA </v>
      </c>
      <c r="F1074" s="20">
        <f>+'LISTADO GENERAL '!S1086</f>
        <v>45962</v>
      </c>
      <c r="G1074">
        <f>+'LISTADO GENERAL '!T1086</f>
        <v>0</v>
      </c>
      <c r="H1074" s="21">
        <f>+'LISTADO GENERAL '!O1086</f>
        <v>13.09090909090909</v>
      </c>
      <c r="I1074">
        <f t="shared" si="32"/>
        <v>0</v>
      </c>
      <c r="J1074">
        <f>IF('LISTADO GENERAL '!K1086="EXENTO",'REF2'!I1074,I1074*1.16)</f>
        <v>0</v>
      </c>
      <c r="K1074" t="b">
        <f t="shared" si="33"/>
        <v>0</v>
      </c>
      <c r="L1074">
        <f>'LISTADO GENERAL '!A1086</f>
        <v>0</v>
      </c>
    </row>
    <row r="1075" spans="1:12">
      <c r="A1075" s="22">
        <v>1074</v>
      </c>
      <c r="B1075" t="str">
        <f>+'LISTADO GENERAL '!B1087</f>
        <v>020931200</v>
      </c>
      <c r="C1075" t="str">
        <f>+'LISTADO GENERAL '!E1087</f>
        <v>ESCITALOPRAM 20 MG X 30 TAB</v>
      </c>
      <c r="D1075">
        <f>+'LISTADO GENERAL '!F1087</f>
        <v>0</v>
      </c>
      <c r="E1075" t="str">
        <f>+'LISTADO GENERAL '!I1087</f>
        <v>LA SANTE</v>
      </c>
      <c r="F1075" s="20">
        <f>+'LISTADO GENERAL '!S1087</f>
        <v>46266</v>
      </c>
      <c r="G1075">
        <f>+'LISTADO GENERAL '!T1087</f>
        <v>0</v>
      </c>
      <c r="H1075" s="21">
        <f>+'LISTADO GENERAL '!O1087</f>
        <v>8.3766233766233764</v>
      </c>
      <c r="I1075">
        <f t="shared" si="32"/>
        <v>0</v>
      </c>
      <c r="J1075">
        <f>IF('LISTADO GENERAL '!K1087="EXENTO",'REF2'!I1075,I1075*1.16)</f>
        <v>0</v>
      </c>
      <c r="K1075" t="b">
        <f t="shared" si="33"/>
        <v>0</v>
      </c>
      <c r="L1075" t="str">
        <f>'LISTADO GENERAL '!A1087</f>
        <v>BROCHE DE ORO</v>
      </c>
    </row>
    <row r="1076" spans="1:12">
      <c r="A1076" s="22">
        <v>1075</v>
      </c>
      <c r="B1076" t="str">
        <f>+'LISTADO GENERAL '!B1088</f>
        <v>020261074</v>
      </c>
      <c r="C1076" t="str">
        <f>+'LISTADO GENERAL '!E1088</f>
        <v>ESCITALOPRAM 20MG X 14 COMP</v>
      </c>
      <c r="D1076">
        <f>+'LISTADO GENERAL '!F1088</f>
        <v>0</v>
      </c>
      <c r="E1076" t="str">
        <f>+'LISTADO GENERAL '!I1088</f>
        <v>CALOX</v>
      </c>
      <c r="F1076" s="20">
        <f>+'LISTADO GENERAL '!S1088</f>
        <v>46204</v>
      </c>
      <c r="G1076">
        <f>+'LISTADO GENERAL '!T1088</f>
        <v>0</v>
      </c>
      <c r="H1076" s="21">
        <f>+'LISTADO GENERAL '!O1088</f>
        <v>6.0126582278481013</v>
      </c>
      <c r="I1076">
        <f t="shared" si="32"/>
        <v>0</v>
      </c>
      <c r="J1076">
        <f>IF('LISTADO GENERAL '!K1088="EXENTO",'REF2'!I1076,I1076*1.16)</f>
        <v>0</v>
      </c>
      <c r="K1076" t="b">
        <f t="shared" si="33"/>
        <v>0</v>
      </c>
      <c r="L1076">
        <f>'LISTADO GENERAL '!A1088</f>
        <v>0</v>
      </c>
    </row>
    <row r="1077" spans="1:12">
      <c r="A1077" s="22">
        <v>1076</v>
      </c>
      <c r="B1077" t="str">
        <f>+'LISTADO GENERAL '!B1089</f>
        <v>0217409039</v>
      </c>
      <c r="C1077" t="str">
        <f>+'LISTADO GENERAL '!E1089</f>
        <v>ESOMEPRAZOL 20mg X 20 TAB</v>
      </c>
      <c r="D1077">
        <f>+'LISTADO GENERAL '!F1089</f>
        <v>0</v>
      </c>
      <c r="E1077" t="str">
        <f>+'LISTADO GENERAL '!I1089</f>
        <v>VIVAX</v>
      </c>
      <c r="F1077" s="20">
        <f>+'LISTADO GENERAL '!S1089</f>
        <v>46204</v>
      </c>
      <c r="G1077">
        <f>+'LISTADO GENERAL '!T1089</f>
        <v>0</v>
      </c>
      <c r="H1077" s="21">
        <f>+'LISTADO GENERAL '!O1089</f>
        <v>3.5533333333333337</v>
      </c>
      <c r="I1077">
        <f t="shared" si="32"/>
        <v>0</v>
      </c>
      <c r="J1077">
        <f>IF('LISTADO GENERAL '!K1089="EXENTO",'REF2'!I1077,I1077*1.16)</f>
        <v>0</v>
      </c>
      <c r="K1077" t="b">
        <f t="shared" si="33"/>
        <v>0</v>
      </c>
      <c r="L1077">
        <f>'LISTADO GENERAL '!A1089</f>
        <v>0</v>
      </c>
    </row>
    <row r="1078" spans="1:12">
      <c r="A1078" s="22">
        <v>1077</v>
      </c>
      <c r="B1078" t="str">
        <f>+'LISTADO GENERAL '!B1090</f>
        <v>033180052</v>
      </c>
      <c r="C1078" t="str">
        <f>+'LISTADO GENERAL '!E1090</f>
        <v>ESOMEPRAZOL 40 MG X 10  TAB</v>
      </c>
      <c r="D1078">
        <f>+'LISTADO GENERAL '!F1090</f>
        <v>0</v>
      </c>
      <c r="E1078" t="str">
        <f>+'LISTADO GENERAL '!I1090</f>
        <v>ARTE + MEDICO</v>
      </c>
      <c r="F1078" s="20">
        <f>+'LISTADO GENERAL '!S1090</f>
        <v>46054</v>
      </c>
      <c r="G1078">
        <f>+'LISTADO GENERAL '!T1090</f>
        <v>0</v>
      </c>
      <c r="H1078" s="21">
        <f>+'LISTADO GENERAL '!O1090</f>
        <v>1.7974683544303796</v>
      </c>
      <c r="I1078">
        <f t="shared" si="32"/>
        <v>0</v>
      </c>
      <c r="J1078">
        <f>IF('LISTADO GENERAL '!K1090="EXENTO",'REF2'!I1078,I1078*1.16)</f>
        <v>0</v>
      </c>
      <c r="K1078" t="b">
        <f t="shared" si="33"/>
        <v>0</v>
      </c>
      <c r="L1078">
        <f>'LISTADO GENERAL '!A1090</f>
        <v>0</v>
      </c>
    </row>
    <row r="1079" spans="1:12">
      <c r="A1079" s="22">
        <v>1078</v>
      </c>
      <c r="B1079" t="str">
        <f>+'LISTADO GENERAL '!B1091</f>
        <v>022720038</v>
      </c>
      <c r="C1079" t="str">
        <f>+'LISTADO GENERAL '!E1091</f>
        <v>ESOMEPRAZOL 40 MG X 10 TAB</v>
      </c>
      <c r="D1079">
        <f>+'LISTADO GENERAL '!F1091</f>
        <v>0</v>
      </c>
      <c r="E1079" t="str">
        <f>+'LISTADO GENERAL '!I1091</f>
        <v>FAHD</v>
      </c>
      <c r="F1079" s="20">
        <f>+'LISTADO GENERAL '!S1091</f>
        <v>46568</v>
      </c>
      <c r="G1079">
        <f>+'LISTADO GENERAL '!T1091</f>
        <v>0</v>
      </c>
      <c r="H1079" s="21">
        <f>+'LISTADO GENERAL '!O1091</f>
        <v>2.5714285714285712</v>
      </c>
      <c r="I1079">
        <f t="shared" si="32"/>
        <v>0</v>
      </c>
      <c r="J1079">
        <f>IF('LISTADO GENERAL '!K1091="EXENTO",'REF2'!I1079,I1079*1.16)</f>
        <v>0</v>
      </c>
      <c r="K1079" t="b">
        <f t="shared" si="33"/>
        <v>0</v>
      </c>
      <c r="L1079">
        <f>'LISTADO GENERAL '!A1091</f>
        <v>0</v>
      </c>
    </row>
    <row r="1080" spans="1:12">
      <c r="A1080" s="22">
        <v>1079</v>
      </c>
      <c r="B1080" t="str">
        <f>+'LISTADO GENERAL '!B1092</f>
        <v>010060210</v>
      </c>
      <c r="C1080" t="str">
        <f>+'LISTADO GENERAL '!E1092</f>
        <v>ESOMEPRAZOL 40 mg X 14 TAB</v>
      </c>
      <c r="D1080">
        <f>+'LISTADO GENERAL '!F1092</f>
        <v>0</v>
      </c>
      <c r="E1080" t="str">
        <f>+'LISTADO GENERAL '!I1092</f>
        <v>ALFA FARMACEUTICAL</v>
      </c>
      <c r="F1080" s="20">
        <f>+'LISTADO GENERAL '!S1092</f>
        <v>46478</v>
      </c>
      <c r="G1080">
        <f>+'LISTADO GENERAL '!T1092</f>
        <v>0</v>
      </c>
      <c r="H1080" s="21">
        <f>+'LISTADO GENERAL '!O1092</f>
        <v>1.4935064935064934</v>
      </c>
      <c r="I1080">
        <f t="shared" si="32"/>
        <v>0</v>
      </c>
      <c r="J1080">
        <f>IF('LISTADO GENERAL '!K1092="EXENTO",'REF2'!I1080,I1080*1.16)</f>
        <v>0</v>
      </c>
      <c r="K1080" t="b">
        <f t="shared" si="33"/>
        <v>0</v>
      </c>
      <c r="L1080" t="str">
        <f>'LISTADO GENERAL '!A1092</f>
        <v>PRODUCTOS TOP</v>
      </c>
    </row>
    <row r="1081" spans="1:12">
      <c r="A1081" s="22">
        <v>1080</v>
      </c>
      <c r="B1081" t="str">
        <f>+'LISTADO GENERAL '!B1093</f>
        <v>013470001</v>
      </c>
      <c r="C1081" t="str">
        <f>+'LISTADO GENERAL '!E1093</f>
        <v>ESOMEPRAZOL 40mg POLVO AMP (AZEVEDOS)</v>
      </c>
      <c r="D1081">
        <f>+'LISTADO GENERAL '!F1093</f>
        <v>0</v>
      </c>
      <c r="E1081" t="str">
        <f>+'LISTADO GENERAL '!I1093</f>
        <v xml:space="preserve">DOROPHARMA </v>
      </c>
      <c r="F1081" s="20">
        <f>+'LISTADO GENERAL '!S1093</f>
        <v>46054</v>
      </c>
      <c r="G1081">
        <f>+'LISTADO GENERAL '!T1093</f>
        <v>0</v>
      </c>
      <c r="H1081" s="21">
        <f>+'LISTADO GENERAL '!O1093</f>
        <v>3.1038961038961039</v>
      </c>
      <c r="I1081">
        <f t="shared" si="32"/>
        <v>0</v>
      </c>
      <c r="J1081">
        <f>IF('LISTADO GENERAL '!K1093="EXENTO",'REF2'!I1081,I1081*1.16)</f>
        <v>0</v>
      </c>
      <c r="K1081" t="b">
        <f t="shared" si="33"/>
        <v>0</v>
      </c>
      <c r="L1081">
        <f>'LISTADO GENERAL '!A1093</f>
        <v>0</v>
      </c>
    </row>
    <row r="1082" spans="1:12">
      <c r="A1082" s="22">
        <v>1081</v>
      </c>
      <c r="B1082" t="str">
        <f>+'LISTADO GENERAL '!B1094</f>
        <v>0217409025</v>
      </c>
      <c r="C1082" t="str">
        <f>+'LISTADO GENERAL '!E1094</f>
        <v>ESOMEPRAZOL 40mg X 20 TAB</v>
      </c>
      <c r="D1082">
        <f>+'LISTADO GENERAL '!F1094</f>
        <v>0</v>
      </c>
      <c r="E1082" t="str">
        <f>+'LISTADO GENERAL '!I1094</f>
        <v>VIVAX</v>
      </c>
      <c r="F1082" s="20">
        <f>+'LISTADO GENERAL '!S1094</f>
        <v>45992</v>
      </c>
      <c r="G1082">
        <f>+'LISTADO GENERAL '!T1094</f>
        <v>0</v>
      </c>
      <c r="H1082" s="21">
        <f>+'LISTADO GENERAL '!O1094</f>
        <v>7.3797468354430373</v>
      </c>
      <c r="I1082">
        <f t="shared" si="32"/>
        <v>0</v>
      </c>
      <c r="J1082">
        <f>IF('LISTADO GENERAL '!K1094="EXENTO",'REF2'!I1082,I1082*1.16)</f>
        <v>0</v>
      </c>
      <c r="K1082" t="b">
        <f t="shared" si="33"/>
        <v>0</v>
      </c>
      <c r="L1082">
        <f>'LISTADO GENERAL '!A1094</f>
        <v>0</v>
      </c>
    </row>
    <row r="1083" spans="1:12">
      <c r="A1083" s="22">
        <v>1082</v>
      </c>
      <c r="B1083" t="str">
        <f>+'LISTADO GENERAL '!B1095</f>
        <v>010060194</v>
      </c>
      <c r="C1083" t="str">
        <f>+'LISTADO GENERAL '!E1095</f>
        <v xml:space="preserve">ESOMEPRAZOL SODICO 40 MG  INY /  I.V  </v>
      </c>
      <c r="D1083">
        <f>+'LISTADO GENERAL '!F1095</f>
        <v>0</v>
      </c>
      <c r="E1083" t="str">
        <f>+'LISTADO GENERAL '!I1095</f>
        <v>ALFA FARMACEUTICAL</v>
      </c>
      <c r="F1083" s="20">
        <f>+'LISTADO GENERAL '!S1095</f>
        <v>46327</v>
      </c>
      <c r="G1083">
        <f>+'LISTADO GENERAL '!T1095</f>
        <v>0</v>
      </c>
      <c r="H1083" s="21">
        <f>+'LISTADO GENERAL '!O1095</f>
        <v>1.5194805194805197</v>
      </c>
      <c r="I1083">
        <f t="shared" si="32"/>
        <v>0</v>
      </c>
      <c r="J1083">
        <f>IF('LISTADO GENERAL '!K1095="EXENTO",'REF2'!I1083,I1083*1.16)</f>
        <v>0</v>
      </c>
      <c r="K1083" t="b">
        <f t="shared" si="33"/>
        <v>0</v>
      </c>
      <c r="L1083" t="str">
        <f>'LISTADO GENERAL '!A1095</f>
        <v>PRODUCTOS TOP</v>
      </c>
    </row>
    <row r="1084" spans="1:12">
      <c r="A1084" s="22">
        <v>1083</v>
      </c>
      <c r="B1084" t="str">
        <f>+'LISTADO GENERAL '!B1096</f>
        <v>023750001</v>
      </c>
      <c r="C1084" t="str">
        <f>+'LISTADO GENERAL '!E1096</f>
        <v>ESONUV 20 mg X 30 CAP</v>
      </c>
      <c r="D1084">
        <f>+'LISTADO GENERAL '!F1096</f>
        <v>0</v>
      </c>
      <c r="E1084" t="str">
        <f>+'LISTADO GENERAL '!I1096</f>
        <v>NUVILLE</v>
      </c>
      <c r="F1084" s="20">
        <f>+'LISTADO GENERAL '!S1096</f>
        <v>46419</v>
      </c>
      <c r="G1084">
        <f>+'LISTADO GENERAL '!T1096</f>
        <v>0</v>
      </c>
      <c r="H1084" s="21">
        <f>+'LISTADO GENERAL '!O1096</f>
        <v>4.8441558441558437</v>
      </c>
      <c r="I1084">
        <f t="shared" si="32"/>
        <v>0</v>
      </c>
      <c r="J1084">
        <f>IF('LISTADO GENERAL '!K1096="EXENTO",'REF2'!I1084,I1084*1.16)</f>
        <v>0</v>
      </c>
      <c r="K1084" t="b">
        <f t="shared" si="33"/>
        <v>0</v>
      </c>
      <c r="L1084">
        <f>'LISTADO GENERAL '!A1096</f>
        <v>0</v>
      </c>
    </row>
    <row r="1085" spans="1:12">
      <c r="A1085" s="22">
        <v>1084</v>
      </c>
      <c r="B1085" t="str">
        <f>+'LISTADO GENERAL '!B1097</f>
        <v>023750002</v>
      </c>
      <c r="C1085" t="str">
        <f>+'LISTADO GENERAL '!E1097</f>
        <v>ESONUV 40 mg X 30 CAP</v>
      </c>
      <c r="D1085">
        <f>+'LISTADO GENERAL '!F1097</f>
        <v>0</v>
      </c>
      <c r="E1085" t="str">
        <f>+'LISTADO GENERAL '!I1097</f>
        <v>NUVILLE</v>
      </c>
      <c r="F1085" s="20">
        <f>+'LISTADO GENERAL '!S1097</f>
        <v>46419</v>
      </c>
      <c r="G1085">
        <f>+'LISTADO GENERAL '!T1097</f>
        <v>0</v>
      </c>
      <c r="H1085" s="21">
        <f>+'LISTADO GENERAL '!O1097</f>
        <v>5.9740259740259738</v>
      </c>
      <c r="I1085">
        <f t="shared" si="32"/>
        <v>0</v>
      </c>
      <c r="J1085">
        <f>IF('LISTADO GENERAL '!K1097="EXENTO",'REF2'!I1085,I1085*1.16)</f>
        <v>0</v>
      </c>
      <c r="K1085" t="b">
        <f t="shared" si="33"/>
        <v>0</v>
      </c>
      <c r="L1085">
        <f>'LISTADO GENERAL '!A1097</f>
        <v>0</v>
      </c>
    </row>
    <row r="1086" spans="1:12">
      <c r="A1086" s="22">
        <v>1085</v>
      </c>
      <c r="B1086" t="str">
        <f>+'LISTADO GENERAL '!B1098</f>
        <v>020930583</v>
      </c>
      <c r="C1086" t="str">
        <f>+'LISTADO GENERAL '!E1098</f>
        <v>ESOZ 20MG X 7 CAP</v>
      </c>
      <c r="D1086">
        <f>+'LISTADO GENERAL '!F1098</f>
        <v>0</v>
      </c>
      <c r="E1086" t="str">
        <f>+'LISTADO GENERAL '!I1098</f>
        <v>LA SANTE</v>
      </c>
      <c r="F1086" s="20">
        <f>+'LISTADO GENERAL '!S1098</f>
        <v>46143</v>
      </c>
      <c r="G1086">
        <f>+'LISTADO GENERAL '!T1098</f>
        <v>0</v>
      </c>
      <c r="H1086" s="21">
        <f>+'LISTADO GENERAL '!O1098</f>
        <v>2.8615999999999997</v>
      </c>
      <c r="I1086">
        <f t="shared" si="32"/>
        <v>0</v>
      </c>
      <c r="J1086">
        <f>IF('LISTADO GENERAL '!K1098="EXENTO",'REF2'!I1086,I1086*1.16)</f>
        <v>0</v>
      </c>
      <c r="K1086" t="b">
        <f t="shared" si="33"/>
        <v>0</v>
      </c>
      <c r="L1086" t="str">
        <f>'LISTADO GENERAL '!A1098</f>
        <v>BROCHE DE ORO</v>
      </c>
    </row>
    <row r="1087" spans="1:12">
      <c r="A1087" s="22">
        <v>1086</v>
      </c>
      <c r="B1087" t="str">
        <f>+'LISTADO GENERAL '!B1099</f>
        <v>020931119</v>
      </c>
      <c r="C1087" t="str">
        <f>+'LISTADO GENERAL '!E1099</f>
        <v>ESOZ HP (CLARITROMICINA 500mg+AMOXICILINA 500MG + ESOMEPRAZOL) X 14 DIAS  DISPENSADOR</v>
      </c>
      <c r="D1087">
        <f>+'LISTADO GENERAL '!F1099</f>
        <v>0</v>
      </c>
      <c r="E1087" t="str">
        <f>+'LISTADO GENERAL '!I1099</f>
        <v>LA SANTE</v>
      </c>
      <c r="F1087" s="20">
        <f>+'LISTADO GENERAL '!S1099</f>
        <v>46023</v>
      </c>
      <c r="G1087">
        <f>+'LISTADO GENERAL '!T1099</f>
        <v>0</v>
      </c>
      <c r="H1087" s="21">
        <f>+'LISTADO GENERAL '!O1099</f>
        <v>41.734177215189867</v>
      </c>
      <c r="I1087">
        <f t="shared" si="32"/>
        <v>0</v>
      </c>
      <c r="J1087">
        <f>IF('LISTADO GENERAL '!K1099="EXENTO",'REF2'!I1087,I1087*1.16)</f>
        <v>0</v>
      </c>
      <c r="K1087" t="b">
        <f t="shared" si="33"/>
        <v>0</v>
      </c>
      <c r="L1087" t="str">
        <f>'LISTADO GENERAL '!A1099</f>
        <v>BROCHE DE ORO</v>
      </c>
    </row>
    <row r="1088" spans="1:12">
      <c r="A1088" s="22">
        <v>1087</v>
      </c>
      <c r="B1088" t="str">
        <f>+'LISTADO GENERAL '!B1100</f>
        <v>020931189</v>
      </c>
      <c r="C1088" t="str">
        <f>+'LISTADO GENERAL '!E1100</f>
        <v>ESOZ HP X 10 DIAS</v>
      </c>
      <c r="D1088">
        <f>+'LISTADO GENERAL '!F1100</f>
        <v>0</v>
      </c>
      <c r="E1088" t="str">
        <f>+'LISTADO GENERAL '!I1100</f>
        <v>LA SANTE</v>
      </c>
      <c r="F1088" s="20">
        <f>+'LISTADO GENERAL '!S1100</f>
        <v>46023</v>
      </c>
      <c r="G1088">
        <f>+'LISTADO GENERAL '!T1100</f>
        <v>0</v>
      </c>
      <c r="H1088" s="21">
        <f>+'LISTADO GENERAL '!O1100</f>
        <v>34.831168831168831</v>
      </c>
      <c r="I1088">
        <f t="shared" si="32"/>
        <v>0</v>
      </c>
      <c r="J1088">
        <f>IF('LISTADO GENERAL '!K1100="EXENTO",'REF2'!I1088,I1088*1.16)</f>
        <v>0</v>
      </c>
      <c r="K1088" t="b">
        <f t="shared" si="33"/>
        <v>0</v>
      </c>
      <c r="L1088" t="str">
        <f>'LISTADO GENERAL '!A1100</f>
        <v>BROCHE DE ORO</v>
      </c>
    </row>
    <row r="1089" spans="1:12">
      <c r="A1089" s="22">
        <v>1088</v>
      </c>
      <c r="B1089" t="str">
        <f>+'LISTADO GENERAL '!B1101</f>
        <v>0339000003</v>
      </c>
      <c r="C1089" t="str">
        <f>+'LISTADO GENERAL '!E1101</f>
        <v>ESPIRONOLACTONA 25 mg X 10 TAB</v>
      </c>
      <c r="D1089">
        <f>+'LISTADO GENERAL '!F1101</f>
        <v>0</v>
      </c>
      <c r="E1089" t="str">
        <f>+'LISTADO GENERAL '!I1101</f>
        <v xml:space="preserve">KMPLUS </v>
      </c>
      <c r="F1089" s="20">
        <f>+'LISTADO GENERAL '!S1101</f>
        <v>46296</v>
      </c>
      <c r="G1089">
        <f>+'LISTADO GENERAL '!T1101</f>
        <v>0</v>
      </c>
      <c r="H1089" s="21">
        <f>+'LISTADO GENERAL '!O1101</f>
        <v>1.0987012987012987</v>
      </c>
      <c r="I1089">
        <f t="shared" si="32"/>
        <v>0</v>
      </c>
      <c r="J1089">
        <f>IF('LISTADO GENERAL '!K1101="EXENTO",'REF2'!I1089,I1089*1.16)</f>
        <v>0</v>
      </c>
      <c r="K1089" t="b">
        <f t="shared" si="33"/>
        <v>0</v>
      </c>
      <c r="L1089">
        <f>'LISTADO GENERAL '!A1101</f>
        <v>0</v>
      </c>
    </row>
    <row r="1090" spans="1:12">
      <c r="A1090" s="22">
        <v>1089</v>
      </c>
      <c r="B1090" t="str">
        <f>+'LISTADO GENERAL '!B1102</f>
        <v>00689</v>
      </c>
      <c r="C1090" t="str">
        <f>+'LISTADO GENERAL '!E1102</f>
        <v>ESPIRONOLACTONA 25 MG X 20 TAB</v>
      </c>
      <c r="D1090">
        <f>+'LISTADO GENERAL '!F1102</f>
        <v>0</v>
      </c>
      <c r="E1090" t="str">
        <f>+'LISTADO GENERAL '!I1102</f>
        <v>LAPROFF</v>
      </c>
      <c r="F1090" s="20">
        <f>+'LISTADO GENERAL '!S1102</f>
        <v>46204</v>
      </c>
      <c r="G1090">
        <f>+'LISTADO GENERAL '!T1102</f>
        <v>0</v>
      </c>
      <c r="H1090" s="21">
        <f>+'LISTADO GENERAL '!O1102</f>
        <v>3.2467532467532467</v>
      </c>
      <c r="I1090">
        <f t="shared" ref="I1090:I1153" si="34">+H1090*G1090</f>
        <v>0</v>
      </c>
      <c r="J1090">
        <f>IF('LISTADO GENERAL '!K1102="EXENTO",'REF2'!I1090,I1090*1.16)</f>
        <v>0</v>
      </c>
      <c r="K1090" t="b">
        <f t="shared" si="33"/>
        <v>0</v>
      </c>
      <c r="L1090">
        <f>'LISTADO GENERAL '!A1102</f>
        <v>0</v>
      </c>
    </row>
    <row r="1091" spans="1:12">
      <c r="A1091" s="22">
        <v>1090</v>
      </c>
      <c r="B1091" t="str">
        <f>+'LISTADO GENERAL '!B1103</f>
        <v>021690319</v>
      </c>
      <c r="C1091" t="str">
        <f>+'LISTADO GENERAL '!E1103</f>
        <v>ESQUIDONE 1MG X 30 TAB</v>
      </c>
      <c r="D1091">
        <f>+'LISTADO GENERAL '!F1103</f>
        <v>0</v>
      </c>
      <c r="E1091" t="str">
        <f>+'LISTADO GENERAL '!I1103</f>
        <v>VALMOR</v>
      </c>
      <c r="F1091" s="20">
        <f>+'LISTADO GENERAL '!S1103</f>
        <v>47416</v>
      </c>
      <c r="G1091">
        <f>+'LISTADO GENERAL '!T1103</f>
        <v>0</v>
      </c>
      <c r="H1091" s="21">
        <f>+'LISTADO GENERAL '!O1103</f>
        <v>6.3766233766233764</v>
      </c>
      <c r="I1091">
        <f t="shared" si="34"/>
        <v>0</v>
      </c>
      <c r="J1091">
        <f>IF('LISTADO GENERAL '!K1103="EXENTO",'REF2'!I1091,I1091*1.16)</f>
        <v>0</v>
      </c>
      <c r="K1091" t="b">
        <f t="shared" ref="K1091:K1154" si="35">IF(AND(G1091&gt;0,OR(L1091=$L$1,L1091=$M$1)),ROW())</f>
        <v>0</v>
      </c>
      <c r="L1091" t="str">
        <f>'LISTADO GENERAL '!A1103</f>
        <v>PRODUCTOS TOP</v>
      </c>
    </row>
    <row r="1092" spans="1:12">
      <c r="A1092" s="22">
        <v>1091</v>
      </c>
      <c r="B1092" t="str">
        <f>+'LISTADO GENERAL '!B1104</f>
        <v>021690982</v>
      </c>
      <c r="C1092" t="str">
        <f>+'LISTADO GENERAL '!E1104</f>
        <v>ESQUIDONE 2MG X 30 TAB</v>
      </c>
      <c r="D1092">
        <f>+'LISTADO GENERAL '!F1104</f>
        <v>0</v>
      </c>
      <c r="E1092" t="str">
        <f>+'LISTADO GENERAL '!I1104</f>
        <v>VALMOR</v>
      </c>
      <c r="F1092" s="20">
        <f>+'LISTADO GENERAL '!S1104</f>
        <v>47209</v>
      </c>
      <c r="G1092">
        <f>+'LISTADO GENERAL '!T1104</f>
        <v>0</v>
      </c>
      <c r="H1092" s="21">
        <f>+'LISTADO GENERAL '!O1104</f>
        <v>7.7532467532467528</v>
      </c>
      <c r="I1092">
        <f t="shared" si="34"/>
        <v>0</v>
      </c>
      <c r="J1092">
        <f>IF('LISTADO GENERAL '!K1104="EXENTO",'REF2'!I1092,I1092*1.16)</f>
        <v>0</v>
      </c>
      <c r="K1092" t="b">
        <f t="shared" si="35"/>
        <v>0</v>
      </c>
      <c r="L1092">
        <f>'LISTADO GENERAL '!A1104</f>
        <v>0</v>
      </c>
    </row>
    <row r="1093" spans="1:12">
      <c r="A1093" s="22">
        <v>1092</v>
      </c>
      <c r="B1093" t="str">
        <f>+'LISTADO GENERAL '!B1105</f>
        <v>0217208280</v>
      </c>
      <c r="C1093" t="str">
        <f>+'LISTADO GENERAL '!E1105</f>
        <v>ETORICOXIB 120 MG X 10 TAB</v>
      </c>
      <c r="D1093">
        <f>+'LISTADO GENERAL '!F1105</f>
        <v>0</v>
      </c>
      <c r="E1093" t="str">
        <f>+'LISTADO GENERAL '!I1105</f>
        <v>VINCENTI</v>
      </c>
      <c r="F1093" s="20">
        <f>+'LISTADO GENERAL '!S1105</f>
        <v>46266</v>
      </c>
      <c r="G1093">
        <f>+'LISTADO GENERAL '!T1105</f>
        <v>0</v>
      </c>
      <c r="H1093" s="21">
        <f>+'LISTADO GENERAL '!O1105</f>
        <v>6.1376276294240499</v>
      </c>
      <c r="I1093">
        <f t="shared" si="34"/>
        <v>0</v>
      </c>
      <c r="J1093">
        <f>IF('LISTADO GENERAL '!K1105="EXENTO",'REF2'!I1093,I1093*1.16)</f>
        <v>0</v>
      </c>
      <c r="K1093" t="b">
        <f t="shared" si="35"/>
        <v>0</v>
      </c>
      <c r="L1093">
        <f>'LISTADO GENERAL '!A1105</f>
        <v>0</v>
      </c>
    </row>
    <row r="1094" spans="1:12">
      <c r="A1094" s="22">
        <v>1093</v>
      </c>
      <c r="B1094" t="str">
        <f>+'LISTADO GENERAL '!B1106</f>
        <v>020260539</v>
      </c>
      <c r="C1094" t="str">
        <f>+'LISTADO GENERAL '!E1106</f>
        <v>ETORICOXIB 90MG X 10 TAB</v>
      </c>
      <c r="D1094">
        <f>+'LISTADO GENERAL '!F1106</f>
        <v>0</v>
      </c>
      <c r="E1094" t="str">
        <f>+'LISTADO GENERAL '!I1106</f>
        <v>CALOX</v>
      </c>
      <c r="F1094" s="20">
        <f>+'LISTADO GENERAL '!S1106</f>
        <v>46692</v>
      </c>
      <c r="G1094">
        <f>+'LISTADO GENERAL '!T1106</f>
        <v>0</v>
      </c>
      <c r="H1094" s="21">
        <f>+'LISTADO GENERAL '!O1106</f>
        <v>6.962025316455696</v>
      </c>
      <c r="I1094">
        <f t="shared" si="34"/>
        <v>0</v>
      </c>
      <c r="J1094">
        <f>IF('LISTADO GENERAL '!K1106="EXENTO",'REF2'!I1094,I1094*1.16)</f>
        <v>0</v>
      </c>
      <c r="K1094" t="b">
        <f t="shared" si="35"/>
        <v>0</v>
      </c>
      <c r="L1094">
        <f>'LISTADO GENERAL '!A1106</f>
        <v>0</v>
      </c>
    </row>
    <row r="1095" spans="1:12">
      <c r="A1095" s="22">
        <v>1094</v>
      </c>
      <c r="B1095" t="str">
        <f>+'LISTADO GENERAL '!B1107</f>
        <v>020350988</v>
      </c>
      <c r="C1095" t="str">
        <f>+'LISTADO GENERAL '!E1107</f>
        <v xml:space="preserve">EUSILEN 4 MG / 2 ML SOL INY KIT X 1 </v>
      </c>
      <c r="D1095">
        <f>+'LISTADO GENERAL '!F1107</f>
        <v>0</v>
      </c>
      <c r="E1095" t="str">
        <f>+'LISTADO GENERAL '!I1107</f>
        <v>COFASA</v>
      </c>
      <c r="F1095" s="20">
        <f>+'LISTADO GENERAL '!S1107</f>
        <v>46235</v>
      </c>
      <c r="G1095">
        <f>+'LISTADO GENERAL '!T1107</f>
        <v>0</v>
      </c>
      <c r="H1095" s="21">
        <f>+'LISTADO GENERAL '!O1107</f>
        <v>2.8723362279321649</v>
      </c>
      <c r="I1095">
        <f t="shared" si="34"/>
        <v>0</v>
      </c>
      <c r="J1095">
        <f>IF('LISTADO GENERAL '!K1107="EXENTO",'REF2'!I1095,I1095*1.16)</f>
        <v>0</v>
      </c>
      <c r="K1095" t="b">
        <f t="shared" si="35"/>
        <v>0</v>
      </c>
      <c r="L1095" t="str">
        <f>'LISTADO GENERAL '!A1107</f>
        <v>PRODUCTOS TOP</v>
      </c>
    </row>
    <row r="1096" spans="1:12">
      <c r="A1096" s="22">
        <v>1095</v>
      </c>
      <c r="B1096" t="str">
        <f>+'LISTADO GENERAL '!B1108</f>
        <v>020350993</v>
      </c>
      <c r="C1096" t="str">
        <f>+'LISTADO GENERAL '!E1108</f>
        <v xml:space="preserve">EUSILEN 4 MG / 2 ML SOL INY KIT X 2 </v>
      </c>
      <c r="D1096">
        <f>+'LISTADO GENERAL '!F1108</f>
        <v>0</v>
      </c>
      <c r="E1096" t="str">
        <f>+'LISTADO GENERAL '!I1108</f>
        <v>COFASA</v>
      </c>
      <c r="F1096" s="20">
        <f>+'LISTADO GENERAL '!S1108</f>
        <v>46327</v>
      </c>
      <c r="G1096">
        <f>+'LISTADO GENERAL '!T1108</f>
        <v>0</v>
      </c>
      <c r="H1096" s="21">
        <f>+'LISTADO GENERAL '!O1108</f>
        <v>4.4847238123434483</v>
      </c>
      <c r="I1096">
        <f t="shared" si="34"/>
        <v>0</v>
      </c>
      <c r="J1096">
        <f>IF('LISTADO GENERAL '!K1108="EXENTO",'REF2'!I1096,I1096*1.16)</f>
        <v>0</v>
      </c>
      <c r="K1096" t="b">
        <f t="shared" si="35"/>
        <v>0</v>
      </c>
      <c r="L1096" t="str">
        <f>'LISTADO GENERAL '!A1108</f>
        <v>PRODUCTOS TOP</v>
      </c>
    </row>
    <row r="1097" spans="1:12">
      <c r="A1097" s="22">
        <v>1096</v>
      </c>
      <c r="B1097" t="str">
        <f>+'LISTADO GENERAL '!B1109</f>
        <v>020350211</v>
      </c>
      <c r="C1097" t="str">
        <f>+'LISTADO GENERAL '!E1109</f>
        <v>EUSILEN 4MG X 15 TAB</v>
      </c>
      <c r="D1097">
        <f>+'LISTADO GENERAL '!F1109</f>
        <v>0</v>
      </c>
      <c r="E1097" t="str">
        <f>+'LISTADO GENERAL '!I1109</f>
        <v>COFASA</v>
      </c>
      <c r="F1097" s="20">
        <f>+'LISTADO GENERAL '!S1109</f>
        <v>47178</v>
      </c>
      <c r="G1097">
        <f>+'LISTADO GENERAL '!T1109</f>
        <v>0</v>
      </c>
      <c r="H1097" s="21">
        <f>+'LISTADO GENERAL '!O1109</f>
        <v>3.4090718432961009</v>
      </c>
      <c r="I1097">
        <f t="shared" si="34"/>
        <v>0</v>
      </c>
      <c r="J1097">
        <f>IF('LISTADO GENERAL '!K1109="EXENTO",'REF2'!I1097,I1097*1.16)</f>
        <v>0</v>
      </c>
      <c r="K1097" t="b">
        <f t="shared" si="35"/>
        <v>0</v>
      </c>
      <c r="L1097" t="str">
        <f>'LISTADO GENERAL '!A1109</f>
        <v>PRODUCTOS TOP</v>
      </c>
    </row>
    <row r="1098" spans="1:12">
      <c r="A1098" s="22">
        <v>1097</v>
      </c>
      <c r="B1098" t="str">
        <f>+'LISTADO GENERAL '!B1110</f>
        <v>020350704</v>
      </c>
      <c r="C1098" t="str">
        <f>+'LISTADO GENERAL '!E1110</f>
        <v>EUSILEN 4MG X 8 TAB</v>
      </c>
      <c r="D1098">
        <f>+'LISTADO GENERAL '!F1110</f>
        <v>0</v>
      </c>
      <c r="E1098" t="str">
        <f>+'LISTADO GENERAL '!I1110</f>
        <v>COFASA</v>
      </c>
      <c r="F1098" s="20">
        <f>+'LISTADO GENERAL '!S1110</f>
        <v>47392</v>
      </c>
      <c r="G1098">
        <f>+'LISTADO GENERAL '!T1110</f>
        <v>0</v>
      </c>
      <c r="H1098" s="21">
        <f>+'LISTADO GENERAL '!O1110</f>
        <v>2.5142857142857142</v>
      </c>
      <c r="I1098">
        <f t="shared" si="34"/>
        <v>0</v>
      </c>
      <c r="J1098">
        <f>IF('LISTADO GENERAL '!K1110="EXENTO",'REF2'!I1098,I1098*1.16)</f>
        <v>0</v>
      </c>
      <c r="K1098" t="b">
        <f t="shared" si="35"/>
        <v>0</v>
      </c>
      <c r="L1098">
        <f>'LISTADO GENERAL '!A1110</f>
        <v>0</v>
      </c>
    </row>
    <row r="1099" spans="1:12">
      <c r="A1099" s="22">
        <v>1098</v>
      </c>
      <c r="B1099" t="str">
        <f>+'LISTADO GENERAL '!B1111</f>
        <v>020350992</v>
      </c>
      <c r="C1099" t="str">
        <f>+'LISTADO GENERAL '!E1111</f>
        <v>EUSILEN DUAL X 10 TAB</v>
      </c>
      <c r="D1099">
        <f>+'LISTADO GENERAL '!F1111</f>
        <v>0</v>
      </c>
      <c r="E1099" t="str">
        <f>+'LISTADO GENERAL '!I1111</f>
        <v>COFASA</v>
      </c>
      <c r="F1099" s="20">
        <f>+'LISTADO GENERAL '!S1111</f>
        <v>46327</v>
      </c>
      <c r="G1099">
        <f>+'LISTADO GENERAL '!T1111</f>
        <v>0</v>
      </c>
      <c r="H1099" s="21">
        <f>+'LISTADO GENERAL '!O1111</f>
        <v>4.696957576480429</v>
      </c>
      <c r="I1099">
        <f t="shared" si="34"/>
        <v>0</v>
      </c>
      <c r="J1099">
        <f>IF('LISTADO GENERAL '!K1111="EXENTO",'REF2'!I1099,I1099*1.16)</f>
        <v>0</v>
      </c>
      <c r="K1099" t="b">
        <f t="shared" si="35"/>
        <v>0</v>
      </c>
      <c r="L1099">
        <f>'LISTADO GENERAL '!A1111</f>
        <v>0</v>
      </c>
    </row>
    <row r="1100" spans="1:12">
      <c r="A1100" s="22">
        <v>1099</v>
      </c>
      <c r="B1100" t="str">
        <f>+'LISTADO GENERAL '!B1112</f>
        <v>9150139</v>
      </c>
      <c r="C1100" t="str">
        <f>+'LISTADO GENERAL '!E1112</f>
        <v>EUTIROX 125 MCG X 50 TAB</v>
      </c>
      <c r="D1100">
        <f>+'LISTADO GENERAL '!F1112</f>
        <v>0</v>
      </c>
      <c r="E1100" t="str">
        <f>+'LISTADO GENERAL '!I1112</f>
        <v>MERCK</v>
      </c>
      <c r="F1100" s="20">
        <f>+'LISTADO GENERAL '!S1112</f>
        <v>46054</v>
      </c>
      <c r="G1100">
        <f>+'LISTADO GENERAL '!T1112</f>
        <v>0</v>
      </c>
      <c r="H1100" s="21">
        <f>+'LISTADO GENERAL '!O1112</f>
        <v>15.454545454545455</v>
      </c>
      <c r="I1100">
        <f t="shared" si="34"/>
        <v>0</v>
      </c>
      <c r="J1100">
        <f>IF('LISTADO GENERAL '!K1112="EXENTO",'REF2'!I1100,I1100*1.16)</f>
        <v>0</v>
      </c>
      <c r="K1100" t="b">
        <f t="shared" si="35"/>
        <v>0</v>
      </c>
      <c r="L1100" t="str">
        <f>'LISTADO GENERAL '!A1112</f>
        <v>PRODUCTOS TOP</v>
      </c>
    </row>
    <row r="1101" spans="1:12">
      <c r="A1101" s="22">
        <v>1100</v>
      </c>
      <c r="B1101" t="str">
        <f>+'LISTADO GENERAL '!B1113</f>
        <v>9150140</v>
      </c>
      <c r="C1101" t="str">
        <f>+'LISTADO GENERAL '!E1113</f>
        <v>EUTIROX 150 MCG X 50 TAB</v>
      </c>
      <c r="D1101">
        <f>+'LISTADO GENERAL '!F1113</f>
        <v>0</v>
      </c>
      <c r="E1101" t="str">
        <f>+'LISTADO GENERAL '!I1113</f>
        <v>MERCK</v>
      </c>
      <c r="F1101" s="20">
        <f>+'LISTADO GENERAL '!S1113</f>
        <v>46235</v>
      </c>
      <c r="G1101">
        <f>+'LISTADO GENERAL '!T1113</f>
        <v>0</v>
      </c>
      <c r="H1101" s="21">
        <f>+'LISTADO GENERAL '!O1113</f>
        <v>18.18181818181818</v>
      </c>
      <c r="I1101">
        <f t="shared" si="34"/>
        <v>0</v>
      </c>
      <c r="J1101">
        <f>IF('LISTADO GENERAL '!K1113="EXENTO",'REF2'!I1101,I1101*1.16)</f>
        <v>0</v>
      </c>
      <c r="K1101" t="b">
        <f t="shared" si="35"/>
        <v>0</v>
      </c>
      <c r="L1101" t="str">
        <f>'LISTADO GENERAL '!A1113</f>
        <v>PRODUCTOS TOP</v>
      </c>
    </row>
    <row r="1102" spans="1:12">
      <c r="A1102" s="22">
        <v>1101</v>
      </c>
      <c r="B1102" t="str">
        <f>+'LISTADO GENERAL '!B1114</f>
        <v>021740212</v>
      </c>
      <c r="C1102" t="str">
        <f>+'LISTADO GENERAL '!E1114</f>
        <v>EVIGAX 125MG X 10 CAP BLANDAS</v>
      </c>
      <c r="D1102">
        <f>+'LISTADO GENERAL '!F1114</f>
        <v>0</v>
      </c>
      <c r="E1102" t="str">
        <f>+'LISTADO GENERAL '!I1114</f>
        <v>VIVAX</v>
      </c>
      <c r="F1102" s="20">
        <f>+'LISTADO GENERAL '!S1114</f>
        <v>46478</v>
      </c>
      <c r="G1102">
        <f>+'LISTADO GENERAL '!T1114</f>
        <v>0</v>
      </c>
      <c r="H1102" s="21">
        <f>+'LISTADO GENERAL '!O1114</f>
        <v>5.1298701298701301</v>
      </c>
      <c r="I1102">
        <f t="shared" si="34"/>
        <v>0</v>
      </c>
      <c r="J1102">
        <f>IF('LISTADO GENERAL '!K1114="EXENTO",'REF2'!I1102,I1102*1.16)</f>
        <v>0</v>
      </c>
      <c r="K1102" t="b">
        <f t="shared" si="35"/>
        <v>0</v>
      </c>
      <c r="L1102">
        <f>'LISTADO GENERAL '!A1114</f>
        <v>0</v>
      </c>
    </row>
    <row r="1103" spans="1:12">
      <c r="A1103" s="22">
        <v>1102</v>
      </c>
      <c r="B1103" t="str">
        <f>+'LISTADO GENERAL '!B1115</f>
        <v>021740525</v>
      </c>
      <c r="C1103" t="str">
        <f>+'LISTADO GENERAL '!E1115</f>
        <v>EVIGAX 125MG X 20 CAP BLANDAS</v>
      </c>
      <c r="D1103">
        <f>+'LISTADO GENERAL '!F1115</f>
        <v>0</v>
      </c>
      <c r="E1103" t="str">
        <f>+'LISTADO GENERAL '!I1115</f>
        <v>VIVAX</v>
      </c>
      <c r="F1103" s="20">
        <f>+'LISTADO GENERAL '!S1115</f>
        <v>46204</v>
      </c>
      <c r="G1103">
        <f>+'LISTADO GENERAL '!T1115</f>
        <v>0</v>
      </c>
      <c r="H1103" s="21">
        <f>+'LISTADO GENERAL '!O1115</f>
        <v>7.4935064935064926</v>
      </c>
      <c r="I1103">
        <f t="shared" si="34"/>
        <v>0</v>
      </c>
      <c r="J1103">
        <f>IF('LISTADO GENERAL '!K1115="EXENTO",'REF2'!I1103,I1103*1.16)</f>
        <v>0</v>
      </c>
      <c r="K1103" t="b">
        <f t="shared" si="35"/>
        <v>0</v>
      </c>
      <c r="L1103">
        <f>'LISTADO GENERAL '!A1115</f>
        <v>0</v>
      </c>
    </row>
    <row r="1104" spans="1:12">
      <c r="A1104" s="22">
        <v>1103</v>
      </c>
      <c r="B1104" t="str">
        <f>+'LISTADO GENERAL '!B1116</f>
        <v>021091108</v>
      </c>
      <c r="C1104" t="str">
        <f>+'LISTADO GENERAL '!E1116</f>
        <v xml:space="preserve">EXANIA (CLOBETAZOL 0,05%( EMULSION X 60 ML </v>
      </c>
      <c r="D1104">
        <f>+'LISTADO GENERAL '!F1116</f>
        <v>0</v>
      </c>
      <c r="E1104" t="str">
        <f>+'LISTADO GENERAL '!I1116</f>
        <v>MEYER</v>
      </c>
      <c r="F1104" s="20">
        <f>+'LISTADO GENERAL '!S1116</f>
        <v>45778</v>
      </c>
      <c r="G1104">
        <f>+'LISTADO GENERAL '!T1116</f>
        <v>0</v>
      </c>
      <c r="H1104" s="21">
        <f>+'LISTADO GENERAL '!O1116</f>
        <v>11.583600000000001</v>
      </c>
      <c r="I1104">
        <f t="shared" si="34"/>
        <v>0</v>
      </c>
      <c r="J1104">
        <f>IF('LISTADO GENERAL '!K1116="EXENTO",'REF2'!I1104,I1104*1.16)</f>
        <v>0</v>
      </c>
      <c r="K1104" t="b">
        <f t="shared" si="35"/>
        <v>0</v>
      </c>
      <c r="L1104" t="str">
        <f>'LISTADO GENERAL '!A1116</f>
        <v>BROCHE DE ORO</v>
      </c>
    </row>
    <row r="1105" spans="1:12">
      <c r="A1105" s="22">
        <v>1104</v>
      </c>
      <c r="B1105" t="str">
        <f>+'LISTADO GENERAL '!B1117</f>
        <v>020581000</v>
      </c>
      <c r="C1105" t="str">
        <f>+'LISTADO GENERAL '!E1117</f>
        <v>EXOVIS DUO (AMOXICILINA+ACIDO CLAVULANICO) X 14TBL</v>
      </c>
      <c r="D1105">
        <f>+'LISTADO GENERAL '!F1117</f>
        <v>0</v>
      </c>
      <c r="E1105" t="str">
        <f>+'LISTADO GENERAL '!I1117</f>
        <v>FC PHARMA</v>
      </c>
      <c r="F1105" s="20">
        <f>+'LISTADO GENERAL '!S1117</f>
        <v>46388</v>
      </c>
      <c r="G1105">
        <f>+'LISTADO GENERAL '!T1117</f>
        <v>0</v>
      </c>
      <c r="H1105" s="21">
        <f>+'LISTADO GENERAL '!O1117</f>
        <v>11.055000000000001</v>
      </c>
      <c r="I1105">
        <f t="shared" si="34"/>
        <v>0</v>
      </c>
      <c r="J1105">
        <f>IF('LISTADO GENERAL '!K1117="EXENTO",'REF2'!I1105,I1105*1.16)</f>
        <v>0</v>
      </c>
      <c r="K1105" t="b">
        <f t="shared" si="35"/>
        <v>0</v>
      </c>
      <c r="L1105" t="str">
        <f>'LISTADO GENERAL '!A1117</f>
        <v>PRODUCTOS TOP</v>
      </c>
    </row>
    <row r="1106" spans="1:12">
      <c r="A1106" s="22">
        <v>1105</v>
      </c>
      <c r="B1106" t="str">
        <f>+'LISTADO GENERAL '!B1118</f>
        <v>020931130</v>
      </c>
      <c r="C1106" t="str">
        <f>+'LISTADO GENERAL '!E1118</f>
        <v>EZETIMIBA-SIMVASTATINA 10-20 mg X 30tbl</v>
      </c>
      <c r="D1106">
        <f>+'LISTADO GENERAL '!F1118</f>
        <v>0</v>
      </c>
      <c r="E1106" t="str">
        <f>+'LISTADO GENERAL '!I1118</f>
        <v>LA SANTE</v>
      </c>
      <c r="F1106" s="20">
        <f>+'LISTADO GENERAL '!S1118</f>
        <v>46204</v>
      </c>
      <c r="G1106">
        <f>+'LISTADO GENERAL '!T1118</f>
        <v>0</v>
      </c>
      <c r="H1106" s="21">
        <f>+'LISTADO GENERAL '!O1118</f>
        <v>6.2720000000000002</v>
      </c>
      <c r="I1106">
        <f t="shared" si="34"/>
        <v>0</v>
      </c>
      <c r="J1106">
        <f>IF('LISTADO GENERAL '!K1118="EXENTO",'REF2'!I1106,I1106*1.16)</f>
        <v>0</v>
      </c>
      <c r="K1106" t="b">
        <f t="shared" si="35"/>
        <v>0</v>
      </c>
      <c r="L1106" t="str">
        <f>'LISTADO GENERAL '!A1118</f>
        <v>BROCHE DE ORO</v>
      </c>
    </row>
    <row r="1107" spans="1:12">
      <c r="A1107" s="22">
        <v>1106</v>
      </c>
      <c r="B1107" t="str">
        <f>+'LISTADO GENERAL '!B1119</f>
        <v>0217409024</v>
      </c>
      <c r="C1107" t="str">
        <f>+'LISTADO GENERAL '!E1119</f>
        <v>EZOLIUM (ESOMEPRAZOL) 40mg X 30 CAP</v>
      </c>
      <c r="D1107">
        <f>+'LISTADO GENERAL '!F1119</f>
        <v>0</v>
      </c>
      <c r="E1107" t="str">
        <f>+'LISTADO GENERAL '!I1119</f>
        <v>VIVAX</v>
      </c>
      <c r="F1107" s="20">
        <f>+'LISTADO GENERAL '!S1119</f>
        <v>46082</v>
      </c>
      <c r="G1107">
        <f>+'LISTADO GENERAL '!T1119</f>
        <v>0</v>
      </c>
      <c r="H1107" s="21">
        <f>+'LISTADO GENERAL '!O1119</f>
        <v>8.2116455696202539</v>
      </c>
      <c r="I1107">
        <f t="shared" si="34"/>
        <v>0</v>
      </c>
      <c r="J1107">
        <f>IF('LISTADO GENERAL '!K1119="EXENTO",'REF2'!I1107,I1107*1.16)</f>
        <v>0</v>
      </c>
      <c r="K1107" t="b">
        <f t="shared" si="35"/>
        <v>0</v>
      </c>
      <c r="L1107">
        <f>'LISTADO GENERAL '!A1119</f>
        <v>0</v>
      </c>
    </row>
    <row r="1108" spans="1:12">
      <c r="A1108" s="22">
        <v>1107</v>
      </c>
      <c r="B1108" t="str">
        <f>+'LISTADO GENERAL '!B1120</f>
        <v>032720015</v>
      </c>
      <c r="C1108" t="str">
        <f>+'LISTADO GENERAL '!E1120</f>
        <v>FAFLOX ( LEVOFLOXACINA) 500 MG X 7 TAB</v>
      </c>
      <c r="D1108">
        <f>+'LISTADO GENERAL '!F1120</f>
        <v>0</v>
      </c>
      <c r="E1108" t="str">
        <f>+'LISTADO GENERAL '!I1120</f>
        <v>FAHD</v>
      </c>
      <c r="F1108" s="20">
        <f>+'LISTADO GENERAL '!S1120</f>
        <v>46447</v>
      </c>
      <c r="G1108">
        <f>+'LISTADO GENERAL '!T1120</f>
        <v>0</v>
      </c>
      <c r="H1108" s="21">
        <f>+'LISTADO GENERAL '!O1120</f>
        <v>2.8441558441558441</v>
      </c>
      <c r="I1108">
        <f t="shared" si="34"/>
        <v>0</v>
      </c>
      <c r="J1108">
        <f>IF('LISTADO GENERAL '!K1120="EXENTO",'REF2'!I1108,I1108*1.16)</f>
        <v>0</v>
      </c>
      <c r="K1108" t="b">
        <f t="shared" si="35"/>
        <v>0</v>
      </c>
      <c r="L1108">
        <f>'LISTADO GENERAL '!A1120</f>
        <v>0</v>
      </c>
    </row>
    <row r="1109" spans="1:12">
      <c r="A1109" s="22">
        <v>1108</v>
      </c>
      <c r="B1109" t="str">
        <f>+'LISTADO GENERAL '!B1121</f>
        <v>021261010</v>
      </c>
      <c r="C1109" t="str">
        <f>+'LISTADO GENERAL '!E1121</f>
        <v>FAMULCER 40MG X 10 TBL</v>
      </c>
      <c r="D1109">
        <f>+'LISTADO GENERAL '!F1121</f>
        <v>0</v>
      </c>
      <c r="E1109" t="str">
        <f>+'LISTADO GENERAL '!I1121</f>
        <v>PLUS ANDES</v>
      </c>
      <c r="F1109" s="20">
        <f>+'LISTADO GENERAL '!S1121</f>
        <v>46082</v>
      </c>
      <c r="G1109">
        <f>+'LISTADO GENERAL '!T1121</f>
        <v>0</v>
      </c>
      <c r="H1109" s="21">
        <f>+'LISTADO GENERAL '!O1121</f>
        <v>0.79166666666666674</v>
      </c>
      <c r="I1109">
        <f t="shared" si="34"/>
        <v>0</v>
      </c>
      <c r="J1109">
        <f>IF('LISTADO GENERAL '!K1121="EXENTO",'REF2'!I1109,I1109*1.16)</f>
        <v>0</v>
      </c>
      <c r="K1109" t="b">
        <f t="shared" si="35"/>
        <v>0</v>
      </c>
      <c r="L1109">
        <f>'LISTADO GENERAL '!A1121</f>
        <v>0</v>
      </c>
    </row>
    <row r="1110" spans="1:12">
      <c r="A1110" s="22">
        <v>1109</v>
      </c>
      <c r="B1110" t="str">
        <f>+'LISTADO GENERAL '!B1122</f>
        <v>022010712</v>
      </c>
      <c r="C1110" t="str">
        <f>+'LISTADO GENERAL '!E1122</f>
        <v>FARBICIL 1% CREMA X 15GR</v>
      </c>
      <c r="D1110">
        <f>+'LISTADO GENERAL '!F1122</f>
        <v>0</v>
      </c>
      <c r="E1110" t="str">
        <f>+'LISTADO GENERAL '!I1122</f>
        <v>MEDIHEALTH</v>
      </c>
      <c r="F1110" s="20">
        <f>+'LISTADO GENERAL '!S1122</f>
        <v>46388</v>
      </c>
      <c r="G1110">
        <f>+'LISTADO GENERAL '!T1122</f>
        <v>0</v>
      </c>
      <c r="H1110" s="21">
        <f>+'LISTADO GENERAL '!O1122</f>
        <v>6.4516455696202533</v>
      </c>
      <c r="I1110">
        <f t="shared" si="34"/>
        <v>0</v>
      </c>
      <c r="J1110">
        <f>IF('LISTADO GENERAL '!K1122="EXENTO",'REF2'!I1110,I1110*1.16)</f>
        <v>0</v>
      </c>
      <c r="K1110" t="b">
        <f t="shared" si="35"/>
        <v>0</v>
      </c>
      <c r="L1110">
        <f>'LISTADO GENERAL '!A1122</f>
        <v>0</v>
      </c>
    </row>
    <row r="1111" spans="1:12">
      <c r="A1111" s="22">
        <v>1110</v>
      </c>
      <c r="B1111" t="str">
        <f>+'LISTADO GENERAL '!B1123</f>
        <v>022010982</v>
      </c>
      <c r="C1111" t="str">
        <f>+'LISTADO GENERAL '!E1123</f>
        <v>FARBICIL 1% LOCION X 30ML</v>
      </c>
      <c r="D1111">
        <f>+'LISTADO GENERAL '!F1123</f>
        <v>0</v>
      </c>
      <c r="E1111" t="str">
        <f>+'LISTADO GENERAL '!I1123</f>
        <v>MEDIHEALTH</v>
      </c>
      <c r="F1111" s="20">
        <f>+'LISTADO GENERAL '!S1123</f>
        <v>46600</v>
      </c>
      <c r="G1111">
        <f>+'LISTADO GENERAL '!T1123</f>
        <v>0</v>
      </c>
      <c r="H1111" s="21">
        <f>+'LISTADO GENERAL '!O1123</f>
        <v>8.5478481012658225</v>
      </c>
      <c r="I1111">
        <f t="shared" si="34"/>
        <v>0</v>
      </c>
      <c r="J1111">
        <f>IF('LISTADO GENERAL '!K1123="EXENTO",'REF2'!I1111,I1111*1.16)</f>
        <v>0</v>
      </c>
      <c r="K1111" t="b">
        <f t="shared" si="35"/>
        <v>0</v>
      </c>
      <c r="L1111">
        <f>'LISTADO GENERAL '!A1123</f>
        <v>0</v>
      </c>
    </row>
    <row r="1112" spans="1:12">
      <c r="A1112" s="22">
        <v>1111</v>
      </c>
      <c r="B1112" t="str">
        <f>+'LISTADO GENERAL '!B1124</f>
        <v>020550217</v>
      </c>
      <c r="C1112" t="str">
        <f>+'LISTADO GENERAL '!E1124</f>
        <v>FARMAD 1000UI TAB X 30 TAB REC</v>
      </c>
      <c r="D1112">
        <f>+'LISTADO GENERAL '!F1124</f>
        <v>0</v>
      </c>
      <c r="E1112" t="str">
        <f>+'LISTADO GENERAL '!I1124</f>
        <v>FARMA</v>
      </c>
      <c r="F1112" s="20">
        <f>+'LISTADO GENERAL '!S1124</f>
        <v>46539</v>
      </c>
      <c r="G1112">
        <f>+'LISTADO GENERAL '!T1124</f>
        <v>0</v>
      </c>
      <c r="H1112" s="21">
        <f>+'LISTADO GENERAL '!O1124</f>
        <v>4.4156962025316453</v>
      </c>
      <c r="I1112">
        <f t="shared" si="34"/>
        <v>0</v>
      </c>
      <c r="J1112">
        <f>IF('LISTADO GENERAL '!K1124="EXENTO",'REF2'!I1112,I1112*1.16)</f>
        <v>0</v>
      </c>
      <c r="K1112" t="b">
        <f t="shared" si="35"/>
        <v>0</v>
      </c>
      <c r="L1112">
        <f>'LISTADO GENERAL '!A1124</f>
        <v>0</v>
      </c>
    </row>
    <row r="1113" spans="1:12">
      <c r="A1113" s="22">
        <v>1112</v>
      </c>
      <c r="B1113" t="str">
        <f>+'LISTADO GENERAL '!B1125</f>
        <v>0221110883</v>
      </c>
      <c r="C1113" t="str">
        <f>+'LISTADO GENERAL '!E1125</f>
        <v xml:space="preserve">FAZOL 500 MG X 15 ML SUSP ORAL </v>
      </c>
      <c r="D1113">
        <f>+'LISTADO GENERAL '!F1125</f>
        <v>0</v>
      </c>
      <c r="E1113" t="str">
        <f>+'LISTADO GENERAL '!I1125</f>
        <v>DOLLDER</v>
      </c>
      <c r="F1113" s="20">
        <f>+'LISTADO GENERAL '!S1125</f>
        <v>46143</v>
      </c>
      <c r="G1113">
        <f>+'LISTADO GENERAL '!T1125</f>
        <v>0</v>
      </c>
      <c r="H1113" s="21">
        <f>+'LISTADO GENERAL '!O1125</f>
        <v>4.7088607594936711</v>
      </c>
      <c r="I1113">
        <f t="shared" si="34"/>
        <v>0</v>
      </c>
      <c r="J1113">
        <f>IF('LISTADO GENERAL '!K1125="EXENTO",'REF2'!I1113,I1113*1.16)</f>
        <v>0</v>
      </c>
      <c r="K1113" t="b">
        <f t="shared" si="35"/>
        <v>0</v>
      </c>
      <c r="L1113">
        <f>'LISTADO GENERAL '!A1125</f>
        <v>0</v>
      </c>
    </row>
    <row r="1114" spans="1:12">
      <c r="A1114" s="22">
        <v>1113</v>
      </c>
      <c r="B1114" t="str">
        <f>+'LISTADO GENERAL '!B1126</f>
        <v>021431089</v>
      </c>
      <c r="C1114" t="str">
        <f>+'LISTADO GENERAL '!E1126</f>
        <v>FEBRATIC 15MG/5ML X 15ML SUS GOTAS</v>
      </c>
      <c r="D1114">
        <f>+'LISTADO GENERAL '!F1126</f>
        <v>0</v>
      </c>
      <c r="E1114" t="str">
        <f>+'LISTADO GENERAL '!I1126</f>
        <v>ROEMMERS</v>
      </c>
      <c r="F1114" s="20">
        <f>+'LISTADO GENERAL '!S1126</f>
        <v>46143</v>
      </c>
      <c r="G1114">
        <f>+'LISTADO GENERAL '!T1126</f>
        <v>0</v>
      </c>
      <c r="H1114" s="21">
        <f>+'LISTADO GENERAL '!O1126</f>
        <v>2.3547619047619048</v>
      </c>
      <c r="I1114">
        <f t="shared" si="34"/>
        <v>0</v>
      </c>
      <c r="J1114">
        <f>IF('LISTADO GENERAL '!K1126="EXENTO",'REF2'!I1114,I1114*1.16)</f>
        <v>0</v>
      </c>
      <c r="K1114" t="b">
        <f t="shared" si="35"/>
        <v>0</v>
      </c>
      <c r="L1114" t="str">
        <f>'LISTADO GENERAL '!A1126</f>
        <v>PRODUCTOS TOP</v>
      </c>
    </row>
    <row r="1115" spans="1:12">
      <c r="A1115" s="22">
        <v>1114</v>
      </c>
      <c r="B1115" t="str">
        <f>+'LISTADO GENERAL '!B1127</f>
        <v>020921097</v>
      </c>
      <c r="C1115" t="str">
        <f>+'LISTADO GENERAL '!E1127</f>
        <v>FEBRIP 180mg/5mL X 120 mL</v>
      </c>
      <c r="D1115">
        <f>+'LISTADO GENERAL '!F1127</f>
        <v>0</v>
      </c>
      <c r="E1115" t="str">
        <f>+'LISTADO GENERAL '!I1127</f>
        <v>MEGALABS</v>
      </c>
      <c r="F1115" s="20">
        <f>+'LISTADO GENERAL '!S1127</f>
        <v>46266</v>
      </c>
      <c r="G1115">
        <f>+'LISTADO GENERAL '!T1127</f>
        <v>0</v>
      </c>
      <c r="H1115" s="21">
        <f>+'LISTADO GENERAL '!O1127</f>
        <v>2.9461904761904765</v>
      </c>
      <c r="I1115">
        <f t="shared" si="34"/>
        <v>0</v>
      </c>
      <c r="J1115">
        <f>IF('LISTADO GENERAL '!K1127="EXENTO",'REF2'!I1115,I1115*1.16)</f>
        <v>0</v>
      </c>
      <c r="K1115" t="b">
        <f t="shared" si="35"/>
        <v>0</v>
      </c>
      <c r="L1115">
        <f>'LISTADO GENERAL '!A1127</f>
        <v>0</v>
      </c>
    </row>
    <row r="1116" spans="1:12">
      <c r="A1116" s="22">
        <v>1115</v>
      </c>
      <c r="B1116" t="str">
        <f>+'LISTADO GENERAL '!B1128</f>
        <v>020980218</v>
      </c>
      <c r="C1116" t="str">
        <f>+'LISTADO GENERAL '!E1128</f>
        <v>FEMADONNA 40MG X 20 COMP</v>
      </c>
      <c r="D1116">
        <f>+'LISTADO GENERAL '!F1128</f>
        <v>0</v>
      </c>
      <c r="E1116" t="str">
        <f>+'LISTADO GENERAL '!I1128</f>
        <v>LETI-GENVEN</v>
      </c>
      <c r="F1116" s="20">
        <f>+'LISTADO GENERAL '!S1128</f>
        <v>46174</v>
      </c>
      <c r="G1116">
        <f>+'LISTADO GENERAL '!T1128</f>
        <v>0</v>
      </c>
      <c r="H1116" s="21">
        <f>+'LISTADO GENERAL '!O1128</f>
        <v>13.299999999999997</v>
      </c>
      <c r="I1116">
        <f t="shared" si="34"/>
        <v>0</v>
      </c>
      <c r="J1116">
        <f>IF('LISTADO GENERAL '!K1128="EXENTO",'REF2'!I1116,I1116*1.16)</f>
        <v>0</v>
      </c>
      <c r="K1116" t="b">
        <f t="shared" si="35"/>
        <v>0</v>
      </c>
      <c r="L1116" t="str">
        <f>'LISTADO GENERAL '!A1128</f>
        <v xml:space="preserve">BROCHE DE ORO </v>
      </c>
    </row>
    <row r="1117" spans="1:12">
      <c r="A1117" s="22">
        <v>1116</v>
      </c>
      <c r="B1117" t="str">
        <f>+'LISTADO GENERAL '!B1129</f>
        <v>022720029</v>
      </c>
      <c r="C1117" t="str">
        <f>+'LISTADO GENERAL '!E1129</f>
        <v>FEMEXIN X 21 COMP</v>
      </c>
      <c r="D1117">
        <f>+'LISTADO GENERAL '!F1129</f>
        <v>0</v>
      </c>
      <c r="E1117" t="str">
        <f>+'LISTADO GENERAL '!I1129</f>
        <v>FAHD</v>
      </c>
      <c r="F1117" s="20">
        <f>+'LISTADO GENERAL '!S1129</f>
        <v>46023</v>
      </c>
      <c r="G1117">
        <f>+'LISTADO GENERAL '!T1129</f>
        <v>0</v>
      </c>
      <c r="H1117" s="21">
        <f>+'LISTADO GENERAL '!O1129</f>
        <v>3.2142857142857144</v>
      </c>
      <c r="I1117">
        <f t="shared" si="34"/>
        <v>0</v>
      </c>
      <c r="J1117">
        <f>IF('LISTADO GENERAL '!K1129="EXENTO",'REF2'!I1117,I1117*1.16)</f>
        <v>0</v>
      </c>
      <c r="K1117" t="b">
        <f t="shared" si="35"/>
        <v>0</v>
      </c>
      <c r="L1117">
        <f>'LISTADO GENERAL '!A1129</f>
        <v>0</v>
      </c>
    </row>
    <row r="1118" spans="1:12">
      <c r="A1118" s="22">
        <v>1117</v>
      </c>
      <c r="B1118" t="str">
        <f>+'LISTADO GENERAL '!B1130</f>
        <v>020981218</v>
      </c>
      <c r="C1118" t="str">
        <f>+'LISTADO GENERAL '!E1130</f>
        <v>FENACTEL (TERBINAFINA CLORHIDRATO) 1% X 20 ML</v>
      </c>
      <c r="D1118">
        <f>+'LISTADO GENERAL '!F1130</f>
        <v>0</v>
      </c>
      <c r="E1118" t="str">
        <f>+'LISTADO GENERAL '!I1130</f>
        <v>LETI-GENVEN</v>
      </c>
      <c r="F1118" s="20">
        <f>+'LISTADO GENERAL '!S1130</f>
        <v>46174</v>
      </c>
      <c r="G1118">
        <f>+'LISTADO GENERAL '!T1130</f>
        <v>0</v>
      </c>
      <c r="H1118" s="21">
        <f>+'LISTADO GENERAL '!O1130</f>
        <v>6.3045454545454547</v>
      </c>
      <c r="I1118">
        <f t="shared" si="34"/>
        <v>0</v>
      </c>
      <c r="J1118">
        <f>IF('LISTADO GENERAL '!K1130="EXENTO",'REF2'!I1118,I1118*1.16)</f>
        <v>0</v>
      </c>
      <c r="K1118" t="b">
        <f t="shared" si="35"/>
        <v>0</v>
      </c>
      <c r="L1118" t="str">
        <f>'LISTADO GENERAL '!A1130</f>
        <v xml:space="preserve">BROCHE DE ORO </v>
      </c>
    </row>
    <row r="1119" spans="1:12">
      <c r="A1119" s="22">
        <v>1118</v>
      </c>
      <c r="B1119" t="str">
        <f>+'LISTADO GENERAL '!B1131</f>
        <v>031720002</v>
      </c>
      <c r="C1119" t="str">
        <f>+'LISTADO GENERAL '!E1131</f>
        <v>FENITOINA 125MG/5ML X 120ML</v>
      </c>
      <c r="D1119">
        <f>+'LISTADO GENERAL '!F1131</f>
        <v>0</v>
      </c>
      <c r="E1119" t="str">
        <f>+'LISTADO GENERAL '!I1131</f>
        <v>VINCENTI</v>
      </c>
      <c r="F1119" s="20">
        <f>+'LISTADO GENERAL '!S1131</f>
        <v>46569</v>
      </c>
      <c r="G1119">
        <f>+'LISTADO GENERAL '!T1131</f>
        <v>0</v>
      </c>
      <c r="H1119" s="21">
        <f>+'LISTADO GENERAL '!O1131</f>
        <v>4.9610389610389607</v>
      </c>
      <c r="I1119">
        <f t="shared" si="34"/>
        <v>0</v>
      </c>
      <c r="J1119">
        <f>IF('LISTADO GENERAL '!K1131="EXENTO",'REF2'!I1119,I1119*1.16)</f>
        <v>0</v>
      </c>
      <c r="K1119" t="b">
        <f t="shared" si="35"/>
        <v>0</v>
      </c>
      <c r="L1119">
        <f>'LISTADO GENERAL '!A1131</f>
        <v>0</v>
      </c>
    </row>
    <row r="1120" spans="1:12">
      <c r="A1120" s="22">
        <v>1119</v>
      </c>
      <c r="B1120" t="str">
        <f>+'LISTADO GENERAL '!B1132</f>
        <v>011730363</v>
      </c>
      <c r="C1120" t="str">
        <f>+'LISTADO GENERAL '!E1132</f>
        <v>FENITOINA SODICA 50mg/5mL (250mg)</v>
      </c>
      <c r="D1120">
        <f>+'LISTADO GENERAL '!F1132</f>
        <v>0</v>
      </c>
      <c r="E1120" t="str">
        <f>+'LISTADO GENERAL '!I1132</f>
        <v>VITALIS</v>
      </c>
      <c r="F1120" s="20">
        <f>+'LISTADO GENERAL '!S1132</f>
        <v>46082</v>
      </c>
      <c r="G1120">
        <f>+'LISTADO GENERAL '!T1132</f>
        <v>0</v>
      </c>
      <c r="H1120" s="21">
        <f>+'LISTADO GENERAL '!O1132</f>
        <v>1.1298701298701299</v>
      </c>
      <c r="I1120">
        <f t="shared" si="34"/>
        <v>0</v>
      </c>
      <c r="J1120">
        <f>IF('LISTADO GENERAL '!K1132="EXENTO",'REF2'!I1120,I1120*1.16)</f>
        <v>0</v>
      </c>
      <c r="K1120" t="b">
        <f t="shared" si="35"/>
        <v>0</v>
      </c>
      <c r="L1120">
        <f>'LISTADO GENERAL '!A1132</f>
        <v>0</v>
      </c>
    </row>
    <row r="1121" spans="1:12">
      <c r="A1121" s="22">
        <v>1120</v>
      </c>
      <c r="B1121" t="str">
        <f>+'LISTADO GENERAL '!B1133</f>
        <v>021490221</v>
      </c>
      <c r="C1121" t="str">
        <f>+'LISTADO GENERAL '!E1133</f>
        <v>FERGANIC 40MG X 14 CAP</v>
      </c>
      <c r="D1121">
        <f>+'LISTADO GENERAL '!F1133</f>
        <v>0</v>
      </c>
      <c r="E1121" t="str">
        <f>+'LISTADO GENERAL '!I1133</f>
        <v>ROWE</v>
      </c>
      <c r="F1121" s="20">
        <f>+'LISTADO GENERAL '!S1133</f>
        <v>46054</v>
      </c>
      <c r="G1121">
        <f>+'LISTADO GENERAL '!T1133</f>
        <v>0</v>
      </c>
      <c r="H1121" s="21">
        <f>+'LISTADO GENERAL '!O1133</f>
        <v>8.7937662337662346</v>
      </c>
      <c r="I1121">
        <f t="shared" si="34"/>
        <v>0</v>
      </c>
      <c r="J1121">
        <f>IF('LISTADO GENERAL '!K1133="EXENTO",'REF2'!I1121,I1121*1.16)</f>
        <v>0</v>
      </c>
      <c r="K1121" t="b">
        <f t="shared" si="35"/>
        <v>0</v>
      </c>
      <c r="L1121">
        <f>'LISTADO GENERAL '!A1133</f>
        <v>0</v>
      </c>
    </row>
    <row r="1122" spans="1:12">
      <c r="A1122" s="22">
        <v>1121</v>
      </c>
      <c r="B1122" t="str">
        <f>+'LISTADO GENERAL '!B1134</f>
        <v>021490870</v>
      </c>
      <c r="C1122" t="str">
        <f>+'LISTADO GENERAL '!E1134</f>
        <v>FERGANIC 40MG X 24 CAP</v>
      </c>
      <c r="D1122">
        <f>+'LISTADO GENERAL '!F1134</f>
        <v>0</v>
      </c>
      <c r="E1122" t="str">
        <f>+'LISTADO GENERAL '!I1134</f>
        <v>ROWE</v>
      </c>
      <c r="F1122" s="20">
        <f>+'LISTADO GENERAL '!S1134</f>
        <v>47027</v>
      </c>
      <c r="G1122">
        <f>+'LISTADO GENERAL '!T1134</f>
        <v>0</v>
      </c>
      <c r="H1122" s="21">
        <f>+'LISTADO GENERAL '!O1134</f>
        <v>13.955324675324675</v>
      </c>
      <c r="I1122">
        <f t="shared" si="34"/>
        <v>0</v>
      </c>
      <c r="J1122">
        <f>IF('LISTADO GENERAL '!K1134="EXENTO",'REF2'!I1122,I1122*1.16)</f>
        <v>0</v>
      </c>
      <c r="K1122" t="b">
        <f t="shared" si="35"/>
        <v>0</v>
      </c>
      <c r="L1122" t="str">
        <f>'LISTADO GENERAL '!A1134</f>
        <v>PRODUCTOS TOP</v>
      </c>
    </row>
    <row r="1123" spans="1:12">
      <c r="A1123" s="22">
        <v>1122</v>
      </c>
      <c r="B1123" t="str">
        <f>+'LISTADO GENERAL '!B1135</f>
        <v>021490802</v>
      </c>
      <c r="C1123" t="str">
        <f>+'LISTADO GENERAL '!E1135</f>
        <v>FERGANIC FOLIC JARABE X 120ML</v>
      </c>
      <c r="D1123">
        <f>+'LISTADO GENERAL '!F1135</f>
        <v>0</v>
      </c>
      <c r="E1123" t="str">
        <f>+'LISTADO GENERAL '!I1135</f>
        <v>ROWE</v>
      </c>
      <c r="F1123" s="20">
        <f>+'LISTADO GENERAL '!S1135</f>
        <v>46235</v>
      </c>
      <c r="G1123">
        <f>+'LISTADO GENERAL '!T1135</f>
        <v>0</v>
      </c>
      <c r="H1123" s="21">
        <f>+'LISTADO GENERAL '!O1135</f>
        <v>15.150129870129872</v>
      </c>
      <c r="I1123">
        <f t="shared" si="34"/>
        <v>0</v>
      </c>
      <c r="J1123">
        <f>IF('LISTADO GENERAL '!K1135="EXENTO",'REF2'!I1123,I1123*1.16)</f>
        <v>0</v>
      </c>
      <c r="K1123" t="b">
        <f t="shared" si="35"/>
        <v>0</v>
      </c>
      <c r="L1123">
        <f>'LISTADO GENERAL '!A1135</f>
        <v>0</v>
      </c>
    </row>
    <row r="1124" spans="1:12">
      <c r="A1124" s="22">
        <v>1123</v>
      </c>
      <c r="B1124" t="str">
        <f>+'LISTADO GENERAL '!B1136</f>
        <v>021090655</v>
      </c>
      <c r="C1124" t="str">
        <f>+'LISTADO GENERAL '!E1136</f>
        <v>FERROCE B-12 JARABE X 120ML*</v>
      </c>
      <c r="D1124">
        <f>+'LISTADO GENERAL '!F1136</f>
        <v>0</v>
      </c>
      <c r="E1124" t="str">
        <f>+'LISTADO GENERAL '!I1136</f>
        <v>MEYER</v>
      </c>
      <c r="F1124" s="20">
        <f>+'LISTADO GENERAL '!S1136</f>
        <v>46082</v>
      </c>
      <c r="G1124">
        <f>+'LISTADO GENERAL '!T1136</f>
        <v>0</v>
      </c>
      <c r="H1124" s="21">
        <f>+'LISTADO GENERAL '!O1136</f>
        <v>5.9878</v>
      </c>
      <c r="I1124">
        <f t="shared" si="34"/>
        <v>0</v>
      </c>
      <c r="J1124">
        <f>IF('LISTADO GENERAL '!K1136="EXENTO",'REF2'!I1124,I1124*1.16)</f>
        <v>0</v>
      </c>
      <c r="K1124" t="b">
        <f t="shared" si="35"/>
        <v>0</v>
      </c>
      <c r="L1124" t="str">
        <f>'LISTADO GENERAL '!A1136</f>
        <v>BROCHE DE ORO</v>
      </c>
    </row>
    <row r="1125" spans="1:12">
      <c r="A1125" s="22">
        <v>1124</v>
      </c>
      <c r="B1125" t="str">
        <f>+'LISTADO GENERAL '!B1137</f>
        <v>021090521</v>
      </c>
      <c r="C1125" t="str">
        <f>+'LISTADO GENERAL '!E1137</f>
        <v>FERROCE X 30 TAB</v>
      </c>
      <c r="D1125">
        <f>+'LISTADO GENERAL '!F1137</f>
        <v>0</v>
      </c>
      <c r="E1125" t="str">
        <f>+'LISTADO GENERAL '!I1137</f>
        <v>MEYER</v>
      </c>
      <c r="F1125" s="20">
        <f>+'LISTADO GENERAL '!S1137</f>
        <v>46266</v>
      </c>
      <c r="G1125">
        <f>+'LISTADO GENERAL '!T1137</f>
        <v>0</v>
      </c>
      <c r="H1125" s="21">
        <f>+'LISTADO GENERAL '!O1137</f>
        <v>11.3386</v>
      </c>
      <c r="I1125">
        <f t="shared" si="34"/>
        <v>0</v>
      </c>
      <c r="J1125">
        <f>IF('LISTADO GENERAL '!K1137="EXENTO",'REF2'!I1125,I1125*1.16)</f>
        <v>0</v>
      </c>
      <c r="K1125" t="b">
        <f t="shared" si="35"/>
        <v>0</v>
      </c>
      <c r="L1125" t="str">
        <f>'LISTADO GENERAL '!A1137</f>
        <v>BROCHE DE ORO</v>
      </c>
    </row>
    <row r="1126" spans="1:12">
      <c r="A1126" s="22">
        <v>1125</v>
      </c>
      <c r="B1126" t="str">
        <f>+'LISTADO GENERAL '!B1138</f>
        <v>023850005</v>
      </c>
      <c r="C1126" t="str">
        <f>+'LISTADO GENERAL '!E1138</f>
        <v>FERYFOL X 120 mL JBE</v>
      </c>
      <c r="D1126">
        <f>+'LISTADO GENERAL '!F1138</f>
        <v>0</v>
      </c>
      <c r="E1126" t="str">
        <f>+'LISTADO GENERAL '!I1138</f>
        <v>BIOFARCO</v>
      </c>
      <c r="F1126" s="20">
        <f>+'LISTADO GENERAL '!S1138</f>
        <v>46143</v>
      </c>
      <c r="G1126">
        <f>+'LISTADO GENERAL '!T1138</f>
        <v>0</v>
      </c>
      <c r="H1126" s="21">
        <f>+'LISTADO GENERAL '!O1138</f>
        <v>4.7142857142857144</v>
      </c>
      <c r="I1126">
        <f t="shared" si="34"/>
        <v>0</v>
      </c>
      <c r="J1126">
        <f>IF('LISTADO GENERAL '!K1138="EXENTO",'REF2'!I1126,I1126*1.16)</f>
        <v>0</v>
      </c>
      <c r="K1126" t="b">
        <f t="shared" si="35"/>
        <v>0</v>
      </c>
      <c r="L1126" t="str">
        <f>'LISTADO GENERAL '!A1138</f>
        <v>PRODUCTOS TOP</v>
      </c>
    </row>
    <row r="1127" spans="1:12">
      <c r="A1127" s="22">
        <v>1126</v>
      </c>
      <c r="B1127" t="str">
        <f>+'LISTADO GENERAL '!B1139</f>
        <v>020260963</v>
      </c>
      <c r="C1127" t="str">
        <f>+'LISTADO GENERAL '!E1139</f>
        <v>FESTAL DISPENSADOR 25 X4 TBLS</v>
      </c>
      <c r="D1127">
        <f>+'LISTADO GENERAL '!F1139</f>
        <v>0</v>
      </c>
      <c r="E1127" t="str">
        <f>+'LISTADO GENERAL '!I1139</f>
        <v>CALOX</v>
      </c>
      <c r="F1127" s="20">
        <f>+'LISTADO GENERAL '!S1139</f>
        <v>46296</v>
      </c>
      <c r="G1127">
        <f>+'LISTADO GENERAL '!T1139</f>
        <v>0</v>
      </c>
      <c r="H1127" s="21">
        <f>+'LISTADO GENERAL '!O1139</f>
        <v>31.658227848101266</v>
      </c>
      <c r="I1127">
        <f t="shared" si="34"/>
        <v>0</v>
      </c>
      <c r="J1127">
        <f>IF('LISTADO GENERAL '!K1139="EXENTO",'REF2'!I1127,I1127*1.16)</f>
        <v>0</v>
      </c>
      <c r="K1127" t="b">
        <f t="shared" si="35"/>
        <v>0</v>
      </c>
      <c r="L1127">
        <f>'LISTADO GENERAL '!A1139</f>
        <v>0</v>
      </c>
    </row>
    <row r="1128" spans="1:12">
      <c r="A1128" s="22">
        <v>1127</v>
      </c>
      <c r="B1128" t="str">
        <f>+'LISTADO GENERAL '!B1140</f>
        <v>021520222</v>
      </c>
      <c r="C1128" t="str">
        <f>+'LISTADO GENERAL '!E1140</f>
        <v>FESTAL X 10 GRAGEAS</v>
      </c>
      <c r="D1128">
        <f>+'LISTADO GENERAL '!F1140</f>
        <v>0</v>
      </c>
      <c r="E1128" t="str">
        <f>+'LISTADO GENERAL '!I1140</f>
        <v>SANOFI ADVENTIS</v>
      </c>
      <c r="F1128" s="20">
        <f>+'LISTADO GENERAL '!S1140</f>
        <v>46113</v>
      </c>
      <c r="G1128">
        <f>+'LISTADO GENERAL '!T1140</f>
        <v>0</v>
      </c>
      <c r="H1128" s="21">
        <f>+'LISTADO GENERAL '!O1140</f>
        <v>5.0090909090909088</v>
      </c>
      <c r="I1128">
        <f t="shared" si="34"/>
        <v>0</v>
      </c>
      <c r="J1128">
        <f>IF('LISTADO GENERAL '!K1140="EXENTO",'REF2'!I1128,I1128*1.16)</f>
        <v>0</v>
      </c>
      <c r="K1128" t="b">
        <f t="shared" si="35"/>
        <v>0</v>
      </c>
      <c r="L1128">
        <f>'LISTADO GENERAL '!A1140</f>
        <v>0</v>
      </c>
    </row>
    <row r="1129" spans="1:12">
      <c r="A1129" s="22">
        <v>1128</v>
      </c>
      <c r="B1129" t="str">
        <f>+'LISTADO GENERAL '!B1141</f>
        <v>021520771</v>
      </c>
      <c r="C1129" t="str">
        <f>+'LISTADO GENERAL '!E1141</f>
        <v>FESTAL X 20 GRAGEAS*</v>
      </c>
      <c r="D1129">
        <f>+'LISTADO GENERAL '!F1141</f>
        <v>0</v>
      </c>
      <c r="E1129" t="str">
        <f>+'LISTADO GENERAL '!I1141</f>
        <v>SANOFI ADVENTIS</v>
      </c>
      <c r="F1129" s="20">
        <f>+'LISTADO GENERAL '!S1141</f>
        <v>46113</v>
      </c>
      <c r="G1129">
        <f>+'LISTADO GENERAL '!T1141</f>
        <v>0</v>
      </c>
      <c r="H1129" s="21">
        <f>+'LISTADO GENERAL '!O1141</f>
        <v>7.8654545454545453</v>
      </c>
      <c r="I1129">
        <f t="shared" si="34"/>
        <v>0</v>
      </c>
      <c r="J1129">
        <f>IF('LISTADO GENERAL '!K1141="EXENTO",'REF2'!I1129,I1129*1.16)</f>
        <v>0</v>
      </c>
      <c r="K1129" t="b">
        <f t="shared" si="35"/>
        <v>0</v>
      </c>
      <c r="L1129">
        <f>'LISTADO GENERAL '!A1141</f>
        <v>0</v>
      </c>
    </row>
    <row r="1130" spans="1:12">
      <c r="A1130" s="22">
        <v>1129</v>
      </c>
      <c r="B1130" t="str">
        <f>+'LISTADO GENERAL '!B1142</f>
        <v>021520958</v>
      </c>
      <c r="C1130" t="str">
        <f>+'LISTADO GENERAL '!E1142</f>
        <v>FESTAL X 50 GRAGEAS</v>
      </c>
      <c r="D1130">
        <f>+'LISTADO GENERAL '!F1142</f>
        <v>0</v>
      </c>
      <c r="E1130" t="str">
        <f>+'LISTADO GENERAL '!I1142</f>
        <v>SANOFI ADVENTIS</v>
      </c>
      <c r="F1130" s="20">
        <f>+'LISTADO GENERAL '!S1142</f>
        <v>46204</v>
      </c>
      <c r="G1130">
        <f>+'LISTADO GENERAL '!T1142</f>
        <v>0</v>
      </c>
      <c r="H1130" s="21">
        <f>+'LISTADO GENERAL '!O1142</f>
        <v>15.415584415584414</v>
      </c>
      <c r="I1130">
        <f t="shared" si="34"/>
        <v>0</v>
      </c>
      <c r="J1130">
        <f>IF('LISTADO GENERAL '!K1142="EXENTO",'REF2'!I1130,I1130*1.16)</f>
        <v>0</v>
      </c>
      <c r="K1130" t="b">
        <f t="shared" si="35"/>
        <v>0</v>
      </c>
      <c r="L1130">
        <f>'LISTADO GENERAL '!A1142</f>
        <v>0</v>
      </c>
    </row>
    <row r="1131" spans="1:12">
      <c r="A1131" s="22">
        <v>1130</v>
      </c>
      <c r="B1131" t="str">
        <f>+'LISTADO GENERAL '!B1143</f>
        <v>0217208265</v>
      </c>
      <c r="C1131" t="str">
        <f>+'LISTADO GENERAL '!E1143</f>
        <v xml:space="preserve">FEXOFENADINA CLORHIDRATO 180 MG X 10 TAB </v>
      </c>
      <c r="D1131">
        <f>+'LISTADO GENERAL '!F1143</f>
        <v>0</v>
      </c>
      <c r="E1131" t="str">
        <f>+'LISTADO GENERAL '!I1143</f>
        <v>VINCENTI</v>
      </c>
      <c r="F1131" s="20">
        <f>+'LISTADO GENERAL '!S1143</f>
        <v>46419</v>
      </c>
      <c r="G1131">
        <f>+'LISTADO GENERAL '!T1143</f>
        <v>0</v>
      </c>
      <c r="H1131" s="21">
        <f>+'LISTADO GENERAL '!O1143</f>
        <v>3.6212634765361207</v>
      </c>
      <c r="I1131">
        <f t="shared" si="34"/>
        <v>0</v>
      </c>
      <c r="J1131">
        <f>IF('LISTADO GENERAL '!K1143="EXENTO",'REF2'!I1131,I1131*1.16)</f>
        <v>0</v>
      </c>
      <c r="K1131" t="b">
        <f t="shared" si="35"/>
        <v>0</v>
      </c>
      <c r="L1131">
        <f>'LISTADO GENERAL '!A1143</f>
        <v>0</v>
      </c>
    </row>
    <row r="1132" spans="1:12">
      <c r="A1132" s="22">
        <v>1131</v>
      </c>
      <c r="B1132" t="str">
        <f>+'LISTADO GENERAL '!B1144</f>
        <v>020931090</v>
      </c>
      <c r="C1132" t="str">
        <f>+'LISTADO GENERAL '!E1144</f>
        <v>FEXOFENADINA HCL 30MG/ 5ML SUSP X 120 ML</v>
      </c>
      <c r="D1132">
        <f>+'LISTADO GENERAL '!F1144</f>
        <v>0</v>
      </c>
      <c r="E1132" t="str">
        <f>+'LISTADO GENERAL '!I1144</f>
        <v>LA SANTE</v>
      </c>
      <c r="F1132" s="20">
        <f>+'LISTADO GENERAL '!S1144</f>
        <v>46419</v>
      </c>
      <c r="G1132">
        <f>+'LISTADO GENERAL '!T1144</f>
        <v>0</v>
      </c>
      <c r="H1132" s="21">
        <f>+'LISTADO GENERAL '!O1144</f>
        <v>5.4487999999999994</v>
      </c>
      <c r="I1132">
        <f t="shared" si="34"/>
        <v>0</v>
      </c>
      <c r="J1132">
        <f>IF('LISTADO GENERAL '!K1144="EXENTO",'REF2'!I1132,I1132*1.16)</f>
        <v>0</v>
      </c>
      <c r="K1132" t="b">
        <f t="shared" si="35"/>
        <v>0</v>
      </c>
      <c r="L1132" t="str">
        <f>'LISTADO GENERAL '!A1144</f>
        <v>BROCHE DE ORO</v>
      </c>
    </row>
    <row r="1133" spans="1:12">
      <c r="A1133" s="22">
        <v>1132</v>
      </c>
      <c r="B1133" t="str">
        <f>+'LISTADO GENERAL '!B1145</f>
        <v>11986</v>
      </c>
      <c r="C1133" t="str">
        <f>+'LISTADO GENERAL '!E1145</f>
        <v>FIBERFIT PLUS 1 GR -3 GR X 20 SOBRES</v>
      </c>
      <c r="D1133">
        <f>+'LISTADO GENERAL '!F1145</f>
        <v>0</v>
      </c>
      <c r="E1133" t="str">
        <f>+'LISTADO GENERAL '!I1145</f>
        <v>LETI-GENVEN</v>
      </c>
      <c r="F1133" s="20">
        <f>+'LISTADO GENERAL '!S1145</f>
        <v>46296</v>
      </c>
      <c r="G1133">
        <f>+'LISTADO GENERAL '!T1145</f>
        <v>0</v>
      </c>
      <c r="H1133" s="21">
        <f>+'LISTADO GENERAL '!O1145</f>
        <v>10.33896103896104</v>
      </c>
      <c r="I1133">
        <f t="shared" si="34"/>
        <v>0</v>
      </c>
      <c r="J1133">
        <f>IF('LISTADO GENERAL '!K1145="EXENTO",'REF2'!I1133,I1133*1.16)</f>
        <v>0</v>
      </c>
      <c r="K1133" t="b">
        <f t="shared" si="35"/>
        <v>0</v>
      </c>
      <c r="L1133" t="str">
        <f>'LISTADO GENERAL '!A1145</f>
        <v xml:space="preserve">BROCHE DE ORO </v>
      </c>
    </row>
    <row r="1134" spans="1:12">
      <c r="A1134" s="22">
        <v>1133</v>
      </c>
      <c r="B1134" t="str">
        <f>+'LISTADO GENERAL '!B1146</f>
        <v>030960822</v>
      </c>
      <c r="C1134" t="str">
        <f>+'LISTADO GENERAL '!E1146</f>
        <v>FIN- ESPAM 10 MG X 10 TAB</v>
      </c>
      <c r="D1134">
        <f>+'LISTADO GENERAL '!F1146</f>
        <v>0</v>
      </c>
      <c r="E1134" t="str">
        <f>+'LISTADO GENERAL '!I1146</f>
        <v>NAUTICA</v>
      </c>
      <c r="F1134" s="20">
        <f>+'LISTADO GENERAL '!S1146</f>
        <v>46478</v>
      </c>
      <c r="G1134">
        <f>+'LISTADO GENERAL '!T1146</f>
        <v>0</v>
      </c>
      <c r="H1134" s="21">
        <f>+'LISTADO GENERAL '!O1146</f>
        <v>2.8831168831168834</v>
      </c>
      <c r="I1134">
        <f t="shared" si="34"/>
        <v>0</v>
      </c>
      <c r="J1134">
        <f>IF('LISTADO GENERAL '!K1146="EXENTO",'REF2'!I1134,I1134*1.16)</f>
        <v>0</v>
      </c>
      <c r="K1134" t="b">
        <f t="shared" si="35"/>
        <v>0</v>
      </c>
      <c r="L1134">
        <f>'LISTADO GENERAL '!A1146</f>
        <v>0</v>
      </c>
    </row>
    <row r="1135" spans="1:12">
      <c r="A1135" s="22">
        <v>1134</v>
      </c>
      <c r="B1135" t="str">
        <f>+'LISTADO GENERAL '!B1147</f>
        <v>030960823</v>
      </c>
      <c r="C1135" t="str">
        <f>+'LISTADO GENERAL '!E1147</f>
        <v>FIN- ESPAM COMPUESTO  X 10 TAB</v>
      </c>
      <c r="D1135">
        <f>+'LISTADO GENERAL '!F1147</f>
        <v>0</v>
      </c>
      <c r="E1135" t="str">
        <f>+'LISTADO GENERAL '!I1147</f>
        <v>NAUTICA</v>
      </c>
      <c r="F1135" s="20">
        <f>+'LISTADO GENERAL '!S1147</f>
        <v>46143</v>
      </c>
      <c r="G1135">
        <f>+'LISTADO GENERAL '!T1147</f>
        <v>0</v>
      </c>
      <c r="H1135" s="21">
        <f>+'LISTADO GENERAL '!O1147</f>
        <v>4.5974025974025974</v>
      </c>
      <c r="I1135">
        <f t="shared" si="34"/>
        <v>0</v>
      </c>
      <c r="J1135">
        <f>IF('LISTADO GENERAL '!K1147="EXENTO",'REF2'!I1135,I1135*1.16)</f>
        <v>0</v>
      </c>
      <c r="K1135" t="b">
        <f t="shared" si="35"/>
        <v>0</v>
      </c>
      <c r="L1135">
        <f>'LISTADO GENERAL '!A1147</f>
        <v>0</v>
      </c>
    </row>
    <row r="1136" spans="1:12">
      <c r="A1136" s="22">
        <v>1135</v>
      </c>
      <c r="B1136" t="str">
        <f>+'LISTADO GENERAL '!B1148</f>
        <v>020261077</v>
      </c>
      <c r="C1136" t="str">
        <f>+'LISTADO GENERAL '!E1148</f>
        <v>FINASTERIDE 5MG X 10 TAB</v>
      </c>
      <c r="D1136">
        <f>+'LISTADO GENERAL '!F1148</f>
        <v>0</v>
      </c>
      <c r="E1136" t="str">
        <f>+'LISTADO GENERAL '!I1148</f>
        <v>CALOX</v>
      </c>
      <c r="F1136" s="20">
        <f>+'LISTADO GENERAL '!S1148</f>
        <v>46539</v>
      </c>
      <c r="G1136">
        <f>+'LISTADO GENERAL '!T1148</f>
        <v>0</v>
      </c>
      <c r="H1136" s="21">
        <f>+'LISTADO GENERAL '!O1148</f>
        <v>2.3227380952380954</v>
      </c>
      <c r="I1136">
        <f t="shared" si="34"/>
        <v>0</v>
      </c>
      <c r="J1136">
        <f>IF('LISTADO GENERAL '!K1148="EXENTO",'REF2'!I1136,I1136*1.16)</f>
        <v>0</v>
      </c>
      <c r="K1136" t="b">
        <f t="shared" si="35"/>
        <v>0</v>
      </c>
      <c r="L1136">
        <f>'LISTADO GENERAL '!A1148</f>
        <v>0</v>
      </c>
    </row>
    <row r="1137" spans="1:12">
      <c r="A1137" s="22">
        <v>1136</v>
      </c>
      <c r="B1137" t="str">
        <f>+'LISTADO GENERAL '!B1149</f>
        <v>020260540</v>
      </c>
      <c r="C1137" t="str">
        <f>+'LISTADO GENERAL '!E1149</f>
        <v>FINASTERIDE 5MG X 30 TAB</v>
      </c>
      <c r="D1137">
        <f>+'LISTADO GENERAL '!F1149</f>
        <v>0</v>
      </c>
      <c r="E1137" t="str">
        <f>+'LISTADO GENERAL '!I1149</f>
        <v>CALOX</v>
      </c>
      <c r="F1137" s="20">
        <f>+'LISTADO GENERAL '!S1149</f>
        <v>46600</v>
      </c>
      <c r="G1137">
        <f>+'LISTADO GENERAL '!T1149</f>
        <v>0</v>
      </c>
      <c r="H1137" s="21">
        <f>+'LISTADO GENERAL '!O1149</f>
        <v>5.4155844155844157</v>
      </c>
      <c r="I1137">
        <f t="shared" si="34"/>
        <v>0</v>
      </c>
      <c r="J1137">
        <f>IF('LISTADO GENERAL '!K1149="EXENTO",'REF2'!I1137,I1137*1.16)</f>
        <v>0</v>
      </c>
      <c r="K1137" t="b">
        <f t="shared" si="35"/>
        <v>0</v>
      </c>
      <c r="L1137">
        <f>'LISTADO GENERAL '!A1149</f>
        <v>0</v>
      </c>
    </row>
    <row r="1138" spans="1:12">
      <c r="A1138" s="22">
        <v>1137</v>
      </c>
      <c r="B1138" t="str">
        <f>+'LISTADO GENERAL '!B1150</f>
        <v>021180224</v>
      </c>
      <c r="C1138" t="str">
        <f>+'LISTADO GENERAL '!E1150</f>
        <v>FISIOLIN SOLUCION NASAL X 15ML  USO PEDIATRICO</v>
      </c>
      <c r="D1138">
        <f>+'LISTADO GENERAL '!F1150</f>
        <v>0</v>
      </c>
      <c r="E1138" t="str">
        <f>+'LISTADO GENERAL '!I1150</f>
        <v>OFTALMI</v>
      </c>
      <c r="F1138" s="20">
        <f>+'LISTADO GENERAL '!S1150</f>
        <v>46296</v>
      </c>
      <c r="G1138">
        <f>+'LISTADO GENERAL '!T1150</f>
        <v>0</v>
      </c>
      <c r="H1138" s="21">
        <f>+'LISTADO GENERAL '!O1150</f>
        <v>3.528</v>
      </c>
      <c r="I1138">
        <f t="shared" si="34"/>
        <v>0</v>
      </c>
      <c r="J1138">
        <f>IF('LISTADO GENERAL '!K1150="EXENTO",'REF2'!I1138,I1138*1.16)</f>
        <v>0</v>
      </c>
      <c r="K1138" t="b">
        <f t="shared" si="35"/>
        <v>0</v>
      </c>
      <c r="L1138" t="str">
        <f>'LISTADO GENERAL '!A1150</f>
        <v>BROCHE DE ORO</v>
      </c>
    </row>
    <row r="1139" spans="1:12">
      <c r="A1139" s="22">
        <v>1138</v>
      </c>
      <c r="B1139" t="str">
        <f>+'LISTADO GENERAL '!B1151</f>
        <v>020550225</v>
      </c>
      <c r="C1139" t="str">
        <f>+'LISTADO GENERAL '!E1151</f>
        <v xml:space="preserve">FITEX 20MG X 1 TAB REC </v>
      </c>
      <c r="D1139">
        <f>+'LISTADO GENERAL '!F1151</f>
        <v>0</v>
      </c>
      <c r="E1139" t="str">
        <f>+'LISTADO GENERAL '!I1151</f>
        <v>FARMA</v>
      </c>
      <c r="F1139" s="20">
        <f>+'LISTADO GENERAL '!S1151</f>
        <v>46296</v>
      </c>
      <c r="G1139">
        <f>+'LISTADO GENERAL '!T1151</f>
        <v>0</v>
      </c>
      <c r="H1139" s="21">
        <f>+'LISTADO GENERAL '!O1151</f>
        <v>1.0632911392405062</v>
      </c>
      <c r="I1139">
        <f t="shared" si="34"/>
        <v>0</v>
      </c>
      <c r="J1139">
        <f>IF('LISTADO GENERAL '!K1151="EXENTO",'REF2'!I1139,I1139*1.16)</f>
        <v>0</v>
      </c>
      <c r="K1139" t="b">
        <f t="shared" si="35"/>
        <v>0</v>
      </c>
      <c r="L1139">
        <f>'LISTADO GENERAL '!A1151</f>
        <v>0</v>
      </c>
    </row>
    <row r="1140" spans="1:12">
      <c r="A1140" s="22">
        <v>1139</v>
      </c>
      <c r="B1140" t="str">
        <f>+'LISTADO GENERAL '!B1152</f>
        <v>020551059</v>
      </c>
      <c r="C1140" t="str">
        <f>+'LISTADO GENERAL '!E1152</f>
        <v>FITEX 20MG X 2 TAB REC*</v>
      </c>
      <c r="D1140">
        <f>+'LISTADO GENERAL '!F1152</f>
        <v>0</v>
      </c>
      <c r="E1140" t="str">
        <f>+'LISTADO GENERAL '!I1152</f>
        <v>FARMA</v>
      </c>
      <c r="F1140" s="20">
        <f>+'LISTADO GENERAL '!S1152</f>
        <v>46296</v>
      </c>
      <c r="G1140">
        <f>+'LISTADO GENERAL '!T1152</f>
        <v>0</v>
      </c>
      <c r="H1140" s="21">
        <f>+'LISTADO GENERAL '!O1152</f>
        <v>2.2337662337662336</v>
      </c>
      <c r="I1140">
        <f t="shared" si="34"/>
        <v>0</v>
      </c>
      <c r="J1140">
        <f>IF('LISTADO GENERAL '!K1152="EXENTO",'REF2'!I1140,I1140*1.16)</f>
        <v>0</v>
      </c>
      <c r="K1140" t="b">
        <f t="shared" si="35"/>
        <v>0</v>
      </c>
      <c r="L1140">
        <f>'LISTADO GENERAL '!A1152</f>
        <v>0</v>
      </c>
    </row>
    <row r="1141" spans="1:12">
      <c r="A1141" s="22">
        <v>1140</v>
      </c>
      <c r="B1141" t="str">
        <f>+'LISTADO GENERAL '!B1153</f>
        <v>020551060</v>
      </c>
      <c r="C1141" t="str">
        <f>+'LISTADO GENERAL '!E1153</f>
        <v xml:space="preserve">FITEX 5MG X 10 TAB RECUBIERTAS </v>
      </c>
      <c r="D1141">
        <f>+'LISTADO GENERAL '!F1153</f>
        <v>0</v>
      </c>
      <c r="E1141" t="str">
        <f>+'LISTADO GENERAL '!I1153</f>
        <v>FARMA</v>
      </c>
      <c r="F1141" s="20">
        <f>+'LISTADO GENERAL '!S1153</f>
        <v>46296</v>
      </c>
      <c r="G1141">
        <f>+'LISTADO GENERAL '!T1153</f>
        <v>0</v>
      </c>
      <c r="H1141" s="21">
        <f>+'LISTADO GENERAL '!O1153</f>
        <v>2.6341666666666663</v>
      </c>
      <c r="I1141">
        <f t="shared" si="34"/>
        <v>0</v>
      </c>
      <c r="J1141">
        <f>IF('LISTADO GENERAL '!K1153="EXENTO",'REF2'!I1141,I1141*1.16)</f>
        <v>0</v>
      </c>
      <c r="K1141" t="b">
        <f t="shared" si="35"/>
        <v>0</v>
      </c>
      <c r="L1141">
        <f>'LISTADO GENERAL '!A1153</f>
        <v>0</v>
      </c>
    </row>
    <row r="1142" spans="1:12">
      <c r="A1142" s="22">
        <v>1141</v>
      </c>
      <c r="B1142" t="str">
        <f>+'LISTADO GENERAL '!B1154</f>
        <v>020550226</v>
      </c>
      <c r="C1142" t="str">
        <f>+'LISTADO GENERAL '!E1154</f>
        <v xml:space="preserve">FITEX 5MG X 30 TAB RECUBIERTAS </v>
      </c>
      <c r="D1142">
        <f>+'LISTADO GENERAL '!F1154</f>
        <v>0</v>
      </c>
      <c r="E1142" t="str">
        <f>+'LISTADO GENERAL '!I1154</f>
        <v>FARMA</v>
      </c>
      <c r="F1142" s="20">
        <f>+'LISTADO GENERAL '!S1154</f>
        <v>46204</v>
      </c>
      <c r="G1142">
        <f>+'LISTADO GENERAL '!T1154</f>
        <v>0</v>
      </c>
      <c r="H1142" s="21">
        <f>+'LISTADO GENERAL '!O1154</f>
        <v>6.5316455696202533</v>
      </c>
      <c r="I1142">
        <f t="shared" si="34"/>
        <v>0</v>
      </c>
      <c r="J1142">
        <f>IF('LISTADO GENERAL '!K1154="EXENTO",'REF2'!I1142,I1142*1.16)</f>
        <v>0</v>
      </c>
      <c r="K1142" t="b">
        <f t="shared" si="35"/>
        <v>0</v>
      </c>
      <c r="L1142">
        <f>'LISTADO GENERAL '!A1154</f>
        <v>0</v>
      </c>
    </row>
    <row r="1143" spans="1:12">
      <c r="A1143" s="22">
        <v>1142</v>
      </c>
      <c r="B1143" t="str">
        <f>+'LISTADO GENERAL '!B1155</f>
        <v>010180267</v>
      </c>
      <c r="C1143" t="str">
        <f>+'LISTADO GENERAL '!E1155</f>
        <v>FITOMENADIONA  10MG AMP</v>
      </c>
      <c r="D1143">
        <f>+'LISTADO GENERAL '!F1155</f>
        <v>0</v>
      </c>
      <c r="E1143" t="str">
        <f>+'LISTADO GENERAL '!I1155</f>
        <v>BIOSANO</v>
      </c>
      <c r="F1143" s="20">
        <f>+'LISTADO GENERAL '!S1155</f>
        <v>45839</v>
      </c>
      <c r="G1143">
        <f>+'LISTADO GENERAL '!T1155</f>
        <v>0</v>
      </c>
      <c r="H1143" s="21">
        <f>+'LISTADO GENERAL '!O1155</f>
        <v>0.50111111111111106</v>
      </c>
      <c r="I1143">
        <f t="shared" si="34"/>
        <v>0</v>
      </c>
      <c r="J1143">
        <f>IF('LISTADO GENERAL '!K1155="EXENTO",'REF2'!I1143,I1143*1.16)</f>
        <v>0</v>
      </c>
      <c r="K1143" t="b">
        <f t="shared" si="35"/>
        <v>0</v>
      </c>
      <c r="L1143">
        <f>'LISTADO GENERAL '!A1155</f>
        <v>0</v>
      </c>
    </row>
    <row r="1144" spans="1:12">
      <c r="A1144" s="22">
        <v>1143</v>
      </c>
      <c r="B1144" t="str">
        <f>+'LISTADO GENERAL '!B1156</f>
        <v>022300287</v>
      </c>
      <c r="C1144" t="str">
        <f>+'LISTADO GENERAL '!E1156</f>
        <v>FITOMENADIONA VIT K1 10MG/ML X 3AMP</v>
      </c>
      <c r="D1144">
        <f>+'LISTADO GENERAL '!F1156</f>
        <v>0</v>
      </c>
      <c r="E1144" t="str">
        <f>+'LISTADO GENERAL '!I1156</f>
        <v>DISTRILAB</v>
      </c>
      <c r="F1144" s="20">
        <f>+'LISTADO GENERAL '!S1156</f>
        <v>45992</v>
      </c>
      <c r="G1144">
        <f>+'LISTADO GENERAL '!T1156</f>
        <v>0</v>
      </c>
      <c r="H1144" s="21">
        <f>+'LISTADO GENERAL '!O1156</f>
        <v>1.9537974683544304</v>
      </c>
      <c r="I1144">
        <f t="shared" si="34"/>
        <v>0</v>
      </c>
      <c r="J1144">
        <f>IF('LISTADO GENERAL '!K1156="EXENTO",'REF2'!I1144,I1144*1.16)</f>
        <v>0</v>
      </c>
      <c r="K1144" t="b">
        <f t="shared" si="35"/>
        <v>0</v>
      </c>
      <c r="L1144">
        <f>'LISTADO GENERAL '!A1156</f>
        <v>0</v>
      </c>
    </row>
    <row r="1145" spans="1:12">
      <c r="A1145" s="22">
        <v>1144</v>
      </c>
      <c r="B1145" t="str">
        <f>+'LISTADO GENERAL '!B1157</f>
        <v>033730016</v>
      </c>
      <c r="C1145" t="str">
        <f>+'LISTADO GENERAL '!E1157</f>
        <v>FLAMEX (IBUPROFENO) 200 X 30 TAB</v>
      </c>
      <c r="D1145">
        <f>+'LISTADO GENERAL '!F1157</f>
        <v>0</v>
      </c>
      <c r="E1145" t="str">
        <f>+'LISTADO GENERAL '!I1157</f>
        <v>CAPSUVEN</v>
      </c>
      <c r="F1145" s="20">
        <f>+'LISTADO GENERAL '!S1157</f>
        <v>45931</v>
      </c>
      <c r="G1145">
        <f>+'LISTADO GENERAL '!T1157</f>
        <v>0</v>
      </c>
      <c r="H1145" s="21">
        <f>+'LISTADO GENERAL '!O1157</f>
        <v>1.4285714285714286</v>
      </c>
      <c r="I1145">
        <f t="shared" si="34"/>
        <v>0</v>
      </c>
      <c r="J1145">
        <f>IF('LISTADO GENERAL '!K1157="EXENTO",'REF2'!I1145,I1145*1.16)</f>
        <v>0</v>
      </c>
      <c r="K1145" t="b">
        <f t="shared" si="35"/>
        <v>0</v>
      </c>
      <c r="L1145" t="str">
        <f>'LISTADO GENERAL '!A1157</f>
        <v>MORADO DE BIENESTAR</v>
      </c>
    </row>
    <row r="1146" spans="1:12">
      <c r="A1146" s="22">
        <v>1145</v>
      </c>
      <c r="B1146" t="str">
        <f>+'LISTADO GENERAL '!B1158</f>
        <v>0337300024</v>
      </c>
      <c r="C1146" t="str">
        <f>+'LISTADO GENERAL '!E1158</f>
        <v>FLAMEX 400 mg X 30 TAB</v>
      </c>
      <c r="D1146">
        <f>+'LISTADO GENERAL '!F1158</f>
        <v>0</v>
      </c>
      <c r="E1146" t="str">
        <f>+'LISTADO GENERAL '!I1158</f>
        <v>CAPSUVEN</v>
      </c>
      <c r="F1146" s="20">
        <f>+'LISTADO GENERAL '!S1158</f>
        <v>46327</v>
      </c>
      <c r="G1146">
        <f>+'LISTADO GENERAL '!T1158</f>
        <v>0</v>
      </c>
      <c r="H1146" s="21">
        <f>+'LISTADO GENERAL '!O1158</f>
        <v>1.7857142857142858</v>
      </c>
      <c r="I1146">
        <f t="shared" si="34"/>
        <v>0</v>
      </c>
      <c r="J1146">
        <f>IF('LISTADO GENERAL '!K1158="EXENTO",'REF2'!I1146,I1146*1.16)</f>
        <v>0</v>
      </c>
      <c r="K1146" t="b">
        <f t="shared" si="35"/>
        <v>0</v>
      </c>
      <c r="L1146" t="str">
        <f>'LISTADO GENERAL '!A1158</f>
        <v>MORADO DE BIENESTAR</v>
      </c>
    </row>
    <row r="1147" spans="1:12">
      <c r="A1147" s="22">
        <v>1146</v>
      </c>
      <c r="B1147" t="str">
        <f>+'LISTADO GENERAL '!B1159</f>
        <v>020360040</v>
      </c>
      <c r="C1147" t="str">
        <f>+'LISTADO GENERAL '!E1159</f>
        <v>FLATORIL 125mg X 20 CAP</v>
      </c>
      <c r="D1147">
        <f>+'LISTADO GENERAL '!F1159</f>
        <v>0</v>
      </c>
      <c r="E1147" t="str">
        <f>+'LISTADO GENERAL '!I1159</f>
        <v>ELMOR</v>
      </c>
      <c r="F1147" s="20">
        <f>+'LISTADO GENERAL '!S1159</f>
        <v>46143</v>
      </c>
      <c r="G1147">
        <f>+'LISTADO GENERAL '!T1159</f>
        <v>0</v>
      </c>
      <c r="H1147" s="21">
        <f>+'LISTADO GENERAL '!O1159</f>
        <v>5.7125000000000004</v>
      </c>
      <c r="I1147">
        <f t="shared" si="34"/>
        <v>0</v>
      </c>
      <c r="J1147">
        <f>IF('LISTADO GENERAL '!K1159="EXENTO",'REF2'!I1147,I1147*1.16)</f>
        <v>0</v>
      </c>
      <c r="K1147" t="b">
        <f t="shared" si="35"/>
        <v>0</v>
      </c>
      <c r="L1147">
        <f>'LISTADO GENERAL '!A1159</f>
        <v>0</v>
      </c>
    </row>
    <row r="1148" spans="1:12">
      <c r="A1148" s="22">
        <v>1147</v>
      </c>
      <c r="B1148" t="str">
        <f>+'LISTADO GENERAL '!B1160</f>
        <v>021461074</v>
      </c>
      <c r="C1148" t="str">
        <f>+'LISTADO GENERAL '!E1160</f>
        <v>FLAVOL 300MG X 20 CAP</v>
      </c>
      <c r="D1148">
        <f>+'LISTADO GENERAL '!F1160</f>
        <v>0</v>
      </c>
      <c r="E1148" t="str">
        <f>+'LISTADO GENERAL '!I1160</f>
        <v>RONAVA</v>
      </c>
      <c r="F1148" s="20">
        <f>+'LISTADO GENERAL '!S1160</f>
        <v>46235</v>
      </c>
      <c r="G1148">
        <f>+'LISTADO GENERAL '!T1160</f>
        <v>0</v>
      </c>
      <c r="H1148" s="21">
        <f>+'LISTADO GENERAL '!O1160</f>
        <v>7.0044303797468341</v>
      </c>
      <c r="I1148">
        <f t="shared" si="34"/>
        <v>0</v>
      </c>
      <c r="J1148">
        <f>IF('LISTADO GENERAL '!K1160="EXENTO",'REF2'!I1148,I1148*1.16)</f>
        <v>0</v>
      </c>
      <c r="K1148" t="b">
        <f t="shared" si="35"/>
        <v>0</v>
      </c>
      <c r="L1148" t="str">
        <f>'LISTADO GENERAL '!A1160</f>
        <v>PRODUCTOS TOP</v>
      </c>
    </row>
    <row r="1149" spans="1:12">
      <c r="A1149" s="22">
        <v>1148</v>
      </c>
      <c r="B1149" t="str">
        <f>+'LISTADO GENERAL '!B1161</f>
        <v>020260838</v>
      </c>
      <c r="C1149" t="str">
        <f>+'LISTADO GENERAL '!E1161</f>
        <v>FLAVOXATO 200MG X 10 TAB</v>
      </c>
      <c r="D1149">
        <f>+'LISTADO GENERAL '!F1161</f>
        <v>0</v>
      </c>
      <c r="E1149" t="str">
        <f>+'LISTADO GENERAL '!I1161</f>
        <v>CALOX</v>
      </c>
      <c r="F1149" s="20">
        <f>+'LISTADO GENERAL '!S1161</f>
        <v>46266</v>
      </c>
      <c r="G1149">
        <f>+'LISTADO GENERAL '!T1161</f>
        <v>0</v>
      </c>
      <c r="H1149" s="21">
        <f>+'LISTADO GENERAL '!O1161</f>
        <v>4.6075949367088604</v>
      </c>
      <c r="I1149">
        <f t="shared" si="34"/>
        <v>0</v>
      </c>
      <c r="J1149">
        <f>IF('LISTADO GENERAL '!K1161="EXENTO",'REF2'!I1149,I1149*1.16)</f>
        <v>0</v>
      </c>
      <c r="K1149" t="b">
        <f t="shared" si="35"/>
        <v>0</v>
      </c>
      <c r="L1149">
        <f>'LISTADO GENERAL '!A1161</f>
        <v>0</v>
      </c>
    </row>
    <row r="1150" spans="1:12">
      <c r="A1150" s="22">
        <v>1149</v>
      </c>
      <c r="B1150" t="str">
        <f>+'LISTADO GENERAL '!B1162</f>
        <v>020930926</v>
      </c>
      <c r="C1150" t="str">
        <f>+'LISTADO GENERAL '!E1162</f>
        <v>FLAVOXATO 200MG X 10 TAB</v>
      </c>
      <c r="D1150">
        <f>+'LISTADO GENERAL '!F1162</f>
        <v>0</v>
      </c>
      <c r="E1150" t="str">
        <f>+'LISTADO GENERAL '!I1162</f>
        <v>LA SANTE</v>
      </c>
      <c r="F1150" s="20">
        <f>+'LISTADO GENERAL '!S1162</f>
        <v>46204</v>
      </c>
      <c r="G1150">
        <f>+'LISTADO GENERAL '!T1162</f>
        <v>0</v>
      </c>
      <c r="H1150" s="21">
        <f>+'LISTADO GENERAL '!O1162</f>
        <v>4.1355999999999993</v>
      </c>
      <c r="I1150">
        <f t="shared" si="34"/>
        <v>0</v>
      </c>
      <c r="J1150">
        <f>IF('LISTADO GENERAL '!K1162="EXENTO",'REF2'!I1150,I1150*1.16)</f>
        <v>0</v>
      </c>
      <c r="K1150" t="b">
        <f t="shared" si="35"/>
        <v>0</v>
      </c>
      <c r="L1150" t="str">
        <f>'LISTADO GENERAL '!A1162</f>
        <v>BROCHE DE ORO</v>
      </c>
    </row>
    <row r="1151" spans="1:12">
      <c r="A1151" s="22">
        <v>1150</v>
      </c>
      <c r="B1151" t="str">
        <f>+'LISTADO GENERAL '!B1163</f>
        <v>020140005</v>
      </c>
      <c r="C1151" t="str">
        <f>+'LISTADO GENERAL '!E1163</f>
        <v xml:space="preserve">FLAXOL 30 CAPSULAS </v>
      </c>
      <c r="D1151">
        <f>+'LISTADO GENERAL '!F1163</f>
        <v>0</v>
      </c>
      <c r="E1151" t="str">
        <f>+'LISTADO GENERAL '!I1163</f>
        <v>BEHRENS</v>
      </c>
      <c r="F1151" s="20">
        <f>+'LISTADO GENERAL '!S1163</f>
        <v>46419</v>
      </c>
      <c r="G1151">
        <f>+'LISTADO GENERAL '!T1163</f>
        <v>0</v>
      </c>
      <c r="H1151" s="21">
        <f>+'LISTADO GENERAL '!O1163</f>
        <v>8.6696023082544169</v>
      </c>
      <c r="I1151">
        <f t="shared" si="34"/>
        <v>0</v>
      </c>
      <c r="J1151">
        <f>IF('LISTADO GENERAL '!K1163="EXENTO",'REF2'!I1151,I1151*1.16)</f>
        <v>0</v>
      </c>
      <c r="K1151" t="b">
        <f t="shared" si="35"/>
        <v>0</v>
      </c>
      <c r="L1151" t="str">
        <f>'LISTADO GENERAL '!A1163</f>
        <v>PRODUCTOS TOP</v>
      </c>
    </row>
    <row r="1152" spans="1:12">
      <c r="A1152" s="22">
        <v>1151</v>
      </c>
      <c r="B1152" t="str">
        <f>+'LISTADO GENERAL '!B1164</f>
        <v>020191074</v>
      </c>
      <c r="C1152" t="str">
        <f>+'LISTADO GENERAL '!E1164</f>
        <v>FLENOX 15MG/5ML SOLUCION PEDIATRICA FRASCO X 120ML</v>
      </c>
      <c r="D1152">
        <f>+'LISTADO GENERAL '!F1164</f>
        <v>0</v>
      </c>
      <c r="E1152" t="str">
        <f>+'LISTADO GENERAL '!I1164</f>
        <v>BIOTECH</v>
      </c>
      <c r="F1152" s="20">
        <f>+'LISTADO GENERAL '!S1164</f>
        <v>46174</v>
      </c>
      <c r="G1152">
        <f>+'LISTADO GENERAL '!T1164</f>
        <v>0</v>
      </c>
      <c r="H1152" s="21">
        <f>+'LISTADO GENERAL '!O1164</f>
        <v>3.1499999999999995</v>
      </c>
      <c r="I1152">
        <f t="shared" si="34"/>
        <v>0</v>
      </c>
      <c r="J1152">
        <f>IF('LISTADO GENERAL '!K1164="EXENTO",'REF2'!I1152,I1152*1.16)</f>
        <v>0</v>
      </c>
      <c r="K1152" t="b">
        <f t="shared" si="35"/>
        <v>0</v>
      </c>
      <c r="L1152" t="str">
        <f>'LISTADO GENERAL '!A1164</f>
        <v>PRODUCTOS TOP</v>
      </c>
    </row>
    <row r="1153" spans="1:12">
      <c r="A1153" s="22">
        <v>1152</v>
      </c>
      <c r="B1153" t="str">
        <f>+'LISTADO GENERAL '!B1165</f>
        <v>FH0089</v>
      </c>
      <c r="C1153" t="str">
        <f>+'LISTADO GENERAL '!E1165</f>
        <v>FLESPAN 10 MG x 20 COMP REC</v>
      </c>
      <c r="D1153">
        <f>+'LISTADO GENERAL '!F1165</f>
        <v>0</v>
      </c>
      <c r="E1153" t="str">
        <f>+'LISTADO GENERAL '!I1165</f>
        <v>FAHD</v>
      </c>
      <c r="F1153" s="20">
        <f>+'LISTADO GENERAL '!S1165</f>
        <v>46356</v>
      </c>
      <c r="G1153">
        <f>+'LISTADO GENERAL '!T1165</f>
        <v>0</v>
      </c>
      <c r="H1153" s="21">
        <f>+'LISTADO GENERAL '!O1165</f>
        <v>3.7532467532467533</v>
      </c>
      <c r="I1153">
        <f t="shared" si="34"/>
        <v>0</v>
      </c>
      <c r="J1153">
        <f>IF('LISTADO GENERAL '!K1165="EXENTO",'REF2'!I1153,I1153*1.16)</f>
        <v>0</v>
      </c>
      <c r="K1153" t="b">
        <f t="shared" si="35"/>
        <v>0</v>
      </c>
      <c r="L1153">
        <f>'LISTADO GENERAL '!A1165</f>
        <v>0</v>
      </c>
    </row>
    <row r="1154" spans="1:12">
      <c r="A1154" s="22">
        <v>1153</v>
      </c>
      <c r="B1154" t="str">
        <f>+'LISTADO GENERAL '!B1166</f>
        <v>022720051</v>
      </c>
      <c r="C1154" t="str">
        <f>+'LISTADO GENERAL '!E1166</f>
        <v>FLEVOMAX 90/10 500 X 30 TAB</v>
      </c>
      <c r="D1154">
        <f>+'LISTADO GENERAL '!F1166</f>
        <v>0</v>
      </c>
      <c r="E1154" t="str">
        <f>+'LISTADO GENERAL '!I1166</f>
        <v>FAHD</v>
      </c>
      <c r="F1154" s="20">
        <f>+'LISTADO GENERAL '!S1166</f>
        <v>46054</v>
      </c>
      <c r="G1154">
        <f>+'LISTADO GENERAL '!T1166</f>
        <v>0</v>
      </c>
      <c r="H1154" s="21">
        <f>+'LISTADO GENERAL '!O1166</f>
        <v>17.427272727272726</v>
      </c>
      <c r="I1154">
        <f t="shared" ref="I1154:I1217" si="36">+H1154*G1154</f>
        <v>0</v>
      </c>
      <c r="J1154">
        <f>IF('LISTADO GENERAL '!K1166="EXENTO",'REF2'!I1154,I1154*1.16)</f>
        <v>0</v>
      </c>
      <c r="K1154" t="b">
        <f t="shared" si="35"/>
        <v>0</v>
      </c>
      <c r="L1154">
        <f>'LISTADO GENERAL '!A1166</f>
        <v>0</v>
      </c>
    </row>
    <row r="1155" spans="1:12">
      <c r="A1155" s="22">
        <v>1154</v>
      </c>
      <c r="B1155" t="str">
        <f>+'LISTADO GENERAL '!B1167</f>
        <v>020190978</v>
      </c>
      <c r="C1155" t="str">
        <f>+'LISTADO GENERAL '!E1167</f>
        <v>FLEXURAT 500MG-400MG X 30 TAB</v>
      </c>
      <c r="D1155">
        <f>+'LISTADO GENERAL '!F1167</f>
        <v>0</v>
      </c>
      <c r="E1155" t="str">
        <f>+'LISTADO GENERAL '!I1167</f>
        <v>BIOTECH</v>
      </c>
      <c r="F1155" s="20">
        <f>+'LISTADO GENERAL '!S1167</f>
        <v>45689</v>
      </c>
      <c r="G1155">
        <f>+'LISTADO GENERAL '!T1167</f>
        <v>0</v>
      </c>
      <c r="H1155" s="21">
        <f>+'LISTADO GENERAL '!O1167</f>
        <v>12.233544303797467</v>
      </c>
      <c r="I1155">
        <f t="shared" si="36"/>
        <v>0</v>
      </c>
      <c r="J1155">
        <f>IF('LISTADO GENERAL '!K1167="EXENTO",'REF2'!I1155,I1155*1.16)</f>
        <v>0</v>
      </c>
      <c r="K1155" t="b">
        <f t="shared" ref="K1155:K1218" si="37">IF(AND(G1155&gt;0,OR(L1155=$L$1,L1155=$M$1)),ROW())</f>
        <v>0</v>
      </c>
      <c r="L1155">
        <f>'LISTADO GENERAL '!A1167</f>
        <v>0</v>
      </c>
    </row>
    <row r="1156" spans="1:12">
      <c r="A1156" s="22">
        <v>1155</v>
      </c>
      <c r="B1156" t="str">
        <f>+'LISTADO GENERAL '!B1168</f>
        <v>021181122</v>
      </c>
      <c r="C1156" t="str">
        <f>+'LISTADO GENERAL '!E1168</f>
        <v>FLINAS SUSP NASAL X 140 DOSIS</v>
      </c>
      <c r="D1156">
        <f>+'LISTADO GENERAL '!F1168</f>
        <v>0</v>
      </c>
      <c r="E1156" t="str">
        <f>+'LISTADO GENERAL '!I1168</f>
        <v>OFTALMI</v>
      </c>
      <c r="F1156" s="20">
        <f>+'LISTADO GENERAL '!S1168</f>
        <v>46143</v>
      </c>
      <c r="G1156">
        <f>+'LISTADO GENERAL '!T1168</f>
        <v>0</v>
      </c>
      <c r="H1156" s="21">
        <f>+'LISTADO GENERAL '!O1168</f>
        <v>9.5696202531645564</v>
      </c>
      <c r="I1156">
        <f t="shared" si="36"/>
        <v>0</v>
      </c>
      <c r="J1156">
        <f>IF('LISTADO GENERAL '!K1168="EXENTO",'REF2'!I1156,I1156*1.16)</f>
        <v>0</v>
      </c>
      <c r="K1156" t="b">
        <f t="shared" si="37"/>
        <v>0</v>
      </c>
      <c r="L1156" t="str">
        <f>'LISTADO GENERAL '!A1168</f>
        <v>BROCHE DE ORO</v>
      </c>
    </row>
    <row r="1157" spans="1:12">
      <c r="A1157" s="22">
        <v>1156</v>
      </c>
      <c r="B1157" t="str">
        <f>+'LISTADO GENERAL '!B1169</f>
        <v>033420001</v>
      </c>
      <c r="C1157" t="str">
        <f>+'LISTADO GENERAL '!E1169</f>
        <v xml:space="preserve">FLIXOCARE  (FLUTICASONA ) 0,05% / 50 MCG X 120 SUSP </v>
      </c>
      <c r="D1157">
        <f>+'LISTADO GENERAL '!F1169</f>
        <v>0</v>
      </c>
      <c r="E1157" t="str">
        <f>+'LISTADO GENERAL '!I1169</f>
        <v xml:space="preserve">GENIACARE </v>
      </c>
      <c r="F1157" s="20">
        <f>+'LISTADO GENERAL '!S1169</f>
        <v>45992</v>
      </c>
      <c r="G1157">
        <f>+'LISTADO GENERAL '!T1169</f>
        <v>0</v>
      </c>
      <c r="H1157" s="21">
        <f>+'LISTADO GENERAL '!O1169</f>
        <v>7.9880952380952381</v>
      </c>
      <c r="I1157">
        <f t="shared" si="36"/>
        <v>0</v>
      </c>
      <c r="J1157">
        <f>IF('LISTADO GENERAL '!K1169="EXENTO",'REF2'!I1157,I1157*1.16)</f>
        <v>0</v>
      </c>
      <c r="K1157" t="b">
        <f t="shared" si="37"/>
        <v>0</v>
      </c>
      <c r="L1157" t="str">
        <f>'LISTADO GENERAL '!A1169</f>
        <v>PRODUCTOS TOP</v>
      </c>
    </row>
    <row r="1158" spans="1:12">
      <c r="A1158" s="22">
        <v>1157</v>
      </c>
      <c r="B1158" t="str">
        <f>+'LISTADO GENERAL '!B1170</f>
        <v>020360048</v>
      </c>
      <c r="C1158" t="str">
        <f>+'LISTADO GENERAL '!E1170</f>
        <v>FLOMED ( BENCIDAMINA CLORHIDRATO 0,15%/ CLORURO DE CETILPIRIDINIO 0,25%) X 180ML</v>
      </c>
      <c r="D1158">
        <f>+'LISTADO GENERAL '!F1170</f>
        <v>0</v>
      </c>
      <c r="E1158" t="str">
        <f>+'LISTADO GENERAL '!I1170</f>
        <v>ELMOR</v>
      </c>
      <c r="F1158" s="20">
        <f>+'LISTADO GENERAL '!S1170</f>
        <v>46508</v>
      </c>
      <c r="G1158">
        <f>+'LISTADO GENERAL '!T1170</f>
        <v>0</v>
      </c>
      <c r="H1158" s="21">
        <f>+'LISTADO GENERAL '!O1170</f>
        <v>3.3116883116883113</v>
      </c>
      <c r="I1158">
        <f t="shared" si="36"/>
        <v>0</v>
      </c>
      <c r="J1158">
        <f>IF('LISTADO GENERAL '!K1170="EXENTO",'REF2'!I1158,I1158*1.16)</f>
        <v>0</v>
      </c>
      <c r="K1158" t="b">
        <f t="shared" si="37"/>
        <v>0</v>
      </c>
      <c r="L1158">
        <f>'LISTADO GENERAL '!A1170</f>
        <v>0</v>
      </c>
    </row>
    <row r="1159" spans="1:12">
      <c r="A1159" s="22">
        <v>1158</v>
      </c>
      <c r="B1159" t="str">
        <f>+'LISTADO GENERAL '!B1171</f>
        <v>033730017</v>
      </c>
      <c r="C1159" t="str">
        <f>+'LISTADO GENERAL '!E1171</f>
        <v>FLOXABID (CIPROFLOXACINA) 500 X 10 TAB</v>
      </c>
      <c r="D1159">
        <f>+'LISTADO GENERAL '!F1171</f>
        <v>0</v>
      </c>
      <c r="E1159" t="str">
        <f>+'LISTADO GENERAL '!I1171</f>
        <v>CAPSUVEN</v>
      </c>
      <c r="F1159" s="20">
        <f>+'LISTADO GENERAL '!S1171</f>
        <v>46569</v>
      </c>
      <c r="G1159">
        <f>+'LISTADO GENERAL '!T1171</f>
        <v>0</v>
      </c>
      <c r="H1159" s="21">
        <f>+'LISTADO GENERAL '!O1171</f>
        <v>1.5049387862172632</v>
      </c>
      <c r="I1159">
        <f t="shared" si="36"/>
        <v>0</v>
      </c>
      <c r="J1159">
        <f>IF('LISTADO GENERAL '!K1171="EXENTO",'REF2'!I1159,I1159*1.16)</f>
        <v>0</v>
      </c>
      <c r="K1159" t="b">
        <f t="shared" si="37"/>
        <v>0</v>
      </c>
      <c r="L1159" t="str">
        <f>'LISTADO GENERAL '!A1171</f>
        <v>MORADO DE BIENESTAR</v>
      </c>
    </row>
    <row r="1160" spans="1:12">
      <c r="A1160" s="22">
        <v>1159</v>
      </c>
      <c r="B1160" t="str">
        <f>+'LISTADO GENERAL '!B1172</f>
        <v>021690846</v>
      </c>
      <c r="C1160" t="str">
        <f>+'LISTADO GENERAL '!E1172</f>
        <v>FLUCONAZOL 150 mg X 2 CAP</v>
      </c>
      <c r="D1160">
        <f>+'LISTADO GENERAL '!F1172</f>
        <v>0</v>
      </c>
      <c r="E1160" t="str">
        <f>+'LISTADO GENERAL '!I1172</f>
        <v>VALMOR</v>
      </c>
      <c r="F1160" s="20">
        <f>+'LISTADO GENERAL '!S1172</f>
        <v>46966</v>
      </c>
      <c r="G1160">
        <f>+'LISTADO GENERAL '!T1172</f>
        <v>0</v>
      </c>
      <c r="H1160" s="21">
        <f>+'LISTADO GENERAL '!O1172</f>
        <v>2.3246753246753245</v>
      </c>
      <c r="I1160">
        <f t="shared" si="36"/>
        <v>0</v>
      </c>
      <c r="J1160">
        <f>IF('LISTADO GENERAL '!K1172="EXENTO",'REF2'!I1160,I1160*1.16)</f>
        <v>0</v>
      </c>
      <c r="K1160" t="b">
        <f t="shared" si="37"/>
        <v>0</v>
      </c>
      <c r="L1160">
        <f>'LISTADO GENERAL '!A1172</f>
        <v>0</v>
      </c>
    </row>
    <row r="1161" spans="1:12">
      <c r="A1161" s="22">
        <v>1160</v>
      </c>
      <c r="B1161" t="str">
        <f>+'LISTADO GENERAL '!B1173</f>
        <v>0217409015</v>
      </c>
      <c r="C1161" t="str">
        <f>+'LISTADO GENERAL '!E1173</f>
        <v>FLUCONAZOL 150 mg X 2 CAP</v>
      </c>
      <c r="D1161">
        <f>+'LISTADO GENERAL '!F1173</f>
        <v>0</v>
      </c>
      <c r="E1161" t="str">
        <f>+'LISTADO GENERAL '!I1173</f>
        <v>VIVAX</v>
      </c>
      <c r="F1161" s="20">
        <f>+'LISTADO GENERAL '!S1173</f>
        <v>45992</v>
      </c>
      <c r="G1161">
        <f>+'LISTADO GENERAL '!T1173</f>
        <v>0</v>
      </c>
      <c r="H1161" s="21">
        <f>+'LISTADO GENERAL '!O1173</f>
        <v>2.5</v>
      </c>
      <c r="I1161">
        <f t="shared" si="36"/>
        <v>0</v>
      </c>
      <c r="J1161">
        <f>IF('LISTADO GENERAL '!K1173="EXENTO",'REF2'!I1161,I1161*1.16)</f>
        <v>0</v>
      </c>
      <c r="K1161" t="b">
        <f t="shared" si="37"/>
        <v>0</v>
      </c>
      <c r="L1161" t="str">
        <f>'LISTADO GENERAL '!A1173</f>
        <v>PRODUCTOS TOP</v>
      </c>
    </row>
    <row r="1162" spans="1:12">
      <c r="A1162" s="22">
        <v>1161</v>
      </c>
      <c r="B1162" t="str">
        <f>+'LISTADO GENERAL '!B1174</f>
        <v>022850092</v>
      </c>
      <c r="C1162" t="str">
        <f>+'LISTADO GENERAL '!E1174</f>
        <v>FLUCONAZOL 150 MG X 2 CAP</v>
      </c>
      <c r="D1162">
        <f>+'LISTADO GENERAL '!F1174</f>
        <v>0</v>
      </c>
      <c r="E1162" t="str">
        <f>+'LISTADO GENERAL '!I1174</f>
        <v>BRIXMEDIC</v>
      </c>
      <c r="F1162" s="20">
        <f>+'LISTADO GENERAL '!S1174</f>
        <v>46388</v>
      </c>
      <c r="G1162">
        <f>+'LISTADO GENERAL '!T1174</f>
        <v>0</v>
      </c>
      <c r="H1162" s="21">
        <f>+'LISTADO GENERAL '!O1174</f>
        <v>0.8701298701298702</v>
      </c>
      <c r="I1162">
        <f t="shared" si="36"/>
        <v>0</v>
      </c>
      <c r="J1162">
        <f>IF('LISTADO GENERAL '!K1174="EXENTO",'REF2'!I1162,I1162*1.16)</f>
        <v>0</v>
      </c>
      <c r="K1162" t="b">
        <f t="shared" si="37"/>
        <v>0</v>
      </c>
      <c r="L1162">
        <f>'LISTADO GENERAL '!A1174</f>
        <v>0</v>
      </c>
    </row>
    <row r="1163" spans="1:12">
      <c r="A1163" s="22">
        <v>1162</v>
      </c>
      <c r="B1163" t="str">
        <f>+'LISTADO GENERAL '!B1175</f>
        <v>00164</v>
      </c>
      <c r="C1163" t="str">
        <f>+'LISTADO GENERAL '!E1175</f>
        <v>FLUCONAZOL 150 MG X 2 CAP</v>
      </c>
      <c r="D1163">
        <f>+'LISTADO GENERAL '!F1175</f>
        <v>0</v>
      </c>
      <c r="E1163" t="str">
        <f>+'LISTADO GENERAL '!I1175</f>
        <v>LAPROFF</v>
      </c>
      <c r="F1163" s="20">
        <f>+'LISTADO GENERAL '!S1175</f>
        <v>46113</v>
      </c>
      <c r="G1163">
        <f>+'LISTADO GENERAL '!T1175</f>
        <v>0</v>
      </c>
      <c r="H1163" s="21">
        <f>+'LISTADO GENERAL '!O1175</f>
        <v>1.4935064935064934</v>
      </c>
      <c r="I1163">
        <f t="shared" si="36"/>
        <v>0</v>
      </c>
      <c r="J1163">
        <f>IF('LISTADO GENERAL '!K1175="EXENTO",'REF2'!I1163,I1163*1.16)</f>
        <v>0</v>
      </c>
      <c r="K1163" t="b">
        <f t="shared" si="37"/>
        <v>0</v>
      </c>
      <c r="L1163">
        <f>'LISTADO GENERAL '!A1175</f>
        <v>0</v>
      </c>
    </row>
    <row r="1164" spans="1:12">
      <c r="A1164" s="22">
        <v>1163</v>
      </c>
      <c r="B1164" t="str">
        <f>+'LISTADO GENERAL '!B1176</f>
        <v>020981127</v>
      </c>
      <c r="C1164" t="str">
        <f>+'LISTADO GENERAL '!E1176</f>
        <v>FLUCONAZOL 150 MG X 2 CAP</v>
      </c>
      <c r="D1164">
        <f>+'LISTADO GENERAL '!F1176</f>
        <v>0</v>
      </c>
      <c r="E1164" t="str">
        <f>+'LISTADO GENERAL '!I1176</f>
        <v>LETI-GENVEN</v>
      </c>
      <c r="F1164" s="20">
        <f>+'LISTADO GENERAL '!S1176</f>
        <v>46174</v>
      </c>
      <c r="G1164">
        <f>+'LISTADO GENERAL '!T1176</f>
        <v>0</v>
      </c>
      <c r="H1164" s="21">
        <f>+'LISTADO GENERAL '!O1176</f>
        <v>1.9</v>
      </c>
      <c r="I1164">
        <f t="shared" si="36"/>
        <v>0</v>
      </c>
      <c r="J1164">
        <f>IF('LISTADO GENERAL '!K1176="EXENTO",'REF2'!I1164,I1164*1.16)</f>
        <v>0</v>
      </c>
      <c r="K1164" t="b">
        <f t="shared" si="37"/>
        <v>0</v>
      </c>
      <c r="L1164" t="str">
        <f>'LISTADO GENERAL '!A1176</f>
        <v xml:space="preserve">BROCHE DE ORO </v>
      </c>
    </row>
    <row r="1165" spans="1:12">
      <c r="A1165" s="22">
        <v>1164</v>
      </c>
      <c r="B1165" t="str">
        <f>+'LISTADO GENERAL '!B1177</f>
        <v>033180049</v>
      </c>
      <c r="C1165" t="str">
        <f>+'LISTADO GENERAL '!E1177</f>
        <v>FLUCONAZOL 150 MG X 2 CAP</v>
      </c>
      <c r="D1165">
        <f>+'LISTADO GENERAL '!F1177</f>
        <v>0</v>
      </c>
      <c r="E1165" t="str">
        <f>+'LISTADO GENERAL '!I1177</f>
        <v>ARTE + MEDICO</v>
      </c>
      <c r="F1165" s="20">
        <f>+'LISTADO GENERAL '!S1177</f>
        <v>46997</v>
      </c>
      <c r="G1165">
        <f>+'LISTADO GENERAL '!T1177</f>
        <v>0</v>
      </c>
      <c r="H1165" s="21">
        <f>+'LISTADO GENERAL '!O1177</f>
        <v>1.6962025316455696</v>
      </c>
      <c r="I1165">
        <f t="shared" si="36"/>
        <v>0</v>
      </c>
      <c r="J1165">
        <f>IF('LISTADO GENERAL '!K1177="EXENTO",'REF2'!I1165,I1165*1.16)</f>
        <v>0</v>
      </c>
      <c r="K1165" t="b">
        <f t="shared" si="37"/>
        <v>0</v>
      </c>
      <c r="L1165">
        <f>'LISTADO GENERAL '!A1177</f>
        <v>0</v>
      </c>
    </row>
    <row r="1166" spans="1:12">
      <c r="A1166" s="22">
        <v>1165</v>
      </c>
      <c r="B1166" t="str">
        <f>+'LISTADO GENERAL '!B1178</f>
        <v>012070799</v>
      </c>
      <c r="C1166" t="str">
        <f>+'LISTADO GENERAL '!E1178</f>
        <v>FLUCONAZOL 150 mg X 30 CAP</v>
      </c>
      <c r="D1166">
        <f>+'LISTADO GENERAL '!F1178</f>
        <v>0</v>
      </c>
      <c r="E1166" t="str">
        <f>+'LISTADO GENERAL '!I1178</f>
        <v>HB HUMAN</v>
      </c>
      <c r="F1166" s="20">
        <f>+'LISTADO GENERAL '!S1178</f>
        <v>45870</v>
      </c>
      <c r="G1166">
        <f>+'LISTADO GENERAL '!T1178</f>
        <v>0</v>
      </c>
      <c r="H1166" s="21">
        <f>+'LISTADO GENERAL '!O1178</f>
        <v>6.0886075949367084</v>
      </c>
      <c r="I1166">
        <f t="shared" si="36"/>
        <v>0</v>
      </c>
      <c r="J1166">
        <f>IF('LISTADO GENERAL '!K1178="EXENTO",'REF2'!I1166,I1166*1.16)</f>
        <v>0</v>
      </c>
      <c r="K1166" t="b">
        <f t="shared" si="37"/>
        <v>0</v>
      </c>
      <c r="L1166">
        <f>'LISTADO GENERAL '!A1178</f>
        <v>0</v>
      </c>
    </row>
    <row r="1167" spans="1:12">
      <c r="A1167" s="22">
        <v>1166</v>
      </c>
      <c r="B1167" t="str">
        <f>+'LISTADO GENERAL '!B1179</f>
        <v>020930777</v>
      </c>
      <c r="C1167" t="str">
        <f>+'LISTADO GENERAL '!E1179</f>
        <v>FLUCONAZOL 150MG X 2 CAP</v>
      </c>
      <c r="D1167">
        <f>+'LISTADO GENERAL '!F1179</f>
        <v>0</v>
      </c>
      <c r="E1167" t="str">
        <f>+'LISTADO GENERAL '!I1179</f>
        <v>LA SANTE</v>
      </c>
      <c r="F1167" s="20">
        <f>+'LISTADO GENERAL '!S1179</f>
        <v>46266</v>
      </c>
      <c r="G1167">
        <f>+'LISTADO GENERAL '!T1179</f>
        <v>0</v>
      </c>
      <c r="H1167" s="21">
        <f>+'LISTADO GENERAL '!O1179</f>
        <v>1.764</v>
      </c>
      <c r="I1167">
        <f t="shared" si="36"/>
        <v>0</v>
      </c>
      <c r="J1167">
        <f>IF('LISTADO GENERAL '!K1179="EXENTO",'REF2'!I1167,I1167*1.16)</f>
        <v>0</v>
      </c>
      <c r="K1167" t="b">
        <f t="shared" si="37"/>
        <v>0</v>
      </c>
      <c r="L1167" t="str">
        <f>'LISTADO GENERAL '!A1179</f>
        <v>BROCHE DE ORO</v>
      </c>
    </row>
    <row r="1168" spans="1:12">
      <c r="A1168" s="22">
        <v>1167</v>
      </c>
      <c r="B1168" t="str">
        <f>+'LISTADO GENERAL '!B1180</f>
        <v>020260839</v>
      </c>
      <c r="C1168" t="str">
        <f>+'LISTADO GENERAL '!E1180</f>
        <v>FLUCONAZOL 150mg X2 CAPS</v>
      </c>
      <c r="D1168">
        <f>+'LISTADO GENERAL '!F1180</f>
        <v>0</v>
      </c>
      <c r="E1168" t="str">
        <f>+'LISTADO GENERAL '!I1180</f>
        <v>CALOX</v>
      </c>
      <c r="F1168" s="20">
        <f>+'LISTADO GENERAL '!S1180</f>
        <v>46143</v>
      </c>
      <c r="G1168">
        <f>+'LISTADO GENERAL '!T1180</f>
        <v>0</v>
      </c>
      <c r="H1168" s="21">
        <f>+'LISTADO GENERAL '!O1180</f>
        <v>2.2142857142857144</v>
      </c>
      <c r="I1168">
        <f t="shared" si="36"/>
        <v>0</v>
      </c>
      <c r="J1168">
        <f>IF('LISTADO GENERAL '!K1180="EXENTO",'REF2'!I1168,I1168*1.16)</f>
        <v>0</v>
      </c>
      <c r="K1168" t="b">
        <f t="shared" si="37"/>
        <v>0</v>
      </c>
      <c r="L1168">
        <f>'LISTADO GENERAL '!A1180</f>
        <v>0</v>
      </c>
    </row>
    <row r="1169" spans="1:12">
      <c r="A1169" s="22">
        <v>1168</v>
      </c>
      <c r="B1169" t="str">
        <f>+'LISTADO GENERAL '!B1181</f>
        <v>010060181</v>
      </c>
      <c r="C1169" t="str">
        <f>+'LISTADO GENERAL '!E1181</f>
        <v xml:space="preserve">FLUCONAZOL 200MG /100 ML </v>
      </c>
      <c r="D1169">
        <f>+'LISTADO GENERAL '!F1181</f>
        <v>0</v>
      </c>
      <c r="E1169" t="str">
        <f>+'LISTADO GENERAL '!I1181</f>
        <v>ALFA</v>
      </c>
      <c r="F1169" s="20">
        <f>+'LISTADO GENERAL '!S1181</f>
        <v>46905</v>
      </c>
      <c r="G1169">
        <f>+'LISTADO GENERAL '!T1181</f>
        <v>0</v>
      </c>
      <c r="H1169" s="21">
        <f>+'LISTADO GENERAL '!O1181</f>
        <v>1.8987341772151898</v>
      </c>
      <c r="I1169">
        <f t="shared" si="36"/>
        <v>0</v>
      </c>
      <c r="J1169">
        <f>IF('LISTADO GENERAL '!K1181="EXENTO",'REF2'!I1169,I1169*1.16)</f>
        <v>0</v>
      </c>
      <c r="K1169" t="b">
        <f t="shared" si="37"/>
        <v>0</v>
      </c>
      <c r="L1169">
        <f>'LISTADO GENERAL '!A1181</f>
        <v>0</v>
      </c>
    </row>
    <row r="1170" spans="1:12">
      <c r="A1170" s="22">
        <v>1169</v>
      </c>
      <c r="B1170" t="str">
        <f>+'LISTADO GENERAL '!B1182</f>
        <v>030960038</v>
      </c>
      <c r="C1170" t="str">
        <f>+'LISTADO GENERAL '!E1182</f>
        <v>FLUCONAZOL 200MG X 4 CAP (BLISTER)</v>
      </c>
      <c r="D1170">
        <f>+'LISTADO GENERAL '!F1182</f>
        <v>0</v>
      </c>
      <c r="E1170" t="str">
        <f>+'LISTADO GENERAL '!I1182</f>
        <v>LAPROFF</v>
      </c>
      <c r="F1170" s="20">
        <f>+'LISTADO GENERAL '!S1182</f>
        <v>46235</v>
      </c>
      <c r="G1170">
        <f>+'LISTADO GENERAL '!T1182</f>
        <v>0</v>
      </c>
      <c r="H1170" s="21">
        <f>+'LISTADO GENERAL '!O1182</f>
        <v>1.2467532467532467</v>
      </c>
      <c r="I1170">
        <f t="shared" si="36"/>
        <v>0</v>
      </c>
      <c r="J1170">
        <f>IF('LISTADO GENERAL '!K1182="EXENTO",'REF2'!I1170,I1170*1.16)</f>
        <v>0</v>
      </c>
      <c r="K1170" t="b">
        <f t="shared" si="37"/>
        <v>0</v>
      </c>
      <c r="L1170">
        <f>'LISTADO GENERAL '!A1182</f>
        <v>0</v>
      </c>
    </row>
    <row r="1171" spans="1:12">
      <c r="A1171" s="22">
        <v>1170</v>
      </c>
      <c r="B1171" t="str">
        <f>+'LISTADO GENERAL '!B1183</f>
        <v>013320002</v>
      </c>
      <c r="C1171" t="str">
        <f>+'LISTADO GENERAL '!E1183</f>
        <v>FLUCONAZOL SOL INY 2mg/ml X100mL</v>
      </c>
      <c r="D1171">
        <f>+'LISTADO GENERAL '!F1183</f>
        <v>0</v>
      </c>
      <c r="E1171" t="str">
        <f>+'LISTADO GENERAL '!I1183</f>
        <v>IPS</v>
      </c>
      <c r="F1171" s="20">
        <f>+'LISTADO GENERAL '!S1183</f>
        <v>46447</v>
      </c>
      <c r="G1171">
        <f>+'LISTADO GENERAL '!T1183</f>
        <v>0</v>
      </c>
      <c r="H1171" s="21">
        <f>+'LISTADO GENERAL '!O1183</f>
        <v>1.1727272727272726</v>
      </c>
      <c r="I1171">
        <f t="shared" si="36"/>
        <v>0</v>
      </c>
      <c r="J1171">
        <f>IF('LISTADO GENERAL '!K1183="EXENTO",'REF2'!I1171,I1171*1.16)</f>
        <v>0</v>
      </c>
      <c r="K1171" t="b">
        <f t="shared" si="37"/>
        <v>0</v>
      </c>
      <c r="L1171">
        <f>'LISTADO GENERAL '!A1183</f>
        <v>0</v>
      </c>
    </row>
    <row r="1172" spans="1:12">
      <c r="A1172" s="22">
        <v>1171</v>
      </c>
      <c r="B1172" t="str">
        <f>+'LISTADO GENERAL '!B1184</f>
        <v>020931120</v>
      </c>
      <c r="C1172" t="str">
        <f>+'LISTADO GENERAL '!E1184</f>
        <v xml:space="preserve">FLUDIL 10 MG X 40 TAB </v>
      </c>
      <c r="D1172">
        <f>+'LISTADO GENERAL '!F1184</f>
        <v>0</v>
      </c>
      <c r="E1172" t="str">
        <f>+'LISTADO GENERAL '!I1184</f>
        <v>LA SANTE</v>
      </c>
      <c r="F1172" s="20">
        <f>+'LISTADO GENERAL '!S1184</f>
        <v>46631</v>
      </c>
      <c r="G1172">
        <f>+'LISTADO GENERAL '!T1184</f>
        <v>0</v>
      </c>
      <c r="H1172" s="21">
        <f>+'LISTADO GENERAL '!O1184</f>
        <v>12.3284</v>
      </c>
      <c r="I1172">
        <f t="shared" si="36"/>
        <v>0</v>
      </c>
      <c r="J1172">
        <f>IF('LISTADO GENERAL '!K1184="EXENTO",'REF2'!I1172,I1172*1.16)</f>
        <v>0</v>
      </c>
      <c r="K1172" t="b">
        <f t="shared" si="37"/>
        <v>0</v>
      </c>
      <c r="L1172" t="str">
        <f>'LISTADO GENERAL '!A1184</f>
        <v>BROCHE DE ORO</v>
      </c>
    </row>
    <row r="1173" spans="1:12">
      <c r="A1173" s="22">
        <v>1172</v>
      </c>
      <c r="B1173" t="str">
        <f>+'LISTADO GENERAL '!B1185</f>
        <v>020931105</v>
      </c>
      <c r="C1173" t="str">
        <f>+'LISTADO GENERAL '!E1185</f>
        <v>FLUDIL 10MG  X 20 TAB</v>
      </c>
      <c r="D1173">
        <f>+'LISTADO GENERAL '!F1185</f>
        <v>0</v>
      </c>
      <c r="E1173" t="str">
        <f>+'LISTADO GENERAL '!I1185</f>
        <v>LA SANTE</v>
      </c>
      <c r="F1173" s="20">
        <f>+'LISTADO GENERAL '!S1185</f>
        <v>46508</v>
      </c>
      <c r="G1173">
        <f>+'LISTADO GENERAL '!T1185</f>
        <v>0</v>
      </c>
      <c r="H1173" s="21">
        <f>+'LISTADO GENERAL '!O1185</f>
        <v>5.9878</v>
      </c>
      <c r="I1173">
        <f t="shared" si="36"/>
        <v>0</v>
      </c>
      <c r="J1173">
        <f>IF('LISTADO GENERAL '!K1185="EXENTO",'REF2'!I1173,I1173*1.16)</f>
        <v>0</v>
      </c>
      <c r="K1173" t="b">
        <f t="shared" si="37"/>
        <v>0</v>
      </c>
      <c r="L1173" t="str">
        <f>'LISTADO GENERAL '!A1185</f>
        <v>BROCHE DE ORO</v>
      </c>
    </row>
    <row r="1174" spans="1:12">
      <c r="A1174" s="22">
        <v>1173</v>
      </c>
      <c r="B1174" t="str">
        <f>+'LISTADO GENERAL '!B1186</f>
        <v>033140021</v>
      </c>
      <c r="C1174" t="str">
        <f>+'LISTADO GENERAL '!E1186</f>
        <v>FLUDISINA 10mg X 30 TAB</v>
      </c>
      <c r="D1174">
        <f>+'LISTADO GENERAL '!F1186</f>
        <v>0</v>
      </c>
      <c r="E1174" t="str">
        <f>+'LISTADO GENERAL '!I1186</f>
        <v>BIO - MERCY</v>
      </c>
      <c r="F1174" s="20">
        <f>+'LISTADO GENERAL '!S1186</f>
        <v>46143</v>
      </c>
      <c r="G1174">
        <f>+'LISTADO GENERAL '!T1186</f>
        <v>0</v>
      </c>
      <c r="H1174" s="21">
        <f>+'LISTADO GENERAL '!O1186</f>
        <v>2.535064935064935</v>
      </c>
      <c r="I1174">
        <f t="shared" si="36"/>
        <v>0</v>
      </c>
      <c r="J1174">
        <f>IF('LISTADO GENERAL '!K1186="EXENTO",'REF2'!I1174,I1174*1.16)</f>
        <v>0</v>
      </c>
      <c r="K1174" t="b">
        <f t="shared" si="37"/>
        <v>0</v>
      </c>
      <c r="L1174">
        <f>'LISTADO GENERAL '!A1186</f>
        <v>0</v>
      </c>
    </row>
    <row r="1175" spans="1:12">
      <c r="A1175" s="22">
        <v>1174</v>
      </c>
      <c r="B1175" t="str">
        <f>+'LISTADO GENERAL '!B1187</f>
        <v>032680002</v>
      </c>
      <c r="C1175" t="str">
        <f>+'LISTADO GENERAL '!E1187</f>
        <v>FLUIMEXINA 200MG X 10 SOBRES</v>
      </c>
      <c r="D1175">
        <f>+'LISTADO GENERAL '!F1187</f>
        <v>0</v>
      </c>
      <c r="E1175" t="str">
        <f>+'LISTADO GENERAL '!I1187</f>
        <v xml:space="preserve"> PORTUGAL</v>
      </c>
      <c r="F1175" s="20">
        <f>+'LISTADO GENERAL '!S1187</f>
        <v>46174</v>
      </c>
      <c r="G1175">
        <f>+'LISTADO GENERAL '!T1187</f>
        <v>0</v>
      </c>
      <c r="H1175" s="21">
        <f>+'LISTADO GENERAL '!O1187</f>
        <v>7.0125000000000002</v>
      </c>
      <c r="I1175">
        <f t="shared" si="36"/>
        <v>0</v>
      </c>
      <c r="J1175">
        <f>IF('LISTADO GENERAL '!K1187="EXENTO",'REF2'!I1175,I1175*1.16)</f>
        <v>0</v>
      </c>
      <c r="K1175" t="b">
        <f t="shared" si="37"/>
        <v>0</v>
      </c>
      <c r="L1175">
        <f>'LISTADO GENERAL '!A1187</f>
        <v>0</v>
      </c>
    </row>
    <row r="1176" spans="1:12">
      <c r="A1176" s="22">
        <v>1175</v>
      </c>
      <c r="B1176" t="str">
        <f>+'LISTADO GENERAL '!B1188</f>
        <v>020980654</v>
      </c>
      <c r="C1176" t="str">
        <f>+'LISTADO GENERAL '!E1188</f>
        <v>FLUVIRIN JARABE X 120ML</v>
      </c>
      <c r="D1176">
        <f>+'LISTADO GENERAL '!F1188</f>
        <v>0</v>
      </c>
      <c r="E1176" t="str">
        <f>+'LISTADO GENERAL '!I1188</f>
        <v>LETI-GENVEN</v>
      </c>
      <c r="F1176" s="20">
        <f>+'LISTADO GENERAL '!S1188</f>
        <v>46113</v>
      </c>
      <c r="G1176">
        <f>+'LISTADO GENERAL '!T1188</f>
        <v>0</v>
      </c>
      <c r="H1176" s="21">
        <f>+'LISTADO GENERAL '!O1188</f>
        <v>6.8623401731183264</v>
      </c>
      <c r="I1176">
        <f t="shared" si="36"/>
        <v>0</v>
      </c>
      <c r="J1176">
        <f>IF('LISTADO GENERAL '!K1188="EXENTO",'REF2'!I1176,I1176*1.16)</f>
        <v>0</v>
      </c>
      <c r="K1176" t="b">
        <f t="shared" si="37"/>
        <v>0</v>
      </c>
      <c r="L1176" t="str">
        <f>'LISTADO GENERAL '!A1188</f>
        <v xml:space="preserve">BROCHE DE ORO </v>
      </c>
    </row>
    <row r="1177" spans="1:12">
      <c r="A1177" s="22">
        <v>1176</v>
      </c>
      <c r="B1177" t="str">
        <f>+'LISTADO GENERAL '!B1189</f>
        <v>033180067</v>
      </c>
      <c r="C1177" t="str">
        <f>+'LISTADO GENERAL '!E1189</f>
        <v>FOLIGUM GOMITAS DE ACIDO FOLICO SABOR A FRESA X 30</v>
      </c>
      <c r="D1177">
        <f>+'LISTADO GENERAL '!F1189</f>
        <v>0</v>
      </c>
      <c r="E1177" t="str">
        <f>+'LISTADO GENERAL '!I1189</f>
        <v>ARTE + MEDICO</v>
      </c>
      <c r="F1177" s="20">
        <f>+'LISTADO GENERAL '!S1189</f>
        <v>46661</v>
      </c>
      <c r="G1177">
        <f>+'LISTADO GENERAL '!T1189</f>
        <v>0</v>
      </c>
      <c r="H1177" s="21">
        <f>+'LISTADO GENERAL '!O1189</f>
        <v>4.7263291139240504</v>
      </c>
      <c r="I1177">
        <f t="shared" si="36"/>
        <v>0</v>
      </c>
      <c r="J1177">
        <f>IF('LISTADO GENERAL '!K1189="EXENTO",'REF2'!I1177,I1177*1.16)</f>
        <v>0</v>
      </c>
      <c r="K1177" t="b">
        <f t="shared" si="37"/>
        <v>0</v>
      </c>
      <c r="L1177" t="str">
        <f>'LISTADO GENERAL '!A1189</f>
        <v>PRODUCTOS TOP</v>
      </c>
    </row>
    <row r="1178" spans="1:12">
      <c r="A1178" s="22">
        <v>1177</v>
      </c>
      <c r="B1178" t="str">
        <f>+'LISTADO GENERAL '!B1190</f>
        <v>020981170</v>
      </c>
      <c r="C1178" t="str">
        <f>+'LISTADO GENERAL '!E1190</f>
        <v>FOMENE 2,5 MG X 28 COMP</v>
      </c>
      <c r="D1178">
        <f>+'LISTADO GENERAL '!F1190</f>
        <v>0</v>
      </c>
      <c r="E1178" t="str">
        <f>+'LISTADO GENERAL '!I1190</f>
        <v>LETI-GENVEN</v>
      </c>
      <c r="F1178" s="20">
        <f>+'LISTADO GENERAL '!S1190</f>
        <v>46388</v>
      </c>
      <c r="G1178">
        <f>+'LISTADO GENERAL '!T1190</f>
        <v>0</v>
      </c>
      <c r="H1178" s="21">
        <f>+'LISTADO GENERAL '!O1190</f>
        <v>13.218227848101264</v>
      </c>
      <c r="I1178">
        <f t="shared" si="36"/>
        <v>0</v>
      </c>
      <c r="J1178">
        <f>IF('LISTADO GENERAL '!K1190="EXENTO",'REF2'!I1178,I1178*1.16)</f>
        <v>0</v>
      </c>
      <c r="K1178" t="b">
        <f t="shared" si="37"/>
        <v>0</v>
      </c>
      <c r="L1178" t="str">
        <f>'LISTADO GENERAL '!A1190</f>
        <v xml:space="preserve">BROCHE DE ORO </v>
      </c>
    </row>
    <row r="1179" spans="1:12">
      <c r="A1179" s="22">
        <v>1178</v>
      </c>
      <c r="B1179" t="str">
        <f>+'LISTADO GENERAL '!B1191</f>
        <v>010140310</v>
      </c>
      <c r="C1179" t="str">
        <f>+'LISTADO GENERAL '!E1191</f>
        <v>FOSFATO DE POTASIO 1 MEQ/ML X 10ML</v>
      </c>
      <c r="D1179">
        <f>+'LISTADO GENERAL '!F1191</f>
        <v>0</v>
      </c>
      <c r="E1179" t="str">
        <f>+'LISTADO GENERAL '!I1191</f>
        <v>BEHRENS</v>
      </c>
      <c r="F1179" s="20">
        <f>+'LISTADO GENERAL '!S1191</f>
        <v>46266</v>
      </c>
      <c r="G1179">
        <f>+'LISTADO GENERAL '!T1191</f>
        <v>0</v>
      </c>
      <c r="H1179" s="21">
        <f>+'LISTADO GENERAL '!O1191</f>
        <v>4.4000000000000004</v>
      </c>
      <c r="I1179">
        <f t="shared" si="36"/>
        <v>0</v>
      </c>
      <c r="J1179">
        <f>IF('LISTADO GENERAL '!K1191="EXENTO",'REF2'!I1179,I1179*1.16)</f>
        <v>0</v>
      </c>
      <c r="K1179" t="b">
        <f t="shared" si="37"/>
        <v>0</v>
      </c>
      <c r="L1179" t="str">
        <f>'LISTADO GENERAL '!A1191</f>
        <v>PRODUCTOS TOP</v>
      </c>
    </row>
    <row r="1180" spans="1:12">
      <c r="A1180" s="22">
        <v>1179</v>
      </c>
      <c r="B1180" t="str">
        <f>+'LISTADO GENERAL '!B1192</f>
        <v>020640234</v>
      </c>
      <c r="C1180" t="str">
        <f>+'LISTADO GENERAL '!E1192</f>
        <v>FOSFOLIT SOLUCION ORAL X 45ML</v>
      </c>
      <c r="D1180">
        <f>+'LISTADO GENERAL '!F1192</f>
        <v>0</v>
      </c>
      <c r="E1180" t="str">
        <f>+'LISTADO GENERAL '!I1192</f>
        <v>GENERICO DE CALIDAD</v>
      </c>
      <c r="F1180" s="20">
        <f>+'LISTADO GENERAL '!S1192</f>
        <v>45778</v>
      </c>
      <c r="G1180">
        <f>+'LISTADO GENERAL '!T1192</f>
        <v>0</v>
      </c>
      <c r="H1180" s="21">
        <f>+'LISTADO GENERAL '!O1192</f>
        <v>10.488095238095239</v>
      </c>
      <c r="I1180">
        <f t="shared" si="36"/>
        <v>0</v>
      </c>
      <c r="J1180">
        <f>IF('LISTADO GENERAL '!K1192="EXENTO",'REF2'!I1180,I1180*1.16)</f>
        <v>0</v>
      </c>
      <c r="K1180" t="b">
        <f t="shared" si="37"/>
        <v>0</v>
      </c>
      <c r="L1180" t="str">
        <f>'LISTADO GENERAL '!A1192</f>
        <v>PRODUCTOS TOP</v>
      </c>
    </row>
    <row r="1181" spans="1:12">
      <c r="A1181" s="22">
        <v>1180</v>
      </c>
      <c r="B1181" t="str">
        <f>+'LISTADO GENERAL '!B1193</f>
        <v>0236700001</v>
      </c>
      <c r="C1181" t="str">
        <f>+'LISTADO GENERAL '!E1193</f>
        <v>FRAILEJON JARABE NATURAL CON MIEL X 120mL</v>
      </c>
      <c r="D1181">
        <f>+'LISTADO GENERAL '!F1193</f>
        <v>0</v>
      </c>
      <c r="E1181" t="str">
        <f>+'LISTADO GENERAL '!I1193</f>
        <v>SOMA</v>
      </c>
      <c r="F1181" s="20">
        <f>+'LISTADO GENERAL '!S1193</f>
        <v>46204</v>
      </c>
      <c r="G1181">
        <f>+'LISTADO GENERAL '!T1193</f>
        <v>0</v>
      </c>
      <c r="H1181" s="21">
        <f>+'LISTADO GENERAL '!O1193</f>
        <v>2.7625000000000002</v>
      </c>
      <c r="I1181">
        <f t="shared" si="36"/>
        <v>0</v>
      </c>
      <c r="J1181">
        <f>IF('LISTADO GENERAL '!K1193="EXENTO",'REF2'!I1181,I1181*1.16)</f>
        <v>0</v>
      </c>
      <c r="K1181" t="b">
        <f t="shared" si="37"/>
        <v>0</v>
      </c>
      <c r="L1181" t="str">
        <f>'LISTADO GENERAL '!A1193</f>
        <v>PRODUCTOS TOP</v>
      </c>
    </row>
    <row r="1182" spans="1:12">
      <c r="A1182" s="22">
        <v>1181</v>
      </c>
      <c r="B1182" t="str">
        <f>+'LISTADO GENERAL '!B1194</f>
        <v>021720699</v>
      </c>
      <c r="C1182" t="str">
        <f>+'LISTADO GENERAL '!E1194</f>
        <v>FRIXONIL SOLUCION SPRAY X 60 ML</v>
      </c>
      <c r="D1182">
        <f>+'LISTADO GENERAL '!F1194</f>
        <v>0</v>
      </c>
      <c r="E1182" t="str">
        <f>+'LISTADO GENERAL '!I1194</f>
        <v>VINCENTI</v>
      </c>
      <c r="F1182" s="20">
        <f>+'LISTADO GENERAL '!S1194</f>
        <v>46266</v>
      </c>
      <c r="G1182">
        <f>+'LISTADO GENERAL '!T1194</f>
        <v>0</v>
      </c>
      <c r="H1182" s="21">
        <f>+'LISTADO GENERAL '!O1194</f>
        <v>2.5791177716685714</v>
      </c>
      <c r="I1182">
        <f t="shared" si="36"/>
        <v>0</v>
      </c>
      <c r="J1182">
        <f>IF('LISTADO GENERAL '!K1194="EXENTO",'REF2'!I1182,I1182*1.16)</f>
        <v>0</v>
      </c>
      <c r="K1182" t="b">
        <f t="shared" si="37"/>
        <v>0</v>
      </c>
      <c r="L1182">
        <f>'LISTADO GENERAL '!A1194</f>
        <v>0</v>
      </c>
    </row>
    <row r="1183" spans="1:12">
      <c r="A1183" s="22">
        <v>1182</v>
      </c>
      <c r="B1183" t="str">
        <f>+'LISTADO GENERAL '!B1195</f>
        <v>020261124</v>
      </c>
      <c r="C1183" t="str">
        <f>+'LISTADO GENERAL '!E1195</f>
        <v>FRUTACID (CARBONATO DE CALCIO) 500mg X 60 TAB MASTICABLES</v>
      </c>
      <c r="D1183">
        <f>+'LISTADO GENERAL '!F1195</f>
        <v>0</v>
      </c>
      <c r="E1183" t="str">
        <f>+'LISTADO GENERAL '!I1195</f>
        <v>CALOX</v>
      </c>
      <c r="F1183" s="20">
        <f>+'LISTADO GENERAL '!S1195</f>
        <v>46266</v>
      </c>
      <c r="G1183">
        <f>+'LISTADO GENERAL '!T1195</f>
        <v>0</v>
      </c>
      <c r="H1183" s="21">
        <f>+'LISTADO GENERAL '!O1195</f>
        <v>11.107142857142858</v>
      </c>
      <c r="I1183">
        <f t="shared" si="36"/>
        <v>0</v>
      </c>
      <c r="J1183">
        <f>IF('LISTADO GENERAL '!K1195="EXENTO",'REF2'!I1183,I1183*1.16)</f>
        <v>0</v>
      </c>
      <c r="K1183" t="b">
        <f t="shared" si="37"/>
        <v>0</v>
      </c>
      <c r="L1183">
        <f>'LISTADO GENERAL '!A1195</f>
        <v>0</v>
      </c>
    </row>
    <row r="1184" spans="1:12">
      <c r="A1184" s="22">
        <v>1183</v>
      </c>
      <c r="B1184" t="str">
        <f>+'LISTADO GENERAL '!B1196</f>
        <v>021720948</v>
      </c>
      <c r="C1184" t="str">
        <f>+'LISTADO GENERAL '!E1196</f>
        <v>FUGOLIN (CLOTRIMAZOL 1%) CREMA 20gr</v>
      </c>
      <c r="D1184">
        <f>+'LISTADO GENERAL '!F1196</f>
        <v>0</v>
      </c>
      <c r="E1184" t="str">
        <f>+'LISTADO GENERAL '!I1196</f>
        <v>VINCENTI</v>
      </c>
      <c r="F1184" s="20">
        <f>+'LISTADO GENERAL '!S1196</f>
        <v>46266</v>
      </c>
      <c r="G1184">
        <f>+'LISTADO GENERAL '!T1196</f>
        <v>0</v>
      </c>
      <c r="H1184" s="21">
        <f>+'LISTADO GENERAL '!O1196</f>
        <v>4.2</v>
      </c>
      <c r="I1184">
        <f t="shared" si="36"/>
        <v>0</v>
      </c>
      <c r="J1184">
        <f>IF('LISTADO GENERAL '!K1196="EXENTO",'REF2'!I1184,I1184*1.16)</f>
        <v>0</v>
      </c>
      <c r="K1184" t="b">
        <f t="shared" si="37"/>
        <v>0</v>
      </c>
      <c r="L1184">
        <f>'LISTADO GENERAL '!A1196</f>
        <v>0</v>
      </c>
    </row>
    <row r="1185" spans="1:12">
      <c r="A1185" s="22">
        <v>1184</v>
      </c>
      <c r="B1185" t="str">
        <f>+'LISTADO GENERAL '!B1197</f>
        <v>020980237</v>
      </c>
      <c r="C1185" t="str">
        <f>+'LISTADO GENERAL '!E1197</f>
        <v>FULGRAM 600MG-42,9MG / 5ML X 60ML</v>
      </c>
      <c r="D1185">
        <f>+'LISTADO GENERAL '!F1197</f>
        <v>0</v>
      </c>
      <c r="E1185" t="str">
        <f>+'LISTADO GENERAL '!I1197</f>
        <v>LETI-GENVEN</v>
      </c>
      <c r="F1185" s="20">
        <f>+'LISTADO GENERAL '!S1197</f>
        <v>46235</v>
      </c>
      <c r="G1185">
        <f>+'LISTADO GENERAL '!T1197</f>
        <v>0</v>
      </c>
      <c r="H1185" s="21">
        <f>+'LISTADO GENERAL '!O1197</f>
        <v>12.683116883116883</v>
      </c>
      <c r="I1185">
        <f t="shared" si="36"/>
        <v>0</v>
      </c>
      <c r="J1185">
        <f>IF('LISTADO GENERAL '!K1197="EXENTO",'REF2'!I1185,I1185*1.16)</f>
        <v>0</v>
      </c>
      <c r="K1185" t="b">
        <f t="shared" si="37"/>
        <v>0</v>
      </c>
      <c r="L1185" t="str">
        <f>'LISTADO GENERAL '!A1197</f>
        <v xml:space="preserve">BROCHE DE ORO </v>
      </c>
    </row>
    <row r="1186" spans="1:12">
      <c r="A1186" s="22">
        <v>1185</v>
      </c>
      <c r="B1186" t="str">
        <f>+'LISTADO GENERAL '!B1198</f>
        <v>020980748</v>
      </c>
      <c r="C1186" t="str">
        <f>+'LISTADO GENERAL '!E1198</f>
        <v>FULGRAM 875MG/125MG X 16 TAB</v>
      </c>
      <c r="D1186">
        <f>+'LISTADO GENERAL '!F1198</f>
        <v>0</v>
      </c>
      <c r="E1186" t="str">
        <f>+'LISTADO GENERAL '!I1198</f>
        <v>LETI-GENVEN</v>
      </c>
      <c r="F1186" s="20">
        <f>+'LISTADO GENERAL '!S1198</f>
        <v>46235</v>
      </c>
      <c r="G1186">
        <f>+'LISTADO GENERAL '!T1198</f>
        <v>0</v>
      </c>
      <c r="H1186" s="21">
        <f>+'LISTADO GENERAL '!O1198</f>
        <v>20.49285714285714</v>
      </c>
      <c r="I1186">
        <f t="shared" si="36"/>
        <v>0</v>
      </c>
      <c r="J1186">
        <f>IF('LISTADO GENERAL '!K1198="EXENTO",'REF2'!I1186,I1186*1.16)</f>
        <v>0</v>
      </c>
      <c r="K1186" t="b">
        <f t="shared" si="37"/>
        <v>0</v>
      </c>
      <c r="L1186" t="str">
        <f>'LISTADO GENERAL '!A1198</f>
        <v xml:space="preserve">BROCHE DE ORO </v>
      </c>
    </row>
    <row r="1187" spans="1:12">
      <c r="A1187" s="22">
        <v>1186</v>
      </c>
      <c r="B1187" t="str">
        <f>+'LISTADO GENERAL '!B1199</f>
        <v>010140123</v>
      </c>
      <c r="C1187" t="str">
        <f>+'LISTADO GENERAL '!E1199</f>
        <v xml:space="preserve">FUNGOMAX (FLUCONAZOL) SOL IV DE 100 ML </v>
      </c>
      <c r="D1187">
        <f>+'LISTADO GENERAL '!F1199</f>
        <v>0</v>
      </c>
      <c r="E1187" t="str">
        <f>+'LISTADO GENERAL '!I1199</f>
        <v>BEHRENS</v>
      </c>
      <c r="F1187" s="20">
        <f>+'LISTADO GENERAL '!S1199</f>
        <v>45992</v>
      </c>
      <c r="G1187">
        <f>+'LISTADO GENERAL '!T1199</f>
        <v>0</v>
      </c>
      <c r="H1187" s="21">
        <f>+'LISTADO GENERAL '!O1199</f>
        <v>4.4047619047619051</v>
      </c>
      <c r="I1187">
        <f t="shared" si="36"/>
        <v>0</v>
      </c>
      <c r="J1187">
        <f>IF('LISTADO GENERAL '!K1199="EXENTO",'REF2'!I1187,I1187*1.16)</f>
        <v>0</v>
      </c>
      <c r="K1187" t="b">
        <f t="shared" si="37"/>
        <v>0</v>
      </c>
      <c r="L1187" t="str">
        <f>'LISTADO GENERAL '!A1199</f>
        <v>PRODUCTOS TOP</v>
      </c>
    </row>
    <row r="1188" spans="1:12">
      <c r="A1188" s="22">
        <v>1187</v>
      </c>
      <c r="B1188" t="str">
        <f>+'LISTADO GENERAL '!B1200</f>
        <v>022110866</v>
      </c>
      <c r="C1188" t="str">
        <f>+'LISTADO GENERAL '!E1200</f>
        <v xml:space="preserve">FUNGOSIN 100MG X 14 CAP </v>
      </c>
      <c r="D1188">
        <f>+'LISTADO GENERAL '!F1200</f>
        <v>0</v>
      </c>
      <c r="E1188" t="str">
        <f>+'LISTADO GENERAL '!I1200</f>
        <v>DOLLDER</v>
      </c>
      <c r="F1188" s="20">
        <f>+'LISTADO GENERAL '!S1200</f>
        <v>46174</v>
      </c>
      <c r="G1188">
        <f>+'LISTADO GENERAL '!T1200</f>
        <v>0</v>
      </c>
      <c r="H1188" s="21">
        <f>+'LISTADO GENERAL '!O1200</f>
        <v>8.9746835443037973</v>
      </c>
      <c r="I1188">
        <f t="shared" si="36"/>
        <v>0</v>
      </c>
      <c r="J1188">
        <f>IF('LISTADO GENERAL '!K1200="EXENTO",'REF2'!I1188,I1188*1.16)</f>
        <v>0</v>
      </c>
      <c r="K1188" t="b">
        <f t="shared" si="37"/>
        <v>0</v>
      </c>
      <c r="L1188">
        <f>'LISTADO GENERAL '!A1200</f>
        <v>0</v>
      </c>
    </row>
    <row r="1189" spans="1:12">
      <c r="A1189" s="22">
        <v>1188</v>
      </c>
      <c r="B1189" t="str">
        <f>+'LISTADO GENERAL '!B1201</f>
        <v>022110867</v>
      </c>
      <c r="C1189" t="str">
        <f>+'LISTADO GENERAL '!E1201</f>
        <v xml:space="preserve">FUNGOSIN 100MG X 28 CAP </v>
      </c>
      <c r="D1189">
        <f>+'LISTADO GENERAL '!F1201</f>
        <v>0</v>
      </c>
      <c r="E1189" t="str">
        <f>+'LISTADO GENERAL '!I1201</f>
        <v>DOLLDER</v>
      </c>
      <c r="F1189" s="20">
        <f>+'LISTADO GENERAL '!S1201</f>
        <v>46082</v>
      </c>
      <c r="G1189">
        <f>+'LISTADO GENERAL '!T1201</f>
        <v>0</v>
      </c>
      <c r="H1189" s="21">
        <f>+'LISTADO GENERAL '!O1201</f>
        <v>13.784810126582279</v>
      </c>
      <c r="I1189">
        <f t="shared" si="36"/>
        <v>0</v>
      </c>
      <c r="J1189">
        <f>IF('LISTADO GENERAL '!K1201="EXENTO",'REF2'!I1189,I1189*1.16)</f>
        <v>0</v>
      </c>
      <c r="K1189" t="b">
        <f t="shared" si="37"/>
        <v>0</v>
      </c>
      <c r="L1189">
        <f>'LISTADO GENERAL '!A1201</f>
        <v>0</v>
      </c>
    </row>
    <row r="1190" spans="1:12">
      <c r="A1190" s="22">
        <v>1189</v>
      </c>
      <c r="B1190" t="str">
        <f>+'LISTADO GENERAL '!B1202</f>
        <v>0221110867</v>
      </c>
      <c r="C1190" t="str">
        <f>+'LISTADO GENERAL '!E1202</f>
        <v>FUNGOSIN 100mg X 6 CAPS</v>
      </c>
      <c r="D1190">
        <f>+'LISTADO GENERAL '!F1202</f>
        <v>0</v>
      </c>
      <c r="E1190" t="str">
        <f>+'LISTADO GENERAL '!I1202</f>
        <v>DOLLDER</v>
      </c>
      <c r="F1190" s="20">
        <f>+'LISTADO GENERAL '!S1202</f>
        <v>46143</v>
      </c>
      <c r="G1190">
        <f>+'LISTADO GENERAL '!T1202</f>
        <v>0</v>
      </c>
      <c r="H1190" s="21">
        <f>+'LISTADO GENERAL '!O1202</f>
        <v>4.6708860759493671</v>
      </c>
      <c r="I1190">
        <f t="shared" si="36"/>
        <v>0</v>
      </c>
      <c r="J1190">
        <f>IF('LISTADO GENERAL '!K1202="EXENTO",'REF2'!I1190,I1190*1.16)</f>
        <v>0</v>
      </c>
      <c r="K1190" t="b">
        <f t="shared" si="37"/>
        <v>0</v>
      </c>
      <c r="L1190">
        <f>'LISTADO GENERAL '!A1202</f>
        <v>0</v>
      </c>
    </row>
    <row r="1191" spans="1:12">
      <c r="A1191" s="22">
        <v>1190</v>
      </c>
      <c r="B1191" t="str">
        <f>+'LISTADO GENERAL '!B1203</f>
        <v>022850023</v>
      </c>
      <c r="C1191" t="str">
        <f>+'LISTADO GENERAL '!E1203</f>
        <v xml:space="preserve">FUROSEMIDA 40 MG X 10 TAB  (BLISTER )  </v>
      </c>
      <c r="D1191">
        <f>+'LISTADO GENERAL '!F1203</f>
        <v>0</v>
      </c>
      <c r="E1191" t="str">
        <f>+'LISTADO GENERAL '!I1203</f>
        <v>BRIXMEDIC</v>
      </c>
      <c r="F1191" s="20">
        <f>+'LISTADO GENERAL '!S1203</f>
        <v>46023</v>
      </c>
      <c r="G1191">
        <f>+'LISTADO GENERAL '!T1203</f>
        <v>0</v>
      </c>
      <c r="H1191" s="21">
        <f>+'LISTADO GENERAL '!O1203</f>
        <v>0.30119047619047623</v>
      </c>
      <c r="I1191">
        <f t="shared" si="36"/>
        <v>0</v>
      </c>
      <c r="J1191">
        <f>IF('LISTADO GENERAL '!K1203="EXENTO",'REF2'!I1191,I1191*1.16)</f>
        <v>0</v>
      </c>
      <c r="K1191" t="b">
        <f t="shared" si="37"/>
        <v>0</v>
      </c>
      <c r="L1191" t="str">
        <f>'LISTADO GENERAL '!A1203</f>
        <v>PRODUCTOS TOP</v>
      </c>
    </row>
    <row r="1192" spans="1:12">
      <c r="A1192" s="22">
        <v>1191</v>
      </c>
      <c r="B1192" t="str">
        <f>+'LISTADO GENERAL '!B1204</f>
        <v>021091153</v>
      </c>
      <c r="C1192" t="str">
        <f>+'LISTADO GENERAL '!E1204</f>
        <v>FUROSEMIDA 40MG X  12  TAB</v>
      </c>
      <c r="D1192">
        <f>+'LISTADO GENERAL '!F1204</f>
        <v>0</v>
      </c>
      <c r="E1192" t="str">
        <f>+'LISTADO GENERAL '!I1204</f>
        <v>MEYER</v>
      </c>
      <c r="F1192" s="20">
        <f>+'LISTADO GENERAL '!S1204</f>
        <v>46174</v>
      </c>
      <c r="G1192">
        <f>+'LISTADO GENERAL '!T1204</f>
        <v>0</v>
      </c>
      <c r="H1192" s="21">
        <f>+'LISTADO GENERAL '!O1204</f>
        <v>3.20677946262211</v>
      </c>
      <c r="I1192">
        <f t="shared" si="36"/>
        <v>0</v>
      </c>
      <c r="J1192">
        <f>IF('LISTADO GENERAL '!K1204="EXENTO",'REF2'!I1192,I1192*1.16)</f>
        <v>0</v>
      </c>
      <c r="K1192" t="b">
        <f t="shared" si="37"/>
        <v>0</v>
      </c>
      <c r="L1192" t="str">
        <f>'LISTADO GENERAL '!A1204</f>
        <v>BROCHE DE ORO</v>
      </c>
    </row>
    <row r="1193" spans="1:12">
      <c r="A1193" s="22">
        <v>1192</v>
      </c>
      <c r="B1193" t="str">
        <f>+'LISTADO GENERAL '!B1205</f>
        <v>021260985</v>
      </c>
      <c r="C1193" t="str">
        <f>+'LISTADO GENERAL '!E1205</f>
        <v>FUROSEMIDA 40MG X 12 TAB</v>
      </c>
      <c r="D1193">
        <f>+'LISTADO GENERAL '!F1205</f>
        <v>0</v>
      </c>
      <c r="E1193" t="str">
        <f>+'LISTADO GENERAL '!I1205</f>
        <v>PLUS ANDES</v>
      </c>
      <c r="F1193" s="20">
        <f>+'LISTADO GENERAL '!S1205</f>
        <v>46235</v>
      </c>
      <c r="G1193">
        <f>+'LISTADO GENERAL '!T1205</f>
        <v>0</v>
      </c>
      <c r="H1193" s="21">
        <f>+'LISTADO GENERAL '!O1205</f>
        <v>1.6588673146949364</v>
      </c>
      <c r="I1193">
        <f t="shared" si="36"/>
        <v>0</v>
      </c>
      <c r="J1193">
        <f>IF('LISTADO GENERAL '!K1205="EXENTO",'REF2'!I1193,I1193*1.16)</f>
        <v>0</v>
      </c>
      <c r="K1193" t="b">
        <f t="shared" si="37"/>
        <v>0</v>
      </c>
      <c r="L1193">
        <f>'LISTADO GENERAL '!A1205</f>
        <v>0</v>
      </c>
    </row>
    <row r="1194" spans="1:12">
      <c r="A1194" s="22">
        <v>1193</v>
      </c>
      <c r="B1194" t="str">
        <f>+'LISTADO GENERAL '!B1206</f>
        <v>020260532</v>
      </c>
      <c r="C1194" t="str">
        <f>+'LISTADO GENERAL '!E1206</f>
        <v>GABAPENTINA 300mg X 20 CAPS</v>
      </c>
      <c r="D1194">
        <f>+'LISTADO GENERAL '!F1206</f>
        <v>0</v>
      </c>
      <c r="E1194" t="str">
        <f>+'LISTADO GENERAL '!I1206</f>
        <v>CALOX</v>
      </c>
      <c r="F1194" s="20">
        <f>+'LISTADO GENERAL '!S1206</f>
        <v>46753</v>
      </c>
      <c r="G1194">
        <f>+'LISTADO GENERAL '!T1206</f>
        <v>0</v>
      </c>
      <c r="H1194" s="21">
        <f>+'LISTADO GENERAL '!O1206</f>
        <v>4.7964285714285717</v>
      </c>
      <c r="I1194">
        <f t="shared" si="36"/>
        <v>0</v>
      </c>
      <c r="J1194">
        <f>IF('LISTADO GENERAL '!K1206="EXENTO",'REF2'!I1194,I1194*1.16)</f>
        <v>0</v>
      </c>
      <c r="K1194" t="b">
        <f t="shared" si="37"/>
        <v>0</v>
      </c>
      <c r="L1194">
        <f>'LISTADO GENERAL '!A1206</f>
        <v>0</v>
      </c>
    </row>
    <row r="1195" spans="1:12">
      <c r="A1195" s="22">
        <v>1194</v>
      </c>
      <c r="B1195" t="str">
        <f>+'LISTADO GENERAL '!B1207</f>
        <v>033730005</v>
      </c>
      <c r="C1195" t="str">
        <f>+'LISTADO GENERAL '!E1207</f>
        <v>GABAROL -  75 MG X 30 CAP ( PREGABALINA)</v>
      </c>
      <c r="D1195">
        <f>+'LISTADO GENERAL '!F1207</f>
        <v>0</v>
      </c>
      <c r="E1195" t="str">
        <f>+'LISTADO GENERAL '!I1207</f>
        <v>CAPSUVEN</v>
      </c>
      <c r="F1195" s="20">
        <f>+'LISTADO GENERAL '!S1207</f>
        <v>46113</v>
      </c>
      <c r="G1195">
        <f>+'LISTADO GENERAL '!T1207</f>
        <v>0</v>
      </c>
      <c r="H1195" s="21">
        <f>+'LISTADO GENERAL '!O1207</f>
        <v>2.5063291139240502</v>
      </c>
      <c r="I1195">
        <f t="shared" si="36"/>
        <v>0</v>
      </c>
      <c r="J1195">
        <f>IF('LISTADO GENERAL '!K1207="EXENTO",'REF2'!I1195,I1195*1.16)</f>
        <v>0</v>
      </c>
      <c r="K1195" t="b">
        <f t="shared" si="37"/>
        <v>0</v>
      </c>
      <c r="L1195" t="str">
        <f>'LISTADO GENERAL '!A1207</f>
        <v>MORADO DE BIENESTAR</v>
      </c>
    </row>
    <row r="1196" spans="1:12">
      <c r="A1196" s="22">
        <v>1195</v>
      </c>
      <c r="B1196" t="str">
        <f>+'LISTADO GENERAL '!B1208</f>
        <v>020981152</v>
      </c>
      <c r="C1196" t="str">
        <f>+'LISTADO GENERAL '!E1208</f>
        <v>GALBY  35 mcg- 2mg  X 21 COMP</v>
      </c>
      <c r="D1196">
        <f>+'LISTADO GENERAL '!F1208</f>
        <v>0</v>
      </c>
      <c r="E1196" t="str">
        <f>+'LISTADO GENERAL '!I1208</f>
        <v>LETI-GENVEN</v>
      </c>
      <c r="F1196" s="20">
        <f>+'LISTADO GENERAL '!S1208</f>
        <v>46023</v>
      </c>
      <c r="G1196">
        <f>+'LISTADO GENERAL '!T1208</f>
        <v>0</v>
      </c>
      <c r="H1196" s="21">
        <f>+'LISTADO GENERAL '!O1208</f>
        <v>7.7583333333333337</v>
      </c>
      <c r="I1196">
        <f t="shared" si="36"/>
        <v>0</v>
      </c>
      <c r="J1196">
        <f>IF('LISTADO GENERAL '!K1208="EXENTO",'REF2'!I1196,I1196*1.16)</f>
        <v>0</v>
      </c>
      <c r="K1196" t="b">
        <f t="shared" si="37"/>
        <v>0</v>
      </c>
      <c r="L1196" t="str">
        <f>'LISTADO GENERAL '!A1208</f>
        <v xml:space="preserve">BROCHE DE ORO </v>
      </c>
    </row>
    <row r="1197" spans="1:12">
      <c r="A1197" s="22">
        <v>1196</v>
      </c>
      <c r="B1197" t="str">
        <f>+'LISTADO GENERAL '!B1209</f>
        <v>021181110</v>
      </c>
      <c r="C1197" t="str">
        <f>+'LISTADO GENERAL '!E1209</f>
        <v>GAMPRESS SOL OFTALMICA X 3 ML BIMATOPROST / TIMOLOL MEATO</v>
      </c>
      <c r="D1197">
        <f>+'LISTADO GENERAL '!F1209</f>
        <v>0</v>
      </c>
      <c r="E1197" t="str">
        <f>+'LISTADO GENERAL '!I1209</f>
        <v>OFTALMI</v>
      </c>
      <c r="F1197" s="20">
        <f>+'LISTADO GENERAL '!S1209</f>
        <v>46661</v>
      </c>
      <c r="G1197">
        <f>+'LISTADO GENERAL '!T1209</f>
        <v>0</v>
      </c>
      <c r="H1197" s="21">
        <f>+'LISTADO GENERAL '!O1209</f>
        <v>14.352857142857145</v>
      </c>
      <c r="I1197">
        <f t="shared" si="36"/>
        <v>0</v>
      </c>
      <c r="J1197">
        <f>IF('LISTADO GENERAL '!K1209="EXENTO",'REF2'!I1197,I1197*1.16)</f>
        <v>0</v>
      </c>
      <c r="K1197" t="b">
        <f t="shared" si="37"/>
        <v>0</v>
      </c>
      <c r="L1197" t="str">
        <f>'LISTADO GENERAL '!A1209</f>
        <v>BROCHE DE ORO</v>
      </c>
    </row>
    <row r="1198" spans="1:12">
      <c r="A1198" s="22">
        <v>1197</v>
      </c>
      <c r="B1198" t="str">
        <f>+'LISTADO GENERAL '!B1210</f>
        <v>021181026</v>
      </c>
      <c r="C1198" t="str">
        <f>+'LISTADO GENERAL '!E1210</f>
        <v>GARABET SOLUCION OFTALMICA X 5ML</v>
      </c>
      <c r="D1198">
        <f>+'LISTADO GENERAL '!F1210</f>
        <v>0</v>
      </c>
      <c r="E1198" t="str">
        <f>+'LISTADO GENERAL '!I1210</f>
        <v>OFTALMI</v>
      </c>
      <c r="F1198" s="20">
        <f>+'LISTADO GENERAL '!S1210</f>
        <v>46054</v>
      </c>
      <c r="G1198">
        <f>+'LISTADO GENERAL '!T1210</f>
        <v>0</v>
      </c>
      <c r="H1198" s="21">
        <f>+'LISTADO GENERAL '!O1210</f>
        <v>8.8984000000000005</v>
      </c>
      <c r="I1198">
        <f t="shared" si="36"/>
        <v>0</v>
      </c>
      <c r="J1198">
        <f>IF('LISTADO GENERAL '!K1210="EXENTO",'REF2'!I1198,I1198*1.16)</f>
        <v>0</v>
      </c>
      <c r="K1198" t="b">
        <f t="shared" si="37"/>
        <v>0</v>
      </c>
      <c r="L1198" t="str">
        <f>'LISTADO GENERAL '!A1210</f>
        <v>BROCHE DE ORO</v>
      </c>
    </row>
    <row r="1199" spans="1:12">
      <c r="A1199" s="22">
        <v>1198</v>
      </c>
      <c r="B1199" t="str">
        <f>+'LISTADO GENERAL '!B1211</f>
        <v>020981217</v>
      </c>
      <c r="C1199" t="str">
        <f>+'LISTADO GENERAL '!E1211</f>
        <v>GENESA 3mg-20mcg X28 COMPRS</v>
      </c>
      <c r="D1199">
        <f>+'LISTADO GENERAL '!F1211</f>
        <v>0</v>
      </c>
      <c r="E1199" t="str">
        <f>+'LISTADO GENERAL '!I1211</f>
        <v>LETI-GENVEN</v>
      </c>
      <c r="F1199" s="20">
        <f>+'LISTADO GENERAL '!S1211</f>
        <v>46023</v>
      </c>
      <c r="G1199">
        <f>+'LISTADO GENERAL '!T1211</f>
        <v>0</v>
      </c>
      <c r="H1199" s="21">
        <f>+'LISTADO GENERAL '!O1211</f>
        <v>12.049367088607593</v>
      </c>
      <c r="I1199">
        <f t="shared" si="36"/>
        <v>0</v>
      </c>
      <c r="J1199">
        <f>IF('LISTADO GENERAL '!K1211="EXENTO",'REF2'!I1199,I1199*1.16)</f>
        <v>0</v>
      </c>
      <c r="K1199" t="b">
        <f t="shared" si="37"/>
        <v>0</v>
      </c>
      <c r="L1199" t="str">
        <f>'LISTADO GENERAL '!A1211</f>
        <v xml:space="preserve">BROCHE DE ORO </v>
      </c>
    </row>
    <row r="1200" spans="1:12">
      <c r="A1200" s="22">
        <v>1199</v>
      </c>
      <c r="B1200" t="str">
        <f>+'LISTADO GENERAL '!B1212</f>
        <v>020981223</v>
      </c>
      <c r="C1200" t="str">
        <f>+'LISTADO GENERAL '!E1212</f>
        <v>GENLET 200MG X 10 COMP</v>
      </c>
      <c r="D1200">
        <f>+'LISTADO GENERAL '!F1212</f>
        <v>0</v>
      </c>
      <c r="E1200" t="str">
        <f>+'LISTADO GENERAL '!I1212</f>
        <v>LETI-GENVEN</v>
      </c>
      <c r="F1200" s="20">
        <f>+'LISTADO GENERAL '!S1212</f>
        <v>46266</v>
      </c>
      <c r="G1200">
        <f>+'LISTADO GENERAL '!T1212</f>
        <v>0</v>
      </c>
      <c r="H1200" s="21">
        <f>+'LISTADO GENERAL '!O1212</f>
        <v>4.441558441558441</v>
      </c>
      <c r="I1200">
        <f t="shared" si="36"/>
        <v>0</v>
      </c>
      <c r="J1200">
        <f>IF('LISTADO GENERAL '!K1212="EXENTO",'REF2'!I1200,I1200*1.16)</f>
        <v>0</v>
      </c>
      <c r="K1200" t="b">
        <f t="shared" si="37"/>
        <v>0</v>
      </c>
      <c r="L1200" t="str">
        <f>'LISTADO GENERAL '!A1212</f>
        <v xml:space="preserve">BROCHE DE ORO </v>
      </c>
    </row>
    <row r="1201" spans="1:12">
      <c r="A1201" s="22">
        <v>1200</v>
      </c>
      <c r="B1201" t="str">
        <f>+'LISTADO GENERAL '!B1213</f>
        <v>020980241</v>
      </c>
      <c r="C1201" t="str">
        <f>+'LISTADO GENERAL '!E1213</f>
        <v>GENLET 200MG X 20 COMP</v>
      </c>
      <c r="D1201">
        <f>+'LISTADO GENERAL '!F1213</f>
        <v>0</v>
      </c>
      <c r="E1201" t="str">
        <f>+'LISTADO GENERAL '!I1213</f>
        <v>LETI-GENVEN</v>
      </c>
      <c r="F1201" s="20">
        <f>+'LISTADO GENERAL '!S1213</f>
        <v>46266</v>
      </c>
      <c r="G1201">
        <f>+'LISTADO GENERAL '!T1213</f>
        <v>0</v>
      </c>
      <c r="H1201" s="21">
        <f>+'LISTADO GENERAL '!O1213</f>
        <v>8.4142857142857146</v>
      </c>
      <c r="I1201">
        <f t="shared" si="36"/>
        <v>0</v>
      </c>
      <c r="J1201">
        <f>IF('LISTADO GENERAL '!K1213="EXENTO",'REF2'!I1201,I1201*1.16)</f>
        <v>0</v>
      </c>
      <c r="K1201" t="b">
        <f t="shared" si="37"/>
        <v>0</v>
      </c>
      <c r="L1201" t="str">
        <f>'LISTADO GENERAL '!A1213</f>
        <v xml:space="preserve">BROCHE DE ORO </v>
      </c>
    </row>
    <row r="1202" spans="1:12">
      <c r="A1202" s="22">
        <v>1201</v>
      </c>
      <c r="B1202" t="str">
        <f>+'LISTADO GENERAL '!B1214</f>
        <v>023760029</v>
      </c>
      <c r="C1202" t="str">
        <f>+'LISTADO GENERAL '!E1214</f>
        <v>GENTAGLASS (GENTAMICINA) 160MG/2ML SOL INYEC</v>
      </c>
      <c r="D1202">
        <f>+'LISTADO GENERAL '!F1214</f>
        <v>0</v>
      </c>
      <c r="E1202" t="str">
        <f>+'LISTADO GENERAL '!I1214</f>
        <v>BIOGLASS</v>
      </c>
      <c r="F1202" s="20">
        <f>+'LISTADO GENERAL '!S1214</f>
        <v>46388</v>
      </c>
      <c r="G1202">
        <f>+'LISTADO GENERAL '!T1214</f>
        <v>0</v>
      </c>
      <c r="H1202" s="21">
        <f>+'LISTADO GENERAL '!O1214</f>
        <v>6.2181818181818178</v>
      </c>
      <c r="I1202">
        <f t="shared" si="36"/>
        <v>0</v>
      </c>
      <c r="J1202">
        <f>IF('LISTADO GENERAL '!K1214="EXENTO",'REF2'!I1202,I1202*1.16)</f>
        <v>0</v>
      </c>
      <c r="K1202" t="b">
        <f t="shared" si="37"/>
        <v>0</v>
      </c>
      <c r="L1202" t="str">
        <f>'LISTADO GENERAL '!A1214</f>
        <v xml:space="preserve">BROCHE DE ORO </v>
      </c>
    </row>
    <row r="1203" spans="1:12">
      <c r="A1203" s="22">
        <v>1202</v>
      </c>
      <c r="B1203" t="str">
        <f>+'LISTADO GENERAL '!B1215</f>
        <v>023760041</v>
      </c>
      <c r="C1203" t="str">
        <f>+'LISTADO GENERAL '!E1215</f>
        <v>GENTAGLASS (GENTAMICINA) 80MG/2ML SOL INYEC</v>
      </c>
      <c r="D1203">
        <f>+'LISTADO GENERAL '!F1215</f>
        <v>0</v>
      </c>
      <c r="E1203" t="str">
        <f>+'LISTADO GENERAL '!I1215</f>
        <v>BIOGLASS</v>
      </c>
      <c r="F1203" s="20">
        <f>+'LISTADO GENERAL '!S1215</f>
        <v>45962</v>
      </c>
      <c r="G1203">
        <f>+'LISTADO GENERAL '!T1215</f>
        <v>0</v>
      </c>
      <c r="H1203" s="21">
        <f>+'LISTADO GENERAL '!O1215</f>
        <v>2.5909090909090908</v>
      </c>
      <c r="I1203">
        <f t="shared" si="36"/>
        <v>0</v>
      </c>
      <c r="J1203">
        <f>IF('LISTADO GENERAL '!K1215="EXENTO",'REF2'!I1203,I1203*1.16)</f>
        <v>0</v>
      </c>
      <c r="K1203" t="b">
        <f t="shared" si="37"/>
        <v>0</v>
      </c>
      <c r="L1203" t="str">
        <f>'LISTADO GENERAL '!A1215</f>
        <v xml:space="preserve">BROCHE DE ORO </v>
      </c>
    </row>
    <row r="1204" spans="1:12">
      <c r="A1204" s="22">
        <v>1203</v>
      </c>
      <c r="B1204" t="str">
        <f>+'LISTADO GENERAL '!B1216</f>
        <v>022300236</v>
      </c>
      <c r="C1204" t="str">
        <f>+'LISTADO GENERAL '!E1216</f>
        <v>GENTAMICINA 0,3% 10 ML SOL OFTALMICA</v>
      </c>
      <c r="D1204">
        <f>+'LISTADO GENERAL '!F1216</f>
        <v>0</v>
      </c>
      <c r="E1204" t="str">
        <f>+'LISTADO GENERAL '!I1216</f>
        <v>DISTRILAB</v>
      </c>
      <c r="F1204" s="20">
        <f>+'LISTADO GENERAL '!S1216</f>
        <v>46235</v>
      </c>
      <c r="G1204">
        <f>+'LISTADO GENERAL '!T1216</f>
        <v>0</v>
      </c>
      <c r="H1204" s="21">
        <f>+'LISTADO GENERAL '!O1216</f>
        <v>4.070253164556962</v>
      </c>
      <c r="I1204">
        <f t="shared" si="36"/>
        <v>0</v>
      </c>
      <c r="J1204">
        <f>IF('LISTADO GENERAL '!K1216="EXENTO",'REF2'!I1204,I1204*1.16)</f>
        <v>0</v>
      </c>
      <c r="K1204" t="b">
        <f t="shared" si="37"/>
        <v>0</v>
      </c>
      <c r="L1204">
        <f>'LISTADO GENERAL '!A1216</f>
        <v>0</v>
      </c>
    </row>
    <row r="1205" spans="1:12">
      <c r="A1205" s="22">
        <v>1204</v>
      </c>
      <c r="B1205" t="str">
        <f>+'LISTADO GENERAL '!B1217</f>
        <v>01390000003</v>
      </c>
      <c r="C1205" t="str">
        <f>+'LISTADO GENERAL '!E1217</f>
        <v>GENTAMICINA 160mg / 2 mL AMP</v>
      </c>
      <c r="D1205">
        <f>+'LISTADO GENERAL '!F1217</f>
        <v>0</v>
      </c>
      <c r="E1205" t="str">
        <f>+'LISTADO GENERAL '!I1217</f>
        <v xml:space="preserve">KMPLUS </v>
      </c>
      <c r="F1205" s="20">
        <f>+'LISTADO GENERAL '!S1217</f>
        <v>46113</v>
      </c>
      <c r="G1205">
        <f>+'LISTADO GENERAL '!T1217</f>
        <v>0</v>
      </c>
      <c r="H1205" s="21">
        <f>+'LISTADO GENERAL '!O1217</f>
        <v>0.44415584415584414</v>
      </c>
      <c r="I1205">
        <f t="shared" si="36"/>
        <v>0</v>
      </c>
      <c r="J1205">
        <f>IF('LISTADO GENERAL '!K1217="EXENTO",'REF2'!I1205,I1205*1.16)</f>
        <v>0</v>
      </c>
      <c r="K1205" t="b">
        <f t="shared" si="37"/>
        <v>0</v>
      </c>
      <c r="L1205" t="str">
        <f>'LISTADO GENERAL '!A1217</f>
        <v>PRODUCTOS TOP</v>
      </c>
    </row>
    <row r="1206" spans="1:12">
      <c r="A1206" s="22">
        <v>1205</v>
      </c>
      <c r="B1206" t="str">
        <f>+'LISTADO GENERAL '!B1218</f>
        <v>011730349</v>
      </c>
      <c r="C1206" t="str">
        <f>+'LISTADO GENERAL '!E1218</f>
        <v>GENTAMICINA 160mg/2ML</v>
      </c>
      <c r="D1206">
        <f>+'LISTADO GENERAL '!F1218</f>
        <v>0</v>
      </c>
      <c r="E1206" t="str">
        <f>+'LISTADO GENERAL '!I1218</f>
        <v>VITALIS</v>
      </c>
      <c r="F1206" s="20">
        <f>+'LISTADO GENERAL '!S1218</f>
        <v>45992</v>
      </c>
      <c r="G1206">
        <f>+'LISTADO GENERAL '!T1218</f>
        <v>0</v>
      </c>
      <c r="H1206" s="21">
        <f>+'LISTADO GENERAL '!O1218</f>
        <v>0.73594936708860759</v>
      </c>
      <c r="I1206">
        <f t="shared" si="36"/>
        <v>0</v>
      </c>
      <c r="J1206">
        <f>IF('LISTADO GENERAL '!K1218="EXENTO",'REF2'!I1206,I1206*1.16)</f>
        <v>0</v>
      </c>
      <c r="K1206" t="b">
        <f t="shared" si="37"/>
        <v>0</v>
      </c>
      <c r="L1206" t="str">
        <f>'LISTADO GENERAL '!A1218</f>
        <v>PRODUCTOS TOP</v>
      </c>
    </row>
    <row r="1207" spans="1:12">
      <c r="A1207" s="22">
        <v>1206</v>
      </c>
      <c r="B1207" t="str">
        <f>+'LISTADO GENERAL '!B1219</f>
        <v>010980130</v>
      </c>
      <c r="C1207" t="str">
        <f>+'LISTADO GENERAL '!E1219</f>
        <v>GENTAMICINA 80MG/2ML AMP</v>
      </c>
      <c r="D1207">
        <f>+'LISTADO GENERAL '!F1219</f>
        <v>0</v>
      </c>
      <c r="E1207" t="str">
        <f>+'LISTADO GENERAL '!I1219</f>
        <v>LETI-GENVEN</v>
      </c>
      <c r="F1207" s="20">
        <f>+'LISTADO GENERAL '!S1219</f>
        <v>46419.378310185188</v>
      </c>
      <c r="G1207">
        <f>+'LISTADO GENERAL '!T1219</f>
        <v>0</v>
      </c>
      <c r="H1207" s="21">
        <f>+'LISTADO GENERAL '!O1219</f>
        <v>4.2606541112296457</v>
      </c>
      <c r="I1207">
        <f t="shared" si="36"/>
        <v>0</v>
      </c>
      <c r="J1207">
        <f>IF('LISTADO GENERAL '!K1219="EXENTO",'REF2'!I1207,I1207*1.16)</f>
        <v>0</v>
      </c>
      <c r="K1207" t="b">
        <f t="shared" si="37"/>
        <v>0</v>
      </c>
      <c r="L1207" t="str">
        <f>'LISTADO GENERAL '!A1219</f>
        <v xml:space="preserve">BROCHE DE ORO </v>
      </c>
    </row>
    <row r="1208" spans="1:12">
      <c r="A1208" s="22">
        <v>1207</v>
      </c>
      <c r="B1208" t="str">
        <f>+'LISTADO GENERAL '!B1220</f>
        <v>010060195</v>
      </c>
      <c r="C1208" t="str">
        <f>+'LISTADO GENERAL '!E1220</f>
        <v xml:space="preserve">GENTAMICINA SULFATO 80 MG / 2 ML X 1 AMP  I.M / I.V  </v>
      </c>
      <c r="D1208">
        <f>+'LISTADO GENERAL '!F1220</f>
        <v>0</v>
      </c>
      <c r="E1208" t="str">
        <f>+'LISTADO GENERAL '!I1220</f>
        <v>ALFA FARMACEUTICAL</v>
      </c>
      <c r="F1208" s="20">
        <f>+'LISTADO GENERAL '!S1220</f>
        <v>45992</v>
      </c>
      <c r="G1208">
        <f>+'LISTADO GENERAL '!T1220</f>
        <v>0</v>
      </c>
      <c r="H1208" s="21">
        <f>+'LISTADO GENERAL '!O1220</f>
        <v>0.1170452380952381</v>
      </c>
      <c r="I1208">
        <f t="shared" si="36"/>
        <v>0</v>
      </c>
      <c r="J1208">
        <f>IF('LISTADO GENERAL '!K1220="EXENTO",'REF2'!I1208,I1208*1.16)</f>
        <v>0</v>
      </c>
      <c r="K1208" t="b">
        <f t="shared" si="37"/>
        <v>0</v>
      </c>
      <c r="L1208" t="str">
        <f>'LISTADO GENERAL '!A1220</f>
        <v>PRODUCTOS TOP</v>
      </c>
    </row>
    <row r="1209" spans="1:12">
      <c r="A1209" s="22">
        <v>1208</v>
      </c>
      <c r="B1209" t="str">
        <f>+'LISTADO GENERAL '!B1221</f>
        <v>020360041</v>
      </c>
      <c r="C1209" t="str">
        <f>+'LISTADO GENERAL '!E1221</f>
        <v>GENURIN (FLAVOXATE) 200mg X 10 COMP</v>
      </c>
      <c r="D1209">
        <f>+'LISTADO GENERAL '!F1221</f>
        <v>0</v>
      </c>
      <c r="E1209" t="str">
        <f>+'LISTADO GENERAL '!I1221</f>
        <v>ELMOR</v>
      </c>
      <c r="F1209" s="20">
        <f>+'LISTADO GENERAL '!S1221</f>
        <v>46600</v>
      </c>
      <c r="G1209">
        <f>+'LISTADO GENERAL '!T1221</f>
        <v>0</v>
      </c>
      <c r="H1209" s="21">
        <f>+'LISTADO GENERAL '!O1221</f>
        <v>6.1688311688311686</v>
      </c>
      <c r="I1209">
        <f t="shared" si="36"/>
        <v>0</v>
      </c>
      <c r="J1209">
        <f>IF('LISTADO GENERAL '!K1221="EXENTO",'REF2'!I1209,I1209*1.16)</f>
        <v>0</v>
      </c>
      <c r="K1209" t="b">
        <f t="shared" si="37"/>
        <v>0</v>
      </c>
      <c r="L1209">
        <f>'LISTADO GENERAL '!A1221</f>
        <v>0</v>
      </c>
    </row>
    <row r="1210" spans="1:12">
      <c r="A1210" s="22">
        <v>1209</v>
      </c>
      <c r="B1210" t="str">
        <f>+'LISTADO GENERAL '!B1222</f>
        <v>020351023</v>
      </c>
      <c r="C1210" t="str">
        <f>+'LISTADO GENERAL '!E1222</f>
        <v>GERIATECH X 30  CAPSULAS BLANDAS</v>
      </c>
      <c r="D1210">
        <f>+'LISTADO GENERAL '!F1222</f>
        <v>0</v>
      </c>
      <c r="E1210" t="str">
        <f>+'LISTADO GENERAL '!I1222</f>
        <v>PHARMATECH</v>
      </c>
      <c r="F1210" s="20">
        <f>+'LISTADO GENERAL '!S1222</f>
        <v>46508</v>
      </c>
      <c r="G1210">
        <f>+'LISTADO GENERAL '!T1222</f>
        <v>0</v>
      </c>
      <c r="H1210" s="21">
        <f>+'LISTADO GENERAL '!O1222</f>
        <v>7.3253164556962016</v>
      </c>
      <c r="I1210">
        <f t="shared" si="36"/>
        <v>0</v>
      </c>
      <c r="J1210">
        <f>IF('LISTADO GENERAL '!K1222="EXENTO",'REF2'!I1210,I1210*1.16)</f>
        <v>0</v>
      </c>
      <c r="K1210" t="b">
        <f t="shared" si="37"/>
        <v>0</v>
      </c>
      <c r="L1210" t="str">
        <f>'LISTADO GENERAL '!A1222</f>
        <v xml:space="preserve">NUEVAS ENTRADAS </v>
      </c>
    </row>
    <row r="1211" spans="1:12">
      <c r="A1211" s="22">
        <v>1210</v>
      </c>
      <c r="B1211" t="str">
        <f>+'LISTADO GENERAL '!B1223</f>
        <v>033590006</v>
      </c>
      <c r="C1211" t="str">
        <f>+'LISTADO GENERAL '!E1223</f>
        <v>GESTASYN (PROGESTERONA) 100mg X 10 TBL</v>
      </c>
      <c r="D1211">
        <f>+'LISTADO GENERAL '!F1223</f>
        <v>0</v>
      </c>
      <c r="E1211" t="str">
        <f>+'LISTADO GENERAL '!I1223</f>
        <v>TIARES</v>
      </c>
      <c r="F1211" s="20">
        <f>+'LISTADO GENERAL '!S1223</f>
        <v>46266</v>
      </c>
      <c r="G1211">
        <f>+'LISTADO GENERAL '!T1223</f>
        <v>0</v>
      </c>
      <c r="H1211" s="21">
        <f>+'LISTADO GENERAL '!O1223</f>
        <v>5.9578481012658226</v>
      </c>
      <c r="I1211">
        <f t="shared" si="36"/>
        <v>0</v>
      </c>
      <c r="J1211">
        <f>IF('LISTADO GENERAL '!K1223="EXENTO",'REF2'!I1211,I1211*1.16)</f>
        <v>0</v>
      </c>
      <c r="K1211" t="b">
        <f t="shared" si="37"/>
        <v>0</v>
      </c>
      <c r="L1211">
        <f>'LISTADO GENERAL '!A1223</f>
        <v>0</v>
      </c>
    </row>
    <row r="1212" spans="1:12">
      <c r="A1212" s="22">
        <v>1211</v>
      </c>
      <c r="B1212" t="str">
        <f>+'LISTADO GENERAL '!B1224</f>
        <v>0217409037</v>
      </c>
      <c r="C1212" t="str">
        <f>+'LISTADO GENERAL '!E1224</f>
        <v>GESTAVIT DHA X 30 CAP</v>
      </c>
      <c r="D1212">
        <f>+'LISTADO GENERAL '!F1224</f>
        <v>0</v>
      </c>
      <c r="E1212" t="str">
        <f>+'LISTADO GENERAL '!I1224</f>
        <v>VIVAX</v>
      </c>
      <c r="F1212" s="20">
        <f>+'LISTADO GENERAL '!S1224</f>
        <v>46692</v>
      </c>
      <c r="G1212">
        <f>+'LISTADO GENERAL '!T1224</f>
        <v>0</v>
      </c>
      <c r="H1212" s="21">
        <f>+'LISTADO GENERAL '!O1224</f>
        <v>19.822566385487594</v>
      </c>
      <c r="I1212">
        <f t="shared" si="36"/>
        <v>0</v>
      </c>
      <c r="J1212">
        <f>IF('LISTADO GENERAL '!K1224="EXENTO",'REF2'!I1212,I1212*1.16)</f>
        <v>0</v>
      </c>
      <c r="K1212" t="b">
        <f t="shared" si="37"/>
        <v>0</v>
      </c>
      <c r="L1212">
        <f>'LISTADO GENERAL '!A1224</f>
        <v>0</v>
      </c>
    </row>
    <row r="1213" spans="1:12">
      <c r="A1213" s="22">
        <v>1212</v>
      </c>
      <c r="B1213" t="str">
        <f>+'LISTADO GENERAL '!B1225</f>
        <v>033730018</v>
      </c>
      <c r="C1213" t="str">
        <f>+'LISTADO GENERAL '!E1225</f>
        <v>G-FRESH  0,5% - 0,9% (CARBOXIMETILCELULOSA SODICA - GLICERINA) X 10 ML</v>
      </c>
      <c r="D1213">
        <f>+'LISTADO GENERAL '!F1225</f>
        <v>0</v>
      </c>
      <c r="E1213" t="str">
        <f>+'LISTADO GENERAL '!I1225</f>
        <v>CAPSUVEN</v>
      </c>
      <c r="F1213" s="20">
        <f>+'LISTADO GENERAL '!S1225</f>
        <v>46113</v>
      </c>
      <c r="G1213">
        <f>+'LISTADO GENERAL '!T1225</f>
        <v>0</v>
      </c>
      <c r="H1213" s="21">
        <f>+'LISTADO GENERAL '!O1225</f>
        <v>2.1428571428571428</v>
      </c>
      <c r="I1213">
        <f t="shared" si="36"/>
        <v>0</v>
      </c>
      <c r="J1213">
        <f>IF('LISTADO GENERAL '!K1225="EXENTO",'REF2'!I1213,I1213*1.16)</f>
        <v>0</v>
      </c>
      <c r="K1213" t="b">
        <f t="shared" si="37"/>
        <v>0</v>
      </c>
      <c r="L1213" t="str">
        <f>'LISTADO GENERAL '!A1225</f>
        <v>MORADO DE BIENESTAR</v>
      </c>
    </row>
    <row r="1214" spans="1:12">
      <c r="A1214" s="22">
        <v>1213</v>
      </c>
      <c r="B1214" t="str">
        <f>+'LISTADO GENERAL '!B1226</f>
        <v>0337300030</v>
      </c>
      <c r="C1214" t="str">
        <f>+'LISTADO GENERAL '!E1226</f>
        <v>GIANE 35  2 mg - 0.035 mg X 21 TAB</v>
      </c>
      <c r="D1214">
        <f>+'LISTADO GENERAL '!F1226</f>
        <v>0</v>
      </c>
      <c r="E1214" t="str">
        <f>+'LISTADO GENERAL '!I1226</f>
        <v>CAPSUVEN</v>
      </c>
      <c r="F1214" s="20">
        <f>+'LISTADO GENERAL '!S1226</f>
        <v>46082</v>
      </c>
      <c r="G1214">
        <f>+'LISTADO GENERAL '!T1226</f>
        <v>0</v>
      </c>
      <c r="H1214" s="21">
        <f>+'LISTADO GENERAL '!O1226</f>
        <v>2.0642857142857145</v>
      </c>
      <c r="I1214">
        <f t="shared" si="36"/>
        <v>0</v>
      </c>
      <c r="J1214">
        <f>IF('LISTADO GENERAL '!K1226="EXENTO",'REF2'!I1214,I1214*1.16)</f>
        <v>0</v>
      </c>
      <c r="K1214" t="b">
        <f t="shared" si="37"/>
        <v>0</v>
      </c>
      <c r="L1214" t="str">
        <f>'LISTADO GENERAL '!A1226</f>
        <v>MORADO DE BIENESTAR</v>
      </c>
    </row>
    <row r="1215" spans="1:12">
      <c r="A1215" s="22">
        <v>1214</v>
      </c>
      <c r="B1215" t="str">
        <f>+'LISTADO GENERAL '!B1227</f>
        <v>020190472</v>
      </c>
      <c r="C1215" t="str">
        <f>+'LISTADO GENERAL '!E1227</f>
        <v>GINACOL 0,1% SOL USO VAGINAL 135 m</v>
      </c>
      <c r="D1215">
        <f>+'LISTADO GENERAL '!F1227</f>
        <v>0</v>
      </c>
      <c r="E1215" t="str">
        <f>+'LISTADO GENERAL '!I1227</f>
        <v>BIOTECH</v>
      </c>
      <c r="F1215" s="20">
        <f>+'LISTADO GENERAL '!S1227</f>
        <v>46844</v>
      </c>
      <c r="G1215">
        <f>+'LISTADO GENERAL '!T1227</f>
        <v>0</v>
      </c>
      <c r="H1215" s="21">
        <f>+'LISTADO GENERAL '!O1227</f>
        <v>3.5626130952380954</v>
      </c>
      <c r="I1215">
        <f t="shared" si="36"/>
        <v>0</v>
      </c>
      <c r="J1215">
        <f>IF('LISTADO GENERAL '!K1227="EXENTO",'REF2'!I1215,I1215*1.16)</f>
        <v>0</v>
      </c>
      <c r="K1215" t="b">
        <f t="shared" si="37"/>
        <v>0</v>
      </c>
      <c r="L1215" t="str">
        <f>'LISTADO GENERAL '!A1227</f>
        <v>PRODUCTOS TOP</v>
      </c>
    </row>
    <row r="1216" spans="1:12">
      <c r="A1216" s="22">
        <v>1215</v>
      </c>
      <c r="B1216" t="str">
        <f>+'LISTADO GENERAL '!B1228</f>
        <v>022310874</v>
      </c>
      <c r="C1216" t="str">
        <f>+'LISTADO GENERAL '!E1228</f>
        <v>GINSENG 300 MG X60 CAPS</v>
      </c>
      <c r="D1216">
        <f>+'LISTADO GENERAL '!F1228</f>
        <v>0</v>
      </c>
      <c r="E1216" t="str">
        <f>+'LISTADO GENERAL '!I1228</f>
        <v>ARCOIRIS</v>
      </c>
      <c r="F1216" s="20">
        <f>+'LISTADO GENERAL '!S1228</f>
        <v>45689</v>
      </c>
      <c r="G1216">
        <f>+'LISTADO GENERAL '!T1228</f>
        <v>0</v>
      </c>
      <c r="H1216" s="21">
        <f>+'LISTADO GENERAL '!O1228</f>
        <v>7.8809523809523814</v>
      </c>
      <c r="I1216">
        <f t="shared" si="36"/>
        <v>0</v>
      </c>
      <c r="J1216">
        <f>IF('LISTADO GENERAL '!K1228="EXENTO",'REF2'!I1216,I1216*1.16)</f>
        <v>0</v>
      </c>
      <c r="K1216" t="b">
        <f t="shared" si="37"/>
        <v>0</v>
      </c>
      <c r="L1216" t="str">
        <f>'LISTADO GENERAL '!A1228</f>
        <v>PRODUCTOS TOP</v>
      </c>
    </row>
    <row r="1217" spans="1:12">
      <c r="A1217" s="22">
        <v>1216</v>
      </c>
      <c r="B1217" t="str">
        <f>+'LISTADO GENERAL '!B1229</f>
        <v>0337300025</v>
      </c>
      <c r="C1217" t="str">
        <f>+'LISTADO GENERAL '!E1229</f>
        <v>GLAMOR X 10 mL SOL OFT</v>
      </c>
      <c r="D1217">
        <f>+'LISTADO GENERAL '!F1229</f>
        <v>0</v>
      </c>
      <c r="E1217" t="str">
        <f>+'LISTADO GENERAL '!I1229</f>
        <v>CAPSUVEN</v>
      </c>
      <c r="F1217" s="20">
        <f>+'LISTADO GENERAL '!S1229</f>
        <v>46143</v>
      </c>
      <c r="G1217">
        <f>+'LISTADO GENERAL '!T1229</f>
        <v>0</v>
      </c>
      <c r="H1217" s="21">
        <f>+'LISTADO GENERAL '!O1229</f>
        <v>1.785714285714286</v>
      </c>
      <c r="I1217">
        <f t="shared" si="36"/>
        <v>0</v>
      </c>
      <c r="J1217">
        <f>IF('LISTADO GENERAL '!K1229="EXENTO",'REF2'!I1217,I1217*1.16)</f>
        <v>0</v>
      </c>
      <c r="K1217" t="b">
        <f t="shared" si="37"/>
        <v>0</v>
      </c>
      <c r="L1217" t="str">
        <f>'LISTADO GENERAL '!A1229</f>
        <v>MORADO DE BIENESTAR</v>
      </c>
    </row>
    <row r="1218" spans="1:12">
      <c r="A1218" s="22">
        <v>1217</v>
      </c>
      <c r="B1218" t="str">
        <f>+'LISTADO GENERAL '!B1230</f>
        <v>023760030</v>
      </c>
      <c r="C1218" t="str">
        <f>+'LISTADO GENERAL '!E1230</f>
        <v>GLASVIC ( ACIDO ASCORBICO ) 500MG /5ML X 10 AMP</v>
      </c>
      <c r="D1218">
        <f>+'LISTADO GENERAL '!F1230</f>
        <v>0</v>
      </c>
      <c r="E1218" t="str">
        <f>+'LISTADO GENERAL '!I1230</f>
        <v>BIOGLASS</v>
      </c>
      <c r="F1218" s="20">
        <f>+'LISTADO GENERAL '!S1230</f>
        <v>46023</v>
      </c>
      <c r="G1218">
        <f>+'LISTADO GENERAL '!T1230</f>
        <v>0</v>
      </c>
      <c r="H1218" s="21">
        <f>+'LISTADO GENERAL '!O1230</f>
        <v>6.7800595238095234</v>
      </c>
      <c r="I1218">
        <f t="shared" ref="I1218:I1281" si="38">+H1218*G1218</f>
        <v>0</v>
      </c>
      <c r="J1218">
        <f>IF('LISTADO GENERAL '!K1230="EXENTO",'REF2'!I1218,I1218*1.16)</f>
        <v>0</v>
      </c>
      <c r="K1218" t="b">
        <f t="shared" si="37"/>
        <v>0</v>
      </c>
      <c r="L1218" t="str">
        <f>'LISTADO GENERAL '!A1230</f>
        <v xml:space="preserve">BROCHE DE ORO </v>
      </c>
    </row>
    <row r="1219" spans="1:12">
      <c r="A1219" s="22">
        <v>1218</v>
      </c>
      <c r="B1219" t="str">
        <f>+'LISTADO GENERAL '!B1231</f>
        <v>000161</v>
      </c>
      <c r="C1219" t="str">
        <f>+'LISTADO GENERAL '!E1231</f>
        <v xml:space="preserve">GLIBENCLAMIDA 5 MG X 30 TAB </v>
      </c>
      <c r="D1219">
        <f>+'LISTADO GENERAL '!F1231</f>
        <v>0</v>
      </c>
      <c r="E1219" t="str">
        <f>+'LISTADO GENERAL '!I1231</f>
        <v>RJR</v>
      </c>
      <c r="F1219" s="20">
        <f>+'LISTADO GENERAL '!S1231</f>
        <v>46082</v>
      </c>
      <c r="G1219">
        <f>+'LISTADO GENERAL '!T1231</f>
        <v>0</v>
      </c>
      <c r="H1219" s="21">
        <f>+'LISTADO GENERAL '!O1231</f>
        <v>1.5324675324675323</v>
      </c>
      <c r="I1219">
        <f t="shared" si="38"/>
        <v>0</v>
      </c>
      <c r="J1219">
        <f>IF('LISTADO GENERAL '!K1231="EXENTO",'REF2'!I1219,I1219*1.16)</f>
        <v>0</v>
      </c>
      <c r="K1219" t="b">
        <f t="shared" ref="K1219:K1282" si="39">IF(AND(G1219&gt;0,OR(L1219=$L$1,L1219=$M$1)),ROW())</f>
        <v>0</v>
      </c>
      <c r="L1219">
        <f>'LISTADO GENERAL '!A1231</f>
        <v>0</v>
      </c>
    </row>
    <row r="1220" spans="1:12">
      <c r="A1220" s="22">
        <v>1219</v>
      </c>
      <c r="B1220" t="str">
        <f>+'LISTADO GENERAL '!B1232</f>
        <v>000309</v>
      </c>
      <c r="C1220" t="str">
        <f>+'LISTADO GENERAL '!E1232</f>
        <v>GLIBENCLAMIDA 5 MG-30 COMP</v>
      </c>
      <c r="D1220">
        <f>+'LISTADO GENERAL '!F1232</f>
        <v>0</v>
      </c>
      <c r="E1220" t="str">
        <f>+'LISTADO GENERAL '!I1232</f>
        <v>RJR</v>
      </c>
      <c r="F1220" s="20">
        <f>+'LISTADO GENERAL '!S1232</f>
        <v>46174</v>
      </c>
      <c r="G1220">
        <f>+'LISTADO GENERAL '!T1232</f>
        <v>0</v>
      </c>
      <c r="H1220" s="21">
        <f>+'LISTADO GENERAL '!O1232</f>
        <v>1.3246753246753247</v>
      </c>
      <c r="I1220">
        <f t="shared" si="38"/>
        <v>0</v>
      </c>
      <c r="J1220">
        <f>IF('LISTADO GENERAL '!K1232="EXENTO",'REF2'!I1220,I1220*1.16)</f>
        <v>0</v>
      </c>
      <c r="K1220" t="b">
        <f t="shared" si="39"/>
        <v>0</v>
      </c>
      <c r="L1220">
        <f>'LISTADO GENERAL '!A1232</f>
        <v>0</v>
      </c>
    </row>
    <row r="1221" spans="1:12">
      <c r="A1221" s="22">
        <v>1220</v>
      </c>
      <c r="B1221" t="str">
        <f>+'LISTADO GENERAL '!B1233</f>
        <v>010140347</v>
      </c>
      <c r="C1221" t="str">
        <f>+'LISTADO GENERAL '!E1233</f>
        <v>GLICERAMIN 3% SOL  X 500 ML</v>
      </c>
      <c r="D1221">
        <f>+'LISTADO GENERAL '!F1233</f>
        <v>0</v>
      </c>
      <c r="E1221" t="str">
        <f>+'LISTADO GENERAL '!I1233</f>
        <v>BEHRENS</v>
      </c>
      <c r="F1221" s="20">
        <f>+'LISTADO GENERAL '!S1233</f>
        <v>46539</v>
      </c>
      <c r="G1221">
        <f>+'LISTADO GENERAL '!T1233</f>
        <v>0</v>
      </c>
      <c r="H1221" s="21">
        <f>+'LISTADO GENERAL '!O1233</f>
        <v>22.392857142857142</v>
      </c>
      <c r="I1221">
        <f t="shared" si="38"/>
        <v>0</v>
      </c>
      <c r="J1221">
        <f>IF('LISTADO GENERAL '!K1233="EXENTO",'REF2'!I1221,I1221*1.16)</f>
        <v>0</v>
      </c>
      <c r="K1221" t="b">
        <f t="shared" si="39"/>
        <v>0</v>
      </c>
      <c r="L1221" t="str">
        <f>'LISTADO GENERAL '!A1233</f>
        <v>PRODUCTOS TOP</v>
      </c>
    </row>
    <row r="1222" spans="1:12">
      <c r="A1222" s="22">
        <v>1221</v>
      </c>
      <c r="B1222" t="str">
        <f>+'LISTADO GENERAL '!B1234</f>
        <v>033590031</v>
      </c>
      <c r="C1222" t="str">
        <f>+'LISTADO GENERAL '!E1234</f>
        <v>GLICERIN ADULTO 2.58g SUPOSITORIO X 6</v>
      </c>
      <c r="D1222">
        <f>+'LISTADO GENERAL '!F1234</f>
        <v>0</v>
      </c>
      <c r="E1222" t="str">
        <f>+'LISTADO GENERAL '!I1234</f>
        <v>TIARES</v>
      </c>
      <c r="F1222" s="20">
        <f>+'LISTADO GENERAL '!S1234</f>
        <v>46539</v>
      </c>
      <c r="G1222">
        <f>+'LISTADO GENERAL '!T1234</f>
        <v>0</v>
      </c>
      <c r="H1222" s="21">
        <f>+'LISTADO GENERAL '!O1234</f>
        <v>4.5094857142857157</v>
      </c>
      <c r="I1222">
        <f t="shared" si="38"/>
        <v>0</v>
      </c>
      <c r="J1222">
        <f>IF('LISTADO GENERAL '!K1234="EXENTO",'REF2'!I1222,I1222*1.16)</f>
        <v>0</v>
      </c>
      <c r="K1222" t="b">
        <f t="shared" si="39"/>
        <v>0</v>
      </c>
      <c r="L1222" t="str">
        <f>'LISTADO GENERAL '!A1234</f>
        <v>PRODUCTOS TOP</v>
      </c>
    </row>
    <row r="1223" spans="1:12">
      <c r="A1223" s="22">
        <v>1222</v>
      </c>
      <c r="B1223" t="str">
        <f>+'LISTADO GENERAL '!B1235</f>
        <v>033590029</v>
      </c>
      <c r="C1223" t="str">
        <f>+'LISTADO GENERAL '!E1235</f>
        <v>GLICERIN BABY 0.86g SUPOSITORIO X 6</v>
      </c>
      <c r="D1223">
        <f>+'LISTADO GENERAL '!F1235</f>
        <v>0</v>
      </c>
      <c r="E1223" t="str">
        <f>+'LISTADO GENERAL '!I1235</f>
        <v>TIARES</v>
      </c>
      <c r="F1223" s="20">
        <f>+'LISTADO GENERAL '!S1235</f>
        <v>46539</v>
      </c>
      <c r="G1223">
        <f>+'LISTADO GENERAL '!T1235</f>
        <v>0</v>
      </c>
      <c r="H1223" s="21">
        <f>+'LISTADO GENERAL '!O1235</f>
        <v>3.2388571428571429</v>
      </c>
      <c r="I1223">
        <f t="shared" si="38"/>
        <v>0</v>
      </c>
      <c r="J1223">
        <f>IF('LISTADO GENERAL '!K1235="EXENTO",'REF2'!I1223,I1223*1.16)</f>
        <v>0</v>
      </c>
      <c r="K1223" t="b">
        <f t="shared" si="39"/>
        <v>0</v>
      </c>
      <c r="L1223">
        <f>'LISTADO GENERAL '!A1235</f>
        <v>0</v>
      </c>
    </row>
    <row r="1224" spans="1:12">
      <c r="A1224" s="22">
        <v>1223</v>
      </c>
      <c r="B1224" t="str">
        <f>+'LISTADO GENERAL '!B1236</f>
        <v>033590030</v>
      </c>
      <c r="C1224" t="str">
        <f>+'LISTADO GENERAL '!E1236</f>
        <v>GLICERIN KIDS 1.72g SUPOSITORIO X 6</v>
      </c>
      <c r="D1224">
        <f>+'LISTADO GENERAL '!F1236</f>
        <v>0</v>
      </c>
      <c r="E1224" t="str">
        <f>+'LISTADO GENERAL '!I1236</f>
        <v>TIARES</v>
      </c>
      <c r="F1224" s="20">
        <f>+'LISTADO GENERAL '!S1236</f>
        <v>46539</v>
      </c>
      <c r="G1224">
        <f>+'LISTADO GENERAL '!T1236</f>
        <v>0</v>
      </c>
      <c r="H1224" s="21">
        <f>+'LISTADO GENERAL '!O1236</f>
        <v>3.4879999999999995</v>
      </c>
      <c r="I1224">
        <f t="shared" si="38"/>
        <v>0</v>
      </c>
      <c r="J1224">
        <f>IF('LISTADO GENERAL '!K1236="EXENTO",'REF2'!I1224,I1224*1.16)</f>
        <v>0</v>
      </c>
      <c r="K1224" t="b">
        <f t="shared" si="39"/>
        <v>0</v>
      </c>
      <c r="L1224" t="str">
        <f>'LISTADO GENERAL '!A1236</f>
        <v>PRODUCTOS TOP</v>
      </c>
    </row>
    <row r="1225" spans="1:12">
      <c r="A1225" s="22">
        <v>1224</v>
      </c>
      <c r="B1225" t="str">
        <f>+'LISTADO GENERAL '!B1237</f>
        <v>021091132</v>
      </c>
      <c r="C1225" t="str">
        <f>+'LISTADO GENERAL '!E1237</f>
        <v xml:space="preserve">GLIFORMIN 850 MG X 30 TABLETAS </v>
      </c>
      <c r="D1225">
        <f>+'LISTADO GENERAL '!F1237</f>
        <v>0</v>
      </c>
      <c r="E1225" t="str">
        <f>+'LISTADO GENERAL '!I1237</f>
        <v>MEYER</v>
      </c>
      <c r="F1225" s="20">
        <f>+'LISTADO GENERAL '!S1237</f>
        <v>46235</v>
      </c>
      <c r="G1225">
        <f>+'LISTADO GENERAL '!T1237</f>
        <v>0</v>
      </c>
      <c r="H1225" s="21">
        <f>+'LISTADO GENERAL '!O1237</f>
        <v>9.5256000000000007</v>
      </c>
      <c r="I1225">
        <f t="shared" si="38"/>
        <v>0</v>
      </c>
      <c r="J1225">
        <f>IF('LISTADO GENERAL '!K1237="EXENTO",'REF2'!I1225,I1225*1.16)</f>
        <v>0</v>
      </c>
      <c r="K1225" t="b">
        <f t="shared" si="39"/>
        <v>0</v>
      </c>
      <c r="L1225" t="str">
        <f>'LISTADO GENERAL '!A1237</f>
        <v>BROCHE DE ORO</v>
      </c>
    </row>
    <row r="1226" spans="1:12">
      <c r="A1226" s="22">
        <v>1225</v>
      </c>
      <c r="B1226" t="str">
        <f>+'LISTADO GENERAL '!B1238</f>
        <v>020930628</v>
      </c>
      <c r="C1226" t="str">
        <f>+'LISTADO GENERAL '!E1238</f>
        <v>GLIMEPIRIDE 2MG X 16 TAB</v>
      </c>
      <c r="D1226">
        <f>+'LISTADO GENERAL '!F1238</f>
        <v>0</v>
      </c>
      <c r="E1226" t="str">
        <f>+'LISTADO GENERAL '!I1238</f>
        <v>LA SANTE</v>
      </c>
      <c r="F1226" s="20">
        <f>+'LISTADO GENERAL '!S1238</f>
        <v>46204</v>
      </c>
      <c r="G1226">
        <f>+'LISTADO GENERAL '!T1238</f>
        <v>0</v>
      </c>
      <c r="H1226" s="21">
        <f>+'LISTADO GENERAL '!O1238</f>
        <v>3.1654</v>
      </c>
      <c r="I1226">
        <f t="shared" si="38"/>
        <v>0</v>
      </c>
      <c r="J1226">
        <f>IF('LISTADO GENERAL '!K1238="EXENTO",'REF2'!I1226,I1226*1.16)</f>
        <v>0</v>
      </c>
      <c r="K1226" t="b">
        <f t="shared" si="39"/>
        <v>0</v>
      </c>
      <c r="L1226" t="str">
        <f>'LISTADO GENERAL '!A1238</f>
        <v>BROCHE DE ORO</v>
      </c>
    </row>
    <row r="1227" spans="1:12">
      <c r="A1227" s="22">
        <v>1226</v>
      </c>
      <c r="B1227" t="str">
        <f>+'LISTADO GENERAL '!B1239</f>
        <v>020930629</v>
      </c>
      <c r="C1227" t="str">
        <f>+'LISTADO GENERAL '!E1239</f>
        <v>GLIMEPIRIDE 4MG X 16 TAB</v>
      </c>
      <c r="D1227">
        <f>+'LISTADO GENERAL '!F1239</f>
        <v>0</v>
      </c>
      <c r="E1227" t="str">
        <f>+'LISTADO GENERAL '!I1239</f>
        <v>LA SANTE</v>
      </c>
      <c r="F1227" s="20">
        <f>+'LISTADO GENERAL '!S1239</f>
        <v>46600</v>
      </c>
      <c r="G1227">
        <f>+'LISTADO GENERAL '!T1239</f>
        <v>0</v>
      </c>
      <c r="H1227" s="21">
        <f>+'LISTADO GENERAL '!O1239</f>
        <v>3.9689999999999999</v>
      </c>
      <c r="I1227">
        <f t="shared" si="38"/>
        <v>0</v>
      </c>
      <c r="J1227">
        <f>IF('LISTADO GENERAL '!K1239="EXENTO",'REF2'!I1227,I1227*1.16)</f>
        <v>0</v>
      </c>
      <c r="K1227" t="b">
        <f t="shared" si="39"/>
        <v>0</v>
      </c>
      <c r="L1227" t="str">
        <f>'LISTADO GENERAL '!A1239</f>
        <v>BROCHE DE ORO</v>
      </c>
    </row>
    <row r="1228" spans="1:12">
      <c r="A1228" s="22">
        <v>1227</v>
      </c>
      <c r="B1228" t="str">
        <f>+'LISTADO GENERAL '!B1240</f>
        <v>021890533</v>
      </c>
      <c r="C1228" t="str">
        <f>+'LISTADO GENERAL '!E1240</f>
        <v>GLIPTIN-M X 10 TBL</v>
      </c>
      <c r="D1228">
        <f>+'LISTADO GENERAL '!F1240</f>
        <v>0</v>
      </c>
      <c r="E1228" t="str">
        <f>+'LISTADO GENERAL '!I1240</f>
        <v>ZUOZ PHARMA</v>
      </c>
      <c r="F1228" s="20">
        <f>+'LISTADO GENERAL '!S1240</f>
        <v>45901</v>
      </c>
      <c r="G1228">
        <f>+'LISTADO GENERAL '!T1240</f>
        <v>0</v>
      </c>
      <c r="H1228" s="21">
        <f>+'LISTADO GENERAL '!O1240</f>
        <v>4.2904761904761903</v>
      </c>
      <c r="I1228">
        <f t="shared" si="38"/>
        <v>0</v>
      </c>
      <c r="J1228">
        <f>IF('LISTADO GENERAL '!K1240="EXENTO",'REF2'!I1228,I1228*1.16)</f>
        <v>0</v>
      </c>
      <c r="K1228" t="b">
        <f t="shared" si="39"/>
        <v>0</v>
      </c>
      <c r="L1228">
        <f>'LISTADO GENERAL '!A1240</f>
        <v>0</v>
      </c>
    </row>
    <row r="1229" spans="1:12">
      <c r="A1229" s="22">
        <v>1228</v>
      </c>
      <c r="B1229" t="str">
        <f>+'LISTADO GENERAL '!B1241</f>
        <v>020931133</v>
      </c>
      <c r="C1229" t="str">
        <f>+'LISTADO GENERAL '!E1241</f>
        <v>GLUCO+CONDRO 1500/1200mg PPS X 15</v>
      </c>
      <c r="D1229">
        <f>+'LISTADO GENERAL '!F1241</f>
        <v>0</v>
      </c>
      <c r="E1229" t="str">
        <f>+'LISTADO GENERAL '!I1241</f>
        <v>LA SANTE</v>
      </c>
      <c r="F1229" s="20">
        <f>+'LISTADO GENERAL '!S1241</f>
        <v>45870</v>
      </c>
      <c r="G1229">
        <f>+'LISTADO GENERAL '!T1241</f>
        <v>0</v>
      </c>
      <c r="H1229" s="21">
        <f>+'LISTADO GENERAL '!O1241</f>
        <v>9.8000000000000007</v>
      </c>
      <c r="I1229">
        <f t="shared" si="38"/>
        <v>0</v>
      </c>
      <c r="J1229">
        <f>IF('LISTADO GENERAL '!K1241="EXENTO",'REF2'!I1229,I1229*1.16)</f>
        <v>0</v>
      </c>
      <c r="K1229" t="b">
        <f t="shared" si="39"/>
        <v>0</v>
      </c>
      <c r="L1229" t="str">
        <f>'LISTADO GENERAL '!A1241</f>
        <v>BROCHE DE ORO</v>
      </c>
    </row>
    <row r="1230" spans="1:12">
      <c r="A1230" s="22">
        <v>1229</v>
      </c>
      <c r="B1230" t="str">
        <f>+'LISTADO GENERAL '!B1242</f>
        <v>040336004</v>
      </c>
      <c r="C1230" t="str">
        <f>+'LISTADO GENERAL '!E1242</f>
        <v>GLUCOMETRO GLUCOQUICK VITAL</v>
      </c>
      <c r="D1230">
        <f>+'LISTADO GENERAL '!F1242</f>
        <v>0</v>
      </c>
      <c r="E1230" t="str">
        <f>+'LISTADO GENERAL '!I1242</f>
        <v xml:space="preserve">DIABETRICS </v>
      </c>
      <c r="F1230" s="20" t="str">
        <f>+'LISTADO GENERAL '!S1242</f>
        <v>N/A</v>
      </c>
      <c r="G1230">
        <f>+'LISTADO GENERAL '!T1242</f>
        <v>0</v>
      </c>
      <c r="H1230" s="21">
        <f>+'LISTADO GENERAL '!O1242</f>
        <v>12.799999999999999</v>
      </c>
      <c r="I1230">
        <f t="shared" si="38"/>
        <v>0</v>
      </c>
      <c r="J1230">
        <f>IF('LISTADO GENERAL '!K1242="EXENTO",'REF2'!I1230,I1230*1.16)</f>
        <v>0</v>
      </c>
      <c r="K1230" t="b">
        <f t="shared" si="39"/>
        <v>0</v>
      </c>
      <c r="L1230">
        <f>'LISTADO GENERAL '!A1242</f>
        <v>0</v>
      </c>
    </row>
    <row r="1231" spans="1:12">
      <c r="A1231" s="22">
        <v>1230</v>
      </c>
      <c r="B1231" t="str">
        <f>+'LISTADO GENERAL '!B1243</f>
        <v>032440791</v>
      </c>
      <c r="C1231" t="str">
        <f>+'LISTADO GENERAL '!E1243</f>
        <v>GLUCOMETRO MODELO GE100</v>
      </c>
      <c r="D1231">
        <f>+'LISTADO GENERAL '!F1243</f>
        <v>0</v>
      </c>
      <c r="E1231" t="str">
        <f>+'LISTADO GENERAL '!I1243</f>
        <v>GE</v>
      </c>
      <c r="F1231" s="20">
        <f>+'LISTADO GENERAL '!S1243</f>
        <v>0</v>
      </c>
      <c r="G1231">
        <f>+'LISTADO GENERAL '!T1243</f>
        <v>0</v>
      </c>
      <c r="H1231" s="21">
        <f>+'LISTADO GENERAL '!O1243</f>
        <v>22.784810126582279</v>
      </c>
      <c r="I1231">
        <f t="shared" si="38"/>
        <v>0</v>
      </c>
      <c r="J1231">
        <f>IF('LISTADO GENERAL '!K1243="EXENTO",'REF2'!I1231,I1231*1.16)</f>
        <v>0</v>
      </c>
      <c r="K1231" t="b">
        <f t="shared" si="39"/>
        <v>0</v>
      </c>
      <c r="L1231">
        <f>'LISTADO GENERAL '!A1243</f>
        <v>0</v>
      </c>
    </row>
    <row r="1232" spans="1:12">
      <c r="A1232" s="22">
        <v>1231</v>
      </c>
      <c r="B1232" t="str">
        <f>+'LISTADO GENERAL '!B1244</f>
        <v>020581011</v>
      </c>
      <c r="C1232" t="str">
        <f>+'LISTADO GENERAL '!E1244</f>
        <v>GLUCON PLUS SOBRES X 15</v>
      </c>
      <c r="D1232">
        <f>+'LISTADO GENERAL '!F1244</f>
        <v>0</v>
      </c>
      <c r="E1232" t="str">
        <f>+'LISTADO GENERAL '!I1244</f>
        <v>FC PHARMA</v>
      </c>
      <c r="F1232" s="20">
        <f>+'LISTADO GENERAL '!S1244</f>
        <v>46113</v>
      </c>
      <c r="G1232">
        <f>+'LISTADO GENERAL '!T1244</f>
        <v>0</v>
      </c>
      <c r="H1232" s="21">
        <f>+'LISTADO GENERAL '!O1244</f>
        <v>10.647777777777776</v>
      </c>
      <c r="I1232">
        <f t="shared" si="38"/>
        <v>0</v>
      </c>
      <c r="J1232">
        <f>IF('LISTADO GENERAL '!K1244="EXENTO",'REF2'!I1232,I1232*1.16)</f>
        <v>0</v>
      </c>
      <c r="K1232" t="b">
        <f t="shared" si="39"/>
        <v>0</v>
      </c>
      <c r="L1232">
        <f>'LISTADO GENERAL '!A1244</f>
        <v>0</v>
      </c>
    </row>
    <row r="1233" spans="1:12">
      <c r="A1233" s="22">
        <v>1232</v>
      </c>
      <c r="B1233" t="str">
        <f>+'LISTADO GENERAL '!B1245</f>
        <v>010140311</v>
      </c>
      <c r="C1233" t="str">
        <f>+'LISTADO GENERAL '!E1245</f>
        <v>GLUCONATO DE CALCIO 10% SOL FRASCO X 100ML</v>
      </c>
      <c r="D1233">
        <f>+'LISTADO GENERAL '!F1245</f>
        <v>0</v>
      </c>
      <c r="E1233" t="str">
        <f>+'LISTADO GENERAL '!I1245</f>
        <v>BEHRENS</v>
      </c>
      <c r="F1233" s="20">
        <f>+'LISTADO GENERAL '!S1245</f>
        <v>46692</v>
      </c>
      <c r="G1233">
        <f>+'LISTADO GENERAL '!T1245</f>
        <v>0</v>
      </c>
      <c r="H1233" s="21">
        <f>+'LISTADO GENERAL '!O1245</f>
        <v>4.3532338791291139</v>
      </c>
      <c r="I1233">
        <f t="shared" si="38"/>
        <v>0</v>
      </c>
      <c r="J1233">
        <f>IF('LISTADO GENERAL '!K1245="EXENTO",'REF2'!I1233,I1233*1.16)</f>
        <v>0</v>
      </c>
      <c r="K1233" t="b">
        <f t="shared" si="39"/>
        <v>0</v>
      </c>
      <c r="L1233" t="str">
        <f>'LISTADO GENERAL '!A1245</f>
        <v>PRODUCTOS TOP</v>
      </c>
    </row>
    <row r="1234" spans="1:12">
      <c r="A1234" s="22">
        <v>1233</v>
      </c>
      <c r="B1234" t="str">
        <f>+'LISTADO GENERAL '!B1246</f>
        <v>023800010</v>
      </c>
      <c r="C1234" t="str">
        <f>+'LISTADO GENERAL '!E1246</f>
        <v>GLUCONATO FERROSO 50MG/15ML   X 120ML</v>
      </c>
      <c r="D1234">
        <f>+'LISTADO GENERAL '!F1246</f>
        <v>0</v>
      </c>
      <c r="E1234" t="str">
        <f>+'LISTADO GENERAL '!I1246</f>
        <v>BIOQUIMICA</v>
      </c>
      <c r="F1234" s="20">
        <f>+'LISTADO GENERAL '!S1246</f>
        <v>46600</v>
      </c>
      <c r="G1234">
        <f>+'LISTADO GENERAL '!T1246</f>
        <v>0</v>
      </c>
      <c r="H1234" s="21">
        <f>+'LISTADO GENERAL '!O1246</f>
        <v>2.2111428571428569</v>
      </c>
      <c r="I1234">
        <f t="shared" si="38"/>
        <v>0</v>
      </c>
      <c r="J1234">
        <f>IF('LISTADO GENERAL '!K1246="EXENTO",'REF2'!I1234,I1234*1.16)</f>
        <v>0</v>
      </c>
      <c r="K1234" t="b">
        <f t="shared" si="39"/>
        <v>0</v>
      </c>
      <c r="L1234" t="str">
        <f>'LISTADO GENERAL '!A1246</f>
        <v>PRODUCTOS TOP</v>
      </c>
    </row>
    <row r="1235" spans="1:12">
      <c r="A1235" s="22">
        <v>1234</v>
      </c>
      <c r="B1235" t="str">
        <f>+'LISTADO GENERAL '!B1247</f>
        <v>427DF0E00V</v>
      </c>
      <c r="C1235" t="str">
        <f>+'LISTADO GENERAL '!E1247</f>
        <v>GLUCOTRIN 500 mg X 60 CAP</v>
      </c>
      <c r="D1235">
        <f>+'LISTADO GENERAL '!F1247</f>
        <v>0</v>
      </c>
      <c r="E1235" t="str">
        <f>+'LISTADO GENERAL '!I1247</f>
        <v>PHARMATECH</v>
      </c>
      <c r="F1235" s="20">
        <f>+'LISTADO GENERAL '!S1247</f>
        <v>46722</v>
      </c>
      <c r="G1235">
        <f>+'LISTADO GENERAL '!T1247</f>
        <v>0</v>
      </c>
      <c r="H1235" s="21">
        <f>+'LISTADO GENERAL '!O1247</f>
        <v>6.3467532467532468</v>
      </c>
      <c r="I1235">
        <f t="shared" si="38"/>
        <v>0</v>
      </c>
      <c r="J1235">
        <f>IF('LISTADO GENERAL '!K1247="EXENTO",'REF2'!I1235,I1235*1.16)</f>
        <v>0</v>
      </c>
      <c r="K1235" t="b">
        <f t="shared" si="39"/>
        <v>0</v>
      </c>
      <c r="L1235" t="str">
        <f>'LISTADO GENERAL '!A1247</f>
        <v xml:space="preserve">NUEVAS ENTRADAS </v>
      </c>
    </row>
    <row r="1236" spans="1:12">
      <c r="A1236" s="22">
        <v>1235</v>
      </c>
      <c r="B1236" t="str">
        <f>+'LISTADO GENERAL '!B1248</f>
        <v>021461085</v>
      </c>
      <c r="C1236" t="str">
        <f>+'LISTADO GENERAL '!E1248</f>
        <v>GLUCOZIM 500MG X 20 COMP</v>
      </c>
      <c r="D1236">
        <f>+'LISTADO GENERAL '!F1248</f>
        <v>0</v>
      </c>
      <c r="E1236" t="str">
        <f>+'LISTADO GENERAL '!I1248</f>
        <v>RONAVA</v>
      </c>
      <c r="F1236" s="20">
        <f>+'LISTADO GENERAL '!S1248</f>
        <v>46174</v>
      </c>
      <c r="G1236">
        <f>+'LISTADO GENERAL '!T1248</f>
        <v>0</v>
      </c>
      <c r="H1236" s="21">
        <f>+'LISTADO GENERAL '!O1248</f>
        <v>4.5118831168831166</v>
      </c>
      <c r="I1236">
        <f t="shared" si="38"/>
        <v>0</v>
      </c>
      <c r="J1236">
        <f>IF('LISTADO GENERAL '!K1248="EXENTO",'REF2'!I1236,I1236*1.16)</f>
        <v>0</v>
      </c>
      <c r="K1236" t="b">
        <f t="shared" si="39"/>
        <v>0</v>
      </c>
      <c r="L1236">
        <f>'LISTADO GENERAL '!A1248</f>
        <v>0</v>
      </c>
    </row>
    <row r="1237" spans="1:12">
      <c r="A1237" s="22">
        <v>1236</v>
      </c>
      <c r="B1237" t="str">
        <f>+'LISTADO GENERAL '!B1249</f>
        <v>020930586</v>
      </c>
      <c r="C1237" t="str">
        <f>+'LISTADO GENERAL '!E1249</f>
        <v>GLUSTAR 20MG X 14 TAB</v>
      </c>
      <c r="D1237">
        <f>+'LISTADO GENERAL '!F1249</f>
        <v>0</v>
      </c>
      <c r="E1237" t="str">
        <f>+'LISTADO GENERAL '!I1249</f>
        <v>LA SANTE</v>
      </c>
      <c r="F1237" s="20">
        <f>+'LISTADO GENERAL '!S1249</f>
        <v>45748</v>
      </c>
      <c r="G1237">
        <f>+'LISTADO GENERAL '!T1249</f>
        <v>0</v>
      </c>
      <c r="H1237" s="21">
        <f>+'LISTADO GENERAL '!O1249</f>
        <v>3.0771999999999999</v>
      </c>
      <c r="I1237">
        <f t="shared" si="38"/>
        <v>0</v>
      </c>
      <c r="J1237">
        <f>IF('LISTADO GENERAL '!K1249="EXENTO",'REF2'!I1237,I1237*1.16)</f>
        <v>0</v>
      </c>
      <c r="K1237" t="b">
        <f t="shared" si="39"/>
        <v>0</v>
      </c>
      <c r="L1237" t="str">
        <f>'LISTADO GENERAL '!A1249</f>
        <v>BROCHE DE ORO</v>
      </c>
    </row>
    <row r="1238" spans="1:12">
      <c r="A1238" s="22">
        <v>1237</v>
      </c>
      <c r="B1238" t="str">
        <f>+'LISTADO GENERAL '!B1250</f>
        <v>020931177</v>
      </c>
      <c r="C1238" t="str">
        <f>+'LISTADO GENERAL '!E1250</f>
        <v>GLUSTAR 20MG X 30 TAB</v>
      </c>
      <c r="D1238">
        <f>+'LISTADO GENERAL '!F1250</f>
        <v>0</v>
      </c>
      <c r="E1238" t="str">
        <f>+'LISTADO GENERAL '!I1250</f>
        <v>LA SANTE</v>
      </c>
      <c r="F1238" s="20">
        <f>+'LISTADO GENERAL '!S1250</f>
        <v>46143</v>
      </c>
      <c r="G1238">
        <f>+'LISTADO GENERAL '!T1250</f>
        <v>0</v>
      </c>
      <c r="H1238" s="21">
        <f>+'LISTADO GENERAL '!O1250</f>
        <v>4.9882</v>
      </c>
      <c r="I1238">
        <f t="shared" si="38"/>
        <v>0</v>
      </c>
      <c r="J1238">
        <f>IF('LISTADO GENERAL '!K1250="EXENTO",'REF2'!I1238,I1238*1.16)</f>
        <v>0</v>
      </c>
      <c r="K1238" t="b">
        <f t="shared" si="39"/>
        <v>0</v>
      </c>
      <c r="L1238" t="str">
        <f>'LISTADO GENERAL '!A1250</f>
        <v>BROCHE DE ORO</v>
      </c>
    </row>
    <row r="1239" spans="1:12">
      <c r="A1239" s="22">
        <v>1238</v>
      </c>
      <c r="B1239" t="str">
        <f>+'LISTADO GENERAL '!B1251</f>
        <v>021090246</v>
      </c>
      <c r="C1239" t="str">
        <f>+'LISTADO GENERAL '!E1251</f>
        <v>GLYMAR 2MG X 20 TAB</v>
      </c>
      <c r="D1239">
        <f>+'LISTADO GENERAL '!F1251</f>
        <v>0</v>
      </c>
      <c r="E1239" t="str">
        <f>+'LISTADO GENERAL '!I1251</f>
        <v>MEYER</v>
      </c>
      <c r="F1239" s="20">
        <f>+'LISTADO GENERAL '!S1251</f>
        <v>46235</v>
      </c>
      <c r="G1239">
        <f>+'LISTADO GENERAL '!T1251</f>
        <v>0</v>
      </c>
      <c r="H1239" s="21">
        <f>+'LISTADO GENERAL '!O1251</f>
        <v>5.39</v>
      </c>
      <c r="I1239">
        <f t="shared" si="38"/>
        <v>0</v>
      </c>
      <c r="J1239">
        <f>IF('LISTADO GENERAL '!K1251="EXENTO",'REF2'!I1239,I1239*1.16)</f>
        <v>0</v>
      </c>
      <c r="K1239" t="b">
        <f t="shared" si="39"/>
        <v>0</v>
      </c>
      <c r="L1239" t="str">
        <f>'LISTADO GENERAL '!A1251</f>
        <v>BROCHE DE ORO</v>
      </c>
    </row>
    <row r="1240" spans="1:12">
      <c r="A1240" s="22">
        <v>1239</v>
      </c>
      <c r="B1240" t="str">
        <f>+'LISTADO GENERAL '!B1252</f>
        <v>021090909</v>
      </c>
      <c r="C1240" t="str">
        <f>+'LISTADO GENERAL '!E1252</f>
        <v>GLYMAR 4MG X 20 TAB</v>
      </c>
      <c r="D1240">
        <f>+'LISTADO GENERAL '!F1252</f>
        <v>0</v>
      </c>
      <c r="E1240" t="str">
        <f>+'LISTADO GENERAL '!I1252</f>
        <v>MEYER</v>
      </c>
      <c r="F1240" s="20">
        <f>+'LISTADO GENERAL '!S1252</f>
        <v>46204</v>
      </c>
      <c r="G1240">
        <f>+'LISTADO GENERAL '!T1252</f>
        <v>0</v>
      </c>
      <c r="H1240" s="21">
        <f>+'LISTADO GENERAL '!O1252</f>
        <v>8.9768000000000008</v>
      </c>
      <c r="I1240">
        <f t="shared" si="38"/>
        <v>0</v>
      </c>
      <c r="J1240">
        <f>IF('LISTADO GENERAL '!K1252="EXENTO",'REF2'!I1240,I1240*1.16)</f>
        <v>0</v>
      </c>
      <c r="K1240" t="b">
        <f t="shared" si="39"/>
        <v>0</v>
      </c>
      <c r="L1240" t="str">
        <f>'LISTADO GENERAL '!A1252</f>
        <v>BROCHE DE ORO</v>
      </c>
    </row>
    <row r="1241" spans="1:12">
      <c r="A1241" s="22">
        <v>1240</v>
      </c>
      <c r="B1241" t="str">
        <f>+'LISTADO GENERAL '!B1253</f>
        <v>021461070</v>
      </c>
      <c r="C1241" t="str">
        <f>+'LISTADO GENERAL '!E1253</f>
        <v>GRATIO 750MG X 10 TAB</v>
      </c>
      <c r="D1241">
        <f>+'LISTADO GENERAL '!F1253</f>
        <v>0</v>
      </c>
      <c r="E1241" t="str">
        <f>+'LISTADO GENERAL '!I1253</f>
        <v>RONAVA</v>
      </c>
      <c r="F1241" s="20">
        <f>+'LISTADO GENERAL '!S1253</f>
        <v>46204</v>
      </c>
      <c r="G1241">
        <f>+'LISTADO GENERAL '!T1253</f>
        <v>0</v>
      </c>
      <c r="H1241" s="21">
        <f>+'LISTADO GENERAL '!O1253</f>
        <v>9.3544303797468338</v>
      </c>
      <c r="I1241">
        <f t="shared" si="38"/>
        <v>0</v>
      </c>
      <c r="J1241">
        <f>IF('LISTADO GENERAL '!K1253="EXENTO",'REF2'!I1241,I1241*1.16)</f>
        <v>0</v>
      </c>
      <c r="K1241" t="b">
        <f t="shared" si="39"/>
        <v>0</v>
      </c>
      <c r="L1241" t="str">
        <f>'LISTADO GENERAL '!A1253</f>
        <v>PRODUCTOS TOP</v>
      </c>
    </row>
    <row r="1242" spans="1:12">
      <c r="A1242" s="22">
        <v>1241</v>
      </c>
      <c r="B1242" t="str">
        <f>+'LISTADO GENERAL '!B1254</f>
        <v>020351026</v>
      </c>
      <c r="C1242" t="str">
        <f>+'LISTADO GENERAL '!E1254</f>
        <v>GRIPABEN NASAL X30ML GOTAS</v>
      </c>
      <c r="D1242">
        <f>+'LISTADO GENERAL '!F1254</f>
        <v>0</v>
      </c>
      <c r="E1242" t="str">
        <f>+'LISTADO GENERAL '!I1254</f>
        <v>COFASA</v>
      </c>
      <c r="F1242" s="20">
        <f>+'LISTADO GENERAL '!S1254</f>
        <v>45962</v>
      </c>
      <c r="G1242">
        <f>+'LISTADO GENERAL '!T1254</f>
        <v>0</v>
      </c>
      <c r="H1242" s="21">
        <f>+'LISTADO GENERAL '!O1254</f>
        <v>5.4721518987341771</v>
      </c>
      <c r="I1242">
        <f t="shared" si="38"/>
        <v>0</v>
      </c>
      <c r="J1242">
        <f>IF('LISTADO GENERAL '!K1254="EXENTO",'REF2'!I1242,I1242*1.16)</f>
        <v>0</v>
      </c>
      <c r="K1242" t="b">
        <f t="shared" si="39"/>
        <v>0</v>
      </c>
      <c r="L1242" t="str">
        <f>'LISTADO GENERAL '!A1254</f>
        <v xml:space="preserve">NUEVAS ENTRADAS </v>
      </c>
    </row>
    <row r="1243" spans="1:12">
      <c r="A1243" s="22">
        <v>1242</v>
      </c>
      <c r="B1243" t="str">
        <f>+'LISTADO GENERAL '!B1255</f>
        <v>041010107</v>
      </c>
      <c r="C1243" t="str">
        <f>+'LISTADO GENERAL '!E1255</f>
        <v>GUANTES DE LATEX PARA EXAMEN TALLA S</v>
      </c>
      <c r="D1243">
        <f>+'LISTADO GENERAL '!F1255</f>
        <v>0</v>
      </c>
      <c r="E1243" t="str">
        <f>+'LISTADO GENERAL '!I1255</f>
        <v>MCD</v>
      </c>
      <c r="F1243" s="20">
        <f>+'LISTADO GENERAL '!S1255</f>
        <v>45931</v>
      </c>
      <c r="G1243">
        <f>+'LISTADO GENERAL '!T1255</f>
        <v>0</v>
      </c>
      <c r="H1243" s="21">
        <f>+'LISTADO GENERAL '!O1255</f>
        <v>11.944444444444445</v>
      </c>
      <c r="I1243">
        <f t="shared" si="38"/>
        <v>0</v>
      </c>
      <c r="J1243">
        <f>IF('LISTADO GENERAL '!K1255="EXENTO",'REF2'!I1243,I1243*1.16)</f>
        <v>0</v>
      </c>
      <c r="K1243" t="b">
        <f t="shared" si="39"/>
        <v>0</v>
      </c>
      <c r="L1243">
        <f>'LISTADO GENERAL '!A1255</f>
        <v>0</v>
      </c>
    </row>
    <row r="1244" spans="1:12">
      <c r="A1244" s="22">
        <v>1243</v>
      </c>
      <c r="B1244" t="str">
        <f>+'LISTADO GENERAL '!B1256</f>
        <v>022720080</v>
      </c>
      <c r="C1244" t="str">
        <f>+'LISTADO GENERAL '!E1256</f>
        <v>GUANTES QUIRURGICOS NRO 8 PAR X 50 UNIDADES</v>
      </c>
      <c r="D1244">
        <f>+'LISTADO GENERAL '!F1256</f>
        <v>0</v>
      </c>
      <c r="E1244" t="str">
        <f>+'LISTADO GENERAL '!I1256</f>
        <v>FAHD</v>
      </c>
      <c r="F1244" s="20">
        <f>+'LISTADO GENERAL '!S1256</f>
        <v>46844</v>
      </c>
      <c r="G1244">
        <f>+'LISTADO GENERAL '!T1256</f>
        <v>0</v>
      </c>
      <c r="H1244" s="21">
        <f>+'LISTADO GENERAL '!O1256</f>
        <v>35.649350649350644</v>
      </c>
      <c r="I1244">
        <f t="shared" si="38"/>
        <v>0</v>
      </c>
      <c r="J1244">
        <f>IF('LISTADO GENERAL '!K1256="EXENTO",'REF2'!I1244,I1244*1.16)</f>
        <v>0</v>
      </c>
      <c r="K1244" t="b">
        <f t="shared" si="39"/>
        <v>0</v>
      </c>
      <c r="L1244">
        <f>'LISTADO GENERAL '!A1256</f>
        <v>0</v>
      </c>
    </row>
    <row r="1245" spans="1:12">
      <c r="A1245" s="22">
        <v>1244</v>
      </c>
      <c r="B1245" t="str">
        <f>+'LISTADO GENERAL '!B1257</f>
        <v>043420018</v>
      </c>
      <c r="C1245" t="str">
        <f>+'LISTADO GENERAL '!E1257</f>
        <v>GUATA ORTOPEDICA 10 cm X 2.7 cm PQT X 6</v>
      </c>
      <c r="D1245">
        <f>+'LISTADO GENERAL '!F1257</f>
        <v>0</v>
      </c>
      <c r="E1245" t="str">
        <f>+'LISTADO GENERAL '!I1257</f>
        <v xml:space="preserve">GENIACARE </v>
      </c>
      <c r="F1245" s="20">
        <f>+'LISTADO GENERAL '!S1257</f>
        <v>47392</v>
      </c>
      <c r="G1245">
        <f>+'LISTADO GENERAL '!T1257</f>
        <v>0</v>
      </c>
      <c r="H1245" s="21">
        <f>+'LISTADO GENERAL '!O1257</f>
        <v>9.1558441558441555</v>
      </c>
      <c r="I1245">
        <f t="shared" si="38"/>
        <v>0</v>
      </c>
      <c r="J1245">
        <f>IF('LISTADO GENERAL '!K1257="EXENTO",'REF2'!I1245,I1245*1.16)</f>
        <v>0</v>
      </c>
      <c r="K1245" t="b">
        <f t="shared" si="39"/>
        <v>0</v>
      </c>
      <c r="L1245">
        <f>'LISTADO GENERAL '!A1257</f>
        <v>0</v>
      </c>
    </row>
    <row r="1246" spans="1:12">
      <c r="A1246" s="22">
        <v>1245</v>
      </c>
      <c r="B1246" t="str">
        <f>+'LISTADO GENERAL '!B1258</f>
        <v>043420019</v>
      </c>
      <c r="C1246" t="str">
        <f>+'LISTADO GENERAL '!E1258</f>
        <v>GUATA ORTOPEDICA 15 cm X 2.7 cm PQT X 6</v>
      </c>
      <c r="D1246">
        <f>+'LISTADO GENERAL '!F1258</f>
        <v>0</v>
      </c>
      <c r="E1246" t="str">
        <f>+'LISTADO GENERAL '!I1258</f>
        <v xml:space="preserve">GENIACARE </v>
      </c>
      <c r="F1246" s="20">
        <f>+'LISTADO GENERAL '!S1258</f>
        <v>47392</v>
      </c>
      <c r="G1246">
        <f>+'LISTADO GENERAL '!T1258</f>
        <v>0</v>
      </c>
      <c r="H1246" s="21">
        <f>+'LISTADO GENERAL '!O1258</f>
        <v>11.727272727272727</v>
      </c>
      <c r="I1246">
        <f t="shared" si="38"/>
        <v>0</v>
      </c>
      <c r="J1246">
        <f>IF('LISTADO GENERAL '!K1258="EXENTO",'REF2'!I1246,I1246*1.16)</f>
        <v>0</v>
      </c>
      <c r="K1246" t="b">
        <f t="shared" si="39"/>
        <v>0</v>
      </c>
      <c r="L1246">
        <f>'LISTADO GENERAL '!A1258</f>
        <v>0</v>
      </c>
    </row>
    <row r="1247" spans="1:12">
      <c r="A1247" s="22">
        <v>1246</v>
      </c>
      <c r="B1247" t="str">
        <f>+'LISTADO GENERAL '!B1259</f>
        <v>043420020</v>
      </c>
      <c r="C1247" t="str">
        <f>+'LISTADO GENERAL '!E1259</f>
        <v>GUATA ORTOPEDICA 20 cm X 2.7 cm PQT X 6</v>
      </c>
      <c r="D1247">
        <f>+'LISTADO GENERAL '!F1259</f>
        <v>0</v>
      </c>
      <c r="E1247" t="str">
        <f>+'LISTADO GENERAL '!I1259</f>
        <v xml:space="preserve">GENIACARE </v>
      </c>
      <c r="F1247" s="20">
        <f>+'LISTADO GENERAL '!S1259</f>
        <v>47392</v>
      </c>
      <c r="G1247">
        <f>+'LISTADO GENERAL '!T1259</f>
        <v>0</v>
      </c>
      <c r="H1247" s="21">
        <f>+'LISTADO GENERAL '!O1259</f>
        <v>13.285714285714286</v>
      </c>
      <c r="I1247">
        <f t="shared" si="38"/>
        <v>0</v>
      </c>
      <c r="J1247">
        <f>IF('LISTADO GENERAL '!K1259="EXENTO",'REF2'!I1247,I1247*1.16)</f>
        <v>0</v>
      </c>
      <c r="K1247" t="b">
        <f t="shared" si="39"/>
        <v>0</v>
      </c>
      <c r="L1247">
        <f>'LISTADO GENERAL '!A1259</f>
        <v>0</v>
      </c>
    </row>
    <row r="1248" spans="1:12">
      <c r="A1248" s="22">
        <v>1247</v>
      </c>
      <c r="B1248" t="str">
        <f>+'LISTADO GENERAL '!B1260</f>
        <v>049990329</v>
      </c>
      <c r="C1248" t="str">
        <f>+'LISTADO GENERAL '!E1260</f>
        <v>GUATA ORTOPEDICA ORTOBAN 3X3 (7,5 CTM)</v>
      </c>
      <c r="D1248">
        <f>+'LISTADO GENERAL '!F1260</f>
        <v>0</v>
      </c>
      <c r="E1248" t="str">
        <f>+'LISTADO GENERAL '!I1260</f>
        <v xml:space="preserve"> -</v>
      </c>
      <c r="F1248" s="20" t="str">
        <f>+'LISTADO GENERAL '!S1260</f>
        <v>N/A</v>
      </c>
      <c r="G1248">
        <f>+'LISTADO GENERAL '!T1260</f>
        <v>0</v>
      </c>
      <c r="H1248" s="21">
        <f>+'LISTADO GENERAL '!O1260</f>
        <v>16.81111111111111</v>
      </c>
      <c r="I1248">
        <f t="shared" si="38"/>
        <v>0</v>
      </c>
      <c r="J1248">
        <f>IF('LISTADO GENERAL '!K1260="EXENTO",'REF2'!I1248,I1248*1.16)</f>
        <v>0</v>
      </c>
      <c r="K1248" t="b">
        <f t="shared" si="39"/>
        <v>0</v>
      </c>
      <c r="L1248">
        <f>'LISTADO GENERAL '!A1260</f>
        <v>0</v>
      </c>
    </row>
    <row r="1249" spans="1:12">
      <c r="A1249" s="22">
        <v>1248</v>
      </c>
      <c r="B1249" t="str">
        <f>+'LISTADO GENERAL '!B1261</f>
        <v>030960816</v>
      </c>
      <c r="C1249" t="str">
        <f>+'LISTADO GENERAL '!E1261</f>
        <v>GUAYAPROFF 300 MG/15 ML  JARABE X 120 ML</v>
      </c>
      <c r="D1249">
        <f>+'LISTADO GENERAL '!F1261</f>
        <v>0</v>
      </c>
      <c r="E1249" t="str">
        <f>+'LISTADO GENERAL '!I1261</f>
        <v>LAPROFF</v>
      </c>
      <c r="F1249" s="20">
        <f>+'LISTADO GENERAL '!S1261</f>
        <v>46235</v>
      </c>
      <c r="G1249">
        <f>+'LISTADO GENERAL '!T1261</f>
        <v>0</v>
      </c>
      <c r="H1249" s="21">
        <f>+'LISTADO GENERAL '!O1261</f>
        <v>2.1038961038961039</v>
      </c>
      <c r="I1249">
        <f t="shared" si="38"/>
        <v>0</v>
      </c>
      <c r="J1249">
        <f>IF('LISTADO GENERAL '!K1261="EXENTO",'REF2'!I1249,I1249*1.16)</f>
        <v>0</v>
      </c>
      <c r="K1249" t="b">
        <f t="shared" si="39"/>
        <v>0</v>
      </c>
      <c r="L1249">
        <f>'LISTADO GENERAL '!A1261</f>
        <v>0</v>
      </c>
    </row>
    <row r="1250" spans="1:12">
      <c r="A1250" s="22">
        <v>1249</v>
      </c>
      <c r="B1250" t="str">
        <f>+'LISTADO GENERAL '!B1262</f>
        <v>020920846</v>
      </c>
      <c r="C1250" t="str">
        <f>+'LISTADO GENERAL '!E1262</f>
        <v>GULAPER 100MG/5ML X 120ML JARABE PEDIATRICO</v>
      </c>
      <c r="D1250">
        <f>+'LISTADO GENERAL '!F1262</f>
        <v>0</v>
      </c>
      <c r="E1250" t="str">
        <f>+'LISTADO GENERAL '!I1262</f>
        <v>KLINOS</v>
      </c>
      <c r="F1250" s="20">
        <f>+'LISTADO GENERAL '!S1262</f>
        <v>46054</v>
      </c>
      <c r="G1250">
        <f>+'LISTADO GENERAL '!T1262</f>
        <v>0</v>
      </c>
      <c r="H1250" s="21">
        <f>+'LISTADO GENERAL '!O1262</f>
        <v>5.872727272727273</v>
      </c>
      <c r="I1250">
        <f t="shared" si="38"/>
        <v>0</v>
      </c>
      <c r="J1250">
        <f>IF('LISTADO GENERAL '!K1262="EXENTO",'REF2'!I1250,I1250*1.16)</f>
        <v>0</v>
      </c>
      <c r="K1250" t="b">
        <f t="shared" si="39"/>
        <v>0</v>
      </c>
      <c r="L1250">
        <f>'LISTADO GENERAL '!A1262</f>
        <v>0</v>
      </c>
    </row>
    <row r="1251" spans="1:12">
      <c r="A1251" s="22">
        <v>1250</v>
      </c>
      <c r="B1251" t="str">
        <f>+'LISTADO GENERAL '!B1263</f>
        <v>021431064</v>
      </c>
      <c r="C1251" t="str">
        <f>+'LISTADO GENERAL '!E1263</f>
        <v>GULAPER GOTAS PEDIATRICAS X 30ML</v>
      </c>
      <c r="D1251">
        <f>+'LISTADO GENERAL '!F1263</f>
        <v>0</v>
      </c>
      <c r="E1251" t="str">
        <f>+'LISTADO GENERAL '!I1263</f>
        <v>ROEMMERS</v>
      </c>
      <c r="F1251" s="20">
        <f>+'LISTADO GENERAL '!S1263</f>
        <v>46113</v>
      </c>
      <c r="G1251">
        <f>+'LISTADO GENERAL '!T1263</f>
        <v>0</v>
      </c>
      <c r="H1251" s="21">
        <f>+'LISTADO GENERAL '!O1263</f>
        <v>4.3677873417721527</v>
      </c>
      <c r="I1251">
        <f t="shared" si="38"/>
        <v>0</v>
      </c>
      <c r="J1251">
        <f>IF('LISTADO GENERAL '!K1263="EXENTO",'REF2'!I1251,I1251*1.16)</f>
        <v>0</v>
      </c>
      <c r="K1251" t="b">
        <f t="shared" si="39"/>
        <v>0</v>
      </c>
      <c r="L1251" t="str">
        <f>'LISTADO GENERAL '!A1263</f>
        <v>PRODUCTOS TOP</v>
      </c>
    </row>
    <row r="1252" spans="1:12">
      <c r="A1252" s="22">
        <v>1251</v>
      </c>
      <c r="B1252" t="str">
        <f>+'LISTADO GENERAL '!B1264</f>
        <v>020921110</v>
      </c>
      <c r="C1252" t="str">
        <f>+'LISTADO GENERAL '!E1264</f>
        <v>GULAPER X 60 mL JBE PED</v>
      </c>
      <c r="D1252">
        <f>+'LISTADO GENERAL '!F1264</f>
        <v>0</v>
      </c>
      <c r="E1252" t="str">
        <f>+'LISTADO GENERAL '!I1264</f>
        <v>KLINOS</v>
      </c>
      <c r="F1252" s="20">
        <f>+'LISTADO GENERAL '!S1264</f>
        <v>46296</v>
      </c>
      <c r="G1252">
        <f>+'LISTADO GENERAL '!T1264</f>
        <v>0</v>
      </c>
      <c r="H1252" s="21">
        <f>+'LISTADO GENERAL '!O1264</f>
        <v>4.2941558441558447</v>
      </c>
      <c r="I1252">
        <f t="shared" si="38"/>
        <v>0</v>
      </c>
      <c r="J1252">
        <f>IF('LISTADO GENERAL '!K1264="EXENTO",'REF2'!I1252,I1252*1.16)</f>
        <v>0</v>
      </c>
      <c r="K1252" t="b">
        <f t="shared" si="39"/>
        <v>0</v>
      </c>
      <c r="L1252">
        <f>'LISTADO GENERAL '!A1264</f>
        <v>0</v>
      </c>
    </row>
    <row r="1253" spans="1:12">
      <c r="A1253" s="22">
        <v>1252</v>
      </c>
      <c r="B1253" t="str">
        <f>+'LISTADO GENERAL '!B1265</f>
        <v>020981103</v>
      </c>
      <c r="C1253" t="str">
        <f>+'LISTADO GENERAL '!E1265</f>
        <v>GYNODERAIN 0,6G X 6 OVULO VAGINAL</v>
      </c>
      <c r="D1253">
        <f>+'LISTADO GENERAL '!F1265</f>
        <v>0</v>
      </c>
      <c r="E1253" t="str">
        <f>+'LISTADO GENERAL '!I1265</f>
        <v>LETI-GENVEN</v>
      </c>
      <c r="F1253" s="20">
        <f>+'LISTADO GENERAL '!S1265</f>
        <v>46753</v>
      </c>
      <c r="G1253">
        <f>+'LISTADO GENERAL '!T1265</f>
        <v>0</v>
      </c>
      <c r="H1253" s="21">
        <f>+'LISTADO GENERAL '!O1265</f>
        <v>17.062987012987012</v>
      </c>
      <c r="I1253">
        <f t="shared" si="38"/>
        <v>0</v>
      </c>
      <c r="J1253">
        <f>IF('LISTADO GENERAL '!K1265="EXENTO",'REF2'!I1253,I1253*1.16)</f>
        <v>0</v>
      </c>
      <c r="K1253" t="b">
        <f t="shared" si="39"/>
        <v>0</v>
      </c>
      <c r="L1253" t="str">
        <f>'LISTADO GENERAL '!A1265</f>
        <v xml:space="preserve">BROCHE DE ORO </v>
      </c>
    </row>
    <row r="1254" spans="1:12">
      <c r="A1254" s="22">
        <v>1253</v>
      </c>
      <c r="B1254" t="str">
        <f>+'LISTADO GENERAL '!B1266</f>
        <v>020981130</v>
      </c>
      <c r="C1254" t="str">
        <f>+'LISTADO GENERAL '!E1266</f>
        <v>GYNODERAIN 20% X 60G CREMA VAGINAL</v>
      </c>
      <c r="D1254">
        <f>+'LISTADO GENERAL '!F1266</f>
        <v>0</v>
      </c>
      <c r="E1254" t="str">
        <f>+'LISTADO GENERAL '!I1266</f>
        <v>LETI-GENVEN</v>
      </c>
      <c r="F1254" s="20">
        <f>+'LISTADO GENERAL '!S1266</f>
        <v>46508</v>
      </c>
      <c r="G1254">
        <f>+'LISTADO GENERAL '!T1266</f>
        <v>0</v>
      </c>
      <c r="H1254" s="21">
        <f>+'LISTADO GENERAL '!O1266</f>
        <v>25.832103896103892</v>
      </c>
      <c r="I1254">
        <f t="shared" si="38"/>
        <v>0</v>
      </c>
      <c r="J1254">
        <f>IF('LISTADO GENERAL '!K1266="EXENTO",'REF2'!I1254,I1254*1.16)</f>
        <v>0</v>
      </c>
      <c r="K1254" t="b">
        <f t="shared" si="39"/>
        <v>0</v>
      </c>
      <c r="L1254" t="str">
        <f>'LISTADO GENERAL '!A1266</f>
        <v xml:space="preserve">BROCHE DE ORO </v>
      </c>
    </row>
    <row r="1255" spans="1:12">
      <c r="A1255" s="22">
        <v>1254</v>
      </c>
      <c r="B1255" t="str">
        <f>+'LISTADO GENERAL '!B1267</f>
        <v>020980252</v>
      </c>
      <c r="C1255" t="str">
        <f>+'LISTADO GENERAL '!E1267</f>
        <v>GYNOMET 15%-4% CREMA VAGINAL X 40GR</v>
      </c>
      <c r="D1255">
        <f>+'LISTADO GENERAL '!F1267</f>
        <v>0</v>
      </c>
      <c r="E1255" t="str">
        <f>+'LISTADO GENERAL '!I1267</f>
        <v>LETI-GENVEN</v>
      </c>
      <c r="F1255" s="20">
        <f>+'LISTADO GENERAL '!S1267</f>
        <v>46935</v>
      </c>
      <c r="G1255">
        <f>+'LISTADO GENERAL '!T1267</f>
        <v>0</v>
      </c>
      <c r="H1255" s="21">
        <f>+'LISTADO GENERAL '!O1267</f>
        <v>9.5700779220779193</v>
      </c>
      <c r="I1255">
        <f t="shared" si="38"/>
        <v>0</v>
      </c>
      <c r="J1255">
        <f>IF('LISTADO GENERAL '!K1267="EXENTO",'REF2'!I1255,I1255*1.16)</f>
        <v>0</v>
      </c>
      <c r="K1255" t="b">
        <f t="shared" si="39"/>
        <v>0</v>
      </c>
      <c r="L1255" t="str">
        <f>'LISTADO GENERAL '!A1267</f>
        <v xml:space="preserve">BROCHE DE ORO </v>
      </c>
    </row>
    <row r="1256" spans="1:12">
      <c r="A1256" s="22">
        <v>1255</v>
      </c>
      <c r="B1256" t="str">
        <f>+'LISTADO GENERAL '!B1268</f>
        <v>010180264</v>
      </c>
      <c r="C1256" t="str">
        <f>+'LISTADO GENERAL '!E1268</f>
        <v>HALOPERIDOL 5mg AMP</v>
      </c>
      <c r="D1256">
        <f>+'LISTADO GENERAL '!F1268</f>
        <v>0</v>
      </c>
      <c r="E1256" t="str">
        <f>+'LISTADO GENERAL '!I1268</f>
        <v>BIOSANO</v>
      </c>
      <c r="F1256" s="20">
        <f>+'LISTADO GENERAL '!S1268</f>
        <v>46296</v>
      </c>
      <c r="G1256">
        <f>+'LISTADO GENERAL '!T1268</f>
        <v>0</v>
      </c>
      <c r="H1256" s="21">
        <f>+'LISTADO GENERAL '!O1268</f>
        <v>1.9240506329113924</v>
      </c>
      <c r="I1256">
        <f t="shared" si="38"/>
        <v>0</v>
      </c>
      <c r="J1256">
        <f>IF('LISTADO GENERAL '!K1268="EXENTO",'REF2'!I1256,I1256*1.16)</f>
        <v>0</v>
      </c>
      <c r="K1256" t="b">
        <f t="shared" si="39"/>
        <v>0</v>
      </c>
      <c r="L1256">
        <f>'LISTADO GENERAL '!A1268</f>
        <v>0</v>
      </c>
    </row>
    <row r="1257" spans="1:12">
      <c r="A1257" s="22">
        <v>1256</v>
      </c>
      <c r="B1257" t="str">
        <f>+'LISTADO GENERAL '!B1269</f>
        <v>021700253</v>
      </c>
      <c r="C1257" t="str">
        <f>+'LISTADO GENERAL '!E1269</f>
        <v>HENOVIC SOLUCION OARL GOTAS X 30ML</v>
      </c>
      <c r="D1257">
        <f>+'LISTADO GENERAL '!F1269</f>
        <v>0</v>
      </c>
      <c r="E1257" t="str">
        <f>+'LISTADO GENERAL '!I1269</f>
        <v>VARGAS</v>
      </c>
      <c r="F1257" s="20">
        <f>+'LISTADO GENERAL '!S1269</f>
        <v>46327</v>
      </c>
      <c r="G1257">
        <f>+'LISTADO GENERAL '!T1269</f>
        <v>0</v>
      </c>
      <c r="H1257" s="21">
        <f>+'LISTADO GENERAL '!O1269</f>
        <v>6.4149350649350643</v>
      </c>
      <c r="I1257">
        <f t="shared" si="38"/>
        <v>0</v>
      </c>
      <c r="J1257">
        <f>IF('LISTADO GENERAL '!K1269="EXENTO",'REF2'!I1257,I1257*1.16)</f>
        <v>0</v>
      </c>
      <c r="K1257" t="b">
        <f t="shared" si="39"/>
        <v>0</v>
      </c>
      <c r="L1257">
        <f>'LISTADO GENERAL '!A1269</f>
        <v>0</v>
      </c>
    </row>
    <row r="1258" spans="1:12">
      <c r="A1258" s="22">
        <v>1257</v>
      </c>
      <c r="B1258" t="str">
        <f>+'LISTADO GENERAL '!B1270</f>
        <v>021090257</v>
      </c>
      <c r="C1258" t="str">
        <f>+'LISTADO GENERAL '!E1270</f>
        <v>HEPAFOL 66MG-0,150MG JARABE 120ML</v>
      </c>
      <c r="D1258">
        <f>+'LISTADO GENERAL '!F1270</f>
        <v>0</v>
      </c>
      <c r="E1258" t="str">
        <f>+'LISTADO GENERAL '!I1270</f>
        <v>MEYER</v>
      </c>
      <c r="F1258" s="20">
        <f>+'LISTADO GENERAL '!S1270</f>
        <v>46266</v>
      </c>
      <c r="G1258">
        <f>+'LISTADO GENERAL '!T1270</f>
        <v>0</v>
      </c>
      <c r="H1258" s="21">
        <f>+'LISTADO GENERAL '!O1270</f>
        <v>8.1928000000000001</v>
      </c>
      <c r="I1258">
        <f t="shared" si="38"/>
        <v>0</v>
      </c>
      <c r="J1258">
        <f>IF('LISTADO GENERAL '!K1270="EXENTO",'REF2'!I1258,I1258*1.16)</f>
        <v>0</v>
      </c>
      <c r="K1258" t="b">
        <f t="shared" si="39"/>
        <v>0</v>
      </c>
      <c r="L1258" t="str">
        <f>'LISTADO GENERAL '!A1270</f>
        <v>BROCHE DE ORO</v>
      </c>
    </row>
    <row r="1259" spans="1:12">
      <c r="A1259" s="22">
        <v>1258</v>
      </c>
      <c r="B1259" t="str">
        <f>+'LISTADO GENERAL '!B1271</f>
        <v>021090258</v>
      </c>
      <c r="C1259" t="str">
        <f>+'LISTADO GENERAL '!E1271</f>
        <v>HEPAFOL FORTE JARABE X 120ML</v>
      </c>
      <c r="D1259">
        <f>+'LISTADO GENERAL '!F1271</f>
        <v>0</v>
      </c>
      <c r="E1259" t="str">
        <f>+'LISTADO GENERAL '!I1271</f>
        <v>MEYER</v>
      </c>
      <c r="F1259" s="20">
        <f>+'LISTADO GENERAL '!S1271</f>
        <v>46174</v>
      </c>
      <c r="G1259">
        <f>+'LISTADO GENERAL '!T1271</f>
        <v>0</v>
      </c>
      <c r="H1259" s="21">
        <f>+'LISTADO GENERAL '!O1271</f>
        <v>9.7411999999999992</v>
      </c>
      <c r="I1259">
        <f t="shared" si="38"/>
        <v>0</v>
      </c>
      <c r="J1259">
        <f>IF('LISTADO GENERAL '!K1271="EXENTO",'REF2'!I1259,I1259*1.16)</f>
        <v>0</v>
      </c>
      <c r="K1259" t="b">
        <f t="shared" si="39"/>
        <v>0</v>
      </c>
      <c r="L1259" t="str">
        <f>'LISTADO GENERAL '!A1271</f>
        <v>BROCHE DE ORO</v>
      </c>
    </row>
    <row r="1260" spans="1:12">
      <c r="A1260" s="22">
        <v>1259</v>
      </c>
      <c r="B1260" t="str">
        <f>+'LISTADO GENERAL '!B1272</f>
        <v>020981093</v>
      </c>
      <c r="C1260" t="str">
        <f>+'LISTADO GENERAL '!E1272</f>
        <v>HEPAGRAS 120 MG X 30 CAPS</v>
      </c>
      <c r="D1260">
        <f>+'LISTADO GENERAL '!F1272</f>
        <v>0</v>
      </c>
      <c r="E1260" t="str">
        <f>+'LISTADO GENERAL '!I1272</f>
        <v>LETI-GENVEN</v>
      </c>
      <c r="F1260" s="20">
        <f>+'LISTADO GENERAL '!S1272</f>
        <v>46692</v>
      </c>
      <c r="G1260">
        <f>+'LISTADO GENERAL '!T1272</f>
        <v>0</v>
      </c>
      <c r="H1260" s="21">
        <f>+'LISTADO GENERAL '!O1272</f>
        <v>23.277467532467529</v>
      </c>
      <c r="I1260">
        <f t="shared" si="38"/>
        <v>0</v>
      </c>
      <c r="J1260">
        <f>IF('LISTADO GENERAL '!K1272="EXENTO",'REF2'!I1260,I1260*1.16)</f>
        <v>0</v>
      </c>
      <c r="K1260" t="b">
        <f t="shared" si="39"/>
        <v>0</v>
      </c>
      <c r="L1260" t="str">
        <f>'LISTADO GENERAL '!A1272</f>
        <v xml:space="preserve">BROCHE DE ORO </v>
      </c>
    </row>
    <row r="1261" spans="1:12">
      <c r="A1261" s="22">
        <v>1260</v>
      </c>
      <c r="B1261" t="str">
        <f>+'LISTADO GENERAL '!B1273</f>
        <v>033590010</v>
      </c>
      <c r="C1261" t="str">
        <f>+'LISTADO GENERAL '!E1273</f>
        <v>HEPAROID (HEPARINA) 250UI X 30g</v>
      </c>
      <c r="D1261">
        <f>+'LISTADO GENERAL '!F1273</f>
        <v>0</v>
      </c>
      <c r="E1261" t="str">
        <f>+'LISTADO GENERAL '!I1273</f>
        <v>TIARES</v>
      </c>
      <c r="F1261" s="20">
        <f>+'LISTADO GENERAL '!S1273</f>
        <v>46174</v>
      </c>
      <c r="G1261">
        <f>+'LISTADO GENERAL '!T1273</f>
        <v>0</v>
      </c>
      <c r="H1261" s="21">
        <f>+'LISTADO GENERAL '!O1273</f>
        <v>5.2759493670886073</v>
      </c>
      <c r="I1261">
        <f t="shared" si="38"/>
        <v>0</v>
      </c>
      <c r="J1261">
        <f>IF('LISTADO GENERAL '!K1273="EXENTO",'REF2'!I1261,I1261*1.16)</f>
        <v>0</v>
      </c>
      <c r="K1261" t="b">
        <f t="shared" si="39"/>
        <v>0</v>
      </c>
      <c r="L1261">
        <f>'LISTADO GENERAL '!A1273</f>
        <v>0</v>
      </c>
    </row>
    <row r="1262" spans="1:12">
      <c r="A1262" s="22">
        <v>1261</v>
      </c>
      <c r="B1262" t="str">
        <f>+'LISTADO GENERAL '!B1274</f>
        <v>021520769</v>
      </c>
      <c r="C1262" t="str">
        <f>+'LISTADO GENERAL '!E1274</f>
        <v>HEXOMEDINE COLUTORIO AEROSOL 30GR</v>
      </c>
      <c r="D1262">
        <f>+'LISTADO GENERAL '!F1274</f>
        <v>0</v>
      </c>
      <c r="E1262" t="str">
        <f>+'LISTADO GENERAL '!I1274</f>
        <v>CALOX</v>
      </c>
      <c r="F1262" s="20">
        <f>+'LISTADO GENERAL '!S1274</f>
        <v>46082</v>
      </c>
      <c r="G1262">
        <f>+'LISTADO GENERAL '!T1274</f>
        <v>0</v>
      </c>
      <c r="H1262" s="21">
        <f>+'LISTADO GENERAL '!O1274</f>
        <v>5.8480519480519479</v>
      </c>
      <c r="I1262">
        <f t="shared" si="38"/>
        <v>0</v>
      </c>
      <c r="J1262">
        <f>IF('LISTADO GENERAL '!K1274="EXENTO",'REF2'!I1262,I1262*1.16)</f>
        <v>0</v>
      </c>
      <c r="K1262" t="b">
        <f t="shared" si="39"/>
        <v>0</v>
      </c>
      <c r="L1262">
        <f>'LISTADO GENERAL '!A1274</f>
        <v>0</v>
      </c>
    </row>
    <row r="1263" spans="1:12">
      <c r="A1263" s="22">
        <v>1262</v>
      </c>
      <c r="B1263" t="str">
        <f>+'LISTADO GENERAL '!B1275</f>
        <v>031720003</v>
      </c>
      <c r="C1263" t="str">
        <f>+'LISTADO GENERAL '!E1275</f>
        <v>HIALURONATO DE SODIO 0.4%( SOLUCION OFTALMICA)</v>
      </c>
      <c r="D1263">
        <f>+'LISTADO GENERAL '!F1275</f>
        <v>0</v>
      </c>
      <c r="E1263" t="str">
        <f>+'LISTADO GENERAL '!I1275</f>
        <v>VINCENTI</v>
      </c>
      <c r="F1263" s="20">
        <f>+'LISTADO GENERAL '!S1275</f>
        <v>45992</v>
      </c>
      <c r="G1263">
        <f>+'LISTADO GENERAL '!T1275</f>
        <v>0</v>
      </c>
      <c r="H1263" s="21">
        <f>+'LISTADO GENERAL '!O1275</f>
        <v>8.1168831168831161</v>
      </c>
      <c r="I1263">
        <f t="shared" si="38"/>
        <v>0</v>
      </c>
      <c r="J1263">
        <f>IF('LISTADO GENERAL '!K1275="EXENTO",'REF2'!I1263,I1263*1.16)</f>
        <v>0</v>
      </c>
      <c r="K1263" t="b">
        <f t="shared" si="39"/>
        <v>0</v>
      </c>
      <c r="L1263">
        <f>'LISTADO GENERAL '!A1275</f>
        <v>0</v>
      </c>
    </row>
    <row r="1264" spans="1:12">
      <c r="A1264" s="22">
        <v>1263</v>
      </c>
      <c r="B1264" t="str">
        <f>+'LISTADO GENERAL '!B1276</f>
        <v>022010948</v>
      </c>
      <c r="C1264" t="str">
        <f>+'LISTADO GENERAL '!E1276</f>
        <v>HIDRIBET 10% X 125ml</v>
      </c>
      <c r="D1264">
        <f>+'LISTADO GENERAL '!F1276</f>
        <v>0</v>
      </c>
      <c r="E1264" t="str">
        <f>+'LISTADO GENERAL '!I1276</f>
        <v>MEDIHEALTH</v>
      </c>
      <c r="F1264" s="20">
        <f>+'LISTADO GENERAL '!S1276</f>
        <v>47150</v>
      </c>
      <c r="G1264">
        <f>+'LISTADO GENERAL '!T1276</f>
        <v>0</v>
      </c>
      <c r="H1264" s="21">
        <f>+'LISTADO GENERAL '!O1276</f>
        <v>12.235428571428571</v>
      </c>
      <c r="I1264">
        <f t="shared" si="38"/>
        <v>0</v>
      </c>
      <c r="J1264">
        <f>IF('LISTADO GENERAL '!K1276="EXENTO",'REF2'!I1264,I1264*1.16)</f>
        <v>0</v>
      </c>
      <c r="K1264" t="b">
        <f t="shared" si="39"/>
        <v>0</v>
      </c>
      <c r="L1264">
        <f>'LISTADO GENERAL '!A1276</f>
        <v>0</v>
      </c>
    </row>
    <row r="1265" spans="1:12">
      <c r="A1265" s="22">
        <v>1264</v>
      </c>
      <c r="B1265" t="str">
        <f>+'LISTADO GENERAL '!B1277</f>
        <v>022300231</v>
      </c>
      <c r="C1265" t="str">
        <f>+'LISTADO GENERAL '!E1277</f>
        <v>HIDROCLOROTIAZIDA 12,5 MG X 30 TAB</v>
      </c>
      <c r="D1265">
        <f>+'LISTADO GENERAL '!F1277</f>
        <v>0</v>
      </c>
      <c r="E1265" t="str">
        <f>+'LISTADO GENERAL '!I1277</f>
        <v>DISTRILAB</v>
      </c>
      <c r="F1265" s="20">
        <f>+'LISTADO GENERAL '!S1277</f>
        <v>46478</v>
      </c>
      <c r="G1265">
        <f>+'LISTADO GENERAL '!T1277</f>
        <v>0</v>
      </c>
      <c r="H1265" s="21">
        <f>+'LISTADO GENERAL '!O1277</f>
        <v>4.2337662337662332</v>
      </c>
      <c r="I1265">
        <f t="shared" si="38"/>
        <v>0</v>
      </c>
      <c r="J1265">
        <f>IF('LISTADO GENERAL '!K1277="EXENTO",'REF2'!I1265,I1265*1.16)</f>
        <v>0</v>
      </c>
      <c r="K1265" t="b">
        <f t="shared" si="39"/>
        <v>0</v>
      </c>
      <c r="L1265">
        <f>'LISTADO GENERAL '!A1277</f>
        <v>0</v>
      </c>
    </row>
    <row r="1266" spans="1:12">
      <c r="A1266" s="22">
        <v>1265</v>
      </c>
      <c r="B1266" t="str">
        <f>+'LISTADO GENERAL '!B1278</f>
        <v>020980531</v>
      </c>
      <c r="C1266" t="str">
        <f>+'LISTADO GENERAL '!E1278</f>
        <v xml:space="preserve">HIDROCLOROTIAZIDA 12,5MG X 30 TAB </v>
      </c>
      <c r="D1266">
        <f>+'LISTADO GENERAL '!F1278</f>
        <v>0</v>
      </c>
      <c r="E1266" t="str">
        <f>+'LISTADO GENERAL '!I1278</f>
        <v>LETI-GENVEN</v>
      </c>
      <c r="F1266" s="20">
        <f>+'LISTADO GENERAL '!S1278</f>
        <v>46296</v>
      </c>
      <c r="G1266">
        <f>+'LISTADO GENERAL '!T1278</f>
        <v>0</v>
      </c>
      <c r="H1266" s="21">
        <f>+'LISTADO GENERAL '!O1278</f>
        <v>5.5272727272727273</v>
      </c>
      <c r="I1266">
        <f t="shared" si="38"/>
        <v>0</v>
      </c>
      <c r="J1266">
        <f>IF('LISTADO GENERAL '!K1278="EXENTO",'REF2'!I1266,I1266*1.16)</f>
        <v>0</v>
      </c>
      <c r="K1266" t="b">
        <f t="shared" si="39"/>
        <v>0</v>
      </c>
      <c r="L1266" t="str">
        <f>'LISTADO GENERAL '!A1278</f>
        <v xml:space="preserve">BROCHE DE ORO </v>
      </c>
    </row>
    <row r="1267" spans="1:12">
      <c r="A1267" s="22">
        <v>1266</v>
      </c>
      <c r="B1267" t="str">
        <f>+'LISTADO GENERAL '!B1279</f>
        <v>022720063</v>
      </c>
      <c r="C1267" t="str">
        <f>+'LISTADO GENERAL '!E1279</f>
        <v>HIDROCLOROTIAZIDA 12.5 mg X 10 TBL</v>
      </c>
      <c r="D1267">
        <f>+'LISTADO GENERAL '!F1279</f>
        <v>0</v>
      </c>
      <c r="E1267" t="str">
        <f>+'LISTADO GENERAL '!I1279</f>
        <v>FAHD</v>
      </c>
      <c r="F1267" s="20">
        <f>+'LISTADO GENERAL '!S1279</f>
        <v>46447</v>
      </c>
      <c r="G1267">
        <f>+'LISTADO GENERAL '!T1279</f>
        <v>0</v>
      </c>
      <c r="H1267" s="21">
        <f>+'LISTADO GENERAL '!O1279</f>
        <v>2.5974025974025974</v>
      </c>
      <c r="I1267">
        <f t="shared" si="38"/>
        <v>0</v>
      </c>
      <c r="J1267">
        <f>IF('LISTADO GENERAL '!K1279="EXENTO",'REF2'!I1267,I1267*1.16)</f>
        <v>0</v>
      </c>
      <c r="K1267" t="b">
        <f t="shared" si="39"/>
        <v>0</v>
      </c>
      <c r="L1267">
        <f>'LISTADO GENERAL '!A1279</f>
        <v>0</v>
      </c>
    </row>
    <row r="1268" spans="1:12">
      <c r="A1268" s="22">
        <v>1267</v>
      </c>
      <c r="B1268" t="str">
        <f>+'LISTADO GENERAL '!B1280</f>
        <v>BKHIDROC01250000</v>
      </c>
      <c r="C1268" t="str">
        <f>+'LISTADO GENERAL '!E1280</f>
        <v>HIDROCLOROTIAZIDA 12.5 MG X 30 TAB</v>
      </c>
      <c r="D1268">
        <f>+'LISTADO GENERAL '!F1280</f>
        <v>0</v>
      </c>
      <c r="E1268" t="str">
        <f>+'LISTADO GENERAL '!I1280</f>
        <v>BUKA</v>
      </c>
      <c r="F1268" s="20">
        <f>+'LISTADO GENERAL '!S1280</f>
        <v>46419</v>
      </c>
      <c r="G1268">
        <f>+'LISTADO GENERAL '!T1280</f>
        <v>0</v>
      </c>
      <c r="H1268" s="21">
        <f>+'LISTADO GENERAL '!O1280</f>
        <v>2.3766233766233769</v>
      </c>
      <c r="I1268">
        <f t="shared" si="38"/>
        <v>0</v>
      </c>
      <c r="J1268">
        <f>IF('LISTADO GENERAL '!K1280="EXENTO",'REF2'!I1268,I1268*1.16)</f>
        <v>0</v>
      </c>
      <c r="K1268" t="b">
        <f t="shared" si="39"/>
        <v>0</v>
      </c>
      <c r="L1268">
        <f>'LISTADO GENERAL '!A1280</f>
        <v>0</v>
      </c>
    </row>
    <row r="1269" spans="1:12">
      <c r="A1269" s="22">
        <v>1268</v>
      </c>
      <c r="B1269" t="str">
        <f>+'LISTADO GENERAL '!B1281</f>
        <v>033510015</v>
      </c>
      <c r="C1269" t="str">
        <f>+'LISTADO GENERAL '!E1281</f>
        <v>HIDROCORTISONA BLUEPHARMA 10MG CREMA 30G</v>
      </c>
      <c r="D1269">
        <f>+'LISTADO GENERAL '!F1281</f>
        <v>0</v>
      </c>
      <c r="E1269" t="str">
        <f>+'LISTADO GENERAL '!I1281</f>
        <v xml:space="preserve">DOROPHARMA </v>
      </c>
      <c r="F1269" s="20">
        <f>+'LISTADO GENERAL '!S1281</f>
        <v>46054</v>
      </c>
      <c r="G1269">
        <f>+'LISTADO GENERAL '!T1281</f>
        <v>0</v>
      </c>
      <c r="H1269" s="21">
        <f>+'LISTADO GENERAL '!O1281</f>
        <v>7.1558441558441555</v>
      </c>
      <c r="I1269">
        <f t="shared" si="38"/>
        <v>0</v>
      </c>
      <c r="J1269">
        <f>IF('LISTADO GENERAL '!K1281="EXENTO",'REF2'!I1269,I1269*1.16)</f>
        <v>0</v>
      </c>
      <c r="K1269" t="b">
        <f t="shared" si="39"/>
        <v>0</v>
      </c>
      <c r="L1269">
        <f>'LISTADO GENERAL '!A1281</f>
        <v>0</v>
      </c>
    </row>
    <row r="1270" spans="1:12">
      <c r="A1270" s="22">
        <v>1269</v>
      </c>
      <c r="B1270" t="str">
        <f>+'LISTADO GENERAL '!B1282</f>
        <v>020550258</v>
      </c>
      <c r="C1270" t="str">
        <f>+'LISTADO GENERAL '!E1282</f>
        <v xml:space="preserve">HIDROTEN 12,5MG X 30 TAB </v>
      </c>
      <c r="D1270">
        <f>+'LISTADO GENERAL '!F1282</f>
        <v>0</v>
      </c>
      <c r="E1270" t="str">
        <f>+'LISTADO GENERAL '!I1282</f>
        <v>FARMA</v>
      </c>
      <c r="F1270" s="20">
        <f>+'LISTADO GENERAL '!S1282</f>
        <v>46266</v>
      </c>
      <c r="G1270">
        <f>+'LISTADO GENERAL '!T1282</f>
        <v>0</v>
      </c>
      <c r="H1270" s="21">
        <f>+'LISTADO GENERAL '!O1282</f>
        <v>5.2059740259740259</v>
      </c>
      <c r="I1270">
        <f t="shared" si="38"/>
        <v>0</v>
      </c>
      <c r="J1270">
        <f>IF('LISTADO GENERAL '!K1282="EXENTO",'REF2'!I1270,I1270*1.16)</f>
        <v>0</v>
      </c>
      <c r="K1270" t="b">
        <f t="shared" si="39"/>
        <v>0</v>
      </c>
      <c r="L1270">
        <f>'LISTADO GENERAL '!A1282</f>
        <v>0</v>
      </c>
    </row>
    <row r="1271" spans="1:12">
      <c r="A1271" s="22">
        <v>1270</v>
      </c>
      <c r="B1271" t="str">
        <f>+'LISTADO GENERAL '!B1283</f>
        <v>0217208266</v>
      </c>
      <c r="C1271" t="str">
        <f>+'LISTADO GENERAL '!E1283</f>
        <v xml:space="preserve">HIOSCINA - IBUPROFENO  20/400 MG X 10 TAB </v>
      </c>
      <c r="D1271">
        <f>+'LISTADO GENERAL '!F1283</f>
        <v>0</v>
      </c>
      <c r="E1271" t="str">
        <f>+'LISTADO GENERAL '!I1283</f>
        <v>VINCENTI</v>
      </c>
      <c r="F1271" s="20">
        <f>+'LISTADO GENERAL '!S1283</f>
        <v>46419</v>
      </c>
      <c r="G1271">
        <f>+'LISTADO GENERAL '!T1283</f>
        <v>0</v>
      </c>
      <c r="H1271" s="21">
        <f>+'LISTADO GENERAL '!O1283</f>
        <v>3.4325971405394826</v>
      </c>
      <c r="I1271">
        <f t="shared" si="38"/>
        <v>0</v>
      </c>
      <c r="J1271">
        <f>IF('LISTADO GENERAL '!K1283="EXENTO",'REF2'!I1271,I1271*1.16)</f>
        <v>0</v>
      </c>
      <c r="K1271" t="b">
        <f t="shared" si="39"/>
        <v>0</v>
      </c>
      <c r="L1271">
        <f>'LISTADO GENERAL '!A1283</f>
        <v>0</v>
      </c>
    </row>
    <row r="1272" spans="1:12">
      <c r="A1272" s="22">
        <v>1271</v>
      </c>
      <c r="B1272" t="str">
        <f>+'LISTADO GENERAL '!B1284</f>
        <v>000696</v>
      </c>
      <c r="C1272" t="str">
        <f>+'LISTADO GENERAL '!E1284</f>
        <v>HIOSCINA N-BUTILBROMURO 10 MG X 20 TAB</v>
      </c>
      <c r="D1272">
        <f>+'LISTADO GENERAL '!F1284</f>
        <v>0</v>
      </c>
      <c r="E1272" t="str">
        <f>+'LISTADO GENERAL '!I1284</f>
        <v>LAPROFF</v>
      </c>
      <c r="F1272" s="20">
        <f>+'LISTADO GENERAL '!S1284</f>
        <v>46113</v>
      </c>
      <c r="G1272">
        <f>+'LISTADO GENERAL '!T1284</f>
        <v>0</v>
      </c>
      <c r="H1272" s="21">
        <f>+'LISTADO GENERAL '!O1284</f>
        <v>3.4415584415584415</v>
      </c>
      <c r="I1272">
        <f t="shared" si="38"/>
        <v>0</v>
      </c>
      <c r="J1272">
        <f>IF('LISTADO GENERAL '!K1284="EXENTO",'REF2'!I1272,I1272*1.16)</f>
        <v>0</v>
      </c>
      <c r="K1272" t="b">
        <f t="shared" si="39"/>
        <v>0</v>
      </c>
      <c r="L1272">
        <f>'LISTADO GENERAL '!A1284</f>
        <v>0</v>
      </c>
    </row>
    <row r="1273" spans="1:12">
      <c r="A1273" s="22">
        <v>1272</v>
      </c>
      <c r="B1273" t="str">
        <f>+'LISTADO GENERAL '!B1285</f>
        <v>010140345</v>
      </c>
      <c r="C1273" t="str">
        <f>+'LISTADO GENERAL '!E1285</f>
        <v>HIOSFEM 20 MG/ML INY X 3AMP</v>
      </c>
      <c r="D1273">
        <f>+'LISTADO GENERAL '!F1285</f>
        <v>0</v>
      </c>
      <c r="E1273" t="str">
        <f>+'LISTADO GENERAL '!I1285</f>
        <v>BEHRENS</v>
      </c>
      <c r="F1273" s="20">
        <f>+'LISTADO GENERAL '!S1285</f>
        <v>46753</v>
      </c>
      <c r="G1273">
        <f>+'LISTADO GENERAL '!T1285</f>
        <v>0</v>
      </c>
      <c r="H1273" s="21">
        <f>+'LISTADO GENERAL '!O1285</f>
        <v>6.1688311688311686</v>
      </c>
      <c r="I1273">
        <f t="shared" si="38"/>
        <v>0</v>
      </c>
      <c r="J1273">
        <f>IF('LISTADO GENERAL '!K1285="EXENTO",'REF2'!I1273,I1273*1.16)</f>
        <v>0</v>
      </c>
      <c r="K1273" t="b">
        <f t="shared" si="39"/>
        <v>0</v>
      </c>
      <c r="L1273" t="str">
        <f>'LISTADO GENERAL '!A1285</f>
        <v>PRODUCTOS TOP</v>
      </c>
    </row>
    <row r="1274" spans="1:12">
      <c r="A1274" s="22">
        <v>1273</v>
      </c>
      <c r="B1274" t="str">
        <f>+'LISTADO GENERAL '!B1286</f>
        <v>021691097</v>
      </c>
      <c r="C1274" t="str">
        <f>+'LISTADO GENERAL '!E1286</f>
        <v>HISTALER  5MG X 10 TAB</v>
      </c>
      <c r="D1274">
        <f>+'LISTADO GENERAL '!F1286</f>
        <v>0</v>
      </c>
      <c r="E1274" t="str">
        <f>+'LISTADO GENERAL '!I1286</f>
        <v>VALMOR</v>
      </c>
      <c r="F1274" s="20">
        <f>+'LISTADO GENERAL '!S1286</f>
        <v>46327</v>
      </c>
      <c r="G1274">
        <f>+'LISTADO GENERAL '!T1286</f>
        <v>0</v>
      </c>
      <c r="H1274" s="21">
        <f>+'LISTADO GENERAL '!O1286</f>
        <v>1.5324675324675323</v>
      </c>
      <c r="I1274">
        <f t="shared" si="38"/>
        <v>0</v>
      </c>
      <c r="J1274">
        <f>IF('LISTADO GENERAL '!K1286="EXENTO",'REF2'!I1274,I1274*1.16)</f>
        <v>0</v>
      </c>
      <c r="K1274" t="b">
        <f t="shared" si="39"/>
        <v>0</v>
      </c>
      <c r="L1274">
        <f>'LISTADO GENERAL '!A1286</f>
        <v>0</v>
      </c>
    </row>
    <row r="1275" spans="1:12">
      <c r="A1275" s="22">
        <v>1274</v>
      </c>
      <c r="B1275" t="str">
        <f>+'LISTADO GENERAL '!B1287</f>
        <v>021690988</v>
      </c>
      <c r="C1275" t="str">
        <f>+'LISTADO GENERAL '!E1287</f>
        <v>HISTALER 0,5MG/ML X 60ML JARABE</v>
      </c>
      <c r="D1275">
        <f>+'LISTADO GENERAL '!F1287</f>
        <v>0</v>
      </c>
      <c r="E1275" t="str">
        <f>+'LISTADO GENERAL '!I1287</f>
        <v>VALMOR</v>
      </c>
      <c r="F1275" s="20">
        <f>+'LISTADO GENERAL '!S1287</f>
        <v>46235</v>
      </c>
      <c r="G1275">
        <f>+'LISTADO GENERAL '!T1287</f>
        <v>0</v>
      </c>
      <c r="H1275" s="21">
        <f>+'LISTADO GENERAL '!O1287</f>
        <v>2.8809523809523809</v>
      </c>
      <c r="I1275">
        <f t="shared" si="38"/>
        <v>0</v>
      </c>
      <c r="J1275">
        <f>IF('LISTADO GENERAL '!K1287="EXENTO",'REF2'!I1275,I1275*1.16)</f>
        <v>0</v>
      </c>
      <c r="K1275" t="b">
        <f t="shared" si="39"/>
        <v>0</v>
      </c>
      <c r="L1275" t="str">
        <f>'LISTADO GENERAL '!A1287</f>
        <v>PRODUCTOS TOP</v>
      </c>
    </row>
    <row r="1276" spans="1:12">
      <c r="A1276" s="22">
        <v>1275</v>
      </c>
      <c r="B1276" t="str">
        <f>+'LISTADO GENERAL '!B1288</f>
        <v>023850006</v>
      </c>
      <c r="C1276" t="str">
        <f>+'LISTADO GENERAL '!E1288</f>
        <v>HYDRORAL COCO X 500 mL</v>
      </c>
      <c r="D1276">
        <f>+'LISTADO GENERAL '!F1288</f>
        <v>0</v>
      </c>
      <c r="E1276" t="str">
        <f>+'LISTADO GENERAL '!I1288</f>
        <v>BIOFARCO</v>
      </c>
      <c r="F1276" s="20">
        <f>+'LISTADO GENERAL '!S1288</f>
        <v>46296</v>
      </c>
      <c r="G1276">
        <f>+'LISTADO GENERAL '!T1288</f>
        <v>0</v>
      </c>
      <c r="H1276" s="21">
        <f>+'LISTADO GENERAL '!O1288</f>
        <v>3.2207792207792205</v>
      </c>
      <c r="I1276">
        <f t="shared" si="38"/>
        <v>0</v>
      </c>
      <c r="J1276">
        <f>IF('LISTADO GENERAL '!K1288="EXENTO",'REF2'!I1276,I1276*1.16)</f>
        <v>0</v>
      </c>
      <c r="K1276" t="b">
        <f t="shared" si="39"/>
        <v>0</v>
      </c>
      <c r="L1276" t="str">
        <f>'LISTADO GENERAL '!A1288</f>
        <v>PRODUCTOS TOP</v>
      </c>
    </row>
    <row r="1277" spans="1:12">
      <c r="A1277" s="22">
        <v>1276</v>
      </c>
      <c r="B1277" t="str">
        <f>+'LISTADO GENERAL '!B1289</f>
        <v>023850007</v>
      </c>
      <c r="C1277" t="str">
        <f>+'LISTADO GENERAL '!E1289</f>
        <v>HYDRORAL FRESA X 500 mL</v>
      </c>
      <c r="D1277">
        <f>+'LISTADO GENERAL '!F1289</f>
        <v>0</v>
      </c>
      <c r="E1277" t="str">
        <f>+'LISTADO GENERAL '!I1289</f>
        <v>BIOFARCO</v>
      </c>
      <c r="F1277" s="20">
        <f>+'LISTADO GENERAL '!S1289</f>
        <v>46296</v>
      </c>
      <c r="G1277">
        <f>+'LISTADO GENERAL '!T1289</f>
        <v>0</v>
      </c>
      <c r="H1277" s="21">
        <f>+'LISTADO GENERAL '!O1289</f>
        <v>3.2207792207792205</v>
      </c>
      <c r="I1277">
        <f t="shared" si="38"/>
        <v>0</v>
      </c>
      <c r="J1277">
        <f>IF('LISTADO GENERAL '!K1289="EXENTO",'REF2'!I1277,I1277*1.16)</f>
        <v>0</v>
      </c>
      <c r="K1277" t="b">
        <f t="shared" si="39"/>
        <v>0</v>
      </c>
      <c r="L1277">
        <f>'LISTADO GENERAL '!A1289</f>
        <v>0</v>
      </c>
    </row>
    <row r="1278" spans="1:12">
      <c r="A1278" s="22">
        <v>1277</v>
      </c>
      <c r="B1278" t="str">
        <f>+'LISTADO GENERAL '!B1290</f>
        <v>023850008</v>
      </c>
      <c r="C1278" t="str">
        <f>+'LISTADO GENERAL '!E1290</f>
        <v>HYDRORAL UVA  X 500 mL</v>
      </c>
      <c r="D1278">
        <f>+'LISTADO GENERAL '!F1290</f>
        <v>0</v>
      </c>
      <c r="E1278" t="str">
        <f>+'LISTADO GENERAL '!I1290</f>
        <v>BIOFARCO</v>
      </c>
      <c r="F1278" s="20">
        <f>+'LISTADO GENERAL '!S1290</f>
        <v>46296</v>
      </c>
      <c r="G1278">
        <f>+'LISTADO GENERAL '!T1290</f>
        <v>0</v>
      </c>
      <c r="H1278" s="21">
        <f>+'LISTADO GENERAL '!O1290</f>
        <v>3.2207792207792205</v>
      </c>
      <c r="I1278">
        <f t="shared" si="38"/>
        <v>0</v>
      </c>
      <c r="J1278">
        <f>IF('LISTADO GENERAL '!K1290="EXENTO",'REF2'!I1278,I1278*1.16)</f>
        <v>0</v>
      </c>
      <c r="K1278" t="b">
        <f t="shared" si="39"/>
        <v>0</v>
      </c>
      <c r="L1278">
        <f>'LISTADO GENERAL '!A1290</f>
        <v>0</v>
      </c>
    </row>
    <row r="1279" spans="1:12">
      <c r="A1279" s="22">
        <v>1278</v>
      </c>
      <c r="B1279" t="str">
        <f>+'LISTADO GENERAL '!B1291</f>
        <v>032720020</v>
      </c>
      <c r="C1279" t="str">
        <f>+'LISTADO GENERAL '!E1291</f>
        <v>IBALAM 150 mg x 1 TAB</v>
      </c>
      <c r="D1279">
        <f>+'LISTADO GENERAL '!F1291</f>
        <v>0</v>
      </c>
      <c r="E1279" t="str">
        <f>+'LISTADO GENERAL '!I1291</f>
        <v>FAHD</v>
      </c>
      <c r="F1279" s="20">
        <f>+'LISTADO GENERAL '!S1291</f>
        <v>46204</v>
      </c>
      <c r="G1279">
        <f>+'LISTADO GENERAL '!T1291</f>
        <v>0</v>
      </c>
      <c r="H1279" s="21">
        <f>+'LISTADO GENERAL '!O1291</f>
        <v>2.5974025974025974</v>
      </c>
      <c r="I1279">
        <f t="shared" si="38"/>
        <v>0</v>
      </c>
      <c r="J1279">
        <f>IF('LISTADO GENERAL '!K1291="EXENTO",'REF2'!I1279,I1279*1.16)</f>
        <v>0</v>
      </c>
      <c r="K1279" t="b">
        <f t="shared" si="39"/>
        <v>0</v>
      </c>
      <c r="L1279">
        <f>'LISTADO GENERAL '!A1291</f>
        <v>0</v>
      </c>
    </row>
    <row r="1280" spans="1:12">
      <c r="A1280" s="22">
        <v>1279</v>
      </c>
      <c r="B1280" t="str">
        <f>+'LISTADO GENERAL '!B1292</f>
        <v>021090259</v>
      </c>
      <c r="C1280" t="str">
        <f>+'LISTADO GENERAL '!E1292</f>
        <v>IBANDROMET 150MG X 1 TAB</v>
      </c>
      <c r="D1280">
        <f>+'LISTADO GENERAL '!F1292</f>
        <v>0</v>
      </c>
      <c r="E1280" t="str">
        <f>+'LISTADO GENERAL '!I1292</f>
        <v>MEYER</v>
      </c>
      <c r="F1280" s="20">
        <f>+'LISTADO GENERAL '!S1292</f>
        <v>46235</v>
      </c>
      <c r="G1280">
        <f>+'LISTADO GENERAL '!T1292</f>
        <v>0</v>
      </c>
      <c r="H1280" s="21">
        <f>+'LISTADO GENERAL '!O1292</f>
        <v>6.7129999999999992</v>
      </c>
      <c r="I1280">
        <f t="shared" si="38"/>
        <v>0</v>
      </c>
      <c r="J1280">
        <f>IF('LISTADO GENERAL '!K1292="EXENTO",'REF2'!I1280,I1280*1.16)</f>
        <v>0</v>
      </c>
      <c r="K1280" t="b">
        <f t="shared" si="39"/>
        <v>0</v>
      </c>
      <c r="L1280" t="str">
        <f>'LISTADO GENERAL '!A1292</f>
        <v>BROCHE DE ORO</v>
      </c>
    </row>
    <row r="1281" spans="1:12">
      <c r="A1281" s="22">
        <v>1280</v>
      </c>
      <c r="B1281" t="str">
        <f>+'LISTADO GENERAL '!B1293</f>
        <v>021691106</v>
      </c>
      <c r="C1281" t="str">
        <f>+'LISTADO GENERAL '!E1293</f>
        <v>IBECAR (IRBESARTAN) 300MG X 30TAB</v>
      </c>
      <c r="D1281">
        <f>+'LISTADO GENERAL '!F1293</f>
        <v>0</v>
      </c>
      <c r="E1281" t="str">
        <f>+'LISTADO GENERAL '!I1293</f>
        <v>VALMOR</v>
      </c>
      <c r="F1281" s="20">
        <f>+'LISTADO GENERAL '!S1293</f>
        <v>46266</v>
      </c>
      <c r="G1281">
        <f>+'LISTADO GENERAL '!T1293</f>
        <v>0</v>
      </c>
      <c r="H1281" s="21">
        <f>+'LISTADO GENERAL '!O1293</f>
        <v>19.987012987012989</v>
      </c>
      <c r="I1281">
        <f t="shared" si="38"/>
        <v>0</v>
      </c>
      <c r="J1281">
        <f>IF('LISTADO GENERAL '!K1293="EXENTO",'REF2'!I1281,I1281*1.16)</f>
        <v>0</v>
      </c>
      <c r="K1281" t="b">
        <f t="shared" si="39"/>
        <v>0</v>
      </c>
      <c r="L1281">
        <f>'LISTADO GENERAL '!A1293</f>
        <v>0</v>
      </c>
    </row>
    <row r="1282" spans="1:12">
      <c r="A1282" s="22">
        <v>1281</v>
      </c>
      <c r="B1282" t="str">
        <f>+'LISTADO GENERAL '!B1294</f>
        <v>012740001</v>
      </c>
      <c r="C1282" t="str">
        <f>+'LISTADO GENERAL '!E1294</f>
        <v xml:space="preserve">IBEDOX 5MG/ML  (VITAMINA B12) SOL INY X 2 ML </v>
      </c>
      <c r="D1282">
        <f>+'LISTADO GENERAL '!F1294</f>
        <v>0</v>
      </c>
      <c r="E1282" t="str">
        <f>+'LISTADO GENERAL '!I1294</f>
        <v>POLINAC</v>
      </c>
      <c r="F1282" s="20">
        <f>+'LISTADO GENERAL '!S1294</f>
        <v>46082</v>
      </c>
      <c r="G1282">
        <f>+'LISTADO GENERAL '!T1294</f>
        <v>0</v>
      </c>
      <c r="H1282" s="21">
        <f>+'LISTADO GENERAL '!O1294</f>
        <v>3.5222222222222221</v>
      </c>
      <c r="I1282">
        <f t="shared" ref="I1282:I1345" si="40">+H1282*G1282</f>
        <v>0</v>
      </c>
      <c r="J1282">
        <f>IF('LISTADO GENERAL '!K1294="EXENTO",'REF2'!I1282,I1282*1.16)</f>
        <v>0</v>
      </c>
      <c r="K1282" t="b">
        <f t="shared" si="39"/>
        <v>0</v>
      </c>
      <c r="L1282">
        <f>'LISTADO GENERAL '!A1294</f>
        <v>0</v>
      </c>
    </row>
    <row r="1283" spans="1:12">
      <c r="A1283" s="22">
        <v>1282</v>
      </c>
      <c r="B1283" t="str">
        <f>+'LISTADO GENERAL '!B1295</f>
        <v>021691098</v>
      </c>
      <c r="C1283" t="str">
        <f>+'LISTADO GENERAL '!E1295</f>
        <v>IBUCOLVAL 400MG-4MG X 10 TAB</v>
      </c>
      <c r="D1283">
        <f>+'LISTADO GENERAL '!F1295</f>
        <v>0</v>
      </c>
      <c r="E1283" t="str">
        <f>+'LISTADO GENERAL '!I1295</f>
        <v>VALMOR</v>
      </c>
      <c r="F1283" s="20">
        <f>+'LISTADO GENERAL '!S1295</f>
        <v>47239</v>
      </c>
      <c r="G1283">
        <f>+'LISTADO GENERAL '!T1295</f>
        <v>0</v>
      </c>
      <c r="H1283" s="21">
        <f>+'LISTADO GENERAL '!O1295</f>
        <v>3.7229870129870126</v>
      </c>
      <c r="I1283">
        <f t="shared" si="40"/>
        <v>0</v>
      </c>
      <c r="J1283">
        <f>IF('LISTADO GENERAL '!K1295="EXENTO",'REF2'!I1283,I1283*1.16)</f>
        <v>0</v>
      </c>
      <c r="K1283" t="b">
        <f t="shared" ref="K1283:K1346" si="41">IF(AND(G1283&gt;0,OR(L1283=$L$1,L1283=$M$1)),ROW())</f>
        <v>0</v>
      </c>
      <c r="L1283">
        <f>'LISTADO GENERAL '!A1295</f>
        <v>0</v>
      </c>
    </row>
    <row r="1284" spans="1:12">
      <c r="A1284" s="22">
        <v>1283</v>
      </c>
      <c r="B1284" t="str">
        <f>+'LISTADO GENERAL '!B1296</f>
        <v>021690842</v>
      </c>
      <c r="C1284" t="str">
        <f>+'LISTADO GENERAL '!E1296</f>
        <v>IBUCOLVAL 400MG-4MG X 20 TAB</v>
      </c>
      <c r="D1284">
        <f>+'LISTADO GENERAL '!F1296</f>
        <v>0</v>
      </c>
      <c r="E1284" t="str">
        <f>+'LISTADO GENERAL '!I1296</f>
        <v>VALMOR</v>
      </c>
      <c r="F1284" s="20">
        <f>+'LISTADO GENERAL '!S1296</f>
        <v>46935</v>
      </c>
      <c r="G1284">
        <f>+'LISTADO GENERAL '!T1296</f>
        <v>0</v>
      </c>
      <c r="H1284" s="21">
        <f>+'LISTADO GENERAL '!O1296</f>
        <v>8.3164556962025316</v>
      </c>
      <c r="I1284">
        <f t="shared" si="40"/>
        <v>0</v>
      </c>
      <c r="J1284">
        <f>IF('LISTADO GENERAL '!K1296="EXENTO",'REF2'!I1284,I1284*1.16)</f>
        <v>0</v>
      </c>
      <c r="K1284" t="b">
        <f t="shared" si="41"/>
        <v>0</v>
      </c>
      <c r="L1284">
        <f>'LISTADO GENERAL '!A1296</f>
        <v>0</v>
      </c>
    </row>
    <row r="1285" spans="1:12">
      <c r="A1285" s="22">
        <v>1284</v>
      </c>
      <c r="B1285" t="str">
        <f>+'LISTADO GENERAL '!B1297</f>
        <v>020931148</v>
      </c>
      <c r="C1285" t="str">
        <f>+'LISTADO GENERAL '!E1297</f>
        <v>IBUMAX 10 MG/ 5 ML X 60 ML SUSP</v>
      </c>
      <c r="D1285">
        <f>+'LISTADO GENERAL '!F1297</f>
        <v>0</v>
      </c>
      <c r="E1285" t="str">
        <f>+'LISTADO GENERAL '!I1297</f>
        <v>LA SANTE</v>
      </c>
      <c r="F1285" s="20">
        <f>+'LISTADO GENERAL '!S1297</f>
        <v>46054</v>
      </c>
      <c r="G1285">
        <f>+'LISTADO GENERAL '!T1297</f>
        <v>0</v>
      </c>
      <c r="H1285" s="21">
        <f>+'LISTADO GENERAL '!O1297</f>
        <v>2.0579999999999998</v>
      </c>
      <c r="I1285">
        <f t="shared" si="40"/>
        <v>0</v>
      </c>
      <c r="J1285">
        <f>IF('LISTADO GENERAL '!K1297="EXENTO",'REF2'!I1285,I1285*1.16)</f>
        <v>0</v>
      </c>
      <c r="K1285" t="b">
        <f t="shared" si="41"/>
        <v>0</v>
      </c>
      <c r="L1285" t="str">
        <f>'LISTADO GENERAL '!A1297</f>
        <v>BROCHE DE ORO</v>
      </c>
    </row>
    <row r="1286" spans="1:12">
      <c r="A1286" s="22">
        <v>1285</v>
      </c>
      <c r="B1286" t="str">
        <f>+'LISTADO GENERAL '!B1298</f>
        <v>020351025</v>
      </c>
      <c r="C1286" t="str">
        <f>+'LISTADO GENERAL '!E1298</f>
        <v>IBUN (IBUPROFENO) 600mg X 10 TAB</v>
      </c>
      <c r="D1286">
        <f>+'LISTADO GENERAL '!F1298</f>
        <v>0</v>
      </c>
      <c r="E1286" t="str">
        <f>+'LISTADO GENERAL '!I1298</f>
        <v>COFASA</v>
      </c>
      <c r="F1286" s="20">
        <f>+'LISTADO GENERAL '!S1298</f>
        <v>46905</v>
      </c>
      <c r="G1286">
        <f>+'LISTADO GENERAL '!T1298</f>
        <v>0</v>
      </c>
      <c r="H1286" s="21">
        <f>+'LISTADO GENERAL '!O1298</f>
        <v>2.4802819878041422</v>
      </c>
      <c r="I1286">
        <f t="shared" si="40"/>
        <v>0</v>
      </c>
      <c r="J1286">
        <f>IF('LISTADO GENERAL '!K1298="EXENTO",'REF2'!I1286,I1286*1.16)</f>
        <v>0</v>
      </c>
      <c r="K1286" t="b">
        <f t="shared" si="41"/>
        <v>0</v>
      </c>
      <c r="L1286">
        <f>'LISTADO GENERAL '!A1298</f>
        <v>0</v>
      </c>
    </row>
    <row r="1287" spans="1:12">
      <c r="A1287" s="22">
        <v>1286</v>
      </c>
      <c r="B1287" t="str">
        <f>+'LISTADO GENERAL '!B1299</f>
        <v>020931113</v>
      </c>
      <c r="C1287" t="str">
        <f>+'LISTADO GENERAL '!E1299</f>
        <v>IBUPROFENO 100 MG  ML SUSP X  60ML</v>
      </c>
      <c r="D1287">
        <f>+'LISTADO GENERAL '!F1299</f>
        <v>0</v>
      </c>
      <c r="E1287" t="str">
        <f>+'LISTADO GENERAL '!I1299</f>
        <v>LA SANTE</v>
      </c>
      <c r="F1287" s="20">
        <f>+'LISTADO GENERAL '!S1299</f>
        <v>46082</v>
      </c>
      <c r="G1287">
        <f>+'LISTADO GENERAL '!T1299</f>
        <v>0</v>
      </c>
      <c r="H1287" s="21">
        <f>+'LISTADO GENERAL '!O1299</f>
        <v>2.6068000000000002</v>
      </c>
      <c r="I1287">
        <f t="shared" si="40"/>
        <v>0</v>
      </c>
      <c r="J1287">
        <f>IF('LISTADO GENERAL '!K1299="EXENTO",'REF2'!I1287,I1287*1.16)</f>
        <v>0</v>
      </c>
      <c r="K1287" t="b">
        <f t="shared" si="41"/>
        <v>0</v>
      </c>
      <c r="L1287" t="str">
        <f>'LISTADO GENERAL '!A1299</f>
        <v>BROCHE DE ORO</v>
      </c>
    </row>
    <row r="1288" spans="1:12">
      <c r="A1288" s="22">
        <v>1287</v>
      </c>
      <c r="B1288" t="str">
        <f>+'LISTADO GENERAL '!B1300</f>
        <v>033190000</v>
      </c>
      <c r="C1288" t="str">
        <f>+'LISTADO GENERAL '!E1300</f>
        <v>IBUPROFENO 100 MG (METRADOL) SUSP 60 ML</v>
      </c>
      <c r="D1288">
        <f>+'LISTADO GENERAL '!F1300</f>
        <v>0</v>
      </c>
      <c r="E1288" t="str">
        <f>+'LISTADO GENERAL '!I1300</f>
        <v>EL MORRO</v>
      </c>
      <c r="F1288" s="20">
        <f>+'LISTADO GENERAL '!S1300</f>
        <v>45809</v>
      </c>
      <c r="G1288">
        <f>+'LISTADO GENERAL '!T1300</f>
        <v>0</v>
      </c>
      <c r="H1288" s="21">
        <f>+'LISTADO GENERAL '!O1300</f>
        <v>2.0333333333333332</v>
      </c>
      <c r="I1288">
        <f t="shared" si="40"/>
        <v>0</v>
      </c>
      <c r="J1288">
        <f>IF('LISTADO GENERAL '!K1300="EXENTO",'REF2'!I1288,I1288*1.16)</f>
        <v>0</v>
      </c>
      <c r="K1288" t="b">
        <f t="shared" si="41"/>
        <v>0</v>
      </c>
      <c r="L1288">
        <f>'LISTADO GENERAL '!A1300</f>
        <v>0</v>
      </c>
    </row>
    <row r="1289" spans="1:12">
      <c r="A1289" s="22">
        <v>1288</v>
      </c>
      <c r="B1289" t="str">
        <f>+'LISTADO GENERAL '!B1301</f>
        <v>020981162</v>
      </c>
      <c r="C1289" t="str">
        <f>+'LISTADO GENERAL '!E1301</f>
        <v>IBUPROFENO 100mg/5mL PEDIATRICO X 90mL</v>
      </c>
      <c r="D1289">
        <f>+'LISTADO GENERAL '!F1301</f>
        <v>0</v>
      </c>
      <c r="E1289" t="str">
        <f>+'LISTADO GENERAL '!I1301</f>
        <v>LETI-GENVEN</v>
      </c>
      <c r="F1289" s="20">
        <f>+'LISTADO GENERAL '!S1301</f>
        <v>46143</v>
      </c>
      <c r="G1289">
        <f>+'LISTADO GENERAL '!T1301</f>
        <v>0</v>
      </c>
      <c r="H1289" s="21">
        <f>+'LISTADO GENERAL '!O1301</f>
        <v>2.9341772151898731</v>
      </c>
      <c r="I1289">
        <f t="shared" si="40"/>
        <v>0</v>
      </c>
      <c r="J1289">
        <f>IF('LISTADO GENERAL '!K1301="EXENTO",'REF2'!I1289,I1289*1.16)</f>
        <v>0</v>
      </c>
      <c r="K1289" t="b">
        <f t="shared" si="41"/>
        <v>0</v>
      </c>
      <c r="L1289" t="str">
        <f>'LISTADO GENERAL '!A1301</f>
        <v xml:space="preserve">BROCHE DE ORO </v>
      </c>
    </row>
    <row r="1290" spans="1:12">
      <c r="A1290" s="22">
        <v>1289</v>
      </c>
      <c r="B1290" t="str">
        <f>+'LISTADO GENERAL '!B1302</f>
        <v>FH0068</v>
      </c>
      <c r="C1290" t="str">
        <f>+'LISTADO GENERAL '!E1302</f>
        <v xml:space="preserve">IBUPROFENO 200 MG / 5ML SUSP 100 ML  </v>
      </c>
      <c r="D1290">
        <f>+'LISTADO GENERAL '!F1302</f>
        <v>0</v>
      </c>
      <c r="E1290" t="str">
        <f>+'LISTADO GENERAL '!I1302</f>
        <v>FAHD</v>
      </c>
      <c r="F1290" s="20">
        <f>+'LISTADO GENERAL '!S1302</f>
        <v>46599</v>
      </c>
      <c r="G1290">
        <f>+'LISTADO GENERAL '!T1302</f>
        <v>0</v>
      </c>
      <c r="H1290" s="21">
        <f>+'LISTADO GENERAL '!O1302</f>
        <v>1.7142857142857144</v>
      </c>
      <c r="I1290">
        <f t="shared" si="40"/>
        <v>0</v>
      </c>
      <c r="J1290">
        <f>IF('LISTADO GENERAL '!K1302="EXENTO",'REF2'!I1290,I1290*1.16)</f>
        <v>0</v>
      </c>
      <c r="K1290" t="b">
        <f t="shared" si="41"/>
        <v>0</v>
      </c>
      <c r="L1290">
        <f>'LISTADO GENERAL '!A1302</f>
        <v>0</v>
      </c>
    </row>
    <row r="1291" spans="1:12">
      <c r="A1291" s="22">
        <v>1290</v>
      </c>
      <c r="B1291" t="str">
        <f>+'LISTADO GENERAL '!B1303</f>
        <v>020930696</v>
      </c>
      <c r="C1291" t="str">
        <f>+'LISTADO GENERAL '!E1303</f>
        <v xml:space="preserve">IBUPROFENO 200 MG X 10 TAB </v>
      </c>
      <c r="D1291">
        <f>+'LISTADO GENERAL '!F1303</f>
        <v>0</v>
      </c>
      <c r="E1291" t="str">
        <f>+'LISTADO GENERAL '!I1303</f>
        <v>LA SANTE</v>
      </c>
      <c r="F1291" s="20">
        <f>+'LISTADO GENERAL '!S1303</f>
        <v>46631</v>
      </c>
      <c r="G1291">
        <f>+'LISTADO GENERAL '!T1303</f>
        <v>0</v>
      </c>
      <c r="H1291" s="21">
        <f>+'LISTADO GENERAL '!O1303</f>
        <v>1.5189999999999999</v>
      </c>
      <c r="I1291">
        <f t="shared" si="40"/>
        <v>0</v>
      </c>
      <c r="J1291">
        <f>IF('LISTADO GENERAL '!K1303="EXENTO",'REF2'!I1291,I1291*1.16)</f>
        <v>0</v>
      </c>
      <c r="K1291" t="b">
        <f t="shared" si="41"/>
        <v>0</v>
      </c>
      <c r="L1291" t="str">
        <f>'LISTADO GENERAL '!A1303</f>
        <v>BROCHE DE ORO</v>
      </c>
    </row>
    <row r="1292" spans="1:12">
      <c r="A1292" s="22">
        <v>1291</v>
      </c>
      <c r="B1292" t="str">
        <f>+'LISTADO GENERAL '!B1304</f>
        <v>021260990</v>
      </c>
      <c r="C1292" t="str">
        <f>+'LISTADO GENERAL '!E1304</f>
        <v xml:space="preserve">IBUPROFENO 400 MG X 10 TAB </v>
      </c>
      <c r="D1292">
        <f>+'LISTADO GENERAL '!F1304</f>
        <v>0</v>
      </c>
      <c r="E1292" t="str">
        <f>+'LISTADO GENERAL '!I1304</f>
        <v>PLUS ANDES</v>
      </c>
      <c r="F1292" s="20">
        <f>+'LISTADO GENERAL '!S1304</f>
        <v>46113</v>
      </c>
      <c r="G1292">
        <f>+'LISTADO GENERAL '!T1304</f>
        <v>0</v>
      </c>
      <c r="H1292" s="21">
        <f>+'LISTADO GENERAL '!O1304</f>
        <v>1.5353258177303888</v>
      </c>
      <c r="I1292">
        <f t="shared" si="40"/>
        <v>0</v>
      </c>
      <c r="J1292">
        <f>IF('LISTADO GENERAL '!K1304="EXENTO",'REF2'!I1292,I1292*1.16)</f>
        <v>0</v>
      </c>
      <c r="K1292" t="b">
        <f t="shared" si="41"/>
        <v>0</v>
      </c>
      <c r="L1292">
        <f>'LISTADO GENERAL '!A1304</f>
        <v>0</v>
      </c>
    </row>
    <row r="1293" spans="1:12">
      <c r="A1293" s="22">
        <v>1292</v>
      </c>
      <c r="B1293" t="str">
        <f>+'LISTADO GENERAL '!B1305</f>
        <v>022680008</v>
      </c>
      <c r="C1293" t="str">
        <f>+'LISTADO GENERAL '!E1305</f>
        <v>IBUPROFENO 400 MG X 10 TAB (BLISTER)</v>
      </c>
      <c r="D1293">
        <f>+'LISTADO GENERAL '!F1305</f>
        <v>0</v>
      </c>
      <c r="E1293" t="str">
        <f>+'LISTADO GENERAL '!I1305</f>
        <v xml:space="preserve"> PORTUGAL</v>
      </c>
      <c r="F1293" s="20">
        <f>+'LISTADO GENERAL '!S1305</f>
        <v>46054</v>
      </c>
      <c r="G1293">
        <f>+'LISTADO GENERAL '!T1305</f>
        <v>0</v>
      </c>
      <c r="H1293" s="21">
        <f>+'LISTADO GENERAL '!O1305</f>
        <v>1.0955555555555556</v>
      </c>
      <c r="I1293">
        <f t="shared" si="40"/>
        <v>0</v>
      </c>
      <c r="J1293">
        <f>IF('LISTADO GENERAL '!K1305="EXENTO",'REF2'!I1293,I1293*1.16)</f>
        <v>0</v>
      </c>
      <c r="K1293" t="b">
        <f t="shared" si="41"/>
        <v>0</v>
      </c>
      <c r="L1293">
        <f>'LISTADO GENERAL '!A1305</f>
        <v>0</v>
      </c>
    </row>
    <row r="1294" spans="1:12">
      <c r="A1294" s="22">
        <v>1293</v>
      </c>
      <c r="B1294" t="str">
        <f>+'LISTADO GENERAL '!B1306</f>
        <v>020981213</v>
      </c>
      <c r="C1294" t="str">
        <f>+'LISTADO GENERAL '!E1306</f>
        <v>IBUPROFENO 400MG X 10 CR</v>
      </c>
      <c r="D1294">
        <f>+'LISTADO GENERAL '!F1306</f>
        <v>0</v>
      </c>
      <c r="E1294" t="str">
        <f>+'LISTADO GENERAL '!I1306</f>
        <v>LETI-GENVEN</v>
      </c>
      <c r="F1294" s="20">
        <f>+'LISTADO GENERAL '!S1306</f>
        <v>46539</v>
      </c>
      <c r="G1294">
        <f>+'LISTADO GENERAL '!T1306</f>
        <v>0</v>
      </c>
      <c r="H1294" s="21">
        <f>+'LISTADO GENERAL '!O1306</f>
        <v>1.7510073549014675</v>
      </c>
      <c r="I1294">
        <f t="shared" si="40"/>
        <v>0</v>
      </c>
      <c r="J1294">
        <f>IF('LISTADO GENERAL '!K1306="EXENTO",'REF2'!I1294,I1294*1.16)</f>
        <v>0</v>
      </c>
      <c r="K1294" t="b">
        <f t="shared" si="41"/>
        <v>0</v>
      </c>
      <c r="L1294" t="str">
        <f>'LISTADO GENERAL '!A1306</f>
        <v xml:space="preserve">BROCHE DE ORO </v>
      </c>
    </row>
    <row r="1295" spans="1:12">
      <c r="A1295" s="22">
        <v>1294</v>
      </c>
      <c r="B1295" t="str">
        <f>+'LISTADO GENERAL '!B1307</f>
        <v>020261089</v>
      </c>
      <c r="C1295" t="str">
        <f>+'LISTADO GENERAL '!E1307</f>
        <v>IBUPROFENO 400MG X 20 TAB</v>
      </c>
      <c r="D1295">
        <f>+'LISTADO GENERAL '!F1307</f>
        <v>0</v>
      </c>
      <c r="E1295" t="str">
        <f>+'LISTADO GENERAL '!I1307</f>
        <v>CALOX</v>
      </c>
      <c r="F1295" s="20">
        <f>+'LISTADO GENERAL '!S1307</f>
        <v>46692</v>
      </c>
      <c r="G1295">
        <f>+'LISTADO GENERAL '!T1307</f>
        <v>0</v>
      </c>
      <c r="H1295" s="21">
        <f>+'LISTADO GENERAL '!O1307</f>
        <v>3.0842857142857145</v>
      </c>
      <c r="I1295">
        <f t="shared" si="40"/>
        <v>0</v>
      </c>
      <c r="J1295">
        <f>IF('LISTADO GENERAL '!K1307="EXENTO",'REF2'!I1295,I1295*1.16)</f>
        <v>0</v>
      </c>
      <c r="K1295" t="b">
        <f t="shared" si="41"/>
        <v>0</v>
      </c>
      <c r="L1295">
        <f>'LISTADO GENERAL '!A1307</f>
        <v>0</v>
      </c>
    </row>
    <row r="1296" spans="1:12">
      <c r="A1296" s="22">
        <v>1295</v>
      </c>
      <c r="B1296" t="str">
        <f>+'LISTADO GENERAL '!B1308</f>
        <v>020981160</v>
      </c>
      <c r="C1296" t="str">
        <f>+'LISTADO GENERAL '!E1308</f>
        <v>IBUPROFENO 600mg X 10 COMP</v>
      </c>
      <c r="D1296">
        <f>+'LISTADO GENERAL '!F1308</f>
        <v>0</v>
      </c>
      <c r="E1296" t="str">
        <f>+'LISTADO GENERAL '!I1308</f>
        <v>LETI-GENVEN</v>
      </c>
      <c r="F1296" s="20">
        <f>+'LISTADO GENERAL '!S1308</f>
        <v>46569</v>
      </c>
      <c r="G1296">
        <f>+'LISTADO GENERAL '!T1308</f>
        <v>0</v>
      </c>
      <c r="H1296" s="21">
        <f>+'LISTADO GENERAL '!O1308</f>
        <v>2.9363636363636361</v>
      </c>
      <c r="I1296">
        <f t="shared" si="40"/>
        <v>0</v>
      </c>
      <c r="J1296">
        <f>IF('LISTADO GENERAL '!K1308="EXENTO",'REF2'!I1296,I1296*1.16)</f>
        <v>0</v>
      </c>
      <c r="K1296" t="b">
        <f t="shared" si="41"/>
        <v>0</v>
      </c>
      <c r="L1296" t="str">
        <f>'LISTADO GENERAL '!A1308</f>
        <v xml:space="preserve">BROCHE DE ORO </v>
      </c>
    </row>
    <row r="1297" spans="1:12">
      <c r="A1297" s="22">
        <v>1296</v>
      </c>
      <c r="B1297" t="str">
        <f>+'LISTADO GENERAL '!B1309</f>
        <v>020260827</v>
      </c>
      <c r="C1297" t="str">
        <f>+'LISTADO GENERAL '!E1309</f>
        <v>IBUPROFENO 600MG X 10 TAB</v>
      </c>
      <c r="D1297">
        <f>+'LISTADO GENERAL '!F1309</f>
        <v>0</v>
      </c>
      <c r="E1297" t="str">
        <f>+'LISTADO GENERAL '!I1309</f>
        <v>CALOX</v>
      </c>
      <c r="F1297" s="20">
        <f>+'LISTADO GENERAL '!S1309</f>
        <v>46419</v>
      </c>
      <c r="G1297">
        <f>+'LISTADO GENERAL '!T1309</f>
        <v>0</v>
      </c>
      <c r="H1297" s="21">
        <f>+'LISTADO GENERAL '!O1309</f>
        <v>3.0407142857142859</v>
      </c>
      <c r="I1297">
        <f t="shared" si="40"/>
        <v>0</v>
      </c>
      <c r="J1297">
        <f>IF('LISTADO GENERAL '!K1309="EXENTO",'REF2'!I1297,I1297*1.16)</f>
        <v>0</v>
      </c>
      <c r="K1297" t="b">
        <f t="shared" si="41"/>
        <v>0</v>
      </c>
      <c r="L1297" t="str">
        <f>'LISTADO GENERAL '!A1309</f>
        <v>PRODUCTOS TOP</v>
      </c>
    </row>
    <row r="1298" spans="1:12">
      <c r="A1298" s="22">
        <v>1297</v>
      </c>
      <c r="B1298" t="str">
        <f>+'LISTADO GENERAL '!B1310</f>
        <v>020930574</v>
      </c>
      <c r="C1298" t="str">
        <f>+'LISTADO GENERAL '!E1310</f>
        <v xml:space="preserve">IBUPROFENO 800 MG X 10 TAB </v>
      </c>
      <c r="D1298">
        <f>+'LISTADO GENERAL '!F1310</f>
        <v>0</v>
      </c>
      <c r="E1298" t="str">
        <f>+'LISTADO GENERAL '!I1310</f>
        <v>LA SANTE</v>
      </c>
      <c r="F1298" s="20">
        <f>+'LISTADO GENERAL '!S1310</f>
        <v>46235</v>
      </c>
      <c r="G1298">
        <f>+'LISTADO GENERAL '!T1310</f>
        <v>0</v>
      </c>
      <c r="H1298" s="21">
        <f>+'LISTADO GENERAL '!O1310</f>
        <v>4.0670000000000002</v>
      </c>
      <c r="I1298">
        <f t="shared" si="40"/>
        <v>0</v>
      </c>
      <c r="J1298">
        <f>IF('LISTADO GENERAL '!K1310="EXENTO",'REF2'!I1298,I1298*1.16)</f>
        <v>0</v>
      </c>
      <c r="K1298" t="b">
        <f t="shared" si="41"/>
        <v>0</v>
      </c>
      <c r="L1298" t="str">
        <f>'LISTADO GENERAL '!A1310</f>
        <v>BROCHE DE ORO</v>
      </c>
    </row>
    <row r="1299" spans="1:12">
      <c r="A1299" s="22">
        <v>1298</v>
      </c>
      <c r="B1299" t="str">
        <f>+'LISTADO GENERAL '!B1311</f>
        <v>020981158</v>
      </c>
      <c r="C1299" t="str">
        <f>+'LISTADO GENERAL '!E1311</f>
        <v>IBUPROFENO 800mg X 10 COMP</v>
      </c>
      <c r="D1299">
        <f>+'LISTADO GENERAL '!F1311</f>
        <v>0</v>
      </c>
      <c r="E1299" t="str">
        <f>+'LISTADO GENERAL '!I1311</f>
        <v>LETI-GENVEN</v>
      </c>
      <c r="F1299" s="20">
        <f>+'LISTADO GENERAL '!S1311</f>
        <v>46204</v>
      </c>
      <c r="G1299">
        <f>+'LISTADO GENERAL '!T1311</f>
        <v>0</v>
      </c>
      <c r="H1299" s="21">
        <f>+'LISTADO GENERAL '!O1311</f>
        <v>4.9597402597402587</v>
      </c>
      <c r="I1299">
        <f t="shared" si="40"/>
        <v>0</v>
      </c>
      <c r="J1299">
        <f>IF('LISTADO GENERAL '!K1311="EXENTO",'REF2'!I1299,I1299*1.16)</f>
        <v>0</v>
      </c>
      <c r="K1299" t="b">
        <f t="shared" si="41"/>
        <v>0</v>
      </c>
      <c r="L1299" t="str">
        <f>'LISTADO GENERAL '!A1311</f>
        <v xml:space="preserve">BROCHE DE ORO </v>
      </c>
    </row>
    <row r="1300" spans="1:12">
      <c r="A1300" s="22">
        <v>1299</v>
      </c>
      <c r="B1300" t="str">
        <f>+'LISTADO GENERAL '!B1312</f>
        <v>032720012</v>
      </c>
      <c r="C1300" t="str">
        <f>+'LISTADO GENERAL '!E1312</f>
        <v>IBUPROFENO 800mg X 10 TAB</v>
      </c>
      <c r="D1300">
        <f>+'LISTADO GENERAL '!F1312</f>
        <v>0</v>
      </c>
      <c r="E1300" t="str">
        <f>+'LISTADO GENERAL '!I1312</f>
        <v>FAHD</v>
      </c>
      <c r="F1300" s="20">
        <f>+'LISTADO GENERAL '!S1312</f>
        <v>46539.452326388891</v>
      </c>
      <c r="G1300">
        <f>+'LISTADO GENERAL '!T1312</f>
        <v>0</v>
      </c>
      <c r="H1300" s="21">
        <f>+'LISTADO GENERAL '!O1312</f>
        <v>0.97500000000000009</v>
      </c>
      <c r="I1300">
        <f t="shared" si="40"/>
        <v>0</v>
      </c>
      <c r="J1300">
        <f>IF('LISTADO GENERAL '!K1312="EXENTO",'REF2'!I1300,I1300*1.16)</f>
        <v>0</v>
      </c>
      <c r="K1300" t="b">
        <f t="shared" si="41"/>
        <v>0</v>
      </c>
      <c r="L1300">
        <f>'LISTADO GENERAL '!A1312</f>
        <v>0</v>
      </c>
    </row>
    <row r="1301" spans="1:12">
      <c r="A1301" s="22">
        <v>1300</v>
      </c>
      <c r="B1301" t="str">
        <f>+'LISTADO GENERAL '!B1313</f>
        <v>023370003</v>
      </c>
      <c r="C1301" t="str">
        <f>+'LISTADO GENERAL '!E1313</f>
        <v>IBUPROFENO BP 400mg X 20 TAB</v>
      </c>
      <c r="D1301">
        <f>+'LISTADO GENERAL '!F1313</f>
        <v>0</v>
      </c>
      <c r="E1301" t="str">
        <f>+'LISTADO GENERAL '!I1313</f>
        <v>VENEQUIMEX</v>
      </c>
      <c r="F1301" s="20">
        <f>+'LISTADO GENERAL '!S1313</f>
        <v>46447</v>
      </c>
      <c r="G1301">
        <f>+'LISTADO GENERAL '!T1313</f>
        <v>0</v>
      </c>
      <c r="H1301" s="21">
        <f>+'LISTADO GENERAL '!O1313</f>
        <v>1.4285714285714286</v>
      </c>
      <c r="I1301">
        <f t="shared" si="40"/>
        <v>0</v>
      </c>
      <c r="J1301">
        <f>IF('LISTADO GENERAL '!K1313="EXENTO",'REF2'!I1301,I1301*1.16)</f>
        <v>0</v>
      </c>
      <c r="K1301" t="b">
        <f t="shared" si="41"/>
        <v>0</v>
      </c>
      <c r="L1301">
        <f>'LISTADO GENERAL '!A1313</f>
        <v>0</v>
      </c>
    </row>
    <row r="1302" spans="1:12">
      <c r="A1302" s="22">
        <v>1301</v>
      </c>
      <c r="B1302" t="str">
        <f>+'LISTADO GENERAL '!B1314</f>
        <v>021701029</v>
      </c>
      <c r="C1302" t="str">
        <f>+'LISTADO GENERAL '!E1314</f>
        <v>IBUPROFENO-TIOCOLCHICOSIDO  600MG-4mg X 10 TAB</v>
      </c>
      <c r="D1302">
        <f>+'LISTADO GENERAL '!F1314</f>
        <v>0</v>
      </c>
      <c r="E1302" t="str">
        <f>+'LISTADO GENERAL '!I1314</f>
        <v>VARGAS</v>
      </c>
      <c r="F1302" s="20">
        <f>+'LISTADO GENERAL '!S1314</f>
        <v>46327</v>
      </c>
      <c r="G1302">
        <f>+'LISTADO GENERAL '!T1314</f>
        <v>0</v>
      </c>
      <c r="H1302" s="21">
        <f>+'LISTADO GENERAL '!O1314</f>
        <v>4.0719620253164548</v>
      </c>
      <c r="I1302">
        <f t="shared" si="40"/>
        <v>0</v>
      </c>
      <c r="J1302">
        <f>IF('LISTADO GENERAL '!K1314="EXENTO",'REF2'!I1302,I1302*1.16)</f>
        <v>0</v>
      </c>
      <c r="K1302" t="b">
        <f t="shared" si="41"/>
        <v>0</v>
      </c>
      <c r="L1302">
        <f>'LISTADO GENERAL '!A1314</f>
        <v>0</v>
      </c>
    </row>
    <row r="1303" spans="1:12">
      <c r="A1303" s="22">
        <v>1302</v>
      </c>
      <c r="B1303" t="str">
        <f>+'LISTADO GENERAL '!B1315</f>
        <v>020261099</v>
      </c>
      <c r="C1303" t="str">
        <f>+'LISTADO GENERAL '!E1315</f>
        <v>IBUPROFENO-TIOCOLCHICOSIDO 400 mg - 4 mg X 10 TBL</v>
      </c>
      <c r="D1303">
        <f>+'LISTADO GENERAL '!F1315</f>
        <v>0</v>
      </c>
      <c r="E1303" t="str">
        <f>+'LISTADO GENERAL '!I1315</f>
        <v>CALOX</v>
      </c>
      <c r="F1303" s="20">
        <f>+'LISTADO GENERAL '!S1315</f>
        <v>46753</v>
      </c>
      <c r="G1303">
        <f>+'LISTADO GENERAL '!T1315</f>
        <v>0</v>
      </c>
      <c r="H1303" s="21">
        <f>+'LISTADO GENERAL '!O1315</f>
        <v>4.6455696202531644</v>
      </c>
      <c r="I1303">
        <f t="shared" si="40"/>
        <v>0</v>
      </c>
      <c r="J1303">
        <f>IF('LISTADO GENERAL '!K1315="EXENTO",'REF2'!I1303,I1303*1.16)</f>
        <v>0</v>
      </c>
      <c r="K1303" t="b">
        <f t="shared" si="41"/>
        <v>0</v>
      </c>
      <c r="L1303">
        <f>'LISTADO GENERAL '!A1315</f>
        <v>0</v>
      </c>
    </row>
    <row r="1304" spans="1:12">
      <c r="A1304" s="22">
        <v>1303</v>
      </c>
      <c r="B1304" t="str">
        <f>+'LISTADO GENERAL '!B1316</f>
        <v>021091070</v>
      </c>
      <c r="C1304" t="str">
        <f>+'LISTADO GENERAL '!E1316</f>
        <v>IBUTAN 100MG/5ML SUSPENSION X 60ML</v>
      </c>
      <c r="D1304">
        <f>+'LISTADO GENERAL '!F1316</f>
        <v>0</v>
      </c>
      <c r="E1304" t="str">
        <f>+'LISTADO GENERAL '!I1316</f>
        <v>MEYER</v>
      </c>
      <c r="F1304" s="20">
        <f>+'LISTADO GENERAL '!S1316</f>
        <v>46235</v>
      </c>
      <c r="G1304">
        <f>+'LISTADO GENERAL '!T1316</f>
        <v>0</v>
      </c>
      <c r="H1304" s="21">
        <f>+'LISTADO GENERAL '!O1316</f>
        <v>2.3519999999999999</v>
      </c>
      <c r="I1304">
        <f t="shared" si="40"/>
        <v>0</v>
      </c>
      <c r="J1304">
        <f>IF('LISTADO GENERAL '!K1316="EXENTO",'REF2'!I1304,I1304*1.16)</f>
        <v>0</v>
      </c>
      <c r="K1304" t="b">
        <f t="shared" si="41"/>
        <v>0</v>
      </c>
      <c r="L1304" t="str">
        <f>'LISTADO GENERAL '!A1316</f>
        <v>BROCHE DE ORO</v>
      </c>
    </row>
    <row r="1305" spans="1:12">
      <c r="A1305" s="22">
        <v>1304</v>
      </c>
      <c r="B1305" t="str">
        <f>+'LISTADO GENERAL '!B1317</f>
        <v>021091109</v>
      </c>
      <c r="C1305" t="str">
        <f>+'LISTADO GENERAL '!E1317</f>
        <v>IBUTAN 200MG X 10 TAB</v>
      </c>
      <c r="D1305">
        <f>+'LISTADO GENERAL '!F1317</f>
        <v>0</v>
      </c>
      <c r="E1305" t="str">
        <f>+'LISTADO GENERAL '!I1317</f>
        <v>MEYER</v>
      </c>
      <c r="F1305" s="20">
        <f>+'LISTADO GENERAL '!S1317</f>
        <v>46204</v>
      </c>
      <c r="G1305">
        <f>+'LISTADO GENERAL '!T1317</f>
        <v>0</v>
      </c>
      <c r="H1305" s="21">
        <f>+'LISTADO GENERAL '!O1317</f>
        <v>1.5704270302036292</v>
      </c>
      <c r="I1305">
        <f t="shared" si="40"/>
        <v>0</v>
      </c>
      <c r="J1305">
        <f>IF('LISTADO GENERAL '!K1317="EXENTO",'REF2'!I1305,I1305*1.16)</f>
        <v>0</v>
      </c>
      <c r="K1305" t="b">
        <f t="shared" si="41"/>
        <v>0</v>
      </c>
      <c r="L1305" t="str">
        <f>'LISTADO GENERAL '!A1317</f>
        <v>BROCHE DE ORO</v>
      </c>
    </row>
    <row r="1306" spans="1:12">
      <c r="A1306" s="22">
        <v>1305</v>
      </c>
      <c r="B1306" t="str">
        <f>+'LISTADO GENERAL '!B1318</f>
        <v>021091122</v>
      </c>
      <c r="C1306" t="str">
        <f>+'LISTADO GENERAL '!E1318</f>
        <v>IBUTAN 400MG X 20 TAB</v>
      </c>
      <c r="D1306">
        <f>+'LISTADO GENERAL '!F1318</f>
        <v>0</v>
      </c>
      <c r="E1306" t="str">
        <f>+'LISTADO GENERAL '!I1318</f>
        <v>MEYER</v>
      </c>
      <c r="F1306" s="20">
        <f>+'LISTADO GENERAL '!S1318</f>
        <v>46204</v>
      </c>
      <c r="G1306">
        <f>+'LISTADO GENERAL '!T1318</f>
        <v>0</v>
      </c>
      <c r="H1306" s="21">
        <f>+'LISTADO GENERAL '!O1318</f>
        <v>3.7239999999999998</v>
      </c>
      <c r="I1306">
        <f t="shared" si="40"/>
        <v>0</v>
      </c>
      <c r="J1306">
        <f>IF('LISTADO GENERAL '!K1318="EXENTO",'REF2'!I1306,I1306*1.16)</f>
        <v>0</v>
      </c>
      <c r="K1306" t="b">
        <f t="shared" si="41"/>
        <v>0</v>
      </c>
      <c r="L1306" t="str">
        <f>'LISTADO GENERAL '!A1318</f>
        <v>BROCHE DE ORO</v>
      </c>
    </row>
    <row r="1307" spans="1:12">
      <c r="A1307" s="22">
        <v>1306</v>
      </c>
      <c r="B1307" t="str">
        <f>+'LISTADO GENERAL '!B1319</f>
        <v>021090823</v>
      </c>
      <c r="C1307" t="str">
        <f>+'LISTADO GENERAL '!E1319</f>
        <v xml:space="preserve">IBUTANCOL 400MG-4MG X 20 TAB </v>
      </c>
      <c r="D1307">
        <f>+'LISTADO GENERAL '!F1319</f>
        <v>0</v>
      </c>
      <c r="E1307" t="str">
        <f>+'LISTADO GENERAL '!I1319</f>
        <v>MEYER</v>
      </c>
      <c r="F1307" s="20">
        <f>+'LISTADO GENERAL '!S1319</f>
        <v>46631</v>
      </c>
      <c r="G1307">
        <f>+'LISTADO GENERAL '!T1319</f>
        <v>0</v>
      </c>
      <c r="H1307" s="21">
        <f>+'LISTADO GENERAL '!O1319</f>
        <v>5.3605999999999998</v>
      </c>
      <c r="I1307">
        <f t="shared" si="40"/>
        <v>0</v>
      </c>
      <c r="J1307">
        <f>IF('LISTADO GENERAL '!K1319="EXENTO",'REF2'!I1307,I1307*1.16)</f>
        <v>0</v>
      </c>
      <c r="K1307" t="b">
        <f t="shared" si="41"/>
        <v>0</v>
      </c>
      <c r="L1307" t="str">
        <f>'LISTADO GENERAL '!A1319</f>
        <v>BROCHE DE ORO</v>
      </c>
    </row>
    <row r="1308" spans="1:12">
      <c r="A1308" s="22">
        <v>1307</v>
      </c>
      <c r="B1308" t="str">
        <f>+'LISTADO GENERAL '!B1320</f>
        <v>021091124</v>
      </c>
      <c r="C1308" t="str">
        <f>+'LISTADO GENERAL '!E1320</f>
        <v xml:space="preserve">IBUTANFEM 400 MG - 20 MG X 20  TAB REC </v>
      </c>
      <c r="D1308">
        <f>+'LISTADO GENERAL '!F1320</f>
        <v>0</v>
      </c>
      <c r="E1308" t="str">
        <f>+'LISTADO GENERAL '!I1320</f>
        <v>MEYER</v>
      </c>
      <c r="F1308" s="20">
        <f>+'LISTADO GENERAL '!S1320</f>
        <v>46082</v>
      </c>
      <c r="G1308">
        <f>+'LISTADO GENERAL '!T1320</f>
        <v>0</v>
      </c>
      <c r="H1308" s="21">
        <f>+'LISTADO GENERAL '!O1320</f>
        <v>7.9870000000000001</v>
      </c>
      <c r="I1308">
        <f t="shared" si="40"/>
        <v>0</v>
      </c>
      <c r="J1308">
        <f>IF('LISTADO GENERAL '!K1320="EXENTO",'REF2'!I1308,I1308*1.16)</f>
        <v>0</v>
      </c>
      <c r="K1308" t="b">
        <f t="shared" si="41"/>
        <v>0</v>
      </c>
      <c r="L1308" t="str">
        <f>'LISTADO GENERAL '!A1320</f>
        <v>BROCHE DE ORO</v>
      </c>
    </row>
    <row r="1309" spans="1:12">
      <c r="A1309" s="22">
        <v>1308</v>
      </c>
      <c r="B1309" t="str">
        <f>+'LISTADO GENERAL '!B1321</f>
        <v>021091119</v>
      </c>
      <c r="C1309" t="str">
        <f>+'LISTADO GENERAL '!E1321</f>
        <v>IBUTANFEM 400MG-20MG X 30 TAB REC</v>
      </c>
      <c r="D1309">
        <f>+'LISTADO GENERAL '!F1321</f>
        <v>0</v>
      </c>
      <c r="E1309" t="str">
        <f>+'LISTADO GENERAL '!I1321</f>
        <v>MEYER</v>
      </c>
      <c r="F1309" s="20">
        <f>+'LISTADO GENERAL '!S1321</f>
        <v>46082</v>
      </c>
      <c r="G1309">
        <f>+'LISTADO GENERAL '!T1321</f>
        <v>0</v>
      </c>
      <c r="H1309" s="21">
        <f>+'LISTADO GENERAL '!O1321</f>
        <v>11.0936</v>
      </c>
      <c r="I1309">
        <f t="shared" si="40"/>
        <v>0</v>
      </c>
      <c r="J1309">
        <f>IF('LISTADO GENERAL '!K1321="EXENTO",'REF2'!I1309,I1309*1.16)</f>
        <v>0</v>
      </c>
      <c r="K1309" t="b">
        <f t="shared" si="41"/>
        <v>0</v>
      </c>
      <c r="L1309" t="str">
        <f>'LISTADO GENERAL '!A1321</f>
        <v>BROCHE DE ORO</v>
      </c>
    </row>
    <row r="1310" spans="1:12">
      <c r="A1310" s="22">
        <v>1309</v>
      </c>
      <c r="B1310" t="str">
        <f>+'LISTADO GENERAL '!B1322</f>
        <v>021090482</v>
      </c>
      <c r="C1310" t="str">
        <f>+'LISTADO GENERAL '!E1322</f>
        <v>IBUTANMIGRA 400MG-40MG X 10 TAB*</v>
      </c>
      <c r="D1310">
        <f>+'LISTADO GENERAL '!F1322</f>
        <v>0</v>
      </c>
      <c r="E1310" t="str">
        <f>+'LISTADO GENERAL '!I1322</f>
        <v>MEYER</v>
      </c>
      <c r="F1310" s="20">
        <f>+'LISTADO GENERAL '!S1322</f>
        <v>46266</v>
      </c>
      <c r="G1310">
        <f>+'LISTADO GENERAL '!T1322</f>
        <v>0</v>
      </c>
      <c r="H1310" s="21">
        <f>+'LISTADO GENERAL '!O1322</f>
        <v>4.0081999999999995</v>
      </c>
      <c r="I1310">
        <f t="shared" si="40"/>
        <v>0</v>
      </c>
      <c r="J1310">
        <f>IF('LISTADO GENERAL '!K1322="EXENTO",'REF2'!I1310,I1310*1.16)</f>
        <v>0</v>
      </c>
      <c r="K1310" t="b">
        <f t="shared" si="41"/>
        <v>0</v>
      </c>
      <c r="L1310" t="str">
        <f>'LISTADO GENERAL '!A1322</f>
        <v>BROCHE DE ORO</v>
      </c>
    </row>
    <row r="1311" spans="1:12">
      <c r="A1311" s="22">
        <v>1310</v>
      </c>
      <c r="B1311" t="str">
        <f>+'LISTADO GENERAL '!B1323</f>
        <v>021091116</v>
      </c>
      <c r="C1311" t="str">
        <f>+'LISTADO GENERAL '!E1323</f>
        <v>IBUTANMIGRA 400MG-40MG X 20 TAB*</v>
      </c>
      <c r="D1311">
        <f>+'LISTADO GENERAL '!F1323</f>
        <v>0</v>
      </c>
      <c r="E1311" t="str">
        <f>+'LISTADO GENERAL '!I1323</f>
        <v>MEYER</v>
      </c>
      <c r="F1311" s="20">
        <f>+'LISTADO GENERAL '!S1323</f>
        <v>45839</v>
      </c>
      <c r="G1311">
        <f>+'LISTADO GENERAL '!T1323</f>
        <v>0</v>
      </c>
      <c r="H1311" s="21">
        <f>+'LISTADO GENERAL '!O1323</f>
        <v>6.0034345238095241</v>
      </c>
      <c r="I1311">
        <f t="shared" si="40"/>
        <v>0</v>
      </c>
      <c r="J1311">
        <f>IF('LISTADO GENERAL '!K1323="EXENTO",'REF2'!I1311,I1311*1.16)</f>
        <v>0</v>
      </c>
      <c r="K1311" t="b">
        <f t="shared" si="41"/>
        <v>0</v>
      </c>
      <c r="L1311" t="str">
        <f>'LISTADO GENERAL '!A1323</f>
        <v>BROCHE DE ORO</v>
      </c>
    </row>
    <row r="1312" spans="1:12">
      <c r="A1312" s="22">
        <v>1311</v>
      </c>
      <c r="B1312" t="str">
        <f>+'LISTADO GENERAL '!B1324</f>
        <v>021741075</v>
      </c>
      <c r="C1312" t="str">
        <f>+'LISTADO GENERAL '!E1324</f>
        <v>IBUVAX FEM 200mg-30mg X 10 CAP</v>
      </c>
      <c r="D1312">
        <f>+'LISTADO GENERAL '!F1324</f>
        <v>0</v>
      </c>
      <c r="E1312" t="str">
        <f>+'LISTADO GENERAL '!I1324</f>
        <v>VIVAX</v>
      </c>
      <c r="F1312" s="20">
        <f>+'LISTADO GENERAL '!S1324</f>
        <v>46054</v>
      </c>
      <c r="G1312">
        <f>+'LISTADO GENERAL '!T1324</f>
        <v>0</v>
      </c>
      <c r="H1312" s="21">
        <f>+'LISTADO GENERAL '!O1324</f>
        <v>3.1876458457926873</v>
      </c>
      <c r="I1312">
        <f t="shared" si="40"/>
        <v>0</v>
      </c>
      <c r="J1312">
        <f>IF('LISTADO GENERAL '!K1324="EXENTO",'REF2'!I1312,I1312*1.16)</f>
        <v>0</v>
      </c>
      <c r="K1312" t="b">
        <f t="shared" si="41"/>
        <v>0</v>
      </c>
      <c r="L1312" t="str">
        <f>'LISTADO GENERAL '!A1324</f>
        <v>PRODUCTOS TOP</v>
      </c>
    </row>
    <row r="1313" spans="1:12">
      <c r="A1313" s="22">
        <v>1312</v>
      </c>
      <c r="B1313" t="str">
        <f>+'LISTADO GENERAL '!B1325</f>
        <v>0221110881</v>
      </c>
      <c r="C1313" t="str">
        <f>+'LISTADO GENERAL '!E1325</f>
        <v>IDOXEN 150MG X 10 CAP</v>
      </c>
      <c r="D1313">
        <f>+'LISTADO GENERAL '!F1325</f>
        <v>0</v>
      </c>
      <c r="E1313" t="str">
        <f>+'LISTADO GENERAL '!I1325</f>
        <v>DOLLDER</v>
      </c>
      <c r="F1313" s="20">
        <f>+'LISTADO GENERAL '!S1325</f>
        <v>45992</v>
      </c>
      <c r="G1313">
        <f>+'LISTADO GENERAL '!T1325</f>
        <v>0</v>
      </c>
      <c r="H1313" s="21">
        <f>+'LISTADO GENERAL '!O1325</f>
        <v>13.41772151898734</v>
      </c>
      <c r="I1313">
        <f t="shared" si="40"/>
        <v>0</v>
      </c>
      <c r="J1313">
        <f>IF('LISTADO GENERAL '!K1325="EXENTO",'REF2'!I1313,I1313*1.16)</f>
        <v>0</v>
      </c>
      <c r="K1313" t="b">
        <f t="shared" si="41"/>
        <v>0</v>
      </c>
      <c r="L1313">
        <f>'LISTADO GENERAL '!A1325</f>
        <v>0</v>
      </c>
    </row>
    <row r="1314" spans="1:12">
      <c r="A1314" s="22">
        <v>1313</v>
      </c>
      <c r="B1314" t="str">
        <f>+'LISTADO GENERAL '!B1326</f>
        <v>022110838</v>
      </c>
      <c r="C1314" t="str">
        <f>+'LISTADO GENERAL '!E1326</f>
        <v>IDOXEN 75MG X 10 CAP</v>
      </c>
      <c r="D1314">
        <f>+'LISTADO GENERAL '!F1326</f>
        <v>0</v>
      </c>
      <c r="E1314" t="str">
        <f>+'LISTADO GENERAL '!I1326</f>
        <v>DOLLDER</v>
      </c>
      <c r="F1314" s="20">
        <f>+'LISTADO GENERAL '!S1326</f>
        <v>46357</v>
      </c>
      <c r="G1314">
        <f>+'LISTADO GENERAL '!T1326</f>
        <v>0</v>
      </c>
      <c r="H1314" s="21">
        <f>+'LISTADO GENERAL '!O1326</f>
        <v>5.2025316455696204</v>
      </c>
      <c r="I1314">
        <f t="shared" si="40"/>
        <v>0</v>
      </c>
      <c r="J1314">
        <f>IF('LISTADO GENERAL '!K1326="EXENTO",'REF2'!I1314,I1314*1.16)</f>
        <v>0</v>
      </c>
      <c r="K1314" t="b">
        <f t="shared" si="41"/>
        <v>0</v>
      </c>
      <c r="L1314">
        <f>'LISTADO GENERAL '!A1326</f>
        <v>0</v>
      </c>
    </row>
    <row r="1315" spans="1:12">
      <c r="A1315" s="22">
        <v>1314</v>
      </c>
      <c r="B1315" t="str">
        <f>+'LISTADO GENERAL '!B1327</f>
        <v>022110000</v>
      </c>
      <c r="C1315" t="str">
        <f>+'LISTADO GENERAL '!E1327</f>
        <v>IDOXEN 75MG X 30 CAP</v>
      </c>
      <c r="D1315">
        <f>+'LISTADO GENERAL '!F1327</f>
        <v>0</v>
      </c>
      <c r="E1315" t="str">
        <f>+'LISTADO GENERAL '!I1327</f>
        <v>DOLLDER</v>
      </c>
      <c r="F1315" s="20">
        <f>+'LISTADO GENERAL '!S1327</f>
        <v>46539</v>
      </c>
      <c r="G1315">
        <f>+'LISTADO GENERAL '!T1327</f>
        <v>0</v>
      </c>
      <c r="H1315" s="21">
        <f>+'LISTADO GENERAL '!O1327</f>
        <v>10.584415584415584</v>
      </c>
      <c r="I1315">
        <f t="shared" si="40"/>
        <v>0</v>
      </c>
      <c r="J1315">
        <f>IF('LISTADO GENERAL '!K1327="EXENTO",'REF2'!I1315,I1315*1.16)</f>
        <v>0</v>
      </c>
      <c r="K1315" t="b">
        <f t="shared" si="41"/>
        <v>0</v>
      </c>
      <c r="L1315">
        <f>'LISTADO GENERAL '!A1327</f>
        <v>0</v>
      </c>
    </row>
    <row r="1316" spans="1:12">
      <c r="A1316" s="22">
        <v>1315</v>
      </c>
      <c r="B1316" t="str">
        <f>+'LISTADO GENERAL '!B1328</f>
        <v>0217409036</v>
      </c>
      <c r="C1316" t="str">
        <f>+'LISTADO GENERAL '!E1328</f>
        <v>IFAXIM (RIFAXIMINA) 550mg X 7 CAP</v>
      </c>
      <c r="D1316">
        <f>+'LISTADO GENERAL '!F1328</f>
        <v>0</v>
      </c>
      <c r="E1316" t="str">
        <f>+'LISTADO GENERAL '!I1328</f>
        <v>VIVAX</v>
      </c>
      <c r="F1316" s="20">
        <f>+'LISTADO GENERAL '!S1328</f>
        <v>46054</v>
      </c>
      <c r="G1316">
        <f>+'LISTADO GENERAL '!T1328</f>
        <v>0</v>
      </c>
      <c r="H1316" s="21">
        <f>+'LISTADO GENERAL '!O1328</f>
        <v>14.154761904761905</v>
      </c>
      <c r="I1316">
        <f t="shared" si="40"/>
        <v>0</v>
      </c>
      <c r="J1316">
        <f>IF('LISTADO GENERAL '!K1328="EXENTO",'REF2'!I1316,I1316*1.16)</f>
        <v>0</v>
      </c>
      <c r="K1316" t="b">
        <f t="shared" si="41"/>
        <v>0</v>
      </c>
      <c r="L1316">
        <f>'LISTADO GENERAL '!A1328</f>
        <v>0</v>
      </c>
    </row>
    <row r="1317" spans="1:12">
      <c r="A1317" s="22">
        <v>1316</v>
      </c>
      <c r="B1317" t="str">
        <f>+'LISTADO GENERAL '!B1329</f>
        <v>021740268</v>
      </c>
      <c r="C1317" t="str">
        <f>+'LISTADO GENERAL '!E1329</f>
        <v>ILANA 600MG X 1 CAP BLANDA VAGINAL</v>
      </c>
      <c r="D1317">
        <f>+'LISTADO GENERAL '!F1329</f>
        <v>0</v>
      </c>
      <c r="E1317" t="str">
        <f>+'LISTADO GENERAL '!I1329</f>
        <v>VIVAX</v>
      </c>
      <c r="F1317" s="20">
        <f>+'LISTADO GENERAL '!S1329</f>
        <v>46204</v>
      </c>
      <c r="G1317">
        <f>+'LISTADO GENERAL '!T1329</f>
        <v>0</v>
      </c>
      <c r="H1317" s="21">
        <f>+'LISTADO GENERAL '!O1329</f>
        <v>2.7113924050632909</v>
      </c>
      <c r="I1317">
        <f t="shared" si="40"/>
        <v>0</v>
      </c>
      <c r="J1317">
        <f>IF('LISTADO GENERAL '!K1329="EXENTO",'REF2'!I1317,I1317*1.16)</f>
        <v>0</v>
      </c>
      <c r="K1317" t="b">
        <f t="shared" si="41"/>
        <v>0</v>
      </c>
      <c r="L1317">
        <f>'LISTADO GENERAL '!A1329</f>
        <v>0</v>
      </c>
    </row>
    <row r="1318" spans="1:12">
      <c r="A1318" s="22">
        <v>1317</v>
      </c>
      <c r="B1318" t="str">
        <f>+'LISTADO GENERAL '!B1330</f>
        <v>021090828</v>
      </c>
      <c r="C1318" t="str">
        <f>+'LISTADO GENERAL '!E1330</f>
        <v>IMAZOL (CLOTRIMAZOL) 100 X6 CAP BLD VAGINALES</v>
      </c>
      <c r="D1318">
        <f>+'LISTADO GENERAL '!F1330</f>
        <v>0</v>
      </c>
      <c r="E1318" t="str">
        <f>+'LISTADO GENERAL '!I1330</f>
        <v>MEYER</v>
      </c>
      <c r="F1318" s="20">
        <f>+'LISTADO GENERAL '!S1330</f>
        <v>46508</v>
      </c>
      <c r="G1318">
        <f>+'LISTADO GENERAL '!T1330</f>
        <v>0</v>
      </c>
      <c r="H1318" s="21">
        <f>+'LISTADO GENERAL '!O1330</f>
        <v>2.4304000000000001</v>
      </c>
      <c r="I1318">
        <f t="shared" si="40"/>
        <v>0</v>
      </c>
      <c r="J1318">
        <f>IF('LISTADO GENERAL '!K1330="EXENTO",'REF2'!I1318,I1318*1.16)</f>
        <v>0</v>
      </c>
      <c r="K1318" t="b">
        <f t="shared" si="41"/>
        <v>0</v>
      </c>
      <c r="L1318" t="str">
        <f>'LISTADO GENERAL '!A1330</f>
        <v>BROCHE DE ORO</v>
      </c>
    </row>
    <row r="1319" spans="1:12">
      <c r="A1319" s="22">
        <v>1318</v>
      </c>
      <c r="B1319" t="str">
        <f>+'LISTADO GENERAL '!B1331</f>
        <v>021090612</v>
      </c>
      <c r="C1319" t="str">
        <f>+'LISTADO GENERAL '!E1331</f>
        <v>IMAZOL 1% CREMA VAGINAL x50gr</v>
      </c>
      <c r="D1319">
        <f>+'LISTADO GENERAL '!F1331</f>
        <v>0</v>
      </c>
      <c r="E1319" t="str">
        <f>+'LISTADO GENERAL '!I1331</f>
        <v>MEYER</v>
      </c>
      <c r="F1319" s="20">
        <f>+'LISTADO GENERAL '!S1331</f>
        <v>46661</v>
      </c>
      <c r="G1319">
        <f>+'LISTADO GENERAL '!T1331</f>
        <v>0</v>
      </c>
      <c r="H1319" s="21">
        <f>+'LISTADO GENERAL '!O1331</f>
        <v>4.8216000000000001</v>
      </c>
      <c r="I1319">
        <f t="shared" si="40"/>
        <v>0</v>
      </c>
      <c r="J1319">
        <f>IF('LISTADO GENERAL '!K1331="EXENTO",'REF2'!I1319,I1319*1.16)</f>
        <v>0</v>
      </c>
      <c r="K1319" t="b">
        <f t="shared" si="41"/>
        <v>0</v>
      </c>
      <c r="L1319" t="str">
        <f>'LISTADO GENERAL '!A1331</f>
        <v>BROCHE DE ORO</v>
      </c>
    </row>
    <row r="1320" spans="1:12">
      <c r="A1320" s="22">
        <v>1319</v>
      </c>
      <c r="B1320" t="str">
        <f>+'LISTADO GENERAL '!B1332</f>
        <v>021090269</v>
      </c>
      <c r="C1320" t="str">
        <f>+'LISTADO GENERAL '!E1332</f>
        <v>IMAZOL 1% POLVO X 20GR</v>
      </c>
      <c r="D1320">
        <f>+'LISTADO GENERAL '!F1332</f>
        <v>0</v>
      </c>
      <c r="E1320" t="str">
        <f>+'LISTADO GENERAL '!I1332</f>
        <v>MEYER</v>
      </c>
      <c r="F1320" s="20">
        <f>+'LISTADO GENERAL '!S1332</f>
        <v>46266</v>
      </c>
      <c r="G1320">
        <f>+'LISTADO GENERAL '!T1332</f>
        <v>0</v>
      </c>
      <c r="H1320" s="21">
        <f>+'LISTADO GENERAL '!O1332</f>
        <v>3.1752000000000002</v>
      </c>
      <c r="I1320">
        <f t="shared" si="40"/>
        <v>0</v>
      </c>
      <c r="J1320">
        <f>IF('LISTADO GENERAL '!K1332="EXENTO",'REF2'!I1320,I1320*1.16)</f>
        <v>0</v>
      </c>
      <c r="K1320" t="b">
        <f t="shared" si="41"/>
        <v>0</v>
      </c>
      <c r="L1320" t="str">
        <f>'LISTADO GENERAL '!A1332</f>
        <v>BROCHE DE ORO</v>
      </c>
    </row>
    <row r="1321" spans="1:12">
      <c r="A1321" s="22">
        <v>1320</v>
      </c>
      <c r="B1321" t="str">
        <f>+'LISTADO GENERAL '!B1333</f>
        <v>021090765</v>
      </c>
      <c r="C1321" t="str">
        <f>+'LISTADO GENERAL '!E1333</f>
        <v>IMAZOL 1% SPRAY X25ml</v>
      </c>
      <c r="D1321">
        <f>+'LISTADO GENERAL '!F1333</f>
        <v>0</v>
      </c>
      <c r="E1321" t="str">
        <f>+'LISTADO GENERAL '!I1333</f>
        <v>MEYER</v>
      </c>
      <c r="F1321" s="20">
        <f>+'LISTADO GENERAL '!S1333</f>
        <v>46661</v>
      </c>
      <c r="G1321">
        <f>+'LISTADO GENERAL '!T1333</f>
        <v>0</v>
      </c>
      <c r="H1321" s="21">
        <f>+'LISTADO GENERAL '!O1333</f>
        <v>5.2528000000000006</v>
      </c>
      <c r="I1321">
        <f t="shared" si="40"/>
        <v>0</v>
      </c>
      <c r="J1321">
        <f>IF('LISTADO GENERAL '!K1333="EXENTO",'REF2'!I1321,I1321*1.16)</f>
        <v>0</v>
      </c>
      <c r="K1321" t="b">
        <f t="shared" si="41"/>
        <v>0</v>
      </c>
      <c r="L1321" t="str">
        <f>'LISTADO GENERAL '!A1333</f>
        <v>BROCHE DE ORO</v>
      </c>
    </row>
    <row r="1322" spans="1:12">
      <c r="A1322" s="22">
        <v>1321</v>
      </c>
      <c r="B1322" t="str">
        <f>+'LISTADO GENERAL '!B1334</f>
        <v>021091083</v>
      </c>
      <c r="C1322" t="str">
        <f>+'LISTADO GENERAL '!E1334</f>
        <v>IMAZOL 500MG X 1 CAP BLANDA DUAL</v>
      </c>
      <c r="D1322">
        <f>+'LISTADO GENERAL '!F1334</f>
        <v>0</v>
      </c>
      <c r="E1322" t="str">
        <f>+'LISTADO GENERAL '!I1334</f>
        <v>MEYER</v>
      </c>
      <c r="F1322" s="20">
        <f>+'LISTADO GENERAL '!S1334</f>
        <v>46508</v>
      </c>
      <c r="G1322">
        <f>+'LISTADO GENERAL '!T1334</f>
        <v>0</v>
      </c>
      <c r="H1322" s="21">
        <f>+'LISTADO GENERAL '!O1334</f>
        <v>3.5181999999999998</v>
      </c>
      <c r="I1322">
        <f t="shared" si="40"/>
        <v>0</v>
      </c>
      <c r="J1322">
        <f>IF('LISTADO GENERAL '!K1334="EXENTO",'REF2'!I1322,I1322*1.16)</f>
        <v>0</v>
      </c>
      <c r="K1322" t="b">
        <f t="shared" si="41"/>
        <v>0</v>
      </c>
      <c r="L1322" t="str">
        <f>'LISTADO GENERAL '!A1334</f>
        <v>BROCHE DE ORO</v>
      </c>
    </row>
    <row r="1323" spans="1:12">
      <c r="A1323" s="22">
        <v>1322</v>
      </c>
      <c r="B1323" t="str">
        <f>+'LISTADO GENERAL '!B1335</f>
        <v>010510306</v>
      </c>
      <c r="C1323" t="str">
        <f>+'LISTADO GENERAL '!E1335</f>
        <v>IMIPENEM - CILASTATINA SODICA  500 mg - 500 mg AMP</v>
      </c>
      <c r="D1323">
        <f>+'LISTADO GENERAL '!F1335</f>
        <v>0</v>
      </c>
      <c r="E1323" t="str">
        <f>+'LISTADO GENERAL '!I1335</f>
        <v>EL MORRO</v>
      </c>
      <c r="F1323" s="20">
        <f>+'LISTADO GENERAL '!S1335</f>
        <v>46447</v>
      </c>
      <c r="G1323">
        <f>+'LISTADO GENERAL '!T1335</f>
        <v>0</v>
      </c>
      <c r="H1323" s="21">
        <f>+'LISTADO GENERAL '!O1335</f>
        <v>10.649350649350648</v>
      </c>
      <c r="I1323">
        <f t="shared" si="40"/>
        <v>0</v>
      </c>
      <c r="J1323">
        <f>IF('LISTADO GENERAL '!K1335="EXENTO",'REF2'!I1323,I1323*1.16)</f>
        <v>0</v>
      </c>
      <c r="K1323" t="b">
        <f t="shared" si="41"/>
        <v>0</v>
      </c>
      <c r="L1323" t="str">
        <f>'LISTADO GENERAL '!A1335</f>
        <v>PRODUCTOS TOP</v>
      </c>
    </row>
    <row r="1324" spans="1:12">
      <c r="A1324" s="22">
        <v>1323</v>
      </c>
      <c r="B1324" t="str">
        <f>+'LISTADO GENERAL '!B1336</f>
        <v>011730377</v>
      </c>
      <c r="C1324" t="str">
        <f>+'LISTADO GENERAL '!E1336</f>
        <v>IMIPENEM+ CILASTATINA 500mg</v>
      </c>
      <c r="D1324">
        <f>+'LISTADO GENERAL '!F1336</f>
        <v>0</v>
      </c>
      <c r="E1324" t="str">
        <f>+'LISTADO GENERAL '!I1336</f>
        <v>VITALIS</v>
      </c>
      <c r="F1324" s="20">
        <f>+'LISTADO GENERAL '!S1336</f>
        <v>46447</v>
      </c>
      <c r="G1324">
        <f>+'LISTADO GENERAL '!T1336</f>
        <v>0</v>
      </c>
      <c r="H1324" s="21">
        <f>+'LISTADO GENERAL '!O1336</f>
        <v>7.3777777777777773</v>
      </c>
      <c r="I1324">
        <f t="shared" si="40"/>
        <v>0</v>
      </c>
      <c r="J1324">
        <f>IF('LISTADO GENERAL '!K1336="EXENTO",'REF2'!I1324,I1324*1.16)</f>
        <v>0</v>
      </c>
      <c r="K1324" t="b">
        <f t="shared" si="41"/>
        <v>0</v>
      </c>
      <c r="L1324" t="str">
        <f>'LISTADO GENERAL '!A1336</f>
        <v>PRODUCTOS TOP</v>
      </c>
    </row>
    <row r="1325" spans="1:12">
      <c r="A1325" s="22">
        <v>1324</v>
      </c>
      <c r="B1325" t="str">
        <f>+'LISTADO GENERAL '!B1337</f>
        <v>033510016</v>
      </c>
      <c r="C1325" t="str">
        <f>+'LISTADO GENERAL '!E1337</f>
        <v>INDAPAMIDA BLUEPHARMA 1.5MG X 28 COMP</v>
      </c>
      <c r="D1325">
        <f>+'LISTADO GENERAL '!F1337</f>
        <v>0</v>
      </c>
      <c r="E1325" t="str">
        <f>+'LISTADO GENERAL '!I1337</f>
        <v xml:space="preserve">DOROPHARMA </v>
      </c>
      <c r="F1325" s="20">
        <f>+'LISTADO GENERAL '!S1337</f>
        <v>46023</v>
      </c>
      <c r="G1325">
        <f>+'LISTADO GENERAL '!T1337</f>
        <v>0</v>
      </c>
      <c r="H1325" s="21">
        <f>+'LISTADO GENERAL '!O1337</f>
        <v>7.3766233766233764</v>
      </c>
      <c r="I1325">
        <f t="shared" si="40"/>
        <v>0</v>
      </c>
      <c r="J1325">
        <f>IF('LISTADO GENERAL '!K1337="EXENTO",'REF2'!I1325,I1325*1.16)</f>
        <v>0</v>
      </c>
      <c r="K1325" t="b">
        <f t="shared" si="41"/>
        <v>0</v>
      </c>
      <c r="L1325">
        <f>'LISTADO GENERAL '!A1337</f>
        <v>0</v>
      </c>
    </row>
    <row r="1326" spans="1:12">
      <c r="A1326" s="22">
        <v>1325</v>
      </c>
      <c r="B1326" t="str">
        <f>+'LISTADO GENERAL '!B1338</f>
        <v>020931069</v>
      </c>
      <c r="C1326" t="str">
        <f>+'LISTADO GENERAL '!E1338</f>
        <v>INFLAPRED 10mg/1ml X 5ML</v>
      </c>
      <c r="D1326">
        <f>+'LISTADO GENERAL '!F1338</f>
        <v>0</v>
      </c>
      <c r="E1326" t="str">
        <f>+'LISTADO GENERAL '!I1338</f>
        <v>LA SANTE</v>
      </c>
      <c r="F1326" s="20">
        <f>+'LISTADO GENERAL '!S1338</f>
        <v>46082</v>
      </c>
      <c r="G1326">
        <f>+'LISTADO GENERAL '!T1338</f>
        <v>0</v>
      </c>
      <c r="H1326" s="21">
        <f>+'LISTADO GENERAL '!O1338</f>
        <v>5.4879999999999995</v>
      </c>
      <c r="I1326">
        <f t="shared" si="40"/>
        <v>0</v>
      </c>
      <c r="J1326">
        <f>IF('LISTADO GENERAL '!K1338="EXENTO",'REF2'!I1326,I1326*1.16)</f>
        <v>0</v>
      </c>
      <c r="K1326" t="b">
        <f t="shared" si="41"/>
        <v>0</v>
      </c>
      <c r="L1326" t="str">
        <f>'LISTADO GENERAL '!A1338</f>
        <v>BROCHE DE ORO</v>
      </c>
    </row>
    <row r="1327" spans="1:12">
      <c r="A1327" s="22">
        <v>1326</v>
      </c>
      <c r="B1327" t="str">
        <f>+'LISTADO GENERAL '!B1339</f>
        <v>022110759</v>
      </c>
      <c r="C1327" t="str">
        <f>+'LISTADO GENERAL '!E1339</f>
        <v>INIBIL 20MG X 14 COMP</v>
      </c>
      <c r="D1327">
        <f>+'LISTADO GENERAL '!F1339</f>
        <v>0</v>
      </c>
      <c r="E1327" t="str">
        <f>+'LISTADO GENERAL '!I1339</f>
        <v>DOLLDER</v>
      </c>
      <c r="F1327" s="20">
        <f>+'LISTADO GENERAL '!S1339</f>
        <v>46113</v>
      </c>
      <c r="G1327">
        <f>+'LISTADO GENERAL '!T1339</f>
        <v>0</v>
      </c>
      <c r="H1327" s="21">
        <f>+'LISTADO GENERAL '!O1339</f>
        <v>4.8607594936708853</v>
      </c>
      <c r="I1327">
        <f t="shared" si="40"/>
        <v>0</v>
      </c>
      <c r="J1327">
        <f>IF('LISTADO GENERAL '!K1339="EXENTO",'REF2'!I1327,I1327*1.16)</f>
        <v>0</v>
      </c>
      <c r="K1327" t="b">
        <f t="shared" si="41"/>
        <v>0</v>
      </c>
      <c r="L1327">
        <f>'LISTADO GENERAL '!A1339</f>
        <v>0</v>
      </c>
    </row>
    <row r="1328" spans="1:12">
      <c r="A1328" s="22">
        <v>1327</v>
      </c>
      <c r="B1328" t="str">
        <f>+'LISTADO GENERAL '!B1340</f>
        <v>022110760</v>
      </c>
      <c r="C1328" t="str">
        <f>+'LISTADO GENERAL '!E1340</f>
        <v>INIBIL 40MG X 14 COMP</v>
      </c>
      <c r="D1328">
        <f>+'LISTADO GENERAL '!F1340</f>
        <v>0</v>
      </c>
      <c r="E1328" t="str">
        <f>+'LISTADO GENERAL '!I1340</f>
        <v>DOLLDER</v>
      </c>
      <c r="F1328" s="20">
        <f>+'LISTADO GENERAL '!S1340</f>
        <v>46235</v>
      </c>
      <c r="G1328">
        <f>+'LISTADO GENERAL '!T1340</f>
        <v>0</v>
      </c>
      <c r="H1328" s="21">
        <f>+'LISTADO GENERAL '!O1340</f>
        <v>4.9720779220779221</v>
      </c>
      <c r="I1328">
        <f t="shared" si="40"/>
        <v>0</v>
      </c>
      <c r="J1328">
        <f>IF('LISTADO GENERAL '!K1340="EXENTO",'REF2'!I1328,I1328*1.16)</f>
        <v>0</v>
      </c>
      <c r="K1328" t="b">
        <f t="shared" si="41"/>
        <v>0</v>
      </c>
      <c r="L1328" t="str">
        <f>'LISTADO GENERAL '!A1340</f>
        <v xml:space="preserve">BROCHE DE ORO </v>
      </c>
    </row>
    <row r="1329" spans="1:12">
      <c r="A1329" s="22">
        <v>1328</v>
      </c>
      <c r="B1329" t="str">
        <f>+'LISTADO GENERAL '!B1341</f>
        <v>023640005</v>
      </c>
      <c r="C1329" t="str">
        <f>+'LISTADO GENERAL '!E1341</f>
        <v>INMUNE SUPPORT 7 EN 1 X 60 CAP</v>
      </c>
      <c r="D1329">
        <f>+'LISTADO GENERAL '!F1341</f>
        <v>0</v>
      </c>
      <c r="E1329" t="str">
        <f>+'LISTADO GENERAL '!I1341</f>
        <v>PREVENTUD PLUS</v>
      </c>
      <c r="F1329" s="20">
        <f>+'LISTADO GENERAL '!S1341</f>
        <v>46204</v>
      </c>
      <c r="G1329">
        <f>+'LISTADO GENERAL '!T1341</f>
        <v>0</v>
      </c>
      <c r="H1329" s="21">
        <f>+'LISTADO GENERAL '!O1341</f>
        <v>10.714285714285715</v>
      </c>
      <c r="I1329">
        <f t="shared" si="40"/>
        <v>0</v>
      </c>
      <c r="J1329">
        <f>IF('LISTADO GENERAL '!K1341="EXENTO",'REF2'!I1329,I1329*1.16)</f>
        <v>0</v>
      </c>
      <c r="K1329" t="b">
        <f t="shared" si="41"/>
        <v>0</v>
      </c>
      <c r="L1329" t="str">
        <f>'LISTADO GENERAL '!A1341</f>
        <v>PRODUCTOS TOP</v>
      </c>
    </row>
    <row r="1330" spans="1:12">
      <c r="A1330" s="22">
        <v>1329</v>
      </c>
      <c r="B1330" t="str">
        <f>+'LISTADO GENERAL '!B1342</f>
        <v>033180072</v>
      </c>
      <c r="C1330" t="str">
        <f>+'LISTADO GENERAL '!E1342</f>
        <v>INMUNOGUM GOMITAS CON VITAMINA C-E-ZIN ARANDANO Y SAUCO SABOR MANGO X 30</v>
      </c>
      <c r="D1330">
        <f>+'LISTADO GENERAL '!F1342</f>
        <v>0</v>
      </c>
      <c r="E1330" t="str">
        <f>+'LISTADO GENERAL '!I1342</f>
        <v>ARTE + MEDICO</v>
      </c>
      <c r="F1330" s="20">
        <f>+'LISTADO GENERAL '!S1342</f>
        <v>45962</v>
      </c>
      <c r="G1330">
        <f>+'LISTADO GENERAL '!T1342</f>
        <v>0</v>
      </c>
      <c r="H1330" s="21">
        <f>+'LISTADO GENERAL '!O1342</f>
        <v>8.4177215189873422</v>
      </c>
      <c r="I1330">
        <f t="shared" si="40"/>
        <v>0</v>
      </c>
      <c r="J1330">
        <f>IF('LISTADO GENERAL '!K1342="EXENTO",'REF2'!I1330,I1330*1.16)</f>
        <v>0</v>
      </c>
      <c r="K1330" t="b">
        <f t="shared" si="41"/>
        <v>0</v>
      </c>
      <c r="L1330">
        <f>'LISTADO GENERAL '!A1342</f>
        <v>0</v>
      </c>
    </row>
    <row r="1331" spans="1:12">
      <c r="A1331" s="22">
        <v>1330</v>
      </c>
      <c r="B1331" t="str">
        <f>+'LISTADO GENERAL '!B1343</f>
        <v>020350876</v>
      </c>
      <c r="C1331" t="str">
        <f>+'LISTADO GENERAL '!E1343</f>
        <v>IPALAT 1% CREMA X 20GR</v>
      </c>
      <c r="D1331">
        <f>+'LISTADO GENERAL '!F1343</f>
        <v>0</v>
      </c>
      <c r="E1331" t="str">
        <f>+'LISTADO GENERAL '!I1343</f>
        <v>COFASA</v>
      </c>
      <c r="F1331" s="20">
        <f>+'LISTADO GENERAL '!S1343</f>
        <v>46266</v>
      </c>
      <c r="G1331">
        <f>+'LISTADO GENERAL '!T1343</f>
        <v>0</v>
      </c>
      <c r="H1331" s="21">
        <f>+'LISTADO GENERAL '!O1343</f>
        <v>4.6316962025316455</v>
      </c>
      <c r="I1331">
        <f t="shared" si="40"/>
        <v>0</v>
      </c>
      <c r="J1331">
        <f>IF('LISTADO GENERAL '!K1343="EXENTO",'REF2'!I1331,I1331*1.16)</f>
        <v>0</v>
      </c>
      <c r="K1331" t="b">
        <f t="shared" si="41"/>
        <v>0</v>
      </c>
      <c r="L1331" t="str">
        <f>'LISTADO GENERAL '!A1343</f>
        <v>PRODUCTOS TOP</v>
      </c>
    </row>
    <row r="1332" spans="1:12">
      <c r="A1332" s="22">
        <v>1331</v>
      </c>
      <c r="B1332" t="str">
        <f>+'LISTADO GENERAL '!B1344</f>
        <v>020350875</v>
      </c>
      <c r="C1332" t="str">
        <f>+'LISTADO GENERAL '!E1344</f>
        <v>IPALAT 10MG/20ML SOLUCION TOPICA X 20ML</v>
      </c>
      <c r="D1332">
        <f>+'LISTADO GENERAL '!F1344</f>
        <v>0</v>
      </c>
      <c r="E1332" t="str">
        <f>+'LISTADO GENERAL '!I1344</f>
        <v>COFASA</v>
      </c>
      <c r="F1332" s="20">
        <f>+'LISTADO GENERAL '!S1344</f>
        <v>47027</v>
      </c>
      <c r="G1332">
        <f>+'LISTADO GENERAL '!T1344</f>
        <v>0</v>
      </c>
      <c r="H1332" s="21">
        <f>+'LISTADO GENERAL '!O1344</f>
        <v>4.1368101265822785</v>
      </c>
      <c r="I1332">
        <f t="shared" si="40"/>
        <v>0</v>
      </c>
      <c r="J1332">
        <f>IF('LISTADO GENERAL '!K1344="EXENTO",'REF2'!I1332,I1332*1.16)</f>
        <v>0</v>
      </c>
      <c r="K1332" t="b">
        <f t="shared" si="41"/>
        <v>0</v>
      </c>
      <c r="L1332" t="str">
        <f>'LISTADO GENERAL '!A1344</f>
        <v xml:space="preserve">NUEVAS ENTRADAS </v>
      </c>
    </row>
    <row r="1333" spans="1:12">
      <c r="A1333" s="22">
        <v>1332</v>
      </c>
      <c r="B1333" t="str">
        <f>+'LISTADO GENERAL '!B1345</f>
        <v>021181027</v>
      </c>
      <c r="C1333" t="str">
        <f>+'LISTADO GENERAL '!E1345</f>
        <v>IPORET 40MG/ML SUSPENSION ORAL X 60ML USO PEDIATRICO</v>
      </c>
      <c r="D1333">
        <f>+'LISTADO GENERAL '!F1345</f>
        <v>0</v>
      </c>
      <c r="E1333" t="str">
        <f>+'LISTADO GENERAL '!I1345</f>
        <v>OFTALMI</v>
      </c>
      <c r="F1333" s="20">
        <f>+'LISTADO GENERAL '!S1345</f>
        <v>46661</v>
      </c>
      <c r="G1333">
        <f>+'LISTADO GENERAL '!T1345</f>
        <v>0</v>
      </c>
      <c r="H1333" s="21">
        <f>+'LISTADO GENERAL '!O1345</f>
        <v>3.6162000000000001</v>
      </c>
      <c r="I1333">
        <f t="shared" si="40"/>
        <v>0</v>
      </c>
      <c r="J1333">
        <f>IF('LISTADO GENERAL '!K1345="EXENTO",'REF2'!I1333,I1333*1.16)</f>
        <v>0</v>
      </c>
      <c r="K1333" t="b">
        <f t="shared" si="41"/>
        <v>0</v>
      </c>
      <c r="L1333" t="str">
        <f>'LISTADO GENERAL '!A1345</f>
        <v>BROCHE DE ORO</v>
      </c>
    </row>
    <row r="1334" spans="1:12">
      <c r="A1334" s="22">
        <v>1333</v>
      </c>
      <c r="B1334" t="str">
        <f>+'LISTADO GENERAL '!B1346</f>
        <v>021260992</v>
      </c>
      <c r="C1334" t="str">
        <f>+'LISTADO GENERAL '!E1346</f>
        <v>IPROXIN(CIPROFLOXACINA) 500MG X 12 TAB</v>
      </c>
      <c r="D1334">
        <f>+'LISTADO GENERAL '!F1346</f>
        <v>0</v>
      </c>
      <c r="E1334" t="str">
        <f>+'LISTADO GENERAL '!I1346</f>
        <v>PLUS ANDES</v>
      </c>
      <c r="F1334" s="20">
        <f>+'LISTADO GENERAL '!S1346</f>
        <v>46174</v>
      </c>
      <c r="G1334">
        <f>+'LISTADO GENERAL '!T1346</f>
        <v>0</v>
      </c>
      <c r="H1334" s="21">
        <f>+'LISTADO GENERAL '!O1346</f>
        <v>3.670492309514211</v>
      </c>
      <c r="I1334">
        <f t="shared" si="40"/>
        <v>0</v>
      </c>
      <c r="J1334">
        <f>IF('LISTADO GENERAL '!K1346="EXENTO",'REF2'!I1334,I1334*1.16)</f>
        <v>0</v>
      </c>
      <c r="K1334" t="b">
        <f t="shared" si="41"/>
        <v>0</v>
      </c>
      <c r="L1334">
        <f>'LISTADO GENERAL '!A1346</f>
        <v>0</v>
      </c>
    </row>
    <row r="1335" spans="1:12">
      <c r="A1335" s="22">
        <v>1334</v>
      </c>
      <c r="B1335" t="str">
        <f>+'LISTADO GENERAL '!B1347</f>
        <v>11501004</v>
      </c>
      <c r="C1335" t="str">
        <f>+'LISTADO GENERAL '!E1347</f>
        <v xml:space="preserve">IRBESARTÁN 150 MG X 28 TAB </v>
      </c>
      <c r="D1335">
        <f>+'LISTADO GENERAL '!F1347</f>
        <v>0</v>
      </c>
      <c r="E1335" t="str">
        <f>+'LISTADO GENERAL '!I1347</f>
        <v>CALOX</v>
      </c>
      <c r="F1335" s="20">
        <f>+'LISTADO GENERAL '!S1347</f>
        <v>46692</v>
      </c>
      <c r="G1335">
        <f>+'LISTADO GENERAL '!T1347</f>
        <v>0</v>
      </c>
      <c r="H1335" s="21">
        <f>+'LISTADO GENERAL '!O1347</f>
        <v>12.077922077922079</v>
      </c>
      <c r="I1335">
        <f t="shared" si="40"/>
        <v>0</v>
      </c>
      <c r="J1335">
        <f>IF('LISTADO GENERAL '!K1347="EXENTO",'REF2'!I1335,I1335*1.16)</f>
        <v>0</v>
      </c>
      <c r="K1335" t="b">
        <f t="shared" si="41"/>
        <v>0</v>
      </c>
      <c r="L1335">
        <f>'LISTADO GENERAL '!A1347</f>
        <v>0</v>
      </c>
    </row>
    <row r="1336" spans="1:12">
      <c r="A1336" s="22">
        <v>1335</v>
      </c>
      <c r="B1336" t="str">
        <f>+'LISTADO GENERAL '!B1348</f>
        <v>020930276</v>
      </c>
      <c r="C1336" t="str">
        <f>+'LISTADO GENERAL '!E1348</f>
        <v>IRBESARTAN 150MG X 10 TAB</v>
      </c>
      <c r="D1336">
        <f>+'LISTADO GENERAL '!F1348</f>
        <v>0</v>
      </c>
      <c r="E1336" t="str">
        <f>+'LISTADO GENERAL '!I1348</f>
        <v>LA SANTE</v>
      </c>
      <c r="F1336" s="20">
        <f>+'LISTADO GENERAL '!S1348</f>
        <v>46174</v>
      </c>
      <c r="G1336">
        <f>+'LISTADO GENERAL '!T1348</f>
        <v>0</v>
      </c>
      <c r="H1336" s="21">
        <f>+'LISTADO GENERAL '!O1348</f>
        <v>4.1845999999999997</v>
      </c>
      <c r="I1336">
        <f t="shared" si="40"/>
        <v>0</v>
      </c>
      <c r="J1336">
        <f>IF('LISTADO GENERAL '!K1348="EXENTO",'REF2'!I1336,I1336*1.16)</f>
        <v>0</v>
      </c>
      <c r="K1336" t="b">
        <f t="shared" si="41"/>
        <v>0</v>
      </c>
      <c r="L1336" t="str">
        <f>'LISTADO GENERAL '!A1348</f>
        <v>BROCHE DE ORO</v>
      </c>
    </row>
    <row r="1337" spans="1:12">
      <c r="A1337" s="22">
        <v>1336</v>
      </c>
      <c r="B1337" t="str">
        <f>+'LISTADO GENERAL '!B1349</f>
        <v>020931146</v>
      </c>
      <c r="C1337" t="str">
        <f>+'LISTADO GENERAL '!E1349</f>
        <v>IRBESARTAN 300 MG X 10 TAB</v>
      </c>
      <c r="D1337">
        <f>+'LISTADO GENERAL '!F1349</f>
        <v>0</v>
      </c>
      <c r="E1337" t="str">
        <f>+'LISTADO GENERAL '!I1349</f>
        <v>LA SANTE</v>
      </c>
      <c r="F1337" s="20">
        <f>+'LISTADO GENERAL '!S1349</f>
        <v>46174</v>
      </c>
      <c r="G1337">
        <f>+'LISTADO GENERAL '!T1349</f>
        <v>0</v>
      </c>
      <c r="H1337" s="21">
        <f>+'LISTADO GENERAL '!O1349</f>
        <v>4.4001999999999999</v>
      </c>
      <c r="I1337">
        <f t="shared" si="40"/>
        <v>0</v>
      </c>
      <c r="J1337">
        <f>IF('LISTADO GENERAL '!K1349="EXENTO",'REF2'!I1337,I1337*1.16)</f>
        <v>0</v>
      </c>
      <c r="K1337" t="b">
        <f t="shared" si="41"/>
        <v>0</v>
      </c>
      <c r="L1337" t="str">
        <f>'LISTADO GENERAL '!A1349</f>
        <v>BROCHE DE ORO</v>
      </c>
    </row>
    <row r="1338" spans="1:12">
      <c r="A1338" s="22">
        <v>1337</v>
      </c>
      <c r="B1338" t="str">
        <f>+'LISTADO GENERAL '!B1350</f>
        <v>11501018</v>
      </c>
      <c r="C1338" t="str">
        <f>+'LISTADO GENERAL '!E1350</f>
        <v xml:space="preserve">IRBESARTÁN 300 MG X 28 TA </v>
      </c>
      <c r="D1338">
        <f>+'LISTADO GENERAL '!F1350</f>
        <v>0</v>
      </c>
      <c r="E1338" t="str">
        <f>+'LISTADO GENERAL '!I1350</f>
        <v>CALOX</v>
      </c>
      <c r="F1338" s="20">
        <f>+'LISTADO GENERAL '!S1350</f>
        <v>46753</v>
      </c>
      <c r="G1338">
        <f>+'LISTADO GENERAL '!T1350</f>
        <v>0</v>
      </c>
      <c r="H1338" s="21">
        <f>+'LISTADO GENERAL '!O1350</f>
        <v>17.7012987012987</v>
      </c>
      <c r="I1338">
        <f t="shared" si="40"/>
        <v>0</v>
      </c>
      <c r="J1338">
        <f>IF('LISTADO GENERAL '!K1350="EXENTO",'REF2'!I1338,I1338*1.16)</f>
        <v>0</v>
      </c>
      <c r="K1338" t="b">
        <f t="shared" si="41"/>
        <v>0</v>
      </c>
      <c r="L1338">
        <f>'LISTADO GENERAL '!A1350</f>
        <v>0</v>
      </c>
    </row>
    <row r="1339" spans="1:12">
      <c r="A1339" s="22">
        <v>1338</v>
      </c>
      <c r="B1339" t="str">
        <f>+'LISTADO GENERAL '!B1351</f>
        <v>033510018</v>
      </c>
      <c r="C1339" t="str">
        <f>+'LISTADO GENERAL '!E1351</f>
        <v>IRBESARTAN+HIDROCLOROTIAZIDA (300MG+12.5MG ) X 28 COMP (BLUEPHARMA)</v>
      </c>
      <c r="D1339">
        <f>+'LISTADO GENERAL '!F1351</f>
        <v>0</v>
      </c>
      <c r="E1339" t="str">
        <f>+'LISTADO GENERAL '!I1351</f>
        <v xml:space="preserve">DOROPHARMA </v>
      </c>
      <c r="F1339" s="20">
        <f>+'LISTADO GENERAL '!S1351</f>
        <v>46419</v>
      </c>
      <c r="G1339">
        <f>+'LISTADO GENERAL '!T1351</f>
        <v>0</v>
      </c>
      <c r="H1339" s="21">
        <f>+'LISTADO GENERAL '!O1351</f>
        <v>12.922077922077921</v>
      </c>
      <c r="I1339">
        <f t="shared" si="40"/>
        <v>0</v>
      </c>
      <c r="J1339">
        <f>IF('LISTADO GENERAL '!K1351="EXENTO",'REF2'!I1339,I1339*1.16)</f>
        <v>0</v>
      </c>
      <c r="K1339" t="b">
        <f t="shared" si="41"/>
        <v>0</v>
      </c>
      <c r="L1339">
        <f>'LISTADO GENERAL '!A1351</f>
        <v>0</v>
      </c>
    </row>
    <row r="1340" spans="1:12">
      <c r="A1340" s="22">
        <v>1339</v>
      </c>
      <c r="B1340" t="str">
        <f>+'LISTADO GENERAL '!B1352</f>
        <v>021091137</v>
      </c>
      <c r="C1340" t="str">
        <f>+'LISTADO GENERAL '!E1352</f>
        <v>IRBETT 300 (IRBESARTAN) 300mg X 28 TAB</v>
      </c>
      <c r="D1340">
        <f>+'LISTADO GENERAL '!F1352</f>
        <v>0</v>
      </c>
      <c r="E1340" t="str">
        <f>+'LISTADO GENERAL '!I1352</f>
        <v>MEYER</v>
      </c>
      <c r="F1340" s="20">
        <f>+'LISTADO GENERAL '!S1352</f>
        <v>45809</v>
      </c>
      <c r="G1340">
        <f>+'LISTADO GENERAL '!T1352</f>
        <v>0</v>
      </c>
      <c r="H1340" s="21">
        <f>+'LISTADO GENERAL '!O1352</f>
        <v>21.105177402785223</v>
      </c>
      <c r="I1340">
        <f t="shared" si="40"/>
        <v>0</v>
      </c>
      <c r="J1340">
        <f>IF('LISTADO GENERAL '!K1352="EXENTO",'REF2'!I1340,I1340*1.16)</f>
        <v>0</v>
      </c>
      <c r="K1340" t="b">
        <f t="shared" si="41"/>
        <v>0</v>
      </c>
      <c r="L1340" t="str">
        <f>'LISTADO GENERAL '!A1352</f>
        <v>BROCHE DE ORO</v>
      </c>
    </row>
    <row r="1341" spans="1:12">
      <c r="A1341" s="22">
        <v>1340</v>
      </c>
      <c r="B1341" t="str">
        <f>+'LISTADO GENERAL '!B1353</f>
        <v>7598981001510</v>
      </c>
      <c r="C1341" t="str">
        <f>+'LISTADO GENERAL '!E1353</f>
        <v>IRGEM 150 MG X 10 TAB</v>
      </c>
      <c r="D1341">
        <f>+'LISTADO GENERAL '!F1353</f>
        <v>0</v>
      </c>
      <c r="E1341" t="str">
        <f>+'LISTADO GENERAL '!I1353</f>
        <v>GEMALABS</v>
      </c>
      <c r="F1341" s="20">
        <f>+'LISTADO GENERAL '!S1353</f>
        <v>46235</v>
      </c>
      <c r="G1341">
        <f>+'LISTADO GENERAL '!T1353</f>
        <v>0</v>
      </c>
      <c r="H1341" s="21">
        <f>+'LISTADO GENERAL '!O1353</f>
        <v>3.2857142857142856</v>
      </c>
      <c r="I1341">
        <f t="shared" si="40"/>
        <v>0</v>
      </c>
      <c r="J1341">
        <f>IF('LISTADO GENERAL '!K1353="EXENTO",'REF2'!I1341,I1341*1.16)</f>
        <v>0</v>
      </c>
      <c r="K1341" t="b">
        <f t="shared" si="41"/>
        <v>0</v>
      </c>
      <c r="L1341">
        <f>'LISTADO GENERAL '!A1353</f>
        <v>0</v>
      </c>
    </row>
    <row r="1342" spans="1:12">
      <c r="A1342" s="22">
        <v>1341</v>
      </c>
      <c r="B1342" t="str">
        <f>+'LISTADO GENERAL '!B1354</f>
        <v>7598981001527</v>
      </c>
      <c r="C1342" t="str">
        <f>+'LISTADO GENERAL '!E1354</f>
        <v>IRGEM 150 MG X 30 TAB</v>
      </c>
      <c r="D1342">
        <f>+'LISTADO GENERAL '!F1354</f>
        <v>0</v>
      </c>
      <c r="E1342" t="str">
        <f>+'LISTADO GENERAL '!I1354</f>
        <v>GEMALABS</v>
      </c>
      <c r="F1342" s="20">
        <f>+'LISTADO GENERAL '!S1354</f>
        <v>46296</v>
      </c>
      <c r="G1342">
        <f>+'LISTADO GENERAL '!T1354</f>
        <v>0</v>
      </c>
      <c r="H1342" s="21">
        <f>+'LISTADO GENERAL '!O1354</f>
        <v>7.4415584415584419</v>
      </c>
      <c r="I1342">
        <f t="shared" si="40"/>
        <v>0</v>
      </c>
      <c r="J1342">
        <f>IF('LISTADO GENERAL '!K1354="EXENTO",'REF2'!I1342,I1342*1.16)</f>
        <v>0</v>
      </c>
      <c r="K1342" t="b">
        <f t="shared" si="41"/>
        <v>0</v>
      </c>
      <c r="L1342">
        <f>'LISTADO GENERAL '!A1354</f>
        <v>0</v>
      </c>
    </row>
    <row r="1343" spans="1:12">
      <c r="A1343" s="22">
        <v>1342</v>
      </c>
      <c r="B1343" t="str">
        <f>+'LISTADO GENERAL '!B1355</f>
        <v>7598981001534</v>
      </c>
      <c r="C1343" t="str">
        <f>+'LISTADO GENERAL '!E1355</f>
        <v>IRGEM 300 MG X 10 TAB</v>
      </c>
      <c r="D1343">
        <f>+'LISTADO GENERAL '!F1355</f>
        <v>0</v>
      </c>
      <c r="E1343" t="str">
        <f>+'LISTADO GENERAL '!I1355</f>
        <v>GEMALABS</v>
      </c>
      <c r="F1343" s="20">
        <f>+'LISTADO GENERAL '!S1355</f>
        <v>46296</v>
      </c>
      <c r="G1343">
        <f>+'LISTADO GENERAL '!T1355</f>
        <v>0</v>
      </c>
      <c r="H1343" s="21">
        <f>+'LISTADO GENERAL '!O1355</f>
        <v>2.9610389610389607</v>
      </c>
      <c r="I1343">
        <f t="shared" si="40"/>
        <v>0</v>
      </c>
      <c r="J1343">
        <f>IF('LISTADO GENERAL '!K1355="EXENTO",'REF2'!I1343,I1343*1.16)</f>
        <v>0</v>
      </c>
      <c r="K1343" t="b">
        <f t="shared" si="41"/>
        <v>0</v>
      </c>
      <c r="L1343">
        <f>'LISTADO GENERAL '!A1355</f>
        <v>0</v>
      </c>
    </row>
    <row r="1344" spans="1:12">
      <c r="A1344" s="22">
        <v>1343</v>
      </c>
      <c r="B1344" t="str">
        <f>+'LISTADO GENERAL '!B1356</f>
        <v>7598981001541</v>
      </c>
      <c r="C1344" t="str">
        <f>+'LISTADO GENERAL '!E1356</f>
        <v>IRGEM 300 MG X 30 TAB</v>
      </c>
      <c r="D1344">
        <f>+'LISTADO GENERAL '!F1356</f>
        <v>0</v>
      </c>
      <c r="E1344" t="str">
        <f>+'LISTADO GENERAL '!I1356</f>
        <v>GEMALABS</v>
      </c>
      <c r="F1344" s="20">
        <f>+'LISTADO GENERAL '!S1356</f>
        <v>46235</v>
      </c>
      <c r="G1344">
        <f>+'LISTADO GENERAL '!T1356</f>
        <v>0</v>
      </c>
      <c r="H1344" s="21">
        <f>+'LISTADO GENERAL '!O1356</f>
        <v>8.7402597402597397</v>
      </c>
      <c r="I1344">
        <f t="shared" si="40"/>
        <v>0</v>
      </c>
      <c r="J1344">
        <f>IF('LISTADO GENERAL '!K1356="EXENTO",'REF2'!I1344,I1344*1.16)</f>
        <v>0</v>
      </c>
      <c r="K1344" t="b">
        <f t="shared" si="41"/>
        <v>0</v>
      </c>
      <c r="L1344">
        <f>'LISTADO GENERAL '!A1356</f>
        <v>0</v>
      </c>
    </row>
    <row r="1345" spans="1:12">
      <c r="A1345" s="22">
        <v>1344</v>
      </c>
      <c r="B1345" t="str">
        <f>+'LISTADO GENERAL '!B1357</f>
        <v>0217409009</v>
      </c>
      <c r="C1345" t="str">
        <f>+'LISTADO GENERAL '!E1357</f>
        <v>ISBELA X 21  COMP RECUBIERTA</v>
      </c>
      <c r="D1345">
        <f>+'LISTADO GENERAL '!F1357</f>
        <v>0</v>
      </c>
      <c r="E1345" t="str">
        <f>+'LISTADO GENERAL '!I1357</f>
        <v>VIVAX</v>
      </c>
      <c r="F1345" s="20">
        <f>+'LISTADO GENERAL '!S1357</f>
        <v>46082</v>
      </c>
      <c r="G1345">
        <f>+'LISTADO GENERAL '!T1357</f>
        <v>0</v>
      </c>
      <c r="H1345" s="21">
        <f>+'LISTADO GENERAL '!O1357</f>
        <v>10.324675324675324</v>
      </c>
      <c r="I1345">
        <f t="shared" si="40"/>
        <v>0</v>
      </c>
      <c r="J1345">
        <f>IF('LISTADO GENERAL '!K1357="EXENTO",'REF2'!I1345,I1345*1.16)</f>
        <v>0</v>
      </c>
      <c r="K1345" t="b">
        <f t="shared" si="41"/>
        <v>0</v>
      </c>
      <c r="L1345">
        <f>'LISTADO GENERAL '!A1357</f>
        <v>0</v>
      </c>
    </row>
    <row r="1346" spans="1:12">
      <c r="A1346" s="22">
        <v>1345</v>
      </c>
      <c r="B1346" t="str">
        <f>+'LISTADO GENERAL '!B1358</f>
        <v>020191103</v>
      </c>
      <c r="C1346" t="str">
        <f>+'LISTADO GENERAL '!E1358</f>
        <v>ISOSPRAY 2MG-1.5 MG PASTILLAS MIEL-LIMON X 12 PASTILLAS</v>
      </c>
      <c r="D1346">
        <f>+'LISTADO GENERAL '!F1358</f>
        <v>0</v>
      </c>
      <c r="E1346" t="str">
        <f>+'LISTADO GENERAL '!I1358</f>
        <v>BIOTECH</v>
      </c>
      <c r="F1346" s="20">
        <f>+'LISTADO GENERAL '!S1358</f>
        <v>45901</v>
      </c>
      <c r="G1346">
        <f>+'LISTADO GENERAL '!T1358</f>
        <v>0</v>
      </c>
      <c r="H1346" s="21">
        <f>+'LISTADO GENERAL '!O1358</f>
        <v>3.3928571428571432</v>
      </c>
      <c r="I1346">
        <f t="shared" ref="I1346:I1409" si="42">+H1346*G1346</f>
        <v>0</v>
      </c>
      <c r="J1346">
        <f>IF('LISTADO GENERAL '!K1358="EXENTO",'REF2'!I1346,I1346*1.16)</f>
        <v>0</v>
      </c>
      <c r="K1346" t="b">
        <f t="shared" si="41"/>
        <v>0</v>
      </c>
      <c r="L1346">
        <f>'LISTADO GENERAL '!A1358</f>
        <v>0</v>
      </c>
    </row>
    <row r="1347" spans="1:12">
      <c r="A1347" s="22">
        <v>1346</v>
      </c>
      <c r="B1347" t="str">
        <f>+'LISTADO GENERAL '!B1359</f>
        <v>020191122</v>
      </c>
      <c r="C1347" t="str">
        <f>+'LISTADO GENERAL '!E1359</f>
        <v xml:space="preserve">ISOSPRAY PLUS 0,15%-0,25% SOLUCION FCO 120 ML </v>
      </c>
      <c r="D1347">
        <f>+'LISTADO GENERAL '!F1359</f>
        <v>0</v>
      </c>
      <c r="E1347" t="str">
        <f>+'LISTADO GENERAL '!I1359</f>
        <v>BIOTECH</v>
      </c>
      <c r="F1347" s="20">
        <f>+'LISTADO GENERAL '!S1359</f>
        <v>46204</v>
      </c>
      <c r="G1347">
        <f>+'LISTADO GENERAL '!T1359</f>
        <v>0</v>
      </c>
      <c r="H1347" s="21">
        <f>+'LISTADO GENERAL '!O1359</f>
        <v>4.4025974025974026</v>
      </c>
      <c r="I1347">
        <f t="shared" si="42"/>
        <v>0</v>
      </c>
      <c r="J1347">
        <f>IF('LISTADO GENERAL '!K1359="EXENTO",'REF2'!I1347,I1347*1.16)</f>
        <v>0</v>
      </c>
      <c r="K1347" t="b">
        <f t="shared" ref="K1347:K1410" si="43">IF(AND(G1347&gt;0,OR(L1347=$L$1,L1347=$M$1)),ROW())</f>
        <v>0</v>
      </c>
      <c r="L1347">
        <f>'LISTADO GENERAL '!A1359</f>
        <v>0</v>
      </c>
    </row>
    <row r="1348" spans="1:12">
      <c r="A1348" s="22">
        <v>1347</v>
      </c>
      <c r="B1348" t="str">
        <f>+'LISTADO GENERAL '!B1360</f>
        <v>020191091</v>
      </c>
      <c r="C1348" t="str">
        <f>+'LISTADO GENERAL '!E1360</f>
        <v xml:space="preserve">ISOSPRAY PLUS 0,15%-0,25% SOLUCION FCO 180 ML </v>
      </c>
      <c r="D1348">
        <f>+'LISTADO GENERAL '!F1360</f>
        <v>0</v>
      </c>
      <c r="E1348" t="str">
        <f>+'LISTADO GENERAL '!I1360</f>
        <v>BIOTECH</v>
      </c>
      <c r="F1348" s="20">
        <f>+'LISTADO GENERAL '!S1360</f>
        <v>46204</v>
      </c>
      <c r="G1348">
        <f>+'LISTADO GENERAL '!T1360</f>
        <v>0</v>
      </c>
      <c r="H1348" s="21">
        <f>+'LISTADO GENERAL '!O1360</f>
        <v>4.669620253164557</v>
      </c>
      <c r="I1348">
        <f t="shared" si="42"/>
        <v>0</v>
      </c>
      <c r="J1348">
        <f>IF('LISTADO GENERAL '!K1360="EXENTO",'REF2'!I1348,I1348*1.16)</f>
        <v>0</v>
      </c>
      <c r="K1348" t="b">
        <f t="shared" si="43"/>
        <v>0</v>
      </c>
      <c r="L1348">
        <f>'LISTADO GENERAL '!A1360</f>
        <v>0</v>
      </c>
    </row>
    <row r="1349" spans="1:12">
      <c r="A1349" s="22">
        <v>1348</v>
      </c>
      <c r="B1349" t="str">
        <f>+'LISTADO GENERAL '!B1361</f>
        <v>020930921</v>
      </c>
      <c r="C1349" t="str">
        <f>+'LISTADO GENERAL '!E1361</f>
        <v>ITISONA 0,1% CREMA X 30GR</v>
      </c>
      <c r="D1349">
        <f>+'LISTADO GENERAL '!F1361</f>
        <v>0</v>
      </c>
      <c r="E1349" t="str">
        <f>+'LISTADO GENERAL '!I1361</f>
        <v>LA SANTE</v>
      </c>
      <c r="F1349" s="20">
        <f>+'LISTADO GENERAL '!S1361</f>
        <v>46296</v>
      </c>
      <c r="G1349">
        <f>+'LISTADO GENERAL '!T1361</f>
        <v>0</v>
      </c>
      <c r="H1349" s="21">
        <f>+'LISTADO GENERAL '!O1361</f>
        <v>3.8441250448531079</v>
      </c>
      <c r="I1349">
        <f t="shared" si="42"/>
        <v>0</v>
      </c>
      <c r="J1349">
        <f>IF('LISTADO GENERAL '!K1361="EXENTO",'REF2'!I1349,I1349*1.16)</f>
        <v>0</v>
      </c>
      <c r="K1349" t="b">
        <f t="shared" si="43"/>
        <v>0</v>
      </c>
      <c r="L1349" t="str">
        <f>'LISTADO GENERAL '!A1361</f>
        <v>BROCHE DE ORO</v>
      </c>
    </row>
    <row r="1350" spans="1:12">
      <c r="A1350" s="22">
        <v>1349</v>
      </c>
      <c r="B1350" t="str">
        <f>+'LISTADO GENERAL '!B1362</f>
        <v>033180027</v>
      </c>
      <c r="C1350" t="str">
        <f>+'LISTADO GENERAL '!E1362</f>
        <v>ITRACONAZOL 100 MG X 10 CAP</v>
      </c>
      <c r="D1350">
        <f>+'LISTADO GENERAL '!F1362</f>
        <v>0</v>
      </c>
      <c r="E1350" t="str">
        <f>+'LISTADO GENERAL '!I1362</f>
        <v>ARTE + MEDICO</v>
      </c>
      <c r="F1350" s="20">
        <f>+'LISTADO GENERAL '!S1362</f>
        <v>46235</v>
      </c>
      <c r="G1350">
        <f>+'LISTADO GENERAL '!T1362</f>
        <v>0</v>
      </c>
      <c r="H1350" s="21">
        <f>+'LISTADO GENERAL '!O1362</f>
        <v>3.7154761904761906</v>
      </c>
      <c r="I1350">
        <f t="shared" si="42"/>
        <v>0</v>
      </c>
      <c r="J1350">
        <f>IF('LISTADO GENERAL '!K1362="EXENTO",'REF2'!I1350,I1350*1.16)</f>
        <v>0</v>
      </c>
      <c r="K1350" t="b">
        <f t="shared" si="43"/>
        <v>0</v>
      </c>
      <c r="L1350">
        <f>'LISTADO GENERAL '!A1362</f>
        <v>0</v>
      </c>
    </row>
    <row r="1351" spans="1:12">
      <c r="A1351" s="22">
        <v>1350</v>
      </c>
      <c r="B1351" t="str">
        <f>+'LISTADO GENERAL '!B1363</f>
        <v>023760023</v>
      </c>
      <c r="C1351" t="str">
        <f>+'LISTADO GENERAL '!E1363</f>
        <v>ITRACONAZOL+SECNIDAZOL X 10 CAPSULAS</v>
      </c>
      <c r="D1351">
        <f>+'LISTADO GENERAL '!F1363</f>
        <v>0</v>
      </c>
      <c r="E1351" t="str">
        <f>+'LISTADO GENERAL '!I1363</f>
        <v>BIOGLASS</v>
      </c>
      <c r="F1351" s="20">
        <f>+'LISTADO GENERAL '!S1363</f>
        <v>46113</v>
      </c>
      <c r="G1351">
        <f>+'LISTADO GENERAL '!T1363</f>
        <v>0</v>
      </c>
      <c r="H1351" s="21">
        <f>+'LISTADO GENERAL '!O1363</f>
        <v>3.6396103896103895</v>
      </c>
      <c r="I1351">
        <f t="shared" si="42"/>
        <v>0</v>
      </c>
      <c r="J1351">
        <f>IF('LISTADO GENERAL '!K1363="EXENTO",'REF2'!I1351,I1351*1.16)</f>
        <v>0</v>
      </c>
      <c r="K1351" t="b">
        <f t="shared" si="43"/>
        <v>0</v>
      </c>
      <c r="L1351" t="str">
        <f>'LISTADO GENERAL '!A1363</f>
        <v xml:space="preserve">BROCHE DE ORO </v>
      </c>
    </row>
    <row r="1352" spans="1:12">
      <c r="A1352" s="22">
        <v>1351</v>
      </c>
      <c r="B1352" t="str">
        <f>+'LISTADO GENERAL '!B1364</f>
        <v>033590012</v>
      </c>
      <c r="C1352" t="str">
        <f>+'LISTADO GENERAL '!E1364</f>
        <v>ITRASEC - ITRACONAZOL 33.33mg + SECNIDAZOL 166.6X 10CAP</v>
      </c>
      <c r="D1352">
        <f>+'LISTADO GENERAL '!F1364</f>
        <v>0</v>
      </c>
      <c r="E1352" t="str">
        <f>+'LISTADO GENERAL '!I1364</f>
        <v>TIARES</v>
      </c>
      <c r="F1352" s="20">
        <f>+'LISTADO GENERAL '!S1364</f>
        <v>46204</v>
      </c>
      <c r="G1352">
        <f>+'LISTADO GENERAL '!T1364</f>
        <v>0</v>
      </c>
      <c r="H1352" s="21">
        <f>+'LISTADO GENERAL '!O1364</f>
        <v>5.8329113924050624</v>
      </c>
      <c r="I1352">
        <f t="shared" si="42"/>
        <v>0</v>
      </c>
      <c r="J1352">
        <f>IF('LISTADO GENERAL '!K1364="EXENTO",'REF2'!I1352,I1352*1.16)</f>
        <v>0</v>
      </c>
      <c r="K1352" t="b">
        <f t="shared" si="43"/>
        <v>0</v>
      </c>
      <c r="L1352">
        <f>'LISTADO GENERAL '!A1364</f>
        <v>0</v>
      </c>
    </row>
    <row r="1353" spans="1:12">
      <c r="A1353" s="22">
        <v>1352</v>
      </c>
      <c r="B1353" t="str">
        <f>+'LISTADO GENERAL '!B1365</f>
        <v>020260917</v>
      </c>
      <c r="C1353" t="str">
        <f>+'LISTADO GENERAL '!E1365</f>
        <v>IVERMECTINA 6 MG X 4 TAB</v>
      </c>
      <c r="D1353">
        <f>+'LISTADO GENERAL '!F1365</f>
        <v>0</v>
      </c>
      <c r="E1353" t="str">
        <f>+'LISTADO GENERAL '!I1365</f>
        <v>CALOX</v>
      </c>
      <c r="F1353" s="20">
        <f>+'LISTADO GENERAL '!S1365</f>
        <v>46388</v>
      </c>
      <c r="G1353">
        <f>+'LISTADO GENERAL '!T1365</f>
        <v>0</v>
      </c>
      <c r="H1353" s="21">
        <f>+'LISTADO GENERAL '!O1365</f>
        <v>1.7813714285714284</v>
      </c>
      <c r="I1353">
        <f t="shared" si="42"/>
        <v>0</v>
      </c>
      <c r="J1353">
        <f>IF('LISTADO GENERAL '!K1365="EXENTO",'REF2'!I1353,I1353*1.16)</f>
        <v>0</v>
      </c>
      <c r="K1353" t="b">
        <f t="shared" si="43"/>
        <v>0</v>
      </c>
      <c r="L1353">
        <f>'LISTADO GENERAL '!A1365</f>
        <v>0</v>
      </c>
    </row>
    <row r="1354" spans="1:12">
      <c r="A1354" s="22">
        <v>1353</v>
      </c>
      <c r="B1354" t="str">
        <f>+'LISTADO GENERAL '!B1366</f>
        <v>020981154</v>
      </c>
      <c r="C1354" t="str">
        <f>+'LISTADO GENERAL '!E1366</f>
        <v>IZABAN 10 MG X30 COMP</v>
      </c>
      <c r="D1354">
        <f>+'LISTADO GENERAL '!F1366</f>
        <v>0</v>
      </c>
      <c r="E1354" t="str">
        <f>+'LISTADO GENERAL '!I1366</f>
        <v>LETI-GENVEN</v>
      </c>
      <c r="F1354" s="20">
        <f>+'LISTADO GENERAL '!S1366</f>
        <v>46266</v>
      </c>
      <c r="G1354">
        <f>+'LISTADO GENERAL '!T1366</f>
        <v>0</v>
      </c>
      <c r="H1354" s="21">
        <f>+'LISTADO GENERAL '!O1366</f>
        <v>26.862545454545451</v>
      </c>
      <c r="I1354">
        <f t="shared" si="42"/>
        <v>0</v>
      </c>
      <c r="J1354">
        <f>IF('LISTADO GENERAL '!K1366="EXENTO",'REF2'!I1354,I1354*1.16)</f>
        <v>0</v>
      </c>
      <c r="K1354" t="b">
        <f t="shared" si="43"/>
        <v>0</v>
      </c>
      <c r="L1354" t="str">
        <f>'LISTADO GENERAL '!A1366</f>
        <v xml:space="preserve">BROCHE DE ORO </v>
      </c>
    </row>
    <row r="1355" spans="1:12">
      <c r="A1355" s="22">
        <v>1354</v>
      </c>
      <c r="B1355" t="str">
        <f>+'LISTADO GENERAL '!B1367</f>
        <v>020981153</v>
      </c>
      <c r="C1355" t="str">
        <f>+'LISTADO GENERAL '!E1367</f>
        <v>IZABAN 25MG X30 COMP</v>
      </c>
      <c r="D1355">
        <f>+'LISTADO GENERAL '!F1367</f>
        <v>0</v>
      </c>
      <c r="E1355" t="str">
        <f>+'LISTADO GENERAL '!I1367</f>
        <v>LETI-GENVEN</v>
      </c>
      <c r="F1355" s="20">
        <f>+'LISTADO GENERAL '!S1367</f>
        <v>46266</v>
      </c>
      <c r="G1355">
        <f>+'LISTADO GENERAL '!T1367</f>
        <v>0</v>
      </c>
      <c r="H1355" s="21">
        <f>+'LISTADO GENERAL '!O1367</f>
        <v>31.457214054568862</v>
      </c>
      <c r="I1355">
        <f t="shared" si="42"/>
        <v>0</v>
      </c>
      <c r="J1355">
        <f>IF('LISTADO GENERAL '!K1367="EXENTO",'REF2'!I1355,I1355*1.16)</f>
        <v>0</v>
      </c>
      <c r="K1355" t="b">
        <f t="shared" si="43"/>
        <v>0</v>
      </c>
      <c r="L1355" t="str">
        <f>'LISTADO GENERAL '!A1367</f>
        <v xml:space="preserve">BROCHE DE ORO </v>
      </c>
    </row>
    <row r="1356" spans="1:12">
      <c r="A1356" s="22">
        <v>1355</v>
      </c>
      <c r="B1356" t="str">
        <f>+'LISTADO GENERAL '!B1368</f>
        <v>023850009</v>
      </c>
      <c r="C1356" t="str">
        <f>+'LISTADO GENERAL '!E1368</f>
        <v>JARABE DE BERRO X 180 mL</v>
      </c>
      <c r="D1356">
        <f>+'LISTADO GENERAL '!F1368</f>
        <v>0</v>
      </c>
      <c r="E1356" t="str">
        <f>+'LISTADO GENERAL '!I1368</f>
        <v>BIOFARCO</v>
      </c>
      <c r="F1356" s="20">
        <f>+'LISTADO GENERAL '!S1368</f>
        <v>46174</v>
      </c>
      <c r="G1356">
        <f>+'LISTADO GENERAL '!T1368</f>
        <v>0</v>
      </c>
      <c r="H1356" s="21">
        <f>+'LISTADO GENERAL '!O1368</f>
        <v>4.5584415584415581</v>
      </c>
      <c r="I1356">
        <f t="shared" si="42"/>
        <v>0</v>
      </c>
      <c r="J1356">
        <f>IF('LISTADO GENERAL '!K1368="EXENTO",'REF2'!I1356,I1356*1.16)</f>
        <v>0</v>
      </c>
      <c r="K1356" t="b">
        <f t="shared" si="43"/>
        <v>0</v>
      </c>
      <c r="L1356" t="str">
        <f>'LISTADO GENERAL '!A1368</f>
        <v>PRODUCTOS TOP</v>
      </c>
    </row>
    <row r="1357" spans="1:12">
      <c r="A1357" s="22">
        <v>1356</v>
      </c>
      <c r="B1357" t="str">
        <f>+'LISTADO GENERAL '!B1369</f>
        <v>023850010</v>
      </c>
      <c r="C1357" t="str">
        <f>+'LISTADO GENERAL '!E1369</f>
        <v>JARABE DE JENJIBRE- ZINC - VITAMINA C X 180 mL</v>
      </c>
      <c r="D1357">
        <f>+'LISTADO GENERAL '!F1369</f>
        <v>0</v>
      </c>
      <c r="E1357" t="str">
        <f>+'LISTADO GENERAL '!I1369</f>
        <v>BIOFARCO</v>
      </c>
      <c r="F1357" s="20">
        <f>+'LISTADO GENERAL '!S1369</f>
        <v>46204</v>
      </c>
      <c r="G1357">
        <f>+'LISTADO GENERAL '!T1369</f>
        <v>0</v>
      </c>
      <c r="H1357" s="21">
        <f>+'LISTADO GENERAL '!O1369</f>
        <v>6.9090909090909092</v>
      </c>
      <c r="I1357">
        <f t="shared" si="42"/>
        <v>0</v>
      </c>
      <c r="J1357">
        <f>IF('LISTADO GENERAL '!K1369="EXENTO",'REF2'!I1357,I1357*1.16)</f>
        <v>0</v>
      </c>
      <c r="K1357" t="b">
        <f t="shared" si="43"/>
        <v>0</v>
      </c>
      <c r="L1357">
        <f>'LISTADO GENERAL '!A1369</f>
        <v>0</v>
      </c>
    </row>
    <row r="1358" spans="1:12">
      <c r="A1358" s="22">
        <v>1357</v>
      </c>
      <c r="B1358" t="str">
        <f>+'LISTADO GENERAL '!B1370</f>
        <v>020580982</v>
      </c>
      <c r="C1358" t="str">
        <f>+'LISTADO GENERAL '!E1370</f>
        <v>JARABE DE VALERIANA X 120ML</v>
      </c>
      <c r="D1358">
        <f>+'LISTADO GENERAL '!F1370</f>
        <v>0</v>
      </c>
      <c r="E1358" t="str">
        <f>+'LISTADO GENERAL '!I1370</f>
        <v>FC PHARMA</v>
      </c>
      <c r="F1358" s="20">
        <f>+'LISTADO GENERAL '!S1370</f>
        <v>46266</v>
      </c>
      <c r="G1358">
        <f>+'LISTADO GENERAL '!T1370</f>
        <v>0</v>
      </c>
      <c r="H1358" s="21">
        <f>+'LISTADO GENERAL '!O1370</f>
        <v>5.25</v>
      </c>
      <c r="I1358">
        <f t="shared" si="42"/>
        <v>0</v>
      </c>
      <c r="J1358">
        <f>IF('LISTADO GENERAL '!K1370="EXENTO",'REF2'!I1358,I1358*1.16)</f>
        <v>0</v>
      </c>
      <c r="K1358" t="b">
        <f t="shared" si="43"/>
        <v>0</v>
      </c>
      <c r="L1358" t="str">
        <f>'LISTADO GENERAL '!A1370</f>
        <v>PRODUCTOS TOP</v>
      </c>
    </row>
    <row r="1359" spans="1:12">
      <c r="A1359" s="22">
        <v>1358</v>
      </c>
      <c r="B1359" t="str">
        <f>+'LISTADO GENERAL '!B1371</f>
        <v>023850011</v>
      </c>
      <c r="C1359" t="str">
        <f>+'LISTADO GENERAL '!E1371</f>
        <v>JARABE LAMEDOR COMPUESTO X 120 mL</v>
      </c>
      <c r="D1359">
        <f>+'LISTADO GENERAL '!F1371</f>
        <v>0</v>
      </c>
      <c r="E1359" t="str">
        <f>+'LISTADO GENERAL '!I1371</f>
        <v>BIOFARCO</v>
      </c>
      <c r="F1359" s="20">
        <f>+'LISTADO GENERAL '!S1371</f>
        <v>46082</v>
      </c>
      <c r="G1359">
        <f>+'LISTADO GENERAL '!T1371</f>
        <v>0</v>
      </c>
      <c r="H1359" s="21">
        <f>+'LISTADO GENERAL '!O1371</f>
        <v>4.1558441558441563</v>
      </c>
      <c r="I1359">
        <f t="shared" si="42"/>
        <v>0</v>
      </c>
      <c r="J1359">
        <f>IF('LISTADO GENERAL '!K1371="EXENTO",'REF2'!I1359,I1359*1.16)</f>
        <v>0</v>
      </c>
      <c r="K1359" t="b">
        <f t="shared" si="43"/>
        <v>0</v>
      </c>
      <c r="L1359">
        <f>'LISTADO GENERAL '!A1371</f>
        <v>0</v>
      </c>
    </row>
    <row r="1360" spans="1:12">
      <c r="A1360" s="22">
        <v>1359</v>
      </c>
      <c r="B1360" t="str">
        <f>+'LISTADO GENERAL '!B1372</f>
        <v>043140004</v>
      </c>
      <c r="C1360" t="str">
        <f>+'LISTADO GENERAL '!E1372</f>
        <v>JERINGA DE 20 CC 21G X1 1/2 X CJ X 50 PCS</v>
      </c>
      <c r="D1360">
        <f>+'LISTADO GENERAL '!F1372</f>
        <v>0</v>
      </c>
      <c r="E1360" t="str">
        <f>+'LISTADO GENERAL '!I1372</f>
        <v>BIO - MERCY</v>
      </c>
      <c r="F1360" s="20">
        <f>+'LISTADO GENERAL '!S1372</f>
        <v>47300</v>
      </c>
      <c r="G1360">
        <f>+'LISTADO GENERAL '!T1372</f>
        <v>0</v>
      </c>
      <c r="H1360" s="21">
        <f>+'LISTADO GENERAL '!O1372</f>
        <v>11.179220779220779</v>
      </c>
      <c r="I1360">
        <f t="shared" si="42"/>
        <v>0</v>
      </c>
      <c r="J1360">
        <f>IF('LISTADO GENERAL '!K1372="EXENTO",'REF2'!I1360,I1360*1.16)</f>
        <v>0</v>
      </c>
      <c r="K1360" t="b">
        <f t="shared" si="43"/>
        <v>0</v>
      </c>
      <c r="L1360">
        <f>'LISTADO GENERAL '!A1372</f>
        <v>0</v>
      </c>
    </row>
    <row r="1361" spans="1:12">
      <c r="A1361" s="22">
        <v>1360</v>
      </c>
      <c r="B1361" t="str">
        <f>+'LISTADO GENERAL '!B1373</f>
        <v>030720011</v>
      </c>
      <c r="C1361" t="str">
        <f>+'LISTADO GENERAL '!E1373</f>
        <v>KASTDUO 10MG-5MG 20 TAB</v>
      </c>
      <c r="D1361">
        <f>+'LISTADO GENERAL '!F1373</f>
        <v>0</v>
      </c>
      <c r="E1361" t="str">
        <f>+'LISTADO GENERAL '!I1373</f>
        <v>DISKAM</v>
      </c>
      <c r="F1361" s="20">
        <f>+'LISTADO GENERAL '!S1373</f>
        <v>45962</v>
      </c>
      <c r="G1361">
        <f>+'LISTADO GENERAL '!T1373</f>
        <v>0</v>
      </c>
      <c r="H1361" s="21">
        <f>+'LISTADO GENERAL '!O1373</f>
        <v>6.3636363636363642</v>
      </c>
      <c r="I1361">
        <f t="shared" si="42"/>
        <v>0</v>
      </c>
      <c r="J1361">
        <f>IF('LISTADO GENERAL '!K1373="EXENTO",'REF2'!I1361,I1361*1.16)</f>
        <v>0</v>
      </c>
      <c r="K1361" t="b">
        <f t="shared" si="43"/>
        <v>0</v>
      </c>
      <c r="L1361">
        <f>'LISTADO GENERAL '!A1373</f>
        <v>0</v>
      </c>
    </row>
    <row r="1362" spans="1:12">
      <c r="A1362" s="22">
        <v>1361</v>
      </c>
      <c r="B1362" t="str">
        <f>+'LISTADO GENERAL '!B1374</f>
        <v>020351033</v>
      </c>
      <c r="C1362" t="str">
        <f>+'LISTADO GENERAL '!E1374</f>
        <v>KATIVIL 1GR/10ML SOL ORAL X  240 ML</v>
      </c>
      <c r="D1362">
        <f>+'LISTADO GENERAL '!F1374</f>
        <v>0</v>
      </c>
      <c r="E1362" t="str">
        <f>+'LISTADO GENERAL '!I1374</f>
        <v>COFASA</v>
      </c>
      <c r="F1362" s="20">
        <f>+'LISTADO GENERAL '!S1374</f>
        <v>46357</v>
      </c>
      <c r="G1362">
        <f>+'LISTADO GENERAL '!T1374</f>
        <v>0</v>
      </c>
      <c r="H1362" s="21">
        <f>+'LISTADO GENERAL '!O1374</f>
        <v>12.256076735068389</v>
      </c>
      <c r="I1362">
        <f t="shared" si="42"/>
        <v>0</v>
      </c>
      <c r="J1362">
        <f>IF('LISTADO GENERAL '!K1374="EXENTO",'REF2'!I1362,I1362*1.16)</f>
        <v>0</v>
      </c>
      <c r="K1362" t="b">
        <f t="shared" si="43"/>
        <v>0</v>
      </c>
      <c r="L1362" t="str">
        <f>'LISTADO GENERAL '!A1374</f>
        <v>PRODUCTOS TOP</v>
      </c>
    </row>
    <row r="1363" spans="1:12">
      <c r="A1363" s="22">
        <v>1362</v>
      </c>
      <c r="B1363" t="str">
        <f>+'LISTADO GENERAL '!B1375</f>
        <v>020350853</v>
      </c>
      <c r="C1363" t="str">
        <f>+'LISTADO GENERAL '!E1375</f>
        <v>KATIVIL 1GR/10ML SOL ORAL X 120ML</v>
      </c>
      <c r="D1363">
        <f>+'LISTADO GENERAL '!F1375</f>
        <v>0</v>
      </c>
      <c r="E1363" t="str">
        <f>+'LISTADO GENERAL '!I1375</f>
        <v>COFASA</v>
      </c>
      <c r="F1363" s="20">
        <f>+'LISTADO GENERAL '!S1375</f>
        <v>46174</v>
      </c>
      <c r="G1363">
        <f>+'LISTADO GENERAL '!T1375</f>
        <v>0</v>
      </c>
      <c r="H1363" s="21">
        <f>+'LISTADO GENERAL '!O1375</f>
        <v>6.9647874003449921</v>
      </c>
      <c r="I1363">
        <f t="shared" si="42"/>
        <v>0</v>
      </c>
      <c r="J1363">
        <f>IF('LISTADO GENERAL '!K1375="EXENTO",'REF2'!I1363,I1363*1.16)</f>
        <v>0</v>
      </c>
      <c r="K1363" t="b">
        <f t="shared" si="43"/>
        <v>0</v>
      </c>
      <c r="L1363">
        <f>'LISTADO GENERAL '!A1375</f>
        <v>0</v>
      </c>
    </row>
    <row r="1364" spans="1:12">
      <c r="A1364" s="22">
        <v>1363</v>
      </c>
      <c r="B1364" t="str">
        <f>+'LISTADO GENERAL '!B1376</f>
        <v>020350973</v>
      </c>
      <c r="C1364" t="str">
        <f>+'LISTADO GENERAL '!E1376</f>
        <v>KATIVIL 1GR/10ML SOL ORAL X 90ML</v>
      </c>
      <c r="D1364">
        <f>+'LISTADO GENERAL '!F1376</f>
        <v>0</v>
      </c>
      <c r="E1364" t="str">
        <f>+'LISTADO GENERAL '!I1376</f>
        <v>COFASA</v>
      </c>
      <c r="F1364" s="20">
        <f>+'LISTADO GENERAL '!S1376</f>
        <v>46082</v>
      </c>
      <c r="G1364">
        <f>+'LISTADO GENERAL '!T1376</f>
        <v>0</v>
      </c>
      <c r="H1364" s="21">
        <f>+'LISTADO GENERAL '!O1376</f>
        <v>5.5841772151898734</v>
      </c>
      <c r="I1364">
        <f t="shared" si="42"/>
        <v>0</v>
      </c>
      <c r="J1364">
        <f>IF('LISTADO GENERAL '!K1376="EXENTO",'REF2'!I1364,I1364*1.16)</f>
        <v>0</v>
      </c>
      <c r="K1364" t="b">
        <f t="shared" si="43"/>
        <v>0</v>
      </c>
      <c r="L1364" t="str">
        <f>'LISTADO GENERAL '!A1376</f>
        <v>PRODUCTOS TOP</v>
      </c>
    </row>
    <row r="1365" spans="1:12">
      <c r="A1365" s="22">
        <v>1364</v>
      </c>
      <c r="B1365" t="str">
        <f>+'LISTADO GENERAL '!B1377</f>
        <v>010140340</v>
      </c>
      <c r="C1365" t="str">
        <f>+'LISTADO GENERAL '!E1377</f>
        <v>KATRIN (KETOROLACO) 30mg/ml X 3  AMP</v>
      </c>
      <c r="D1365">
        <f>+'LISTADO GENERAL '!F1377</f>
        <v>0</v>
      </c>
      <c r="E1365" t="str">
        <f>+'LISTADO GENERAL '!I1377</f>
        <v>BEHRENS</v>
      </c>
      <c r="F1365" s="20">
        <f>+'LISTADO GENERAL '!S1377</f>
        <v>46327</v>
      </c>
      <c r="G1365">
        <f>+'LISTADO GENERAL '!T1377</f>
        <v>0</v>
      </c>
      <c r="H1365" s="21">
        <f>+'LISTADO GENERAL '!O1377</f>
        <v>4.2128947934591432</v>
      </c>
      <c r="I1365">
        <f t="shared" si="42"/>
        <v>0</v>
      </c>
      <c r="J1365">
        <f>IF('LISTADO GENERAL '!K1377="EXENTO",'REF2'!I1365,I1365*1.16)</f>
        <v>0</v>
      </c>
      <c r="K1365" t="b">
        <f t="shared" si="43"/>
        <v>0</v>
      </c>
      <c r="L1365" t="str">
        <f>'LISTADO GENERAL '!A1377</f>
        <v>PRODUCTOS TOP</v>
      </c>
    </row>
    <row r="1366" spans="1:12">
      <c r="A1366" s="22">
        <v>1365</v>
      </c>
      <c r="B1366" t="str">
        <f>+'LISTADO GENERAL '!B1378</f>
        <v>021490950</v>
      </c>
      <c r="C1366" t="str">
        <f>+'LISTADO GENERAL '!E1378</f>
        <v>KELFEN 50MG X 10 COMP</v>
      </c>
      <c r="D1366">
        <f>+'LISTADO GENERAL '!F1378</f>
        <v>0</v>
      </c>
      <c r="E1366" t="str">
        <f>+'LISTADO GENERAL '!I1378</f>
        <v>ROWE</v>
      </c>
      <c r="F1366" s="20">
        <f>+'LISTADO GENERAL '!S1378</f>
        <v>46082</v>
      </c>
      <c r="G1366">
        <f>+'LISTADO GENERAL '!T1378</f>
        <v>0</v>
      </c>
      <c r="H1366" s="21">
        <f>+'LISTADO GENERAL '!O1378</f>
        <v>3.3514285714285719</v>
      </c>
      <c r="I1366">
        <f t="shared" si="42"/>
        <v>0</v>
      </c>
      <c r="J1366">
        <f>IF('LISTADO GENERAL '!K1378="EXENTO",'REF2'!I1366,I1366*1.16)</f>
        <v>0</v>
      </c>
      <c r="K1366" t="b">
        <f t="shared" si="43"/>
        <v>0</v>
      </c>
      <c r="L1366" t="str">
        <f>'LISTADO GENERAL '!A1378</f>
        <v>PRODUCTOS TOP</v>
      </c>
    </row>
    <row r="1367" spans="1:12">
      <c r="A1367" s="22">
        <v>1366</v>
      </c>
      <c r="B1367" t="str">
        <f>+'LISTADO GENERAL '!B1379</f>
        <v>033470008</v>
      </c>
      <c r="C1367" t="str">
        <f>+'LISTADO GENERAL '!E1379</f>
        <v>KEPIN (KETOPROFENO) SOL INY 100mg/2 ml  6 AMP</v>
      </c>
      <c r="D1367">
        <f>+'LISTADO GENERAL '!F1379</f>
        <v>0</v>
      </c>
      <c r="E1367" t="str">
        <f>+'LISTADO GENERAL '!I1379</f>
        <v xml:space="preserve">DOROPHARMA </v>
      </c>
      <c r="F1367" s="20">
        <f>+'LISTADO GENERAL '!S1379</f>
        <v>46266</v>
      </c>
      <c r="G1367">
        <f>+'LISTADO GENERAL '!T1379</f>
        <v>0</v>
      </c>
      <c r="H1367" s="21">
        <f>+'LISTADO GENERAL '!O1379</f>
        <v>5.2597402597402594</v>
      </c>
      <c r="I1367">
        <f t="shared" si="42"/>
        <v>0</v>
      </c>
      <c r="J1367">
        <f>IF('LISTADO GENERAL '!K1379="EXENTO",'REF2'!I1367,I1367*1.16)</f>
        <v>0</v>
      </c>
      <c r="K1367" t="b">
        <f t="shared" si="43"/>
        <v>0</v>
      </c>
      <c r="L1367">
        <f>'LISTADO GENERAL '!A1379</f>
        <v>0</v>
      </c>
    </row>
    <row r="1368" spans="1:12">
      <c r="A1368" s="22">
        <v>1367</v>
      </c>
      <c r="B1368" t="str">
        <f>+'LISTADO GENERAL '!B1380</f>
        <v>021181108</v>
      </c>
      <c r="C1368" t="str">
        <f>+'LISTADO GENERAL '!E1380</f>
        <v>KEPRORET SOL ORAL X 120ML</v>
      </c>
      <c r="D1368">
        <f>+'LISTADO GENERAL '!F1380</f>
        <v>0</v>
      </c>
      <c r="E1368" t="str">
        <f>+'LISTADO GENERAL '!I1380</f>
        <v>OFTALMI</v>
      </c>
      <c r="F1368" s="20">
        <f>+'LISTADO GENERAL '!S1380</f>
        <v>45870</v>
      </c>
      <c r="G1368">
        <f>+'LISTADO GENERAL '!T1380</f>
        <v>0</v>
      </c>
      <c r="H1368" s="21">
        <f>+'LISTADO GENERAL '!O1380</f>
        <v>2.8444444444444446</v>
      </c>
      <c r="I1368">
        <f t="shared" si="42"/>
        <v>0</v>
      </c>
      <c r="J1368">
        <f>IF('LISTADO GENERAL '!K1380="EXENTO",'REF2'!I1368,I1368*1.16)</f>
        <v>0</v>
      </c>
      <c r="K1368" t="b">
        <f t="shared" si="43"/>
        <v>0</v>
      </c>
      <c r="L1368" t="str">
        <f>'LISTADO GENERAL '!A1380</f>
        <v>BROCHE DE ORO</v>
      </c>
    </row>
    <row r="1369" spans="1:12">
      <c r="A1369" s="22">
        <v>1368</v>
      </c>
      <c r="B1369" t="str">
        <f>+'LISTADO GENERAL '!B1381</f>
        <v>032720021</v>
      </c>
      <c r="C1369" t="str">
        <f>+'LISTADO GENERAL '!E1381</f>
        <v>KETOCONAZOL 400 mg x 3 OVULOS</v>
      </c>
      <c r="D1369">
        <f>+'LISTADO GENERAL '!F1381</f>
        <v>0</v>
      </c>
      <c r="E1369" t="str">
        <f>+'LISTADO GENERAL '!I1381</f>
        <v>FAHD</v>
      </c>
      <c r="F1369" s="20">
        <f>+'LISTADO GENERAL '!S1381</f>
        <v>46569</v>
      </c>
      <c r="G1369">
        <f>+'LISTADO GENERAL '!T1381</f>
        <v>0</v>
      </c>
      <c r="H1369" s="21">
        <f>+'LISTADO GENERAL '!O1381</f>
        <v>4.4935064935064934</v>
      </c>
      <c r="I1369">
        <f t="shared" si="42"/>
        <v>0</v>
      </c>
      <c r="J1369">
        <f>IF('LISTADO GENERAL '!K1381="EXENTO",'REF2'!I1369,I1369*1.16)</f>
        <v>0</v>
      </c>
      <c r="K1369" t="b">
        <f t="shared" si="43"/>
        <v>0</v>
      </c>
      <c r="L1369">
        <f>'LISTADO GENERAL '!A1381</f>
        <v>0</v>
      </c>
    </row>
    <row r="1370" spans="1:12">
      <c r="A1370" s="22">
        <v>1369</v>
      </c>
      <c r="B1370" t="str">
        <f>+'LISTADO GENERAL '!B1382</f>
        <v>021261018</v>
      </c>
      <c r="C1370" t="str">
        <f>+'LISTADO GENERAL '!E1382</f>
        <v>KETODEX (KETOPROFENO) 100mg X 10 TAB</v>
      </c>
      <c r="D1370">
        <f>+'LISTADO GENERAL '!F1382</f>
        <v>0</v>
      </c>
      <c r="E1370" t="str">
        <f>+'LISTADO GENERAL '!I1382</f>
        <v>PLUS ANDES</v>
      </c>
      <c r="F1370" s="20">
        <f>+'LISTADO GENERAL '!S1382</f>
        <v>47027</v>
      </c>
      <c r="G1370">
        <f>+'LISTADO GENERAL '!T1382</f>
        <v>0</v>
      </c>
      <c r="H1370" s="21">
        <f>+'LISTADO GENERAL '!O1382</f>
        <v>2.759493670886076</v>
      </c>
      <c r="I1370">
        <f t="shared" si="42"/>
        <v>0</v>
      </c>
      <c r="J1370">
        <f>IF('LISTADO GENERAL '!K1382="EXENTO",'REF2'!I1370,I1370*1.16)</f>
        <v>0</v>
      </c>
      <c r="K1370" t="b">
        <f t="shared" si="43"/>
        <v>0</v>
      </c>
      <c r="L1370">
        <f>'LISTADO GENERAL '!A1382</f>
        <v>0</v>
      </c>
    </row>
    <row r="1371" spans="1:12">
      <c r="A1371" s="22">
        <v>1370</v>
      </c>
      <c r="B1371" t="str">
        <f>+'LISTADO GENERAL '!B1383</f>
        <v>013320016</v>
      </c>
      <c r="C1371" t="str">
        <f>+'LISTADO GENERAL '!E1383</f>
        <v>KETOPROFENO 100 MG  2 ML AMP</v>
      </c>
      <c r="D1371">
        <f>+'LISTADO GENERAL '!F1383</f>
        <v>0</v>
      </c>
      <c r="E1371" t="str">
        <f>+'LISTADO GENERAL '!I1383</f>
        <v>VENEQUIMEX</v>
      </c>
      <c r="F1371" s="20">
        <f>+'LISTADO GENERAL '!S1383</f>
        <v>45748</v>
      </c>
      <c r="G1371">
        <f>+'LISTADO GENERAL '!T1383</f>
        <v>0</v>
      </c>
      <c r="H1371" s="21">
        <f>+'LISTADO GENERAL '!O1383</f>
        <v>1.3636363636363638</v>
      </c>
      <c r="I1371">
        <f t="shared" si="42"/>
        <v>0</v>
      </c>
      <c r="J1371">
        <f>IF('LISTADO GENERAL '!K1383="EXENTO",'REF2'!I1371,I1371*1.16)</f>
        <v>0</v>
      </c>
      <c r="K1371" t="b">
        <f t="shared" si="43"/>
        <v>0</v>
      </c>
      <c r="L1371">
        <f>'LISTADO GENERAL '!A1383</f>
        <v>0</v>
      </c>
    </row>
    <row r="1372" spans="1:12">
      <c r="A1372" s="22">
        <v>1371</v>
      </c>
      <c r="B1372" t="str">
        <f>+'LISTADO GENERAL '!B1384</f>
        <v>012720008</v>
      </c>
      <c r="C1372" t="str">
        <f>+'LISTADO GENERAL '!E1384</f>
        <v>KETOPROFENO 100 MG POLVO PARA SUSPENSION I.V</v>
      </c>
      <c r="D1372">
        <f>+'LISTADO GENERAL '!F1384</f>
        <v>0</v>
      </c>
      <c r="E1372" t="str">
        <f>+'LISTADO GENERAL '!I1384</f>
        <v>FAHD</v>
      </c>
      <c r="F1372" s="20">
        <f>+'LISTADO GENERAL '!S1384</f>
        <v>45870</v>
      </c>
      <c r="G1372">
        <f>+'LISTADO GENERAL '!T1384</f>
        <v>0</v>
      </c>
      <c r="H1372" s="21">
        <f>+'LISTADO GENERAL '!O1384</f>
        <v>0.82278481012658222</v>
      </c>
      <c r="I1372">
        <f t="shared" si="42"/>
        <v>0</v>
      </c>
      <c r="J1372">
        <f>IF('LISTADO GENERAL '!K1384="EXENTO",'REF2'!I1372,I1372*1.16)</f>
        <v>0</v>
      </c>
      <c r="K1372" t="b">
        <f t="shared" si="43"/>
        <v>0</v>
      </c>
      <c r="L1372">
        <f>'LISTADO GENERAL '!A1384</f>
        <v>0</v>
      </c>
    </row>
    <row r="1373" spans="1:12">
      <c r="A1373" s="22">
        <v>1372</v>
      </c>
      <c r="B1373" t="str">
        <f>+'LISTADO GENERAL '!B1385</f>
        <v>020981097</v>
      </c>
      <c r="C1373" t="str">
        <f>+'LISTADO GENERAL '!E1385</f>
        <v>KETOPROFENO 100 MG X 20 CAP</v>
      </c>
      <c r="D1373">
        <f>+'LISTADO GENERAL '!F1385</f>
        <v>0</v>
      </c>
      <c r="E1373" t="str">
        <f>+'LISTADO GENERAL '!I1385</f>
        <v>LETI-GENVEN</v>
      </c>
      <c r="F1373" s="20">
        <f>+'LISTADO GENERAL '!S1385</f>
        <v>46266</v>
      </c>
      <c r="G1373">
        <f>+'LISTADO GENERAL '!T1385</f>
        <v>0</v>
      </c>
      <c r="H1373" s="21">
        <f>+'LISTADO GENERAL '!O1385</f>
        <v>4.2644935701567883</v>
      </c>
      <c r="I1373">
        <f t="shared" si="42"/>
        <v>0</v>
      </c>
      <c r="J1373">
        <f>IF('LISTADO GENERAL '!K1385="EXENTO",'REF2'!I1373,I1373*1.16)</f>
        <v>0</v>
      </c>
      <c r="K1373" t="b">
        <f t="shared" si="43"/>
        <v>0</v>
      </c>
      <c r="L1373" t="str">
        <f>'LISTADO GENERAL '!A1385</f>
        <v xml:space="preserve">BROCHE DE ORO </v>
      </c>
    </row>
    <row r="1374" spans="1:12">
      <c r="A1374" s="22">
        <v>1373</v>
      </c>
      <c r="B1374" t="str">
        <f>+'LISTADO GENERAL '!B1386</f>
        <v>012070308</v>
      </c>
      <c r="C1374" t="str">
        <f>+'LISTADO GENERAL '!E1386</f>
        <v>KETOPROFENO 100MG AMP IV</v>
      </c>
      <c r="D1374">
        <f>+'LISTADO GENERAL '!F1386</f>
        <v>0</v>
      </c>
      <c r="E1374" t="str">
        <f>+'LISTADO GENERAL '!I1386</f>
        <v>HB HUMAN</v>
      </c>
      <c r="F1374" s="20">
        <f>+'LISTADO GENERAL '!S1386</f>
        <v>45717</v>
      </c>
      <c r="G1374">
        <f>+'LISTADO GENERAL '!T1386</f>
        <v>0</v>
      </c>
      <c r="H1374" s="21">
        <f>+'LISTADO GENERAL '!O1386</f>
        <v>0.50649350649350655</v>
      </c>
      <c r="I1374">
        <f t="shared" si="42"/>
        <v>0</v>
      </c>
      <c r="J1374">
        <f>IF('LISTADO GENERAL '!K1386="EXENTO",'REF2'!I1374,I1374*1.16)</f>
        <v>0</v>
      </c>
      <c r="K1374" t="b">
        <f t="shared" si="43"/>
        <v>0</v>
      </c>
      <c r="L1374">
        <f>'LISTADO GENERAL '!A1386</f>
        <v>0</v>
      </c>
    </row>
    <row r="1375" spans="1:12">
      <c r="A1375" s="22">
        <v>1374</v>
      </c>
      <c r="B1375" t="str">
        <f>+'LISTADO GENERAL '!B1387</f>
        <v>020261084</v>
      </c>
      <c r="C1375" t="str">
        <f>+'LISTADO GENERAL '!E1387</f>
        <v>KETOPROFENO 100MG X 10 CAP</v>
      </c>
      <c r="D1375">
        <f>+'LISTADO GENERAL '!F1387</f>
        <v>0</v>
      </c>
      <c r="E1375" t="str">
        <f>+'LISTADO GENERAL '!I1387</f>
        <v>CALOX</v>
      </c>
      <c r="F1375" s="20">
        <f>+'LISTADO GENERAL '!S1387</f>
        <v>46508</v>
      </c>
      <c r="G1375">
        <f>+'LISTADO GENERAL '!T1387</f>
        <v>0</v>
      </c>
      <c r="H1375" s="21">
        <f>+'LISTADO GENERAL '!O1387</f>
        <v>2.7721518987341769</v>
      </c>
      <c r="I1375">
        <f t="shared" si="42"/>
        <v>0</v>
      </c>
      <c r="J1375">
        <f>IF('LISTADO GENERAL '!K1387="EXENTO",'REF2'!I1375,I1375*1.16)</f>
        <v>0</v>
      </c>
      <c r="K1375" t="b">
        <f t="shared" si="43"/>
        <v>0</v>
      </c>
      <c r="L1375">
        <f>'LISTADO GENERAL '!A1387</f>
        <v>0</v>
      </c>
    </row>
    <row r="1376" spans="1:12">
      <c r="A1376" s="22">
        <v>1375</v>
      </c>
      <c r="B1376" t="str">
        <f>+'LISTADO GENERAL '!B1388</f>
        <v>020350940</v>
      </c>
      <c r="C1376" t="str">
        <f>+'LISTADO GENERAL '!E1388</f>
        <v>KETOPROFENO 100MG X 10 CAP</v>
      </c>
      <c r="D1376">
        <f>+'LISTADO GENERAL '!F1388</f>
        <v>0</v>
      </c>
      <c r="E1376" t="str">
        <f>+'LISTADO GENERAL '!I1388</f>
        <v>COFASA</v>
      </c>
      <c r="F1376" s="20">
        <f>+'LISTADO GENERAL '!S1388</f>
        <v>46296</v>
      </c>
      <c r="G1376">
        <f>+'LISTADO GENERAL '!T1388</f>
        <v>0</v>
      </c>
      <c r="H1376" s="21">
        <f>+'LISTADO GENERAL '!O1388</f>
        <v>3.0344025880727186</v>
      </c>
      <c r="I1376">
        <f t="shared" si="42"/>
        <v>0</v>
      </c>
      <c r="J1376">
        <f>IF('LISTADO GENERAL '!K1388="EXENTO",'REF2'!I1376,I1376*1.16)</f>
        <v>0</v>
      </c>
      <c r="K1376" t="b">
        <f t="shared" si="43"/>
        <v>0</v>
      </c>
      <c r="L1376">
        <f>'LISTADO GENERAL '!A1388</f>
        <v>0</v>
      </c>
    </row>
    <row r="1377" spans="1:12">
      <c r="A1377" s="22">
        <v>1376</v>
      </c>
      <c r="B1377" t="str">
        <f>+'LISTADO GENERAL '!B1389</f>
        <v>020260828</v>
      </c>
      <c r="C1377" t="str">
        <f>+'LISTADO GENERAL '!E1389</f>
        <v>KETOPROFENO 100MG X 20 CAP</v>
      </c>
      <c r="D1377">
        <f>+'LISTADO GENERAL '!F1389</f>
        <v>0</v>
      </c>
      <c r="E1377" t="str">
        <f>+'LISTADO GENERAL '!I1389</f>
        <v>CALOX</v>
      </c>
      <c r="F1377" s="20">
        <f>+'LISTADO GENERAL '!S1389</f>
        <v>46327</v>
      </c>
      <c r="G1377">
        <f>+'LISTADO GENERAL '!T1389</f>
        <v>0</v>
      </c>
      <c r="H1377" s="21">
        <f>+'LISTADO GENERAL '!O1389</f>
        <v>4.0643889741414974</v>
      </c>
      <c r="I1377">
        <f t="shared" si="42"/>
        <v>0</v>
      </c>
      <c r="J1377">
        <f>IF('LISTADO GENERAL '!K1389="EXENTO",'REF2'!I1377,I1377*1.16)</f>
        <v>0</v>
      </c>
      <c r="K1377" t="b">
        <f t="shared" si="43"/>
        <v>0</v>
      </c>
      <c r="L1377">
        <f>'LISTADO GENERAL '!A1389</f>
        <v>0</v>
      </c>
    </row>
    <row r="1378" spans="1:12">
      <c r="A1378" s="22">
        <v>1377</v>
      </c>
      <c r="B1378" t="str">
        <f>+'LISTADO GENERAL '!B1390</f>
        <v>021260975</v>
      </c>
      <c r="C1378" t="str">
        <f>+'LISTADO GENERAL '!E1390</f>
        <v>KETOPROFENO 100mg X 20 TBLS</v>
      </c>
      <c r="D1378">
        <f>+'LISTADO GENERAL '!F1390</f>
        <v>0</v>
      </c>
      <c r="E1378" t="str">
        <f>+'LISTADO GENERAL '!I1390</f>
        <v>PLUS ANDES</v>
      </c>
      <c r="F1378" s="20">
        <f>+'LISTADO GENERAL '!S1390</f>
        <v>47392</v>
      </c>
      <c r="G1378">
        <f>+'LISTADO GENERAL '!T1390</f>
        <v>0</v>
      </c>
      <c r="H1378" s="21">
        <f>+'LISTADO GENERAL '!O1390</f>
        <v>3.5461116190772146</v>
      </c>
      <c r="I1378">
        <f t="shared" si="42"/>
        <v>0</v>
      </c>
      <c r="J1378">
        <f>IF('LISTADO GENERAL '!K1390="EXENTO",'REF2'!I1378,I1378*1.16)</f>
        <v>0</v>
      </c>
      <c r="K1378" t="b">
        <f t="shared" si="43"/>
        <v>0</v>
      </c>
      <c r="L1378">
        <f>'LISTADO GENERAL '!A1390</f>
        <v>0</v>
      </c>
    </row>
    <row r="1379" spans="1:12">
      <c r="A1379" s="22">
        <v>1378</v>
      </c>
      <c r="B1379" t="str">
        <f>+'LISTADO GENERAL '!B1391</f>
        <v>013590002</v>
      </c>
      <c r="C1379" t="str">
        <f>+'LISTADO GENERAL '!E1391</f>
        <v>KETOPROFENO 100mg/2ml AMPOLLA</v>
      </c>
      <c r="D1379">
        <f>+'LISTADO GENERAL '!F1391</f>
        <v>0</v>
      </c>
      <c r="E1379" t="str">
        <f>+'LISTADO GENERAL '!I1391</f>
        <v>TIARES</v>
      </c>
      <c r="F1379" s="20">
        <f>+'LISTADO GENERAL '!S1391</f>
        <v>45870</v>
      </c>
      <c r="G1379">
        <f>+'LISTADO GENERAL '!T1391</f>
        <v>0</v>
      </c>
      <c r="H1379" s="21">
        <f>+'LISTADO GENERAL '!O1391</f>
        <v>1.0480831168831168</v>
      </c>
      <c r="I1379">
        <f t="shared" si="42"/>
        <v>0</v>
      </c>
      <c r="J1379">
        <f>IF('LISTADO GENERAL '!K1391="EXENTO",'REF2'!I1379,I1379*1.16)</f>
        <v>0</v>
      </c>
      <c r="K1379" t="b">
        <f t="shared" si="43"/>
        <v>0</v>
      </c>
      <c r="L1379">
        <f>'LISTADO GENERAL '!A1391</f>
        <v>0</v>
      </c>
    </row>
    <row r="1380" spans="1:12">
      <c r="A1380" s="22">
        <v>1379</v>
      </c>
      <c r="B1380" t="str">
        <f>+'LISTADO GENERAL '!B1392</f>
        <v>010980150</v>
      </c>
      <c r="C1380" t="str">
        <f>+'LISTADO GENERAL '!E1392</f>
        <v>KETOPROFENO 100MG/2ML CAJA  X 2 AMP</v>
      </c>
      <c r="D1380">
        <f>+'LISTADO GENERAL '!F1392</f>
        <v>0</v>
      </c>
      <c r="E1380" t="str">
        <f>+'LISTADO GENERAL '!I1392</f>
        <v>LETI-GENVEN</v>
      </c>
      <c r="F1380" s="20">
        <f>+'LISTADO GENERAL '!S1392</f>
        <v>45748</v>
      </c>
      <c r="G1380">
        <f>+'LISTADO GENERAL '!T1392</f>
        <v>0</v>
      </c>
      <c r="H1380" s="21">
        <f>+'LISTADO GENERAL '!O1392</f>
        <v>6.8418999999999999</v>
      </c>
      <c r="I1380">
        <f t="shared" si="42"/>
        <v>0</v>
      </c>
      <c r="J1380">
        <f>IF('LISTADO GENERAL '!K1392="EXENTO",'REF2'!I1380,I1380*1.16)</f>
        <v>0</v>
      </c>
      <c r="K1380" t="b">
        <f t="shared" si="43"/>
        <v>0</v>
      </c>
      <c r="L1380" t="str">
        <f>'LISTADO GENERAL '!A1392</f>
        <v xml:space="preserve">BROCHE DE ORO </v>
      </c>
    </row>
    <row r="1381" spans="1:12">
      <c r="A1381" s="22">
        <v>1380</v>
      </c>
      <c r="B1381" t="str">
        <f>+'LISTADO GENERAL '!B1393</f>
        <v>020980871</v>
      </c>
      <c r="C1381" t="str">
        <f>+'LISTADO GENERAL '!E1393</f>
        <v>KETOREL 30mg X 1AMP</v>
      </c>
      <c r="D1381">
        <f>+'LISTADO GENERAL '!F1393</f>
        <v>0</v>
      </c>
      <c r="E1381" t="str">
        <f>+'LISTADO GENERAL '!I1393</f>
        <v>LETI-GENVEN</v>
      </c>
      <c r="F1381" s="20">
        <f>+'LISTADO GENERAL '!S1393</f>
        <v>46054</v>
      </c>
      <c r="G1381">
        <f>+'LISTADO GENERAL '!T1393</f>
        <v>0</v>
      </c>
      <c r="H1381" s="21">
        <f>+'LISTADO GENERAL '!O1393</f>
        <v>5.4851190476190474</v>
      </c>
      <c r="I1381">
        <f t="shared" si="42"/>
        <v>0</v>
      </c>
      <c r="J1381">
        <f>IF('LISTADO GENERAL '!K1393="EXENTO",'REF2'!I1381,I1381*1.16)</f>
        <v>0</v>
      </c>
      <c r="K1381" t="b">
        <f t="shared" si="43"/>
        <v>0</v>
      </c>
      <c r="L1381" t="str">
        <f>'LISTADO GENERAL '!A1393</f>
        <v xml:space="preserve">BROCHE DE ORO </v>
      </c>
    </row>
    <row r="1382" spans="1:12">
      <c r="A1382" s="22">
        <v>1381</v>
      </c>
      <c r="B1382" t="str">
        <f>+'LISTADO GENERAL '!B1394</f>
        <v>033540002</v>
      </c>
      <c r="C1382" t="str">
        <f>+'LISTADO GENERAL '!E1394</f>
        <v>KETOROLAC 0.5% SOL OFTAL X 5ML</v>
      </c>
      <c r="D1382">
        <f>+'LISTADO GENERAL '!F1394</f>
        <v>0</v>
      </c>
      <c r="E1382" t="str">
        <f>+'LISTADO GENERAL '!I1394</f>
        <v xml:space="preserve">DOROPHARMA </v>
      </c>
      <c r="F1382" s="20">
        <f>+'LISTADO GENERAL '!S1394</f>
        <v>45992</v>
      </c>
      <c r="G1382">
        <f>+'LISTADO GENERAL '!T1394</f>
        <v>0</v>
      </c>
      <c r="H1382" s="21">
        <f>+'LISTADO GENERAL '!O1394</f>
        <v>5.3142857142857149</v>
      </c>
      <c r="I1382">
        <f t="shared" si="42"/>
        <v>0</v>
      </c>
      <c r="J1382">
        <f>IF('LISTADO GENERAL '!K1394="EXENTO",'REF2'!I1382,I1382*1.16)</f>
        <v>0</v>
      </c>
      <c r="K1382" t="b">
        <f t="shared" si="43"/>
        <v>0</v>
      </c>
      <c r="L1382">
        <f>'LISTADO GENERAL '!A1394</f>
        <v>0</v>
      </c>
    </row>
    <row r="1383" spans="1:12">
      <c r="A1383" s="22">
        <v>1382</v>
      </c>
      <c r="B1383" t="str">
        <f>+'LISTADO GENERAL '!B1395</f>
        <v>033180028</v>
      </c>
      <c r="C1383" t="str">
        <f>+'LISTADO GENERAL '!E1395</f>
        <v>KETOROLAC 10 MG X 10 TAB</v>
      </c>
      <c r="D1383">
        <f>+'LISTADO GENERAL '!F1395</f>
        <v>0</v>
      </c>
      <c r="E1383" t="str">
        <f>+'LISTADO GENERAL '!I1395</f>
        <v>ARTE + MEDICO</v>
      </c>
      <c r="F1383" s="20">
        <f>+'LISTADO GENERAL '!S1395</f>
        <v>46600</v>
      </c>
      <c r="G1383">
        <f>+'LISTADO GENERAL '!T1395</f>
        <v>0</v>
      </c>
      <c r="H1383" s="21">
        <f>+'LISTADO GENERAL '!O1395</f>
        <v>1.4589873417721517</v>
      </c>
      <c r="I1383">
        <f t="shared" si="42"/>
        <v>0</v>
      </c>
      <c r="J1383">
        <f>IF('LISTADO GENERAL '!K1395="EXENTO",'REF2'!I1383,I1383*1.16)</f>
        <v>0</v>
      </c>
      <c r="K1383" t="b">
        <f t="shared" si="43"/>
        <v>0</v>
      </c>
      <c r="L1383">
        <f>'LISTADO GENERAL '!A1395</f>
        <v>0</v>
      </c>
    </row>
    <row r="1384" spans="1:12">
      <c r="A1384" s="22">
        <v>1383</v>
      </c>
      <c r="B1384" t="str">
        <f>+'LISTADO GENERAL '!B1396</f>
        <v>022300285</v>
      </c>
      <c r="C1384" t="str">
        <f>+'LISTADO GENERAL '!E1396</f>
        <v xml:space="preserve">KETOROLACO 30MG/1ML X 3 AMP </v>
      </c>
      <c r="D1384">
        <f>+'LISTADO GENERAL '!F1396</f>
        <v>0</v>
      </c>
      <c r="E1384" t="str">
        <f>+'LISTADO GENERAL '!I1396</f>
        <v>DISTRILAB</v>
      </c>
      <c r="F1384" s="20">
        <f>+'LISTADO GENERAL '!S1396</f>
        <v>45992</v>
      </c>
      <c r="G1384">
        <f>+'LISTADO GENERAL '!T1396</f>
        <v>0</v>
      </c>
      <c r="H1384" s="21">
        <f>+'LISTADO GENERAL '!O1396</f>
        <v>2.3809523809523809</v>
      </c>
      <c r="I1384">
        <f t="shared" si="42"/>
        <v>0</v>
      </c>
      <c r="J1384">
        <f>IF('LISTADO GENERAL '!K1396="EXENTO",'REF2'!I1384,I1384*1.16)</f>
        <v>0</v>
      </c>
      <c r="K1384" t="b">
        <f t="shared" si="43"/>
        <v>0</v>
      </c>
      <c r="L1384">
        <f>'LISTADO GENERAL '!A1396</f>
        <v>0</v>
      </c>
    </row>
    <row r="1385" spans="1:12">
      <c r="A1385" s="22">
        <v>1384</v>
      </c>
      <c r="B1385" t="str">
        <f>+'LISTADO GENERAL '!B1397</f>
        <v>020931074</v>
      </c>
      <c r="C1385" t="str">
        <f>+'LISTADO GENERAL '!E1397</f>
        <v>KETOROLACO TROMETAMINA 30MG X 4 TAB</v>
      </c>
      <c r="D1385">
        <f>+'LISTADO GENERAL '!F1397</f>
        <v>0</v>
      </c>
      <c r="E1385" t="str">
        <f>+'LISTADO GENERAL '!I1397</f>
        <v>LA SANTE</v>
      </c>
      <c r="F1385" s="20">
        <f>+'LISTADO GENERAL '!S1397</f>
        <v>46143</v>
      </c>
      <c r="G1385">
        <f>+'LISTADO GENERAL '!T1397</f>
        <v>0</v>
      </c>
      <c r="H1385" s="21">
        <f>+'LISTADO GENERAL '!O1397</f>
        <v>3.2242000000000002</v>
      </c>
      <c r="I1385">
        <f t="shared" si="42"/>
        <v>0</v>
      </c>
      <c r="J1385">
        <f>IF('LISTADO GENERAL '!K1397="EXENTO",'REF2'!I1385,I1385*1.16)</f>
        <v>0</v>
      </c>
      <c r="K1385" t="b">
        <f t="shared" si="43"/>
        <v>0</v>
      </c>
      <c r="L1385" t="str">
        <f>'LISTADO GENERAL '!A1397</f>
        <v>BROCHE DE ORO</v>
      </c>
    </row>
    <row r="1386" spans="1:12">
      <c r="A1386" s="22">
        <v>1385</v>
      </c>
      <c r="B1386" t="str">
        <f>+'LISTADO GENERAL '!B1398</f>
        <v>0217409033</v>
      </c>
      <c r="C1386" t="str">
        <f>+'LISTADO GENERAL '!E1398</f>
        <v>KINERTON ACCION ENERGIZANTE X 30 CAP</v>
      </c>
      <c r="D1386">
        <f>+'LISTADO GENERAL '!F1398</f>
        <v>0</v>
      </c>
      <c r="E1386" t="str">
        <f>+'LISTADO GENERAL '!I1398</f>
        <v>VIVAX</v>
      </c>
      <c r="F1386" s="20">
        <f>+'LISTADO GENERAL '!S1398</f>
        <v>45962</v>
      </c>
      <c r="G1386">
        <f>+'LISTADO GENERAL '!T1398</f>
        <v>0</v>
      </c>
      <c r="H1386" s="21">
        <f>+'LISTADO GENERAL '!O1398</f>
        <v>9.75</v>
      </c>
      <c r="I1386">
        <f t="shared" si="42"/>
        <v>0</v>
      </c>
      <c r="J1386">
        <f>IF('LISTADO GENERAL '!K1398="EXENTO",'REF2'!I1386,I1386*1.16)</f>
        <v>0</v>
      </c>
      <c r="K1386" t="b">
        <f t="shared" si="43"/>
        <v>0</v>
      </c>
      <c r="L1386">
        <f>'LISTADO GENERAL '!A1398</f>
        <v>0</v>
      </c>
    </row>
    <row r="1387" spans="1:12">
      <c r="A1387" s="22">
        <v>1386</v>
      </c>
      <c r="B1387" t="str">
        <f>+'LISTADO GENERAL '!B1399</f>
        <v>020931121</v>
      </c>
      <c r="C1387" t="str">
        <f>+'LISTADO GENERAL '!E1399</f>
        <v>KLAFENAC RAPILENT 100 MG X 10 CAP</v>
      </c>
      <c r="D1387">
        <f>+'LISTADO GENERAL '!F1399</f>
        <v>0</v>
      </c>
      <c r="E1387" t="str">
        <f>+'LISTADO GENERAL '!I1399</f>
        <v>LA SANTE</v>
      </c>
      <c r="F1387" s="20">
        <f>+'LISTADO GENERAL '!S1399</f>
        <v>46266</v>
      </c>
      <c r="G1387">
        <f>+'LISTADO GENERAL '!T1399</f>
        <v>0</v>
      </c>
      <c r="H1387" s="21">
        <f>+'LISTADO GENERAL '!O1399</f>
        <v>3.0379746835443036</v>
      </c>
      <c r="I1387">
        <f t="shared" si="42"/>
        <v>0</v>
      </c>
      <c r="J1387">
        <f>IF('LISTADO GENERAL '!K1399="EXENTO",'REF2'!I1387,I1387*1.16)</f>
        <v>0</v>
      </c>
      <c r="K1387" t="b">
        <f t="shared" si="43"/>
        <v>0</v>
      </c>
      <c r="L1387" t="str">
        <f>'LISTADO GENERAL '!A1399</f>
        <v>BROCHE DE ORO</v>
      </c>
    </row>
    <row r="1388" spans="1:12">
      <c r="A1388" s="22">
        <v>1387</v>
      </c>
      <c r="B1388" t="str">
        <f>+'LISTADO GENERAL '!B1400</f>
        <v>020360019</v>
      </c>
      <c r="C1388" t="str">
        <f>+'LISTADO GENERAL '!E1400</f>
        <v>KLAS (ACEBROFILINA) 100 mg/10ml X 60 ml</v>
      </c>
      <c r="D1388">
        <f>+'LISTADO GENERAL '!F1400</f>
        <v>0</v>
      </c>
      <c r="E1388" t="str">
        <f>+'LISTADO GENERAL '!I1400</f>
        <v>ELMOR</v>
      </c>
      <c r="F1388" s="20">
        <f>+'LISTADO GENERAL '!S1400</f>
        <v>46082</v>
      </c>
      <c r="G1388">
        <f>+'LISTADO GENERAL '!T1400</f>
        <v>0</v>
      </c>
      <c r="H1388" s="21">
        <f>+'LISTADO GENERAL '!O1400</f>
        <v>2.7</v>
      </c>
      <c r="I1388">
        <f t="shared" si="42"/>
        <v>0</v>
      </c>
      <c r="J1388">
        <f>IF('LISTADO GENERAL '!K1400="EXENTO",'REF2'!I1388,I1388*1.16)</f>
        <v>0</v>
      </c>
      <c r="K1388" t="b">
        <f t="shared" si="43"/>
        <v>0</v>
      </c>
      <c r="L1388" t="str">
        <f>'LISTADO GENERAL '!A1400</f>
        <v>PRODUCTOS TOP</v>
      </c>
    </row>
    <row r="1389" spans="1:12">
      <c r="A1389" s="22">
        <v>1388</v>
      </c>
      <c r="B1389" t="str">
        <f>+'LISTADO GENERAL '!B1401</f>
        <v>020360026</v>
      </c>
      <c r="C1389" t="str">
        <f>+'LISTADO GENERAL '!E1401</f>
        <v>KLAS (ACEBROFILINA) 100mg/10ml X 120ml</v>
      </c>
      <c r="D1389">
        <f>+'LISTADO GENERAL '!F1401</f>
        <v>0</v>
      </c>
      <c r="E1389" t="str">
        <f>+'LISTADO GENERAL '!I1401</f>
        <v>ELMOR</v>
      </c>
      <c r="F1389" s="20">
        <f>+'LISTADO GENERAL '!S1401</f>
        <v>46631</v>
      </c>
      <c r="G1389">
        <f>+'LISTADO GENERAL '!T1401</f>
        <v>0</v>
      </c>
      <c r="H1389" s="21">
        <f>+'LISTADO GENERAL '!O1401</f>
        <v>3.2665822784810126</v>
      </c>
      <c r="I1389">
        <f t="shared" si="42"/>
        <v>0</v>
      </c>
      <c r="J1389">
        <f>IF('LISTADO GENERAL '!K1401="EXENTO",'REF2'!I1389,I1389*1.16)</f>
        <v>0</v>
      </c>
      <c r="K1389" t="b">
        <f t="shared" si="43"/>
        <v>0</v>
      </c>
      <c r="L1389">
        <f>'LISTADO GENERAL '!A1401</f>
        <v>0</v>
      </c>
    </row>
    <row r="1390" spans="1:12">
      <c r="A1390" s="22">
        <v>1389</v>
      </c>
      <c r="B1390" t="str">
        <f>+'LISTADO GENERAL '!B1402</f>
        <v>011990274</v>
      </c>
      <c r="C1390" t="str">
        <f>+'LISTADO GENERAL '!E1402</f>
        <v>KORTWELL-40   40MG/ML SOLUCION INTRAARTICULAR</v>
      </c>
      <c r="D1390">
        <f>+'LISTADO GENERAL '!F1402</f>
        <v>0</v>
      </c>
      <c r="E1390" t="str">
        <f>+'LISTADO GENERAL '!I1402</f>
        <v>WELLONA PHARMA</v>
      </c>
      <c r="F1390" s="20">
        <f>+'LISTADO GENERAL '!S1402</f>
        <v>46235</v>
      </c>
      <c r="G1390">
        <f>+'LISTADO GENERAL '!T1402</f>
        <v>0</v>
      </c>
      <c r="H1390" s="21">
        <f>+'LISTADO GENERAL '!O1402</f>
        <v>5.2337662337662341</v>
      </c>
      <c r="I1390">
        <f t="shared" si="42"/>
        <v>0</v>
      </c>
      <c r="J1390">
        <f>IF('LISTADO GENERAL '!K1402="EXENTO",'REF2'!I1390,I1390*1.16)</f>
        <v>0</v>
      </c>
      <c r="K1390" t="b">
        <f t="shared" si="43"/>
        <v>0</v>
      </c>
      <c r="L1390" t="str">
        <f>'LISTADO GENERAL '!A1402</f>
        <v>PRODUCTOS TOP</v>
      </c>
    </row>
    <row r="1391" spans="1:12">
      <c r="A1391" s="22">
        <v>1390</v>
      </c>
      <c r="B1391" t="str">
        <f>+'LISTADO GENERAL '!B1403</f>
        <v>021180294</v>
      </c>
      <c r="C1391" t="str">
        <f>+'LISTADO GENERAL '!E1403</f>
        <v xml:space="preserve">LACRIDOS SOL OFTALMICA X 10ML </v>
      </c>
      <c r="D1391">
        <f>+'LISTADO GENERAL '!F1403</f>
        <v>0</v>
      </c>
      <c r="E1391" t="str">
        <f>+'LISTADO GENERAL '!I1403</f>
        <v>OFTALMI</v>
      </c>
      <c r="F1391" s="20">
        <f>+'LISTADO GENERAL '!S1403</f>
        <v>46054</v>
      </c>
      <c r="G1391">
        <f>+'LISTADO GENERAL '!T1403</f>
        <v>0</v>
      </c>
      <c r="H1391" s="21">
        <f>+'LISTADO GENERAL '!O1403</f>
        <v>5.9610389610389607</v>
      </c>
      <c r="I1391">
        <f t="shared" si="42"/>
        <v>0</v>
      </c>
      <c r="J1391">
        <f>IF('LISTADO GENERAL '!K1403="EXENTO",'REF2'!I1391,I1391*1.16)</f>
        <v>0</v>
      </c>
      <c r="K1391" t="b">
        <f t="shared" si="43"/>
        <v>0</v>
      </c>
      <c r="L1391" t="str">
        <f>'LISTADO GENERAL '!A1403</f>
        <v>BROCHE DE ORO</v>
      </c>
    </row>
    <row r="1392" spans="1:12">
      <c r="A1392" s="22">
        <v>1391</v>
      </c>
      <c r="B1392" t="str">
        <f>+'LISTADO GENERAL '!B1404</f>
        <v>021180295</v>
      </c>
      <c r="C1392" t="str">
        <f>+'LISTADO GENERAL '!E1404</f>
        <v>LACRIFORT SOLUCION OFTALMICA X 15ML</v>
      </c>
      <c r="D1392">
        <f>+'LISTADO GENERAL '!F1404</f>
        <v>0</v>
      </c>
      <c r="E1392" t="str">
        <f>+'LISTADO GENERAL '!I1404</f>
        <v>OFTALMI</v>
      </c>
      <c r="F1392" s="20">
        <f>+'LISTADO GENERAL '!S1404</f>
        <v>46204</v>
      </c>
      <c r="G1392">
        <f>+'LISTADO GENERAL '!T1404</f>
        <v>0</v>
      </c>
      <c r="H1392" s="21">
        <f>+'LISTADO GENERAL '!O1404</f>
        <v>4.9000000000000004</v>
      </c>
      <c r="I1392">
        <f t="shared" si="42"/>
        <v>0</v>
      </c>
      <c r="J1392">
        <f>IF('LISTADO GENERAL '!K1404="EXENTO",'REF2'!I1392,I1392*1.16)</f>
        <v>0</v>
      </c>
      <c r="K1392" t="b">
        <f t="shared" si="43"/>
        <v>0</v>
      </c>
      <c r="L1392" t="str">
        <f>'LISTADO GENERAL '!A1404</f>
        <v>BROCHE DE ORO</v>
      </c>
    </row>
    <row r="1393" spans="1:12">
      <c r="A1393" s="22">
        <v>1392</v>
      </c>
      <c r="B1393" t="str">
        <f>+'LISTADO GENERAL '!B1405</f>
        <v>020360038</v>
      </c>
      <c r="C1393" t="str">
        <f>+'LISTADO GENERAL '!E1405</f>
        <v>LAFARCAINA SABOR MIEL-LIMON X 16 PASTILLAS</v>
      </c>
      <c r="D1393">
        <f>+'LISTADO GENERAL '!F1405</f>
        <v>0</v>
      </c>
      <c r="E1393" t="str">
        <f>+'LISTADO GENERAL '!I1405</f>
        <v>ELMOR</v>
      </c>
      <c r="F1393" s="20">
        <f>+'LISTADO GENERAL '!S1405</f>
        <v>46388</v>
      </c>
      <c r="G1393">
        <f>+'LISTADO GENERAL '!T1405</f>
        <v>0</v>
      </c>
      <c r="H1393" s="21">
        <f>+'LISTADO GENERAL '!O1405</f>
        <v>3.2857142857142856</v>
      </c>
      <c r="I1393">
        <f t="shared" si="42"/>
        <v>0</v>
      </c>
      <c r="J1393">
        <f>IF('LISTADO GENERAL '!K1405="EXENTO",'REF2'!I1393,I1393*1.16)</f>
        <v>0</v>
      </c>
      <c r="K1393" t="b">
        <f t="shared" si="43"/>
        <v>0</v>
      </c>
      <c r="L1393">
        <f>'LISTADO GENERAL '!A1405</f>
        <v>0</v>
      </c>
    </row>
    <row r="1394" spans="1:12">
      <c r="A1394" s="22">
        <v>1393</v>
      </c>
      <c r="B1394" t="str">
        <f>+'LISTADO GENERAL '!B1406</f>
        <v>020360049</v>
      </c>
      <c r="C1394" t="str">
        <f>+'LISTADO GENERAL '!E1406</f>
        <v>LAFARCAINA SABOR TUTTI FRUTTI  X 16 PASTILLAS</v>
      </c>
      <c r="D1394">
        <f>+'LISTADO GENERAL '!F1406</f>
        <v>0</v>
      </c>
      <c r="E1394" t="str">
        <f>+'LISTADO GENERAL '!I1406</f>
        <v>ELMOR</v>
      </c>
      <c r="F1394" s="20">
        <f>+'LISTADO GENERAL '!S1406</f>
        <v>46327</v>
      </c>
      <c r="G1394">
        <f>+'LISTADO GENERAL '!T1406</f>
        <v>0</v>
      </c>
      <c r="H1394" s="21">
        <f>+'LISTADO GENERAL '!O1406</f>
        <v>3.2857142857142856</v>
      </c>
      <c r="I1394">
        <f t="shared" si="42"/>
        <v>0</v>
      </c>
      <c r="J1394">
        <f>IF('LISTADO GENERAL '!K1406="EXENTO",'REF2'!I1394,I1394*1.16)</f>
        <v>0</v>
      </c>
      <c r="K1394" t="b">
        <f t="shared" si="43"/>
        <v>0</v>
      </c>
      <c r="L1394">
        <f>'LISTADO GENERAL '!A1406</f>
        <v>0</v>
      </c>
    </row>
    <row r="1395" spans="1:12">
      <c r="A1395" s="22">
        <v>1394</v>
      </c>
      <c r="B1395" t="str">
        <f>+'LISTADO GENERAL '!B1407</f>
        <v>7598981001619</v>
      </c>
      <c r="C1395" t="str">
        <f>+'LISTADO GENERAL '!E1407</f>
        <v>LAGEMIN 100 MG X 10 TAB</v>
      </c>
      <c r="D1395">
        <f>+'LISTADO GENERAL '!F1407</f>
        <v>0</v>
      </c>
      <c r="E1395" t="str">
        <f>+'LISTADO GENERAL '!I1407</f>
        <v>GEMALABS</v>
      </c>
      <c r="F1395" s="20">
        <f>+'LISTADO GENERAL '!S1407</f>
        <v>46266</v>
      </c>
      <c r="G1395">
        <f>+'LISTADO GENERAL '!T1407</f>
        <v>0</v>
      </c>
      <c r="H1395" s="21">
        <f>+'LISTADO GENERAL '!O1407</f>
        <v>1.5064935064935063</v>
      </c>
      <c r="I1395">
        <f t="shared" si="42"/>
        <v>0</v>
      </c>
      <c r="J1395">
        <f>IF('LISTADO GENERAL '!K1407="EXENTO",'REF2'!I1395,I1395*1.16)</f>
        <v>0</v>
      </c>
      <c r="K1395" t="b">
        <f t="shared" si="43"/>
        <v>0</v>
      </c>
      <c r="L1395">
        <f>'LISTADO GENERAL '!A1407</f>
        <v>0</v>
      </c>
    </row>
    <row r="1396" spans="1:12">
      <c r="A1396" s="22">
        <v>1395</v>
      </c>
      <c r="B1396" t="str">
        <f>+'LISTADO GENERAL '!B1408</f>
        <v>7598981001640</v>
      </c>
      <c r="C1396" t="str">
        <f>+'LISTADO GENERAL '!E1408</f>
        <v>LAGEMIN 100 MG X 30 TAB</v>
      </c>
      <c r="D1396">
        <f>+'LISTADO GENERAL '!F1408</f>
        <v>0</v>
      </c>
      <c r="E1396" t="str">
        <f>+'LISTADO GENERAL '!I1408</f>
        <v>GEMALABS</v>
      </c>
      <c r="F1396" s="20">
        <f>+'LISTADO GENERAL '!S1408</f>
        <v>46296</v>
      </c>
      <c r="G1396">
        <f>+'LISTADO GENERAL '!T1408</f>
        <v>0</v>
      </c>
      <c r="H1396" s="21">
        <f>+'LISTADO GENERAL '!O1408</f>
        <v>4.5194805194805197</v>
      </c>
      <c r="I1396">
        <f t="shared" si="42"/>
        <v>0</v>
      </c>
      <c r="J1396">
        <f>IF('LISTADO GENERAL '!K1408="EXENTO",'REF2'!I1396,I1396*1.16)</f>
        <v>0</v>
      </c>
      <c r="K1396" t="b">
        <f t="shared" si="43"/>
        <v>0</v>
      </c>
      <c r="L1396">
        <f>'LISTADO GENERAL '!A1408</f>
        <v>0</v>
      </c>
    </row>
    <row r="1397" spans="1:12">
      <c r="A1397" s="22">
        <v>1396</v>
      </c>
      <c r="B1397" t="str">
        <f>+'LISTADO GENERAL '!B1409</f>
        <v>7598981001626</v>
      </c>
      <c r="C1397" t="str">
        <f>+'LISTADO GENERAL '!E1409</f>
        <v>LAGEMIN 25 MG X 10 TAB</v>
      </c>
      <c r="D1397">
        <f>+'LISTADO GENERAL '!F1409</f>
        <v>0</v>
      </c>
      <c r="E1397" t="str">
        <f>+'LISTADO GENERAL '!I1409</f>
        <v>GEMALABS</v>
      </c>
      <c r="F1397" s="20">
        <f>+'LISTADO GENERAL '!S1409</f>
        <v>46296</v>
      </c>
      <c r="G1397">
        <f>+'LISTADO GENERAL '!T1409</f>
        <v>0</v>
      </c>
      <c r="H1397" s="21">
        <f>+'LISTADO GENERAL '!O1409</f>
        <v>0.62337662337662336</v>
      </c>
      <c r="I1397">
        <f t="shared" si="42"/>
        <v>0</v>
      </c>
      <c r="J1397">
        <f>IF('LISTADO GENERAL '!K1409="EXENTO",'REF2'!I1397,I1397*1.16)</f>
        <v>0</v>
      </c>
      <c r="K1397" t="b">
        <f t="shared" si="43"/>
        <v>0</v>
      </c>
      <c r="L1397">
        <f>'LISTADO GENERAL '!A1409</f>
        <v>0</v>
      </c>
    </row>
    <row r="1398" spans="1:12">
      <c r="A1398" s="22">
        <v>1397</v>
      </c>
      <c r="B1398" t="str">
        <f>+'LISTADO GENERAL '!B1410</f>
        <v>7598981001664</v>
      </c>
      <c r="C1398" t="str">
        <f>+'LISTADO GENERAL '!E1410</f>
        <v>LAGEMIN 25 MG X 30 TAB</v>
      </c>
      <c r="D1398">
        <f>+'LISTADO GENERAL '!F1410</f>
        <v>0</v>
      </c>
      <c r="E1398" t="str">
        <f>+'LISTADO GENERAL '!I1410</f>
        <v>GEMALABS</v>
      </c>
      <c r="F1398" s="20">
        <f>+'LISTADO GENERAL '!S1410</f>
        <v>46296</v>
      </c>
      <c r="G1398">
        <f>+'LISTADO GENERAL '!T1410</f>
        <v>0</v>
      </c>
      <c r="H1398" s="21">
        <f>+'LISTADO GENERAL '!O1410</f>
        <v>1.8701298701298701</v>
      </c>
      <c r="I1398">
        <f t="shared" si="42"/>
        <v>0</v>
      </c>
      <c r="J1398">
        <f>IF('LISTADO GENERAL '!K1410="EXENTO",'REF2'!I1398,I1398*1.16)</f>
        <v>0</v>
      </c>
      <c r="K1398" t="b">
        <f t="shared" si="43"/>
        <v>0</v>
      </c>
      <c r="L1398">
        <f>'LISTADO GENERAL '!A1410</f>
        <v>0</v>
      </c>
    </row>
    <row r="1399" spans="1:12">
      <c r="A1399" s="22">
        <v>1398</v>
      </c>
      <c r="B1399" t="str">
        <f>+'LISTADO GENERAL '!B1411</f>
        <v>7598981001633</v>
      </c>
      <c r="C1399" t="str">
        <f>+'LISTADO GENERAL '!E1411</f>
        <v>LAGEMIN 50 MG X 10 TAB</v>
      </c>
      <c r="D1399">
        <f>+'LISTADO GENERAL '!F1411</f>
        <v>0</v>
      </c>
      <c r="E1399" t="str">
        <f>+'LISTADO GENERAL '!I1411</f>
        <v>GEMALABS</v>
      </c>
      <c r="F1399" s="20">
        <f>+'LISTADO GENERAL '!S1411</f>
        <v>46266</v>
      </c>
      <c r="G1399">
        <f>+'LISTADO GENERAL '!T1411</f>
        <v>0</v>
      </c>
      <c r="H1399" s="21">
        <f>+'LISTADO GENERAL '!O1411</f>
        <v>0.79220779220779214</v>
      </c>
      <c r="I1399">
        <f t="shared" si="42"/>
        <v>0</v>
      </c>
      <c r="J1399">
        <f>IF('LISTADO GENERAL '!K1411="EXENTO",'REF2'!I1399,I1399*1.16)</f>
        <v>0</v>
      </c>
      <c r="K1399" t="b">
        <f t="shared" si="43"/>
        <v>0</v>
      </c>
      <c r="L1399">
        <f>'LISTADO GENERAL '!A1411</f>
        <v>0</v>
      </c>
    </row>
    <row r="1400" spans="1:12">
      <c r="A1400" s="22">
        <v>1399</v>
      </c>
      <c r="B1400" t="str">
        <f>+'LISTADO GENERAL '!B1412</f>
        <v>7598981001657</v>
      </c>
      <c r="C1400" t="str">
        <f>+'LISTADO GENERAL '!E1412</f>
        <v>LAGEMIN 50 MG X 30 TAB</v>
      </c>
      <c r="D1400">
        <f>+'LISTADO GENERAL '!F1412</f>
        <v>0</v>
      </c>
      <c r="E1400" t="str">
        <f>+'LISTADO GENERAL '!I1412</f>
        <v>GEMALABS</v>
      </c>
      <c r="F1400" s="20">
        <f>+'LISTADO GENERAL '!S1412</f>
        <v>46296</v>
      </c>
      <c r="G1400">
        <f>+'LISTADO GENERAL '!T1412</f>
        <v>0</v>
      </c>
      <c r="H1400" s="21">
        <f>+'LISTADO GENERAL '!O1412</f>
        <v>2.4025974025974026</v>
      </c>
      <c r="I1400">
        <f t="shared" si="42"/>
        <v>0</v>
      </c>
      <c r="J1400">
        <f>IF('LISTADO GENERAL '!K1412="EXENTO",'REF2'!I1400,I1400*1.16)</f>
        <v>0</v>
      </c>
      <c r="K1400" t="b">
        <f t="shared" si="43"/>
        <v>0</v>
      </c>
      <c r="L1400">
        <f>'LISTADO GENERAL '!A1412</f>
        <v>0</v>
      </c>
    </row>
    <row r="1401" spans="1:12">
      <c r="A1401" s="22">
        <v>1400</v>
      </c>
      <c r="B1401" t="str">
        <f>+'LISTADO GENERAL '!B1413</f>
        <v>020350977</v>
      </c>
      <c r="C1401" t="str">
        <f>+'LISTADO GENERAL '!E1413</f>
        <v>LAGRICOF  X 15 ml  SOLUC</v>
      </c>
      <c r="D1401">
        <f>+'LISTADO GENERAL '!F1413</f>
        <v>0</v>
      </c>
      <c r="E1401" t="str">
        <f>+'LISTADO GENERAL '!I1413</f>
        <v>COFASA</v>
      </c>
      <c r="F1401" s="20">
        <f>+'LISTADO GENERAL '!S1413</f>
        <v>46508</v>
      </c>
      <c r="G1401">
        <f>+'LISTADO GENERAL '!T1413</f>
        <v>0</v>
      </c>
      <c r="H1401" s="21">
        <f>+'LISTADO GENERAL '!O1413</f>
        <v>3.6819350649350646</v>
      </c>
      <c r="I1401">
        <f t="shared" si="42"/>
        <v>0</v>
      </c>
      <c r="J1401">
        <f>IF('LISTADO GENERAL '!K1413="EXENTO",'REF2'!I1401,I1401*1.16)</f>
        <v>0</v>
      </c>
      <c r="K1401" t="b">
        <f t="shared" si="43"/>
        <v>0</v>
      </c>
      <c r="L1401">
        <f>'LISTADO GENERAL '!A1413</f>
        <v>0</v>
      </c>
    </row>
    <row r="1402" spans="1:12">
      <c r="A1402" s="22">
        <v>1401</v>
      </c>
      <c r="B1402" t="str">
        <f>+'LISTADO GENERAL '!B1414</f>
        <v>0236700006</v>
      </c>
      <c r="C1402" t="str">
        <f>+'LISTADO GENERAL '!E1414</f>
        <v>LAMEDOR COMPUESTO EMULSION NATURAL X 120mL</v>
      </c>
      <c r="D1402">
        <f>+'LISTADO GENERAL '!F1414</f>
        <v>0</v>
      </c>
      <c r="E1402" t="str">
        <f>+'LISTADO GENERAL '!I1414</f>
        <v>SOMA</v>
      </c>
      <c r="F1402" s="20">
        <f>+'LISTADO GENERAL '!S1414</f>
        <v>46204</v>
      </c>
      <c r="G1402">
        <f>+'LISTADO GENERAL '!T1414</f>
        <v>0</v>
      </c>
      <c r="H1402" s="21">
        <f>+'LISTADO GENERAL '!O1414</f>
        <v>2.1582500000000002</v>
      </c>
      <c r="I1402">
        <f t="shared" si="42"/>
        <v>0</v>
      </c>
      <c r="J1402">
        <f>IF('LISTADO GENERAL '!K1414="EXENTO",'REF2'!I1402,I1402*1.16)</f>
        <v>0</v>
      </c>
      <c r="K1402" t="b">
        <f t="shared" si="43"/>
        <v>0</v>
      </c>
      <c r="L1402" t="str">
        <f>'LISTADO GENERAL '!A1414</f>
        <v>PRODUCTOS TOP</v>
      </c>
    </row>
    <row r="1403" spans="1:12">
      <c r="A1403" s="22">
        <v>1402</v>
      </c>
      <c r="B1403" t="str">
        <f>+'LISTADO GENERAL '!B1415</f>
        <v>0236700002</v>
      </c>
      <c r="C1403" t="str">
        <f>+'LISTADO GENERAL '!E1415</f>
        <v>LAMEDOR EMULSION NATURAL CON MIEL X 120mL</v>
      </c>
      <c r="D1403">
        <f>+'LISTADO GENERAL '!F1415</f>
        <v>0</v>
      </c>
      <c r="E1403" t="str">
        <f>+'LISTADO GENERAL '!I1415</f>
        <v>SOMA</v>
      </c>
      <c r="F1403" s="20">
        <f>+'LISTADO GENERAL '!S1415</f>
        <v>46204</v>
      </c>
      <c r="G1403">
        <f>+'LISTADO GENERAL '!T1415</f>
        <v>0</v>
      </c>
      <c r="H1403" s="21">
        <f>+'LISTADO GENERAL '!O1415</f>
        <v>2.1582500000000002</v>
      </c>
      <c r="I1403">
        <f t="shared" si="42"/>
        <v>0</v>
      </c>
      <c r="J1403">
        <f>IF('LISTADO GENERAL '!K1415="EXENTO",'REF2'!I1403,I1403*1.16)</f>
        <v>0</v>
      </c>
      <c r="K1403" t="b">
        <f t="shared" si="43"/>
        <v>0</v>
      </c>
      <c r="L1403" t="str">
        <f>'LISTADO GENERAL '!A1415</f>
        <v>PRODUCTOS TOP</v>
      </c>
    </row>
    <row r="1404" spans="1:12">
      <c r="A1404" s="22">
        <v>1403</v>
      </c>
      <c r="B1404" t="str">
        <f>+'LISTADO GENERAL '!B1416</f>
        <v>040336001</v>
      </c>
      <c r="C1404" t="str">
        <f>+'LISTADO GENERAL '!E1416</f>
        <v>LANCETAS ESTERILES X 50</v>
      </c>
      <c r="D1404">
        <f>+'LISTADO GENERAL '!F1416</f>
        <v>0</v>
      </c>
      <c r="E1404" t="str">
        <f>+'LISTADO GENERAL '!I1416</f>
        <v xml:space="preserve">DIABETRICS </v>
      </c>
      <c r="F1404" s="20">
        <f>+'LISTADO GENERAL '!S1416</f>
        <v>46997</v>
      </c>
      <c r="G1404">
        <f>+'LISTADO GENERAL '!T1416</f>
        <v>0</v>
      </c>
      <c r="H1404" s="21">
        <f>+'LISTADO GENERAL '!O1416</f>
        <v>9.7468354430379751</v>
      </c>
      <c r="I1404">
        <f t="shared" si="42"/>
        <v>0</v>
      </c>
      <c r="J1404">
        <f>IF('LISTADO GENERAL '!K1416="EXENTO",'REF2'!I1404,I1404*1.16)</f>
        <v>0</v>
      </c>
      <c r="K1404" t="b">
        <f t="shared" si="43"/>
        <v>0</v>
      </c>
      <c r="L1404">
        <f>'LISTADO GENERAL '!A1416</f>
        <v>0</v>
      </c>
    </row>
    <row r="1405" spans="1:12">
      <c r="A1405" s="22">
        <v>1404</v>
      </c>
      <c r="B1405" t="str">
        <f>+'LISTADO GENERAL '!B1417</f>
        <v>032440794</v>
      </c>
      <c r="C1405" t="str">
        <f>+'LISTADO GENERAL '!E1417</f>
        <v xml:space="preserve">LANCETAS TALLA 30G </v>
      </c>
      <c r="D1405">
        <f>+'LISTADO GENERAL '!F1417</f>
        <v>0</v>
      </c>
      <c r="E1405" t="str">
        <f>+'LISTADO GENERAL '!I1417</f>
        <v>GE</v>
      </c>
      <c r="F1405" s="20">
        <f>+'LISTADO GENERAL '!S1417</f>
        <v>46303</v>
      </c>
      <c r="G1405">
        <f>+'LISTADO GENERAL '!T1417</f>
        <v>0</v>
      </c>
      <c r="H1405" s="21">
        <f>+'LISTADO GENERAL '!O1417</f>
        <v>5.9523809523809526</v>
      </c>
      <c r="I1405">
        <f t="shared" si="42"/>
        <v>0</v>
      </c>
      <c r="J1405">
        <f>IF('LISTADO GENERAL '!K1417="EXENTO",'REF2'!I1405,I1405*1.16)</f>
        <v>0</v>
      </c>
      <c r="K1405" t="b">
        <f t="shared" si="43"/>
        <v>0</v>
      </c>
      <c r="L1405">
        <f>'LISTADO GENERAL '!A1417</f>
        <v>0</v>
      </c>
    </row>
    <row r="1406" spans="1:12">
      <c r="A1406" s="22">
        <v>1405</v>
      </c>
      <c r="B1406" t="str">
        <f>+'LISTADO GENERAL '!B1418</f>
        <v>032440793</v>
      </c>
      <c r="C1406" t="str">
        <f>+'LISTADO GENERAL '!E1418</f>
        <v>LANCETERO GE</v>
      </c>
      <c r="D1406">
        <f>+'LISTADO GENERAL '!F1418</f>
        <v>0</v>
      </c>
      <c r="E1406" t="str">
        <f>+'LISTADO GENERAL '!I1418</f>
        <v>GE</v>
      </c>
      <c r="F1406" s="20">
        <f>+'LISTADO GENERAL '!S1418</f>
        <v>47604</v>
      </c>
      <c r="G1406">
        <f>+'LISTADO GENERAL '!T1418</f>
        <v>0</v>
      </c>
      <c r="H1406" s="21">
        <f>+'LISTADO GENERAL '!O1418</f>
        <v>5.988888888888888</v>
      </c>
      <c r="I1406">
        <f t="shared" si="42"/>
        <v>0</v>
      </c>
      <c r="J1406">
        <f>IF('LISTADO GENERAL '!K1418="EXENTO",'REF2'!I1406,I1406*1.16)</f>
        <v>0</v>
      </c>
      <c r="K1406" t="b">
        <f t="shared" si="43"/>
        <v>0</v>
      </c>
      <c r="L1406">
        <f>'LISTADO GENERAL '!A1418</f>
        <v>0</v>
      </c>
    </row>
    <row r="1407" spans="1:12">
      <c r="A1407" s="22">
        <v>1406</v>
      </c>
      <c r="B1407" t="str">
        <f>+'LISTADO GENERAL '!B1419</f>
        <v>021690987</v>
      </c>
      <c r="C1407" t="str">
        <f>+'LISTADO GENERAL '!E1419</f>
        <v>LANOLZINC X 60 G POMADA</v>
      </c>
      <c r="D1407">
        <f>+'LISTADO GENERAL '!F1419</f>
        <v>0</v>
      </c>
      <c r="E1407" t="str">
        <f>+'LISTADO GENERAL '!I1419</f>
        <v>VALMOR</v>
      </c>
      <c r="F1407" s="20">
        <f>+'LISTADO GENERAL '!S1419</f>
        <v>46539</v>
      </c>
      <c r="G1407">
        <f>+'LISTADO GENERAL '!T1419</f>
        <v>0</v>
      </c>
      <c r="H1407" s="21">
        <f>+'LISTADO GENERAL '!O1419</f>
        <v>4.8701298701298699</v>
      </c>
      <c r="I1407">
        <f t="shared" si="42"/>
        <v>0</v>
      </c>
      <c r="J1407">
        <f>IF('LISTADO GENERAL '!K1419="EXENTO",'REF2'!I1407,I1407*1.16)</f>
        <v>0</v>
      </c>
      <c r="K1407" t="b">
        <f t="shared" si="43"/>
        <v>0</v>
      </c>
      <c r="L1407" t="str">
        <f>'LISTADO GENERAL '!A1419</f>
        <v>PRODUCTOS TOP</v>
      </c>
    </row>
    <row r="1408" spans="1:12">
      <c r="A1408" s="22">
        <v>1407</v>
      </c>
      <c r="B1408" t="str">
        <f>+'LISTADO GENERAL '!B1420</f>
        <v>022680010</v>
      </c>
      <c r="C1408" t="str">
        <f>+'LISTADO GENERAL '!E1420</f>
        <v>LANSOPRAZOL 30 MG X10 CAP (BLISTER)</v>
      </c>
      <c r="D1408">
        <f>+'LISTADO GENERAL '!F1420</f>
        <v>0</v>
      </c>
      <c r="E1408" t="str">
        <f>+'LISTADO GENERAL '!I1420</f>
        <v xml:space="preserve"> PORTUGAL</v>
      </c>
      <c r="F1408" s="20">
        <f>+'LISTADO GENERAL '!S1420</f>
        <v>45597</v>
      </c>
      <c r="G1408">
        <f>+'LISTADO GENERAL '!T1420</f>
        <v>0</v>
      </c>
      <c r="H1408" s="21">
        <f>+'LISTADO GENERAL '!O1420</f>
        <v>1.0383333333333333</v>
      </c>
      <c r="I1408">
        <f t="shared" si="42"/>
        <v>0</v>
      </c>
      <c r="J1408">
        <f>IF('LISTADO GENERAL '!K1420="EXENTO",'REF2'!I1408,I1408*1.16)</f>
        <v>0</v>
      </c>
      <c r="K1408" t="b">
        <f t="shared" si="43"/>
        <v>0</v>
      </c>
      <c r="L1408">
        <f>'LISTADO GENERAL '!A1420</f>
        <v>0</v>
      </c>
    </row>
    <row r="1409" spans="1:12">
      <c r="A1409" s="22">
        <v>1408</v>
      </c>
      <c r="B1409" t="str">
        <f>+'LISTADO GENERAL '!B1421</f>
        <v>020260773</v>
      </c>
      <c r="C1409" t="str">
        <f>+'LISTADO GENERAL '!E1421</f>
        <v>LANSOPRAZOL 30MG X 28 TAB</v>
      </c>
      <c r="D1409">
        <f>+'LISTADO GENERAL '!F1421</f>
        <v>0</v>
      </c>
      <c r="E1409" t="str">
        <f>+'LISTADO GENERAL '!I1421</f>
        <v>CALOX</v>
      </c>
      <c r="F1409" s="20">
        <f>+'LISTADO GENERAL '!S1421</f>
        <v>46753</v>
      </c>
      <c r="G1409">
        <f>+'LISTADO GENERAL '!T1421</f>
        <v>0</v>
      </c>
      <c r="H1409" s="21">
        <f>+'LISTADO GENERAL '!O1421</f>
        <v>4.8449999999999998</v>
      </c>
      <c r="I1409">
        <f t="shared" si="42"/>
        <v>0</v>
      </c>
      <c r="J1409">
        <f>IF('LISTADO GENERAL '!K1421="EXENTO",'REF2'!I1409,I1409*1.16)</f>
        <v>0</v>
      </c>
      <c r="K1409" t="b">
        <f t="shared" si="43"/>
        <v>0</v>
      </c>
      <c r="L1409">
        <f>'LISTADO GENERAL '!A1421</f>
        <v>0</v>
      </c>
    </row>
    <row r="1410" spans="1:12">
      <c r="A1410" s="22">
        <v>1409</v>
      </c>
      <c r="B1410" t="str">
        <f>+'LISTADO GENERAL '!B1422</f>
        <v>24000006</v>
      </c>
      <c r="C1410" t="str">
        <f>+'LISTADO GENERAL '!E1422</f>
        <v xml:space="preserve">LANTUS 1KUI/10ML Iny X 1 VIAL </v>
      </c>
      <c r="D1410">
        <f>+'LISTADO GENERAL '!F1422</f>
        <v>0</v>
      </c>
      <c r="E1410" t="str">
        <f>+'LISTADO GENERAL '!I1422</f>
        <v>SANOFI ADVENTIS</v>
      </c>
      <c r="F1410" s="20">
        <f>+'LISTADO GENERAL '!S1422</f>
        <v>46419</v>
      </c>
      <c r="G1410">
        <f>+'LISTADO GENERAL '!T1422</f>
        <v>0</v>
      </c>
      <c r="H1410" s="21">
        <f>+'LISTADO GENERAL '!O1422</f>
        <v>38.376623376623378</v>
      </c>
      <c r="I1410">
        <f t="shared" ref="I1410:I1473" si="44">+H1410*G1410</f>
        <v>0</v>
      </c>
      <c r="J1410">
        <f>IF('LISTADO GENERAL '!K1422="EXENTO",'REF2'!I1410,I1410*1.16)</f>
        <v>0</v>
      </c>
      <c r="K1410" t="b">
        <f t="shared" si="43"/>
        <v>0</v>
      </c>
      <c r="L1410">
        <f>'LISTADO GENERAL '!A1422</f>
        <v>0</v>
      </c>
    </row>
    <row r="1411" spans="1:12">
      <c r="A1411" s="22">
        <v>1410</v>
      </c>
      <c r="B1411" t="str">
        <f>+'LISTADO GENERAL '!B1423</f>
        <v>021021085</v>
      </c>
      <c r="C1411" t="str">
        <f>+'LISTADO GENERAL '!E1423</f>
        <v>LASIX 40MG X 12 COMP</v>
      </c>
      <c r="D1411">
        <f>+'LISTADO GENERAL '!F1423</f>
        <v>0</v>
      </c>
      <c r="E1411" t="str">
        <f>+'LISTADO GENERAL '!I1423</f>
        <v>MCK</v>
      </c>
      <c r="F1411" s="20">
        <f>+'LISTADO GENERAL '!S1423</f>
        <v>46447</v>
      </c>
      <c r="G1411">
        <f>+'LISTADO GENERAL '!T1423</f>
        <v>0</v>
      </c>
      <c r="H1411" s="21">
        <f>+'LISTADO GENERAL '!O1423</f>
        <v>3.6962025316455693</v>
      </c>
      <c r="I1411">
        <f t="shared" si="44"/>
        <v>0</v>
      </c>
      <c r="J1411">
        <f>IF('LISTADO GENERAL '!K1423="EXENTO",'REF2'!I1411,I1411*1.16)</f>
        <v>0</v>
      </c>
      <c r="K1411" t="b">
        <f t="shared" ref="K1411:K1474" si="45">IF(AND(G1411&gt;0,OR(L1411=$L$1,L1411=$M$1)),ROW())</f>
        <v>0</v>
      </c>
      <c r="L1411">
        <f>'LISTADO GENERAL '!A1423</f>
        <v>0</v>
      </c>
    </row>
    <row r="1412" spans="1:12">
      <c r="A1412" s="22">
        <v>1411</v>
      </c>
      <c r="B1412" t="str">
        <f>+'LISTADO GENERAL '!B1424</f>
        <v>0237400008</v>
      </c>
      <c r="C1412" t="str">
        <f>+'LISTADO GENERAL '!E1424</f>
        <v>LASTINEM 500 mg - 500 mg X 1 AMP</v>
      </c>
      <c r="D1412">
        <f>+'LISTADO GENERAL '!F1424</f>
        <v>0</v>
      </c>
      <c r="E1412" t="str">
        <f>+'LISTADO GENERAL '!I1424</f>
        <v>BALKER</v>
      </c>
      <c r="F1412" s="20">
        <f>+'LISTADO GENERAL '!S1424</f>
        <v>46174</v>
      </c>
      <c r="G1412">
        <f>+'LISTADO GENERAL '!T1424</f>
        <v>0</v>
      </c>
      <c r="H1412" s="21">
        <f>+'LISTADO GENERAL '!O1424</f>
        <v>8.0129870129870131</v>
      </c>
      <c r="I1412">
        <f t="shared" si="44"/>
        <v>0</v>
      </c>
      <c r="J1412">
        <f>IF('LISTADO GENERAL '!K1424="EXENTO",'REF2'!I1412,I1412*1.16)</f>
        <v>0</v>
      </c>
      <c r="K1412" t="b">
        <f t="shared" si="45"/>
        <v>0</v>
      </c>
      <c r="L1412">
        <f>'LISTADO GENERAL '!A1424</f>
        <v>0</v>
      </c>
    </row>
    <row r="1413" spans="1:12">
      <c r="A1413" s="22">
        <v>1412</v>
      </c>
      <c r="B1413" t="str">
        <f>+'LISTADO GENERAL '!B1425</f>
        <v>033180061</v>
      </c>
      <c r="C1413" t="str">
        <f>+'LISTADO GENERAL '!E1425</f>
        <v>LAXAPRO 10G/15ML SOLUCION 250ML</v>
      </c>
      <c r="D1413">
        <f>+'LISTADO GENERAL '!F1425</f>
        <v>0</v>
      </c>
      <c r="E1413" t="str">
        <f>+'LISTADO GENERAL '!I1425</f>
        <v>ARTE + MEDICO</v>
      </c>
      <c r="F1413" s="20">
        <f>+'LISTADO GENERAL '!S1425</f>
        <v>46235</v>
      </c>
      <c r="G1413">
        <f>+'LISTADO GENERAL '!T1425</f>
        <v>0</v>
      </c>
      <c r="H1413" s="21">
        <f>+'LISTADO GENERAL '!O1425</f>
        <v>8.3291139240506329</v>
      </c>
      <c r="I1413">
        <f t="shared" si="44"/>
        <v>0</v>
      </c>
      <c r="J1413">
        <f>IF('LISTADO GENERAL '!K1425="EXENTO",'REF2'!I1413,I1413*1.16)</f>
        <v>0</v>
      </c>
      <c r="K1413" t="b">
        <f t="shared" si="45"/>
        <v>0</v>
      </c>
      <c r="L1413">
        <f>'LISTADO GENERAL '!A1425</f>
        <v>0</v>
      </c>
    </row>
    <row r="1414" spans="1:12">
      <c r="A1414" s="22">
        <v>1413</v>
      </c>
      <c r="B1414" t="str">
        <f>+'LISTADO GENERAL '!B1426</f>
        <v>020580959</v>
      </c>
      <c r="C1414" t="str">
        <f>+'LISTADO GENERAL '!E1426</f>
        <v>L-CARNITINA 1G/10ML SOL ORAL FRASCO X 120ML</v>
      </c>
      <c r="D1414">
        <f>+'LISTADO GENERAL '!F1426</f>
        <v>0</v>
      </c>
      <c r="E1414" t="str">
        <f>+'LISTADO GENERAL '!I1426</f>
        <v>FC PHARMA</v>
      </c>
      <c r="F1414" s="20">
        <f>+'LISTADO GENERAL '!S1426</f>
        <v>45566</v>
      </c>
      <c r="G1414">
        <f>+'LISTADO GENERAL '!T1426</f>
        <v>0</v>
      </c>
      <c r="H1414" s="21">
        <f>+'LISTADO GENERAL '!O1426</f>
        <v>4.4244367088607595</v>
      </c>
      <c r="I1414">
        <f t="shared" si="44"/>
        <v>0</v>
      </c>
      <c r="J1414">
        <f>IF('LISTADO GENERAL '!K1426="EXENTO",'REF2'!I1414,I1414*1.16)</f>
        <v>0</v>
      </c>
      <c r="K1414" t="b">
        <f t="shared" si="45"/>
        <v>0</v>
      </c>
      <c r="L1414">
        <f>'LISTADO GENERAL '!A1426</f>
        <v>0</v>
      </c>
    </row>
    <row r="1415" spans="1:12">
      <c r="A1415" s="22">
        <v>1414</v>
      </c>
      <c r="B1415" t="str">
        <f>+'LISTADO GENERAL '!B1427</f>
        <v>033180060</v>
      </c>
      <c r="C1415" t="str">
        <f>+'LISTADO GENERAL '!E1427</f>
        <v xml:space="preserve">LEBELLA (DROSPIRENONA 3mg+ ETINILESTRADIOL 0.03mg) X 21 COMP   </v>
      </c>
      <c r="D1415">
        <f>+'LISTADO GENERAL '!F1427</f>
        <v>0</v>
      </c>
      <c r="E1415" t="str">
        <f>+'LISTADO GENERAL '!I1427</f>
        <v>ARTE + MEDICO</v>
      </c>
      <c r="F1415" s="20">
        <f>+'LISTADO GENERAL '!S1427</f>
        <v>45901</v>
      </c>
      <c r="G1415">
        <f>+'LISTADO GENERAL '!T1427</f>
        <v>0</v>
      </c>
      <c r="H1415" s="21">
        <f>+'LISTADO GENERAL '!O1427</f>
        <v>4.0632911392405058</v>
      </c>
      <c r="I1415">
        <f t="shared" si="44"/>
        <v>0</v>
      </c>
      <c r="J1415">
        <f>IF('LISTADO GENERAL '!K1427="EXENTO",'REF2'!I1415,I1415*1.16)</f>
        <v>0</v>
      </c>
      <c r="K1415" t="b">
        <f t="shared" si="45"/>
        <v>0</v>
      </c>
      <c r="L1415">
        <f>'LISTADO GENERAL '!A1427</f>
        <v>0</v>
      </c>
    </row>
    <row r="1416" spans="1:12">
      <c r="A1416" s="22">
        <v>1415</v>
      </c>
      <c r="B1416" t="str">
        <f>+'LISTADO GENERAL '!B1428</f>
        <v>021091078</v>
      </c>
      <c r="C1416" t="str">
        <f>+'LISTADO GENERAL '!E1428</f>
        <v>LECART 1G/10ML SOLUCION ORAL X 120ML</v>
      </c>
      <c r="D1416">
        <f>+'LISTADO GENERAL '!F1428</f>
        <v>0</v>
      </c>
      <c r="E1416" t="str">
        <f>+'LISTADO GENERAL '!I1428</f>
        <v>MEYER</v>
      </c>
      <c r="F1416" s="20">
        <f>+'LISTADO GENERAL '!S1428</f>
        <v>45931</v>
      </c>
      <c r="G1416">
        <f>+'LISTADO GENERAL '!T1428</f>
        <v>0</v>
      </c>
      <c r="H1416" s="21">
        <f>+'LISTADO GENERAL '!O1428</f>
        <v>7.0462000000000007</v>
      </c>
      <c r="I1416">
        <f t="shared" si="44"/>
        <v>0</v>
      </c>
      <c r="J1416">
        <f>IF('LISTADO GENERAL '!K1428="EXENTO",'REF2'!I1416,I1416*1.16)</f>
        <v>0</v>
      </c>
      <c r="K1416" t="b">
        <f t="shared" si="45"/>
        <v>0</v>
      </c>
      <c r="L1416" t="str">
        <f>'LISTADO GENERAL '!A1428</f>
        <v>BROCHE DE ORO</v>
      </c>
    </row>
    <row r="1417" spans="1:12">
      <c r="A1417" s="22">
        <v>1416</v>
      </c>
      <c r="B1417" t="str">
        <f>+'LISTADO GENERAL '!B1429</f>
        <v>021091071</v>
      </c>
      <c r="C1417" t="str">
        <f>+'LISTADO GENERAL '!E1429</f>
        <v>LECART 1G/10ML SOLUCION ORAL X 60ML</v>
      </c>
      <c r="D1417">
        <f>+'LISTADO GENERAL '!F1429</f>
        <v>0</v>
      </c>
      <c r="E1417" t="str">
        <f>+'LISTADO GENERAL '!I1429</f>
        <v>MEYER</v>
      </c>
      <c r="F1417" s="20">
        <f>+'LISTADO GENERAL '!S1429</f>
        <v>45901</v>
      </c>
      <c r="G1417">
        <f>+'LISTADO GENERAL '!T1429</f>
        <v>0</v>
      </c>
      <c r="H1417" s="21">
        <f>+'LISTADO GENERAL '!O1429</f>
        <v>3.7534000000000001</v>
      </c>
      <c r="I1417">
        <f t="shared" si="44"/>
        <v>0</v>
      </c>
      <c r="J1417">
        <f>IF('LISTADO GENERAL '!K1429="EXENTO",'REF2'!I1417,I1417*1.16)</f>
        <v>0</v>
      </c>
      <c r="K1417" t="b">
        <f t="shared" si="45"/>
        <v>0</v>
      </c>
      <c r="L1417" t="str">
        <f>'LISTADO GENERAL '!A1429</f>
        <v>BROCHE DE ORO</v>
      </c>
    </row>
    <row r="1418" spans="1:12">
      <c r="A1418" s="22">
        <v>1417</v>
      </c>
      <c r="B1418" t="str">
        <f>+'LISTADO GENERAL '!B1430</f>
        <v>023850013</v>
      </c>
      <c r="C1418" t="str">
        <f>+'LISTADO GENERAL '!E1430</f>
        <v>LECHE DE MAGNESIA  SABOR MENTA 120 mL</v>
      </c>
      <c r="D1418">
        <f>+'LISTADO GENERAL '!F1430</f>
        <v>0</v>
      </c>
      <c r="E1418" t="str">
        <f>+'LISTADO GENERAL '!I1430</f>
        <v>BIOFARCO</v>
      </c>
      <c r="F1418" s="20">
        <f>+'LISTADO GENERAL '!S1430</f>
        <v>46266</v>
      </c>
      <c r="G1418">
        <f>+'LISTADO GENERAL '!T1430</f>
        <v>0</v>
      </c>
      <c r="H1418" s="21">
        <f>+'LISTADO GENERAL '!O1430</f>
        <v>5.4935064935064943</v>
      </c>
      <c r="I1418">
        <f t="shared" si="44"/>
        <v>0</v>
      </c>
      <c r="J1418">
        <f>IF('LISTADO GENERAL '!K1430="EXENTO",'REF2'!I1418,I1418*1.16)</f>
        <v>0</v>
      </c>
      <c r="K1418" t="b">
        <f t="shared" si="45"/>
        <v>0</v>
      </c>
      <c r="L1418" t="str">
        <f>'LISTADO GENERAL '!A1430</f>
        <v>PRODUCTOS TOP</v>
      </c>
    </row>
    <row r="1419" spans="1:12">
      <c r="A1419" s="22">
        <v>1418</v>
      </c>
      <c r="B1419" t="str">
        <f>+'LISTADO GENERAL '!B1431</f>
        <v>049990241</v>
      </c>
      <c r="C1419" t="str">
        <f>+'LISTADO GENERAL '!E1431</f>
        <v>LENTES DE SEGURIDAD</v>
      </c>
      <c r="D1419">
        <f>+'LISTADO GENERAL '!F1431</f>
        <v>0</v>
      </c>
      <c r="E1419" t="str">
        <f>+'LISTADO GENERAL '!I1431</f>
        <v xml:space="preserve"> -</v>
      </c>
      <c r="F1419" s="20" t="str">
        <f>+'LISTADO GENERAL '!S1431</f>
        <v>-</v>
      </c>
      <c r="G1419">
        <f>+'LISTADO GENERAL '!T1431</f>
        <v>0</v>
      </c>
      <c r="H1419" s="21">
        <f>+'LISTADO GENERAL '!O1431</f>
        <v>1.0555555555555556</v>
      </c>
      <c r="I1419">
        <f t="shared" si="44"/>
        <v>0</v>
      </c>
      <c r="J1419">
        <f>IF('LISTADO GENERAL '!K1431="EXENTO",'REF2'!I1419,I1419*1.16)</f>
        <v>0</v>
      </c>
      <c r="K1419" t="b">
        <f t="shared" si="45"/>
        <v>0</v>
      </c>
      <c r="L1419">
        <f>'LISTADO GENERAL '!A1431</f>
        <v>0</v>
      </c>
    </row>
    <row r="1420" spans="1:12">
      <c r="A1420" s="22">
        <v>1419</v>
      </c>
      <c r="B1420" t="str">
        <f>+'LISTADO GENERAL '!B1432</f>
        <v>033830000</v>
      </c>
      <c r="C1420" t="str">
        <f>+'LISTADO GENERAL '!E1432</f>
        <v>LENTOCILIN 6.3.3 X 1 AMP</v>
      </c>
      <c r="D1420">
        <f>+'LISTADO GENERAL '!F1432</f>
        <v>0</v>
      </c>
      <c r="E1420" t="str">
        <f>+'LISTADO GENERAL '!I1432</f>
        <v xml:space="preserve">DOROPHARMA </v>
      </c>
      <c r="F1420" s="20">
        <f>+'LISTADO GENERAL '!S1432</f>
        <v>46082</v>
      </c>
      <c r="G1420">
        <f>+'LISTADO GENERAL '!T1432</f>
        <v>0</v>
      </c>
      <c r="H1420" s="21">
        <f>+'LISTADO GENERAL '!O1432</f>
        <v>7.7532467532467528</v>
      </c>
      <c r="I1420">
        <f t="shared" si="44"/>
        <v>0</v>
      </c>
      <c r="J1420">
        <f>IF('LISTADO GENERAL '!K1432="EXENTO",'REF2'!I1420,I1420*1.16)</f>
        <v>0</v>
      </c>
      <c r="K1420" t="b">
        <f t="shared" si="45"/>
        <v>0</v>
      </c>
      <c r="L1420">
        <f>'LISTADO GENERAL '!A1432</f>
        <v>0</v>
      </c>
    </row>
    <row r="1421" spans="1:12">
      <c r="A1421" s="22">
        <v>1420</v>
      </c>
      <c r="B1421" t="str">
        <f>+'LISTADO GENERAL '!B1433</f>
        <v>020980695</v>
      </c>
      <c r="C1421" t="str">
        <f>+'LISTADO GENERAL '!E1433</f>
        <v>LERCANIDIPINA CLORHIDRATO 10MG X 30 COMP</v>
      </c>
      <c r="D1421">
        <f>+'LISTADO GENERAL '!F1433</f>
        <v>0</v>
      </c>
      <c r="E1421" t="str">
        <f>+'LISTADO GENERAL '!I1433</f>
        <v>LETI-GENVEN</v>
      </c>
      <c r="F1421" s="20">
        <f>+'LISTADO GENERAL '!S1433</f>
        <v>46235</v>
      </c>
      <c r="G1421">
        <f>+'LISTADO GENERAL '!T1433</f>
        <v>0</v>
      </c>
      <c r="H1421" s="21">
        <f>+'LISTADO GENERAL '!O1433</f>
        <v>13.966233766233767</v>
      </c>
      <c r="I1421">
        <f t="shared" si="44"/>
        <v>0</v>
      </c>
      <c r="J1421">
        <f>IF('LISTADO GENERAL '!K1433="EXENTO",'REF2'!I1421,I1421*1.16)</f>
        <v>0</v>
      </c>
      <c r="K1421" t="b">
        <f t="shared" si="45"/>
        <v>0</v>
      </c>
      <c r="L1421" t="str">
        <f>'LISTADO GENERAL '!A1433</f>
        <v xml:space="preserve">BROCHE DE ORO </v>
      </c>
    </row>
    <row r="1422" spans="1:12">
      <c r="A1422" s="22">
        <v>1421</v>
      </c>
      <c r="B1422" t="str">
        <f>+'LISTADO GENERAL '!B1434</f>
        <v>020191123</v>
      </c>
      <c r="C1422" t="str">
        <f>+'LISTADO GENERAL '!E1434</f>
        <v xml:space="preserve">LESTECOL 20 MG  X 30 TAB RECUBIERTAS </v>
      </c>
      <c r="D1422">
        <f>+'LISTADO GENERAL '!F1434</f>
        <v>0</v>
      </c>
      <c r="E1422" t="str">
        <f>+'LISTADO GENERAL '!I1434</f>
        <v>BIOTECH</v>
      </c>
      <c r="F1422" s="20">
        <f>+'LISTADO GENERAL '!S1434</f>
        <v>46235</v>
      </c>
      <c r="G1422">
        <f>+'LISTADO GENERAL '!T1434</f>
        <v>0</v>
      </c>
      <c r="H1422" s="21">
        <f>+'LISTADO GENERAL '!O1434</f>
        <v>5.4120253164556962</v>
      </c>
      <c r="I1422">
        <f t="shared" si="44"/>
        <v>0</v>
      </c>
      <c r="J1422">
        <f>IF('LISTADO GENERAL '!K1434="EXENTO",'REF2'!I1422,I1422*1.16)</f>
        <v>0</v>
      </c>
      <c r="K1422" t="b">
        <f t="shared" si="45"/>
        <v>0</v>
      </c>
      <c r="L1422">
        <f>'LISTADO GENERAL '!A1434</f>
        <v>0</v>
      </c>
    </row>
    <row r="1423" spans="1:12">
      <c r="A1423" s="22">
        <v>1422</v>
      </c>
      <c r="B1423" t="str">
        <f>+'LISTADO GENERAL '!B1435</f>
        <v>020191124</v>
      </c>
      <c r="C1423" t="str">
        <f>+'LISTADO GENERAL '!E1435</f>
        <v xml:space="preserve">LESTECOL 40 MG  X 30 TAB RECUBIERTAS </v>
      </c>
      <c r="D1423">
        <f>+'LISTADO GENERAL '!F1435</f>
        <v>0</v>
      </c>
      <c r="E1423" t="str">
        <f>+'LISTADO GENERAL '!I1435</f>
        <v>BIOTECH</v>
      </c>
      <c r="F1423" s="20">
        <f>+'LISTADO GENERAL '!S1435</f>
        <v>46235</v>
      </c>
      <c r="G1423">
        <f>+'LISTADO GENERAL '!T1435</f>
        <v>0</v>
      </c>
      <c r="H1423" s="21">
        <f>+'LISTADO GENERAL '!O1435</f>
        <v>8.6398734177215175</v>
      </c>
      <c r="I1423">
        <f t="shared" si="44"/>
        <v>0</v>
      </c>
      <c r="J1423">
        <f>IF('LISTADO GENERAL '!K1435="EXENTO",'REF2'!I1423,I1423*1.16)</f>
        <v>0</v>
      </c>
      <c r="K1423" t="b">
        <f t="shared" si="45"/>
        <v>0</v>
      </c>
      <c r="L1423">
        <f>'LISTADO GENERAL '!A1435</f>
        <v>0</v>
      </c>
    </row>
    <row r="1424" spans="1:12">
      <c r="A1424" s="22">
        <v>1423</v>
      </c>
      <c r="B1424" t="str">
        <f>+'LISTADO GENERAL '!B1436</f>
        <v>020981224</v>
      </c>
      <c r="C1424" t="str">
        <f>+'LISTADO GENERAL '!E1436</f>
        <v>LETISAN  1000 MG X 30 CAP</v>
      </c>
      <c r="D1424">
        <f>+'LISTADO GENERAL '!F1436</f>
        <v>0</v>
      </c>
      <c r="E1424" t="str">
        <f>+'LISTADO GENERAL '!I1436</f>
        <v>LETI-GENVEN</v>
      </c>
      <c r="F1424" s="20">
        <f>+'LISTADO GENERAL '!S1436</f>
        <v>46296</v>
      </c>
      <c r="G1424">
        <f>+'LISTADO GENERAL '!T1436</f>
        <v>0</v>
      </c>
      <c r="H1424" s="21">
        <f>+'LISTADO GENERAL '!O1436</f>
        <v>5.0340952380952384</v>
      </c>
      <c r="I1424">
        <f t="shared" si="44"/>
        <v>0</v>
      </c>
      <c r="J1424">
        <f>IF('LISTADO GENERAL '!K1436="EXENTO",'REF2'!I1424,I1424*1.16)</f>
        <v>0</v>
      </c>
      <c r="K1424" t="b">
        <f t="shared" si="45"/>
        <v>0</v>
      </c>
      <c r="L1424" t="str">
        <f>'LISTADO GENERAL '!A1436</f>
        <v xml:space="preserve">BROCHE DE ORO </v>
      </c>
    </row>
    <row r="1425" spans="1:12">
      <c r="A1425" s="22">
        <v>1424</v>
      </c>
      <c r="B1425" t="str">
        <f>+'LISTADO GENERAL '!B1437</f>
        <v>020980298</v>
      </c>
      <c r="C1425" t="str">
        <f>+'LISTADO GENERAL '!E1437</f>
        <v>LETISAN 100MG/ML SOL ORAL GOTAS X 20ML PEDIATRICO</v>
      </c>
      <c r="D1425">
        <f>+'LISTADO GENERAL '!F1437</f>
        <v>0</v>
      </c>
      <c r="E1425" t="str">
        <f>+'LISTADO GENERAL '!I1437</f>
        <v>LETI-GENVEN</v>
      </c>
      <c r="F1425" s="20">
        <f>+'LISTADO GENERAL '!S1437</f>
        <v>46478</v>
      </c>
      <c r="G1425">
        <f>+'LISTADO GENERAL '!T1437</f>
        <v>0</v>
      </c>
      <c r="H1425" s="21">
        <f>+'LISTADO GENERAL '!O1437</f>
        <v>7.1670886075949358</v>
      </c>
      <c r="I1425">
        <f t="shared" si="44"/>
        <v>0</v>
      </c>
      <c r="J1425">
        <f>IF('LISTADO GENERAL '!K1437="EXENTO",'REF2'!I1425,I1425*1.16)</f>
        <v>0</v>
      </c>
      <c r="K1425" t="b">
        <f t="shared" si="45"/>
        <v>0</v>
      </c>
      <c r="L1425" t="str">
        <f>'LISTADO GENERAL '!A1437</f>
        <v xml:space="preserve">BROCHE DE ORO </v>
      </c>
    </row>
    <row r="1426" spans="1:12">
      <c r="A1426" s="22">
        <v>1425</v>
      </c>
      <c r="B1426" t="str">
        <f>+'LISTADO GENERAL '!B1438</f>
        <v>020980299</v>
      </c>
      <c r="C1426" t="str">
        <f>+'LISTADO GENERAL '!E1438</f>
        <v>LETISAN 100MG/ML SOL ORAL X 120ML</v>
      </c>
      <c r="D1426">
        <f>+'LISTADO GENERAL '!F1438</f>
        <v>0</v>
      </c>
      <c r="E1426" t="str">
        <f>+'LISTADO GENERAL '!I1438</f>
        <v>LETI-GENVEN</v>
      </c>
      <c r="F1426" s="20">
        <f>+'LISTADO GENERAL '!S1438</f>
        <v>46266</v>
      </c>
      <c r="G1426">
        <f>+'LISTADO GENERAL '!T1438</f>
        <v>0</v>
      </c>
      <c r="H1426" s="21">
        <f>+'LISTADO GENERAL '!O1438</f>
        <v>5.0584415584415572</v>
      </c>
      <c r="I1426">
        <f t="shared" si="44"/>
        <v>0</v>
      </c>
      <c r="J1426">
        <f>IF('LISTADO GENERAL '!K1438="EXENTO",'REF2'!I1426,I1426*1.16)</f>
        <v>0</v>
      </c>
      <c r="K1426" t="b">
        <f t="shared" si="45"/>
        <v>0</v>
      </c>
      <c r="L1426" t="str">
        <f>'LISTADO GENERAL '!A1438</f>
        <v xml:space="preserve">BROCHE DE ORO </v>
      </c>
    </row>
    <row r="1427" spans="1:12">
      <c r="A1427" s="22">
        <v>1426</v>
      </c>
      <c r="B1427" t="str">
        <f>+'LISTADO GENERAL '!B1439</f>
        <v>020981186</v>
      </c>
      <c r="C1427" t="str">
        <f>+'LISTADO GENERAL '!E1439</f>
        <v>LETISAN 500MG TAB MASTICABLES TIRAS X 10 UNIDADES (FRUTA)</v>
      </c>
      <c r="D1427">
        <f>+'LISTADO GENERAL '!F1439</f>
        <v>0</v>
      </c>
      <c r="E1427" t="str">
        <f>+'LISTADO GENERAL '!I1439</f>
        <v>LETI-GENVEN</v>
      </c>
      <c r="F1427" s="20">
        <f>+'LISTADO GENERAL '!S1439</f>
        <v>46661</v>
      </c>
      <c r="G1427">
        <f>+'LISTADO GENERAL '!T1439</f>
        <v>0</v>
      </c>
      <c r="H1427" s="21">
        <f>+'LISTADO GENERAL '!O1439</f>
        <v>0.66235443037974673</v>
      </c>
      <c r="I1427">
        <f t="shared" si="44"/>
        <v>0</v>
      </c>
      <c r="J1427">
        <f>IF('LISTADO GENERAL '!K1439="EXENTO",'REF2'!I1427,I1427*1.16)</f>
        <v>0</v>
      </c>
      <c r="K1427" t="b">
        <f t="shared" si="45"/>
        <v>0</v>
      </c>
      <c r="L1427" t="str">
        <f>'LISTADO GENERAL '!A1439</f>
        <v xml:space="preserve">BROCHE DE ORO </v>
      </c>
    </row>
    <row r="1428" spans="1:12">
      <c r="A1428" s="22">
        <v>1427</v>
      </c>
      <c r="B1428" t="str">
        <f>+'LISTADO GENERAL '!B1440</f>
        <v>020981172</v>
      </c>
      <c r="C1428" t="str">
        <f>+'LISTADO GENERAL '!E1440</f>
        <v>LETISAN 500MG TAB MASTICABLES TIRAS X 10 UNIDADES (UVA)</v>
      </c>
      <c r="D1428">
        <f>+'LISTADO GENERAL '!F1440</f>
        <v>0</v>
      </c>
      <c r="E1428" t="str">
        <f>+'LISTADO GENERAL '!I1440</f>
        <v>LETI-GENVEN</v>
      </c>
      <c r="F1428" s="20">
        <f>+'LISTADO GENERAL '!S1440</f>
        <v>46143</v>
      </c>
      <c r="G1428">
        <f>+'LISTADO GENERAL '!T1440</f>
        <v>0</v>
      </c>
      <c r="H1428" s="21">
        <f>+'LISTADO GENERAL '!O1440</f>
        <v>0.63782278481012655</v>
      </c>
      <c r="I1428">
        <f t="shared" si="44"/>
        <v>0</v>
      </c>
      <c r="J1428">
        <f>IF('LISTADO GENERAL '!K1440="EXENTO",'REF2'!I1428,I1428*1.16)</f>
        <v>0</v>
      </c>
      <c r="K1428" t="b">
        <f t="shared" si="45"/>
        <v>0</v>
      </c>
      <c r="L1428" t="str">
        <f>'LISTADO GENERAL '!A1440</f>
        <v xml:space="preserve">BROCHE DE ORO </v>
      </c>
    </row>
    <row r="1429" spans="1:12">
      <c r="A1429" s="22">
        <v>1428</v>
      </c>
      <c r="B1429" t="str">
        <f>+'LISTADO GENERAL '!B1441</f>
        <v>020980301</v>
      </c>
      <c r="C1429" t="str">
        <f>+'LISTADO GENERAL '!E1441</f>
        <v>LETISAN 500MG X 30 CAP</v>
      </c>
      <c r="D1429">
        <f>+'LISTADO GENERAL '!F1441</f>
        <v>0</v>
      </c>
      <c r="E1429" t="str">
        <f>+'LISTADO GENERAL '!I1441</f>
        <v>LETI-GENVEN</v>
      </c>
      <c r="F1429" s="20">
        <f>+'LISTADO GENERAL '!S1441</f>
        <v>46478</v>
      </c>
      <c r="G1429">
        <f>+'LISTADO GENERAL '!T1441</f>
        <v>0</v>
      </c>
      <c r="H1429" s="21">
        <f>+'LISTADO GENERAL '!O1441</f>
        <v>5.7987012987012987</v>
      </c>
      <c r="I1429">
        <f t="shared" si="44"/>
        <v>0</v>
      </c>
      <c r="J1429">
        <f>IF('LISTADO GENERAL '!K1441="EXENTO",'REF2'!I1429,I1429*1.16)</f>
        <v>0</v>
      </c>
      <c r="K1429" t="b">
        <f t="shared" si="45"/>
        <v>0</v>
      </c>
      <c r="L1429" t="str">
        <f>'LISTADO GENERAL '!A1441</f>
        <v xml:space="preserve">BROCHE DE ORO </v>
      </c>
    </row>
    <row r="1430" spans="1:12">
      <c r="A1430" s="22">
        <v>1429</v>
      </c>
      <c r="B1430" t="str">
        <f>+'LISTADO GENERAL '!B1442</f>
        <v>023770007</v>
      </c>
      <c r="C1430" t="str">
        <f>+'LISTADO GENERAL '!E1442</f>
        <v>LEVADURA DE CERVEZA  X 70 CAP</v>
      </c>
      <c r="D1430">
        <f>+'LISTADO GENERAL '!F1442</f>
        <v>0</v>
      </c>
      <c r="E1430" t="str">
        <f>+'LISTADO GENERAL '!I1442</f>
        <v>ABEJITA</v>
      </c>
      <c r="F1430" s="20">
        <f>+'LISTADO GENERAL '!S1442</f>
        <v>46113</v>
      </c>
      <c r="G1430">
        <f>+'LISTADO GENERAL '!T1442</f>
        <v>0</v>
      </c>
      <c r="H1430" s="21">
        <f>+'LISTADO GENERAL '!O1442</f>
        <v>7.7322353624025961</v>
      </c>
      <c r="I1430">
        <f t="shared" si="44"/>
        <v>0</v>
      </c>
      <c r="J1430">
        <f>IF('LISTADO GENERAL '!K1442="EXENTO",'REF2'!I1430,I1430*1.16)</f>
        <v>0</v>
      </c>
      <c r="K1430" t="b">
        <f t="shared" si="45"/>
        <v>0</v>
      </c>
      <c r="L1430" t="str">
        <f>'LISTADO GENERAL '!A1442</f>
        <v>PRODUCTOS TOP</v>
      </c>
    </row>
    <row r="1431" spans="1:12">
      <c r="A1431" s="22">
        <v>1430</v>
      </c>
      <c r="B1431" t="str">
        <f>+'LISTADO GENERAL '!B1443</f>
        <v>020580965</v>
      </c>
      <c r="C1431" t="str">
        <f>+'LISTADO GENERAL '!E1443</f>
        <v>LEVAMOX 750 MG X 10 TAB</v>
      </c>
      <c r="D1431">
        <f>+'LISTADO GENERAL '!F1443</f>
        <v>0</v>
      </c>
      <c r="E1431" t="str">
        <f>+'LISTADO GENERAL '!I1443</f>
        <v>FC PHARMA</v>
      </c>
      <c r="F1431" s="20">
        <f>+'LISTADO GENERAL '!S1443</f>
        <v>46539</v>
      </c>
      <c r="G1431">
        <f>+'LISTADO GENERAL '!T1443</f>
        <v>0</v>
      </c>
      <c r="H1431" s="21">
        <f>+'LISTADO GENERAL '!O1443</f>
        <v>7.4935064935064926</v>
      </c>
      <c r="I1431">
        <f t="shared" si="44"/>
        <v>0</v>
      </c>
      <c r="J1431">
        <f>IF('LISTADO GENERAL '!K1443="EXENTO",'REF2'!I1431,I1431*1.16)</f>
        <v>0</v>
      </c>
      <c r="K1431" t="b">
        <f t="shared" si="45"/>
        <v>0</v>
      </c>
      <c r="L1431">
        <f>'LISTADO GENERAL '!A1443</f>
        <v>0</v>
      </c>
    </row>
    <row r="1432" spans="1:12">
      <c r="A1432" s="22">
        <v>1431</v>
      </c>
      <c r="B1432" t="str">
        <f>+'LISTADO GENERAL '!B1444</f>
        <v>033510008</v>
      </c>
      <c r="C1432" t="str">
        <f>+'LISTADO GENERAL '!E1444</f>
        <v>LEVETIRACETAM 1000mg X 60 Comp</v>
      </c>
      <c r="D1432">
        <f>+'LISTADO GENERAL '!F1444</f>
        <v>0</v>
      </c>
      <c r="E1432" t="str">
        <f>+'LISTADO GENERAL '!I1444</f>
        <v xml:space="preserve">DOROPHARMA </v>
      </c>
      <c r="F1432" s="20">
        <f>+'LISTADO GENERAL '!S1444</f>
        <v>46419</v>
      </c>
      <c r="G1432">
        <f>+'LISTADO GENERAL '!T1444</f>
        <v>0</v>
      </c>
      <c r="H1432" s="21">
        <f>+'LISTADO GENERAL '!O1444</f>
        <v>31.883116883116884</v>
      </c>
      <c r="I1432">
        <f t="shared" si="44"/>
        <v>0</v>
      </c>
      <c r="J1432">
        <f>IF('LISTADO GENERAL '!K1444="EXENTO",'REF2'!I1432,I1432*1.16)</f>
        <v>0</v>
      </c>
      <c r="K1432" t="b">
        <f t="shared" si="45"/>
        <v>0</v>
      </c>
      <c r="L1432">
        <f>'LISTADO GENERAL '!A1444</f>
        <v>0</v>
      </c>
    </row>
    <row r="1433" spans="1:12">
      <c r="A1433" s="22">
        <v>1432</v>
      </c>
      <c r="B1433" t="str">
        <f>+'LISTADO GENERAL '!B1445</f>
        <v>020930576</v>
      </c>
      <c r="C1433" t="str">
        <f>+'LISTADO GENERAL '!E1445</f>
        <v>LEVOCETIRIZINA 5 MG X 10 CAP</v>
      </c>
      <c r="D1433">
        <f>+'LISTADO GENERAL '!F1445</f>
        <v>0</v>
      </c>
      <c r="E1433" t="str">
        <f>+'LISTADO GENERAL '!I1445</f>
        <v>LA SANTE</v>
      </c>
      <c r="F1433" s="20">
        <f>+'LISTADO GENERAL '!S1445</f>
        <v>46296</v>
      </c>
      <c r="G1433">
        <f>+'LISTADO GENERAL '!T1445</f>
        <v>0</v>
      </c>
      <c r="H1433" s="21">
        <f>+'LISTADO GENERAL '!O1445</f>
        <v>2.2442000000000002</v>
      </c>
      <c r="I1433">
        <f t="shared" si="44"/>
        <v>0</v>
      </c>
      <c r="J1433">
        <f>IF('LISTADO GENERAL '!K1445="EXENTO",'REF2'!I1433,I1433*1.16)</f>
        <v>0</v>
      </c>
      <c r="K1433" t="b">
        <f t="shared" si="45"/>
        <v>0</v>
      </c>
      <c r="L1433" t="str">
        <f>'LISTADO GENERAL '!A1445</f>
        <v>BROCHE DE ORO</v>
      </c>
    </row>
    <row r="1434" spans="1:12">
      <c r="A1434" s="22">
        <v>1433</v>
      </c>
      <c r="B1434" t="str">
        <f>+'LISTADO GENERAL '!B1446</f>
        <v>021720303</v>
      </c>
      <c r="C1434" t="str">
        <f>+'LISTADO GENERAL '!E1446</f>
        <v>LEVOFERIN 30mg/5ml X 90ml</v>
      </c>
      <c r="D1434">
        <f>+'LISTADO GENERAL '!F1446</f>
        <v>0</v>
      </c>
      <c r="E1434" t="str">
        <f>+'LISTADO GENERAL '!I1446</f>
        <v>VINCENTI</v>
      </c>
      <c r="F1434" s="20">
        <f>+'LISTADO GENERAL '!S1446</f>
        <v>46447</v>
      </c>
      <c r="G1434">
        <f>+'LISTADO GENERAL '!T1446</f>
        <v>0</v>
      </c>
      <c r="H1434" s="21">
        <f>+'LISTADO GENERAL '!O1446</f>
        <v>4.5069685204037482</v>
      </c>
      <c r="I1434">
        <f t="shared" si="44"/>
        <v>0</v>
      </c>
      <c r="J1434">
        <f>IF('LISTADO GENERAL '!K1446="EXENTO",'REF2'!I1434,I1434*1.16)</f>
        <v>0</v>
      </c>
      <c r="K1434" t="b">
        <f t="shared" si="45"/>
        <v>0</v>
      </c>
      <c r="L1434">
        <f>'LISTADO GENERAL '!A1446</f>
        <v>0</v>
      </c>
    </row>
    <row r="1435" spans="1:12">
      <c r="A1435" s="22">
        <v>1434</v>
      </c>
      <c r="B1435" t="str">
        <f>+'LISTADO GENERAL '!B1447</f>
        <v>013320009</v>
      </c>
      <c r="C1435" t="str">
        <f>+'LISTADO GENERAL '!E1447</f>
        <v>LEVOFLOXACINA 500mg/10mL -IPS</v>
      </c>
      <c r="D1435">
        <f>+'LISTADO GENERAL '!F1447</f>
        <v>0</v>
      </c>
      <c r="E1435" t="str">
        <f>+'LISTADO GENERAL '!I1447</f>
        <v>IPS</v>
      </c>
      <c r="F1435" s="20">
        <f>+'LISTADO GENERAL '!S1447</f>
        <v>46447</v>
      </c>
      <c r="G1435">
        <f>+'LISTADO GENERAL '!T1447</f>
        <v>0</v>
      </c>
      <c r="H1435" s="21">
        <f>+'LISTADO GENERAL '!O1447</f>
        <v>1.2272727272727273</v>
      </c>
      <c r="I1435">
        <f t="shared" si="44"/>
        <v>0</v>
      </c>
      <c r="J1435">
        <f>IF('LISTADO GENERAL '!K1447="EXENTO",'REF2'!I1435,I1435*1.16)</f>
        <v>0</v>
      </c>
      <c r="K1435" t="b">
        <f t="shared" si="45"/>
        <v>0</v>
      </c>
      <c r="L1435">
        <f>'LISTADO GENERAL '!A1447</f>
        <v>0</v>
      </c>
    </row>
    <row r="1436" spans="1:12">
      <c r="A1436" s="22">
        <v>1435</v>
      </c>
      <c r="B1436" t="str">
        <f>+'LISTADO GENERAL '!B1448</f>
        <v>020260829</v>
      </c>
      <c r="C1436" t="str">
        <f>+'LISTADO GENERAL '!E1448</f>
        <v>LEVOFLOXACINO 750 MG X 5 TAB</v>
      </c>
      <c r="D1436">
        <f>+'LISTADO GENERAL '!F1448</f>
        <v>0</v>
      </c>
      <c r="E1436" t="str">
        <f>+'LISTADO GENERAL '!I1448</f>
        <v>CALOX</v>
      </c>
      <c r="F1436" s="20">
        <f>+'LISTADO GENERAL '!S1448</f>
        <v>46235</v>
      </c>
      <c r="G1436">
        <f>+'LISTADO GENERAL '!T1448</f>
        <v>0</v>
      </c>
      <c r="H1436" s="21">
        <f>+'LISTADO GENERAL '!O1448</f>
        <v>5.2405063291139236</v>
      </c>
      <c r="I1436">
        <f t="shared" si="44"/>
        <v>0</v>
      </c>
      <c r="J1436">
        <f>IF('LISTADO GENERAL '!K1448="EXENTO",'REF2'!I1436,I1436*1.16)</f>
        <v>0</v>
      </c>
      <c r="K1436" t="b">
        <f t="shared" si="45"/>
        <v>0</v>
      </c>
      <c r="L1436">
        <f>'LISTADO GENERAL '!A1448</f>
        <v>0</v>
      </c>
    </row>
    <row r="1437" spans="1:12">
      <c r="A1437" s="22">
        <v>1436</v>
      </c>
      <c r="B1437" t="str">
        <f>+'LISTADO GENERAL '!B1449</f>
        <v>021181028</v>
      </c>
      <c r="C1437" t="str">
        <f>+'LISTADO GENERAL '!E1449</f>
        <v>LEVORAT 5mg X 10 TBLS</v>
      </c>
      <c r="D1437">
        <f>+'LISTADO GENERAL '!F1449</f>
        <v>0</v>
      </c>
      <c r="E1437" t="str">
        <f>+'LISTADO GENERAL '!I1449</f>
        <v>OFTALMI</v>
      </c>
      <c r="F1437" s="20">
        <f>+'LISTADO GENERAL '!S1449</f>
        <v>46631</v>
      </c>
      <c r="G1437">
        <f>+'LISTADO GENERAL '!T1449</f>
        <v>0</v>
      </c>
      <c r="H1437" s="21">
        <f>+'LISTADO GENERAL '!O1449</f>
        <v>3.0445934276506978</v>
      </c>
      <c r="I1437">
        <f t="shared" si="44"/>
        <v>0</v>
      </c>
      <c r="J1437">
        <f>IF('LISTADO GENERAL '!K1449="EXENTO",'REF2'!I1437,I1437*1.16)</f>
        <v>0</v>
      </c>
      <c r="K1437" t="b">
        <f t="shared" si="45"/>
        <v>0</v>
      </c>
      <c r="L1437" t="str">
        <f>'LISTADO GENERAL '!A1449</f>
        <v>BROCHE DE ORO</v>
      </c>
    </row>
    <row r="1438" spans="1:12">
      <c r="A1438" s="22">
        <v>1437</v>
      </c>
      <c r="B1438" t="str">
        <f>+'LISTADO GENERAL '!B1450</f>
        <v>021181114</v>
      </c>
      <c r="C1438" t="str">
        <f>+'LISTADO GENERAL '!E1450</f>
        <v>LEVORAT SOL ORAL 5mg/mL X 30mL</v>
      </c>
      <c r="D1438">
        <f>+'LISTADO GENERAL '!F1450</f>
        <v>0</v>
      </c>
      <c r="E1438" t="str">
        <f>+'LISTADO GENERAL '!I1450</f>
        <v>BEHRENS</v>
      </c>
      <c r="F1438" s="20">
        <f>+'LISTADO GENERAL '!S1450</f>
        <v>46357</v>
      </c>
      <c r="G1438">
        <f>+'LISTADO GENERAL '!T1450</f>
        <v>0</v>
      </c>
      <c r="H1438" s="21">
        <f>+'LISTADO GENERAL '!O1450</f>
        <v>2.4859523809523809</v>
      </c>
      <c r="I1438">
        <f t="shared" si="44"/>
        <v>0</v>
      </c>
      <c r="J1438">
        <f>IF('LISTADO GENERAL '!K1450="EXENTO",'REF2'!I1438,I1438*1.16)</f>
        <v>0</v>
      </c>
      <c r="K1438" t="b">
        <f t="shared" si="45"/>
        <v>0</v>
      </c>
      <c r="L1438" t="str">
        <f>'LISTADO GENERAL '!A1450</f>
        <v>PRODUCTOS TOP</v>
      </c>
    </row>
    <row r="1439" spans="1:12">
      <c r="A1439" s="22">
        <v>1438</v>
      </c>
      <c r="B1439" t="str">
        <f>+'LISTADO GENERAL '!B1451</f>
        <v>0217409028</v>
      </c>
      <c r="C1439" t="str">
        <f>+'LISTADO GENERAL '!E1451</f>
        <v>LEVOVAX (LEVOFLOXACINA) 500 mg X 10 TBL</v>
      </c>
      <c r="D1439">
        <f>+'LISTADO GENERAL '!F1451</f>
        <v>0</v>
      </c>
      <c r="E1439" t="str">
        <f>+'LISTADO GENERAL '!I1451</f>
        <v>VIVAX</v>
      </c>
      <c r="F1439" s="20">
        <f>+'LISTADO GENERAL '!S1451</f>
        <v>46235</v>
      </c>
      <c r="G1439">
        <f>+'LISTADO GENERAL '!T1451</f>
        <v>0</v>
      </c>
      <c r="H1439" s="21">
        <f>+'LISTADO GENERAL '!O1451</f>
        <v>13.547619047619049</v>
      </c>
      <c r="I1439">
        <f t="shared" si="44"/>
        <v>0</v>
      </c>
      <c r="J1439">
        <f>IF('LISTADO GENERAL '!K1451="EXENTO",'REF2'!I1439,I1439*1.16)</f>
        <v>0</v>
      </c>
      <c r="K1439" t="b">
        <f t="shared" si="45"/>
        <v>0</v>
      </c>
      <c r="L1439">
        <f>'LISTADO GENERAL '!A1451</f>
        <v>0</v>
      </c>
    </row>
    <row r="1440" spans="1:12">
      <c r="A1440" s="22">
        <v>1439</v>
      </c>
      <c r="B1440" t="str">
        <f>+'LISTADO GENERAL '!B1452</f>
        <v>031990107</v>
      </c>
      <c r="C1440" t="str">
        <f>+'LISTADO GENERAL '!E1452</f>
        <v>LEXIWELL 250MG/5ML POLVO PARA SUSP X 30ML</v>
      </c>
      <c r="D1440">
        <f>+'LISTADO GENERAL '!F1452</f>
        <v>0</v>
      </c>
      <c r="E1440" t="str">
        <f>+'LISTADO GENERAL '!I1452</f>
        <v>WELLONA PHARMA</v>
      </c>
      <c r="F1440" s="20">
        <f>+'LISTADO GENERAL '!S1452</f>
        <v>45870</v>
      </c>
      <c r="G1440">
        <f>+'LISTADO GENERAL '!T1452</f>
        <v>0</v>
      </c>
      <c r="H1440" s="21">
        <f>+'LISTADO GENERAL '!O1452</f>
        <v>3.336103896103896</v>
      </c>
      <c r="I1440">
        <f t="shared" si="44"/>
        <v>0</v>
      </c>
      <c r="J1440">
        <f>IF('LISTADO GENERAL '!K1452="EXENTO",'REF2'!I1440,I1440*1.16)</f>
        <v>0</v>
      </c>
      <c r="K1440" t="b">
        <f t="shared" si="45"/>
        <v>0</v>
      </c>
      <c r="L1440">
        <f>'LISTADO GENERAL '!A1452</f>
        <v>0</v>
      </c>
    </row>
    <row r="1441" spans="1:12">
      <c r="A1441" s="22">
        <v>1440</v>
      </c>
      <c r="B1441" t="str">
        <f>+'LISTADO GENERAL '!B1453</f>
        <v>031990689</v>
      </c>
      <c r="C1441" t="str">
        <f>+'LISTADO GENERAL '!E1453</f>
        <v>LEXIWELL 500MG X 10 TAB (BLISTER)</v>
      </c>
      <c r="D1441">
        <f>+'LISTADO GENERAL '!F1453</f>
        <v>0</v>
      </c>
      <c r="E1441" t="str">
        <f>+'LISTADO GENERAL '!I1453</f>
        <v>WELLONA PHARMA</v>
      </c>
      <c r="F1441" s="20">
        <f>+'LISTADO GENERAL '!S1453</f>
        <v>46054</v>
      </c>
      <c r="G1441">
        <f>+'LISTADO GENERAL '!T1453</f>
        <v>0</v>
      </c>
      <c r="H1441" s="21">
        <f>+'LISTADO GENERAL '!O1453</f>
        <v>3.5064935064935066</v>
      </c>
      <c r="I1441">
        <f t="shared" si="44"/>
        <v>0</v>
      </c>
      <c r="J1441">
        <f>IF('LISTADO GENERAL '!K1453="EXENTO",'REF2'!I1441,I1441*1.16)</f>
        <v>0</v>
      </c>
      <c r="K1441" t="b">
        <f t="shared" si="45"/>
        <v>0</v>
      </c>
      <c r="L1441">
        <f>'LISTADO GENERAL '!A1453</f>
        <v>0</v>
      </c>
    </row>
    <row r="1442" spans="1:12">
      <c r="A1442" s="22">
        <v>1441</v>
      </c>
      <c r="B1442" t="str">
        <f>+'LISTADO GENERAL '!B1454</f>
        <v>020981179</v>
      </c>
      <c r="C1442" t="str">
        <f>+'LISTADO GENERAL '!E1454</f>
        <v>LEXYN (LORATADINA-AMBROXOL) 5MG-30MG/5ML</v>
      </c>
      <c r="D1442">
        <f>+'LISTADO GENERAL '!F1454</f>
        <v>0</v>
      </c>
      <c r="E1442" t="str">
        <f>+'LISTADO GENERAL '!I1454</f>
        <v>LETI-GENVEN</v>
      </c>
      <c r="F1442" s="20">
        <f>+'LISTADO GENERAL '!S1454</f>
        <v>45870</v>
      </c>
      <c r="G1442">
        <f>+'LISTADO GENERAL '!T1454</f>
        <v>0</v>
      </c>
      <c r="H1442" s="21">
        <f>+'LISTADO GENERAL '!O1454</f>
        <v>3.9055555555555559</v>
      </c>
      <c r="I1442">
        <f t="shared" si="44"/>
        <v>0</v>
      </c>
      <c r="J1442">
        <f>IF('LISTADO GENERAL '!K1454="EXENTO",'REF2'!I1442,I1442*1.16)</f>
        <v>0</v>
      </c>
      <c r="K1442" t="b">
        <f t="shared" si="45"/>
        <v>0</v>
      </c>
      <c r="L1442" t="str">
        <f>'LISTADO GENERAL '!A1454</f>
        <v xml:space="preserve">BROCHE DE ORO </v>
      </c>
    </row>
    <row r="1443" spans="1:12">
      <c r="A1443" s="22">
        <v>1442</v>
      </c>
      <c r="B1443" t="str">
        <f>+'LISTADO GENERAL '!B1455</f>
        <v>021091125</v>
      </c>
      <c r="C1443" t="str">
        <f>+'LISTADO GENERAL '!E1455</f>
        <v xml:space="preserve">LIBERDUX 5 MG  X 10 TAB </v>
      </c>
      <c r="D1443">
        <f>+'LISTADO GENERAL '!F1455</f>
        <v>0</v>
      </c>
      <c r="E1443" t="str">
        <f>+'LISTADO GENERAL '!I1455</f>
        <v>MEYER</v>
      </c>
      <c r="F1443" s="20">
        <f>+'LISTADO GENERAL '!S1455</f>
        <v>46266</v>
      </c>
      <c r="G1443">
        <f>+'LISTADO GENERAL '!T1455</f>
        <v>0</v>
      </c>
      <c r="H1443" s="21">
        <f>+'LISTADO GENERAL '!O1455</f>
        <v>1.5973999999999999</v>
      </c>
      <c r="I1443">
        <f t="shared" si="44"/>
        <v>0</v>
      </c>
      <c r="J1443">
        <f>IF('LISTADO GENERAL '!K1455="EXENTO",'REF2'!I1443,I1443*1.16)</f>
        <v>0</v>
      </c>
      <c r="K1443" t="b">
        <f t="shared" si="45"/>
        <v>0</v>
      </c>
      <c r="L1443" t="str">
        <f>'LISTADO GENERAL '!A1455</f>
        <v>BROCHE DE ORO</v>
      </c>
    </row>
    <row r="1444" spans="1:12">
      <c r="A1444" s="22">
        <v>1443</v>
      </c>
      <c r="B1444" t="str">
        <f>+'LISTADO GENERAL '!B1456</f>
        <v>033590019</v>
      </c>
      <c r="C1444" t="str">
        <f>+'LISTADO GENERAL '!E1456</f>
        <v>LIDOCAINA 2% CON ADRENALINA X 1.8ml SOL INY - BLISTER X 5 CARTUCHOS</v>
      </c>
      <c r="D1444">
        <f>+'LISTADO GENERAL '!F1456</f>
        <v>0</v>
      </c>
      <c r="E1444" t="str">
        <f>+'LISTADO GENERAL '!I1456</f>
        <v>TIARES</v>
      </c>
      <c r="F1444" s="20">
        <f>+'LISTADO GENERAL '!S1456</f>
        <v>46143</v>
      </c>
      <c r="G1444">
        <f>+'LISTADO GENERAL '!T1456</f>
        <v>0</v>
      </c>
      <c r="H1444" s="21">
        <f>+'LISTADO GENERAL '!O1456</f>
        <v>2.518441558441558</v>
      </c>
      <c r="I1444">
        <f t="shared" si="44"/>
        <v>0</v>
      </c>
      <c r="J1444">
        <f>IF('LISTADO GENERAL '!K1456="EXENTO",'REF2'!I1444,I1444*1.16)</f>
        <v>0</v>
      </c>
      <c r="K1444" t="b">
        <f t="shared" si="45"/>
        <v>0</v>
      </c>
      <c r="L1444" t="str">
        <f>'LISTADO GENERAL '!A1456</f>
        <v>PRODUCTOS TOP</v>
      </c>
    </row>
    <row r="1445" spans="1:12">
      <c r="A1445" s="22">
        <v>1444</v>
      </c>
      <c r="B1445" t="str">
        <f>+'LISTADO GENERAL '!B1457</f>
        <v>030060012</v>
      </c>
      <c r="C1445" t="str">
        <f>+'LISTADO GENERAL '!E1457</f>
        <v>LINOFEME LEVO 0.15 mg - ETINIL 0.03 mg x 21 COM REV</v>
      </c>
      <c r="D1445">
        <f>+'LISTADO GENERAL '!F1457</f>
        <v>0</v>
      </c>
      <c r="E1445" t="str">
        <f>+'LISTADO GENERAL '!I1457</f>
        <v>ALFA FARMACEUTICAL</v>
      </c>
      <c r="F1445" s="20">
        <f>+'LISTADO GENERAL '!S1457</f>
        <v>46023</v>
      </c>
      <c r="G1445">
        <f>+'LISTADO GENERAL '!T1457</f>
        <v>0</v>
      </c>
      <c r="H1445" s="21">
        <f>+'LISTADO GENERAL '!O1457</f>
        <v>1.1251948051948051</v>
      </c>
      <c r="I1445">
        <f t="shared" si="44"/>
        <v>0</v>
      </c>
      <c r="J1445">
        <f>IF('LISTADO GENERAL '!K1457="EXENTO",'REF2'!I1445,I1445*1.16)</f>
        <v>0</v>
      </c>
      <c r="K1445" t="b">
        <f t="shared" si="45"/>
        <v>0</v>
      </c>
      <c r="L1445" t="str">
        <f>'LISTADO GENERAL '!A1457</f>
        <v>PRODUCTOS TOP</v>
      </c>
    </row>
    <row r="1446" spans="1:12">
      <c r="A1446" s="22">
        <v>1445</v>
      </c>
      <c r="B1446" t="str">
        <f>+'LISTADO GENERAL '!B1458</f>
        <v>020360018</v>
      </c>
      <c r="C1446" t="str">
        <f>+'LISTADO GENERAL '!E1458</f>
        <v>LIOLACTIL 1.5 g X 6 SOBRES</v>
      </c>
      <c r="D1446">
        <f>+'LISTADO GENERAL '!F1458</f>
        <v>0</v>
      </c>
      <c r="E1446" t="str">
        <f>+'LISTADO GENERAL '!I1458</f>
        <v>ELMOR</v>
      </c>
      <c r="F1446" s="20">
        <f>+'LISTADO GENERAL '!S1458</f>
        <v>46023</v>
      </c>
      <c r="G1446">
        <f>+'LISTADO GENERAL '!T1458</f>
        <v>0</v>
      </c>
      <c r="H1446" s="21">
        <f>+'LISTADO GENERAL '!O1458</f>
        <v>10.320779220779222</v>
      </c>
      <c r="I1446">
        <f t="shared" si="44"/>
        <v>0</v>
      </c>
      <c r="J1446">
        <f>IF('LISTADO GENERAL '!K1458="EXENTO",'REF2'!I1446,I1446*1.16)</f>
        <v>0</v>
      </c>
      <c r="K1446" t="b">
        <f t="shared" si="45"/>
        <v>0</v>
      </c>
      <c r="L1446">
        <f>'LISTADO GENERAL '!A1458</f>
        <v>0</v>
      </c>
    </row>
    <row r="1447" spans="1:12">
      <c r="A1447" s="22">
        <v>1446</v>
      </c>
      <c r="B1447" t="str">
        <f>+'LISTADO GENERAL '!B1459</f>
        <v>020980860</v>
      </c>
      <c r="C1447" t="str">
        <f>+'LISTADO GENERAL '!E1459</f>
        <v>LISILET 10MG X 30 COMP</v>
      </c>
      <c r="D1447">
        <f>+'LISTADO GENERAL '!F1459</f>
        <v>0</v>
      </c>
      <c r="E1447" t="str">
        <f>+'LISTADO GENERAL '!I1459</f>
        <v>LETI-GENVEN</v>
      </c>
      <c r="F1447" s="20">
        <f>+'LISTADO GENERAL '!S1459</f>
        <v>46569</v>
      </c>
      <c r="G1447">
        <f>+'LISTADO GENERAL '!T1459</f>
        <v>0</v>
      </c>
      <c r="H1447" s="21">
        <f>+'LISTADO GENERAL '!O1459</f>
        <v>15.014318181818181</v>
      </c>
      <c r="I1447">
        <f t="shared" si="44"/>
        <v>0</v>
      </c>
      <c r="J1447">
        <f>IF('LISTADO GENERAL '!K1459="EXENTO",'REF2'!I1447,I1447*1.16)</f>
        <v>0</v>
      </c>
      <c r="K1447" t="b">
        <f t="shared" si="45"/>
        <v>0</v>
      </c>
      <c r="L1447" t="str">
        <f>'LISTADO GENERAL '!A1459</f>
        <v xml:space="preserve">BROCHE DE ORO </v>
      </c>
    </row>
    <row r="1448" spans="1:12">
      <c r="A1448" s="22">
        <v>1447</v>
      </c>
      <c r="B1448" t="str">
        <f>+'LISTADO GENERAL '!B1460</f>
        <v>020980979</v>
      </c>
      <c r="C1448" t="str">
        <f>+'LISTADO GENERAL '!E1460</f>
        <v>LISILETIC 20MG-12,5MG X 30 COMP</v>
      </c>
      <c r="D1448">
        <f>+'LISTADO GENERAL '!F1460</f>
        <v>0</v>
      </c>
      <c r="E1448" t="str">
        <f>+'LISTADO GENERAL '!I1460</f>
        <v>LETI-GENVEN</v>
      </c>
      <c r="F1448" s="20">
        <f>+'LISTADO GENERAL '!S1460</f>
        <v>46054</v>
      </c>
      <c r="G1448">
        <f>+'LISTADO GENERAL '!T1460</f>
        <v>0</v>
      </c>
      <c r="H1448" s="21">
        <f>+'LISTADO GENERAL '!O1460</f>
        <v>22.590259740259736</v>
      </c>
      <c r="I1448">
        <f t="shared" si="44"/>
        <v>0</v>
      </c>
      <c r="J1448">
        <f>IF('LISTADO GENERAL '!K1460="EXENTO",'REF2'!I1448,I1448*1.16)</f>
        <v>0</v>
      </c>
      <c r="K1448" t="b">
        <f t="shared" si="45"/>
        <v>0</v>
      </c>
      <c r="L1448" t="str">
        <f>'LISTADO GENERAL '!A1460</f>
        <v xml:space="preserve">BROCHE DE ORO </v>
      </c>
    </row>
    <row r="1449" spans="1:12">
      <c r="A1449" s="22">
        <v>1448</v>
      </c>
      <c r="B1449" t="str">
        <f>+'LISTADO GENERAL '!B1461</f>
        <v>023770014</v>
      </c>
      <c r="C1449" t="str">
        <f>+'LISTADO GENERAL '!E1461</f>
        <v>LOCHITA X 70 CAP</v>
      </c>
      <c r="D1449">
        <f>+'LISTADO GENERAL '!F1461</f>
        <v>0</v>
      </c>
      <c r="E1449" t="str">
        <f>+'LISTADO GENERAL '!I1461</f>
        <v>ABEJITA</v>
      </c>
      <c r="F1449" s="20">
        <f>+'LISTADO GENERAL '!S1461</f>
        <v>46235</v>
      </c>
      <c r="G1449">
        <f>+'LISTADO GENERAL '!T1461</f>
        <v>0</v>
      </c>
      <c r="H1449" s="21">
        <f>+'LISTADO GENERAL '!O1461</f>
        <v>4.6493506493506489</v>
      </c>
      <c r="I1449">
        <f t="shared" si="44"/>
        <v>0</v>
      </c>
      <c r="J1449">
        <f>IF('LISTADO GENERAL '!K1461="EXENTO",'REF2'!I1449,I1449*1.16)</f>
        <v>0</v>
      </c>
      <c r="K1449" t="b">
        <f t="shared" si="45"/>
        <v>0</v>
      </c>
      <c r="L1449">
        <f>'LISTADO GENERAL '!A1461</f>
        <v>0</v>
      </c>
    </row>
    <row r="1450" spans="1:12">
      <c r="A1450" s="22">
        <v>1449</v>
      </c>
      <c r="B1450" t="str">
        <f>+'LISTADO GENERAL '!B1462</f>
        <v>021690320</v>
      </c>
      <c r="C1450" t="str">
        <f>+'LISTADO GENERAL '!E1462</f>
        <v xml:space="preserve">LODESTAR HCT 50MG-12,5MG X 30 TAB </v>
      </c>
      <c r="D1450">
        <f>+'LISTADO GENERAL '!F1462</f>
        <v>0</v>
      </c>
      <c r="E1450" t="str">
        <f>+'LISTADO GENERAL '!I1462</f>
        <v>VALMOR</v>
      </c>
      <c r="F1450" s="20">
        <f>+'LISTADO GENERAL '!S1462</f>
        <v>46082</v>
      </c>
      <c r="G1450">
        <f>+'LISTADO GENERAL '!T1462</f>
        <v>0</v>
      </c>
      <c r="H1450" s="21">
        <f>+'LISTADO GENERAL '!O1462</f>
        <v>6.3158524714085438</v>
      </c>
      <c r="I1450">
        <f t="shared" si="44"/>
        <v>0</v>
      </c>
      <c r="J1450">
        <f>IF('LISTADO GENERAL '!K1462="EXENTO",'REF2'!I1450,I1450*1.16)</f>
        <v>0</v>
      </c>
      <c r="K1450" t="b">
        <f t="shared" si="45"/>
        <v>0</v>
      </c>
      <c r="L1450" t="str">
        <f>'LISTADO GENERAL '!A1462</f>
        <v>PRODUCTOS TOP</v>
      </c>
    </row>
    <row r="1451" spans="1:12">
      <c r="A1451" s="22">
        <v>1450</v>
      </c>
      <c r="B1451" t="str">
        <f>+'LISTADO GENERAL '!B1463</f>
        <v>021430958</v>
      </c>
      <c r="C1451" t="str">
        <f>+'LISTADO GENERAL '!E1463</f>
        <v>LODIPIN (AMLODIPINO) 10mg X 30 CAMPS</v>
      </c>
      <c r="D1451">
        <f>+'LISTADO GENERAL '!F1463</f>
        <v>0</v>
      </c>
      <c r="E1451" t="str">
        <f>+'LISTADO GENERAL '!I1463</f>
        <v>MEGALABS</v>
      </c>
      <c r="F1451" s="20">
        <f>+'LISTADO GENERAL '!S1463</f>
        <v>46844</v>
      </c>
      <c r="G1451">
        <f>+'LISTADO GENERAL '!T1463</f>
        <v>0</v>
      </c>
      <c r="H1451" s="21">
        <f>+'LISTADO GENERAL '!O1463</f>
        <v>4.7455571428571437</v>
      </c>
      <c r="I1451">
        <f t="shared" si="44"/>
        <v>0</v>
      </c>
      <c r="J1451">
        <f>IF('LISTADO GENERAL '!K1463="EXENTO",'REF2'!I1451,I1451*1.16)</f>
        <v>0</v>
      </c>
      <c r="K1451" t="b">
        <f t="shared" si="45"/>
        <v>0</v>
      </c>
      <c r="L1451" t="str">
        <f>'LISTADO GENERAL '!A1463</f>
        <v>PRODUCTOS TOP</v>
      </c>
    </row>
    <row r="1452" spans="1:12">
      <c r="A1452" s="22">
        <v>1451</v>
      </c>
      <c r="B1452" t="str">
        <f>+'LISTADO GENERAL '!B1464</f>
        <v>021090789</v>
      </c>
      <c r="C1452" t="str">
        <f>+'LISTADO GENERAL '!E1464</f>
        <v>LOFLOX 400mg X 10 TBLS</v>
      </c>
      <c r="D1452">
        <f>+'LISTADO GENERAL '!F1464</f>
        <v>0</v>
      </c>
      <c r="E1452" t="str">
        <f>+'LISTADO GENERAL '!I1464</f>
        <v>MEYER</v>
      </c>
      <c r="F1452" s="20">
        <f>+'LISTADO GENERAL '!S1464</f>
        <v>46082</v>
      </c>
      <c r="G1452">
        <f>+'LISTADO GENERAL '!T1464</f>
        <v>0</v>
      </c>
      <c r="H1452" s="21">
        <f>+'LISTADO GENERAL '!O1464</f>
        <v>2.7635999999999998</v>
      </c>
      <c r="I1452">
        <f t="shared" si="44"/>
        <v>0</v>
      </c>
      <c r="J1452">
        <f>IF('LISTADO GENERAL '!K1464="EXENTO",'REF2'!I1452,I1452*1.16)</f>
        <v>0</v>
      </c>
      <c r="K1452" t="b">
        <f t="shared" si="45"/>
        <v>0</v>
      </c>
      <c r="L1452" t="str">
        <f>'LISTADO GENERAL '!A1464</f>
        <v>BROCHE DE ORO</v>
      </c>
    </row>
    <row r="1453" spans="1:12">
      <c r="A1453" s="22">
        <v>1452</v>
      </c>
      <c r="B1453" t="str">
        <f>+'LISTADO GENERAL '!B1465</f>
        <v>021091134</v>
      </c>
      <c r="C1453" t="str">
        <f>+'LISTADO GENERAL '!E1465</f>
        <v>LOFLOX 400MG X 5 TAB</v>
      </c>
      <c r="D1453">
        <f>+'LISTADO GENERAL '!F1465</f>
        <v>0</v>
      </c>
      <c r="E1453" t="str">
        <f>+'LISTADO GENERAL '!I1465</f>
        <v>MEYER</v>
      </c>
      <c r="F1453" s="20">
        <f>+'LISTADO GENERAL '!S1465</f>
        <v>45931</v>
      </c>
      <c r="G1453">
        <f>+'LISTADO GENERAL '!T1465</f>
        <v>0</v>
      </c>
      <c r="H1453" s="21">
        <f>+'LISTADO GENERAL '!O1465</f>
        <v>1.5876000000000001</v>
      </c>
      <c r="I1453">
        <f t="shared" si="44"/>
        <v>0</v>
      </c>
      <c r="J1453">
        <f>IF('LISTADO GENERAL '!K1465="EXENTO",'REF2'!I1453,I1453*1.16)</f>
        <v>0</v>
      </c>
      <c r="K1453" t="b">
        <f t="shared" si="45"/>
        <v>0</v>
      </c>
      <c r="L1453" t="str">
        <f>'LISTADO GENERAL '!A1465</f>
        <v>BROCHE DE ORO</v>
      </c>
    </row>
    <row r="1454" spans="1:12">
      <c r="A1454" s="22">
        <v>1453</v>
      </c>
      <c r="B1454" t="str">
        <f>+'LISTADO GENERAL '!B1466</f>
        <v>020191125</v>
      </c>
      <c r="C1454" t="str">
        <f>+'LISTADO GENERAL '!E1466</f>
        <v>LOGANIL 100 MG/5ML JARABE ADULTOS FCO 60 ML</v>
      </c>
      <c r="D1454">
        <f>+'LISTADO GENERAL '!F1466</f>
        <v>0</v>
      </c>
      <c r="E1454" t="str">
        <f>+'LISTADO GENERAL '!I1466</f>
        <v>BIOTECH</v>
      </c>
      <c r="F1454" s="20">
        <f>+'LISTADO GENERAL '!S1466</f>
        <v>46204</v>
      </c>
      <c r="G1454">
        <f>+'LISTADO GENERAL '!T1466</f>
        <v>0</v>
      </c>
      <c r="H1454" s="21">
        <f>+'LISTADO GENERAL '!O1466</f>
        <v>3.6759740259740261</v>
      </c>
      <c r="I1454">
        <f t="shared" si="44"/>
        <v>0</v>
      </c>
      <c r="J1454">
        <f>IF('LISTADO GENERAL '!K1466="EXENTO",'REF2'!I1454,I1454*1.16)</f>
        <v>0</v>
      </c>
      <c r="K1454" t="b">
        <f t="shared" si="45"/>
        <v>0</v>
      </c>
      <c r="L1454">
        <f>'LISTADO GENERAL '!A1466</f>
        <v>0</v>
      </c>
    </row>
    <row r="1455" spans="1:12">
      <c r="A1455" s="22">
        <v>1454</v>
      </c>
      <c r="B1455" t="str">
        <f>+'LISTADO GENERAL '!B1467</f>
        <v>020191101</v>
      </c>
      <c r="C1455" t="str">
        <f>+'LISTADO GENERAL '!E1467</f>
        <v>LOGANIL 100mg/5mL JARABE PED. X 120ml</v>
      </c>
      <c r="D1455">
        <f>+'LISTADO GENERAL '!F1467</f>
        <v>0</v>
      </c>
      <c r="E1455" t="str">
        <f>+'LISTADO GENERAL '!I1467</f>
        <v>BIOTECH</v>
      </c>
      <c r="F1455" s="20">
        <f>+'LISTADO GENERAL '!S1467</f>
        <v>46113</v>
      </c>
      <c r="G1455">
        <f>+'LISTADO GENERAL '!T1467</f>
        <v>0</v>
      </c>
      <c r="H1455" s="21">
        <f>+'LISTADO GENERAL '!O1467</f>
        <v>4.8740506329113922</v>
      </c>
      <c r="I1455">
        <f t="shared" si="44"/>
        <v>0</v>
      </c>
      <c r="J1455">
        <f>IF('LISTADO GENERAL '!K1467="EXENTO",'REF2'!I1455,I1455*1.16)</f>
        <v>0</v>
      </c>
      <c r="K1455" t="b">
        <f t="shared" si="45"/>
        <v>0</v>
      </c>
      <c r="L1455" t="str">
        <f>'LISTADO GENERAL '!A1467</f>
        <v>PRODUCTOS TOP</v>
      </c>
    </row>
    <row r="1456" spans="1:12">
      <c r="A1456" s="22">
        <v>1455</v>
      </c>
      <c r="B1456" t="str">
        <f>+'LISTADO GENERAL '!B1468</f>
        <v>020191092</v>
      </c>
      <c r="C1456" t="str">
        <f>+'LISTADO GENERAL '!E1468</f>
        <v>LOGANIL 250MG/5ML JARABE ADULTOS FCO 120 ML</v>
      </c>
      <c r="D1456">
        <f>+'LISTADO GENERAL '!F1468</f>
        <v>0</v>
      </c>
      <c r="E1456" t="str">
        <f>+'LISTADO GENERAL '!I1468</f>
        <v>BIOTECH</v>
      </c>
      <c r="F1456" s="20">
        <f>+'LISTADO GENERAL '!S1468</f>
        <v>46235</v>
      </c>
      <c r="G1456">
        <f>+'LISTADO GENERAL '!T1468</f>
        <v>0</v>
      </c>
      <c r="H1456" s="21">
        <f>+'LISTADO GENERAL '!O1468</f>
        <v>5.2568734177215184</v>
      </c>
      <c r="I1456">
        <f t="shared" si="44"/>
        <v>0</v>
      </c>
      <c r="J1456">
        <f>IF('LISTADO GENERAL '!K1468="EXENTO",'REF2'!I1456,I1456*1.16)</f>
        <v>0</v>
      </c>
      <c r="K1456" t="b">
        <f t="shared" si="45"/>
        <v>0</v>
      </c>
      <c r="L1456">
        <f>'LISTADO GENERAL '!A1468</f>
        <v>0</v>
      </c>
    </row>
    <row r="1457" spans="1:12">
      <c r="A1457" s="22">
        <v>1456</v>
      </c>
      <c r="B1457" t="str">
        <f>+'LISTADO GENERAL '!B1469</f>
        <v>020190310</v>
      </c>
      <c r="C1457" t="str">
        <f>+'LISTADO GENERAL '!E1469</f>
        <v>LOKARIN 5MG-60MG/5ML JARABE FRASCO X 60ML</v>
      </c>
      <c r="D1457">
        <f>+'LISTADO GENERAL '!F1469</f>
        <v>0</v>
      </c>
      <c r="E1457" t="str">
        <f>+'LISTADO GENERAL '!I1469</f>
        <v>BIOTECH</v>
      </c>
      <c r="F1457" s="20">
        <f>+'LISTADO GENERAL '!S1469</f>
        <v>46296</v>
      </c>
      <c r="G1457">
        <f>+'LISTADO GENERAL '!T1469</f>
        <v>0</v>
      </c>
      <c r="H1457" s="21">
        <f>+'LISTADO GENERAL '!O1469</f>
        <v>3.6443750000000001</v>
      </c>
      <c r="I1457">
        <f t="shared" si="44"/>
        <v>0</v>
      </c>
      <c r="J1457">
        <f>IF('LISTADO GENERAL '!K1469="EXENTO",'REF2'!I1457,I1457*1.16)</f>
        <v>0</v>
      </c>
      <c r="K1457" t="b">
        <f t="shared" si="45"/>
        <v>0</v>
      </c>
      <c r="L1457" t="str">
        <f>'LISTADO GENERAL '!A1469</f>
        <v>PRODUCTOS TOP</v>
      </c>
    </row>
    <row r="1458" spans="1:12">
      <c r="A1458" s="22">
        <v>1457</v>
      </c>
      <c r="B1458" t="str">
        <f>+'LISTADO GENERAL '!B1470</f>
        <v>033590005</v>
      </c>
      <c r="C1458" t="str">
        <f>+'LISTADO GENERAL '!E1470</f>
        <v>LONAC-50 (DICLOFENAC SODICO) 50mg X 10 SUPOSITORIO</v>
      </c>
      <c r="D1458">
        <f>+'LISTADO GENERAL '!F1470</f>
        <v>0</v>
      </c>
      <c r="E1458" t="str">
        <f>+'LISTADO GENERAL '!I1470</f>
        <v>TIARES</v>
      </c>
      <c r="F1458" s="20">
        <f>+'LISTADO GENERAL '!S1470</f>
        <v>45992</v>
      </c>
      <c r="G1458">
        <f>+'LISTADO GENERAL '!T1470</f>
        <v>0</v>
      </c>
      <c r="H1458" s="21">
        <f>+'LISTADO GENERAL '!O1470</f>
        <v>2.9423376623376618</v>
      </c>
      <c r="I1458">
        <f t="shared" si="44"/>
        <v>0</v>
      </c>
      <c r="J1458">
        <f>IF('LISTADO GENERAL '!K1470="EXENTO",'REF2'!I1458,I1458*1.16)</f>
        <v>0</v>
      </c>
      <c r="K1458" t="b">
        <f t="shared" si="45"/>
        <v>0</v>
      </c>
      <c r="L1458" t="str">
        <f>'LISTADO GENERAL '!A1470</f>
        <v>PRODUCTOS TOP</v>
      </c>
    </row>
    <row r="1459" spans="1:12">
      <c r="A1459" s="22">
        <v>1458</v>
      </c>
      <c r="B1459" t="str">
        <f>+'LISTADO GENERAL '!B1471</f>
        <v>020980312</v>
      </c>
      <c r="C1459" t="str">
        <f>+'LISTADO GENERAL '!E1471</f>
        <v>LONGACEF 100MG/5ML SUSP X 60ML</v>
      </c>
      <c r="D1459">
        <f>+'LISTADO GENERAL '!F1471</f>
        <v>0</v>
      </c>
      <c r="E1459" t="str">
        <f>+'LISTADO GENERAL '!I1471</f>
        <v>LETI-GENVEN</v>
      </c>
      <c r="F1459" s="20">
        <f>+'LISTADO GENERAL '!S1471</f>
        <v>46478</v>
      </c>
      <c r="G1459">
        <f>+'LISTADO GENERAL '!T1471</f>
        <v>0</v>
      </c>
      <c r="H1459" s="21">
        <f>+'LISTADO GENERAL '!O1471</f>
        <v>20.443506493506494</v>
      </c>
      <c r="I1459">
        <f t="shared" si="44"/>
        <v>0</v>
      </c>
      <c r="J1459">
        <f>IF('LISTADO GENERAL '!K1471="EXENTO",'REF2'!I1459,I1459*1.16)</f>
        <v>0</v>
      </c>
      <c r="K1459" t="b">
        <f t="shared" si="45"/>
        <v>0</v>
      </c>
      <c r="L1459" t="str">
        <f>'LISTADO GENERAL '!A1471</f>
        <v xml:space="preserve">BROCHE DE ORO </v>
      </c>
    </row>
    <row r="1460" spans="1:12">
      <c r="A1460" s="22">
        <v>1459</v>
      </c>
      <c r="B1460" t="str">
        <f>+'LISTADO GENERAL '!B1472</f>
        <v>020980311</v>
      </c>
      <c r="C1460" t="str">
        <f>+'LISTADO GENERAL '!E1472</f>
        <v>LONGACEF 400MG X 5 CAP</v>
      </c>
      <c r="D1460">
        <f>+'LISTADO GENERAL '!F1472</f>
        <v>0</v>
      </c>
      <c r="E1460" t="str">
        <f>+'LISTADO GENERAL '!I1472</f>
        <v>LETI-GENVEN</v>
      </c>
      <c r="F1460" s="20">
        <f>+'LISTADO GENERAL '!S1472</f>
        <v>46204</v>
      </c>
      <c r="G1460">
        <f>+'LISTADO GENERAL '!T1472</f>
        <v>0</v>
      </c>
      <c r="H1460" s="21">
        <f>+'LISTADO GENERAL '!O1472</f>
        <v>30.350649350649348</v>
      </c>
      <c r="I1460">
        <f t="shared" si="44"/>
        <v>0</v>
      </c>
      <c r="J1460">
        <f>IF('LISTADO GENERAL '!K1472="EXENTO",'REF2'!I1460,I1460*1.16)</f>
        <v>0</v>
      </c>
      <c r="K1460" t="b">
        <f t="shared" si="45"/>
        <v>0</v>
      </c>
      <c r="L1460" t="str">
        <f>'LISTADO GENERAL '!A1472</f>
        <v xml:space="preserve">BROCHE DE ORO </v>
      </c>
    </row>
    <row r="1461" spans="1:12">
      <c r="A1461" s="22">
        <v>1460</v>
      </c>
      <c r="B1461" t="str">
        <f>+'LISTADO GENERAL '!B1473</f>
        <v>021700313</v>
      </c>
      <c r="C1461" t="str">
        <f>+'LISTADO GENERAL '!E1473</f>
        <v>LOPERAM 2mg X 10 TAB</v>
      </c>
      <c r="D1461">
        <f>+'LISTADO GENERAL '!F1473</f>
        <v>0</v>
      </c>
      <c r="E1461" t="str">
        <f>+'LISTADO GENERAL '!I1473</f>
        <v>VARGAS</v>
      </c>
      <c r="F1461" s="20">
        <f>+'LISTADO GENERAL '!S1473</f>
        <v>47392</v>
      </c>
      <c r="G1461">
        <f>+'LISTADO GENERAL '!T1473</f>
        <v>0</v>
      </c>
      <c r="H1461" s="21">
        <f>+'LISTADO GENERAL '!O1473</f>
        <v>2.9027848101265818</v>
      </c>
      <c r="I1461">
        <f t="shared" si="44"/>
        <v>0</v>
      </c>
      <c r="J1461">
        <f>IF('LISTADO GENERAL '!K1473="EXENTO",'REF2'!I1461,I1461*1.16)</f>
        <v>0</v>
      </c>
      <c r="K1461" t="b">
        <f t="shared" si="45"/>
        <v>0</v>
      </c>
      <c r="L1461">
        <f>'LISTADO GENERAL '!A1473</f>
        <v>0</v>
      </c>
    </row>
    <row r="1462" spans="1:12">
      <c r="A1462" s="22">
        <v>1461</v>
      </c>
      <c r="B1462" t="str">
        <f>+'LISTADO GENERAL '!B1474</f>
        <v>020931084</v>
      </c>
      <c r="C1462" t="str">
        <f>+'LISTADO GENERAL '!E1474</f>
        <v>LORACERT 5MG-60MG/5ML JBE X 60 ML</v>
      </c>
      <c r="D1462">
        <f>+'LISTADO GENERAL '!F1474</f>
        <v>0</v>
      </c>
      <c r="E1462" t="str">
        <f>+'LISTADO GENERAL '!I1474</f>
        <v>LA SANTE</v>
      </c>
      <c r="F1462" s="20">
        <f>+'LISTADO GENERAL '!S1474</f>
        <v>46082</v>
      </c>
      <c r="G1462">
        <f>+'LISTADO GENERAL '!T1474</f>
        <v>0</v>
      </c>
      <c r="H1462" s="21">
        <f>+'LISTADO GENERAL '!O1474</f>
        <v>2.6852</v>
      </c>
      <c r="I1462">
        <f t="shared" si="44"/>
        <v>0</v>
      </c>
      <c r="J1462">
        <f>IF('LISTADO GENERAL '!K1474="EXENTO",'REF2'!I1462,I1462*1.16)</f>
        <v>0</v>
      </c>
      <c r="K1462" t="b">
        <f t="shared" si="45"/>
        <v>0</v>
      </c>
      <c r="L1462" t="str">
        <f>'LISTADO GENERAL '!A1474</f>
        <v>BROCHE DE ORO</v>
      </c>
    </row>
    <row r="1463" spans="1:12">
      <c r="A1463" s="22">
        <v>1462</v>
      </c>
      <c r="B1463" t="str">
        <f>+'LISTADO GENERAL '!B1475</f>
        <v>021260886</v>
      </c>
      <c r="C1463" t="str">
        <f>+'LISTADO GENERAL '!E1475</f>
        <v>LORADEX 10mg X10 TBLS</v>
      </c>
      <c r="D1463">
        <f>+'LISTADO GENERAL '!F1475</f>
        <v>0</v>
      </c>
      <c r="E1463" t="str">
        <f>+'LISTADO GENERAL '!I1475</f>
        <v>PLUS ANDES</v>
      </c>
      <c r="F1463" s="20">
        <f>+'LISTADO GENERAL '!S1475</f>
        <v>46174</v>
      </c>
      <c r="G1463">
        <f>+'LISTADO GENERAL '!T1475</f>
        <v>0</v>
      </c>
      <c r="H1463" s="21">
        <f>+'LISTADO GENERAL '!O1475</f>
        <v>1.0909090909090908</v>
      </c>
      <c r="I1463">
        <f t="shared" si="44"/>
        <v>0</v>
      </c>
      <c r="J1463">
        <f>IF('LISTADO GENERAL '!K1475="EXENTO",'REF2'!I1463,I1463*1.16)</f>
        <v>0</v>
      </c>
      <c r="K1463" t="b">
        <f t="shared" si="45"/>
        <v>0</v>
      </c>
      <c r="L1463">
        <f>'LISTADO GENERAL '!A1475</f>
        <v>0</v>
      </c>
    </row>
    <row r="1464" spans="1:12">
      <c r="A1464" s="22">
        <v>1463</v>
      </c>
      <c r="B1464" t="str">
        <f>+'LISTADO GENERAL '!B1476</f>
        <v>021260988</v>
      </c>
      <c r="C1464" t="str">
        <f>+'LISTADO GENERAL '!E1476</f>
        <v>LORADEX 1MG/ML x 30 ML JARAB</v>
      </c>
      <c r="D1464">
        <f>+'LISTADO GENERAL '!F1476</f>
        <v>0</v>
      </c>
      <c r="E1464" t="str">
        <f>+'LISTADO GENERAL '!I1476</f>
        <v>PLUS ANDES</v>
      </c>
      <c r="F1464" s="20">
        <f>+'LISTADO GENERAL '!S1476</f>
        <v>46447</v>
      </c>
      <c r="G1464">
        <f>+'LISTADO GENERAL '!T1476</f>
        <v>0</v>
      </c>
      <c r="H1464" s="21">
        <f>+'LISTADO GENERAL '!O1476</f>
        <v>1.4142857142857144</v>
      </c>
      <c r="I1464">
        <f t="shared" si="44"/>
        <v>0</v>
      </c>
      <c r="J1464">
        <f>IF('LISTADO GENERAL '!K1476="EXENTO",'REF2'!I1464,I1464*1.16)</f>
        <v>0</v>
      </c>
      <c r="K1464" t="b">
        <f t="shared" si="45"/>
        <v>0</v>
      </c>
      <c r="L1464">
        <f>'LISTADO GENERAL '!A1476</f>
        <v>0</v>
      </c>
    </row>
    <row r="1465" spans="1:12">
      <c r="A1465" s="22">
        <v>1464</v>
      </c>
      <c r="B1465" t="str">
        <f>+'LISTADO GENERAL '!B1477</f>
        <v>020931131</v>
      </c>
      <c r="C1465" t="str">
        <f>+'LISTADO GENERAL '!E1477</f>
        <v xml:space="preserve">LORATADINA *PSEUDOEFEDRINA 5-60 MG </v>
      </c>
      <c r="D1465">
        <f>+'LISTADO GENERAL '!F1477</f>
        <v>0</v>
      </c>
      <c r="E1465" t="str">
        <f>+'LISTADO GENERAL '!I1477</f>
        <v>LA SANTE</v>
      </c>
      <c r="F1465" s="20">
        <f>+'LISTADO GENERAL '!S1477</f>
        <v>45778</v>
      </c>
      <c r="G1465">
        <f>+'LISTADO GENERAL '!T1477</f>
        <v>0</v>
      </c>
      <c r="H1465" s="21">
        <f>+'LISTADO GENERAL '!O1477</f>
        <v>2.94</v>
      </c>
      <c r="I1465">
        <f t="shared" si="44"/>
        <v>0</v>
      </c>
      <c r="J1465">
        <f>IF('LISTADO GENERAL '!K1477="EXENTO",'REF2'!I1465,I1465*1.16)</f>
        <v>0</v>
      </c>
      <c r="K1465" t="b">
        <f t="shared" si="45"/>
        <v>0</v>
      </c>
      <c r="L1465" t="str">
        <f>'LISTADO GENERAL '!A1477</f>
        <v>BROCHE DE ORO</v>
      </c>
    </row>
    <row r="1466" spans="1:12">
      <c r="A1466" s="22">
        <v>1465</v>
      </c>
      <c r="B1466" t="str">
        <f>+'LISTADO GENERAL '!B1478</f>
        <v>021181146</v>
      </c>
      <c r="C1466" t="str">
        <f>+'LISTADO GENERAL '!E1478</f>
        <v>LORATADINA 1 mg / mL x 60 mL  SOL ORAL</v>
      </c>
      <c r="D1466">
        <f>+'LISTADO GENERAL '!F1478</f>
        <v>0</v>
      </c>
      <c r="E1466" t="str">
        <f>+'LISTADO GENERAL '!I1478</f>
        <v>OFTALMI</v>
      </c>
      <c r="F1466" s="20">
        <f>+'LISTADO GENERAL '!S1478</f>
        <v>46296</v>
      </c>
      <c r="G1466">
        <f>+'LISTADO GENERAL '!T1478</f>
        <v>0</v>
      </c>
      <c r="H1466" s="21">
        <f>+'LISTADO GENERAL '!O1478</f>
        <v>2.4891999999999999</v>
      </c>
      <c r="I1466">
        <f t="shared" si="44"/>
        <v>0</v>
      </c>
      <c r="J1466">
        <f>IF('LISTADO GENERAL '!K1478="EXENTO",'REF2'!I1466,I1466*1.16)</f>
        <v>0</v>
      </c>
      <c r="K1466" t="b">
        <f t="shared" si="45"/>
        <v>0</v>
      </c>
      <c r="L1466" t="str">
        <f>'LISTADO GENERAL '!A1478</f>
        <v>BROCHE DE ORO</v>
      </c>
    </row>
    <row r="1467" spans="1:12">
      <c r="A1467" s="22">
        <v>1466</v>
      </c>
      <c r="B1467" t="str">
        <f>+'LISTADO GENERAL '!B1479</f>
        <v>020981114</v>
      </c>
      <c r="C1467" t="str">
        <f>+'LISTADO GENERAL '!E1479</f>
        <v>LORATADINA 10 mg X 10 COMP</v>
      </c>
      <c r="D1467">
        <f>+'LISTADO GENERAL '!F1479</f>
        <v>0</v>
      </c>
      <c r="E1467" t="str">
        <f>+'LISTADO GENERAL '!I1479</f>
        <v>LETI-GENVEN</v>
      </c>
      <c r="F1467" s="20">
        <f>+'LISTADO GENERAL '!S1479</f>
        <v>46327</v>
      </c>
      <c r="G1467">
        <f>+'LISTADO GENERAL '!T1479</f>
        <v>0</v>
      </c>
      <c r="H1467" s="21">
        <f>+'LISTADO GENERAL '!O1479</f>
        <v>0.85379746835443027</v>
      </c>
      <c r="I1467">
        <f t="shared" si="44"/>
        <v>0</v>
      </c>
      <c r="J1467">
        <f>IF('LISTADO GENERAL '!K1479="EXENTO",'REF2'!I1467,I1467*1.16)</f>
        <v>0</v>
      </c>
      <c r="K1467" t="b">
        <f t="shared" si="45"/>
        <v>0</v>
      </c>
      <c r="L1467" t="str">
        <f>'LISTADO GENERAL '!A1479</f>
        <v xml:space="preserve">BROCHE DE ORO </v>
      </c>
    </row>
    <row r="1468" spans="1:12">
      <c r="A1468" s="22">
        <v>1467</v>
      </c>
      <c r="B1468" t="str">
        <f>+'LISTADO GENERAL '!B1480</f>
        <v>020260830</v>
      </c>
      <c r="C1468" t="str">
        <f>+'LISTADO GENERAL '!E1480</f>
        <v>LORATADINA 10MG X 10 TAB</v>
      </c>
      <c r="D1468">
        <f>+'LISTADO GENERAL '!F1480</f>
        <v>0</v>
      </c>
      <c r="E1468" t="str">
        <f>+'LISTADO GENERAL '!I1480</f>
        <v>CALOX</v>
      </c>
      <c r="F1468" s="20">
        <f>+'LISTADO GENERAL '!S1480</f>
        <v>46508</v>
      </c>
      <c r="G1468">
        <f>+'LISTADO GENERAL '!T1480</f>
        <v>0</v>
      </c>
      <c r="H1468" s="21">
        <f>+'LISTADO GENERAL '!O1480</f>
        <v>1.0857142857142856</v>
      </c>
      <c r="I1468">
        <f t="shared" si="44"/>
        <v>0</v>
      </c>
      <c r="J1468">
        <f>IF('LISTADO GENERAL '!K1480="EXENTO",'REF2'!I1468,I1468*1.16)</f>
        <v>0</v>
      </c>
      <c r="K1468" t="b">
        <f t="shared" si="45"/>
        <v>0</v>
      </c>
      <c r="L1468">
        <f>'LISTADO GENERAL '!A1480</f>
        <v>0</v>
      </c>
    </row>
    <row r="1469" spans="1:12">
      <c r="A1469" s="22">
        <v>1468</v>
      </c>
      <c r="B1469" t="str">
        <f>+'LISTADO GENERAL '!B1481</f>
        <v>021181073</v>
      </c>
      <c r="C1469" t="str">
        <f>+'LISTADO GENERAL '!E1481</f>
        <v>LORATADINA 10MG X 10 TAB</v>
      </c>
      <c r="D1469">
        <f>+'LISTADO GENERAL '!F1481</f>
        <v>0</v>
      </c>
      <c r="E1469" t="str">
        <f>+'LISTADO GENERAL '!I1481</f>
        <v>OFTALMI</v>
      </c>
      <c r="F1469" s="20">
        <f>+'LISTADO GENERAL '!S1481</f>
        <v>46054</v>
      </c>
      <c r="G1469">
        <f>+'LISTADO GENERAL '!T1481</f>
        <v>0</v>
      </c>
      <c r="H1469" s="21">
        <f>+'LISTADO GENERAL '!O1481</f>
        <v>0.71539999999999992</v>
      </c>
      <c r="I1469">
        <f t="shared" si="44"/>
        <v>0</v>
      </c>
      <c r="J1469">
        <f>IF('LISTADO GENERAL '!K1481="EXENTO",'REF2'!I1469,I1469*1.16)</f>
        <v>0</v>
      </c>
      <c r="K1469" t="b">
        <f t="shared" si="45"/>
        <v>0</v>
      </c>
      <c r="L1469" t="str">
        <f>'LISTADO GENERAL '!A1481</f>
        <v>BROCHE DE ORO</v>
      </c>
    </row>
    <row r="1470" spans="1:12">
      <c r="A1470" s="22">
        <v>1469</v>
      </c>
      <c r="B1470" t="str">
        <f>+'LISTADO GENERAL '!B1482</f>
        <v>020931132</v>
      </c>
      <c r="C1470" t="str">
        <f>+'LISTADO GENERAL '!E1482</f>
        <v>LORATADINA 10MG X 10 TAB</v>
      </c>
      <c r="D1470">
        <f>+'LISTADO GENERAL '!F1482</f>
        <v>0</v>
      </c>
      <c r="E1470" t="str">
        <f>+'LISTADO GENERAL '!I1482</f>
        <v>LA SANTE</v>
      </c>
      <c r="F1470" s="20">
        <f>+'LISTADO GENERAL '!S1482</f>
        <v>46174</v>
      </c>
      <c r="G1470">
        <f>+'LISTADO GENERAL '!T1482</f>
        <v>0</v>
      </c>
      <c r="H1470" s="21">
        <f>+'LISTADO GENERAL '!O1482</f>
        <v>0.91139999999999999</v>
      </c>
      <c r="I1470">
        <f t="shared" si="44"/>
        <v>0</v>
      </c>
      <c r="J1470">
        <f>IF('LISTADO GENERAL '!K1482="EXENTO",'REF2'!I1470,I1470*1.16)</f>
        <v>0</v>
      </c>
      <c r="K1470" t="b">
        <f t="shared" si="45"/>
        <v>0</v>
      </c>
      <c r="L1470" t="str">
        <f>'LISTADO GENERAL '!A1482</f>
        <v>BROCHE DE ORO</v>
      </c>
    </row>
    <row r="1471" spans="1:12">
      <c r="A1471" s="22">
        <v>1470</v>
      </c>
      <c r="B1471" t="str">
        <f>+'LISTADO GENERAL '!B1483</f>
        <v>020930577</v>
      </c>
      <c r="C1471" t="str">
        <f>+'LISTADO GENERAL '!E1483</f>
        <v>LORATADINA 10MG X 20 TAB</v>
      </c>
      <c r="D1471">
        <f>+'LISTADO GENERAL '!F1483</f>
        <v>0</v>
      </c>
      <c r="E1471" t="str">
        <f>+'LISTADO GENERAL '!I1483</f>
        <v>LA SANTE</v>
      </c>
      <c r="F1471" s="20">
        <f>+'LISTADO GENERAL '!S1483</f>
        <v>46082</v>
      </c>
      <c r="G1471">
        <f>+'LISTADO GENERAL '!T1483</f>
        <v>0</v>
      </c>
      <c r="H1471" s="21">
        <f>+'LISTADO GENERAL '!O1483</f>
        <v>1.6659999999999999</v>
      </c>
      <c r="I1471">
        <f t="shared" si="44"/>
        <v>0</v>
      </c>
      <c r="J1471">
        <f>IF('LISTADO GENERAL '!K1483="EXENTO",'REF2'!I1471,I1471*1.16)</f>
        <v>0</v>
      </c>
      <c r="K1471" t="b">
        <f t="shared" si="45"/>
        <v>0</v>
      </c>
      <c r="L1471" t="str">
        <f>'LISTADO GENERAL '!A1483</f>
        <v>BROCHE DE ORO</v>
      </c>
    </row>
    <row r="1472" spans="1:12">
      <c r="A1472" s="22">
        <v>1471</v>
      </c>
      <c r="B1472" t="str">
        <f>+'LISTADO GENERAL '!B1484</f>
        <v>BKLORATA00050000</v>
      </c>
      <c r="C1472" t="str">
        <f>+'LISTADO GENERAL '!E1484</f>
        <v>LORATADINA 5 MG / ML X 60 ML</v>
      </c>
      <c r="D1472">
        <f>+'LISTADO GENERAL '!F1484</f>
        <v>0</v>
      </c>
      <c r="E1472" t="str">
        <f>+'LISTADO GENERAL '!I1484</f>
        <v>BUKA</v>
      </c>
      <c r="F1472" s="20">
        <f>+'LISTADO GENERAL '!S1484</f>
        <v>46327</v>
      </c>
      <c r="G1472">
        <f>+'LISTADO GENERAL '!T1484</f>
        <v>0</v>
      </c>
      <c r="H1472" s="21">
        <f>+'LISTADO GENERAL '!O1484</f>
        <v>1.6233766233766234</v>
      </c>
      <c r="I1472">
        <f t="shared" si="44"/>
        <v>0</v>
      </c>
      <c r="J1472">
        <f>IF('LISTADO GENERAL '!K1484="EXENTO",'REF2'!I1472,I1472*1.16)</f>
        <v>0</v>
      </c>
      <c r="K1472" t="b">
        <f t="shared" si="45"/>
        <v>0</v>
      </c>
      <c r="L1472">
        <f>'LISTADO GENERAL '!A1484</f>
        <v>0</v>
      </c>
    </row>
    <row r="1473" spans="1:12">
      <c r="A1473" s="22">
        <v>1472</v>
      </c>
      <c r="B1473" t="str">
        <f>+'LISTADO GENERAL '!B1485</f>
        <v>030960812</v>
      </c>
      <c r="C1473" t="str">
        <f>+'LISTADO GENERAL '!E1485</f>
        <v>LORATADINA JARABE X 100mL</v>
      </c>
      <c r="D1473">
        <f>+'LISTADO GENERAL '!F1485</f>
        <v>0</v>
      </c>
      <c r="E1473" t="str">
        <f>+'LISTADO GENERAL '!I1485</f>
        <v>LAPROFF</v>
      </c>
      <c r="F1473" s="20">
        <f>+'LISTADO GENERAL '!S1485</f>
        <v>46204</v>
      </c>
      <c r="G1473">
        <f>+'LISTADO GENERAL '!T1485</f>
        <v>0</v>
      </c>
      <c r="H1473" s="21">
        <f>+'LISTADO GENERAL '!O1485</f>
        <v>2.1540476190476192</v>
      </c>
      <c r="I1473">
        <f t="shared" si="44"/>
        <v>0</v>
      </c>
      <c r="J1473">
        <f>IF('LISTADO GENERAL '!K1485="EXENTO",'REF2'!I1473,I1473*1.16)</f>
        <v>0</v>
      </c>
      <c r="K1473" t="b">
        <f t="shared" si="45"/>
        <v>0</v>
      </c>
      <c r="L1473" t="str">
        <f>'LISTADO GENERAL '!A1485</f>
        <v>PRODUCTOS TOP</v>
      </c>
    </row>
    <row r="1474" spans="1:12">
      <c r="A1474" s="22">
        <v>1473</v>
      </c>
      <c r="B1474" t="str">
        <f>+'LISTADO GENERAL '!B1486</f>
        <v>023800001</v>
      </c>
      <c r="C1474" t="str">
        <f>+'LISTADO GENERAL '!E1486</f>
        <v>LORATADINA10MG  X10 TAB</v>
      </c>
      <c r="D1474">
        <f>+'LISTADO GENERAL '!F1486</f>
        <v>0</v>
      </c>
      <c r="E1474" t="str">
        <f>+'LISTADO GENERAL '!I1486</f>
        <v>BIOQUIMICA</v>
      </c>
      <c r="F1474" s="20">
        <f>+'LISTADO GENERAL '!S1486</f>
        <v>46113</v>
      </c>
      <c r="G1474">
        <f>+'LISTADO GENERAL '!T1486</f>
        <v>0</v>
      </c>
      <c r="H1474" s="21">
        <f>+'LISTADO GENERAL '!O1486</f>
        <v>0.88831168831168827</v>
      </c>
      <c r="I1474">
        <f t="shared" ref="I1474:I1537" si="46">+H1474*G1474</f>
        <v>0</v>
      </c>
      <c r="J1474">
        <f>IF('LISTADO GENERAL '!K1486="EXENTO",'REF2'!I1474,I1474*1.16)</f>
        <v>0</v>
      </c>
      <c r="K1474" t="b">
        <f t="shared" si="45"/>
        <v>0</v>
      </c>
      <c r="L1474" t="str">
        <f>'LISTADO GENERAL '!A1486</f>
        <v>PRODUCTOS TOP</v>
      </c>
    </row>
    <row r="1475" spans="1:12">
      <c r="A1475" s="22">
        <v>1474</v>
      </c>
      <c r="B1475" t="str">
        <f>+'LISTADO GENERAL '!B1487</f>
        <v>021690882</v>
      </c>
      <c r="C1475" t="str">
        <f>+'LISTADO GENERAL '!E1487</f>
        <v>LORAVAL 10MG X 10 TAB</v>
      </c>
      <c r="D1475">
        <f>+'LISTADO GENERAL '!F1487</f>
        <v>0</v>
      </c>
      <c r="E1475" t="str">
        <f>+'LISTADO GENERAL '!I1487</f>
        <v>VALMOR</v>
      </c>
      <c r="F1475" s="20">
        <f>+'LISTADO GENERAL '!S1487</f>
        <v>46235</v>
      </c>
      <c r="G1475">
        <f>+'LISTADO GENERAL '!T1487</f>
        <v>0</v>
      </c>
      <c r="H1475" s="21">
        <f>+'LISTADO GENERAL '!O1487</f>
        <v>1.6304761904761906</v>
      </c>
      <c r="I1475">
        <f t="shared" si="46"/>
        <v>0</v>
      </c>
      <c r="J1475">
        <f>IF('LISTADO GENERAL '!K1487="EXENTO",'REF2'!I1475,I1475*1.16)</f>
        <v>0</v>
      </c>
      <c r="K1475" t="b">
        <f t="shared" ref="K1475:K1538" si="47">IF(AND(G1475&gt;0,OR(L1475=$L$1,L1475=$M$1)),ROW())</f>
        <v>0</v>
      </c>
      <c r="L1475" t="str">
        <f>'LISTADO GENERAL '!A1487</f>
        <v>PRODUCTOS TOP</v>
      </c>
    </row>
    <row r="1476" spans="1:12">
      <c r="A1476" s="22">
        <v>1475</v>
      </c>
      <c r="B1476" t="str">
        <f>+'LISTADO GENERAL '!B1488</f>
        <v>021690881</v>
      </c>
      <c r="C1476" t="str">
        <f>+'LISTADO GENERAL '!E1488</f>
        <v>LORAVAL 5MG/5ML JARABE X 60ML</v>
      </c>
      <c r="D1476">
        <f>+'LISTADO GENERAL '!F1488</f>
        <v>0</v>
      </c>
      <c r="E1476" t="str">
        <f>+'LISTADO GENERAL '!I1488</f>
        <v>VALMOR</v>
      </c>
      <c r="F1476" s="20">
        <f>+'LISTADO GENERAL '!S1488</f>
        <v>46082</v>
      </c>
      <c r="G1476">
        <f>+'LISTADO GENERAL '!T1488</f>
        <v>0</v>
      </c>
      <c r="H1476" s="21">
        <f>+'LISTADO GENERAL '!O1488</f>
        <v>2.3174999999999999</v>
      </c>
      <c r="I1476">
        <f t="shared" si="46"/>
        <v>0</v>
      </c>
      <c r="J1476">
        <f>IF('LISTADO GENERAL '!K1488="EXENTO",'REF2'!I1476,I1476*1.16)</f>
        <v>0</v>
      </c>
      <c r="K1476" t="b">
        <f t="shared" si="47"/>
        <v>0</v>
      </c>
      <c r="L1476" t="str">
        <f>'LISTADO GENERAL '!A1488</f>
        <v>PRODUCTOS TOP</v>
      </c>
    </row>
    <row r="1477" spans="1:12">
      <c r="A1477" s="22">
        <v>1476</v>
      </c>
      <c r="B1477" t="str">
        <f>+'LISTADO GENERAL '!B1489</f>
        <v>021181103</v>
      </c>
      <c r="C1477" t="str">
        <f>+'LISTADO GENERAL '!E1489</f>
        <v xml:space="preserve">LORECORT SOL ORAL X 60 ML </v>
      </c>
      <c r="D1477">
        <f>+'LISTADO GENERAL '!F1489</f>
        <v>0</v>
      </c>
      <c r="E1477" t="str">
        <f>+'LISTADO GENERAL '!I1489</f>
        <v>OFTALMI</v>
      </c>
      <c r="F1477" s="20">
        <f>+'LISTADO GENERAL '!S1489</f>
        <v>46204</v>
      </c>
      <c r="G1477">
        <f>+'LISTADO GENERAL '!T1489</f>
        <v>0</v>
      </c>
      <c r="H1477" s="21">
        <f>+'LISTADO GENERAL '!O1489</f>
        <v>10.8584</v>
      </c>
      <c r="I1477">
        <f t="shared" si="46"/>
        <v>0</v>
      </c>
      <c r="J1477">
        <f>IF('LISTADO GENERAL '!K1489="EXENTO",'REF2'!I1477,I1477*1.16)</f>
        <v>0</v>
      </c>
      <c r="K1477" t="b">
        <f t="shared" si="47"/>
        <v>0</v>
      </c>
      <c r="L1477" t="str">
        <f>'LISTADO GENERAL '!A1489</f>
        <v>BROCHE DE ORO</v>
      </c>
    </row>
    <row r="1478" spans="1:12">
      <c r="A1478" s="22">
        <v>1477</v>
      </c>
      <c r="B1478" t="str">
        <f>+'LISTADO GENERAL '!B1490</f>
        <v>022110178</v>
      </c>
      <c r="C1478" t="str">
        <f>+'LISTADO GENERAL '!E1490</f>
        <v>LOREX SOLUCION JARABE 1 MG /ML X60 ML</v>
      </c>
      <c r="D1478">
        <f>+'LISTADO GENERAL '!F1490</f>
        <v>0</v>
      </c>
      <c r="E1478" t="str">
        <f>+'LISTADO GENERAL '!I1490</f>
        <v>DOLLDER</v>
      </c>
      <c r="F1478" s="20">
        <f>+'LISTADO GENERAL '!S1490</f>
        <v>46296</v>
      </c>
      <c r="G1478">
        <f>+'LISTADO GENERAL '!T1490</f>
        <v>0</v>
      </c>
      <c r="H1478" s="21">
        <f>+'LISTADO GENERAL '!O1490</f>
        <v>2.3164556962025316</v>
      </c>
      <c r="I1478">
        <f t="shared" si="46"/>
        <v>0</v>
      </c>
      <c r="J1478">
        <f>IF('LISTADO GENERAL '!K1490="EXENTO",'REF2'!I1478,I1478*1.16)</f>
        <v>0</v>
      </c>
      <c r="K1478" t="b">
        <f t="shared" si="47"/>
        <v>0</v>
      </c>
      <c r="L1478">
        <f>'LISTADO GENERAL '!A1490</f>
        <v>0</v>
      </c>
    </row>
    <row r="1479" spans="1:12">
      <c r="A1479" s="22">
        <v>1478</v>
      </c>
      <c r="B1479" t="str">
        <f>+'LISTADO GENERAL '!B1491</f>
        <v>033510005</v>
      </c>
      <c r="C1479" t="str">
        <f>+'LISTADO GENERAL '!E1491</f>
        <v>LOSARTAN - HIDROCLOROTIAZIDA 50mg+12.5mg X 60 Comp  (BLUEPHARMA)</v>
      </c>
      <c r="D1479">
        <f>+'LISTADO GENERAL '!F1491</f>
        <v>0</v>
      </c>
      <c r="E1479" t="str">
        <f>+'LISTADO GENERAL '!I1491</f>
        <v xml:space="preserve">DOROPHARMA </v>
      </c>
      <c r="F1479" s="20">
        <f>+'LISTADO GENERAL '!S1491</f>
        <v>46478</v>
      </c>
      <c r="G1479">
        <f>+'LISTADO GENERAL '!T1491</f>
        <v>0</v>
      </c>
      <c r="H1479" s="21">
        <f>+'LISTADO GENERAL '!O1491</f>
        <v>10.857142857142856</v>
      </c>
      <c r="I1479">
        <f t="shared" si="46"/>
        <v>0</v>
      </c>
      <c r="J1479">
        <f>IF('LISTADO GENERAL '!K1491="EXENTO",'REF2'!I1479,I1479*1.16)</f>
        <v>0</v>
      </c>
      <c r="K1479" t="b">
        <f t="shared" si="47"/>
        <v>0</v>
      </c>
      <c r="L1479">
        <f>'LISTADO GENERAL '!A1491</f>
        <v>0</v>
      </c>
    </row>
    <row r="1480" spans="1:12">
      <c r="A1480" s="22">
        <v>1479</v>
      </c>
      <c r="B1480" t="str">
        <f>+'LISTADO GENERAL '!B1492</f>
        <v>030960050</v>
      </c>
      <c r="C1480" t="str">
        <f>+'LISTADO GENERAL '!E1492</f>
        <v>LOSARTAN 50MG X 10 TAB (BLISTER)</v>
      </c>
      <c r="D1480">
        <f>+'LISTADO GENERAL '!F1492</f>
        <v>0</v>
      </c>
      <c r="E1480" t="str">
        <f>+'LISTADO GENERAL '!I1492</f>
        <v>LAPROFF</v>
      </c>
      <c r="F1480" s="20">
        <f>+'LISTADO GENERAL '!S1492</f>
        <v>46143</v>
      </c>
      <c r="G1480">
        <f>+'LISTADO GENERAL '!T1492</f>
        <v>0</v>
      </c>
      <c r="H1480" s="21">
        <f>+'LISTADO GENERAL '!O1492</f>
        <v>0.50632911392405067</v>
      </c>
      <c r="I1480">
        <f t="shared" si="46"/>
        <v>0</v>
      </c>
      <c r="J1480">
        <f>IF('LISTADO GENERAL '!K1492="EXENTO",'REF2'!I1480,I1480*1.16)</f>
        <v>0</v>
      </c>
      <c r="K1480" t="b">
        <f t="shared" si="47"/>
        <v>0</v>
      </c>
      <c r="L1480" t="str">
        <f>'LISTADO GENERAL '!A1492</f>
        <v>PRODUCTOS TOP</v>
      </c>
    </row>
    <row r="1481" spans="1:12">
      <c r="A1481" s="22">
        <v>1480</v>
      </c>
      <c r="B1481" t="str">
        <f>+'LISTADO GENERAL '!B1493</f>
        <v>033510012</v>
      </c>
      <c r="C1481" t="str">
        <f>+'LISTADO GENERAL '!E1493</f>
        <v>LOSARTAN 50MG X 60 COM  (BLUEPHARMA)</v>
      </c>
      <c r="D1481">
        <f>+'LISTADO GENERAL '!F1493</f>
        <v>0</v>
      </c>
      <c r="E1481" t="str">
        <f>+'LISTADO GENERAL '!I1493</f>
        <v xml:space="preserve">DOROPHARMA </v>
      </c>
      <c r="F1481" s="20">
        <f>+'LISTADO GENERAL '!S1493</f>
        <v>45931</v>
      </c>
      <c r="G1481">
        <f>+'LISTADO GENERAL '!T1493</f>
        <v>0</v>
      </c>
      <c r="H1481" s="21">
        <f>+'LISTADO GENERAL '!O1493</f>
        <v>7.6753246753246751</v>
      </c>
      <c r="I1481">
        <f t="shared" si="46"/>
        <v>0</v>
      </c>
      <c r="J1481">
        <f>IF('LISTADO GENERAL '!K1493="EXENTO",'REF2'!I1481,I1481*1.16)</f>
        <v>0</v>
      </c>
      <c r="K1481" t="b">
        <f t="shared" si="47"/>
        <v>0</v>
      </c>
      <c r="L1481">
        <f>'LISTADO GENERAL '!A1493</f>
        <v>0</v>
      </c>
    </row>
    <row r="1482" spans="1:12">
      <c r="A1482" s="22">
        <v>1481</v>
      </c>
      <c r="B1482" t="str">
        <f>+'LISTADO GENERAL '!B1494</f>
        <v>022720050</v>
      </c>
      <c r="C1482" t="str">
        <f>+'LISTADO GENERAL '!E1494</f>
        <v xml:space="preserve">LOSARTAN POT FAHD 50 MG X 10 TAB BLISTER </v>
      </c>
      <c r="D1482">
        <f>+'LISTADO GENERAL '!F1494</f>
        <v>0</v>
      </c>
      <c r="E1482" t="str">
        <f>+'LISTADO GENERAL '!I1494</f>
        <v>FAHD</v>
      </c>
      <c r="F1482" s="20">
        <f>+'LISTADO GENERAL '!S1494</f>
        <v>45717</v>
      </c>
      <c r="G1482">
        <f>+'LISTADO GENERAL '!T1494</f>
        <v>0</v>
      </c>
      <c r="H1482" s="21">
        <f>+'LISTADO GENERAL '!O1494</f>
        <v>0.66666666666666674</v>
      </c>
      <c r="I1482">
        <f t="shared" si="46"/>
        <v>0</v>
      </c>
      <c r="J1482">
        <f>IF('LISTADO GENERAL '!K1494="EXENTO",'REF2'!I1482,I1482*1.16)</f>
        <v>0</v>
      </c>
      <c r="K1482" t="b">
        <f t="shared" si="47"/>
        <v>0</v>
      </c>
      <c r="L1482">
        <f>'LISTADO GENERAL '!A1494</f>
        <v>0</v>
      </c>
    </row>
    <row r="1483" spans="1:12">
      <c r="A1483" s="22">
        <v>1482</v>
      </c>
      <c r="B1483" t="str">
        <f>+'LISTADO GENERAL '!B1495</f>
        <v>020981118</v>
      </c>
      <c r="C1483" t="str">
        <f>+'LISTADO GENERAL '!E1495</f>
        <v>LOSARTAN POTASICO + HCTZ 50MG/12,5MG X 15 TAB</v>
      </c>
      <c r="D1483">
        <f>+'LISTADO GENERAL '!F1495</f>
        <v>0</v>
      </c>
      <c r="E1483" t="str">
        <f>+'LISTADO GENERAL '!I1495</f>
        <v>LETI-GENVEN</v>
      </c>
      <c r="F1483" s="20">
        <f>+'LISTADO GENERAL '!S1495</f>
        <v>46539</v>
      </c>
      <c r="G1483">
        <f>+'LISTADO GENERAL '!T1495</f>
        <v>0</v>
      </c>
      <c r="H1483" s="21">
        <f>+'LISTADO GENERAL '!O1495</f>
        <v>2.7883116883116879</v>
      </c>
      <c r="I1483">
        <f t="shared" si="46"/>
        <v>0</v>
      </c>
      <c r="J1483">
        <f>IF('LISTADO GENERAL '!K1495="EXENTO",'REF2'!I1483,I1483*1.16)</f>
        <v>0</v>
      </c>
      <c r="K1483" t="b">
        <f t="shared" si="47"/>
        <v>0</v>
      </c>
      <c r="L1483" t="str">
        <f>'LISTADO GENERAL '!A1495</f>
        <v xml:space="preserve">BROCHE DE ORO </v>
      </c>
    </row>
    <row r="1484" spans="1:12">
      <c r="A1484" s="22">
        <v>1483</v>
      </c>
      <c r="B1484" t="str">
        <f>+'LISTADO GENERAL '!B1496</f>
        <v>020980745</v>
      </c>
      <c r="C1484" t="str">
        <f>+'LISTADO GENERAL '!E1496</f>
        <v>LOSARTAN POTASICO + HCTZ 50MG/12,5MG X 30 TAB</v>
      </c>
      <c r="D1484">
        <f>+'LISTADO GENERAL '!F1496</f>
        <v>0</v>
      </c>
      <c r="E1484" t="str">
        <f>+'LISTADO GENERAL '!I1496</f>
        <v>LETI-GENVEN</v>
      </c>
      <c r="F1484" s="20">
        <f>+'LISTADO GENERAL '!S1496</f>
        <v>46266</v>
      </c>
      <c r="G1484">
        <f>+'LISTADO GENERAL '!T1496</f>
        <v>0</v>
      </c>
      <c r="H1484" s="21">
        <f>+'LISTADO GENERAL '!O1496</f>
        <v>4.7623376623376625</v>
      </c>
      <c r="I1484">
        <f t="shared" si="46"/>
        <v>0</v>
      </c>
      <c r="J1484">
        <f>IF('LISTADO GENERAL '!K1496="EXENTO",'REF2'!I1484,I1484*1.16)</f>
        <v>0</v>
      </c>
      <c r="K1484" t="b">
        <f t="shared" si="47"/>
        <v>0</v>
      </c>
      <c r="L1484" t="str">
        <f>'LISTADO GENERAL '!A1496</f>
        <v xml:space="preserve">BROCHE DE ORO </v>
      </c>
    </row>
    <row r="1485" spans="1:12">
      <c r="A1485" s="22">
        <v>1484</v>
      </c>
      <c r="B1485" t="str">
        <f>+'LISTADO GENERAL '!B1497</f>
        <v>BKLOSART01000000</v>
      </c>
      <c r="C1485" t="str">
        <f>+'LISTADO GENERAL '!E1497</f>
        <v>LOSARTAN POTASICO 100 MG X 30 TAB</v>
      </c>
      <c r="D1485">
        <f>+'LISTADO GENERAL '!F1497</f>
        <v>0</v>
      </c>
      <c r="E1485" t="str">
        <f>+'LISTADO GENERAL '!I1497</f>
        <v>BUKA</v>
      </c>
      <c r="F1485" s="20">
        <f>+'LISTADO GENERAL '!S1497</f>
        <v>46419</v>
      </c>
      <c r="G1485">
        <f>+'LISTADO GENERAL '!T1497</f>
        <v>0</v>
      </c>
      <c r="H1485" s="21">
        <f>+'LISTADO GENERAL '!O1497</f>
        <v>2.2467532467532467</v>
      </c>
      <c r="I1485">
        <f t="shared" si="46"/>
        <v>0</v>
      </c>
      <c r="J1485">
        <f>IF('LISTADO GENERAL '!K1497="EXENTO",'REF2'!I1485,I1485*1.16)</f>
        <v>0</v>
      </c>
      <c r="K1485" t="b">
        <f t="shared" si="47"/>
        <v>0</v>
      </c>
      <c r="L1485">
        <f>'LISTADO GENERAL '!A1497</f>
        <v>0</v>
      </c>
    </row>
    <row r="1486" spans="1:12">
      <c r="A1486" s="22">
        <v>1485</v>
      </c>
      <c r="B1486" t="str">
        <f>+'LISTADO GENERAL '!B1498</f>
        <v>010060211</v>
      </c>
      <c r="C1486" t="str">
        <f>+'LISTADO GENERAL '!E1498</f>
        <v>LOSARTAN POTASICO 100 mg X 30 TAB REC</v>
      </c>
      <c r="D1486">
        <f>+'LISTADO GENERAL '!F1498</f>
        <v>0</v>
      </c>
      <c r="E1486" t="str">
        <f>+'LISTADO GENERAL '!I1498</f>
        <v>ALFA FARMACEUTICAL</v>
      </c>
      <c r="F1486" s="20">
        <f>+'LISTADO GENERAL '!S1498</f>
        <v>46478</v>
      </c>
      <c r="G1486">
        <f>+'LISTADO GENERAL '!T1498</f>
        <v>0</v>
      </c>
      <c r="H1486" s="21">
        <f>+'LISTADO GENERAL '!O1498</f>
        <v>2.0072727272727273</v>
      </c>
      <c r="I1486">
        <f t="shared" si="46"/>
        <v>0</v>
      </c>
      <c r="J1486">
        <f>IF('LISTADO GENERAL '!K1498="EXENTO",'REF2'!I1486,I1486*1.16)</f>
        <v>0</v>
      </c>
      <c r="K1486" t="b">
        <f t="shared" si="47"/>
        <v>0</v>
      </c>
      <c r="L1486">
        <f>'LISTADO GENERAL '!A1498</f>
        <v>0</v>
      </c>
    </row>
    <row r="1487" spans="1:12">
      <c r="A1487" s="22">
        <v>1486</v>
      </c>
      <c r="B1487" t="str">
        <f>+'LISTADO GENERAL '!B1499</f>
        <v>020981098</v>
      </c>
      <c r="C1487" t="str">
        <f>+'LISTADO GENERAL '!E1499</f>
        <v>LOSARTAN POTASICO 100MG X 10 TAB</v>
      </c>
      <c r="D1487">
        <f>+'LISTADO GENERAL '!F1499</f>
        <v>0</v>
      </c>
      <c r="E1487" t="str">
        <f>+'LISTADO GENERAL '!I1499</f>
        <v>LETI-GENVEN</v>
      </c>
      <c r="F1487" s="20">
        <f>+'LISTADO GENERAL '!S1499</f>
        <v>46419</v>
      </c>
      <c r="G1487">
        <f>+'LISTADO GENERAL '!T1499</f>
        <v>0</v>
      </c>
      <c r="H1487" s="21">
        <f>+'LISTADO GENERAL '!O1499</f>
        <v>2.4551948051948052</v>
      </c>
      <c r="I1487">
        <f t="shared" si="46"/>
        <v>0</v>
      </c>
      <c r="J1487">
        <f>IF('LISTADO GENERAL '!K1499="EXENTO",'REF2'!I1487,I1487*1.16)</f>
        <v>0</v>
      </c>
      <c r="K1487" t="b">
        <f t="shared" si="47"/>
        <v>0</v>
      </c>
      <c r="L1487" t="str">
        <f>'LISTADO GENERAL '!A1499</f>
        <v xml:space="preserve">BROCHE DE ORO </v>
      </c>
    </row>
    <row r="1488" spans="1:12">
      <c r="A1488" s="22">
        <v>1487</v>
      </c>
      <c r="B1488" t="str">
        <f>+'LISTADO GENERAL '!B1500</f>
        <v>020930578</v>
      </c>
      <c r="C1488" t="str">
        <f>+'LISTADO GENERAL '!E1500</f>
        <v>LOSARTAN POTASICO 100MG X 10 TAB</v>
      </c>
      <c r="D1488">
        <f>+'LISTADO GENERAL '!F1500</f>
        <v>0</v>
      </c>
      <c r="E1488" t="str">
        <f>+'LISTADO GENERAL '!I1500</f>
        <v>LA SANTE</v>
      </c>
      <c r="F1488" s="20">
        <f>+'LISTADO GENERAL '!S1500</f>
        <v>46204</v>
      </c>
      <c r="G1488">
        <f>+'LISTADO GENERAL '!T1500</f>
        <v>0</v>
      </c>
      <c r="H1488" s="21">
        <f>+'LISTADO GENERAL '!O1500</f>
        <v>2.0188000000000001</v>
      </c>
      <c r="I1488">
        <f t="shared" si="46"/>
        <v>0</v>
      </c>
      <c r="J1488">
        <f>IF('LISTADO GENERAL '!K1500="EXENTO",'REF2'!I1488,I1488*1.16)</f>
        <v>0</v>
      </c>
      <c r="K1488" t="b">
        <f t="shared" si="47"/>
        <v>0</v>
      </c>
      <c r="L1488" t="str">
        <f>'LISTADO GENERAL '!A1500</f>
        <v>BROCHE DE ORO</v>
      </c>
    </row>
    <row r="1489" spans="1:12">
      <c r="A1489" s="22">
        <v>1488</v>
      </c>
      <c r="B1489" t="str">
        <f>+'LISTADO GENERAL '!B1501</f>
        <v>030960101</v>
      </c>
      <c r="C1489" t="str">
        <f>+'LISTADO GENERAL '!E1501</f>
        <v>LOSARTAN POTASICO 100MG X 10 TAB (BLISTER)</v>
      </c>
      <c r="D1489">
        <f>+'LISTADO GENERAL '!F1501</f>
        <v>0</v>
      </c>
      <c r="E1489" t="str">
        <f>+'LISTADO GENERAL '!I1501</f>
        <v>LAPROFF</v>
      </c>
      <c r="F1489" s="20">
        <f>+'LISTADO GENERAL '!S1501</f>
        <v>46023</v>
      </c>
      <c r="G1489">
        <f>+'LISTADO GENERAL '!T1501</f>
        <v>0</v>
      </c>
      <c r="H1489" s="21">
        <f>+'LISTADO GENERAL '!O1501</f>
        <v>1.3427848101265822</v>
      </c>
      <c r="I1489">
        <f t="shared" si="46"/>
        <v>0</v>
      </c>
      <c r="J1489">
        <f>IF('LISTADO GENERAL '!K1501="EXENTO",'REF2'!I1489,I1489*1.16)</f>
        <v>0</v>
      </c>
      <c r="K1489" t="b">
        <f t="shared" si="47"/>
        <v>0</v>
      </c>
      <c r="L1489" t="str">
        <f>'LISTADO GENERAL '!A1501</f>
        <v>PRODUCTOS TOP</v>
      </c>
    </row>
    <row r="1490" spans="1:12">
      <c r="A1490" s="22">
        <v>1489</v>
      </c>
      <c r="B1490" t="str">
        <f>+'LISTADO GENERAL '!B1502</f>
        <v>020931179</v>
      </c>
      <c r="C1490" t="str">
        <f>+'LISTADO GENERAL '!E1502</f>
        <v>LOSARTAN POTASICO 100MG X 30 TAB</v>
      </c>
      <c r="D1490">
        <f>+'LISTADO GENERAL '!F1502</f>
        <v>0</v>
      </c>
      <c r="E1490" t="str">
        <f>+'LISTADO GENERAL '!I1502</f>
        <v>LA SANTE</v>
      </c>
      <c r="F1490" s="20">
        <f>+'LISTADO GENERAL '!S1502</f>
        <v>46266</v>
      </c>
      <c r="G1490">
        <f>+'LISTADO GENERAL '!T1502</f>
        <v>0</v>
      </c>
      <c r="H1490" s="21">
        <f>+'LISTADO GENERAL '!O1502</f>
        <v>5.4291999999999998</v>
      </c>
      <c r="I1490">
        <f t="shared" si="46"/>
        <v>0</v>
      </c>
      <c r="J1490">
        <f>IF('LISTADO GENERAL '!K1502="EXENTO",'REF2'!I1490,I1490*1.16)</f>
        <v>0</v>
      </c>
      <c r="K1490" t="b">
        <f t="shared" si="47"/>
        <v>0</v>
      </c>
      <c r="L1490" t="str">
        <f>'LISTADO GENERAL '!A1502</f>
        <v>BROCHE DE ORO</v>
      </c>
    </row>
    <row r="1491" spans="1:12">
      <c r="A1491" s="22">
        <v>1490</v>
      </c>
      <c r="B1491" t="str">
        <f>+'LISTADO GENERAL '!B1503</f>
        <v>020980049</v>
      </c>
      <c r="C1491" t="str">
        <f>+'LISTADO GENERAL '!E1503</f>
        <v>LOSARTAN POTASICO 100MG X 30 TAB</v>
      </c>
      <c r="D1491">
        <f>+'LISTADO GENERAL '!F1503</f>
        <v>0</v>
      </c>
      <c r="E1491" t="str">
        <f>+'LISTADO GENERAL '!I1503</f>
        <v>LETI-GENVEN</v>
      </c>
      <c r="F1491" s="20">
        <f>+'LISTADO GENERAL '!S1503</f>
        <v>46478</v>
      </c>
      <c r="G1491">
        <f>+'LISTADO GENERAL '!T1503</f>
        <v>0</v>
      </c>
      <c r="H1491" s="21">
        <f>+'LISTADO GENERAL '!O1503</f>
        <v>6.9584415584415575</v>
      </c>
      <c r="I1491">
        <f t="shared" si="46"/>
        <v>0</v>
      </c>
      <c r="J1491">
        <f>IF('LISTADO GENERAL '!K1503="EXENTO",'REF2'!I1491,I1491*1.16)</f>
        <v>0</v>
      </c>
      <c r="K1491" t="b">
        <f t="shared" si="47"/>
        <v>0</v>
      </c>
      <c r="L1491" t="str">
        <f>'LISTADO GENERAL '!A1503</f>
        <v xml:space="preserve">BROCHE DE ORO </v>
      </c>
    </row>
    <row r="1492" spans="1:12">
      <c r="A1492" s="22">
        <v>1491</v>
      </c>
      <c r="B1492" t="str">
        <f>+'LISTADO GENERAL '!B1504</f>
        <v>020640940</v>
      </c>
      <c r="C1492" t="str">
        <f>+'LISTADO GENERAL '!E1504</f>
        <v>LOSARTÁN POTÁSICO 100MG X30 COMP</v>
      </c>
      <c r="D1492">
        <f>+'LISTADO GENERAL '!F1504</f>
        <v>0</v>
      </c>
      <c r="E1492" t="str">
        <f>+'LISTADO GENERAL '!I1504</f>
        <v>GENERICO DE CALIDAD</v>
      </c>
      <c r="F1492" s="20">
        <f>+'LISTADO GENERAL '!S1504</f>
        <v>46296</v>
      </c>
      <c r="G1492">
        <f>+'LISTADO GENERAL '!T1504</f>
        <v>0</v>
      </c>
      <c r="H1492" s="21">
        <f>+'LISTADO GENERAL '!O1504</f>
        <v>5.22253164556962</v>
      </c>
      <c r="I1492">
        <f t="shared" si="46"/>
        <v>0</v>
      </c>
      <c r="J1492">
        <f>IF('LISTADO GENERAL '!K1504="EXENTO",'REF2'!I1492,I1492*1.16)</f>
        <v>0</v>
      </c>
      <c r="K1492" t="b">
        <f t="shared" si="47"/>
        <v>0</v>
      </c>
      <c r="L1492" t="str">
        <f>'LISTADO GENERAL '!A1504</f>
        <v>PRODUCTOS TOP</v>
      </c>
    </row>
    <row r="1493" spans="1:12">
      <c r="A1493" s="22">
        <v>1492</v>
      </c>
      <c r="B1493" t="str">
        <f>+'LISTADO GENERAL '!B1505</f>
        <v>033180070</v>
      </c>
      <c r="C1493" t="str">
        <f>+'LISTADO GENERAL '!E1505</f>
        <v>LOSARTAN POTASICO 50 MG X 10 TAB</v>
      </c>
      <c r="D1493">
        <f>+'LISTADO GENERAL '!F1505</f>
        <v>0</v>
      </c>
      <c r="E1493" t="str">
        <f>+'LISTADO GENERAL '!I1505</f>
        <v>ARTE + MEDICO</v>
      </c>
      <c r="F1493" s="20">
        <f>+'LISTADO GENERAL '!S1505</f>
        <v>46054</v>
      </c>
      <c r="G1493">
        <f>+'LISTADO GENERAL '!T1505</f>
        <v>0</v>
      </c>
      <c r="H1493" s="21">
        <f>+'LISTADO GENERAL '!O1505</f>
        <v>1.006952380952381</v>
      </c>
      <c r="I1493">
        <f t="shared" si="46"/>
        <v>0</v>
      </c>
      <c r="J1493">
        <f>IF('LISTADO GENERAL '!K1505="EXENTO",'REF2'!I1493,I1493*1.16)</f>
        <v>0</v>
      </c>
      <c r="K1493" t="b">
        <f t="shared" si="47"/>
        <v>0</v>
      </c>
      <c r="L1493">
        <f>'LISTADO GENERAL '!A1505</f>
        <v>0</v>
      </c>
    </row>
    <row r="1494" spans="1:12">
      <c r="A1494" s="22">
        <v>1493</v>
      </c>
      <c r="B1494" t="str">
        <f>+'LISTADO GENERAL '!B1506</f>
        <v>BKLOSSAR00500000</v>
      </c>
      <c r="C1494" t="str">
        <f>+'LISTADO GENERAL '!E1506</f>
        <v>LOSARTAN POTASICO 50 MG X 30 TAB</v>
      </c>
      <c r="D1494">
        <f>+'LISTADO GENERAL '!F1506</f>
        <v>0</v>
      </c>
      <c r="E1494" t="str">
        <f>+'LISTADO GENERAL '!I1506</f>
        <v>BUKA</v>
      </c>
      <c r="F1494" s="20">
        <f>+'LISTADO GENERAL '!S1506</f>
        <v>46419</v>
      </c>
      <c r="G1494">
        <f>+'LISTADO GENERAL '!T1506</f>
        <v>0</v>
      </c>
      <c r="H1494" s="21">
        <f>+'LISTADO GENERAL '!O1506</f>
        <v>1.883116883116883</v>
      </c>
      <c r="I1494">
        <f t="shared" si="46"/>
        <v>0</v>
      </c>
      <c r="J1494">
        <f>IF('LISTADO GENERAL '!K1506="EXENTO",'REF2'!I1494,I1494*1.16)</f>
        <v>0</v>
      </c>
      <c r="K1494" t="b">
        <f t="shared" si="47"/>
        <v>0</v>
      </c>
      <c r="L1494">
        <f>'LISTADO GENERAL '!A1506</f>
        <v>0</v>
      </c>
    </row>
    <row r="1495" spans="1:12">
      <c r="A1495" s="22">
        <v>1494</v>
      </c>
      <c r="B1495" t="str">
        <f>+'LISTADO GENERAL '!B1507</f>
        <v>022680035</v>
      </c>
      <c r="C1495" t="str">
        <f>+'LISTADO GENERAL '!E1507</f>
        <v>LOSARTAN POTASICO 50mg X 10 TAB</v>
      </c>
      <c r="D1495">
        <f>+'LISTADO GENERAL '!F1507</f>
        <v>0</v>
      </c>
      <c r="E1495" t="str">
        <f>+'LISTADO GENERAL '!I1507</f>
        <v>PORTUGAL</v>
      </c>
      <c r="F1495" s="20">
        <f>+'LISTADO GENERAL '!S1507</f>
        <v>45748</v>
      </c>
      <c r="G1495">
        <f>+'LISTADO GENERAL '!T1507</f>
        <v>0</v>
      </c>
      <c r="H1495" s="21">
        <f>+'LISTADO GENERAL '!O1507</f>
        <v>0.86250000000000004</v>
      </c>
      <c r="I1495">
        <f t="shared" si="46"/>
        <v>0</v>
      </c>
      <c r="J1495">
        <f>IF('LISTADO GENERAL '!K1507="EXENTO",'REF2'!I1495,I1495*1.16)</f>
        <v>0</v>
      </c>
      <c r="K1495" t="b">
        <f t="shared" si="47"/>
        <v>0</v>
      </c>
      <c r="L1495">
        <f>'LISTADO GENERAL '!A1507</f>
        <v>0</v>
      </c>
    </row>
    <row r="1496" spans="1:12">
      <c r="A1496" s="22">
        <v>1495</v>
      </c>
      <c r="B1496" t="str">
        <f>+'LISTADO GENERAL '!B1508</f>
        <v>020261093</v>
      </c>
      <c r="C1496" t="str">
        <f>+'LISTADO GENERAL '!E1508</f>
        <v>LOSARTAN POTASICO 50MG X 10 TAB</v>
      </c>
      <c r="D1496">
        <f>+'LISTADO GENERAL '!F1508</f>
        <v>0</v>
      </c>
      <c r="E1496" t="str">
        <f>+'LISTADO GENERAL '!I1508</f>
        <v>CALOX</v>
      </c>
      <c r="F1496" s="20">
        <f>+'LISTADO GENERAL '!S1508</f>
        <v>46174</v>
      </c>
      <c r="G1496">
        <f>+'LISTADO GENERAL '!T1508</f>
        <v>0</v>
      </c>
      <c r="H1496" s="21">
        <f>+'LISTADO GENERAL '!O1508</f>
        <v>1.3623292405480802</v>
      </c>
      <c r="I1496">
        <f t="shared" si="46"/>
        <v>0</v>
      </c>
      <c r="J1496">
        <f>IF('LISTADO GENERAL '!K1508="EXENTO",'REF2'!I1496,I1496*1.16)</f>
        <v>0</v>
      </c>
      <c r="K1496" t="b">
        <f t="shared" si="47"/>
        <v>0</v>
      </c>
      <c r="L1496">
        <f>'LISTADO GENERAL '!A1508</f>
        <v>0</v>
      </c>
    </row>
    <row r="1497" spans="1:12">
      <c r="A1497" s="22">
        <v>1496</v>
      </c>
      <c r="B1497" t="str">
        <f>+'LISTADO GENERAL '!B1509</f>
        <v>020930630</v>
      </c>
      <c r="C1497" t="str">
        <f>+'LISTADO GENERAL '!E1509</f>
        <v>LOSARTAN POTASICO 50MG X 14 TAB</v>
      </c>
      <c r="D1497">
        <f>+'LISTADO GENERAL '!F1509</f>
        <v>0</v>
      </c>
      <c r="E1497" t="str">
        <f>+'LISTADO GENERAL '!I1509</f>
        <v>LA SANTE</v>
      </c>
      <c r="F1497" s="20">
        <f>+'LISTADO GENERAL '!S1509</f>
        <v>46235</v>
      </c>
      <c r="G1497">
        <f>+'LISTADO GENERAL '!T1509</f>
        <v>0</v>
      </c>
      <c r="H1497" s="21">
        <f>+'LISTADO GENERAL '!O1509</f>
        <v>1.5386</v>
      </c>
      <c r="I1497">
        <f t="shared" si="46"/>
        <v>0</v>
      </c>
      <c r="J1497">
        <f>IF('LISTADO GENERAL '!K1509="EXENTO",'REF2'!I1497,I1497*1.16)</f>
        <v>0</v>
      </c>
      <c r="K1497" t="b">
        <f t="shared" si="47"/>
        <v>0</v>
      </c>
      <c r="L1497" t="str">
        <f>'LISTADO GENERAL '!A1509</f>
        <v>BROCHE DE ORO</v>
      </c>
    </row>
    <row r="1498" spans="1:12">
      <c r="A1498" s="22">
        <v>1497</v>
      </c>
      <c r="B1498" t="str">
        <f>+'LISTADO GENERAL '!B1510</f>
        <v>020260883</v>
      </c>
      <c r="C1498" t="str">
        <f>+'LISTADO GENERAL '!E1510</f>
        <v>LOSARTAN POTASICO 50MG X 30 TAB</v>
      </c>
      <c r="D1498">
        <f>+'LISTADO GENERAL '!F1510</f>
        <v>0</v>
      </c>
      <c r="E1498" t="str">
        <f>+'LISTADO GENERAL '!I1510</f>
        <v>CALOX</v>
      </c>
      <c r="F1498" s="20">
        <f>+'LISTADO GENERAL '!S1510</f>
        <v>46116</v>
      </c>
      <c r="G1498">
        <f>+'LISTADO GENERAL '!T1510</f>
        <v>0</v>
      </c>
      <c r="H1498" s="21">
        <f>+'LISTADO GENERAL '!O1510</f>
        <v>4.7253246753246749</v>
      </c>
      <c r="I1498">
        <f t="shared" si="46"/>
        <v>0</v>
      </c>
      <c r="J1498">
        <f>IF('LISTADO GENERAL '!K1510="EXENTO",'REF2'!I1498,I1498*1.16)</f>
        <v>0</v>
      </c>
      <c r="K1498" t="b">
        <f t="shared" si="47"/>
        <v>0</v>
      </c>
      <c r="L1498" t="str">
        <f>'LISTADO GENERAL '!A1510</f>
        <v>PRODUCTOS TOP</v>
      </c>
    </row>
    <row r="1499" spans="1:12">
      <c r="A1499" s="22">
        <v>1498</v>
      </c>
      <c r="B1499" t="str">
        <f>+'LISTADO GENERAL '!B1511</f>
        <v>022300267</v>
      </c>
      <c r="C1499" t="str">
        <f>+'LISTADO GENERAL '!E1511</f>
        <v>LOSARTAN POTASICO 50MG X 30TBL</v>
      </c>
      <c r="D1499">
        <f>+'LISTADO GENERAL '!F1511</f>
        <v>0</v>
      </c>
      <c r="E1499" t="str">
        <f>+'LISTADO GENERAL '!I1511</f>
        <v>DISTRILAB</v>
      </c>
      <c r="F1499" s="20">
        <f>+'LISTADO GENERAL '!S1511</f>
        <v>45748</v>
      </c>
      <c r="G1499">
        <f>+'LISTADO GENERAL '!T1511</f>
        <v>0</v>
      </c>
      <c r="H1499" s="21">
        <f>+'LISTADO GENERAL '!O1511</f>
        <v>1.4446753246753246</v>
      </c>
      <c r="I1499">
        <f t="shared" si="46"/>
        <v>0</v>
      </c>
      <c r="J1499">
        <f>IF('LISTADO GENERAL '!K1511="EXENTO",'REF2'!I1499,I1499*1.16)</f>
        <v>0</v>
      </c>
      <c r="K1499" t="b">
        <f t="shared" si="47"/>
        <v>0</v>
      </c>
      <c r="L1499">
        <f>'LISTADO GENERAL '!A1511</f>
        <v>0</v>
      </c>
    </row>
    <row r="1500" spans="1:12">
      <c r="A1500" s="22">
        <v>1499</v>
      </c>
      <c r="B1500" t="str">
        <f>+'LISTADO GENERAL '!B1512</f>
        <v>020981120</v>
      </c>
      <c r="C1500" t="str">
        <f>+'LISTADO GENERAL '!E1512</f>
        <v>LOSARTAN POTASICO 50mg x10 CR</v>
      </c>
      <c r="D1500">
        <f>+'LISTADO GENERAL '!F1512</f>
        <v>0</v>
      </c>
      <c r="E1500" t="str">
        <f>+'LISTADO GENERAL '!I1512</f>
        <v>LETI-GENVEN</v>
      </c>
      <c r="F1500" s="20">
        <f>+'LISTADO GENERAL '!S1512</f>
        <v>46113</v>
      </c>
      <c r="G1500">
        <f>+'LISTADO GENERAL '!T1512</f>
        <v>0</v>
      </c>
      <c r="H1500" s="21">
        <f>+'LISTADO GENERAL '!O1512</f>
        <v>1.0221518987341771</v>
      </c>
      <c r="I1500">
        <f t="shared" si="46"/>
        <v>0</v>
      </c>
      <c r="J1500">
        <f>IF('LISTADO GENERAL '!K1512="EXENTO",'REF2'!I1500,I1500*1.16)</f>
        <v>0</v>
      </c>
      <c r="K1500" t="b">
        <f t="shared" si="47"/>
        <v>0</v>
      </c>
      <c r="L1500" t="str">
        <f>'LISTADO GENERAL '!A1512</f>
        <v xml:space="preserve">BROCHE DE ORO </v>
      </c>
    </row>
    <row r="1501" spans="1:12">
      <c r="A1501" s="22">
        <v>1500</v>
      </c>
      <c r="B1501" t="str">
        <f>+'LISTADO GENERAL '!B1513</f>
        <v>020980317</v>
      </c>
      <c r="C1501" t="str">
        <f>+'LISTADO GENERAL '!E1513</f>
        <v>LOSARTAN POTASICO 50mg x30</v>
      </c>
      <c r="D1501">
        <f>+'LISTADO GENERAL '!F1513</f>
        <v>0</v>
      </c>
      <c r="E1501" t="str">
        <f>+'LISTADO GENERAL '!I1513</f>
        <v>LETI-GENVEN</v>
      </c>
      <c r="F1501" s="20">
        <f>+'LISTADO GENERAL '!S1513</f>
        <v>46143</v>
      </c>
      <c r="G1501">
        <f>+'LISTADO GENERAL '!T1513</f>
        <v>0</v>
      </c>
      <c r="H1501" s="21">
        <f>+'LISTADO GENERAL '!O1513</f>
        <v>2.6279220779220775</v>
      </c>
      <c r="I1501">
        <f t="shared" si="46"/>
        <v>0</v>
      </c>
      <c r="J1501">
        <f>IF('LISTADO GENERAL '!K1513="EXENTO",'REF2'!I1501,I1501*1.16)</f>
        <v>0</v>
      </c>
      <c r="K1501" t="b">
        <f t="shared" si="47"/>
        <v>0</v>
      </c>
      <c r="L1501" t="str">
        <f>'LISTADO GENERAL '!A1513</f>
        <v xml:space="preserve">BROCHE DE ORO </v>
      </c>
    </row>
    <row r="1502" spans="1:12">
      <c r="A1502" s="22">
        <v>1501</v>
      </c>
      <c r="B1502" t="str">
        <f>+'LISTADO GENERAL '!B1514</f>
        <v>010140349</v>
      </c>
      <c r="C1502" t="str">
        <f>+'LISTADO GENERAL '!E1514</f>
        <v>LOWPRES ( CLORHIDRATO DE CLONIDINA) 150MCG/ML X 5 AMP</v>
      </c>
      <c r="D1502">
        <f>+'LISTADO GENERAL '!F1514</f>
        <v>0</v>
      </c>
      <c r="E1502" t="str">
        <f>+'LISTADO GENERAL '!I1514</f>
        <v>BEHRENS</v>
      </c>
      <c r="F1502" s="20">
        <f>+'LISTADO GENERAL '!S1514</f>
        <v>46113</v>
      </c>
      <c r="G1502">
        <f>+'LISTADO GENERAL '!T1514</f>
        <v>0</v>
      </c>
      <c r="H1502" s="21">
        <f>+'LISTADO GENERAL '!O1514</f>
        <v>14.645454545454545</v>
      </c>
      <c r="I1502">
        <f t="shared" si="46"/>
        <v>0</v>
      </c>
      <c r="J1502">
        <f>IF('LISTADO GENERAL '!K1514="EXENTO",'REF2'!I1502,I1502*1.16)</f>
        <v>0</v>
      </c>
      <c r="K1502" t="b">
        <f t="shared" si="47"/>
        <v>0</v>
      </c>
      <c r="L1502" t="str">
        <f>'LISTADO GENERAL '!A1514</f>
        <v>PRODUCTOS TOP</v>
      </c>
    </row>
    <row r="1503" spans="1:12">
      <c r="A1503" s="22">
        <v>1502</v>
      </c>
      <c r="B1503" t="str">
        <f>+'LISTADO GENERAL '!B1515</f>
        <v>021701036</v>
      </c>
      <c r="C1503" t="str">
        <f>+'LISTADO GENERAL '!E1515</f>
        <v>LUMBAX 200MG X 10 TAB</v>
      </c>
      <c r="D1503">
        <f>+'LISTADO GENERAL '!F1515</f>
        <v>0</v>
      </c>
      <c r="E1503" t="str">
        <f>+'LISTADO GENERAL '!I1515</f>
        <v>VARGAS</v>
      </c>
      <c r="F1503" s="20">
        <f>+'LISTADO GENERAL '!S1515</f>
        <v>45931</v>
      </c>
      <c r="G1503">
        <f>+'LISTADO GENERAL '!T1515</f>
        <v>0</v>
      </c>
      <c r="H1503" s="21">
        <f>+'LISTADO GENERAL '!O1515</f>
        <v>1.7283950617273813</v>
      </c>
      <c r="I1503">
        <f t="shared" si="46"/>
        <v>0</v>
      </c>
      <c r="J1503">
        <f>IF('LISTADO GENERAL '!K1515="EXENTO",'REF2'!I1503,I1503*1.16)</f>
        <v>0</v>
      </c>
      <c r="K1503" t="b">
        <f t="shared" si="47"/>
        <v>0</v>
      </c>
      <c r="L1503">
        <f>'LISTADO GENERAL '!A1515</f>
        <v>0</v>
      </c>
    </row>
    <row r="1504" spans="1:12">
      <c r="A1504" s="22">
        <v>1503</v>
      </c>
      <c r="B1504" t="str">
        <f>+'LISTADO GENERAL '!B1516</f>
        <v>021701019</v>
      </c>
      <c r="C1504" t="str">
        <f>+'LISTADO GENERAL '!E1516</f>
        <v>LUMBAX 400MG X 10 TAB</v>
      </c>
      <c r="D1504">
        <f>+'LISTADO GENERAL '!F1516</f>
        <v>0</v>
      </c>
      <c r="E1504" t="str">
        <f>+'LISTADO GENERAL '!I1516</f>
        <v>VARGAS</v>
      </c>
      <c r="F1504" s="20">
        <f>+'LISTADO GENERAL '!S1516</f>
        <v>46174</v>
      </c>
      <c r="G1504">
        <f>+'LISTADO GENERAL '!T1516</f>
        <v>0</v>
      </c>
      <c r="H1504" s="21">
        <f>+'LISTADO GENERAL '!O1516</f>
        <v>1.9724050632911392</v>
      </c>
      <c r="I1504">
        <f t="shared" si="46"/>
        <v>0</v>
      </c>
      <c r="J1504">
        <f>IF('LISTADO GENERAL '!K1516="EXENTO",'REF2'!I1504,I1504*1.16)</f>
        <v>0</v>
      </c>
      <c r="K1504" t="b">
        <f t="shared" si="47"/>
        <v>0</v>
      </c>
      <c r="L1504" t="str">
        <f>'LISTADO GENERAL '!A1516</f>
        <v>PRODUCTOS TOP</v>
      </c>
    </row>
    <row r="1505" spans="1:12">
      <c r="A1505" s="22">
        <v>1504</v>
      </c>
      <c r="B1505" t="str">
        <f>+'LISTADO GENERAL '!B1517</f>
        <v>021700938</v>
      </c>
      <c r="C1505" t="str">
        <f>+'LISTADO GENERAL '!E1517</f>
        <v>LUMBAX 600MG X 10 TAB</v>
      </c>
      <c r="D1505">
        <f>+'LISTADO GENERAL '!F1517</f>
        <v>0</v>
      </c>
      <c r="E1505" t="str">
        <f>+'LISTADO GENERAL '!I1517</f>
        <v>VARGAS</v>
      </c>
      <c r="F1505" s="20">
        <f>+'LISTADO GENERAL '!S1517</f>
        <v>46235</v>
      </c>
      <c r="G1505">
        <f>+'LISTADO GENERAL '!T1517</f>
        <v>0</v>
      </c>
      <c r="H1505" s="21">
        <f>+'LISTADO GENERAL '!O1517</f>
        <v>3.5354430379746837</v>
      </c>
      <c r="I1505">
        <f t="shared" si="46"/>
        <v>0</v>
      </c>
      <c r="J1505">
        <f>IF('LISTADO GENERAL '!K1517="EXENTO",'REF2'!I1505,I1505*1.16)</f>
        <v>0</v>
      </c>
      <c r="K1505" t="b">
        <f t="shared" si="47"/>
        <v>0</v>
      </c>
      <c r="L1505">
        <f>'LISTADO GENERAL '!A1517</f>
        <v>0</v>
      </c>
    </row>
    <row r="1506" spans="1:12">
      <c r="A1506" s="22">
        <v>1505</v>
      </c>
      <c r="B1506" t="str">
        <f>+'LISTADO GENERAL '!B1518</f>
        <v>021701013</v>
      </c>
      <c r="C1506" t="str">
        <f>+'LISTADO GENERAL '!E1518</f>
        <v>LUMBAX 800MG X 6 TAB</v>
      </c>
      <c r="D1506">
        <f>+'LISTADO GENERAL '!F1518</f>
        <v>0</v>
      </c>
      <c r="E1506" t="str">
        <f>+'LISTADO GENERAL '!I1518</f>
        <v>VARGAS</v>
      </c>
      <c r="F1506" s="20">
        <f>+'LISTADO GENERAL '!S1518</f>
        <v>46204</v>
      </c>
      <c r="G1506">
        <f>+'LISTADO GENERAL '!T1518</f>
        <v>0</v>
      </c>
      <c r="H1506" s="21">
        <f>+'LISTADO GENERAL '!O1518</f>
        <v>4.9124050632911391</v>
      </c>
      <c r="I1506">
        <f t="shared" si="46"/>
        <v>0</v>
      </c>
      <c r="J1506">
        <f>IF('LISTADO GENERAL '!K1518="EXENTO",'REF2'!I1506,I1506*1.16)</f>
        <v>0</v>
      </c>
      <c r="K1506" t="b">
        <f t="shared" si="47"/>
        <v>0</v>
      </c>
      <c r="L1506">
        <f>'LISTADO GENERAL '!A1518</f>
        <v>0</v>
      </c>
    </row>
    <row r="1507" spans="1:12">
      <c r="A1507" s="22">
        <v>1506</v>
      </c>
      <c r="B1507" t="str">
        <f>+'LISTADO GENERAL '!B1519</f>
        <v>022310930</v>
      </c>
      <c r="C1507" t="str">
        <f>+'LISTADO GENERAL '!E1519</f>
        <v>MACA 300 MG  X 60 CAP</v>
      </c>
      <c r="D1507">
        <f>+'LISTADO GENERAL '!F1519</f>
        <v>0</v>
      </c>
      <c r="E1507" t="str">
        <f>+'LISTADO GENERAL '!I1519</f>
        <v>ARCOIRIS</v>
      </c>
      <c r="F1507" s="20">
        <f>+'LISTADO GENERAL '!S1519</f>
        <v>45901</v>
      </c>
      <c r="G1507">
        <f>+'LISTADO GENERAL '!T1519</f>
        <v>0</v>
      </c>
      <c r="H1507" s="21">
        <f>+'LISTADO GENERAL '!O1519</f>
        <v>7.8809523809523814</v>
      </c>
      <c r="I1507">
        <f t="shared" si="46"/>
        <v>0</v>
      </c>
      <c r="J1507">
        <f>IF('LISTADO GENERAL '!K1519="EXENTO",'REF2'!I1507,I1507*1.16)</f>
        <v>0</v>
      </c>
      <c r="K1507" t="b">
        <f t="shared" si="47"/>
        <v>0</v>
      </c>
      <c r="L1507">
        <f>'LISTADO GENERAL '!A1519</f>
        <v>0</v>
      </c>
    </row>
    <row r="1508" spans="1:12">
      <c r="A1508" s="22">
        <v>1507</v>
      </c>
      <c r="B1508" t="str">
        <f>+'LISTADO GENERAL '!B1520</f>
        <v>020550319</v>
      </c>
      <c r="C1508" t="str">
        <f>+'LISTADO GENERAL '!E1520</f>
        <v>MACRODANTINA 50mg X 30 CAP</v>
      </c>
      <c r="D1508">
        <f>+'LISTADO GENERAL '!F1520</f>
        <v>0</v>
      </c>
      <c r="E1508" t="str">
        <f>+'LISTADO GENERAL '!I1520</f>
        <v>FARMA</v>
      </c>
      <c r="F1508" s="20">
        <f>+'LISTADO GENERAL '!S1520</f>
        <v>46661</v>
      </c>
      <c r="G1508">
        <f>+'LISTADO GENERAL '!T1520</f>
        <v>0</v>
      </c>
      <c r="H1508" s="21">
        <f>+'LISTADO GENERAL '!O1520</f>
        <v>10.683544303797467</v>
      </c>
      <c r="I1508">
        <f t="shared" si="46"/>
        <v>0</v>
      </c>
      <c r="J1508">
        <f>IF('LISTADO GENERAL '!K1520="EXENTO",'REF2'!I1508,I1508*1.16)</f>
        <v>0</v>
      </c>
      <c r="K1508" t="b">
        <f t="shared" si="47"/>
        <v>0</v>
      </c>
      <c r="L1508">
        <f>'LISTADO GENERAL '!A1520</f>
        <v>0</v>
      </c>
    </row>
    <row r="1509" spans="1:12">
      <c r="A1509" s="22">
        <v>1508</v>
      </c>
      <c r="B1509" t="str">
        <f>+'LISTADO GENERAL '!B1521</f>
        <v>020550321</v>
      </c>
      <c r="C1509" t="str">
        <f>+'LISTADO GENERAL '!E1521</f>
        <v>MAGALEX 622,28MG X 30 CAP</v>
      </c>
      <c r="D1509">
        <f>+'LISTADO GENERAL '!F1521</f>
        <v>0</v>
      </c>
      <c r="E1509" t="str">
        <f>+'LISTADO GENERAL '!I1521</f>
        <v>FARMA</v>
      </c>
      <c r="F1509" s="20">
        <f>+'LISTADO GENERAL '!S1521</f>
        <v>46266</v>
      </c>
      <c r="G1509">
        <f>+'LISTADO GENERAL '!T1521</f>
        <v>0</v>
      </c>
      <c r="H1509" s="21">
        <f>+'LISTADO GENERAL '!O1521</f>
        <v>8.9350649350649345</v>
      </c>
      <c r="I1509">
        <f t="shared" si="46"/>
        <v>0</v>
      </c>
      <c r="J1509">
        <f>IF('LISTADO GENERAL '!K1521="EXENTO",'REF2'!I1509,I1509*1.16)</f>
        <v>0</v>
      </c>
      <c r="K1509" t="b">
        <f t="shared" si="47"/>
        <v>0</v>
      </c>
      <c r="L1509">
        <f>'LISTADO GENERAL '!A1521</f>
        <v>0</v>
      </c>
    </row>
    <row r="1510" spans="1:12">
      <c r="A1510" s="22">
        <v>1509</v>
      </c>
      <c r="B1510" t="str">
        <f>+'LISTADO GENERAL '!B1522</f>
        <v>030960819</v>
      </c>
      <c r="C1510" t="str">
        <f>+'LISTADO GENERAL '!E1522</f>
        <v>MAGLEV PLUS 500 MG  X 60 CAPS</v>
      </c>
      <c r="D1510">
        <f>+'LISTADO GENERAL '!F1522</f>
        <v>0</v>
      </c>
      <c r="E1510" t="str">
        <f>+'LISTADO GENERAL '!I1522</f>
        <v>LAPROFF</v>
      </c>
      <c r="F1510" s="20">
        <f>+'LISTADO GENERAL '!S1522</f>
        <v>46143</v>
      </c>
      <c r="G1510">
        <f>+'LISTADO GENERAL '!T1522</f>
        <v>0</v>
      </c>
      <c r="H1510" s="21">
        <f>+'LISTADO GENERAL '!O1522</f>
        <v>6.2987012987012978</v>
      </c>
      <c r="I1510">
        <f t="shared" si="46"/>
        <v>0</v>
      </c>
      <c r="J1510">
        <f>IF('LISTADO GENERAL '!K1522="EXENTO",'REF2'!I1510,I1510*1.16)</f>
        <v>0</v>
      </c>
      <c r="K1510" t="b">
        <f t="shared" si="47"/>
        <v>0</v>
      </c>
      <c r="L1510">
        <f>'LISTADO GENERAL '!A1522</f>
        <v>0</v>
      </c>
    </row>
    <row r="1511" spans="1:12">
      <c r="A1511" s="22">
        <v>1510</v>
      </c>
      <c r="B1511" t="str">
        <f>+'LISTADO GENERAL '!B1523</f>
        <v>020351007</v>
      </c>
      <c r="C1511" t="str">
        <f>+'LISTADO GENERAL '!E1523</f>
        <v>MAGNESIO AMINOQUELADO 200mg x 30 CAP</v>
      </c>
      <c r="D1511">
        <f>+'LISTADO GENERAL '!F1523</f>
        <v>0</v>
      </c>
      <c r="E1511" t="str">
        <f>+'LISTADO GENERAL '!I1523</f>
        <v>PHARMATECH</v>
      </c>
      <c r="F1511" s="20">
        <f>+'LISTADO GENERAL '!S1523</f>
        <v>46296</v>
      </c>
      <c r="G1511">
        <f>+'LISTADO GENERAL '!T1523</f>
        <v>0</v>
      </c>
      <c r="H1511" s="21">
        <f>+'LISTADO GENERAL '!O1523</f>
        <v>6.8817721518987334</v>
      </c>
      <c r="I1511">
        <f t="shared" si="46"/>
        <v>0</v>
      </c>
      <c r="J1511">
        <f>IF('LISTADO GENERAL '!K1523="EXENTO",'REF2'!I1511,I1511*1.16)</f>
        <v>0</v>
      </c>
      <c r="K1511" t="b">
        <f t="shared" si="47"/>
        <v>0</v>
      </c>
      <c r="L1511" t="str">
        <f>'LISTADO GENERAL '!A1523</f>
        <v>PRODUCTOS TOP</v>
      </c>
    </row>
    <row r="1512" spans="1:12">
      <c r="A1512" s="22">
        <v>1511</v>
      </c>
      <c r="B1512" t="str">
        <f>+'LISTADO GENERAL '!B1524</f>
        <v>020921103</v>
      </c>
      <c r="C1512" t="str">
        <f>+'LISTADO GENERAL '!E1524</f>
        <v>MAILEN (DESLORATADINA) 5mg X 10 Comp</v>
      </c>
      <c r="D1512">
        <f>+'LISTADO GENERAL '!F1524</f>
        <v>0</v>
      </c>
      <c r="E1512" t="str">
        <f>+'LISTADO GENERAL '!I1524</f>
        <v>KLINOS</v>
      </c>
      <c r="F1512" s="20">
        <f>+'LISTADO GENERAL '!S1524</f>
        <v>46478</v>
      </c>
      <c r="G1512">
        <f>+'LISTADO GENERAL '!T1524</f>
        <v>0</v>
      </c>
      <c r="H1512" s="21">
        <f>+'LISTADO GENERAL '!O1524</f>
        <v>2.1714285714285713</v>
      </c>
      <c r="I1512">
        <f t="shared" si="46"/>
        <v>0</v>
      </c>
      <c r="J1512">
        <f>IF('LISTADO GENERAL '!K1524="EXENTO",'REF2'!I1512,I1512*1.16)</f>
        <v>0</v>
      </c>
      <c r="K1512" t="b">
        <f t="shared" si="47"/>
        <v>0</v>
      </c>
      <c r="L1512">
        <f>'LISTADO GENERAL '!A1524</f>
        <v>0</v>
      </c>
    </row>
    <row r="1513" spans="1:12">
      <c r="A1513" s="22">
        <v>1512</v>
      </c>
      <c r="B1513" t="str">
        <f>+'LISTADO GENERAL '!B1525</f>
        <v>020921111</v>
      </c>
      <c r="C1513" t="str">
        <f>+'LISTADO GENERAL '!E1525</f>
        <v>MAILEN 2.5 mg X 50 mL JBE</v>
      </c>
      <c r="D1513">
        <f>+'LISTADO GENERAL '!F1525</f>
        <v>0</v>
      </c>
      <c r="E1513" t="str">
        <f>+'LISTADO GENERAL '!I1525</f>
        <v>KLINOS</v>
      </c>
      <c r="F1513" s="20">
        <f>+'LISTADO GENERAL '!S1525</f>
        <v>46905</v>
      </c>
      <c r="G1513">
        <f>+'LISTADO GENERAL '!T1525</f>
        <v>0</v>
      </c>
      <c r="H1513" s="21">
        <f>+'LISTADO GENERAL '!O1525</f>
        <v>3.8353246753246752</v>
      </c>
      <c r="I1513">
        <f t="shared" si="46"/>
        <v>0</v>
      </c>
      <c r="J1513">
        <f>IF('LISTADO GENERAL '!K1525="EXENTO",'REF2'!I1513,I1513*1.16)</f>
        <v>0</v>
      </c>
      <c r="K1513" t="b">
        <f t="shared" si="47"/>
        <v>0</v>
      </c>
      <c r="L1513">
        <f>'LISTADO GENERAL '!A1525</f>
        <v>0</v>
      </c>
    </row>
    <row r="1514" spans="1:12">
      <c r="A1514" s="22">
        <v>1513</v>
      </c>
      <c r="B1514" t="str">
        <f>+'LISTADO GENERAL '!B1526</f>
        <v>022740048</v>
      </c>
      <c r="C1514" t="str">
        <f>+'LISTADO GENERAL '!E1526</f>
        <v>MANHAE X 30 CAPSULAS</v>
      </c>
      <c r="D1514">
        <f>+'LISTADO GENERAL '!F1526</f>
        <v>0</v>
      </c>
      <c r="E1514" t="str">
        <f>+'LISTADO GENERAL '!I1526</f>
        <v>POLINAC</v>
      </c>
      <c r="F1514" s="20">
        <f>+'LISTADO GENERAL '!S1526</f>
        <v>45962</v>
      </c>
      <c r="G1514">
        <f>+'LISTADO GENERAL '!T1526</f>
        <v>0</v>
      </c>
      <c r="H1514" s="21">
        <f>+'LISTADO GENERAL '!O1526</f>
        <v>10.238095238095239</v>
      </c>
      <c r="I1514">
        <f t="shared" si="46"/>
        <v>0</v>
      </c>
      <c r="J1514">
        <f>IF('LISTADO GENERAL '!K1526="EXENTO",'REF2'!I1514,I1514*1.16)</f>
        <v>0</v>
      </c>
      <c r="K1514" t="b">
        <f t="shared" si="47"/>
        <v>0</v>
      </c>
      <c r="L1514">
        <f>'LISTADO GENERAL '!A1526</f>
        <v>0</v>
      </c>
    </row>
    <row r="1515" spans="1:12">
      <c r="A1515" s="22">
        <v>1514</v>
      </c>
      <c r="B1515" t="str">
        <f>+'LISTADO GENERAL '!B1527</f>
        <v>021181029</v>
      </c>
      <c r="C1515" t="str">
        <f>+'LISTADO GENERAL '!E1527</f>
        <v>MATILOL 0,50% SOLUCION OFTALMICA X 6ML</v>
      </c>
      <c r="D1515">
        <f>+'LISTADO GENERAL '!F1527</f>
        <v>0</v>
      </c>
      <c r="E1515" t="str">
        <f>+'LISTADO GENERAL '!I1527</f>
        <v>OFTALMI</v>
      </c>
      <c r="F1515" s="20">
        <f>+'LISTADO GENERAL '!S1527</f>
        <v>45961</v>
      </c>
      <c r="G1515">
        <f>+'LISTADO GENERAL '!T1527</f>
        <v>0</v>
      </c>
      <c r="H1515" s="21">
        <f>+'LISTADO GENERAL '!O1527</f>
        <v>6.9775999999999998</v>
      </c>
      <c r="I1515">
        <f t="shared" si="46"/>
        <v>0</v>
      </c>
      <c r="J1515">
        <f>IF('LISTADO GENERAL '!K1527="EXENTO",'REF2'!I1515,I1515*1.16)</f>
        <v>0</v>
      </c>
      <c r="K1515" t="b">
        <f t="shared" si="47"/>
        <v>0</v>
      </c>
      <c r="L1515" t="str">
        <f>'LISTADO GENERAL '!A1527</f>
        <v>BROCHE DE ORO</v>
      </c>
    </row>
    <row r="1516" spans="1:12">
      <c r="A1516" s="22">
        <v>1515</v>
      </c>
      <c r="B1516" t="str">
        <f>+'LISTADO GENERAL '!B1528</f>
        <v>033590011</v>
      </c>
      <c r="C1516" t="str">
        <f>+'LISTADO GENERAL '!E1528</f>
        <v>MAXIFUR (NITROFURANTOINA) 50MG X 30TBL</v>
      </c>
      <c r="D1516">
        <f>+'LISTADO GENERAL '!F1528</f>
        <v>0</v>
      </c>
      <c r="E1516" t="str">
        <f>+'LISTADO GENERAL '!I1528</f>
        <v>TIARES</v>
      </c>
      <c r="F1516" s="20">
        <f>+'LISTADO GENERAL '!S1528</f>
        <v>46204</v>
      </c>
      <c r="G1516">
        <f>+'LISTADO GENERAL '!T1528</f>
        <v>0</v>
      </c>
      <c r="H1516" s="21">
        <f>+'LISTADO GENERAL '!O1528</f>
        <v>3.8987341772151893</v>
      </c>
      <c r="I1516">
        <f t="shared" si="46"/>
        <v>0</v>
      </c>
      <c r="J1516">
        <f>IF('LISTADO GENERAL '!K1528="EXENTO",'REF2'!I1516,I1516*1.16)</f>
        <v>0</v>
      </c>
      <c r="K1516" t="b">
        <f t="shared" si="47"/>
        <v>0</v>
      </c>
      <c r="L1516" t="str">
        <f>'LISTADO GENERAL '!A1528</f>
        <v>PRODUCTOS TOP</v>
      </c>
    </row>
    <row r="1517" spans="1:12">
      <c r="A1517" s="22">
        <v>1516</v>
      </c>
      <c r="B1517" t="str">
        <f>+'LISTADO GENERAL '!B1529</f>
        <v>11305</v>
      </c>
      <c r="C1517" t="str">
        <f>+'LISTADO GENERAL '!E1529</f>
        <v>MAXOTEN 50 MG X 10 COMP</v>
      </c>
      <c r="D1517">
        <f>+'LISTADO GENERAL '!F1529</f>
        <v>0</v>
      </c>
      <c r="E1517" t="str">
        <f>+'LISTADO GENERAL '!I1529</f>
        <v>LETI-GENVEN</v>
      </c>
      <c r="F1517" s="20">
        <f>+'LISTADO GENERAL '!S1529</f>
        <v>46143</v>
      </c>
      <c r="G1517">
        <f>+'LISTADO GENERAL '!T1529</f>
        <v>0</v>
      </c>
      <c r="H1517" s="21">
        <f>+'LISTADO GENERAL '!O1529</f>
        <v>11.029870129870128</v>
      </c>
      <c r="I1517">
        <f t="shared" si="46"/>
        <v>0</v>
      </c>
      <c r="J1517">
        <f>IF('LISTADO GENERAL '!K1529="EXENTO",'REF2'!I1517,I1517*1.16)</f>
        <v>0</v>
      </c>
      <c r="K1517" t="b">
        <f t="shared" si="47"/>
        <v>0</v>
      </c>
      <c r="L1517" t="str">
        <f>'LISTADO GENERAL '!A1529</f>
        <v xml:space="preserve">BROCHE DE ORO </v>
      </c>
    </row>
    <row r="1518" spans="1:12">
      <c r="A1518" s="22">
        <v>1517</v>
      </c>
      <c r="B1518" t="str">
        <f>+'LISTADO GENERAL '!B1530</f>
        <v>21305</v>
      </c>
      <c r="C1518" t="str">
        <f>+'LISTADO GENERAL '!E1530</f>
        <v>MAXOTEN 50 MG X 30 COMP</v>
      </c>
      <c r="D1518">
        <f>+'LISTADO GENERAL '!F1530</f>
        <v>0</v>
      </c>
      <c r="E1518" t="str">
        <f>+'LISTADO GENERAL '!I1530</f>
        <v>LETI-GENVEN</v>
      </c>
      <c r="F1518" s="20">
        <f>+'LISTADO GENERAL '!S1530</f>
        <v>46266</v>
      </c>
      <c r="G1518">
        <f>+'LISTADO GENERAL '!T1530</f>
        <v>0</v>
      </c>
      <c r="H1518" s="21">
        <f>+'LISTADO GENERAL '!O1530</f>
        <v>31.67077922077922</v>
      </c>
      <c r="I1518">
        <f t="shared" si="46"/>
        <v>0</v>
      </c>
      <c r="J1518">
        <f>IF('LISTADO GENERAL '!K1530="EXENTO",'REF2'!I1518,I1518*1.16)</f>
        <v>0</v>
      </c>
      <c r="K1518" t="b">
        <f t="shared" si="47"/>
        <v>0</v>
      </c>
      <c r="L1518" t="str">
        <f>'LISTADO GENERAL '!A1530</f>
        <v xml:space="preserve">BROCHE DE ORO </v>
      </c>
    </row>
    <row r="1519" spans="1:12">
      <c r="A1519" s="22">
        <v>1518</v>
      </c>
      <c r="B1519" t="str">
        <f>+'LISTADO GENERAL '!B1531</f>
        <v>033500009</v>
      </c>
      <c r="C1519" t="str">
        <f>+'LISTADO GENERAL '!E1531</f>
        <v>MAXTHIO (TIOCOLCHICOSIDO) 4mg/2 ml IM SOL INY - AMP (DEVA)</v>
      </c>
      <c r="D1519">
        <f>+'LISTADO GENERAL '!F1531</f>
        <v>0</v>
      </c>
      <c r="E1519" t="str">
        <f>+'LISTADO GENERAL '!I1531</f>
        <v xml:space="preserve">DOROPHARMA </v>
      </c>
      <c r="F1519" s="20">
        <f>+'LISTADO GENERAL '!S1531</f>
        <v>46419</v>
      </c>
      <c r="G1519">
        <f>+'LISTADO GENERAL '!T1531</f>
        <v>0</v>
      </c>
      <c r="H1519" s="21">
        <f>+'LISTADO GENERAL '!O1531</f>
        <v>6.1051948051948042</v>
      </c>
      <c r="I1519">
        <f t="shared" si="46"/>
        <v>0</v>
      </c>
      <c r="J1519">
        <f>IF('LISTADO GENERAL '!K1531="EXENTO",'REF2'!I1519,I1519*1.16)</f>
        <v>0</v>
      </c>
      <c r="K1519" t="b">
        <f t="shared" si="47"/>
        <v>0</v>
      </c>
      <c r="L1519">
        <f>'LISTADO GENERAL '!A1531</f>
        <v>0</v>
      </c>
    </row>
    <row r="1520" spans="1:12">
      <c r="A1520" s="22">
        <v>1519</v>
      </c>
      <c r="B1520" t="str">
        <f>+'LISTADO GENERAL '!B1532</f>
        <v>049990328</v>
      </c>
      <c r="C1520" t="str">
        <f>+'LISTADO GENERAL '!E1532</f>
        <v>MEDIAS COMPRINET PRO MUSLO TALLA L (PAR)</v>
      </c>
      <c r="D1520">
        <f>+'LISTADO GENERAL '!F1532</f>
        <v>0</v>
      </c>
      <c r="E1520" t="str">
        <f>+'LISTADO GENERAL '!I1532</f>
        <v xml:space="preserve"> -</v>
      </c>
      <c r="F1520" s="20" t="str">
        <f>+'LISTADO GENERAL '!S1532</f>
        <v>N/A</v>
      </c>
      <c r="G1520">
        <f>+'LISTADO GENERAL '!T1532</f>
        <v>0</v>
      </c>
      <c r="H1520" s="21">
        <f>+'LISTADO GENERAL '!O1532</f>
        <v>40.488888888888887</v>
      </c>
      <c r="I1520">
        <f t="shared" si="46"/>
        <v>0</v>
      </c>
      <c r="J1520">
        <f>IF('LISTADO GENERAL '!K1532="EXENTO",'REF2'!I1520,I1520*1.16)</f>
        <v>0</v>
      </c>
      <c r="K1520" t="b">
        <f t="shared" si="47"/>
        <v>0</v>
      </c>
      <c r="L1520">
        <f>'LISTADO GENERAL '!A1532</f>
        <v>0</v>
      </c>
    </row>
    <row r="1521" spans="1:12">
      <c r="A1521" s="22">
        <v>1520</v>
      </c>
      <c r="B1521" t="str">
        <f>+'LISTADO GENERAL '!B1533</f>
        <v>010140332</v>
      </c>
      <c r="C1521" t="str">
        <f>+'LISTADO GENERAL '!E1533</f>
        <v>MEGAMOX 400mg/250ml AMP</v>
      </c>
      <c r="D1521">
        <f>+'LISTADO GENERAL '!F1533</f>
        <v>0</v>
      </c>
      <c r="E1521" t="str">
        <f>+'LISTADO GENERAL '!I1533</f>
        <v>BEHRENS</v>
      </c>
      <c r="F1521" s="20">
        <f>+'LISTADO GENERAL '!S1533</f>
        <v>46113</v>
      </c>
      <c r="G1521">
        <f>+'LISTADO GENERAL '!T1533</f>
        <v>0</v>
      </c>
      <c r="H1521" s="21">
        <f>+'LISTADO GENERAL '!O1533</f>
        <v>8.9404761904761898</v>
      </c>
      <c r="I1521">
        <f t="shared" si="46"/>
        <v>0</v>
      </c>
      <c r="J1521">
        <f>IF('LISTADO GENERAL '!K1533="EXENTO",'REF2'!I1521,I1521*1.16)</f>
        <v>0</v>
      </c>
      <c r="K1521" t="b">
        <f t="shared" si="47"/>
        <v>0</v>
      </c>
      <c r="L1521" t="str">
        <f>'LISTADO GENERAL '!A1533</f>
        <v>PRODUCTOS TOP</v>
      </c>
    </row>
    <row r="1522" spans="1:12">
      <c r="A1522" s="22">
        <v>1521</v>
      </c>
      <c r="B1522" t="str">
        <f>+'LISTADO GENERAL '!B1534</f>
        <v>022850063</v>
      </c>
      <c r="C1522" t="str">
        <f>+'LISTADO GENERAL '!E1534</f>
        <v>MELATONINA 3 MG + VIT B6 10 MG X 60 CAP</v>
      </c>
      <c r="D1522">
        <f>+'LISTADO GENERAL '!F1534</f>
        <v>0</v>
      </c>
      <c r="E1522" t="str">
        <f>+'LISTADO GENERAL '!I1534</f>
        <v>BRIXMEDIC</v>
      </c>
      <c r="F1522" s="20">
        <f>+'LISTADO GENERAL '!S1534</f>
        <v>45809</v>
      </c>
      <c r="G1522">
        <f>+'LISTADO GENERAL '!T1534</f>
        <v>0</v>
      </c>
      <c r="H1522" s="21">
        <f>+'LISTADO GENERAL '!O1534</f>
        <v>11.566666666666666</v>
      </c>
      <c r="I1522">
        <f t="shared" si="46"/>
        <v>0</v>
      </c>
      <c r="J1522">
        <f>IF('LISTADO GENERAL '!K1534="EXENTO",'REF2'!I1522,I1522*1.16)</f>
        <v>0</v>
      </c>
      <c r="K1522" t="b">
        <f t="shared" si="47"/>
        <v>0</v>
      </c>
      <c r="L1522">
        <f>'LISTADO GENERAL '!A1534</f>
        <v>0</v>
      </c>
    </row>
    <row r="1523" spans="1:12">
      <c r="A1523" s="22">
        <v>1522</v>
      </c>
      <c r="B1523" t="str">
        <f>+'LISTADO GENERAL '!B1535</f>
        <v>021740323</v>
      </c>
      <c r="C1523" t="str">
        <f>+'LISTADO GENERAL '!E1535</f>
        <v>MELOVAX  15 MG X 10 CAPSULAS BLANDAS</v>
      </c>
      <c r="D1523">
        <f>+'LISTADO GENERAL '!F1535</f>
        <v>0</v>
      </c>
      <c r="E1523" t="str">
        <f>+'LISTADO GENERAL '!I1535</f>
        <v>VIVAX</v>
      </c>
      <c r="F1523" s="20">
        <f>+'LISTADO GENERAL '!S1535</f>
        <v>46539</v>
      </c>
      <c r="G1523">
        <f>+'LISTADO GENERAL '!T1535</f>
        <v>0</v>
      </c>
      <c r="H1523" s="21">
        <f>+'LISTADO GENERAL '!O1535</f>
        <v>3.6493506493506493</v>
      </c>
      <c r="I1523">
        <f t="shared" si="46"/>
        <v>0</v>
      </c>
      <c r="J1523">
        <f>IF('LISTADO GENERAL '!K1535="EXENTO",'REF2'!I1523,I1523*1.16)</f>
        <v>0</v>
      </c>
      <c r="K1523" t="b">
        <f t="shared" si="47"/>
        <v>0</v>
      </c>
      <c r="L1523">
        <f>'LISTADO GENERAL '!A1535</f>
        <v>0</v>
      </c>
    </row>
    <row r="1524" spans="1:12">
      <c r="A1524" s="22">
        <v>1523</v>
      </c>
      <c r="B1524" t="str">
        <f>+'LISTADO GENERAL '!B1536</f>
        <v>022720041</v>
      </c>
      <c r="C1524" t="str">
        <f>+'LISTADO GENERAL '!E1536</f>
        <v>MELOXICAM 15 MG X 10 TAB (BLISTER)</v>
      </c>
      <c r="D1524">
        <f>+'LISTADO GENERAL '!F1536</f>
        <v>0</v>
      </c>
      <c r="E1524" t="str">
        <f>+'LISTADO GENERAL '!I1536</f>
        <v>FAHD</v>
      </c>
      <c r="F1524" s="20">
        <f>+'LISTADO GENERAL '!S1536</f>
        <v>45717</v>
      </c>
      <c r="G1524">
        <f>+'LISTADO GENERAL '!T1536</f>
        <v>0</v>
      </c>
      <c r="H1524" s="21">
        <f>+'LISTADO GENERAL '!O1536</f>
        <v>0.70238095238095233</v>
      </c>
      <c r="I1524">
        <f t="shared" si="46"/>
        <v>0</v>
      </c>
      <c r="J1524">
        <f>IF('LISTADO GENERAL '!K1536="EXENTO",'REF2'!I1524,I1524*1.16)</f>
        <v>0</v>
      </c>
      <c r="K1524" t="b">
        <f t="shared" si="47"/>
        <v>0</v>
      </c>
      <c r="L1524">
        <f>'LISTADO GENERAL '!A1536</f>
        <v>0</v>
      </c>
    </row>
    <row r="1525" spans="1:12">
      <c r="A1525" s="22">
        <v>1524</v>
      </c>
      <c r="B1525" t="str">
        <f>+'LISTADO GENERAL '!B1537</f>
        <v>021181101</v>
      </c>
      <c r="C1525" t="str">
        <f>+'LISTADO GENERAL '!E1537</f>
        <v>MELOXICAM 15 mg X 10 TBL</v>
      </c>
      <c r="D1525">
        <f>+'LISTADO GENERAL '!F1537</f>
        <v>0</v>
      </c>
      <c r="E1525" t="str">
        <f>+'LISTADO GENERAL '!I1537</f>
        <v>OFTALMI</v>
      </c>
      <c r="F1525" s="20">
        <f>+'LISTADO GENERAL '!S1537</f>
        <v>46174</v>
      </c>
      <c r="G1525">
        <f>+'LISTADO GENERAL '!T1537</f>
        <v>0</v>
      </c>
      <c r="H1525" s="21">
        <f>+'LISTADO GENERAL '!O1537</f>
        <v>3.1850000000000001</v>
      </c>
      <c r="I1525">
        <f t="shared" si="46"/>
        <v>0</v>
      </c>
      <c r="J1525">
        <f>IF('LISTADO GENERAL '!K1537="EXENTO",'REF2'!I1525,I1525*1.16)</f>
        <v>0</v>
      </c>
      <c r="K1525" t="b">
        <f t="shared" si="47"/>
        <v>0</v>
      </c>
      <c r="L1525" t="str">
        <f>'LISTADO GENERAL '!A1537</f>
        <v>BROCHE DE ORO</v>
      </c>
    </row>
    <row r="1526" spans="1:12">
      <c r="A1526" s="22">
        <v>1525</v>
      </c>
      <c r="B1526" t="str">
        <f>+'LISTADO GENERAL '!B1538</f>
        <v>033180057</v>
      </c>
      <c r="C1526" t="str">
        <f>+'LISTADO GENERAL '!E1538</f>
        <v>MELOXICAM 15 MG X 20 TAB</v>
      </c>
      <c r="D1526">
        <f>+'LISTADO GENERAL '!F1538</f>
        <v>0</v>
      </c>
      <c r="E1526" t="str">
        <f>+'LISTADO GENERAL '!I1538</f>
        <v>ARTE + MEDICO</v>
      </c>
      <c r="F1526" s="20">
        <f>+'LISTADO GENERAL '!S1538</f>
        <v>46600</v>
      </c>
      <c r="G1526">
        <f>+'LISTADO GENERAL '!T1538</f>
        <v>0</v>
      </c>
      <c r="H1526" s="21">
        <f>+'LISTADO GENERAL '!O1538</f>
        <v>2.1139240506329111</v>
      </c>
      <c r="I1526">
        <f t="shared" si="46"/>
        <v>0</v>
      </c>
      <c r="J1526">
        <f>IF('LISTADO GENERAL '!K1538="EXENTO",'REF2'!I1526,I1526*1.16)</f>
        <v>0</v>
      </c>
      <c r="K1526" t="b">
        <f t="shared" si="47"/>
        <v>0</v>
      </c>
      <c r="L1526">
        <f>'LISTADO GENERAL '!A1538</f>
        <v>0</v>
      </c>
    </row>
    <row r="1527" spans="1:12">
      <c r="A1527" s="22">
        <v>1526</v>
      </c>
      <c r="B1527" t="str">
        <f>+'LISTADO GENERAL '!B1539</f>
        <v>011730160</v>
      </c>
      <c r="C1527" t="str">
        <f>+'LISTADO GENERAL '!E1539</f>
        <v>MELOXICAM 15MG/1,5ML AMP IM</v>
      </c>
      <c r="D1527">
        <f>+'LISTADO GENERAL '!F1539</f>
        <v>0</v>
      </c>
      <c r="E1527" t="str">
        <f>+'LISTADO GENERAL '!I1539</f>
        <v>VITALIS</v>
      </c>
      <c r="F1527" s="20">
        <f>+'LISTADO GENERAL '!S1539</f>
        <v>46235</v>
      </c>
      <c r="G1527">
        <f>+'LISTADO GENERAL '!T1539</f>
        <v>0</v>
      </c>
      <c r="H1527" s="21">
        <f>+'LISTADO GENERAL '!O1539</f>
        <v>1.2857142857142856</v>
      </c>
      <c r="I1527">
        <f t="shared" si="46"/>
        <v>0</v>
      </c>
      <c r="J1527">
        <f>IF('LISTADO GENERAL '!K1539="EXENTO",'REF2'!I1527,I1527*1.16)</f>
        <v>0</v>
      </c>
      <c r="K1527" t="b">
        <f t="shared" si="47"/>
        <v>0</v>
      </c>
      <c r="L1527" t="str">
        <f>'LISTADO GENERAL '!A1539</f>
        <v>PRODUCTOS TOP</v>
      </c>
    </row>
    <row r="1528" spans="1:12">
      <c r="A1528" s="22">
        <v>1527</v>
      </c>
      <c r="B1528" t="str">
        <f>+'LISTADO GENERAL '!B1540</f>
        <v>020931114</v>
      </c>
      <c r="C1528" t="str">
        <f>+'LISTADO GENERAL '!E1540</f>
        <v>MELOXICAM 7,5 MG X 10 TAB</v>
      </c>
      <c r="D1528">
        <f>+'LISTADO GENERAL '!F1540</f>
        <v>0</v>
      </c>
      <c r="E1528" t="str">
        <f>+'LISTADO GENERAL '!I1540</f>
        <v>LA SANTE</v>
      </c>
      <c r="F1528" s="20">
        <f>+'LISTADO GENERAL '!S1540</f>
        <v>46539</v>
      </c>
      <c r="G1528">
        <f>+'LISTADO GENERAL '!T1540</f>
        <v>0</v>
      </c>
      <c r="H1528" s="21">
        <f>+'LISTADO GENERAL '!O1540</f>
        <v>2.1952000000000003</v>
      </c>
      <c r="I1528">
        <f t="shared" si="46"/>
        <v>0</v>
      </c>
      <c r="J1528">
        <f>IF('LISTADO GENERAL '!K1540="EXENTO",'REF2'!I1528,I1528*1.16)</f>
        <v>0</v>
      </c>
      <c r="K1528" t="b">
        <f t="shared" si="47"/>
        <v>0</v>
      </c>
      <c r="L1528" t="str">
        <f>'LISTADO GENERAL '!A1540</f>
        <v>BROCHE DE ORO</v>
      </c>
    </row>
    <row r="1529" spans="1:12">
      <c r="A1529" s="22">
        <v>1528</v>
      </c>
      <c r="B1529" t="str">
        <f>+'LISTADO GENERAL '!B1541</f>
        <v>021181128</v>
      </c>
      <c r="C1529" t="str">
        <f>+'LISTADO GENERAL '!E1541</f>
        <v>MELOXICAM 7.5 mg X 10 TBL</v>
      </c>
      <c r="D1529">
        <f>+'LISTADO GENERAL '!F1541</f>
        <v>0</v>
      </c>
      <c r="E1529" t="str">
        <f>+'LISTADO GENERAL '!I1541</f>
        <v>OFTALMI</v>
      </c>
      <c r="F1529" s="20">
        <f>+'LISTADO GENERAL '!S1541</f>
        <v>46204</v>
      </c>
      <c r="G1529">
        <f>+'LISTADO GENERAL '!T1541</f>
        <v>0</v>
      </c>
      <c r="H1529" s="21">
        <f>+'LISTADO GENERAL '!O1541</f>
        <v>2.8615999999999997</v>
      </c>
      <c r="I1529">
        <f t="shared" si="46"/>
        <v>0</v>
      </c>
      <c r="J1529">
        <f>IF('LISTADO GENERAL '!K1541="EXENTO",'REF2'!I1529,I1529*1.16)</f>
        <v>0</v>
      </c>
      <c r="K1529" t="b">
        <f t="shared" si="47"/>
        <v>0</v>
      </c>
      <c r="L1529" t="str">
        <f>'LISTADO GENERAL '!A1541</f>
        <v>BROCHE DE ORO</v>
      </c>
    </row>
    <row r="1530" spans="1:12">
      <c r="A1530" s="22">
        <v>1529</v>
      </c>
      <c r="B1530" t="str">
        <f>+'LISTADO GENERAL '!B1542</f>
        <v>0339000039</v>
      </c>
      <c r="C1530" t="str">
        <f>+'LISTADO GENERAL '!E1542</f>
        <v>MEMANTINA 10 mg X 14 TAB</v>
      </c>
      <c r="D1530">
        <f>+'LISTADO GENERAL '!F1542</f>
        <v>0</v>
      </c>
      <c r="E1530" t="str">
        <f>+'LISTADO GENERAL '!I1542</f>
        <v xml:space="preserve">KMPLUS </v>
      </c>
      <c r="F1530" s="20">
        <f>+'LISTADO GENERAL '!S1542</f>
        <v>46296</v>
      </c>
      <c r="G1530">
        <f>+'LISTADO GENERAL '!T1542</f>
        <v>0</v>
      </c>
      <c r="H1530" s="21">
        <f>+'LISTADO GENERAL '!O1542</f>
        <v>2.9454545454545453</v>
      </c>
      <c r="I1530">
        <f t="shared" si="46"/>
        <v>0</v>
      </c>
      <c r="J1530">
        <f>IF('LISTADO GENERAL '!K1542="EXENTO",'REF2'!I1530,I1530*1.16)</f>
        <v>0</v>
      </c>
      <c r="K1530" t="b">
        <f t="shared" si="47"/>
        <v>0</v>
      </c>
      <c r="L1530">
        <f>'LISTADO GENERAL '!A1542</f>
        <v>0</v>
      </c>
    </row>
    <row r="1531" spans="1:12">
      <c r="A1531" s="22">
        <v>1530</v>
      </c>
      <c r="B1531" t="str">
        <f>+'LISTADO GENERAL '!B1543</f>
        <v>033510010</v>
      </c>
      <c r="C1531" t="str">
        <f>+'LISTADO GENERAL '!E1543</f>
        <v>MEMANTINA 10mg X 56 Comp (BLUEPHARMA)</v>
      </c>
      <c r="D1531">
        <f>+'LISTADO GENERAL '!F1543</f>
        <v>0</v>
      </c>
      <c r="E1531" t="str">
        <f>+'LISTADO GENERAL '!I1543</f>
        <v xml:space="preserve">DOROPHARMA </v>
      </c>
      <c r="F1531" s="20">
        <f>+'LISTADO GENERAL '!S1543</f>
        <v>45992</v>
      </c>
      <c r="G1531">
        <f>+'LISTADO GENERAL '!T1543</f>
        <v>0</v>
      </c>
      <c r="H1531" s="21">
        <f>+'LISTADO GENERAL '!O1543</f>
        <v>23.354430379746834</v>
      </c>
      <c r="I1531">
        <f t="shared" si="46"/>
        <v>0</v>
      </c>
      <c r="J1531">
        <f>IF('LISTADO GENERAL '!K1543="EXENTO",'REF2'!I1531,I1531*1.16)</f>
        <v>0</v>
      </c>
      <c r="K1531" t="b">
        <f t="shared" si="47"/>
        <v>0</v>
      </c>
      <c r="L1531">
        <f>'LISTADO GENERAL '!A1543</f>
        <v>0</v>
      </c>
    </row>
    <row r="1532" spans="1:12">
      <c r="A1532" s="22">
        <v>1531</v>
      </c>
      <c r="B1532" t="str">
        <f>+'LISTADO GENERAL '!B1544</f>
        <v>022720021</v>
      </c>
      <c r="C1532" t="str">
        <f>+'LISTADO GENERAL '!E1544</f>
        <v>MEMANTINA 20mg x 10 TBLS</v>
      </c>
      <c r="D1532">
        <f>+'LISTADO GENERAL '!F1544</f>
        <v>0</v>
      </c>
      <c r="E1532" t="str">
        <f>+'LISTADO GENERAL '!I1544</f>
        <v>FAHD</v>
      </c>
      <c r="F1532" s="20">
        <f>+'LISTADO GENERAL '!S1544</f>
        <v>46447</v>
      </c>
      <c r="G1532">
        <f>+'LISTADO GENERAL '!T1544</f>
        <v>0</v>
      </c>
      <c r="H1532" s="21">
        <f>+'LISTADO GENERAL '!O1544</f>
        <v>5.9523809523809526</v>
      </c>
      <c r="I1532">
        <f t="shared" si="46"/>
        <v>0</v>
      </c>
      <c r="J1532">
        <f>IF('LISTADO GENERAL '!K1544="EXENTO",'REF2'!I1532,I1532*1.16)</f>
        <v>0</v>
      </c>
      <c r="K1532" t="b">
        <f t="shared" si="47"/>
        <v>0</v>
      </c>
      <c r="L1532">
        <f>'LISTADO GENERAL '!A1544</f>
        <v>0</v>
      </c>
    </row>
    <row r="1533" spans="1:12">
      <c r="A1533" s="22">
        <v>1532</v>
      </c>
      <c r="B1533" t="str">
        <f>+'LISTADO GENERAL '!B1545</f>
        <v>023090003</v>
      </c>
      <c r="C1533" t="str">
        <f>+'LISTADO GENERAL '!E1545</f>
        <v>MEN XTRA PERFORMANCE X 30 TABS</v>
      </c>
      <c r="D1533">
        <f>+'LISTADO GENERAL '!F1545</f>
        <v>0</v>
      </c>
      <c r="E1533" t="str">
        <f>+'LISTADO GENERAL '!I1545</f>
        <v>PHARMATECH</v>
      </c>
      <c r="F1533" s="20">
        <f>+'LISTADO GENERAL '!S1545</f>
        <v>46419</v>
      </c>
      <c r="G1533">
        <f>+'LISTADO GENERAL '!T1545</f>
        <v>0</v>
      </c>
      <c r="H1533" s="21">
        <f>+'LISTADO GENERAL '!O1545</f>
        <v>5.141772151898734</v>
      </c>
      <c r="I1533">
        <f t="shared" si="46"/>
        <v>0</v>
      </c>
      <c r="J1533">
        <f>IF('LISTADO GENERAL '!K1545="EXENTO",'REF2'!I1533,I1533*1.16)</f>
        <v>0</v>
      </c>
      <c r="K1533" t="b">
        <f t="shared" si="47"/>
        <v>0</v>
      </c>
      <c r="L1533">
        <f>'LISTADO GENERAL '!A1545</f>
        <v>0</v>
      </c>
    </row>
    <row r="1534" spans="1:12">
      <c r="A1534" s="22">
        <v>1533</v>
      </c>
      <c r="B1534" t="str">
        <f>+'LISTADO GENERAL '!B1546</f>
        <v>021740477</v>
      </c>
      <c r="C1534" t="str">
        <f>+'LISTADO GENERAL '!E1546</f>
        <v>MENISTIN 16MG X 21 TAB</v>
      </c>
      <c r="D1534">
        <f>+'LISTADO GENERAL '!F1546</f>
        <v>0</v>
      </c>
      <c r="E1534" t="str">
        <f>+'LISTADO GENERAL '!I1546</f>
        <v>VIVAX</v>
      </c>
      <c r="F1534" s="20">
        <f>+'LISTADO GENERAL '!S1546</f>
        <v>46113</v>
      </c>
      <c r="G1534">
        <f>+'LISTADO GENERAL '!T1546</f>
        <v>0</v>
      </c>
      <c r="H1534" s="21">
        <f>+'LISTADO GENERAL '!O1546</f>
        <v>5.7157574430096982</v>
      </c>
      <c r="I1534">
        <f t="shared" si="46"/>
        <v>0</v>
      </c>
      <c r="J1534">
        <f>IF('LISTADO GENERAL '!K1546="EXENTO",'REF2'!I1534,I1534*1.16)</f>
        <v>0</v>
      </c>
      <c r="K1534" t="b">
        <f t="shared" si="47"/>
        <v>0</v>
      </c>
      <c r="L1534" t="str">
        <f>'LISTADO GENERAL '!A1546</f>
        <v>PRODUCTOS TOP</v>
      </c>
    </row>
    <row r="1535" spans="1:12">
      <c r="A1535" s="22">
        <v>1534</v>
      </c>
      <c r="B1535" t="str">
        <f>+'LISTADO GENERAL '!B1547</f>
        <v>0337300029</v>
      </c>
      <c r="C1535" t="str">
        <f>+'LISTADO GENERAL '!E1547</f>
        <v>MENOREST 2.5 mg X 28 TAB</v>
      </c>
      <c r="D1535">
        <f>+'LISTADO GENERAL '!F1547</f>
        <v>0</v>
      </c>
      <c r="E1535" t="str">
        <f>+'LISTADO GENERAL '!I1547</f>
        <v>CAPSUVEN</v>
      </c>
      <c r="F1535" s="20">
        <f>+'LISTADO GENERAL '!S1547</f>
        <v>46478</v>
      </c>
      <c r="G1535">
        <f>+'LISTADO GENERAL '!T1547</f>
        <v>0</v>
      </c>
      <c r="H1535" s="21">
        <f>+'LISTADO GENERAL '!O1547</f>
        <v>3.2311688311688309</v>
      </c>
      <c r="I1535">
        <f t="shared" si="46"/>
        <v>0</v>
      </c>
      <c r="J1535">
        <f>IF('LISTADO GENERAL '!K1547="EXENTO",'REF2'!I1535,I1535*1.16)</f>
        <v>0</v>
      </c>
      <c r="K1535" t="b">
        <f t="shared" si="47"/>
        <v>0</v>
      </c>
      <c r="L1535" t="str">
        <f>'LISTADO GENERAL '!A1547</f>
        <v>MORADO DE BIENESTAR</v>
      </c>
    </row>
    <row r="1536" spans="1:12">
      <c r="A1536" s="22">
        <v>1535</v>
      </c>
      <c r="B1536" t="str">
        <f>+'LISTADO GENERAL '!B1548</f>
        <v>020580985</v>
      </c>
      <c r="C1536" t="str">
        <f>+'LISTADO GENERAL '!E1548</f>
        <v>MENTORUB TUBO X 15 GR</v>
      </c>
      <c r="D1536">
        <f>+'LISTADO GENERAL '!F1548</f>
        <v>0</v>
      </c>
      <c r="E1536" t="str">
        <f>+'LISTADO GENERAL '!I1548</f>
        <v>FC PHARMA</v>
      </c>
      <c r="F1536" s="20">
        <f>+'LISTADO GENERAL '!S1548</f>
        <v>45809</v>
      </c>
      <c r="G1536">
        <f>+'LISTADO GENERAL '!T1548</f>
        <v>0</v>
      </c>
      <c r="H1536" s="21">
        <f>+'LISTADO GENERAL '!O1548</f>
        <v>1.8666666666666665</v>
      </c>
      <c r="I1536">
        <f t="shared" si="46"/>
        <v>0</v>
      </c>
      <c r="J1536">
        <f>IF('LISTADO GENERAL '!K1548="EXENTO",'REF2'!I1536,I1536*1.16)</f>
        <v>0</v>
      </c>
      <c r="K1536" t="b">
        <f t="shared" si="47"/>
        <v>0</v>
      </c>
      <c r="L1536" t="str">
        <f>'LISTADO GENERAL '!A1548</f>
        <v>PRODUCTOS TOP</v>
      </c>
    </row>
    <row r="1537" spans="1:12">
      <c r="A1537" s="22">
        <v>1536</v>
      </c>
      <c r="B1537" t="str">
        <f>+'LISTADO GENERAL '!B1549</f>
        <v>011730384</v>
      </c>
      <c r="C1537" t="str">
        <f>+'LISTADO GENERAL '!E1549</f>
        <v>MEROPENEM 500MG AMP</v>
      </c>
      <c r="D1537">
        <f>+'LISTADO GENERAL '!F1549</f>
        <v>0</v>
      </c>
      <c r="E1537" t="str">
        <f>+'LISTADO GENERAL '!I1549</f>
        <v>VITALIS</v>
      </c>
      <c r="F1537" s="20">
        <f>+'LISTADO GENERAL '!S1549</f>
        <v>46631</v>
      </c>
      <c r="G1537">
        <f>+'LISTADO GENERAL '!T1549</f>
        <v>0</v>
      </c>
      <c r="H1537" s="21">
        <f>+'LISTADO GENERAL '!O1549</f>
        <v>6.6455696202531644</v>
      </c>
      <c r="I1537">
        <f t="shared" si="46"/>
        <v>0</v>
      </c>
      <c r="J1537">
        <f>IF('LISTADO GENERAL '!K1549="EXENTO",'REF2'!I1537,I1537*1.16)</f>
        <v>0</v>
      </c>
      <c r="K1537" t="b">
        <f t="shared" si="47"/>
        <v>0</v>
      </c>
      <c r="L1537" t="str">
        <f>'LISTADO GENERAL '!A1549</f>
        <v>PRODUCTOS TOP</v>
      </c>
    </row>
    <row r="1538" spans="1:12">
      <c r="A1538" s="22">
        <v>1537</v>
      </c>
      <c r="B1538" t="str">
        <f>+'LISTADO GENERAL '!B1550</f>
        <v>021701014</v>
      </c>
      <c r="C1538" t="str">
        <f>+'LISTADO GENERAL '!E1550</f>
        <v>MERTHIOLATE 0,13% TINTURA ROJA X 60ML</v>
      </c>
      <c r="D1538">
        <f>+'LISTADO GENERAL '!F1550</f>
        <v>0</v>
      </c>
      <c r="E1538" t="str">
        <f>+'LISTADO GENERAL '!I1550</f>
        <v>VARGAS</v>
      </c>
      <c r="F1538" s="20">
        <f>+'LISTADO GENERAL '!S1550</f>
        <v>45839</v>
      </c>
      <c r="G1538">
        <f>+'LISTADO GENERAL '!T1550</f>
        <v>0</v>
      </c>
      <c r="H1538" s="21">
        <f>+'LISTADO GENERAL '!O1550</f>
        <v>4.6251333333333333</v>
      </c>
      <c r="I1538">
        <f t="shared" ref="I1538:I1601" si="48">+H1538*G1538</f>
        <v>0</v>
      </c>
      <c r="J1538">
        <f>IF('LISTADO GENERAL '!K1550="EXENTO",'REF2'!I1538,I1538*1.16)</f>
        <v>0</v>
      </c>
      <c r="K1538" t="b">
        <f t="shared" si="47"/>
        <v>0</v>
      </c>
      <c r="L1538" t="str">
        <f>'LISTADO GENERAL '!A1550</f>
        <v>PRODUCTOS TOP</v>
      </c>
    </row>
    <row r="1539" spans="1:12">
      <c r="A1539" s="22">
        <v>1538</v>
      </c>
      <c r="B1539" t="str">
        <f>+'LISTADO GENERAL '!B1551</f>
        <v>021091091</v>
      </c>
      <c r="C1539" t="str">
        <f>+'LISTADO GENERAL '!E1551</f>
        <v>MESAMESYN X 28 COM (24+4)</v>
      </c>
      <c r="D1539">
        <f>+'LISTADO GENERAL '!F1551</f>
        <v>0</v>
      </c>
      <c r="E1539" t="str">
        <f>+'LISTADO GENERAL '!I1551</f>
        <v>MEYER</v>
      </c>
      <c r="F1539" s="20">
        <f>+'LISTADO GENERAL '!S1551</f>
        <v>46143</v>
      </c>
      <c r="G1539">
        <f>+'LISTADO GENERAL '!T1551</f>
        <v>0</v>
      </c>
      <c r="H1539" s="21">
        <f>+'LISTADO GENERAL '!O1551</f>
        <v>9.0258000000000003</v>
      </c>
      <c r="I1539">
        <f t="shared" si="48"/>
        <v>0</v>
      </c>
      <c r="J1539">
        <f>IF('LISTADO GENERAL '!K1551="EXENTO",'REF2'!I1539,I1539*1.16)</f>
        <v>0</v>
      </c>
      <c r="K1539" t="b">
        <f t="shared" ref="K1539:K1602" si="49">IF(AND(G1539&gt;0,OR(L1539=$L$1,L1539=$M$1)),ROW())</f>
        <v>0</v>
      </c>
      <c r="L1539" t="str">
        <f>'LISTADO GENERAL '!A1551</f>
        <v>BROCHE DE ORO</v>
      </c>
    </row>
    <row r="1540" spans="1:12">
      <c r="A1540" s="22">
        <v>1539</v>
      </c>
      <c r="B1540" t="str">
        <f>+'LISTADO GENERAL '!B1552</f>
        <v>032820011</v>
      </c>
      <c r="C1540" t="str">
        <f>+'LISTADO GENERAL '!E1552</f>
        <v>METAMIZOL 1000 mg / 2 mL X 1 AMP</v>
      </c>
      <c r="D1540">
        <f>+'LISTADO GENERAL '!F1552</f>
        <v>0</v>
      </c>
      <c r="E1540" t="str">
        <f>+'LISTADO GENERAL '!I1552</f>
        <v>JMW</v>
      </c>
      <c r="F1540" s="20">
        <f>+'LISTADO GENERAL '!S1552</f>
        <v>45839</v>
      </c>
      <c r="G1540">
        <f>+'LISTADO GENERAL '!T1552</f>
        <v>0</v>
      </c>
      <c r="H1540" s="21">
        <f>+'LISTADO GENERAL '!O1552</f>
        <v>0.24675324675324675</v>
      </c>
      <c r="I1540">
        <f t="shared" si="48"/>
        <v>0</v>
      </c>
      <c r="J1540">
        <f>IF('LISTADO GENERAL '!K1552="EXENTO",'REF2'!I1540,I1540*1.16)</f>
        <v>0</v>
      </c>
      <c r="K1540" t="b">
        <f t="shared" si="49"/>
        <v>0</v>
      </c>
      <c r="L1540">
        <f>'LISTADO GENERAL '!A1552</f>
        <v>0</v>
      </c>
    </row>
    <row r="1541" spans="1:12">
      <c r="A1541" s="22">
        <v>1540</v>
      </c>
      <c r="B1541" t="str">
        <f>+'LISTADO GENERAL '!B1553</f>
        <v>0126800003</v>
      </c>
      <c r="C1541" t="str">
        <f>+'LISTADO GENERAL '!E1553</f>
        <v>METAMIZOL SODICO SOLUCION INYECTABLE 1G/2ML IM/IV</v>
      </c>
      <c r="D1541">
        <f>+'LISTADO GENERAL '!F1553</f>
        <v>0</v>
      </c>
      <c r="E1541" t="str">
        <f>+'LISTADO GENERAL '!I1553</f>
        <v xml:space="preserve"> PORTUGAL</v>
      </c>
      <c r="F1541" s="20">
        <f>+'LISTADO GENERAL '!S1553</f>
        <v>46419</v>
      </c>
      <c r="G1541">
        <f>+'LISTADO GENERAL '!T1553</f>
        <v>0</v>
      </c>
      <c r="H1541" s="21">
        <f>+'LISTADO GENERAL '!O1553</f>
        <v>3.7012987012987013</v>
      </c>
      <c r="I1541">
        <f t="shared" si="48"/>
        <v>0</v>
      </c>
      <c r="J1541">
        <f>IF('LISTADO GENERAL '!K1553="EXENTO",'REF2'!I1541,I1541*1.16)</f>
        <v>0</v>
      </c>
      <c r="K1541" t="b">
        <f t="shared" si="49"/>
        <v>0</v>
      </c>
      <c r="L1541" t="str">
        <f>'LISTADO GENERAL '!A1553</f>
        <v>PRODUCTOS TOP</v>
      </c>
    </row>
    <row r="1542" spans="1:12">
      <c r="A1542" s="22">
        <v>1541</v>
      </c>
      <c r="B1542" t="str">
        <f>+'LISTADO GENERAL '!B1554</f>
        <v>032820008</v>
      </c>
      <c r="C1542" t="str">
        <f>+'LISTADO GENERAL '!E1554</f>
        <v>METFORMINA 500 mg X 10 TAB BLISTER</v>
      </c>
      <c r="D1542">
        <f>+'LISTADO GENERAL '!F1554</f>
        <v>0</v>
      </c>
      <c r="E1542" t="str">
        <f>+'LISTADO GENERAL '!I1554</f>
        <v>JMW</v>
      </c>
      <c r="F1542" s="20">
        <f>+'LISTADO GENERAL '!S1554</f>
        <v>46174</v>
      </c>
      <c r="G1542">
        <f>+'LISTADO GENERAL '!T1554</f>
        <v>0</v>
      </c>
      <c r="H1542" s="21">
        <f>+'LISTADO GENERAL '!O1554</f>
        <v>0.25974025974025977</v>
      </c>
      <c r="I1542">
        <f t="shared" si="48"/>
        <v>0</v>
      </c>
      <c r="J1542">
        <f>IF('LISTADO GENERAL '!K1554="EXENTO",'REF2'!I1542,I1542*1.16)</f>
        <v>0</v>
      </c>
      <c r="K1542" t="b">
        <f t="shared" si="49"/>
        <v>0</v>
      </c>
      <c r="L1542">
        <f>'LISTADO GENERAL '!A1554</f>
        <v>0</v>
      </c>
    </row>
    <row r="1543" spans="1:12">
      <c r="A1543" s="22">
        <v>1542</v>
      </c>
      <c r="B1543" t="str">
        <f>+'LISTADO GENERAL '!B1555</f>
        <v>BKMETFOR05000000</v>
      </c>
      <c r="C1543" t="str">
        <f>+'LISTADO GENERAL '!E1555</f>
        <v>METFORMINA 500 MG X 30 TAB</v>
      </c>
      <c r="D1543">
        <f>+'LISTADO GENERAL '!F1555</f>
        <v>0</v>
      </c>
      <c r="E1543" t="str">
        <f>+'LISTADO GENERAL '!I1555</f>
        <v>BUKA</v>
      </c>
      <c r="F1543" s="20">
        <f>+'LISTADO GENERAL '!S1555</f>
        <v>46419</v>
      </c>
      <c r="G1543">
        <f>+'LISTADO GENERAL '!T1555</f>
        <v>0</v>
      </c>
      <c r="H1543" s="21">
        <f>+'LISTADO GENERAL '!O1555</f>
        <v>1.7922077922077921</v>
      </c>
      <c r="I1543">
        <f t="shared" si="48"/>
        <v>0</v>
      </c>
      <c r="J1543">
        <f>IF('LISTADO GENERAL '!K1555="EXENTO",'REF2'!I1543,I1543*1.16)</f>
        <v>0</v>
      </c>
      <c r="K1543" t="b">
        <f t="shared" si="49"/>
        <v>0</v>
      </c>
      <c r="L1543">
        <f>'LISTADO GENERAL '!A1555</f>
        <v>0</v>
      </c>
    </row>
    <row r="1544" spans="1:12">
      <c r="A1544" s="22">
        <v>1543</v>
      </c>
      <c r="B1544" t="str">
        <f>+'LISTADO GENERAL '!B1556</f>
        <v>033730027</v>
      </c>
      <c r="C1544" t="str">
        <f>+'LISTADO GENERAL '!E1556</f>
        <v>METFORMINA 500 mg X 30 TBL</v>
      </c>
      <c r="D1544">
        <f>+'LISTADO GENERAL '!F1556</f>
        <v>0</v>
      </c>
      <c r="E1544" t="str">
        <f>+'LISTADO GENERAL '!I1556</f>
        <v>CAPSUVEN</v>
      </c>
      <c r="F1544" s="20">
        <f>+'LISTADO GENERAL '!S1556</f>
        <v>46023</v>
      </c>
      <c r="G1544">
        <f>+'LISTADO GENERAL '!T1556</f>
        <v>0</v>
      </c>
      <c r="H1544" s="21">
        <f>+'LISTADO GENERAL '!O1556</f>
        <v>1.2428571428571429</v>
      </c>
      <c r="I1544">
        <f t="shared" si="48"/>
        <v>0</v>
      </c>
      <c r="J1544">
        <f>IF('LISTADO GENERAL '!K1556="EXENTO",'REF2'!I1544,I1544*1.16)</f>
        <v>0</v>
      </c>
      <c r="K1544" t="b">
        <f t="shared" si="49"/>
        <v>0</v>
      </c>
      <c r="L1544" t="str">
        <f>'LISTADO GENERAL '!A1556</f>
        <v>MORADO DE BIENESTAR</v>
      </c>
    </row>
    <row r="1545" spans="1:12">
      <c r="A1545" s="22">
        <v>1544</v>
      </c>
      <c r="B1545" t="str">
        <f>+'LISTADO GENERAL '!B1557</f>
        <v>020260867</v>
      </c>
      <c r="C1545" t="str">
        <f>+'LISTADO GENERAL '!E1557</f>
        <v>METFORMINA 500mg X 28 TAB</v>
      </c>
      <c r="D1545">
        <f>+'LISTADO GENERAL '!F1557</f>
        <v>0</v>
      </c>
      <c r="E1545" t="str">
        <f>+'LISTADO GENERAL '!I1557</f>
        <v>CALOX</v>
      </c>
      <c r="F1545" s="20">
        <f>+'LISTADO GENERAL '!S1557</f>
        <v>46600</v>
      </c>
      <c r="G1545">
        <f>+'LISTADO GENERAL '!T1557</f>
        <v>0</v>
      </c>
      <c r="H1545" s="21">
        <f>+'LISTADO GENERAL '!O1557</f>
        <v>4.9637043891058923</v>
      </c>
      <c r="I1545">
        <f t="shared" si="48"/>
        <v>0</v>
      </c>
      <c r="J1545">
        <f>IF('LISTADO GENERAL '!K1557="EXENTO",'REF2'!I1545,I1545*1.16)</f>
        <v>0</v>
      </c>
      <c r="K1545" t="b">
        <f t="shared" si="49"/>
        <v>0</v>
      </c>
      <c r="L1545">
        <f>'LISTADO GENERAL '!A1557</f>
        <v>0</v>
      </c>
    </row>
    <row r="1546" spans="1:12">
      <c r="A1546" s="22">
        <v>1545</v>
      </c>
      <c r="B1546" t="str">
        <f>+'LISTADO GENERAL '!B1558</f>
        <v>020261138</v>
      </c>
      <c r="C1546" t="str">
        <f>+'LISTADO GENERAL '!E1558</f>
        <v>METFORMINA 500mg X 28 TAB MOROCHO</v>
      </c>
      <c r="D1546">
        <f>+'LISTADO GENERAL '!F1558</f>
        <v>0</v>
      </c>
      <c r="E1546" t="str">
        <f>+'LISTADO GENERAL '!I1558</f>
        <v>CALOX</v>
      </c>
      <c r="F1546" s="20">
        <f>+'LISTADO GENERAL '!S1558</f>
        <v>46661</v>
      </c>
      <c r="G1546">
        <f>+'LISTADO GENERAL '!T1558</f>
        <v>0</v>
      </c>
      <c r="H1546" s="21">
        <f>+'LISTADO GENERAL '!O1558</f>
        <v>6.9113924050632907</v>
      </c>
      <c r="I1546">
        <f t="shared" si="48"/>
        <v>0</v>
      </c>
      <c r="J1546">
        <f>IF('LISTADO GENERAL '!K1558="EXENTO",'REF2'!I1546,I1546*1.16)</f>
        <v>0</v>
      </c>
      <c r="K1546" t="b">
        <f t="shared" si="49"/>
        <v>0</v>
      </c>
      <c r="L1546">
        <f>'LISTADO GENERAL '!A1558</f>
        <v>0</v>
      </c>
    </row>
    <row r="1547" spans="1:12">
      <c r="A1547" s="22">
        <v>1546</v>
      </c>
      <c r="B1547" t="str">
        <f>+'LISTADO GENERAL '!B1559</f>
        <v>020261094</v>
      </c>
      <c r="C1547" t="str">
        <f>+'LISTADO GENERAL '!E1559</f>
        <v>METFORMINA 850MG X 14 TAB</v>
      </c>
      <c r="D1547">
        <f>+'LISTADO GENERAL '!F1559</f>
        <v>0</v>
      </c>
      <c r="E1547" t="str">
        <f>+'LISTADO GENERAL '!I1559</f>
        <v>CALOX</v>
      </c>
      <c r="F1547" s="20">
        <f>+'LISTADO GENERAL '!S1559</f>
        <v>47150</v>
      </c>
      <c r="G1547">
        <f>+'LISTADO GENERAL '!T1559</f>
        <v>0</v>
      </c>
      <c r="H1547" s="21">
        <f>+'LISTADO GENERAL '!O1559</f>
        <v>3.1392405063291138</v>
      </c>
      <c r="I1547">
        <f t="shared" si="48"/>
        <v>0</v>
      </c>
      <c r="J1547">
        <f>IF('LISTADO GENERAL '!K1559="EXENTO",'REF2'!I1547,I1547*1.16)</f>
        <v>0</v>
      </c>
      <c r="K1547" t="b">
        <f t="shared" si="49"/>
        <v>0</v>
      </c>
      <c r="L1547">
        <f>'LISTADO GENERAL '!A1559</f>
        <v>0</v>
      </c>
    </row>
    <row r="1548" spans="1:12">
      <c r="A1548" s="22">
        <v>1547</v>
      </c>
      <c r="B1548" t="str">
        <f>+'LISTADO GENERAL '!B1560</f>
        <v>020260774</v>
      </c>
      <c r="C1548" t="str">
        <f>+'LISTADO GENERAL '!E1560</f>
        <v>METFORMINA 850MG X 28 TAB</v>
      </c>
      <c r="D1548">
        <f>+'LISTADO GENERAL '!F1560</f>
        <v>0</v>
      </c>
      <c r="E1548" t="str">
        <f>+'LISTADO GENERAL '!I1560</f>
        <v>CALOX</v>
      </c>
      <c r="F1548" s="20">
        <f>+'LISTADO GENERAL '!S1560</f>
        <v>47362</v>
      </c>
      <c r="G1548">
        <f>+'LISTADO GENERAL '!T1560</f>
        <v>0</v>
      </c>
      <c r="H1548" s="21">
        <f>+'LISTADO GENERAL '!O1560</f>
        <v>5.0999999999999996</v>
      </c>
      <c r="I1548">
        <f t="shared" si="48"/>
        <v>0</v>
      </c>
      <c r="J1548">
        <f>IF('LISTADO GENERAL '!K1560="EXENTO",'REF2'!I1548,I1548*1.16)</f>
        <v>0</v>
      </c>
      <c r="K1548" t="b">
        <f t="shared" si="49"/>
        <v>0</v>
      </c>
      <c r="L1548">
        <f>'LISTADO GENERAL '!A1560</f>
        <v>0</v>
      </c>
    </row>
    <row r="1549" spans="1:12">
      <c r="A1549" s="22">
        <v>1548</v>
      </c>
      <c r="B1549" t="str">
        <f>+'LISTADO GENERAL '!B1561</f>
        <v>021261019</v>
      </c>
      <c r="C1549" t="str">
        <f>+'LISTADO GENERAL '!E1561</f>
        <v>METFORMINA CLORHIDRATO 500mg X 30 TAB</v>
      </c>
      <c r="D1549">
        <f>+'LISTADO GENERAL '!F1561</f>
        <v>0</v>
      </c>
      <c r="E1549" t="str">
        <f>+'LISTADO GENERAL '!I1561</f>
        <v>PLUS ANDES</v>
      </c>
      <c r="F1549" s="20">
        <f>+'LISTADO GENERAL '!S1561</f>
        <v>46327</v>
      </c>
      <c r="G1549">
        <f>+'LISTADO GENERAL '!T1561</f>
        <v>0</v>
      </c>
      <c r="H1549" s="21">
        <f>+'LISTADO GENERAL '!O1561</f>
        <v>3.3444905538202527</v>
      </c>
      <c r="I1549">
        <f t="shared" si="48"/>
        <v>0</v>
      </c>
      <c r="J1549">
        <f>IF('LISTADO GENERAL '!K1561="EXENTO",'REF2'!I1549,I1549*1.16)</f>
        <v>0</v>
      </c>
      <c r="K1549" t="b">
        <f t="shared" si="49"/>
        <v>0</v>
      </c>
      <c r="L1549">
        <f>'LISTADO GENERAL '!A1561</f>
        <v>0</v>
      </c>
    </row>
    <row r="1550" spans="1:12">
      <c r="A1550" s="22">
        <v>1549</v>
      </c>
      <c r="B1550" t="str">
        <f>+'LISTADO GENERAL '!B1562</f>
        <v>020980943</v>
      </c>
      <c r="C1550" t="str">
        <f>+'LISTADO GENERAL '!E1562</f>
        <v>METFORMINA CLORHIDRATO 500MG X 30 TAB</v>
      </c>
      <c r="D1550">
        <f>+'LISTADO GENERAL '!F1562</f>
        <v>0</v>
      </c>
      <c r="E1550" t="str">
        <f>+'LISTADO GENERAL '!I1562</f>
        <v>LETI-GENVEN</v>
      </c>
      <c r="F1550" s="20">
        <f>+'LISTADO GENERAL '!S1562</f>
        <v>46235</v>
      </c>
      <c r="G1550">
        <f>+'LISTADO GENERAL '!T1562</f>
        <v>0</v>
      </c>
      <c r="H1550" s="21">
        <f>+'LISTADO GENERAL '!O1562</f>
        <v>4.4785714285714286</v>
      </c>
      <c r="I1550">
        <f t="shared" si="48"/>
        <v>0</v>
      </c>
      <c r="J1550">
        <f>IF('LISTADO GENERAL '!K1562="EXENTO",'REF2'!I1550,I1550*1.16)</f>
        <v>0</v>
      </c>
      <c r="K1550" t="b">
        <f t="shared" si="49"/>
        <v>0</v>
      </c>
      <c r="L1550" t="str">
        <f>'LISTADO GENERAL '!A1562</f>
        <v xml:space="preserve">BROCHE DE ORO </v>
      </c>
    </row>
    <row r="1551" spans="1:12">
      <c r="A1551" s="22">
        <v>1550</v>
      </c>
      <c r="B1551" t="str">
        <f>+'LISTADO GENERAL '!B1563</f>
        <v>020191126</v>
      </c>
      <c r="C1551" t="str">
        <f>+'LISTADO GENERAL '!E1563</f>
        <v>METFORMINA CLORHIDRATO 500MG X 30 TAB</v>
      </c>
      <c r="D1551">
        <f>+'LISTADO GENERAL '!F1563</f>
        <v>0</v>
      </c>
      <c r="E1551" t="str">
        <f>+'LISTADO GENERAL '!I1563</f>
        <v>BIOTECH</v>
      </c>
      <c r="F1551" s="20">
        <f>+'LISTADO GENERAL '!S1563</f>
        <v>46266</v>
      </c>
      <c r="G1551">
        <f>+'LISTADO GENERAL '!T1563</f>
        <v>0</v>
      </c>
      <c r="H1551" s="21">
        <f>+'LISTADO GENERAL '!O1563</f>
        <v>4.8955696202531644</v>
      </c>
      <c r="I1551">
        <f t="shared" si="48"/>
        <v>0</v>
      </c>
      <c r="J1551">
        <f>IF('LISTADO GENERAL '!K1563="EXENTO",'REF2'!I1551,I1551*1.16)</f>
        <v>0</v>
      </c>
      <c r="K1551" t="b">
        <f t="shared" si="49"/>
        <v>0</v>
      </c>
      <c r="L1551">
        <f>'LISTADO GENERAL '!A1563</f>
        <v>0</v>
      </c>
    </row>
    <row r="1552" spans="1:12">
      <c r="A1552" s="22">
        <v>1551</v>
      </c>
      <c r="B1552" t="str">
        <f>+'LISTADO GENERAL '!B1564</f>
        <v>033470009</v>
      </c>
      <c r="C1552" t="str">
        <f>+'LISTADO GENERAL '!E1564</f>
        <v>METFORMINA CLORHIDRATO 500mg X 60 COMP (AZEVEDOS)</v>
      </c>
      <c r="D1552">
        <f>+'LISTADO GENERAL '!F1564</f>
        <v>0</v>
      </c>
      <c r="E1552" t="str">
        <f>+'LISTADO GENERAL '!I1564</f>
        <v xml:space="preserve">DOROPHARMA </v>
      </c>
      <c r="F1552" s="20">
        <f>+'LISTADO GENERAL '!S1564</f>
        <v>46296</v>
      </c>
      <c r="G1552">
        <f>+'LISTADO GENERAL '!T1564</f>
        <v>0</v>
      </c>
      <c r="H1552" s="21">
        <f>+'LISTADO GENERAL '!O1564</f>
        <v>4.1428571428571423</v>
      </c>
      <c r="I1552">
        <f t="shared" si="48"/>
        <v>0</v>
      </c>
      <c r="J1552">
        <f>IF('LISTADO GENERAL '!K1564="EXENTO",'REF2'!I1552,I1552*1.16)</f>
        <v>0</v>
      </c>
      <c r="K1552" t="b">
        <f t="shared" si="49"/>
        <v>0</v>
      </c>
      <c r="L1552">
        <f>'LISTADO GENERAL '!A1564</f>
        <v>0</v>
      </c>
    </row>
    <row r="1553" spans="1:12">
      <c r="A1553" s="22">
        <v>1552</v>
      </c>
      <c r="B1553" t="str">
        <f>+'LISTADO GENERAL '!B1565</f>
        <v>020981128</v>
      </c>
      <c r="C1553" t="str">
        <f>+'LISTADO GENERAL '!E1565</f>
        <v>METFORMINA CLORHIDRATO 850MG X 30 TAB</v>
      </c>
      <c r="D1553">
        <f>+'LISTADO GENERAL '!F1565</f>
        <v>0</v>
      </c>
      <c r="E1553" t="str">
        <f>+'LISTADO GENERAL '!I1565</f>
        <v>LETI-GENVEN</v>
      </c>
      <c r="F1553" s="20">
        <f>+'LISTADO GENERAL '!S1565</f>
        <v>46266</v>
      </c>
      <c r="G1553">
        <f>+'LISTADO GENERAL '!T1565</f>
        <v>0</v>
      </c>
      <c r="H1553" s="21">
        <f>+'LISTADO GENERAL '!O1565</f>
        <v>5.3051948051948052</v>
      </c>
      <c r="I1553">
        <f t="shared" si="48"/>
        <v>0</v>
      </c>
      <c r="J1553">
        <f>IF('LISTADO GENERAL '!K1565="EXENTO",'REF2'!I1553,I1553*1.16)</f>
        <v>0</v>
      </c>
      <c r="K1553" t="b">
        <f t="shared" si="49"/>
        <v>0</v>
      </c>
      <c r="L1553" t="str">
        <f>'LISTADO GENERAL '!A1565</f>
        <v xml:space="preserve">BROCHE DE ORO </v>
      </c>
    </row>
    <row r="1554" spans="1:12">
      <c r="A1554" s="22">
        <v>1553</v>
      </c>
      <c r="B1554" t="str">
        <f>+'LISTADO GENERAL '!B1566</f>
        <v>0339000027</v>
      </c>
      <c r="C1554" t="str">
        <f>+'LISTADO GENERAL '!E1566</f>
        <v>METFOTMINA 500 mg X 30 TAB</v>
      </c>
      <c r="D1554">
        <f>+'LISTADO GENERAL '!F1566</f>
        <v>0</v>
      </c>
      <c r="E1554" t="str">
        <f>+'LISTADO GENERAL '!I1566</f>
        <v xml:space="preserve">KMPLUS </v>
      </c>
      <c r="F1554" s="20">
        <f>+'LISTADO GENERAL '!S1566</f>
        <v>46266</v>
      </c>
      <c r="G1554">
        <f>+'LISTADO GENERAL '!T1566</f>
        <v>0</v>
      </c>
      <c r="H1554" s="21">
        <f>+'LISTADO GENERAL '!O1566</f>
        <v>1.7532467532467533</v>
      </c>
      <c r="I1554">
        <f t="shared" si="48"/>
        <v>0</v>
      </c>
      <c r="J1554">
        <f>IF('LISTADO GENERAL '!K1566="EXENTO",'REF2'!I1554,I1554*1.16)</f>
        <v>0</v>
      </c>
      <c r="K1554" t="b">
        <f t="shared" si="49"/>
        <v>0</v>
      </c>
      <c r="L1554" t="str">
        <f>'LISTADO GENERAL '!A1566</f>
        <v>PRODUCTOS TOP</v>
      </c>
    </row>
    <row r="1555" spans="1:12">
      <c r="A1555" s="22">
        <v>1554</v>
      </c>
      <c r="B1555" t="str">
        <f>+'LISTADO GENERAL '!B1567</f>
        <v>012300356</v>
      </c>
      <c r="C1555" t="str">
        <f>+'LISTADO GENERAL '!E1567</f>
        <v>METOCLOPRAMIDA 10mg / 2mL SOL INY IV-IM  3AMP</v>
      </c>
      <c r="D1555">
        <f>+'LISTADO GENERAL '!F1567</f>
        <v>0</v>
      </c>
      <c r="E1555" t="str">
        <f>+'LISTADO GENERAL '!I1567</f>
        <v>DISTRILAB</v>
      </c>
      <c r="F1555" s="20">
        <f>+'LISTADO GENERAL '!S1567</f>
        <v>45992</v>
      </c>
      <c r="G1555">
        <f>+'LISTADO GENERAL '!T1567</f>
        <v>0</v>
      </c>
      <c r="H1555" s="21">
        <f>+'LISTADO GENERAL '!O1567</f>
        <v>1.3246753246753247</v>
      </c>
      <c r="I1555">
        <f t="shared" si="48"/>
        <v>0</v>
      </c>
      <c r="J1555">
        <f>IF('LISTADO GENERAL '!K1567="EXENTO",'REF2'!I1555,I1555*1.16)</f>
        <v>0</v>
      </c>
      <c r="K1555" t="b">
        <f t="shared" si="49"/>
        <v>0</v>
      </c>
      <c r="L1555" t="str">
        <f>'LISTADO GENERAL '!A1567</f>
        <v>PRODUCTOS TOP</v>
      </c>
    </row>
    <row r="1556" spans="1:12">
      <c r="A1556" s="22">
        <v>1555</v>
      </c>
      <c r="B1556" t="str">
        <f>+'LISTADO GENERAL '!B1568</f>
        <v>0217208278</v>
      </c>
      <c r="C1556" t="str">
        <f>+'LISTADO GENERAL '!E1568</f>
        <v>METOPROLOL 50 MG X 10 TAB</v>
      </c>
      <c r="D1556">
        <f>+'LISTADO GENERAL '!F1568</f>
        <v>0</v>
      </c>
      <c r="E1556" t="str">
        <f>+'LISTADO GENERAL '!I1568</f>
        <v>VINCENTI</v>
      </c>
      <c r="F1556" s="20">
        <f>+'LISTADO GENERAL '!S1568</f>
        <v>45901</v>
      </c>
      <c r="G1556">
        <f>+'LISTADO GENERAL '!T1568</f>
        <v>0</v>
      </c>
      <c r="H1556" s="21">
        <f>+'LISTADO GENERAL '!O1568</f>
        <v>9.4935064935064926</v>
      </c>
      <c r="I1556">
        <f t="shared" si="48"/>
        <v>0</v>
      </c>
      <c r="J1556">
        <f>IF('LISTADO GENERAL '!K1568="EXENTO",'REF2'!I1556,I1556*1.16)</f>
        <v>0</v>
      </c>
      <c r="K1556" t="b">
        <f t="shared" si="49"/>
        <v>0</v>
      </c>
      <c r="L1556">
        <f>'LISTADO GENERAL '!A1568</f>
        <v>0</v>
      </c>
    </row>
    <row r="1557" spans="1:12">
      <c r="A1557" s="22">
        <v>1556</v>
      </c>
      <c r="B1557" t="str">
        <f>+'LISTADO GENERAL '!B1569</f>
        <v>0217208281</v>
      </c>
      <c r="C1557" t="str">
        <f>+'LISTADO GENERAL '!E1569</f>
        <v>METOTREXATO 2,5 MG X 10 TAB</v>
      </c>
      <c r="D1557">
        <f>+'LISTADO GENERAL '!F1569</f>
        <v>0</v>
      </c>
      <c r="E1557" t="str">
        <f>+'LISTADO GENERAL '!I1569</f>
        <v>VINCENTI</v>
      </c>
      <c r="F1557" s="20">
        <f>+'LISTADO GENERAL '!S1569</f>
        <v>46600</v>
      </c>
      <c r="G1557">
        <f>+'LISTADO GENERAL '!T1569</f>
        <v>0</v>
      </c>
      <c r="H1557" s="21">
        <f>+'LISTADO GENERAL '!O1569</f>
        <v>2.6107142857142853</v>
      </c>
      <c r="I1557">
        <f t="shared" si="48"/>
        <v>0</v>
      </c>
      <c r="J1557">
        <f>IF('LISTADO GENERAL '!K1569="EXENTO",'REF2'!I1557,I1557*1.16)</f>
        <v>0</v>
      </c>
      <c r="K1557" t="b">
        <f t="shared" si="49"/>
        <v>0</v>
      </c>
      <c r="L1557">
        <f>'LISTADO GENERAL '!A1569</f>
        <v>0</v>
      </c>
    </row>
    <row r="1558" spans="1:12">
      <c r="A1558" s="22">
        <v>1557</v>
      </c>
      <c r="B1558" t="str">
        <f>+'LISTADO GENERAL '!B1570</f>
        <v>021090330</v>
      </c>
      <c r="C1558" t="str">
        <f>+'LISTADO GENERAL '!E1570</f>
        <v>METREN 125MG/5ML SUSPENSION X 120ML</v>
      </c>
      <c r="D1558">
        <f>+'LISTADO GENERAL '!F1570</f>
        <v>0</v>
      </c>
      <c r="E1558" t="str">
        <f>+'LISTADO GENERAL '!I1570</f>
        <v>MEYER</v>
      </c>
      <c r="F1558" s="20">
        <f>+'LISTADO GENERAL '!S1570</f>
        <v>45931</v>
      </c>
      <c r="G1558">
        <f>+'LISTADO GENERAL '!T1570</f>
        <v>0</v>
      </c>
      <c r="H1558" s="21">
        <f>+'LISTADO GENERAL '!O1570</f>
        <v>5.6937999999999995</v>
      </c>
      <c r="I1558">
        <f t="shared" si="48"/>
        <v>0</v>
      </c>
      <c r="J1558">
        <f>IF('LISTADO GENERAL '!K1570="EXENTO",'REF2'!I1558,I1558*1.16)</f>
        <v>0</v>
      </c>
      <c r="K1558" t="b">
        <f t="shared" si="49"/>
        <v>0</v>
      </c>
      <c r="L1558" t="str">
        <f>'LISTADO GENERAL '!A1570</f>
        <v>BROCHE DE ORO</v>
      </c>
    </row>
    <row r="1559" spans="1:12">
      <c r="A1559" s="22">
        <v>1558</v>
      </c>
      <c r="B1559" t="str">
        <f>+'LISTADO GENERAL '!B1571</f>
        <v>021090943</v>
      </c>
      <c r="C1559" t="str">
        <f>+'LISTADO GENERAL '!E1571</f>
        <v>METREN 250MG/5ML SUSPENSION X 120ML</v>
      </c>
      <c r="D1559">
        <f>+'LISTADO GENERAL '!F1571</f>
        <v>0</v>
      </c>
      <c r="E1559" t="str">
        <f>+'LISTADO GENERAL '!I1571</f>
        <v>MEYER</v>
      </c>
      <c r="F1559" s="20">
        <f>+'LISTADO GENERAL '!S1571</f>
        <v>46296</v>
      </c>
      <c r="G1559">
        <f>+'LISTADO GENERAL '!T1571</f>
        <v>0</v>
      </c>
      <c r="H1559" s="21">
        <f>+'LISTADO GENERAL '!O1571</f>
        <v>9.2609999999999992</v>
      </c>
      <c r="I1559">
        <f t="shared" si="48"/>
        <v>0</v>
      </c>
      <c r="J1559">
        <f>IF('LISTADO GENERAL '!K1571="EXENTO",'REF2'!I1559,I1559*1.16)</f>
        <v>0</v>
      </c>
      <c r="K1559" t="b">
        <f t="shared" si="49"/>
        <v>0</v>
      </c>
      <c r="L1559" t="str">
        <f>'LISTADO GENERAL '!A1571</f>
        <v>BROCHE DE ORO</v>
      </c>
    </row>
    <row r="1560" spans="1:12">
      <c r="A1560" s="22">
        <v>1559</v>
      </c>
      <c r="B1560" t="str">
        <f>+'LISTADO GENERAL '!B1572</f>
        <v>011690990</v>
      </c>
      <c r="C1560" t="str">
        <f>+'LISTADO GENERAL '!E1572</f>
        <v>METROCLOPRAMIDA 10 MG/2ML X 6 AMP</v>
      </c>
      <c r="D1560">
        <f>+'LISTADO GENERAL '!F1572</f>
        <v>0</v>
      </c>
      <c r="E1560" t="str">
        <f>+'LISTADO GENERAL '!I1572</f>
        <v>VALMOR</v>
      </c>
      <c r="F1560" s="20">
        <f>+'LISTADO GENERAL '!S1572</f>
        <v>46508</v>
      </c>
      <c r="G1560">
        <f>+'LISTADO GENERAL '!T1572</f>
        <v>0</v>
      </c>
      <c r="H1560" s="21">
        <f>+'LISTADO GENERAL '!O1572</f>
        <v>12.857142857142858</v>
      </c>
      <c r="I1560">
        <f t="shared" si="48"/>
        <v>0</v>
      </c>
      <c r="J1560">
        <f>IF('LISTADO GENERAL '!K1572="EXENTO",'REF2'!I1560,I1560*1.16)</f>
        <v>0</v>
      </c>
      <c r="K1560" t="b">
        <f t="shared" si="49"/>
        <v>0</v>
      </c>
      <c r="L1560">
        <f>'LISTADO GENERAL '!A1572</f>
        <v>0</v>
      </c>
    </row>
    <row r="1561" spans="1:12">
      <c r="A1561" s="22">
        <v>1560</v>
      </c>
      <c r="B1561" t="str">
        <f>+'LISTADO GENERAL '!B1573</f>
        <v>022300238</v>
      </c>
      <c r="C1561" t="str">
        <f>+'LISTADO GENERAL '!E1573</f>
        <v>METRONIDAZOL 250MG / 5 ML 100 ML SUSP</v>
      </c>
      <c r="D1561">
        <f>+'LISTADO GENERAL '!F1573</f>
        <v>0</v>
      </c>
      <c r="E1561" t="str">
        <f>+'LISTADO GENERAL '!I1573</f>
        <v>DISTRILAB</v>
      </c>
      <c r="F1561" s="20">
        <f>+'LISTADO GENERAL '!S1573</f>
        <v>46082</v>
      </c>
      <c r="G1561">
        <f>+'LISTADO GENERAL '!T1573</f>
        <v>0</v>
      </c>
      <c r="H1561" s="21">
        <f>+'LISTADO GENERAL '!O1573</f>
        <v>3.8346835443037977</v>
      </c>
      <c r="I1561">
        <f t="shared" si="48"/>
        <v>0</v>
      </c>
      <c r="J1561">
        <f>IF('LISTADO GENERAL '!K1573="EXENTO",'REF2'!I1561,I1561*1.16)</f>
        <v>0</v>
      </c>
      <c r="K1561" t="b">
        <f t="shared" si="49"/>
        <v>0</v>
      </c>
      <c r="L1561" t="str">
        <f>'LISTADO GENERAL '!A1573</f>
        <v>PRODUCTOS TOP</v>
      </c>
    </row>
    <row r="1562" spans="1:12">
      <c r="A1562" s="22">
        <v>1561</v>
      </c>
      <c r="B1562" t="str">
        <f>+'LISTADO GENERAL '!B1574</f>
        <v>033180069</v>
      </c>
      <c r="C1562" t="str">
        <f>+'LISTADO GENERAL '!E1574</f>
        <v>METRONIDAZOL OVULOS 500mg X 7 UNIDADES</v>
      </c>
      <c r="D1562">
        <f>+'LISTADO GENERAL '!F1574</f>
        <v>0</v>
      </c>
      <c r="E1562" t="str">
        <f>+'LISTADO GENERAL '!I1574</f>
        <v>ARTE + MEDICO</v>
      </c>
      <c r="F1562" s="20">
        <f>+'LISTADO GENERAL '!S1574</f>
        <v>46569</v>
      </c>
      <c r="G1562">
        <f>+'LISTADO GENERAL '!T1574</f>
        <v>0</v>
      </c>
      <c r="H1562" s="21">
        <f>+'LISTADO GENERAL '!O1574</f>
        <v>5.666666666666667</v>
      </c>
      <c r="I1562">
        <f t="shared" si="48"/>
        <v>0</v>
      </c>
      <c r="J1562">
        <f>IF('LISTADO GENERAL '!K1574="EXENTO",'REF2'!I1562,I1562*1.16)</f>
        <v>0</v>
      </c>
      <c r="K1562" t="b">
        <f t="shared" si="49"/>
        <v>0</v>
      </c>
      <c r="L1562">
        <f>'LISTADO GENERAL '!A1574</f>
        <v>0</v>
      </c>
    </row>
    <row r="1563" spans="1:12">
      <c r="A1563" s="22">
        <v>1562</v>
      </c>
      <c r="B1563" t="str">
        <f>+'LISTADO GENERAL '!B1575</f>
        <v>013320004</v>
      </c>
      <c r="C1563" t="str">
        <f>+'LISTADO GENERAL '!E1575</f>
        <v>METRONIDAZOL SOL INY 500mg X 100mL</v>
      </c>
      <c r="D1563">
        <f>+'LISTADO GENERAL '!F1575</f>
        <v>0</v>
      </c>
      <c r="E1563" t="str">
        <f>+'LISTADO GENERAL '!I1575</f>
        <v>IPS</v>
      </c>
      <c r="F1563" s="20">
        <f>+'LISTADO GENERAL '!S1575</f>
        <v>46327</v>
      </c>
      <c r="G1563">
        <f>+'LISTADO GENERAL '!T1575</f>
        <v>0</v>
      </c>
      <c r="H1563" s="21">
        <f>+'LISTADO GENERAL '!O1575</f>
        <v>1.1168831168831168</v>
      </c>
      <c r="I1563">
        <f t="shared" si="48"/>
        <v>0</v>
      </c>
      <c r="J1563">
        <f>IF('LISTADO GENERAL '!K1575="EXENTO",'REF2'!I1563,I1563*1.16)</f>
        <v>0</v>
      </c>
      <c r="K1563" t="b">
        <f t="shared" si="49"/>
        <v>0</v>
      </c>
      <c r="L1563">
        <f>'LISTADO GENERAL '!A1575</f>
        <v>0</v>
      </c>
    </row>
    <row r="1564" spans="1:12">
      <c r="A1564" s="22">
        <v>1563</v>
      </c>
      <c r="B1564" t="str">
        <f>+'LISTADO GENERAL '!B1576</f>
        <v>022680016</v>
      </c>
      <c r="C1564" t="str">
        <f>+'LISTADO GENERAL '!E1576</f>
        <v>METRONIDAZOL SUSP 250MG X 120 ML</v>
      </c>
      <c r="D1564">
        <f>+'LISTADO GENERAL '!F1576</f>
        <v>0</v>
      </c>
      <c r="E1564" t="str">
        <f>+'LISTADO GENERAL '!I1576</f>
        <v xml:space="preserve"> PORTUGAL</v>
      </c>
      <c r="F1564" s="20">
        <f>+'LISTADO GENERAL '!S1576</f>
        <v>45870</v>
      </c>
      <c r="G1564">
        <f>+'LISTADO GENERAL '!T1576</f>
        <v>0</v>
      </c>
      <c r="H1564" s="21">
        <f>+'LISTADO GENERAL '!O1576</f>
        <v>4</v>
      </c>
      <c r="I1564">
        <f t="shared" si="48"/>
        <v>0</v>
      </c>
      <c r="J1564">
        <f>IF('LISTADO GENERAL '!K1576="EXENTO",'REF2'!I1564,I1564*1.16)</f>
        <v>0</v>
      </c>
      <c r="K1564" t="b">
        <f t="shared" si="49"/>
        <v>0</v>
      </c>
      <c r="L1564" t="str">
        <f>'LISTADO GENERAL '!A1576</f>
        <v>PRODUCTOS TOP</v>
      </c>
    </row>
    <row r="1565" spans="1:12">
      <c r="A1565" s="22">
        <v>1564</v>
      </c>
      <c r="B1565" t="str">
        <f>+'LISTADO GENERAL '!B1577</f>
        <v>033590008</v>
      </c>
      <c r="C1565" t="str">
        <f>+'LISTADO GENERAL '!E1577</f>
        <v>METRONIDAZOL-MICONAZOL 750mg-200mg X 6 OVULOS + APLICADOR</v>
      </c>
      <c r="D1565">
        <f>+'LISTADO GENERAL '!F1577</f>
        <v>0</v>
      </c>
      <c r="E1565" t="str">
        <f>+'LISTADO GENERAL '!I1577</f>
        <v>TIARES</v>
      </c>
      <c r="F1565" s="20">
        <f>+'LISTADO GENERAL '!S1577</f>
        <v>46478</v>
      </c>
      <c r="G1565">
        <f>+'LISTADO GENERAL '!T1577</f>
        <v>0</v>
      </c>
      <c r="H1565" s="21">
        <f>+'LISTADO GENERAL '!O1577</f>
        <v>5.9255688311688308</v>
      </c>
      <c r="I1565">
        <f t="shared" si="48"/>
        <v>0</v>
      </c>
      <c r="J1565">
        <f>IF('LISTADO GENERAL '!K1577="EXENTO",'REF2'!I1565,I1565*1.16)</f>
        <v>0</v>
      </c>
      <c r="K1565" t="b">
        <f t="shared" si="49"/>
        <v>0</v>
      </c>
      <c r="L1565" t="str">
        <f>'LISTADO GENERAL '!A1577</f>
        <v>PRODUCTOS TOP</v>
      </c>
    </row>
    <row r="1566" spans="1:12">
      <c r="A1566" s="22">
        <v>1565</v>
      </c>
      <c r="B1566" t="str">
        <f>+'LISTADO GENERAL '!B1578</f>
        <v>021740612</v>
      </c>
      <c r="C1566" t="str">
        <f>+'LISTADO GENERAL '!E1578</f>
        <v>METROVAX 500MG X 15 CAP</v>
      </c>
      <c r="D1566">
        <f>+'LISTADO GENERAL '!F1578</f>
        <v>0</v>
      </c>
      <c r="E1566" t="str">
        <f>+'LISTADO GENERAL '!I1578</f>
        <v>VIVAX</v>
      </c>
      <c r="F1566" s="20">
        <f>+'LISTADO GENERAL '!S1578</f>
        <v>46631</v>
      </c>
      <c r="G1566">
        <f>+'LISTADO GENERAL '!T1578</f>
        <v>0</v>
      </c>
      <c r="H1566" s="21">
        <f>+'LISTADO GENERAL '!O1578</f>
        <v>5.9113924050632907</v>
      </c>
      <c r="I1566">
        <f t="shared" si="48"/>
        <v>0</v>
      </c>
      <c r="J1566">
        <f>IF('LISTADO GENERAL '!K1578="EXENTO",'REF2'!I1566,I1566*1.16)</f>
        <v>0</v>
      </c>
      <c r="K1566" t="b">
        <f t="shared" si="49"/>
        <v>0</v>
      </c>
      <c r="L1566">
        <f>'LISTADO GENERAL '!A1578</f>
        <v>0</v>
      </c>
    </row>
    <row r="1567" spans="1:12">
      <c r="A1567" s="22">
        <v>1566</v>
      </c>
      <c r="B1567" t="str">
        <f>+'LISTADO GENERAL '!B1579</f>
        <v>20000110</v>
      </c>
      <c r="C1567" t="str">
        <f>+'LISTADO GENERAL '!E1579</f>
        <v>METROVAX 500MG X 15 CAP</v>
      </c>
      <c r="D1567">
        <f>+'LISTADO GENERAL '!F1579</f>
        <v>0</v>
      </c>
      <c r="E1567" t="str">
        <f>+'LISTADO GENERAL '!I1579</f>
        <v>VIVAX</v>
      </c>
      <c r="F1567" s="20">
        <f>+'LISTADO GENERAL '!S1579</f>
        <v>46508</v>
      </c>
      <c r="G1567">
        <f>+'LISTADO GENERAL '!T1579</f>
        <v>0</v>
      </c>
      <c r="H1567" s="21">
        <f>+'LISTADO GENERAL '!O1579</f>
        <v>11.103896103896105</v>
      </c>
      <c r="I1567">
        <f t="shared" si="48"/>
        <v>0</v>
      </c>
      <c r="J1567">
        <f>IF('LISTADO GENERAL '!K1579="EXENTO",'REF2'!I1567,I1567*1.16)</f>
        <v>0</v>
      </c>
      <c r="K1567" t="b">
        <f t="shared" si="49"/>
        <v>0</v>
      </c>
      <c r="L1567">
        <f>'LISTADO GENERAL '!A1579</f>
        <v>0</v>
      </c>
    </row>
    <row r="1568" spans="1:12">
      <c r="A1568" s="22">
        <v>1567</v>
      </c>
      <c r="B1568" t="str">
        <f>+'LISTADO GENERAL '!B1580</f>
        <v>021090331</v>
      </c>
      <c r="C1568" t="str">
        <f>+'LISTADO GENERAL '!E1580</f>
        <v>MICONAX 15%-4% CREMA VAGINAL X 40GR</v>
      </c>
      <c r="D1568">
        <f>+'LISTADO GENERAL '!F1580</f>
        <v>0</v>
      </c>
      <c r="E1568" t="str">
        <f>+'LISTADO GENERAL '!I1580</f>
        <v>MEYER</v>
      </c>
      <c r="F1568" s="20">
        <f>+'LISTADO GENERAL '!S1580</f>
        <v>46631</v>
      </c>
      <c r="G1568">
        <f>+'LISTADO GENERAL '!T1580</f>
        <v>0</v>
      </c>
      <c r="H1568" s="21">
        <f>+'LISTADO GENERAL '!O1580</f>
        <v>6.6150000000000002</v>
      </c>
      <c r="I1568">
        <f t="shared" si="48"/>
        <v>0</v>
      </c>
      <c r="J1568">
        <f>IF('LISTADO GENERAL '!K1580="EXENTO",'REF2'!I1568,I1568*1.16)</f>
        <v>0</v>
      </c>
      <c r="K1568" t="b">
        <f t="shared" si="49"/>
        <v>0</v>
      </c>
      <c r="L1568" t="str">
        <f>'LISTADO GENERAL '!A1580</f>
        <v>BROCHE DE ORO</v>
      </c>
    </row>
    <row r="1569" spans="1:12">
      <c r="A1569" s="22">
        <v>1568</v>
      </c>
      <c r="B1569" t="str">
        <f>+'LISTADO GENERAL '!B1581</f>
        <v>020981090</v>
      </c>
      <c r="C1569" t="str">
        <f>+'LISTADO GENERAL '!E1581</f>
        <v>MIGREN 650mg X 10 TAB</v>
      </c>
      <c r="D1569">
        <f>+'LISTADO GENERAL '!F1581</f>
        <v>0</v>
      </c>
      <c r="E1569" t="str">
        <f>+'LISTADO GENERAL '!I1581</f>
        <v>LETI-GENVEN</v>
      </c>
      <c r="F1569" s="20">
        <f>+'LISTADO GENERAL '!S1581</f>
        <v>46113</v>
      </c>
      <c r="G1569">
        <f>+'LISTADO GENERAL '!T1581</f>
        <v>0</v>
      </c>
      <c r="H1569" s="21">
        <f>+'LISTADO GENERAL '!O1581</f>
        <v>1.910571949294869</v>
      </c>
      <c r="I1569">
        <f t="shared" si="48"/>
        <v>0</v>
      </c>
      <c r="J1569">
        <f>IF('LISTADO GENERAL '!K1581="EXENTO",'REF2'!I1569,I1569*1.16)</f>
        <v>0</v>
      </c>
      <c r="K1569" t="b">
        <f t="shared" si="49"/>
        <v>0</v>
      </c>
      <c r="L1569" t="str">
        <f>'LISTADO GENERAL '!A1581</f>
        <v xml:space="preserve">BROCHE DE ORO </v>
      </c>
    </row>
    <row r="1570" spans="1:12">
      <c r="A1570" s="22">
        <v>1569</v>
      </c>
      <c r="B1570" t="str">
        <f>+'LISTADO GENERAL '!B1582</f>
        <v>020980332</v>
      </c>
      <c r="C1570" t="str">
        <f>+'LISTADO GENERAL '!E1582</f>
        <v>MIGREN 650mg X 20 TAB</v>
      </c>
      <c r="D1570">
        <f>+'LISTADO GENERAL '!F1582</f>
        <v>0</v>
      </c>
      <c r="E1570" t="str">
        <f>+'LISTADO GENERAL '!I1582</f>
        <v>LETI-GENVEN</v>
      </c>
      <c r="F1570" s="20">
        <f>+'LISTADO GENERAL '!S1582</f>
        <v>46113</v>
      </c>
      <c r="G1570">
        <f>+'LISTADO GENERAL '!T1582</f>
        <v>0</v>
      </c>
      <c r="H1570" s="21">
        <f>+'LISTADO GENERAL '!O1582</f>
        <v>2.7266233766233761</v>
      </c>
      <c r="I1570">
        <f t="shared" si="48"/>
        <v>0</v>
      </c>
      <c r="J1570">
        <f>IF('LISTADO GENERAL '!K1582="EXENTO",'REF2'!I1570,I1570*1.16)</f>
        <v>0</v>
      </c>
      <c r="K1570" t="b">
        <f t="shared" si="49"/>
        <v>0</v>
      </c>
      <c r="L1570" t="str">
        <f>'LISTADO GENERAL '!A1582</f>
        <v xml:space="preserve">BROCHE DE ORO </v>
      </c>
    </row>
    <row r="1571" spans="1:12">
      <c r="A1571" s="22">
        <v>1570</v>
      </c>
      <c r="B1571" t="str">
        <f>+'LISTADO GENERAL '!B1583</f>
        <v>020981133</v>
      </c>
      <c r="C1571" t="str">
        <f>+'LISTADO GENERAL '!E1583</f>
        <v>MIGREN DISPENSADOR 8 BLIST X 10 COMPRIMIDOS</v>
      </c>
      <c r="D1571">
        <f>+'LISTADO GENERAL '!F1583</f>
        <v>0</v>
      </c>
      <c r="E1571" t="str">
        <f>+'LISTADO GENERAL '!I1583</f>
        <v>LETI-GENVEN</v>
      </c>
      <c r="F1571" s="20">
        <f>+'LISTADO GENERAL '!S1583</f>
        <v>46082</v>
      </c>
      <c r="G1571">
        <f>+'LISTADO GENERAL '!T1583</f>
        <v>0</v>
      </c>
      <c r="H1571" s="21">
        <f>+'LISTADO GENERAL '!O1583</f>
        <v>18.666883116883117</v>
      </c>
      <c r="I1571">
        <f t="shared" si="48"/>
        <v>0</v>
      </c>
      <c r="J1571">
        <f>IF('LISTADO GENERAL '!K1583="EXENTO",'REF2'!I1571,I1571*1.16)</f>
        <v>0</v>
      </c>
      <c r="K1571" t="b">
        <f t="shared" si="49"/>
        <v>0</v>
      </c>
      <c r="L1571" t="str">
        <f>'LISTADO GENERAL '!A1583</f>
        <v xml:space="preserve">BROCHE DE ORO </v>
      </c>
    </row>
    <row r="1572" spans="1:12">
      <c r="A1572" s="22">
        <v>1571</v>
      </c>
      <c r="B1572" t="str">
        <f>+'LISTADO GENERAL '!B1584</f>
        <v>022720028</v>
      </c>
      <c r="C1572" t="str">
        <f>+'LISTADO GENERAL '!E1584</f>
        <v>MILEVA 35 X 21 COMP</v>
      </c>
      <c r="D1572">
        <f>+'LISTADO GENERAL '!F1584</f>
        <v>0</v>
      </c>
      <c r="E1572" t="str">
        <f>+'LISTADO GENERAL '!I1584</f>
        <v>FAHD</v>
      </c>
      <c r="F1572" s="20">
        <f>+'LISTADO GENERAL '!S1584</f>
        <v>46142</v>
      </c>
      <c r="G1572">
        <f>+'LISTADO GENERAL '!T1584</f>
        <v>0</v>
      </c>
      <c r="H1572" s="21">
        <f>+'LISTADO GENERAL '!O1584</f>
        <v>10.935064935064934</v>
      </c>
      <c r="I1572">
        <f t="shared" si="48"/>
        <v>0</v>
      </c>
      <c r="J1572">
        <f>IF('LISTADO GENERAL '!K1584="EXENTO",'REF2'!I1572,I1572*1.16)</f>
        <v>0</v>
      </c>
      <c r="K1572" t="b">
        <f t="shared" si="49"/>
        <v>0</v>
      </c>
      <c r="L1572">
        <f>'LISTADO GENERAL '!A1584</f>
        <v>0</v>
      </c>
    </row>
    <row r="1573" spans="1:12">
      <c r="A1573" s="22">
        <v>1572</v>
      </c>
      <c r="B1573" t="str">
        <f>+'LISTADO GENERAL '!B1585</f>
        <v>022200836</v>
      </c>
      <c r="C1573" t="str">
        <f>+'LISTADO GENERAL '!E1585</f>
        <v>MINOXIDIL 2% SOLUCION X 60ML  (BHIO-MED)</v>
      </c>
      <c r="D1573">
        <f>+'LISTADO GENERAL '!F1585</f>
        <v>0</v>
      </c>
      <c r="E1573" t="str">
        <f>+'LISTADO GENERAL '!I1585</f>
        <v>ALFA FARMACEUTICAL</v>
      </c>
      <c r="F1573" s="20">
        <f>+'LISTADO GENERAL '!S1585</f>
        <v>45992</v>
      </c>
      <c r="G1573">
        <f>+'LISTADO GENERAL '!T1585</f>
        <v>0</v>
      </c>
      <c r="H1573" s="21">
        <f>+'LISTADO GENERAL '!O1585</f>
        <v>5.6715189873417708</v>
      </c>
      <c r="I1573">
        <f t="shared" si="48"/>
        <v>0</v>
      </c>
      <c r="J1573">
        <f>IF('LISTADO GENERAL '!K1585="EXENTO",'REF2'!I1573,I1573*1.16)</f>
        <v>0</v>
      </c>
      <c r="K1573" t="b">
        <f t="shared" si="49"/>
        <v>0</v>
      </c>
      <c r="L1573">
        <f>'LISTADO GENERAL '!A1585</f>
        <v>0</v>
      </c>
    </row>
    <row r="1574" spans="1:12">
      <c r="A1574" s="22">
        <v>1573</v>
      </c>
      <c r="B1574" t="str">
        <f>+'LISTADO GENERAL '!B1586</f>
        <v>022200821</v>
      </c>
      <c r="C1574" t="str">
        <f>+'LISTADO GENERAL '!E1586</f>
        <v>MINOXIDIL 5% SOLUCION X 60ML  (BHIO-MED)</v>
      </c>
      <c r="D1574">
        <f>+'LISTADO GENERAL '!F1586</f>
        <v>0</v>
      </c>
      <c r="E1574" t="str">
        <f>+'LISTADO GENERAL '!I1586</f>
        <v>(BHIO-MED)</v>
      </c>
      <c r="F1574" s="20">
        <f>+'LISTADO GENERAL '!S1586</f>
        <v>45992</v>
      </c>
      <c r="G1574">
        <f>+'LISTADO GENERAL '!T1586</f>
        <v>0</v>
      </c>
      <c r="H1574" s="21">
        <f>+'LISTADO GENERAL '!O1586</f>
        <v>6.3417721518987333</v>
      </c>
      <c r="I1574">
        <f t="shared" si="48"/>
        <v>0</v>
      </c>
      <c r="J1574">
        <f>IF('LISTADO GENERAL '!K1586="EXENTO",'REF2'!I1574,I1574*1.16)</f>
        <v>0</v>
      </c>
      <c r="K1574" t="b">
        <f t="shared" si="49"/>
        <v>0</v>
      </c>
      <c r="L1574">
        <f>'LISTADO GENERAL '!A1586</f>
        <v>0</v>
      </c>
    </row>
    <row r="1575" spans="1:12">
      <c r="A1575" s="22">
        <v>1574</v>
      </c>
      <c r="B1575" t="str">
        <f>+'LISTADO GENERAL '!B1587</f>
        <v>0517400000</v>
      </c>
      <c r="C1575" t="str">
        <f>+'LISTADO GENERAL '!E1587</f>
        <v>MINOXIDIL FORTE 5 % X mL SOLUCION</v>
      </c>
      <c r="D1575">
        <f>+'LISTADO GENERAL '!F1587</f>
        <v>0</v>
      </c>
      <c r="E1575" t="str">
        <f>+'LISTADO GENERAL '!I1587</f>
        <v>VIVAX</v>
      </c>
      <c r="F1575" s="20">
        <f>+'LISTADO GENERAL '!S1587</f>
        <v>46023</v>
      </c>
      <c r="G1575">
        <f>+'LISTADO GENERAL '!T1587</f>
        <v>0</v>
      </c>
      <c r="H1575" s="21">
        <f>+'LISTADO GENERAL '!O1587</f>
        <v>16.784629594631166</v>
      </c>
      <c r="I1575">
        <f t="shared" si="48"/>
        <v>0</v>
      </c>
      <c r="J1575">
        <f>IF('LISTADO GENERAL '!K1587="EXENTO",'REF2'!I1575,I1575*1.16)</f>
        <v>0</v>
      </c>
      <c r="K1575" t="b">
        <f t="shared" si="49"/>
        <v>0</v>
      </c>
      <c r="L1575">
        <f>'LISTADO GENERAL '!A1587</f>
        <v>0</v>
      </c>
    </row>
    <row r="1576" spans="1:12">
      <c r="A1576" s="22">
        <v>1575</v>
      </c>
      <c r="B1576" t="str">
        <f>+'LISTADO GENERAL '!B1588</f>
        <v>010350000</v>
      </c>
      <c r="C1576" t="str">
        <f>+'LISTADO GENERAL '!E1588</f>
        <v>MIOVIT COMPOSITUM KIT X6 AMP</v>
      </c>
      <c r="D1576">
        <f>+'LISTADO GENERAL '!F1588</f>
        <v>0</v>
      </c>
      <c r="E1576" t="str">
        <f>+'LISTADO GENERAL '!I1588</f>
        <v>COFASA</v>
      </c>
      <c r="F1576" s="20">
        <f>+'LISTADO GENERAL '!S1588</f>
        <v>46539</v>
      </c>
      <c r="G1576">
        <f>+'LISTADO GENERAL '!T1588</f>
        <v>0</v>
      </c>
      <c r="H1576" s="21">
        <f>+'LISTADO GENERAL '!O1588</f>
        <v>9.5844155844155843</v>
      </c>
      <c r="I1576">
        <f t="shared" si="48"/>
        <v>0</v>
      </c>
      <c r="J1576">
        <f>IF('LISTADO GENERAL '!K1588="EXENTO",'REF2'!I1576,I1576*1.16)</f>
        <v>0</v>
      </c>
      <c r="K1576" t="b">
        <f t="shared" si="49"/>
        <v>0</v>
      </c>
      <c r="L1576" t="str">
        <f>'LISTADO GENERAL '!A1588</f>
        <v>PRODUCTOS TOP</v>
      </c>
    </row>
    <row r="1577" spans="1:12">
      <c r="A1577" s="22">
        <v>1576</v>
      </c>
      <c r="B1577" t="str">
        <f>+'LISTADO GENERAL '!B1589</f>
        <v>020350333</v>
      </c>
      <c r="C1577" t="str">
        <f>+'LISTADO GENERAL '!E1589</f>
        <v>MIOVIT COMPOSITUM SOL INY CAJA X 1 AMPOLLA</v>
      </c>
      <c r="D1577">
        <f>+'LISTADO GENERAL '!F1589</f>
        <v>0</v>
      </c>
      <c r="E1577" t="str">
        <f>+'LISTADO GENERAL '!I1589</f>
        <v>COFASA</v>
      </c>
      <c r="F1577" s="20">
        <f>+'LISTADO GENERAL '!S1589</f>
        <v>46204</v>
      </c>
      <c r="G1577">
        <f>+'LISTADO GENERAL '!T1589</f>
        <v>0</v>
      </c>
      <c r="H1577" s="21">
        <f>+'LISTADO GENERAL '!O1589</f>
        <v>2.4410454545454545</v>
      </c>
      <c r="I1577">
        <f t="shared" si="48"/>
        <v>0</v>
      </c>
      <c r="J1577">
        <f>IF('LISTADO GENERAL '!K1589="EXENTO",'REF2'!I1577,I1577*1.16)</f>
        <v>0</v>
      </c>
      <c r="K1577" t="b">
        <f t="shared" si="49"/>
        <v>0</v>
      </c>
      <c r="L1577">
        <f>'LISTADO GENERAL '!A1589</f>
        <v>0</v>
      </c>
    </row>
    <row r="1578" spans="1:12">
      <c r="A1578" s="22">
        <v>1577</v>
      </c>
      <c r="B1578" t="str">
        <f>+'LISTADO GENERAL '!B1590</f>
        <v>020350776</v>
      </c>
      <c r="C1578" t="str">
        <f>+'LISTADO GENERAL '!E1590</f>
        <v>MIOVIT COMPOSITUM SOL INY CAJA X 3 AMP</v>
      </c>
      <c r="D1578">
        <f>+'LISTADO GENERAL '!F1590</f>
        <v>0</v>
      </c>
      <c r="E1578" t="str">
        <f>+'LISTADO GENERAL '!I1590</f>
        <v>COFASA</v>
      </c>
      <c r="F1578" s="20">
        <f>+'LISTADO GENERAL '!S1590</f>
        <v>46478</v>
      </c>
      <c r="G1578">
        <f>+'LISTADO GENERAL '!T1590</f>
        <v>0</v>
      </c>
      <c r="H1578" s="21">
        <f>+'LISTADO GENERAL '!O1590</f>
        <v>4.8033896103896101</v>
      </c>
      <c r="I1578">
        <f t="shared" si="48"/>
        <v>0</v>
      </c>
      <c r="J1578">
        <f>IF('LISTADO GENERAL '!K1590="EXENTO",'REF2'!I1578,I1578*1.16)</f>
        <v>0</v>
      </c>
      <c r="K1578" t="b">
        <f t="shared" si="49"/>
        <v>0</v>
      </c>
      <c r="L1578">
        <f>'LISTADO GENERAL '!A1590</f>
        <v>0</v>
      </c>
    </row>
    <row r="1579" spans="1:12">
      <c r="A1579" s="22">
        <v>1578</v>
      </c>
      <c r="B1579" t="str">
        <f>+'LISTADO GENERAL '!B1591</f>
        <v>020350979</v>
      </c>
      <c r="C1579" t="str">
        <f>+'LISTADO GENERAL '!E1591</f>
        <v xml:space="preserve">MIOVIT JARABE X 180 ML </v>
      </c>
      <c r="D1579">
        <f>+'LISTADO GENERAL '!F1591</f>
        <v>0</v>
      </c>
      <c r="E1579" t="str">
        <f>+'LISTADO GENERAL '!I1591</f>
        <v>COFASA</v>
      </c>
      <c r="F1579" s="20">
        <f>+'LISTADO GENERAL '!S1591</f>
        <v>46082</v>
      </c>
      <c r="G1579">
        <f>+'LISTADO GENERAL '!T1591</f>
        <v>0</v>
      </c>
      <c r="H1579" s="21">
        <f>+'LISTADO GENERAL '!O1591</f>
        <v>10.768101265822784</v>
      </c>
      <c r="I1579">
        <f t="shared" si="48"/>
        <v>0</v>
      </c>
      <c r="J1579">
        <f>IF('LISTADO GENERAL '!K1591="EXENTO",'REF2'!I1579,I1579*1.16)</f>
        <v>0</v>
      </c>
      <c r="K1579" t="b">
        <f t="shared" si="49"/>
        <v>0</v>
      </c>
      <c r="L1579" t="str">
        <f>'LISTADO GENERAL '!A1591</f>
        <v>PRODUCTOS TOP</v>
      </c>
    </row>
    <row r="1580" spans="1:12">
      <c r="A1580" s="22">
        <v>1579</v>
      </c>
      <c r="B1580" t="str">
        <f>+'LISTADO GENERAL '!B1592</f>
        <v>020350941</v>
      </c>
      <c r="C1580" t="str">
        <f>+'LISTADO GENERAL '!E1592</f>
        <v>MIOVIT JARABE X 90ML</v>
      </c>
      <c r="D1580">
        <f>+'LISTADO GENERAL '!F1592</f>
        <v>0</v>
      </c>
      <c r="E1580" t="str">
        <f>+'LISTADO GENERAL '!I1592</f>
        <v>COFASA</v>
      </c>
      <c r="F1580" s="20">
        <f>+'LISTADO GENERAL '!S1592</f>
        <v>46235</v>
      </c>
      <c r="G1580">
        <f>+'LISTADO GENERAL '!T1592</f>
        <v>0</v>
      </c>
      <c r="H1580" s="21">
        <f>+'LISTADO GENERAL '!O1592</f>
        <v>5.4468963268999291</v>
      </c>
      <c r="I1580">
        <f t="shared" si="48"/>
        <v>0</v>
      </c>
      <c r="J1580">
        <f>IF('LISTADO GENERAL '!K1592="EXENTO",'REF2'!I1580,I1580*1.16)</f>
        <v>0</v>
      </c>
      <c r="K1580" t="b">
        <f t="shared" si="49"/>
        <v>0</v>
      </c>
      <c r="L1580" t="str">
        <f>'LISTADO GENERAL '!A1592</f>
        <v>PRODUCTOS TOP</v>
      </c>
    </row>
    <row r="1581" spans="1:12">
      <c r="A1581" s="22">
        <v>1580</v>
      </c>
      <c r="B1581" t="str">
        <f>+'LISTADO GENERAL '!B1593</f>
        <v>020350855</v>
      </c>
      <c r="C1581" t="str">
        <f>+'LISTADO GENERAL '!E1593</f>
        <v>MIOVIT SOL ORAL GOTAS X 20ML</v>
      </c>
      <c r="D1581">
        <f>+'LISTADO GENERAL '!F1593</f>
        <v>0</v>
      </c>
      <c r="E1581" t="str">
        <f>+'LISTADO GENERAL '!I1593</f>
        <v>COFASA</v>
      </c>
      <c r="F1581" s="20">
        <f>+'LISTADO GENERAL '!S1593</f>
        <v>46204</v>
      </c>
      <c r="G1581">
        <f>+'LISTADO GENERAL '!T1593</f>
        <v>0</v>
      </c>
      <c r="H1581" s="21">
        <f>+'LISTADO GENERAL '!O1593</f>
        <v>3.2304303797468354</v>
      </c>
      <c r="I1581">
        <f t="shared" si="48"/>
        <v>0</v>
      </c>
      <c r="J1581">
        <f>IF('LISTADO GENERAL '!K1593="EXENTO",'REF2'!I1581,I1581*1.16)</f>
        <v>0</v>
      </c>
      <c r="K1581" t="b">
        <f t="shared" si="49"/>
        <v>0</v>
      </c>
      <c r="L1581" t="str">
        <f>'LISTADO GENERAL '!A1593</f>
        <v>NUEVAS ENTRADAS</v>
      </c>
    </row>
    <row r="1582" spans="1:12">
      <c r="A1582" s="22">
        <v>1581</v>
      </c>
      <c r="B1582" t="str">
        <f>+'LISTADO GENERAL '!B1594</f>
        <v>020350334</v>
      </c>
      <c r="C1582" t="str">
        <f>+'LISTADO GENERAL '!E1594</f>
        <v xml:space="preserve">MIOVIT X 10 GRAGEAS </v>
      </c>
      <c r="D1582">
        <f>+'LISTADO GENERAL '!F1594</f>
        <v>0</v>
      </c>
      <c r="E1582" t="str">
        <f>+'LISTADO GENERAL '!I1594</f>
        <v>COFASA</v>
      </c>
      <c r="F1582" s="20">
        <f>+'LISTADO GENERAL '!S1594</f>
        <v>46569</v>
      </c>
      <c r="G1582">
        <f>+'LISTADO GENERAL '!T1594</f>
        <v>0</v>
      </c>
      <c r="H1582" s="21">
        <f>+'LISTADO GENERAL '!O1594</f>
        <v>2.8987012987012983</v>
      </c>
      <c r="I1582">
        <f t="shared" si="48"/>
        <v>0</v>
      </c>
      <c r="J1582">
        <f>IF('LISTADO GENERAL '!K1594="EXENTO",'REF2'!I1582,I1582*1.16)</f>
        <v>0</v>
      </c>
      <c r="K1582" t="b">
        <f t="shared" si="49"/>
        <v>0</v>
      </c>
      <c r="L1582">
        <f>'LISTADO GENERAL '!A1594</f>
        <v>0</v>
      </c>
    </row>
    <row r="1583" spans="1:12">
      <c r="A1583" s="22">
        <v>1582</v>
      </c>
      <c r="B1583" t="str">
        <f>+'LISTADO GENERAL '!B1595</f>
        <v>020350483</v>
      </c>
      <c r="C1583" t="str">
        <f>+'LISTADO GENERAL '!E1595</f>
        <v xml:space="preserve">MIOVIT X 30 GRAGEAS </v>
      </c>
      <c r="D1583">
        <f>+'LISTADO GENERAL '!F1595</f>
        <v>0</v>
      </c>
      <c r="E1583" t="str">
        <f>+'LISTADO GENERAL '!I1595</f>
        <v>COFASA</v>
      </c>
      <c r="F1583" s="20">
        <f>+'LISTADO GENERAL '!S1595</f>
        <v>46569</v>
      </c>
      <c r="G1583">
        <f>+'LISTADO GENERAL '!T1595</f>
        <v>0</v>
      </c>
      <c r="H1583" s="21">
        <f>+'LISTADO GENERAL '!O1595</f>
        <v>5.7881583019464449</v>
      </c>
      <c r="I1583">
        <f t="shared" si="48"/>
        <v>0</v>
      </c>
      <c r="J1583">
        <f>IF('LISTADO GENERAL '!K1595="EXENTO",'REF2'!I1583,I1583*1.16)</f>
        <v>0</v>
      </c>
      <c r="K1583" t="b">
        <f t="shared" si="49"/>
        <v>0</v>
      </c>
      <c r="L1583" t="str">
        <f>'LISTADO GENERAL '!A1595</f>
        <v>PRODUCTOS TOP</v>
      </c>
    </row>
    <row r="1584" spans="1:12">
      <c r="A1584" s="22">
        <v>1583</v>
      </c>
      <c r="B1584" t="str">
        <f>+'LISTADO GENERAL '!B1596</f>
        <v>020351001</v>
      </c>
      <c r="C1584" t="str">
        <f>+'LISTADO GENERAL '!E1596</f>
        <v xml:space="preserve">MIOVIT X 60 GRAGEAS </v>
      </c>
      <c r="D1584">
        <f>+'LISTADO GENERAL '!F1596</f>
        <v>0</v>
      </c>
      <c r="E1584" t="str">
        <f>+'LISTADO GENERAL '!I1596</f>
        <v>COFASA</v>
      </c>
      <c r="F1584" s="20">
        <f>+'LISTADO GENERAL '!S1596</f>
        <v>46539</v>
      </c>
      <c r="G1584">
        <f>+'LISTADO GENERAL '!T1596</f>
        <v>0</v>
      </c>
      <c r="H1584" s="21">
        <f>+'LISTADO GENERAL '!O1596</f>
        <v>11.847837176184891</v>
      </c>
      <c r="I1584">
        <f t="shared" si="48"/>
        <v>0</v>
      </c>
      <c r="J1584">
        <f>IF('LISTADO GENERAL '!K1596="EXENTO",'REF2'!I1584,I1584*1.16)</f>
        <v>0</v>
      </c>
      <c r="K1584" t="b">
        <f t="shared" si="49"/>
        <v>0</v>
      </c>
      <c r="L1584" t="str">
        <f>'LISTADO GENERAL '!A1596</f>
        <v>PRODUCTOS TOP</v>
      </c>
    </row>
    <row r="1585" spans="1:12">
      <c r="A1585" s="22">
        <v>1584</v>
      </c>
      <c r="B1585" t="str">
        <f>+'LISTADO GENERAL '!B1597</f>
        <v>021690844</v>
      </c>
      <c r="C1585" t="str">
        <f>+'LISTADO GENERAL '!E1597</f>
        <v>MIRTAZAVAL 30MG X 30 TAB</v>
      </c>
      <c r="D1585">
        <f>+'LISTADO GENERAL '!F1597</f>
        <v>0</v>
      </c>
      <c r="E1585" t="str">
        <f>+'LISTADO GENERAL '!I1597</f>
        <v>VALMOR</v>
      </c>
      <c r="F1585" s="20">
        <f>+'LISTADO GENERAL '!S1597</f>
        <v>46631</v>
      </c>
      <c r="G1585">
        <f>+'LISTADO GENERAL '!T1597</f>
        <v>0</v>
      </c>
      <c r="H1585" s="21">
        <f>+'LISTADO GENERAL '!O1597</f>
        <v>10.532467532467532</v>
      </c>
      <c r="I1585">
        <f t="shared" si="48"/>
        <v>0</v>
      </c>
      <c r="J1585">
        <f>IF('LISTADO GENERAL '!K1597="EXENTO",'REF2'!I1585,I1585*1.16)</f>
        <v>0</v>
      </c>
      <c r="K1585" t="b">
        <f t="shared" si="49"/>
        <v>0</v>
      </c>
      <c r="L1585">
        <f>'LISTADO GENERAL '!A1597</f>
        <v>0</v>
      </c>
    </row>
    <row r="1586" spans="1:12">
      <c r="A1586" s="22">
        <v>1585</v>
      </c>
      <c r="B1586" t="str">
        <f>+'LISTADO GENERAL '!B1598</f>
        <v>021260987</v>
      </c>
      <c r="C1586" t="str">
        <f>+'LISTADO GENERAL '!E1598</f>
        <v xml:space="preserve">MISULVAN 30MG/5ML X 120 ML JARABE </v>
      </c>
      <c r="D1586">
        <f>+'LISTADO GENERAL '!F1598</f>
        <v>0</v>
      </c>
      <c r="E1586" t="str">
        <f>+'LISTADO GENERAL '!I1598</f>
        <v>PLUS ANDES</v>
      </c>
      <c r="F1586" s="20">
        <f>+'LISTADO GENERAL '!S1598</f>
        <v>46508</v>
      </c>
      <c r="G1586">
        <f>+'LISTADO GENERAL '!T1598</f>
        <v>0</v>
      </c>
      <c r="H1586" s="21">
        <f>+'LISTADO GENERAL '!O1598</f>
        <v>3.2843450194284105</v>
      </c>
      <c r="I1586">
        <f t="shared" si="48"/>
        <v>0</v>
      </c>
      <c r="J1586">
        <f>IF('LISTADO GENERAL '!K1598="EXENTO",'REF2'!I1586,I1586*1.16)</f>
        <v>0</v>
      </c>
      <c r="K1586" t="b">
        <f t="shared" si="49"/>
        <v>0</v>
      </c>
      <c r="L1586">
        <f>'LISTADO GENERAL '!A1598</f>
        <v>0</v>
      </c>
    </row>
    <row r="1587" spans="1:12">
      <c r="A1587" s="22">
        <v>1586</v>
      </c>
      <c r="B1587" t="str">
        <f>+'LISTADO GENERAL '!B1599</f>
        <v>021260980</v>
      </c>
      <c r="C1587" t="str">
        <f>+'LISTADO GENERAL '!E1599</f>
        <v>MISULVAN COMPOSITUM JARABE ADULTO X 120ML</v>
      </c>
      <c r="D1587">
        <f>+'LISTADO GENERAL '!F1599</f>
        <v>0</v>
      </c>
      <c r="E1587" t="str">
        <f>+'LISTADO GENERAL '!I1599</f>
        <v>PLUS ANDES</v>
      </c>
      <c r="F1587" s="20">
        <f>+'LISTADO GENERAL '!S1599</f>
        <v>46023</v>
      </c>
      <c r="G1587">
        <f>+'LISTADO GENERAL '!T1599</f>
        <v>0</v>
      </c>
      <c r="H1587" s="21">
        <f>+'LISTADO GENERAL '!O1599</f>
        <v>4.0372032042287076</v>
      </c>
      <c r="I1587">
        <f t="shared" si="48"/>
        <v>0</v>
      </c>
      <c r="J1587">
        <f>IF('LISTADO GENERAL '!K1599="EXENTO",'REF2'!I1587,I1587*1.16)</f>
        <v>0</v>
      </c>
      <c r="K1587" t="b">
        <f t="shared" si="49"/>
        <v>0</v>
      </c>
      <c r="L1587">
        <f>'LISTADO GENERAL '!A1599</f>
        <v>0</v>
      </c>
    </row>
    <row r="1588" spans="1:12">
      <c r="A1588" s="22">
        <v>1587</v>
      </c>
      <c r="B1588" t="str">
        <f>+'LISTADO GENERAL '!B1600</f>
        <v>021260981</v>
      </c>
      <c r="C1588" t="str">
        <f>+'LISTADO GENERAL '!E1600</f>
        <v>MISULVAN COMPOSITUM JARABE PEDIATRICO X 120ML</v>
      </c>
      <c r="D1588">
        <f>+'LISTADO GENERAL '!F1600</f>
        <v>0</v>
      </c>
      <c r="E1588" t="str">
        <f>+'LISTADO GENERAL '!I1600</f>
        <v>PLUS ANDES</v>
      </c>
      <c r="F1588" s="20">
        <f>+'LISTADO GENERAL '!S1600</f>
        <v>46327</v>
      </c>
      <c r="G1588">
        <f>+'LISTADO GENERAL '!T1600</f>
        <v>0</v>
      </c>
      <c r="H1588" s="21">
        <f>+'LISTADO GENERAL '!O1600</f>
        <v>3.8278853604461585</v>
      </c>
      <c r="I1588">
        <f t="shared" si="48"/>
        <v>0</v>
      </c>
      <c r="J1588">
        <f>IF('LISTADO GENERAL '!K1600="EXENTO",'REF2'!I1588,I1588*1.16)</f>
        <v>0</v>
      </c>
      <c r="K1588" t="b">
        <f t="shared" si="49"/>
        <v>0</v>
      </c>
      <c r="L1588">
        <f>'LISTADO GENERAL '!A1600</f>
        <v>0</v>
      </c>
    </row>
    <row r="1589" spans="1:12">
      <c r="A1589" s="22">
        <v>1588</v>
      </c>
      <c r="B1589" t="str">
        <f>+'LISTADO GENERAL '!B1601</f>
        <v>021261015</v>
      </c>
      <c r="C1589" t="str">
        <f>+'LISTADO GENERAL '!E1601</f>
        <v>MISULVAN FORTE 30mg/5ml SOL ORAL X 120 ml</v>
      </c>
      <c r="D1589">
        <f>+'LISTADO GENERAL '!F1601</f>
        <v>0</v>
      </c>
      <c r="E1589" t="str">
        <f>+'LISTADO GENERAL '!I1601</f>
        <v>PLUS ANDES</v>
      </c>
      <c r="F1589" s="20">
        <f>+'LISTADO GENERAL '!S1601</f>
        <v>46600</v>
      </c>
      <c r="G1589">
        <f>+'LISTADO GENERAL '!T1601</f>
        <v>0</v>
      </c>
      <c r="H1589" s="21">
        <f>+'LISTADO GENERAL '!O1601</f>
        <v>3.9331208912924045</v>
      </c>
      <c r="I1589">
        <f t="shared" si="48"/>
        <v>0</v>
      </c>
      <c r="J1589">
        <f>IF('LISTADO GENERAL '!K1601="EXENTO",'REF2'!I1589,I1589*1.16)</f>
        <v>0</v>
      </c>
      <c r="K1589" t="b">
        <f t="shared" si="49"/>
        <v>0</v>
      </c>
      <c r="L1589">
        <f>'LISTADO GENERAL '!A1601</f>
        <v>0</v>
      </c>
    </row>
    <row r="1590" spans="1:12">
      <c r="A1590" s="22">
        <v>1589</v>
      </c>
      <c r="B1590" t="str">
        <f>+'LISTADO GENERAL '!B1602</f>
        <v>021260984</v>
      </c>
      <c r="C1590" t="str">
        <f>+'LISTADO GENERAL '!E1602</f>
        <v>MISULVAN JARABE PEDIATRICO 15MG/5ML X 120ML</v>
      </c>
      <c r="D1590">
        <f>+'LISTADO GENERAL '!F1602</f>
        <v>0</v>
      </c>
      <c r="E1590" t="str">
        <f>+'LISTADO GENERAL '!I1602</f>
        <v>PLUS ANDES</v>
      </c>
      <c r="F1590" s="20">
        <f>+'LISTADO GENERAL '!S1602</f>
        <v>46143</v>
      </c>
      <c r="G1590">
        <f>+'LISTADO GENERAL '!T1602</f>
        <v>0</v>
      </c>
      <c r="H1590" s="21">
        <f>+'LISTADO GENERAL '!O1602</f>
        <v>3.0258282620914905</v>
      </c>
      <c r="I1590">
        <f t="shared" si="48"/>
        <v>0</v>
      </c>
      <c r="J1590">
        <f>IF('LISTADO GENERAL '!K1602="EXENTO",'REF2'!I1590,I1590*1.16)</f>
        <v>0</v>
      </c>
      <c r="K1590" t="b">
        <f t="shared" si="49"/>
        <v>0</v>
      </c>
      <c r="L1590">
        <f>'LISTADO GENERAL '!A1602</f>
        <v>0</v>
      </c>
    </row>
    <row r="1591" spans="1:12">
      <c r="A1591" s="22">
        <v>1590</v>
      </c>
      <c r="B1591" t="str">
        <f>+'LISTADO GENERAL '!B1603</f>
        <v>021260989</v>
      </c>
      <c r="C1591" t="str">
        <f>+'LISTADO GENERAL '!E1603</f>
        <v>MISULVAN SOL GOTAS 7,5 MG / ML X 30 ML</v>
      </c>
      <c r="D1591">
        <f>+'LISTADO GENERAL '!F1603</f>
        <v>0</v>
      </c>
      <c r="E1591" t="str">
        <f>+'LISTADO GENERAL '!I1603</f>
        <v>PLUS ANDES</v>
      </c>
      <c r="F1591" s="20">
        <f>+'LISTADO GENERAL '!S1603</f>
        <v>46054</v>
      </c>
      <c r="G1591">
        <f>+'LISTADO GENERAL '!T1603</f>
        <v>0</v>
      </c>
      <c r="H1591" s="21">
        <f>+'LISTADO GENERAL '!O1603</f>
        <v>1.7010294589662964</v>
      </c>
      <c r="I1591">
        <f t="shared" si="48"/>
        <v>0</v>
      </c>
      <c r="J1591">
        <f>IF('LISTADO GENERAL '!K1603="EXENTO",'REF2'!I1591,I1591*1.16)</f>
        <v>0</v>
      </c>
      <c r="K1591" t="b">
        <f t="shared" si="49"/>
        <v>0</v>
      </c>
      <c r="L1591">
        <f>'LISTADO GENERAL '!A1603</f>
        <v>0</v>
      </c>
    </row>
    <row r="1592" spans="1:12">
      <c r="A1592" s="22">
        <v>1591</v>
      </c>
      <c r="B1592" t="str">
        <f>+'LISTADO GENERAL '!B1604</f>
        <v>021700730</v>
      </c>
      <c r="C1592" t="str">
        <f>+'LISTADO GENERAL '!E1604</f>
        <v>MODERAN 10,1G/15ML SOLUCION X 120ML</v>
      </c>
      <c r="D1592">
        <f>+'LISTADO GENERAL '!F1604</f>
        <v>0</v>
      </c>
      <c r="E1592" t="str">
        <f>+'LISTADO GENERAL '!I1604</f>
        <v>VARGAS</v>
      </c>
      <c r="F1592" s="20">
        <f>+'LISTADO GENERAL '!S1604</f>
        <v>45931</v>
      </c>
      <c r="G1592">
        <f>+'LISTADO GENERAL '!T1604</f>
        <v>0</v>
      </c>
      <c r="H1592" s="21">
        <f>+'LISTADO GENERAL '!O1604</f>
        <v>8.4658227848101273</v>
      </c>
      <c r="I1592">
        <f t="shared" si="48"/>
        <v>0</v>
      </c>
      <c r="J1592">
        <f>IF('LISTADO GENERAL '!K1604="EXENTO",'REF2'!I1592,I1592*1.16)</f>
        <v>0</v>
      </c>
      <c r="K1592" t="b">
        <f t="shared" si="49"/>
        <v>0</v>
      </c>
      <c r="L1592">
        <f>'LISTADO GENERAL '!A1604</f>
        <v>0</v>
      </c>
    </row>
    <row r="1593" spans="1:12">
      <c r="A1593" s="22">
        <v>1592</v>
      </c>
      <c r="B1593" t="str">
        <f>+'LISTADO GENERAL '!B1605</f>
        <v>020931106</v>
      </c>
      <c r="C1593" t="str">
        <f>+'LISTADO GENERAL '!E1605</f>
        <v>MOMEQ 0,1% CREMA 15G</v>
      </c>
      <c r="D1593">
        <f>+'LISTADO GENERAL '!F1605</f>
        <v>0</v>
      </c>
      <c r="E1593" t="str">
        <f>+'LISTADO GENERAL '!I1605</f>
        <v>LA SANTE</v>
      </c>
      <c r="F1593" s="20">
        <f>+'LISTADO GENERAL '!S1605</f>
        <v>46266</v>
      </c>
      <c r="G1593">
        <f>+'LISTADO GENERAL '!T1605</f>
        <v>0</v>
      </c>
      <c r="H1593" s="21">
        <f>+'LISTADO GENERAL '!O1605</f>
        <v>4.5178000000000003</v>
      </c>
      <c r="I1593">
        <f t="shared" si="48"/>
        <v>0</v>
      </c>
      <c r="J1593">
        <f>IF('LISTADO GENERAL '!K1605="EXENTO",'REF2'!I1593,I1593*1.16)</f>
        <v>0</v>
      </c>
      <c r="K1593" t="b">
        <f t="shared" si="49"/>
        <v>0</v>
      </c>
      <c r="L1593" t="str">
        <f>'LISTADO GENERAL '!A1605</f>
        <v>BROCHE DE ORO</v>
      </c>
    </row>
    <row r="1594" spans="1:12">
      <c r="A1594" s="22">
        <v>1593</v>
      </c>
      <c r="B1594" t="str">
        <f>+'LISTADO GENERAL '!B1606</f>
        <v>033820004</v>
      </c>
      <c r="C1594" t="str">
        <f>+'LISTADO GENERAL '!E1606</f>
        <v>MOMETASONA FUROATO SUSP. NASAL 140 DOSIS</v>
      </c>
      <c r="D1594">
        <f>+'LISTADO GENERAL '!F1606</f>
        <v>0</v>
      </c>
      <c r="E1594" t="str">
        <f>+'LISTADO GENERAL '!I1606</f>
        <v>FELIRNI</v>
      </c>
      <c r="F1594" s="20">
        <f>+'LISTADO GENERAL '!S1606</f>
        <v>45839</v>
      </c>
      <c r="G1594">
        <f>+'LISTADO GENERAL '!T1606</f>
        <v>0</v>
      </c>
      <c r="H1594" s="21">
        <f>+'LISTADO GENERAL '!O1606</f>
        <v>4.2987012987012987</v>
      </c>
      <c r="I1594">
        <f t="shared" si="48"/>
        <v>0</v>
      </c>
      <c r="J1594">
        <f>IF('LISTADO GENERAL '!K1606="EXENTO",'REF2'!I1594,I1594*1.16)</f>
        <v>0</v>
      </c>
      <c r="K1594" t="b">
        <f t="shared" si="49"/>
        <v>0</v>
      </c>
      <c r="L1594">
        <f>'LISTADO GENERAL '!A1606</f>
        <v>0</v>
      </c>
    </row>
    <row r="1595" spans="1:12">
      <c r="A1595" s="22">
        <v>1594</v>
      </c>
      <c r="B1595" t="str">
        <f>+'LISTADO GENERAL '!B1607</f>
        <v>033500004</v>
      </c>
      <c r="C1595" t="str">
        <f>+'LISTADO GENERAL '!E1607</f>
        <v>MONODOKS 100mg X 14 CAP (DEVA)</v>
      </c>
      <c r="D1595">
        <f>+'LISTADO GENERAL '!F1607</f>
        <v>0</v>
      </c>
      <c r="E1595" t="str">
        <f>+'LISTADO GENERAL '!I1607</f>
        <v xml:space="preserve">DOROPHARMA </v>
      </c>
      <c r="F1595" s="20">
        <f>+'LISTADO GENERAL '!S1607</f>
        <v>47058</v>
      </c>
      <c r="G1595">
        <f>+'LISTADO GENERAL '!T1607</f>
        <v>0</v>
      </c>
      <c r="H1595" s="21">
        <f>+'LISTADO GENERAL '!O1607</f>
        <v>11.727272727272727</v>
      </c>
      <c r="I1595">
        <f t="shared" si="48"/>
        <v>0</v>
      </c>
      <c r="J1595">
        <f>IF('LISTADO GENERAL '!K1607="EXENTO",'REF2'!I1595,I1595*1.16)</f>
        <v>0</v>
      </c>
      <c r="K1595" t="b">
        <f t="shared" si="49"/>
        <v>0</v>
      </c>
      <c r="L1595">
        <f>'LISTADO GENERAL '!A1607</f>
        <v>0</v>
      </c>
    </row>
    <row r="1596" spans="1:12">
      <c r="A1596" s="22">
        <v>1595</v>
      </c>
      <c r="B1596" t="str">
        <f>+'LISTADO GENERAL '!B1608</f>
        <v>020980335</v>
      </c>
      <c r="C1596" t="str">
        <f>+'LISTADO GENERAL '!E1608</f>
        <v>MONOSULPA SOL NASAL X 15ML</v>
      </c>
      <c r="D1596">
        <f>+'LISTADO GENERAL '!F1608</f>
        <v>0</v>
      </c>
      <c r="E1596" t="str">
        <f>+'LISTADO GENERAL '!I1608</f>
        <v>LETI-GENVEN</v>
      </c>
      <c r="F1596" s="20">
        <f>+'LISTADO GENERAL '!S1608</f>
        <v>46054</v>
      </c>
      <c r="G1596">
        <f>+'LISTADO GENERAL '!T1608</f>
        <v>0</v>
      </c>
      <c r="H1596" s="21">
        <f>+'LISTADO GENERAL '!O1608</f>
        <v>8.9941558441558449</v>
      </c>
      <c r="I1596">
        <f t="shared" si="48"/>
        <v>0</v>
      </c>
      <c r="J1596">
        <f>IF('LISTADO GENERAL '!K1608="EXENTO",'REF2'!I1596,I1596*1.16)</f>
        <v>0</v>
      </c>
      <c r="K1596" t="b">
        <f t="shared" si="49"/>
        <v>0</v>
      </c>
      <c r="L1596" t="str">
        <f>'LISTADO GENERAL '!A1608</f>
        <v xml:space="preserve">BROCHE DE ORO </v>
      </c>
    </row>
    <row r="1597" spans="1:12">
      <c r="A1597" s="22">
        <v>1596</v>
      </c>
      <c r="B1597" t="str">
        <f>+'LISTADO GENERAL '!B1609</f>
        <v>020981155</v>
      </c>
      <c r="C1597" t="str">
        <f>+'LISTADO GENERAL '!E1609</f>
        <v>MONTELUKAST 10 MG X 10 COMPRIMIDOS</v>
      </c>
      <c r="D1597">
        <f>+'LISTADO GENERAL '!F1609</f>
        <v>0</v>
      </c>
      <c r="E1597" t="str">
        <f>+'LISTADO GENERAL '!I1609</f>
        <v>LETI-GENVEN</v>
      </c>
      <c r="F1597" s="20">
        <f>+'LISTADO GENERAL '!S1609</f>
        <v>46235</v>
      </c>
      <c r="G1597">
        <f>+'LISTADO GENERAL '!T1609</f>
        <v>0</v>
      </c>
      <c r="H1597" s="21">
        <f>+'LISTADO GENERAL '!O1609</f>
        <v>2.4798701298701293</v>
      </c>
      <c r="I1597">
        <f t="shared" si="48"/>
        <v>0</v>
      </c>
      <c r="J1597">
        <f>IF('LISTADO GENERAL '!K1609="EXENTO",'REF2'!I1597,I1597*1.16)</f>
        <v>0</v>
      </c>
      <c r="K1597" t="b">
        <f t="shared" si="49"/>
        <v>0</v>
      </c>
      <c r="L1597" t="str">
        <f>'LISTADO GENERAL '!A1609</f>
        <v xml:space="preserve">BROCHE DE ORO </v>
      </c>
    </row>
    <row r="1598" spans="1:12">
      <c r="A1598" s="22">
        <v>1597</v>
      </c>
      <c r="B1598" t="str">
        <f>+'LISTADO GENERAL '!B1610</f>
        <v>032820002</v>
      </c>
      <c r="C1598" t="str">
        <f>+'LISTADO GENERAL '!E1610</f>
        <v>MONTELUKAST 10 mg X 30 TAB</v>
      </c>
      <c r="D1598">
        <f>+'LISTADO GENERAL '!F1610</f>
        <v>0</v>
      </c>
      <c r="E1598" t="str">
        <f>+'LISTADO GENERAL '!I1610</f>
        <v>JMW</v>
      </c>
      <c r="F1598" s="20">
        <f>+'LISTADO GENERAL '!S1610</f>
        <v>46143</v>
      </c>
      <c r="G1598">
        <f>+'LISTADO GENERAL '!T1610</f>
        <v>0</v>
      </c>
      <c r="H1598" s="21">
        <f>+'LISTADO GENERAL '!O1610</f>
        <v>6.6883116883116882</v>
      </c>
      <c r="I1598">
        <f t="shared" si="48"/>
        <v>0</v>
      </c>
      <c r="J1598">
        <f>IF('LISTADO GENERAL '!K1610="EXENTO",'REF2'!I1598,I1598*1.16)</f>
        <v>0</v>
      </c>
      <c r="K1598" t="b">
        <f t="shared" si="49"/>
        <v>0</v>
      </c>
      <c r="L1598">
        <f>'LISTADO GENERAL '!A1610</f>
        <v>0</v>
      </c>
    </row>
    <row r="1599" spans="1:12">
      <c r="A1599" s="22">
        <v>1598</v>
      </c>
      <c r="B1599" t="str">
        <f>+'LISTADO GENERAL '!B1611</f>
        <v>0217208270</v>
      </c>
      <c r="C1599" t="str">
        <f>+'LISTADO GENERAL '!E1611</f>
        <v>MONTELUKAST 4mg X 10 TAB</v>
      </c>
      <c r="D1599">
        <f>+'LISTADO GENERAL '!F1611</f>
        <v>0</v>
      </c>
      <c r="E1599" t="str">
        <f>+'LISTADO GENERAL '!I1611</f>
        <v>VINCENTI</v>
      </c>
      <c r="F1599" s="20">
        <f>+'LISTADO GENERAL '!S1611</f>
        <v>46174</v>
      </c>
      <c r="G1599">
        <f>+'LISTADO GENERAL '!T1611</f>
        <v>0</v>
      </c>
      <c r="H1599" s="21">
        <f>+'LISTADO GENERAL '!O1611</f>
        <v>1.1904761904761905</v>
      </c>
      <c r="I1599">
        <f t="shared" si="48"/>
        <v>0</v>
      </c>
      <c r="J1599">
        <f>IF('LISTADO GENERAL '!K1611="EXENTO",'REF2'!I1599,I1599*1.16)</f>
        <v>0</v>
      </c>
      <c r="K1599" t="b">
        <f t="shared" si="49"/>
        <v>0</v>
      </c>
      <c r="L1599">
        <f>'LISTADO GENERAL '!A1611</f>
        <v>0</v>
      </c>
    </row>
    <row r="1600" spans="1:12">
      <c r="A1600" s="22">
        <v>1599</v>
      </c>
      <c r="B1600" t="str">
        <f>+'LISTADO GENERAL '!B1612</f>
        <v>022850056</v>
      </c>
      <c r="C1600" t="str">
        <f>+'LISTADO GENERAL '!E1612</f>
        <v xml:space="preserve">MONTELUKAST 5 MG X10 TAB BLISTER </v>
      </c>
      <c r="D1600">
        <f>+'LISTADO GENERAL '!F1612</f>
        <v>0</v>
      </c>
      <c r="E1600" t="str">
        <f>+'LISTADO GENERAL '!I1612</f>
        <v>BRIXMEDIC</v>
      </c>
      <c r="F1600" s="20">
        <f>+'LISTADO GENERAL '!S1612</f>
        <v>46023</v>
      </c>
      <c r="G1600">
        <f>+'LISTADO GENERAL '!T1612</f>
        <v>0</v>
      </c>
      <c r="H1600" s="21">
        <f>+'LISTADO GENERAL '!O1612</f>
        <v>0.8928571428571429</v>
      </c>
      <c r="I1600">
        <f t="shared" si="48"/>
        <v>0</v>
      </c>
      <c r="J1600">
        <f>IF('LISTADO GENERAL '!K1612="EXENTO",'REF2'!I1600,I1600*1.16)</f>
        <v>0</v>
      </c>
      <c r="K1600" t="b">
        <f t="shared" si="49"/>
        <v>0</v>
      </c>
      <c r="L1600">
        <f>'LISTADO GENERAL '!A1612</f>
        <v>0</v>
      </c>
    </row>
    <row r="1601" spans="1:12">
      <c r="A1601" s="22">
        <v>1600</v>
      </c>
      <c r="B1601" t="str">
        <f>+'LISTADO GENERAL '!B1613</f>
        <v>020930580</v>
      </c>
      <c r="C1601" t="str">
        <f>+'LISTADO GENERAL '!E1613</f>
        <v>MONTELUKAST 5MG X 10 TAB</v>
      </c>
      <c r="D1601">
        <f>+'LISTADO GENERAL '!F1613</f>
        <v>0</v>
      </c>
      <c r="E1601" t="str">
        <f>+'LISTADO GENERAL '!I1613</f>
        <v>LA SANTE</v>
      </c>
      <c r="F1601" s="20">
        <f>+'LISTADO GENERAL '!S1613</f>
        <v>46174</v>
      </c>
      <c r="G1601">
        <f>+'LISTADO GENERAL '!T1613</f>
        <v>0</v>
      </c>
      <c r="H1601" s="21">
        <f>+'LISTADO GENERAL '!O1613</f>
        <v>1.8032000000000001</v>
      </c>
      <c r="I1601">
        <f t="shared" si="48"/>
        <v>0</v>
      </c>
      <c r="J1601">
        <f>IF('LISTADO GENERAL '!K1613="EXENTO",'REF2'!I1601,I1601*1.16)</f>
        <v>0</v>
      </c>
      <c r="K1601" t="b">
        <f t="shared" si="49"/>
        <v>0</v>
      </c>
      <c r="L1601" t="str">
        <f>'LISTADO GENERAL '!A1613</f>
        <v>BROCHE DE ORO</v>
      </c>
    </row>
    <row r="1602" spans="1:12">
      <c r="A1602" s="22">
        <v>1601</v>
      </c>
      <c r="B1602" t="str">
        <f>+'LISTADO GENERAL '!B1614</f>
        <v>021181124</v>
      </c>
      <c r="C1602" t="str">
        <f>+'LISTADO GENERAL '!E1614</f>
        <v>MONTELUKAST 5mg X 30 TAB MASTICABLES</v>
      </c>
      <c r="D1602">
        <f>+'LISTADO GENERAL '!F1614</f>
        <v>0</v>
      </c>
      <c r="E1602" t="str">
        <f>+'LISTADO GENERAL '!I1614</f>
        <v>OFTALMI</v>
      </c>
      <c r="F1602" s="20">
        <f>+'LISTADO GENERAL '!S1614</f>
        <v>46023</v>
      </c>
      <c r="G1602">
        <f>+'LISTADO GENERAL '!T1614</f>
        <v>0</v>
      </c>
      <c r="H1602" s="21">
        <f>+'LISTADO GENERAL '!O1614</f>
        <v>4.7236000000000002</v>
      </c>
      <c r="I1602">
        <f t="shared" ref="I1602:I1665" si="50">+H1602*G1602</f>
        <v>0</v>
      </c>
      <c r="J1602">
        <f>IF('LISTADO GENERAL '!K1614="EXENTO",'REF2'!I1602,I1602*1.16)</f>
        <v>0</v>
      </c>
      <c r="K1602" t="b">
        <f t="shared" si="49"/>
        <v>0</v>
      </c>
      <c r="L1602" t="str">
        <f>'LISTADO GENERAL '!A1614</f>
        <v>BROCHE DE ORO</v>
      </c>
    </row>
    <row r="1603" spans="1:12">
      <c r="A1603" s="22">
        <v>1602</v>
      </c>
      <c r="B1603" t="str">
        <f>+'LISTADO GENERAL '!B1615</f>
        <v>020191110</v>
      </c>
      <c r="C1603" t="str">
        <f>+'LISTADO GENERAL '!E1615</f>
        <v>MONTRAX 10 MG X 10 TAB</v>
      </c>
      <c r="D1603">
        <f>+'LISTADO GENERAL '!F1615</f>
        <v>0</v>
      </c>
      <c r="E1603" t="str">
        <f>+'LISTADO GENERAL '!I1615</f>
        <v>BIOTECH</v>
      </c>
      <c r="F1603" s="20">
        <f>+'LISTADO GENERAL '!S1615</f>
        <v>46174</v>
      </c>
      <c r="G1603">
        <f>+'LISTADO GENERAL '!T1615</f>
        <v>0</v>
      </c>
      <c r="H1603" s="21">
        <f>+'LISTADO GENERAL '!O1615</f>
        <v>2.714285714285714</v>
      </c>
      <c r="I1603">
        <f t="shared" si="50"/>
        <v>0</v>
      </c>
      <c r="J1603">
        <f>IF('LISTADO GENERAL '!K1615="EXENTO",'REF2'!I1603,I1603*1.16)</f>
        <v>0</v>
      </c>
      <c r="K1603" t="b">
        <f t="shared" ref="K1603:K1666" si="51">IF(AND(G1603&gt;0,OR(L1603=$L$1,L1603=$M$1)),ROW())</f>
        <v>0</v>
      </c>
      <c r="L1603">
        <f>'LISTADO GENERAL '!A1615</f>
        <v>0</v>
      </c>
    </row>
    <row r="1604" spans="1:12">
      <c r="A1604" s="22">
        <v>1603</v>
      </c>
      <c r="B1604" t="str">
        <f>+'LISTADO GENERAL '!B1616</f>
        <v>020191098</v>
      </c>
      <c r="C1604" t="str">
        <f>+'LISTADO GENERAL '!E1616</f>
        <v>MONTRAX 4MG X 10 TAB MASTICABLES</v>
      </c>
      <c r="D1604">
        <f>+'LISTADO GENERAL '!F1616</f>
        <v>0</v>
      </c>
      <c r="E1604" t="str">
        <f>+'LISTADO GENERAL '!I1616</f>
        <v>BIOTECH</v>
      </c>
      <c r="F1604" s="20">
        <f>+'LISTADO GENERAL '!S1616</f>
        <v>46174</v>
      </c>
      <c r="G1604">
        <f>+'LISTADO GENERAL '!T1616</f>
        <v>0</v>
      </c>
      <c r="H1604" s="21">
        <f>+'LISTADO GENERAL '!O1616</f>
        <v>1.3136363636363635</v>
      </c>
      <c r="I1604">
        <f t="shared" si="50"/>
        <v>0</v>
      </c>
      <c r="J1604">
        <f>IF('LISTADO GENERAL '!K1616="EXENTO",'REF2'!I1604,I1604*1.16)</f>
        <v>0</v>
      </c>
      <c r="K1604" t="b">
        <f t="shared" si="51"/>
        <v>0</v>
      </c>
      <c r="L1604" t="str">
        <f>'LISTADO GENERAL '!A1616</f>
        <v>PRODUCTOS TOP</v>
      </c>
    </row>
    <row r="1605" spans="1:12">
      <c r="A1605" s="22">
        <v>1604</v>
      </c>
      <c r="B1605" t="str">
        <f>+'LISTADO GENERAL '!B1617</f>
        <v>020191048</v>
      </c>
      <c r="C1605" t="str">
        <f>+'LISTADO GENERAL '!E1617</f>
        <v>MONTRAX 4MG X 30 TAB MASTICABLES</v>
      </c>
      <c r="D1605">
        <f>+'LISTADO GENERAL '!F1617</f>
        <v>0</v>
      </c>
      <c r="E1605" t="str">
        <f>+'LISTADO GENERAL '!I1617</f>
        <v>BIOTECH</v>
      </c>
      <c r="F1605" s="20">
        <f>+'LISTADO GENERAL '!S1617</f>
        <v>46174</v>
      </c>
      <c r="G1605">
        <f>+'LISTADO GENERAL '!T1617</f>
        <v>0</v>
      </c>
      <c r="H1605" s="21">
        <f>+'LISTADO GENERAL '!O1617</f>
        <v>3.7976190476190479</v>
      </c>
      <c r="I1605">
        <f t="shared" si="50"/>
        <v>0</v>
      </c>
      <c r="J1605">
        <f>IF('LISTADO GENERAL '!K1617="EXENTO",'REF2'!I1605,I1605*1.16)</f>
        <v>0</v>
      </c>
      <c r="K1605" t="b">
        <f t="shared" si="51"/>
        <v>0</v>
      </c>
      <c r="L1605">
        <f>'LISTADO GENERAL '!A1617</f>
        <v>0</v>
      </c>
    </row>
    <row r="1606" spans="1:12">
      <c r="A1606" s="22">
        <v>1605</v>
      </c>
      <c r="B1606" t="str">
        <f>+'LISTADO GENERAL '!B1618</f>
        <v>020931156</v>
      </c>
      <c r="C1606" t="str">
        <f>+'LISTADO GENERAL '!E1618</f>
        <v>MONUKAST 5mg X 30TAB MAST</v>
      </c>
      <c r="D1606">
        <f>+'LISTADO GENERAL '!F1618</f>
        <v>0</v>
      </c>
      <c r="E1606" t="str">
        <f>+'LISTADO GENERAL '!I1618</f>
        <v>LA SANTE</v>
      </c>
      <c r="F1606" s="20">
        <f>+'LISTADO GENERAL '!S1618</f>
        <v>46539</v>
      </c>
      <c r="G1606">
        <f>+'LISTADO GENERAL '!T1618</f>
        <v>0</v>
      </c>
      <c r="H1606" s="21">
        <f>+'LISTADO GENERAL '!O1618</f>
        <v>4.3512000000000004</v>
      </c>
      <c r="I1606">
        <f t="shared" si="50"/>
        <v>0</v>
      </c>
      <c r="J1606">
        <f>IF('LISTADO GENERAL '!K1618="EXENTO",'REF2'!I1606,I1606*1.16)</f>
        <v>0</v>
      </c>
      <c r="K1606" t="b">
        <f t="shared" si="51"/>
        <v>0</v>
      </c>
      <c r="L1606" t="str">
        <f>'LISTADO GENERAL '!A1618</f>
        <v>BROCHE DE ORO</v>
      </c>
    </row>
    <row r="1607" spans="1:12">
      <c r="A1607" s="22">
        <v>1606</v>
      </c>
      <c r="B1607" t="str">
        <f>+'LISTADO GENERAL '!B1619</f>
        <v>021181031</v>
      </c>
      <c r="C1607" t="str">
        <f>+'LISTADO GENERAL '!E1619</f>
        <v>MOVIMEX 15MG X 10 TAB</v>
      </c>
      <c r="D1607">
        <f>+'LISTADO GENERAL '!F1619</f>
        <v>0</v>
      </c>
      <c r="E1607" t="str">
        <f>+'LISTADO GENERAL '!I1619</f>
        <v>OFTALMI</v>
      </c>
      <c r="F1607" s="20">
        <f>+'LISTADO GENERAL '!S1619</f>
        <v>46174</v>
      </c>
      <c r="G1607">
        <f>+'LISTADO GENERAL '!T1619</f>
        <v>0</v>
      </c>
      <c r="H1607" s="21">
        <f>+'LISTADO GENERAL '!O1619</f>
        <v>3.6410126582278477</v>
      </c>
      <c r="I1607">
        <f t="shared" si="50"/>
        <v>0</v>
      </c>
      <c r="J1607">
        <f>IF('LISTADO GENERAL '!K1619="EXENTO",'REF2'!I1607,I1607*1.16)</f>
        <v>0</v>
      </c>
      <c r="K1607" t="b">
        <f t="shared" si="51"/>
        <v>0</v>
      </c>
      <c r="L1607" t="str">
        <f>'LISTADO GENERAL '!A1619</f>
        <v>BROCHE DE ORO</v>
      </c>
    </row>
    <row r="1608" spans="1:12">
      <c r="A1608" s="22">
        <v>1607</v>
      </c>
      <c r="B1608" t="str">
        <f>+'LISTADO GENERAL '!B1620</f>
        <v>021181032</v>
      </c>
      <c r="C1608" t="str">
        <f>+'LISTADO GENERAL '!E1620</f>
        <v>MOXIDEX 0.50% X 5ml SOLC. OFT</v>
      </c>
      <c r="D1608">
        <f>+'LISTADO GENERAL '!F1620</f>
        <v>0</v>
      </c>
      <c r="E1608" t="str">
        <f>+'LISTADO GENERAL '!I1620</f>
        <v>OFTALMI</v>
      </c>
      <c r="F1608" s="20">
        <f>+'LISTADO GENERAL '!S1620</f>
        <v>46266</v>
      </c>
      <c r="G1608">
        <f>+'LISTADO GENERAL '!T1620</f>
        <v>0</v>
      </c>
      <c r="H1608" s="21">
        <f>+'LISTADO GENERAL '!O1620</f>
        <v>11.074</v>
      </c>
      <c r="I1608">
        <f t="shared" si="50"/>
        <v>0</v>
      </c>
      <c r="J1608">
        <f>IF('LISTADO GENERAL '!K1620="EXENTO",'REF2'!I1608,I1608*1.16)</f>
        <v>0</v>
      </c>
      <c r="K1608" t="b">
        <f t="shared" si="51"/>
        <v>0</v>
      </c>
      <c r="L1608" t="str">
        <f>'LISTADO GENERAL '!A1620</f>
        <v>BROCHE DE ORO</v>
      </c>
    </row>
    <row r="1609" spans="1:12">
      <c r="A1609" s="22">
        <v>1608</v>
      </c>
      <c r="B1609" t="str">
        <f>+'LISTADO GENERAL '!B1621</f>
        <v>020261100</v>
      </c>
      <c r="C1609" t="str">
        <f>+'LISTADO GENERAL '!E1621</f>
        <v>MOXIFLOXACINA 400 MG X 5 TAB</v>
      </c>
      <c r="D1609">
        <f>+'LISTADO GENERAL '!F1621</f>
        <v>0</v>
      </c>
      <c r="E1609" t="str">
        <f>+'LISTADO GENERAL '!I1621</f>
        <v>CALOX</v>
      </c>
      <c r="F1609" s="20">
        <f>+'LISTADO GENERAL '!S1621</f>
        <v>46539</v>
      </c>
      <c r="G1609">
        <f>+'LISTADO GENERAL '!T1621</f>
        <v>0</v>
      </c>
      <c r="H1609" s="21">
        <f>+'LISTADO GENERAL '!O1621</f>
        <v>8.6720602788036167</v>
      </c>
      <c r="I1609">
        <f t="shared" si="50"/>
        <v>0</v>
      </c>
      <c r="J1609">
        <f>IF('LISTADO GENERAL '!K1621="EXENTO",'REF2'!I1609,I1609*1.16)</f>
        <v>0</v>
      </c>
      <c r="K1609" t="b">
        <f t="shared" si="51"/>
        <v>0</v>
      </c>
      <c r="L1609">
        <f>'LISTADO GENERAL '!A1621</f>
        <v>0</v>
      </c>
    </row>
    <row r="1610" spans="1:12">
      <c r="A1610" s="22">
        <v>1609</v>
      </c>
      <c r="B1610" t="str">
        <f>+'LISTADO GENERAL '!B1622</f>
        <v>022870006</v>
      </c>
      <c r="C1610" t="str">
        <f>+'LISTADO GENERAL '!E1622</f>
        <v>MOXIFLOXACINA 400 MG X 5 TAB</v>
      </c>
      <c r="D1610">
        <f>+'LISTADO GENERAL '!F1622</f>
        <v>0</v>
      </c>
      <c r="E1610" t="str">
        <f>+'LISTADO GENERAL '!I1622</f>
        <v>MEDRIKHA</v>
      </c>
      <c r="F1610" s="20">
        <f>+'LISTADO GENERAL '!S1622</f>
        <v>46419</v>
      </c>
      <c r="G1610">
        <f>+'LISTADO GENERAL '!T1622</f>
        <v>0</v>
      </c>
      <c r="H1610" s="21">
        <f>+'LISTADO GENERAL '!O1622</f>
        <v>2.9761904761904763</v>
      </c>
      <c r="I1610">
        <f t="shared" si="50"/>
        <v>0</v>
      </c>
      <c r="J1610">
        <f>IF('LISTADO GENERAL '!K1622="EXENTO",'REF2'!I1610,I1610*1.16)</f>
        <v>0</v>
      </c>
      <c r="K1610" t="b">
        <f t="shared" si="51"/>
        <v>0</v>
      </c>
      <c r="L1610">
        <f>'LISTADO GENERAL '!A1622</f>
        <v>0</v>
      </c>
    </row>
    <row r="1611" spans="1:12">
      <c r="A1611" s="22">
        <v>1610</v>
      </c>
      <c r="B1611" t="str">
        <f>+'LISTADO GENERAL '!B1623</f>
        <v>020930648</v>
      </c>
      <c r="C1611" t="str">
        <f>+'LISTADO GENERAL '!E1623</f>
        <v>MOXIFLOXACINO 400MG X 7 TAB</v>
      </c>
      <c r="D1611">
        <f>+'LISTADO GENERAL '!F1623</f>
        <v>0</v>
      </c>
      <c r="E1611" t="str">
        <f>+'LISTADO GENERAL '!I1623</f>
        <v>LA SANTE</v>
      </c>
      <c r="F1611" s="20">
        <f>+'LISTADO GENERAL '!S1623</f>
        <v>46143</v>
      </c>
      <c r="G1611">
        <f>+'LISTADO GENERAL '!T1623</f>
        <v>0</v>
      </c>
      <c r="H1611" s="21">
        <f>+'LISTADO GENERAL '!O1623</f>
        <v>12.430379746835444</v>
      </c>
      <c r="I1611">
        <f t="shared" si="50"/>
        <v>0</v>
      </c>
      <c r="J1611">
        <f>IF('LISTADO GENERAL '!K1623="EXENTO",'REF2'!I1611,I1611*1.16)</f>
        <v>0</v>
      </c>
      <c r="K1611" t="b">
        <f t="shared" si="51"/>
        <v>0</v>
      </c>
      <c r="L1611" t="str">
        <f>'LISTADO GENERAL '!A1623</f>
        <v>BROCHE DE ORO</v>
      </c>
    </row>
    <row r="1612" spans="1:12">
      <c r="A1612" s="22">
        <v>1611</v>
      </c>
      <c r="B1612" t="str">
        <f>+'LISTADO GENERAL '!B1624</f>
        <v>021690749</v>
      </c>
      <c r="C1612" t="str">
        <f>+'LISTADO GENERAL '!E1624</f>
        <v>MOXVAL 400 mg X 5 TAB</v>
      </c>
      <c r="D1612">
        <f>+'LISTADO GENERAL '!F1624</f>
        <v>0</v>
      </c>
      <c r="E1612" t="str">
        <f>+'LISTADO GENERAL '!I1624</f>
        <v>VALMOR</v>
      </c>
      <c r="F1612" s="20">
        <f>+'LISTADO GENERAL '!S1624</f>
        <v>47392</v>
      </c>
      <c r="G1612">
        <f>+'LISTADO GENERAL '!T1624</f>
        <v>0</v>
      </c>
      <c r="H1612" s="21">
        <f>+'LISTADO GENERAL '!O1624</f>
        <v>11.818181818181817</v>
      </c>
      <c r="I1612">
        <f t="shared" si="50"/>
        <v>0</v>
      </c>
      <c r="J1612">
        <f>IF('LISTADO GENERAL '!K1624="EXENTO",'REF2'!I1612,I1612*1.16)</f>
        <v>0</v>
      </c>
      <c r="K1612" t="b">
        <f t="shared" si="51"/>
        <v>0</v>
      </c>
      <c r="L1612" t="str">
        <f>'LISTADO GENERAL '!A1624</f>
        <v>PRODUCTOS TOP</v>
      </c>
    </row>
    <row r="1613" spans="1:12">
      <c r="A1613" s="22">
        <v>1612</v>
      </c>
      <c r="B1613" t="str">
        <f>+'LISTADO GENERAL '!B1625</f>
        <v>0221110875</v>
      </c>
      <c r="C1613" t="str">
        <f>+'LISTADO GENERAL '!E1625</f>
        <v>MUCLAR 30MG-5MG X 10 COMP</v>
      </c>
      <c r="D1613">
        <f>+'LISTADO GENERAL '!F1625</f>
        <v>0</v>
      </c>
      <c r="E1613" t="str">
        <f>+'LISTADO GENERAL '!I1625</f>
        <v>DOLLDER</v>
      </c>
      <c r="F1613" s="20">
        <f>+'LISTADO GENERAL '!S1625</f>
        <v>46204</v>
      </c>
      <c r="G1613">
        <f>+'LISTADO GENERAL '!T1625</f>
        <v>0</v>
      </c>
      <c r="H1613" s="21">
        <f>+'LISTADO GENERAL '!O1625</f>
        <v>3.9493670886075951</v>
      </c>
      <c r="I1613">
        <f t="shared" si="50"/>
        <v>0</v>
      </c>
      <c r="J1613">
        <f>IF('LISTADO GENERAL '!K1625="EXENTO",'REF2'!I1613,I1613*1.16)</f>
        <v>0</v>
      </c>
      <c r="K1613" t="b">
        <f t="shared" si="51"/>
        <v>0</v>
      </c>
      <c r="L1613">
        <f>'LISTADO GENERAL '!A1625</f>
        <v>0</v>
      </c>
    </row>
    <row r="1614" spans="1:12">
      <c r="A1614" s="22">
        <v>1613</v>
      </c>
      <c r="B1614" t="str">
        <f>+'LISTADO GENERAL '!B1626</f>
        <v>022111755</v>
      </c>
      <c r="C1614" t="str">
        <f>+'LISTADO GENERAL '!E1626</f>
        <v>MUCLAR 30MG-5MG/5ML JARABE X 60ML</v>
      </c>
      <c r="D1614">
        <f>+'LISTADO GENERAL '!F1626</f>
        <v>0</v>
      </c>
      <c r="E1614" t="str">
        <f>+'LISTADO GENERAL '!I1626</f>
        <v>DOLLDER</v>
      </c>
      <c r="F1614" s="20">
        <f>+'LISTADO GENERAL '!S1626</f>
        <v>46204</v>
      </c>
      <c r="G1614">
        <f>+'LISTADO GENERAL '!T1626</f>
        <v>0</v>
      </c>
      <c r="H1614" s="21">
        <f>+'LISTADO GENERAL '!O1626</f>
        <v>5.324675324675324</v>
      </c>
      <c r="I1614">
        <f t="shared" si="50"/>
        <v>0</v>
      </c>
      <c r="J1614">
        <f>IF('LISTADO GENERAL '!K1626="EXENTO",'REF2'!I1614,I1614*1.16)</f>
        <v>0</v>
      </c>
      <c r="K1614" t="b">
        <f t="shared" si="51"/>
        <v>0</v>
      </c>
      <c r="L1614">
        <f>'LISTADO GENERAL '!A1626</f>
        <v>0</v>
      </c>
    </row>
    <row r="1615" spans="1:12">
      <c r="A1615" s="22">
        <v>1614</v>
      </c>
      <c r="B1615" t="str">
        <f>+'LISTADO GENERAL '!B1627</f>
        <v>022850083</v>
      </c>
      <c r="C1615" t="str">
        <f>+'LISTADO GENERAL '!E1627</f>
        <v>MUCOBRIX 120 ML</v>
      </c>
      <c r="D1615">
        <f>+'LISTADO GENERAL '!F1627</f>
        <v>0</v>
      </c>
      <c r="E1615" t="str">
        <f>+'LISTADO GENERAL '!I1627</f>
        <v>BRIXMEDIC</v>
      </c>
      <c r="F1615" s="20">
        <f>+'LISTADO GENERAL '!S1627</f>
        <v>45809</v>
      </c>
      <c r="G1615">
        <f>+'LISTADO GENERAL '!T1627</f>
        <v>0</v>
      </c>
      <c r="H1615" s="21">
        <f>+'LISTADO GENERAL '!O1627</f>
        <v>4.7023809523809526</v>
      </c>
      <c r="I1615">
        <f t="shared" si="50"/>
        <v>0</v>
      </c>
      <c r="J1615">
        <f>IF('LISTADO GENERAL '!K1627="EXENTO",'REF2'!I1615,I1615*1.16)</f>
        <v>0</v>
      </c>
      <c r="K1615" t="b">
        <f t="shared" si="51"/>
        <v>0</v>
      </c>
      <c r="L1615">
        <f>'LISTADO GENERAL '!A1627</f>
        <v>0</v>
      </c>
    </row>
    <row r="1616" spans="1:12">
      <c r="A1616" s="22">
        <v>1615</v>
      </c>
      <c r="B1616" t="str">
        <f>+'LISTADO GENERAL '!B1628</f>
        <v>020350980</v>
      </c>
      <c r="C1616" t="str">
        <f>+'LISTADO GENERAL '!E1628</f>
        <v xml:space="preserve">MUCOBROL 4 MG / 5ML JBE X 120 ML </v>
      </c>
      <c r="D1616">
        <f>+'LISTADO GENERAL '!F1628</f>
        <v>0</v>
      </c>
      <c r="E1616" t="str">
        <f>+'LISTADO GENERAL '!I1628</f>
        <v>COFASA</v>
      </c>
      <c r="F1616" s="20">
        <f>+'LISTADO GENERAL '!S1628</f>
        <v>45778</v>
      </c>
      <c r="G1616">
        <f>+'LISTADO GENERAL '!T1628</f>
        <v>0</v>
      </c>
      <c r="H1616" s="21">
        <f>+'LISTADO GENERAL '!O1628</f>
        <v>3.6980952380952381</v>
      </c>
      <c r="I1616">
        <f t="shared" si="50"/>
        <v>0</v>
      </c>
      <c r="J1616">
        <f>IF('LISTADO GENERAL '!K1628="EXENTO",'REF2'!I1616,I1616*1.16)</f>
        <v>0</v>
      </c>
      <c r="K1616" t="b">
        <f t="shared" si="51"/>
        <v>0</v>
      </c>
      <c r="L1616" t="str">
        <f>'LISTADO GENERAL '!A1628</f>
        <v>PRODUCTOS TOP</v>
      </c>
    </row>
    <row r="1617" spans="1:12">
      <c r="A1617" s="22">
        <v>1616</v>
      </c>
      <c r="B1617" t="str">
        <f>+'LISTADO GENERAL '!B1629</f>
        <v>020581002</v>
      </c>
      <c r="C1617" t="str">
        <f>+'LISTADO GENERAL '!E1629</f>
        <v>MUCOLIN (AMBROXOL) X 120ML</v>
      </c>
      <c r="D1617">
        <f>+'LISTADO GENERAL '!F1629</f>
        <v>0</v>
      </c>
      <c r="E1617" t="str">
        <f>+'LISTADO GENERAL '!I1629</f>
        <v>FC PHARMA</v>
      </c>
      <c r="F1617" s="20">
        <f>+'LISTADO GENERAL '!S1629</f>
        <v>45870</v>
      </c>
      <c r="G1617">
        <f>+'LISTADO GENERAL '!T1629</f>
        <v>0</v>
      </c>
      <c r="H1617" s="21">
        <f>+'LISTADO GENERAL '!O1629</f>
        <v>2.8125</v>
      </c>
      <c r="I1617">
        <f t="shared" si="50"/>
        <v>0</v>
      </c>
      <c r="J1617">
        <f>IF('LISTADO GENERAL '!K1629="EXENTO",'REF2'!I1617,I1617*1.16)</f>
        <v>0</v>
      </c>
      <c r="K1617" t="b">
        <f t="shared" si="51"/>
        <v>0</v>
      </c>
      <c r="L1617" t="str">
        <f>'LISTADO GENERAL '!A1629</f>
        <v>PRODUCTOS TOP</v>
      </c>
    </row>
    <row r="1618" spans="1:12">
      <c r="A1618" s="22">
        <v>1617</v>
      </c>
      <c r="B1618" t="str">
        <f>+'LISTADO GENERAL '!B1630</f>
        <v>021700338</v>
      </c>
      <c r="C1618" t="str">
        <f>+'LISTADO GENERAL '!E1630</f>
        <v>MUCOLIPTO 15/5ML JBE X 90 ML</v>
      </c>
      <c r="D1618">
        <f>+'LISTADO GENERAL '!F1630</f>
        <v>0</v>
      </c>
      <c r="E1618" t="str">
        <f>+'LISTADO GENERAL '!I1630</f>
        <v>ZUOZ PHARMA</v>
      </c>
      <c r="F1618" s="20">
        <f>+'LISTADO GENERAL '!S1630</f>
        <v>46113</v>
      </c>
      <c r="G1618">
        <f>+'LISTADO GENERAL '!T1630</f>
        <v>0</v>
      </c>
      <c r="H1618" s="21">
        <f>+'LISTADO GENERAL '!O1630</f>
        <v>4.1706000000000003</v>
      </c>
      <c r="I1618">
        <f t="shared" si="50"/>
        <v>0</v>
      </c>
      <c r="J1618">
        <f>IF('LISTADO GENERAL '!K1630="EXENTO",'REF2'!I1618,I1618*1.16)</f>
        <v>0</v>
      </c>
      <c r="K1618" t="b">
        <f t="shared" si="51"/>
        <v>0</v>
      </c>
      <c r="L1618">
        <f>'LISTADO GENERAL '!A1630</f>
        <v>0</v>
      </c>
    </row>
    <row r="1619" spans="1:12">
      <c r="A1619" s="22">
        <v>1618</v>
      </c>
      <c r="B1619" t="str">
        <f>+'LISTADO GENERAL '!B1631</f>
        <v>021700339</v>
      </c>
      <c r="C1619" t="str">
        <f>+'LISTADO GENERAL '!E1631</f>
        <v>MUCORAMA 15MG/5ML JARABE X 118ML</v>
      </c>
      <c r="D1619">
        <f>+'LISTADO GENERAL '!F1631</f>
        <v>0</v>
      </c>
      <c r="E1619" t="str">
        <f>+'LISTADO GENERAL '!I1631</f>
        <v>VARGAS</v>
      </c>
      <c r="F1619" s="20">
        <f>+'LISTADO GENERAL '!S1631</f>
        <v>46023</v>
      </c>
      <c r="G1619">
        <f>+'LISTADO GENERAL '!T1631</f>
        <v>0</v>
      </c>
      <c r="H1619" s="21">
        <f>+'LISTADO GENERAL '!O1631</f>
        <v>3.1142857142857148</v>
      </c>
      <c r="I1619">
        <f t="shared" si="50"/>
        <v>0</v>
      </c>
      <c r="J1619">
        <f>IF('LISTADO GENERAL '!K1631="EXENTO",'REF2'!I1619,I1619*1.16)</f>
        <v>0</v>
      </c>
      <c r="K1619" t="b">
        <f t="shared" si="51"/>
        <v>0</v>
      </c>
      <c r="L1619" t="str">
        <f>'LISTADO GENERAL '!A1631</f>
        <v>PRODUCTOS TOP</v>
      </c>
    </row>
    <row r="1620" spans="1:12">
      <c r="A1620" s="22">
        <v>1619</v>
      </c>
      <c r="B1620" t="str">
        <f>+'LISTADO GENERAL '!B1632</f>
        <v>021181117</v>
      </c>
      <c r="C1620" t="str">
        <f>+'LISTADO GENERAL '!E1632</f>
        <v>MUCOXOL 30mg/5mL JARABE X 120mL</v>
      </c>
      <c r="D1620">
        <f>+'LISTADO GENERAL '!F1632</f>
        <v>0</v>
      </c>
      <c r="E1620" t="str">
        <f>+'LISTADO GENERAL '!I1632</f>
        <v>OFTALMI</v>
      </c>
      <c r="F1620" s="20">
        <f>+'LISTADO GENERAL '!S1632</f>
        <v>46508</v>
      </c>
      <c r="G1620">
        <f>+'LISTADO GENERAL '!T1632</f>
        <v>0</v>
      </c>
      <c r="H1620" s="21">
        <f>+'LISTADO GENERAL '!O1632</f>
        <v>3.2418749999999998</v>
      </c>
      <c r="I1620">
        <f t="shared" si="50"/>
        <v>0</v>
      </c>
      <c r="J1620">
        <f>IF('LISTADO GENERAL '!K1632="EXENTO",'REF2'!I1620,I1620*1.16)</f>
        <v>0</v>
      </c>
      <c r="K1620" t="b">
        <f t="shared" si="51"/>
        <v>0</v>
      </c>
      <c r="L1620" t="str">
        <f>'LISTADO GENERAL '!A1632</f>
        <v>BROCHE DE ORO</v>
      </c>
    </row>
    <row r="1621" spans="1:12">
      <c r="A1621" s="22">
        <v>1620</v>
      </c>
      <c r="B1621" t="str">
        <f>+'LISTADO GENERAL '!B1633</f>
        <v>0200602254</v>
      </c>
      <c r="C1621" t="str">
        <f>+'LISTADO GENERAL '!E1633</f>
        <v>MULETA DE ALUMINIO</v>
      </c>
      <c r="D1621">
        <f>+'LISTADO GENERAL '!F1633</f>
        <v>0</v>
      </c>
      <c r="E1621" t="str">
        <f>+'LISTADO GENERAL '!I1633</f>
        <v>ALFA FARMACEUTICAL</v>
      </c>
      <c r="F1621" s="20" t="str">
        <f>+'LISTADO GENERAL '!S1633</f>
        <v>N/A</v>
      </c>
      <c r="G1621">
        <f>+'LISTADO GENERAL '!T1633</f>
        <v>0</v>
      </c>
      <c r="H1621" s="21">
        <f>+'LISTADO GENERAL '!O1633</f>
        <v>25.759999999999998</v>
      </c>
      <c r="I1621">
        <f t="shared" si="50"/>
        <v>0</v>
      </c>
      <c r="J1621">
        <f>IF('LISTADO GENERAL '!K1633="EXENTO",'REF2'!I1621,I1621*1.16)</f>
        <v>0</v>
      </c>
      <c r="K1621" t="b">
        <f t="shared" si="51"/>
        <v>0</v>
      </c>
      <c r="L1621">
        <f>'LISTADO GENERAL '!A1633</f>
        <v>0</v>
      </c>
    </row>
    <row r="1622" spans="1:12">
      <c r="A1622" s="22">
        <v>1621</v>
      </c>
      <c r="B1622" t="str">
        <f>+'LISTADO GENERAL '!B1634</f>
        <v>0200602255</v>
      </c>
      <c r="C1622" t="str">
        <f>+'LISTADO GENERAL '!E1634</f>
        <v>MULETA DE CODO DE ALUMINIO</v>
      </c>
      <c r="D1622">
        <f>+'LISTADO GENERAL '!F1634</f>
        <v>0</v>
      </c>
      <c r="E1622" t="str">
        <f>+'LISTADO GENERAL '!I1634</f>
        <v>ALFA FARMACEUTICAL</v>
      </c>
      <c r="F1622" s="20" t="str">
        <f>+'LISTADO GENERAL '!S1634</f>
        <v>N/A</v>
      </c>
      <c r="G1622">
        <f>+'LISTADO GENERAL '!T1634</f>
        <v>0</v>
      </c>
      <c r="H1622" s="21">
        <f>+'LISTADO GENERAL '!O1634</f>
        <v>13.74025974025974</v>
      </c>
      <c r="I1622">
        <f t="shared" si="50"/>
        <v>0</v>
      </c>
      <c r="J1622">
        <f>IF('LISTADO GENERAL '!K1634="EXENTO",'REF2'!I1622,I1622*1.16)</f>
        <v>0</v>
      </c>
      <c r="K1622" t="b">
        <f t="shared" si="51"/>
        <v>0</v>
      </c>
      <c r="L1622">
        <f>'LISTADO GENERAL '!A1634</f>
        <v>0</v>
      </c>
    </row>
    <row r="1623" spans="1:12">
      <c r="A1623" s="22">
        <v>1622</v>
      </c>
      <c r="B1623" t="str">
        <f>+'LISTADO GENERAL '!B1635</f>
        <v>020580986</v>
      </c>
      <c r="C1623" t="str">
        <f>+'LISTADO GENERAL '!E1635</f>
        <v>MULTIVINOL  PRENATAL  X 60 CAP</v>
      </c>
      <c r="D1623">
        <f>+'LISTADO GENERAL '!F1635</f>
        <v>0</v>
      </c>
      <c r="E1623" t="str">
        <f>+'LISTADO GENERAL '!I1635</f>
        <v>FC PHARMA</v>
      </c>
      <c r="F1623" s="20">
        <f>+'LISTADO GENERAL '!S1635</f>
        <v>46266</v>
      </c>
      <c r="G1623">
        <f>+'LISTADO GENERAL '!T1635</f>
        <v>0</v>
      </c>
      <c r="H1623" s="21">
        <f>+'LISTADO GENERAL '!O1635</f>
        <v>16.746835443037973</v>
      </c>
      <c r="I1623">
        <f t="shared" si="50"/>
        <v>0</v>
      </c>
      <c r="J1623">
        <f>IF('LISTADO GENERAL '!K1635="EXENTO",'REF2'!I1623,I1623*1.16)</f>
        <v>0</v>
      </c>
      <c r="K1623" t="b">
        <f t="shared" si="51"/>
        <v>0</v>
      </c>
      <c r="L1623">
        <f>'LISTADO GENERAL '!A1635</f>
        <v>0</v>
      </c>
    </row>
    <row r="1624" spans="1:12">
      <c r="A1624" s="22">
        <v>1623</v>
      </c>
      <c r="B1624" t="str">
        <f>+'LISTADO GENERAL '!B1636</f>
        <v>021090784</v>
      </c>
      <c r="C1624" t="str">
        <f>+'LISTADO GENERAL '!E1636</f>
        <v>MULTIVIRAL X 30 CAP</v>
      </c>
      <c r="D1624">
        <f>+'LISTADO GENERAL '!F1636</f>
        <v>0</v>
      </c>
      <c r="E1624" t="str">
        <f>+'LISTADO GENERAL '!I1636</f>
        <v>MEYER</v>
      </c>
      <c r="F1624" s="20">
        <f>+'LISTADO GENERAL '!S1636</f>
        <v>46174</v>
      </c>
      <c r="G1624">
        <f>+'LISTADO GENERAL '!T1636</f>
        <v>0</v>
      </c>
      <c r="H1624" s="21">
        <f>+'LISTADO GENERAL '!O1636</f>
        <v>7.0167999999999999</v>
      </c>
      <c r="I1624">
        <f t="shared" si="50"/>
        <v>0</v>
      </c>
      <c r="J1624">
        <f>IF('LISTADO GENERAL '!K1636="EXENTO",'REF2'!I1624,I1624*1.16)</f>
        <v>0</v>
      </c>
      <c r="K1624" t="b">
        <f t="shared" si="51"/>
        <v>0</v>
      </c>
      <c r="L1624" t="str">
        <f>'LISTADO GENERAL '!A1636</f>
        <v>BROCHE DE ORO</v>
      </c>
    </row>
    <row r="1625" spans="1:12">
      <c r="A1625" s="22">
        <v>1624</v>
      </c>
      <c r="B1625" t="str">
        <f>+'LISTADO GENERAL '!B1637</f>
        <v>020360050</v>
      </c>
      <c r="C1625" t="str">
        <f>+'LISTADO GENERAL '!E1637</f>
        <v>MYCOFENTIN (FENTICONAZOL) 2% CREMA X 20G</v>
      </c>
      <c r="D1625">
        <f>+'LISTADO GENERAL '!F1637</f>
        <v>0</v>
      </c>
      <c r="E1625" t="str">
        <f>+'LISTADO GENERAL '!I1637</f>
        <v>ELMOR</v>
      </c>
      <c r="F1625" s="20">
        <f>+'LISTADO GENERAL '!S1637</f>
        <v>46296</v>
      </c>
      <c r="G1625">
        <f>+'LISTADO GENERAL '!T1637</f>
        <v>0</v>
      </c>
      <c r="H1625" s="21">
        <f>+'LISTADO GENERAL '!O1637</f>
        <v>2.6935064935064932</v>
      </c>
      <c r="I1625">
        <f t="shared" si="50"/>
        <v>0</v>
      </c>
      <c r="J1625">
        <f>IF('LISTADO GENERAL '!K1637="EXENTO",'REF2'!I1625,I1625*1.16)</f>
        <v>0</v>
      </c>
      <c r="K1625" t="b">
        <f t="shared" si="51"/>
        <v>0</v>
      </c>
      <c r="L1625">
        <f>'LISTADO GENERAL '!A1637</f>
        <v>0</v>
      </c>
    </row>
    <row r="1626" spans="1:12">
      <c r="A1626" s="22">
        <v>1625</v>
      </c>
      <c r="B1626" t="str">
        <f>+'LISTADO GENERAL '!B1638</f>
        <v>010140344</v>
      </c>
      <c r="C1626" t="str">
        <f>+'LISTADO GENERAL '!E1638</f>
        <v>N2 DEXTROSA 10% AGUA DES 500ml</v>
      </c>
      <c r="D1626">
        <f>+'LISTADO GENERAL '!F1638</f>
        <v>0</v>
      </c>
      <c r="E1626" t="str">
        <f>+'LISTADO GENERAL '!I1638</f>
        <v>BEHRENS</v>
      </c>
      <c r="F1626" s="20">
        <f>+'LISTADO GENERAL '!S1638</f>
        <v>45931</v>
      </c>
      <c r="G1626">
        <f>+'LISTADO GENERAL '!T1638</f>
        <v>0</v>
      </c>
      <c r="H1626" s="21">
        <f>+'LISTADO GENERAL '!O1638</f>
        <v>3.9285714285714284</v>
      </c>
      <c r="I1626">
        <f t="shared" si="50"/>
        <v>0</v>
      </c>
      <c r="J1626">
        <f>IF('LISTADO GENERAL '!K1638="EXENTO",'REF2'!I1626,I1626*1.16)</f>
        <v>0</v>
      </c>
      <c r="K1626" t="b">
        <f t="shared" si="51"/>
        <v>0</v>
      </c>
      <c r="L1626" t="str">
        <f>'LISTADO GENERAL '!A1638</f>
        <v>PRODUCTOS TOP</v>
      </c>
    </row>
    <row r="1627" spans="1:12">
      <c r="A1627" s="22">
        <v>1626</v>
      </c>
      <c r="B1627" t="str">
        <f>+'LISTADO GENERAL '!B1639</f>
        <v>021691100</v>
      </c>
      <c r="C1627" t="str">
        <f>+'LISTADO GENERAL '!E1639</f>
        <v>NACLODIN  0,150 MG X 30 COMP</v>
      </c>
      <c r="D1627">
        <f>+'LISTADO GENERAL '!F1639</f>
        <v>0</v>
      </c>
      <c r="E1627" t="str">
        <f>+'LISTADO GENERAL '!I1639</f>
        <v>VALMOR</v>
      </c>
      <c r="F1627" s="20">
        <f>+'LISTADO GENERAL '!S1639</f>
        <v>47392</v>
      </c>
      <c r="G1627">
        <f>+'LISTADO GENERAL '!T1639</f>
        <v>0</v>
      </c>
      <c r="H1627" s="21">
        <f>+'LISTADO GENERAL '!O1639</f>
        <v>6.8481012658227849</v>
      </c>
      <c r="I1627">
        <f t="shared" si="50"/>
        <v>0</v>
      </c>
      <c r="J1627">
        <f>IF('LISTADO GENERAL '!K1639="EXENTO",'REF2'!I1627,I1627*1.16)</f>
        <v>0</v>
      </c>
      <c r="K1627" t="b">
        <f t="shared" si="51"/>
        <v>0</v>
      </c>
      <c r="L1627">
        <f>'LISTADO GENERAL '!A1639</f>
        <v>0</v>
      </c>
    </row>
    <row r="1628" spans="1:12">
      <c r="A1628" s="22">
        <v>1627</v>
      </c>
      <c r="B1628" t="str">
        <f>+'LISTADO GENERAL '!B1640</f>
        <v>020981139</v>
      </c>
      <c r="C1628" t="str">
        <f>+'LISTADO GENERAL '!E1640</f>
        <v>NAFAZOLINA CLORHIDRATO 0.12MG X 15ML SOL OFT</v>
      </c>
      <c r="D1628">
        <f>+'LISTADO GENERAL '!F1640</f>
        <v>0</v>
      </c>
      <c r="E1628" t="str">
        <f>+'LISTADO GENERAL '!I1640</f>
        <v>LETI-GENVEN</v>
      </c>
      <c r="F1628" s="20">
        <f>+'LISTADO GENERAL '!S1640</f>
        <v>46235</v>
      </c>
      <c r="G1628">
        <f>+'LISTADO GENERAL '!T1640</f>
        <v>0</v>
      </c>
      <c r="H1628" s="21">
        <f>+'LISTADO GENERAL '!O1640</f>
        <v>1.3712967540775891</v>
      </c>
      <c r="I1628">
        <f t="shared" si="50"/>
        <v>0</v>
      </c>
      <c r="J1628">
        <f>IF('LISTADO GENERAL '!K1640="EXENTO",'REF2'!I1628,I1628*1.16)</f>
        <v>0</v>
      </c>
      <c r="K1628" t="b">
        <f t="shared" si="51"/>
        <v>0</v>
      </c>
      <c r="L1628" t="str">
        <f>'LISTADO GENERAL '!A1640</f>
        <v xml:space="preserve">BROCHE DE ORO </v>
      </c>
    </row>
    <row r="1629" spans="1:12">
      <c r="A1629" s="22">
        <v>1628</v>
      </c>
      <c r="B1629" t="str">
        <f>+'LISTADO GENERAL '!B1641</f>
        <v>033470011</v>
      </c>
      <c r="C1629" t="str">
        <f>+'LISTADO GENERAL '!E1641</f>
        <v>NALBIX ( CLOTRIMAZOL) 100 MG  X 6 COMP VAGINALES  (AZEVEDOS)</v>
      </c>
      <c r="D1629">
        <f>+'LISTADO GENERAL '!F1641</f>
        <v>0</v>
      </c>
      <c r="E1629" t="str">
        <f>+'LISTADO GENERAL '!I1641</f>
        <v xml:space="preserve">DOROPHARMA </v>
      </c>
      <c r="F1629" s="20">
        <f>+'LISTADO GENERAL '!S1641</f>
        <v>46266</v>
      </c>
      <c r="G1629">
        <f>+'LISTADO GENERAL '!T1641</f>
        <v>0</v>
      </c>
      <c r="H1629" s="21">
        <f>+'LISTADO GENERAL '!O1641</f>
        <v>5.6863636363636365</v>
      </c>
      <c r="I1629">
        <f t="shared" si="50"/>
        <v>0</v>
      </c>
      <c r="J1629">
        <f>IF('LISTADO GENERAL '!K1641="EXENTO",'REF2'!I1629,I1629*1.16)</f>
        <v>0</v>
      </c>
      <c r="K1629" t="b">
        <f t="shared" si="51"/>
        <v>0</v>
      </c>
      <c r="L1629">
        <f>'LISTADO GENERAL '!A1641</f>
        <v>0</v>
      </c>
    </row>
    <row r="1630" spans="1:12">
      <c r="A1630" s="22">
        <v>1629</v>
      </c>
      <c r="B1630" t="str">
        <f>+'LISTADO GENERAL '!B1642</f>
        <v>030960127</v>
      </c>
      <c r="C1630" t="str">
        <f>+'LISTADO GENERAL '!E1642</f>
        <v>NAPROXENO 500mg X10 TAB</v>
      </c>
      <c r="D1630">
        <f>+'LISTADO GENERAL '!F1642</f>
        <v>0</v>
      </c>
      <c r="E1630" t="str">
        <f>+'LISTADO GENERAL '!I1642</f>
        <v>LAPROFF</v>
      </c>
      <c r="F1630" s="20">
        <f>+'LISTADO GENERAL '!S1642</f>
        <v>46235</v>
      </c>
      <c r="G1630">
        <f>+'LISTADO GENERAL '!T1642</f>
        <v>0</v>
      </c>
      <c r="H1630" s="21">
        <f>+'LISTADO GENERAL '!O1642</f>
        <v>1.6479761904761907</v>
      </c>
      <c r="I1630">
        <f t="shared" si="50"/>
        <v>0</v>
      </c>
      <c r="J1630">
        <f>IF('LISTADO GENERAL '!K1642="EXENTO",'REF2'!I1630,I1630*1.16)</f>
        <v>0</v>
      </c>
      <c r="K1630" t="b">
        <f t="shared" si="51"/>
        <v>0</v>
      </c>
      <c r="L1630">
        <f>'LISTADO GENERAL '!A1642</f>
        <v>0</v>
      </c>
    </row>
    <row r="1631" spans="1:12">
      <c r="A1631" s="22">
        <v>1630</v>
      </c>
      <c r="B1631" t="str">
        <f>+'LISTADO GENERAL '!B1643</f>
        <v>021181034</v>
      </c>
      <c r="C1631" t="str">
        <f>+'LISTADO GENERAL '!E1643</f>
        <v>NAS 0,1% SOLUCION NASAL GOTAS ADULTO</v>
      </c>
      <c r="D1631">
        <f>+'LISTADO GENERAL '!F1643</f>
        <v>0</v>
      </c>
      <c r="E1631" t="str">
        <f>+'LISTADO GENERAL '!I1643</f>
        <v>OFTALMI</v>
      </c>
      <c r="F1631" s="20">
        <f>+'LISTADO GENERAL '!S1643</f>
        <v>46204</v>
      </c>
      <c r="G1631">
        <f>+'LISTADO GENERAL '!T1643</f>
        <v>0</v>
      </c>
      <c r="H1631" s="21">
        <f>+'LISTADO GENERAL '!O1643</f>
        <v>1.4112</v>
      </c>
      <c r="I1631">
        <f t="shared" si="50"/>
        <v>0</v>
      </c>
      <c r="J1631">
        <f>IF('LISTADO GENERAL '!K1643="EXENTO",'REF2'!I1631,I1631*1.16)</f>
        <v>0</v>
      </c>
      <c r="K1631" t="b">
        <f t="shared" si="51"/>
        <v>0</v>
      </c>
      <c r="L1631" t="str">
        <f>'LISTADO GENERAL '!A1643</f>
        <v>BROCHE DE ORO</v>
      </c>
    </row>
    <row r="1632" spans="1:12">
      <c r="A1632" s="22">
        <v>1631</v>
      </c>
      <c r="B1632" t="str">
        <f>+'LISTADO GENERAL '!B1644</f>
        <v>021181039</v>
      </c>
      <c r="C1632" t="str">
        <f>+'LISTADO GENERAL '!E1644</f>
        <v>NAS INFANTIL 0.05% X 15ml</v>
      </c>
      <c r="D1632">
        <f>+'LISTADO GENERAL '!F1644</f>
        <v>0</v>
      </c>
      <c r="E1632" t="str">
        <f>+'LISTADO GENERAL '!I1644</f>
        <v>OFTALMI</v>
      </c>
      <c r="F1632" s="20">
        <f>+'LISTADO GENERAL '!S1644</f>
        <v>45901</v>
      </c>
      <c r="G1632">
        <f>+'LISTADO GENERAL '!T1644</f>
        <v>0</v>
      </c>
      <c r="H1632" s="21">
        <f>+'LISTADO GENERAL '!O1644</f>
        <v>1.6856</v>
      </c>
      <c r="I1632">
        <f t="shared" si="50"/>
        <v>0</v>
      </c>
      <c r="J1632">
        <f>IF('LISTADO GENERAL '!K1644="EXENTO",'REF2'!I1632,I1632*1.16)</f>
        <v>0</v>
      </c>
      <c r="K1632" t="b">
        <f t="shared" si="51"/>
        <v>0</v>
      </c>
      <c r="L1632" t="str">
        <f>'LISTADO GENERAL '!A1644</f>
        <v>BROCHE DE ORO</v>
      </c>
    </row>
    <row r="1633" spans="1:12">
      <c r="A1633" s="22">
        <v>1632</v>
      </c>
      <c r="B1633" t="str">
        <f>+'LISTADO GENERAL '!B1645</f>
        <v>020980778</v>
      </c>
      <c r="C1633" t="str">
        <f>+'LISTADO GENERAL '!E1645</f>
        <v>NASIN 0,05% SOLUCION NASAL X 15ML ADULTO</v>
      </c>
      <c r="D1633">
        <f>+'LISTADO GENERAL '!F1645</f>
        <v>0</v>
      </c>
      <c r="E1633" t="str">
        <f>+'LISTADO GENERAL '!I1645</f>
        <v>LETI-GENVEN</v>
      </c>
      <c r="F1633" s="20">
        <f>+'LISTADO GENERAL '!S1645</f>
        <v>46204</v>
      </c>
      <c r="G1633">
        <f>+'LISTADO GENERAL '!T1645</f>
        <v>0</v>
      </c>
      <c r="H1633" s="21">
        <f>+'LISTADO GENERAL '!O1645</f>
        <v>3.5202911392405061</v>
      </c>
      <c r="I1633">
        <f t="shared" si="50"/>
        <v>0</v>
      </c>
      <c r="J1633">
        <f>IF('LISTADO GENERAL '!K1645="EXENTO",'REF2'!I1633,I1633*1.16)</f>
        <v>0</v>
      </c>
      <c r="K1633" t="b">
        <f t="shared" si="51"/>
        <v>0</v>
      </c>
      <c r="L1633" t="str">
        <f>'LISTADO GENERAL '!A1645</f>
        <v xml:space="preserve">BROCHE DE ORO </v>
      </c>
    </row>
    <row r="1634" spans="1:12">
      <c r="A1634" s="22">
        <v>1633</v>
      </c>
      <c r="B1634" t="str">
        <f>+'LISTADO GENERAL '!B1646</f>
        <v>040230006</v>
      </c>
      <c r="C1634" t="str">
        <f>+'LISTADO GENERAL '!E1646</f>
        <v>NATALCARE (PRUEBA DE OVULACION) X 40 UND</v>
      </c>
      <c r="D1634">
        <f>+'LISTADO GENERAL '!F1646</f>
        <v>0</v>
      </c>
      <c r="E1634" t="str">
        <f>+'LISTADO GENERAL '!I1646</f>
        <v>BRIUTCARE</v>
      </c>
      <c r="F1634" s="20">
        <f>+'LISTADO GENERAL '!S1646</f>
        <v>45689</v>
      </c>
      <c r="G1634">
        <f>+'LISTADO GENERAL '!T1646</f>
        <v>0</v>
      </c>
      <c r="H1634" s="21">
        <f>+'LISTADO GENERAL '!O1646</f>
        <v>9.8333333333333339</v>
      </c>
      <c r="I1634">
        <f t="shared" si="50"/>
        <v>0</v>
      </c>
      <c r="J1634">
        <f>IF('LISTADO GENERAL '!K1646="EXENTO",'REF2'!I1634,I1634*1.16)</f>
        <v>0</v>
      </c>
      <c r="K1634" t="b">
        <f t="shared" si="51"/>
        <v>0</v>
      </c>
      <c r="L1634">
        <f>'LISTADO GENERAL '!A1646</f>
        <v>0</v>
      </c>
    </row>
    <row r="1635" spans="1:12">
      <c r="A1635" s="22">
        <v>1634</v>
      </c>
      <c r="B1635" t="str">
        <f>+'LISTADO GENERAL '!B1647</f>
        <v>033490004</v>
      </c>
      <c r="C1635" t="str">
        <f>+'LISTADO GENERAL '!E1647</f>
        <v>N-BUTIL BROMURO DE HIOSCINA 20MG SOL INYECT X 10 AMP</v>
      </c>
      <c r="D1635">
        <f>+'LISTADO GENERAL '!F1647</f>
        <v>0</v>
      </c>
      <c r="E1635" t="str">
        <f>+'LISTADO GENERAL '!I1647</f>
        <v xml:space="preserve">DOROPHARMA </v>
      </c>
      <c r="F1635" s="20">
        <f>+'LISTADO GENERAL '!S1647</f>
        <v>46023</v>
      </c>
      <c r="G1635">
        <f>+'LISTADO GENERAL '!T1647</f>
        <v>0</v>
      </c>
      <c r="H1635" s="21">
        <f>+'LISTADO GENERAL '!O1647</f>
        <v>7.2409090909090903</v>
      </c>
      <c r="I1635">
        <f t="shared" si="50"/>
        <v>0</v>
      </c>
      <c r="J1635">
        <f>IF('LISTADO GENERAL '!K1647="EXENTO",'REF2'!I1635,I1635*1.16)</f>
        <v>0</v>
      </c>
      <c r="K1635" t="b">
        <f t="shared" si="51"/>
        <v>0</v>
      </c>
      <c r="L1635" t="str">
        <f>'LISTADO GENERAL '!A1647</f>
        <v>PRODUCTOS TOP</v>
      </c>
    </row>
    <row r="1636" spans="1:12">
      <c r="A1636" s="22">
        <v>1635</v>
      </c>
      <c r="B1636" t="str">
        <f>+'LISTADO GENERAL '!B1648</f>
        <v>023760044</v>
      </c>
      <c r="C1636" t="str">
        <f>+'LISTADO GENERAL '!E1648</f>
        <v>NEBIVOLOL 5MG X 30 TAB</v>
      </c>
      <c r="D1636">
        <f>+'LISTADO GENERAL '!F1648</f>
        <v>0</v>
      </c>
      <c r="E1636" t="str">
        <f>+'LISTADO GENERAL '!I1648</f>
        <v>BIOGLASS</v>
      </c>
      <c r="F1636" s="20">
        <f>+'LISTADO GENERAL '!S1648</f>
        <v>46113</v>
      </c>
      <c r="G1636">
        <f>+'LISTADO GENERAL '!T1648</f>
        <v>0</v>
      </c>
      <c r="H1636" s="21">
        <f>+'LISTADO GENERAL '!O1648</f>
        <v>6.0207792207792199</v>
      </c>
      <c r="I1636">
        <f t="shared" si="50"/>
        <v>0</v>
      </c>
      <c r="J1636">
        <f>IF('LISTADO GENERAL '!K1648="EXENTO",'REF2'!I1636,I1636*1.16)</f>
        <v>0</v>
      </c>
      <c r="K1636" t="b">
        <f t="shared" si="51"/>
        <v>0</v>
      </c>
      <c r="L1636" t="str">
        <f>'LISTADO GENERAL '!A1648</f>
        <v xml:space="preserve">BROCHE DE ORO </v>
      </c>
    </row>
    <row r="1637" spans="1:12">
      <c r="A1637" s="22">
        <v>1636</v>
      </c>
      <c r="B1637" t="str">
        <f>+'LISTADO GENERAL '!B1649</f>
        <v>21085</v>
      </c>
      <c r="C1637" t="str">
        <f>+'LISTADO GENERAL '!E1649</f>
        <v>NEBLUM 50 MG X 30 TAB REC</v>
      </c>
      <c r="D1637">
        <f>+'LISTADO GENERAL '!F1649</f>
        <v>0</v>
      </c>
      <c r="E1637" t="str">
        <f>+'LISTADO GENERAL '!I1649</f>
        <v>FARMA</v>
      </c>
      <c r="F1637" s="20">
        <f>+'LISTADO GENERAL '!S1649</f>
        <v>46447</v>
      </c>
      <c r="G1637">
        <f>+'LISTADO GENERAL '!T1649</f>
        <v>0</v>
      </c>
      <c r="H1637" s="21">
        <f>+'LISTADO GENERAL '!O1649</f>
        <v>34.051948051948052</v>
      </c>
      <c r="I1637">
        <f t="shared" si="50"/>
        <v>0</v>
      </c>
      <c r="J1637">
        <f>IF('LISTADO GENERAL '!K1649="EXENTO",'REF2'!I1637,I1637*1.16)</f>
        <v>0</v>
      </c>
      <c r="K1637" t="b">
        <f t="shared" si="51"/>
        <v>0</v>
      </c>
      <c r="L1637">
        <f>'LISTADO GENERAL '!A1649</f>
        <v>0</v>
      </c>
    </row>
    <row r="1638" spans="1:12">
      <c r="A1638" s="22">
        <v>1637</v>
      </c>
      <c r="B1638" t="str">
        <f>+'LISTADO GENERAL '!B1650</f>
        <v>033180062</v>
      </c>
      <c r="C1638" t="str">
        <f>+'LISTADO GENERAL '!E1650</f>
        <v>NEBOLOL 5MG X 28 TBL</v>
      </c>
      <c r="D1638">
        <f>+'LISTADO GENERAL '!F1650</f>
        <v>0</v>
      </c>
      <c r="E1638" t="str">
        <f>+'LISTADO GENERAL '!I1650</f>
        <v>ARTE + MEDICO</v>
      </c>
      <c r="F1638" s="20">
        <f>+'LISTADO GENERAL '!S1650</f>
        <v>46174</v>
      </c>
      <c r="G1638">
        <f>+'LISTADO GENERAL '!T1650</f>
        <v>0</v>
      </c>
      <c r="H1638" s="21">
        <f>+'LISTADO GENERAL '!O1650</f>
        <v>6.5559493670886075</v>
      </c>
      <c r="I1638">
        <f t="shared" si="50"/>
        <v>0</v>
      </c>
      <c r="J1638">
        <f>IF('LISTADO GENERAL '!K1650="EXENTO",'REF2'!I1638,I1638*1.16)</f>
        <v>0</v>
      </c>
      <c r="K1638" t="b">
        <f t="shared" si="51"/>
        <v>0</v>
      </c>
      <c r="L1638" t="str">
        <f>'LISTADO GENERAL '!A1650</f>
        <v>PRODUCTOS TOP</v>
      </c>
    </row>
    <row r="1639" spans="1:12">
      <c r="A1639" s="22">
        <v>1638</v>
      </c>
      <c r="B1639" t="str">
        <f>+'LISTADO GENERAL '!B1651</f>
        <v>021491120</v>
      </c>
      <c r="C1639" t="str">
        <f>+'LISTADO GENERAL '!E1651</f>
        <v>NEFROTAL 100 mg X 10 COMP REC</v>
      </c>
      <c r="D1639">
        <f>+'LISTADO GENERAL '!F1651</f>
        <v>0</v>
      </c>
      <c r="E1639" t="str">
        <f>+'LISTADO GENERAL '!I1651</f>
        <v>ROWE</v>
      </c>
      <c r="F1639" s="20">
        <f>+'LISTADO GENERAL '!S1651</f>
        <v>46508</v>
      </c>
      <c r="G1639">
        <f>+'LISTADO GENERAL '!T1651</f>
        <v>0</v>
      </c>
      <c r="H1639" s="21">
        <f>+'LISTADO GENERAL '!O1651</f>
        <v>2.7480519480519479</v>
      </c>
      <c r="I1639">
        <f t="shared" si="50"/>
        <v>0</v>
      </c>
      <c r="J1639">
        <f>IF('LISTADO GENERAL '!K1651="EXENTO",'REF2'!I1639,I1639*1.16)</f>
        <v>0</v>
      </c>
      <c r="K1639" t="b">
        <f t="shared" si="51"/>
        <v>0</v>
      </c>
      <c r="L1639">
        <f>'LISTADO GENERAL '!A1651</f>
        <v>0</v>
      </c>
    </row>
    <row r="1640" spans="1:12">
      <c r="A1640" s="22">
        <v>1639</v>
      </c>
      <c r="B1640" t="str">
        <f>+'LISTADO GENERAL '!B1652</f>
        <v>021491080</v>
      </c>
      <c r="C1640" t="str">
        <f>+'LISTADO GENERAL '!E1652</f>
        <v>NEFROTAL 100MG X 14 COMP</v>
      </c>
      <c r="D1640">
        <f>+'LISTADO GENERAL '!F1652</f>
        <v>0</v>
      </c>
      <c r="E1640" t="str">
        <f>+'LISTADO GENERAL '!I1652</f>
        <v>ROWE</v>
      </c>
      <c r="F1640" s="20">
        <f>+'LISTADO GENERAL '!S1652</f>
        <v>46327</v>
      </c>
      <c r="G1640">
        <f>+'LISTADO GENERAL '!T1652</f>
        <v>0</v>
      </c>
      <c r="H1640" s="21">
        <f>+'LISTADO GENERAL '!O1652</f>
        <v>3.3737714285714286</v>
      </c>
      <c r="I1640">
        <f t="shared" si="50"/>
        <v>0</v>
      </c>
      <c r="J1640">
        <f>IF('LISTADO GENERAL '!K1652="EXENTO",'REF2'!I1640,I1640*1.16)</f>
        <v>0</v>
      </c>
      <c r="K1640" t="b">
        <f t="shared" si="51"/>
        <v>0</v>
      </c>
      <c r="L1640">
        <f>'LISTADO GENERAL '!A1652</f>
        <v>0</v>
      </c>
    </row>
    <row r="1641" spans="1:12">
      <c r="A1641" s="22">
        <v>1640</v>
      </c>
      <c r="B1641" t="str">
        <f>+'LISTADO GENERAL '!B1653</f>
        <v>022110837</v>
      </c>
      <c r="C1641" t="str">
        <f>+'LISTADO GENERAL '!E1653</f>
        <v>NEMODINE 30mg X20 CAMP</v>
      </c>
      <c r="D1641">
        <f>+'LISTADO GENERAL '!F1653</f>
        <v>0</v>
      </c>
      <c r="E1641" t="str">
        <f>+'LISTADO GENERAL '!I1653</f>
        <v>DOLLDER</v>
      </c>
      <c r="F1641" s="20">
        <f>+'LISTADO GENERAL '!S1653</f>
        <v>46569</v>
      </c>
      <c r="G1641">
        <f>+'LISTADO GENERAL '!T1653</f>
        <v>0</v>
      </c>
      <c r="H1641" s="21">
        <f>+'LISTADO GENERAL '!O1653</f>
        <v>6.0084415584415583</v>
      </c>
      <c r="I1641">
        <f t="shared" si="50"/>
        <v>0</v>
      </c>
      <c r="J1641">
        <f>IF('LISTADO GENERAL '!K1653="EXENTO",'REF2'!I1641,I1641*1.16)</f>
        <v>0</v>
      </c>
      <c r="K1641" t="b">
        <f t="shared" si="51"/>
        <v>0</v>
      </c>
      <c r="L1641" t="str">
        <f>'LISTADO GENERAL '!A1653</f>
        <v xml:space="preserve">BROCHE DE ORO </v>
      </c>
    </row>
    <row r="1642" spans="1:12">
      <c r="A1642" s="22">
        <v>1641</v>
      </c>
      <c r="B1642" t="str">
        <f>+'LISTADO GENERAL '!B1654</f>
        <v>022110862</v>
      </c>
      <c r="C1642" t="str">
        <f>+'LISTADO GENERAL '!E1654</f>
        <v>NEMODINE 40MG X 20 COMP</v>
      </c>
      <c r="D1642">
        <f>+'LISTADO GENERAL '!F1654</f>
        <v>0</v>
      </c>
      <c r="E1642" t="str">
        <f>+'LISTADO GENERAL '!I1654</f>
        <v>DOLLDER</v>
      </c>
      <c r="F1642" s="20">
        <f>+'LISTADO GENERAL '!S1654</f>
        <v>46327</v>
      </c>
      <c r="G1642">
        <f>+'LISTADO GENERAL '!T1654</f>
        <v>0</v>
      </c>
      <c r="H1642" s="21">
        <f>+'LISTADO GENERAL '!O1654</f>
        <v>6.3670886075949369</v>
      </c>
      <c r="I1642">
        <f t="shared" si="50"/>
        <v>0</v>
      </c>
      <c r="J1642">
        <f>IF('LISTADO GENERAL '!K1654="EXENTO",'REF2'!I1642,I1642*1.16)</f>
        <v>0</v>
      </c>
      <c r="K1642" t="b">
        <f t="shared" si="51"/>
        <v>0</v>
      </c>
      <c r="L1642">
        <f>'LISTADO GENERAL '!A1654</f>
        <v>0</v>
      </c>
    </row>
    <row r="1643" spans="1:12">
      <c r="A1643" s="22">
        <v>1642</v>
      </c>
      <c r="B1643" t="str">
        <f>+'LISTADO GENERAL '!B1655</f>
        <v>0221110882</v>
      </c>
      <c r="C1643" t="str">
        <f>+'LISTADO GENERAL '!E1655</f>
        <v>NEMODINE 90 MG X 10 COMP</v>
      </c>
      <c r="D1643">
        <f>+'LISTADO GENERAL '!F1655</f>
        <v>0</v>
      </c>
      <c r="E1643" t="str">
        <f>+'LISTADO GENERAL '!I1655</f>
        <v>DOLLDER</v>
      </c>
      <c r="F1643" s="20">
        <f>+'LISTADO GENERAL '!S1655</f>
        <v>46569</v>
      </c>
      <c r="G1643">
        <f>+'LISTADO GENERAL '!T1655</f>
        <v>0</v>
      </c>
      <c r="H1643" s="21">
        <f>+'LISTADO GENERAL '!O1655</f>
        <v>8.2632911392405077</v>
      </c>
      <c r="I1643">
        <f t="shared" si="50"/>
        <v>0</v>
      </c>
      <c r="J1643">
        <f>IF('LISTADO GENERAL '!K1655="EXENTO",'REF2'!I1643,I1643*1.16)</f>
        <v>0</v>
      </c>
      <c r="K1643" t="b">
        <f t="shared" si="51"/>
        <v>0</v>
      </c>
      <c r="L1643">
        <f>'LISTADO GENERAL '!A1655</f>
        <v>0</v>
      </c>
    </row>
    <row r="1644" spans="1:12">
      <c r="A1644" s="22">
        <v>1643</v>
      </c>
      <c r="B1644" t="str">
        <f>+'LISTADO GENERAL '!B1656</f>
        <v>021691079</v>
      </c>
      <c r="C1644" t="str">
        <f>+'LISTADO GENERAL '!E1656</f>
        <v>NEULEVAL 500mg X 10 TBLS</v>
      </c>
      <c r="D1644">
        <f>+'LISTADO GENERAL '!F1656</f>
        <v>0</v>
      </c>
      <c r="E1644" t="str">
        <f>+'LISTADO GENERAL '!I1656</f>
        <v>VALMOR</v>
      </c>
      <c r="F1644" s="20">
        <f>+'LISTADO GENERAL '!S1656</f>
        <v>46266</v>
      </c>
      <c r="G1644">
        <f>+'LISTADO GENERAL '!T1656</f>
        <v>0</v>
      </c>
      <c r="H1644" s="21">
        <f>+'LISTADO GENERAL '!O1656</f>
        <v>7.9090909090909083</v>
      </c>
      <c r="I1644">
        <f t="shared" si="50"/>
        <v>0</v>
      </c>
      <c r="J1644">
        <f>IF('LISTADO GENERAL '!K1656="EXENTO",'REF2'!I1644,I1644*1.16)</f>
        <v>0</v>
      </c>
      <c r="K1644" t="b">
        <f t="shared" si="51"/>
        <v>0</v>
      </c>
      <c r="L1644" t="str">
        <f>'LISTADO GENERAL '!A1656</f>
        <v>PRODUCTOS TOP</v>
      </c>
    </row>
    <row r="1645" spans="1:12">
      <c r="A1645" s="22">
        <v>1644</v>
      </c>
      <c r="B1645" t="str">
        <f>+'LISTADO GENERAL '!B1657</f>
        <v>030300000</v>
      </c>
      <c r="C1645" t="str">
        <f>+'LISTADO GENERAL '!E1657</f>
        <v>NEUMOTEX SUSP. PARA NEBULIZAR X 2,5 ML</v>
      </c>
      <c r="D1645">
        <f>+'LISTADO GENERAL '!F1657</f>
        <v>0</v>
      </c>
      <c r="E1645" t="str">
        <f>+'LISTADO GENERAL '!I1657</f>
        <v>FAHD</v>
      </c>
      <c r="F1645" s="20">
        <f>+'LISTADO GENERAL '!S1657</f>
        <v>46082.458333333336</v>
      </c>
      <c r="G1645">
        <f>+'LISTADO GENERAL '!T1657</f>
        <v>0</v>
      </c>
      <c r="H1645" s="21">
        <f>+'LISTADO GENERAL '!O1657</f>
        <v>7.7088607594936702</v>
      </c>
      <c r="I1645">
        <f t="shared" si="50"/>
        <v>0</v>
      </c>
      <c r="J1645">
        <f>IF('LISTADO GENERAL '!K1657="EXENTO",'REF2'!I1645,I1645*1.16)</f>
        <v>0</v>
      </c>
      <c r="K1645" t="b">
        <f t="shared" si="51"/>
        <v>0</v>
      </c>
      <c r="L1645" t="str">
        <f>'LISTADO GENERAL '!A1657</f>
        <v>PRODUCTOS TOP</v>
      </c>
    </row>
    <row r="1646" spans="1:12">
      <c r="A1646" s="22">
        <v>1645</v>
      </c>
      <c r="B1646" t="str">
        <f>+'LISTADO GENERAL '!B1658</f>
        <v>022720066</v>
      </c>
      <c r="C1646" t="str">
        <f>+'LISTADO GENERAL '!E1658</f>
        <v>NEUMOTIDE 125 MCG SALMETEROL 25 MCG AEROSOL PARA INHALAR</v>
      </c>
      <c r="D1646">
        <f>+'LISTADO GENERAL '!F1658</f>
        <v>0</v>
      </c>
      <c r="E1646" t="str">
        <f>+'LISTADO GENERAL '!I1658</f>
        <v>FAHD</v>
      </c>
      <c r="F1646" s="20">
        <f>+'LISTADO GENERAL '!S1658</f>
        <v>46113.484247685177</v>
      </c>
      <c r="G1646">
        <f>+'LISTADO GENERAL '!T1658</f>
        <v>0</v>
      </c>
      <c r="H1646" s="21">
        <f>+'LISTADO GENERAL '!O1658</f>
        <v>13.151518987341772</v>
      </c>
      <c r="I1646">
        <f t="shared" si="50"/>
        <v>0</v>
      </c>
      <c r="J1646">
        <f>IF('LISTADO GENERAL '!K1658="EXENTO",'REF2'!I1646,I1646*1.16)</f>
        <v>0</v>
      </c>
      <c r="K1646" t="b">
        <f t="shared" si="51"/>
        <v>0</v>
      </c>
      <c r="L1646">
        <f>'LISTADO GENERAL '!A1658</f>
        <v>0</v>
      </c>
    </row>
    <row r="1647" spans="1:12">
      <c r="A1647" s="22">
        <v>1646</v>
      </c>
      <c r="B1647" t="str">
        <f>+'LISTADO GENERAL '!B1659</f>
        <v>021740882</v>
      </c>
      <c r="C1647" t="str">
        <f>+'LISTADO GENERAL '!E1659</f>
        <v>NEURIBE (COMPLEJO B) X30</v>
      </c>
      <c r="D1647">
        <f>+'LISTADO GENERAL '!F1659</f>
        <v>0</v>
      </c>
      <c r="E1647" t="str">
        <f>+'LISTADO GENERAL '!I1659</f>
        <v>VIVAX</v>
      </c>
      <c r="F1647" s="20">
        <f>+'LISTADO GENERAL '!S1659</f>
        <v>46569</v>
      </c>
      <c r="G1647">
        <f>+'LISTADO GENERAL '!T1659</f>
        <v>0</v>
      </c>
      <c r="H1647" s="21">
        <f>+'LISTADO GENERAL '!O1659</f>
        <v>9.015047260588311</v>
      </c>
      <c r="I1647">
        <f t="shared" si="50"/>
        <v>0</v>
      </c>
      <c r="J1647">
        <f>IF('LISTADO GENERAL '!K1659="EXENTO",'REF2'!I1647,I1647*1.16)</f>
        <v>0</v>
      </c>
      <c r="K1647" t="b">
        <f t="shared" si="51"/>
        <v>0</v>
      </c>
      <c r="L1647">
        <f>'LISTADO GENERAL '!A1659</f>
        <v>0</v>
      </c>
    </row>
    <row r="1648" spans="1:12">
      <c r="A1648" s="22">
        <v>1647</v>
      </c>
      <c r="B1648" t="str">
        <f>+'LISTADO GENERAL '!B1660</f>
        <v>020550345</v>
      </c>
      <c r="C1648" t="str">
        <f>+'LISTADO GENERAL '!E1660</f>
        <v>NEURIXA 75 MG X 14 CAP</v>
      </c>
      <c r="D1648">
        <f>+'LISTADO GENERAL '!F1660</f>
        <v>0</v>
      </c>
      <c r="E1648" t="str">
        <f>+'LISTADO GENERAL '!I1660</f>
        <v>FARMA</v>
      </c>
      <c r="F1648" s="20">
        <f>+'LISTADO GENERAL '!S1660</f>
        <v>46296</v>
      </c>
      <c r="G1648">
        <f>+'LISTADO GENERAL '!T1660</f>
        <v>0</v>
      </c>
      <c r="H1648" s="21">
        <f>+'LISTADO GENERAL '!O1660</f>
        <v>4.7922077922077921</v>
      </c>
      <c r="I1648">
        <f t="shared" si="50"/>
        <v>0</v>
      </c>
      <c r="J1648">
        <f>IF('LISTADO GENERAL '!K1660="EXENTO",'REF2'!I1648,I1648*1.16)</f>
        <v>0</v>
      </c>
      <c r="K1648" t="b">
        <f t="shared" si="51"/>
        <v>0</v>
      </c>
      <c r="L1648">
        <f>'LISTADO GENERAL '!A1660</f>
        <v>0</v>
      </c>
    </row>
    <row r="1649" spans="1:12">
      <c r="A1649" s="22">
        <v>1648</v>
      </c>
      <c r="B1649" t="str">
        <f>+'LISTADO GENERAL '!B1661</f>
        <v>020981077</v>
      </c>
      <c r="C1649" t="str">
        <f>+'LISTADO GENERAL '!E1661</f>
        <v>NEUROMIX ( CIANOCOBALAMINA) X 10 COMP</v>
      </c>
      <c r="D1649">
        <f>+'LISTADO GENERAL '!F1661</f>
        <v>0</v>
      </c>
      <c r="E1649" t="str">
        <f>+'LISTADO GENERAL '!I1661</f>
        <v>LETI-GENVEN</v>
      </c>
      <c r="F1649" s="20">
        <f>+'LISTADO GENERAL '!S1661</f>
        <v>46174</v>
      </c>
      <c r="G1649">
        <f>+'LISTADO GENERAL '!T1661</f>
        <v>0</v>
      </c>
      <c r="H1649" s="21">
        <f>+'LISTADO GENERAL '!O1661</f>
        <v>2.6772727272727268</v>
      </c>
      <c r="I1649">
        <f t="shared" si="50"/>
        <v>0</v>
      </c>
      <c r="J1649">
        <f>IF('LISTADO GENERAL '!K1661="EXENTO",'REF2'!I1649,I1649*1.16)</f>
        <v>0</v>
      </c>
      <c r="K1649" t="b">
        <f t="shared" si="51"/>
        <v>0</v>
      </c>
      <c r="L1649" t="str">
        <f>'LISTADO GENERAL '!A1661</f>
        <v xml:space="preserve">BROCHE DE ORO </v>
      </c>
    </row>
    <row r="1650" spans="1:12">
      <c r="A1650" s="22">
        <v>1649</v>
      </c>
      <c r="B1650" t="str">
        <f>+'LISTADO GENERAL '!B1662</f>
        <v>020981078</v>
      </c>
      <c r="C1650" t="str">
        <f>+'LISTADO GENERAL '!E1662</f>
        <v>NEUROMIX ( CIANOCOBALAMINA) X 30 COMP</v>
      </c>
      <c r="D1650">
        <f>+'LISTADO GENERAL '!F1662</f>
        <v>0</v>
      </c>
      <c r="E1650" t="str">
        <f>+'LISTADO GENERAL '!I1662</f>
        <v>LETI-GENVEN</v>
      </c>
      <c r="F1650" s="20">
        <f>+'LISTADO GENERAL '!S1662</f>
        <v>46174</v>
      </c>
      <c r="G1650">
        <f>+'LISTADO GENERAL '!T1662</f>
        <v>0</v>
      </c>
      <c r="H1650" s="21">
        <f>+'LISTADO GENERAL '!O1662</f>
        <v>5.2805194805194811</v>
      </c>
      <c r="I1650">
        <f t="shared" si="50"/>
        <v>0</v>
      </c>
      <c r="J1650">
        <f>IF('LISTADO GENERAL '!K1662="EXENTO",'REF2'!I1650,I1650*1.16)</f>
        <v>0</v>
      </c>
      <c r="K1650" t="b">
        <f t="shared" si="51"/>
        <v>0</v>
      </c>
      <c r="L1650" t="str">
        <f>'LISTADO GENERAL '!A1662</f>
        <v xml:space="preserve">BROCHE DE ORO </v>
      </c>
    </row>
    <row r="1651" spans="1:12">
      <c r="A1651" s="22">
        <v>1650</v>
      </c>
      <c r="B1651" t="str">
        <f>+'LISTADO GENERAL '!B1663</f>
        <v>010980267</v>
      </c>
      <c r="C1651" t="str">
        <f>+'LISTADO GENERAL '!E1663</f>
        <v>NEUROMIX (COMPLEJO B+LIDOCAINA) AMP CAJA X 3 AMP</v>
      </c>
      <c r="D1651">
        <f>+'LISTADO GENERAL '!F1663</f>
        <v>0</v>
      </c>
      <c r="E1651" t="str">
        <f>+'LISTADO GENERAL '!I1663</f>
        <v>LETI-GENVEN</v>
      </c>
      <c r="F1651" s="20">
        <f>+'LISTADO GENERAL '!S1663</f>
        <v>46235</v>
      </c>
      <c r="G1651">
        <f>+'LISTADO GENERAL '!T1663</f>
        <v>0</v>
      </c>
      <c r="H1651" s="21">
        <f>+'LISTADO GENERAL '!O1663</f>
        <v>3.4576298701298702</v>
      </c>
      <c r="I1651">
        <f t="shared" si="50"/>
        <v>0</v>
      </c>
      <c r="J1651">
        <f>IF('LISTADO GENERAL '!K1663="EXENTO",'REF2'!I1651,I1651*1.16)</f>
        <v>0</v>
      </c>
      <c r="K1651" t="b">
        <f t="shared" si="51"/>
        <v>0</v>
      </c>
      <c r="L1651" t="str">
        <f>'LISTADO GENERAL '!A1663</f>
        <v xml:space="preserve">BROCHE DE ORO </v>
      </c>
    </row>
    <row r="1652" spans="1:12">
      <c r="A1652" s="22">
        <v>1651</v>
      </c>
      <c r="B1652" t="str">
        <f>+'LISTADO GENERAL '!B1664</f>
        <v>010980268</v>
      </c>
      <c r="C1652" t="str">
        <f>+'LISTADO GENERAL '!E1664</f>
        <v>NEUROMIX (COMPLEJO B+LIDOCAINA) X 1 AMP IM</v>
      </c>
      <c r="D1652">
        <f>+'LISTADO GENERAL '!F1664</f>
        <v>0</v>
      </c>
      <c r="E1652" t="str">
        <f>+'LISTADO GENERAL '!I1664</f>
        <v>LETI-GENVEN</v>
      </c>
      <c r="F1652" s="20">
        <f>+'LISTADO GENERAL '!S1664</f>
        <v>46204</v>
      </c>
      <c r="G1652">
        <f>+'LISTADO GENERAL '!T1664</f>
        <v>0</v>
      </c>
      <c r="H1652" s="21">
        <f>+'LISTADO GENERAL '!O1664</f>
        <v>1.7765</v>
      </c>
      <c r="I1652">
        <f t="shared" si="50"/>
        <v>0</v>
      </c>
      <c r="J1652">
        <f>IF('LISTADO GENERAL '!K1664="EXENTO",'REF2'!I1652,I1652*1.16)</f>
        <v>0</v>
      </c>
      <c r="K1652" t="b">
        <f t="shared" si="51"/>
        <v>0</v>
      </c>
      <c r="L1652" t="str">
        <f>'LISTADO GENERAL '!A1664</f>
        <v xml:space="preserve">BROCHE DE ORO </v>
      </c>
    </row>
    <row r="1653" spans="1:12">
      <c r="A1653" s="22">
        <v>1652</v>
      </c>
      <c r="B1653" t="str">
        <f>+'LISTADO GENERAL '!B1665</f>
        <v>020981212</v>
      </c>
      <c r="C1653" t="str">
        <f>+'LISTADO GENERAL '!E1665</f>
        <v>NEUROMIX SOLUCIÓN ORAL X 20 ML GOTAS</v>
      </c>
      <c r="D1653">
        <f>+'LISTADO GENERAL '!F1665</f>
        <v>0</v>
      </c>
      <c r="E1653" t="str">
        <f>+'LISTADO GENERAL '!I1665</f>
        <v>LETI-GENVEN</v>
      </c>
      <c r="F1653" s="20">
        <f>+'LISTADO GENERAL '!S1665</f>
        <v>46113</v>
      </c>
      <c r="G1653">
        <f>+'LISTADO GENERAL '!T1665</f>
        <v>0</v>
      </c>
      <c r="H1653" s="21">
        <f>+'LISTADO GENERAL '!O1665</f>
        <v>2.6464285714285714</v>
      </c>
      <c r="I1653">
        <f t="shared" si="50"/>
        <v>0</v>
      </c>
      <c r="J1653">
        <f>IF('LISTADO GENERAL '!K1665="EXENTO",'REF2'!I1653,I1653*1.16)</f>
        <v>0</v>
      </c>
      <c r="K1653" t="b">
        <f t="shared" si="51"/>
        <v>0</v>
      </c>
      <c r="L1653" t="str">
        <f>'LISTADO GENERAL '!A1665</f>
        <v xml:space="preserve">BROCHE DE ORO </v>
      </c>
    </row>
    <row r="1654" spans="1:12">
      <c r="A1654" s="22">
        <v>1653</v>
      </c>
      <c r="B1654" t="str">
        <f>+'LISTADO GENERAL '!B1666</f>
        <v>023850014</v>
      </c>
      <c r="C1654" t="str">
        <f>+'LISTADO GENERAL '!E1666</f>
        <v>NEUTROX ANTIACIDO  240 mL</v>
      </c>
      <c r="D1654">
        <f>+'LISTADO GENERAL '!F1666</f>
        <v>0</v>
      </c>
      <c r="E1654" t="str">
        <f>+'LISTADO GENERAL '!I1666</f>
        <v>BIOFARCO</v>
      </c>
      <c r="F1654" s="20">
        <f>+'LISTADO GENERAL '!S1666</f>
        <v>46235</v>
      </c>
      <c r="G1654">
        <f>+'LISTADO GENERAL '!T1666</f>
        <v>0</v>
      </c>
      <c r="H1654" s="21">
        <f>+'LISTADO GENERAL '!O1666</f>
        <v>7.454545454545455</v>
      </c>
      <c r="I1654">
        <f t="shared" si="50"/>
        <v>0</v>
      </c>
      <c r="J1654">
        <f>IF('LISTADO GENERAL '!K1666="EXENTO",'REF2'!I1654,I1654*1.16)</f>
        <v>0</v>
      </c>
      <c r="K1654" t="b">
        <f t="shared" si="51"/>
        <v>0</v>
      </c>
      <c r="L1654">
        <f>'LISTADO GENERAL '!A1666</f>
        <v>0</v>
      </c>
    </row>
    <row r="1655" spans="1:12">
      <c r="A1655" s="22">
        <v>1654</v>
      </c>
      <c r="B1655" t="str">
        <f>+'LISTADO GENERAL '!B1667</f>
        <v>021181102</v>
      </c>
      <c r="C1655" t="str">
        <f>+'LISTADO GENERAL '!E1667</f>
        <v>NEVAC SUSP OFTALMICO 0,1% X 5 ML</v>
      </c>
      <c r="D1655">
        <f>+'LISTADO GENERAL '!F1667</f>
        <v>0</v>
      </c>
      <c r="E1655" t="str">
        <f>+'LISTADO GENERAL '!I1667</f>
        <v>OFTALMI</v>
      </c>
      <c r="F1655" s="20">
        <f>+'LISTADO GENERAL '!S1667</f>
        <v>46296</v>
      </c>
      <c r="G1655">
        <f>+'LISTADO GENERAL '!T1667</f>
        <v>0</v>
      </c>
      <c r="H1655" s="21">
        <f>+'LISTADO GENERAL '!O1667</f>
        <v>13.083</v>
      </c>
      <c r="I1655">
        <f t="shared" si="50"/>
        <v>0</v>
      </c>
      <c r="J1655">
        <f>IF('LISTADO GENERAL '!K1667="EXENTO",'REF2'!I1655,I1655*1.16)</f>
        <v>0</v>
      </c>
      <c r="K1655" t="b">
        <f t="shared" si="51"/>
        <v>0</v>
      </c>
      <c r="L1655" t="str">
        <f>'LISTADO GENERAL '!A1667</f>
        <v>BROCHE DE ORO</v>
      </c>
    </row>
    <row r="1656" spans="1:12">
      <c r="A1656" s="22">
        <v>1655</v>
      </c>
      <c r="B1656" t="str">
        <f>+'LISTADO GENERAL '!B1668</f>
        <v>032720014</v>
      </c>
      <c r="C1656" t="str">
        <f>+'LISTADO GENERAL '!E1668</f>
        <v>NEVIR (ACICLOVIR)  400MG 2 BLISTER  X6 TAB</v>
      </c>
      <c r="D1656">
        <f>+'LISTADO GENERAL '!F1668</f>
        <v>0</v>
      </c>
      <c r="E1656" t="str">
        <f>+'LISTADO GENERAL '!I1668</f>
        <v>FAHD</v>
      </c>
      <c r="F1656" s="20">
        <f>+'LISTADO GENERAL '!S1668</f>
        <v>46447</v>
      </c>
      <c r="G1656">
        <f>+'LISTADO GENERAL '!T1668</f>
        <v>0</v>
      </c>
      <c r="H1656" s="21">
        <f>+'LISTADO GENERAL '!O1668</f>
        <v>2.8441558441558441</v>
      </c>
      <c r="I1656">
        <f t="shared" si="50"/>
        <v>0</v>
      </c>
      <c r="J1656">
        <f>IF('LISTADO GENERAL '!K1668="EXENTO",'REF2'!I1656,I1656*1.16)</f>
        <v>0</v>
      </c>
      <c r="K1656" t="b">
        <f t="shared" si="51"/>
        <v>0</v>
      </c>
      <c r="L1656">
        <f>'LISTADO GENERAL '!A1668</f>
        <v>0</v>
      </c>
    </row>
    <row r="1657" spans="1:12">
      <c r="A1657" s="22">
        <v>1656</v>
      </c>
      <c r="B1657" t="str">
        <f>+'LISTADO GENERAL '!B1669</f>
        <v>0217208288</v>
      </c>
      <c r="C1657" t="str">
        <f>+'LISTADO GENERAL '!E1669</f>
        <v>NEXOVIN ( ESOMEPRAZOL ) 40mg X 30 CAP</v>
      </c>
      <c r="D1657">
        <f>+'LISTADO GENERAL '!F1669</f>
        <v>0</v>
      </c>
      <c r="E1657" t="str">
        <f>+'LISTADO GENERAL '!I1669</f>
        <v>VINCENTI</v>
      </c>
      <c r="F1657" s="20">
        <f>+'LISTADO GENERAL '!S1669</f>
        <v>46054</v>
      </c>
      <c r="G1657">
        <f>+'LISTADO GENERAL '!T1669</f>
        <v>0</v>
      </c>
      <c r="H1657" s="21">
        <f>+'LISTADO GENERAL '!O1669</f>
        <v>8.1818181818181817</v>
      </c>
      <c r="I1657">
        <f t="shared" si="50"/>
        <v>0</v>
      </c>
      <c r="J1657">
        <f>IF('LISTADO GENERAL '!K1669="EXENTO",'REF2'!I1657,I1657*1.16)</f>
        <v>0</v>
      </c>
      <c r="K1657" t="b">
        <f t="shared" si="51"/>
        <v>0</v>
      </c>
      <c r="L1657">
        <f>'LISTADO GENERAL '!A1669</f>
        <v>0</v>
      </c>
    </row>
    <row r="1658" spans="1:12">
      <c r="A1658" s="22">
        <v>1657</v>
      </c>
      <c r="B1658" t="str">
        <f>+'LISTADO GENERAL '!B1670</f>
        <v>27178</v>
      </c>
      <c r="C1658" t="str">
        <f>+'LISTADO GENERAL '!E1670</f>
        <v>NIFEDIPINA 10 MG X 30 COMP</v>
      </c>
      <c r="D1658">
        <f>+'LISTADO GENERAL '!F1670</f>
        <v>0</v>
      </c>
      <c r="E1658" t="str">
        <f>+'LISTADO GENERAL '!I1670</f>
        <v>LETI-GENVEN</v>
      </c>
      <c r="F1658" s="20">
        <f>+'LISTADO GENERAL '!S1670</f>
        <v>46661</v>
      </c>
      <c r="G1658">
        <f>+'LISTADO GENERAL '!T1670</f>
        <v>0</v>
      </c>
      <c r="H1658" s="21">
        <f>+'LISTADO GENERAL '!O1670</f>
        <v>4.022077922077921</v>
      </c>
      <c r="I1658">
        <f t="shared" si="50"/>
        <v>0</v>
      </c>
      <c r="J1658">
        <f>IF('LISTADO GENERAL '!K1670="EXENTO",'REF2'!I1658,I1658*1.16)</f>
        <v>0</v>
      </c>
      <c r="K1658" t="b">
        <f t="shared" si="51"/>
        <v>0</v>
      </c>
      <c r="L1658" t="str">
        <f>'LISTADO GENERAL '!A1670</f>
        <v xml:space="preserve">BROCHE DE ORO </v>
      </c>
    </row>
    <row r="1659" spans="1:12">
      <c r="A1659" s="22">
        <v>1658</v>
      </c>
      <c r="B1659" t="str">
        <f>+'LISTADO GENERAL '!B1671</f>
        <v>032300006</v>
      </c>
      <c r="C1659" t="str">
        <f>+'LISTADO GENERAL '!E1671</f>
        <v xml:space="preserve">NIFEDIPINA 30 MG X 30 COMP </v>
      </c>
      <c r="D1659">
        <f>+'LISTADO GENERAL '!F1671</f>
        <v>0</v>
      </c>
      <c r="E1659" t="str">
        <f>+'LISTADO GENERAL '!I1671</f>
        <v>DISTRILAB</v>
      </c>
      <c r="F1659" s="20">
        <f>+'LISTADO GENERAL '!S1671</f>
        <v>46478</v>
      </c>
      <c r="G1659">
        <f>+'LISTADO GENERAL '!T1671</f>
        <v>0</v>
      </c>
      <c r="H1659" s="21">
        <f>+'LISTADO GENERAL '!O1671</f>
        <v>5.7272727272727275</v>
      </c>
      <c r="I1659">
        <f t="shared" si="50"/>
        <v>0</v>
      </c>
      <c r="J1659">
        <f>IF('LISTADO GENERAL '!K1671="EXENTO",'REF2'!I1659,I1659*1.16)</f>
        <v>0</v>
      </c>
      <c r="K1659" t="b">
        <f t="shared" si="51"/>
        <v>0</v>
      </c>
      <c r="L1659">
        <f>'LISTADO GENERAL '!A1671</f>
        <v>0</v>
      </c>
    </row>
    <row r="1660" spans="1:12">
      <c r="A1660" s="22">
        <v>1659</v>
      </c>
      <c r="B1660" t="str">
        <f>+'LISTADO GENERAL '!B1672</f>
        <v>033180043</v>
      </c>
      <c r="C1660" t="str">
        <f>+'LISTADO GENERAL '!E1672</f>
        <v>NIFEDiPINA L.P 30 MG  X 30 TBL</v>
      </c>
      <c r="D1660">
        <f>+'LISTADO GENERAL '!F1672</f>
        <v>0</v>
      </c>
      <c r="E1660" t="str">
        <f>+'LISTADO GENERAL '!I1672</f>
        <v>ARTE + MEDICO</v>
      </c>
      <c r="F1660" s="20">
        <f>+'LISTADO GENERAL '!S1672</f>
        <v>46600</v>
      </c>
      <c r="G1660">
        <f>+'LISTADO GENERAL '!T1672</f>
        <v>0</v>
      </c>
      <c r="H1660" s="21">
        <f>+'LISTADO GENERAL '!O1672</f>
        <v>4.662337662337662</v>
      </c>
      <c r="I1660">
        <f t="shared" si="50"/>
        <v>0</v>
      </c>
      <c r="J1660">
        <f>IF('LISTADO GENERAL '!K1672="EXENTO",'REF2'!I1660,I1660*1.16)</f>
        <v>0</v>
      </c>
      <c r="K1660" t="b">
        <f t="shared" si="51"/>
        <v>0</v>
      </c>
      <c r="L1660">
        <f>'LISTADO GENERAL '!A1672</f>
        <v>0</v>
      </c>
    </row>
    <row r="1661" spans="1:12">
      <c r="A1661" s="22">
        <v>1660</v>
      </c>
      <c r="B1661" t="str">
        <f>+'LISTADO GENERAL '!B1673</f>
        <v>020550346</v>
      </c>
      <c r="C1661" t="str">
        <f>+'LISTADO GENERAL '!E1673</f>
        <v>NIFELAN 30MG X 30 TAB</v>
      </c>
      <c r="D1661">
        <f>+'LISTADO GENERAL '!F1673</f>
        <v>0</v>
      </c>
      <c r="E1661" t="str">
        <f>+'LISTADO GENERAL '!I1673</f>
        <v>FARMA</v>
      </c>
      <c r="F1661" s="20">
        <f>+'LISTADO GENERAL '!S1673</f>
        <v>46266</v>
      </c>
      <c r="G1661">
        <f>+'LISTADO GENERAL '!T1673</f>
        <v>0</v>
      </c>
      <c r="H1661" s="21">
        <f>+'LISTADO GENERAL '!O1673</f>
        <v>16.262278481012657</v>
      </c>
      <c r="I1661">
        <f t="shared" si="50"/>
        <v>0</v>
      </c>
      <c r="J1661">
        <f>IF('LISTADO GENERAL '!K1673="EXENTO",'REF2'!I1661,I1661*1.16)</f>
        <v>0</v>
      </c>
      <c r="K1661" t="b">
        <f t="shared" si="51"/>
        <v>0</v>
      </c>
      <c r="L1661">
        <f>'LISTADO GENERAL '!A1673</f>
        <v>0</v>
      </c>
    </row>
    <row r="1662" spans="1:12">
      <c r="A1662" s="22">
        <v>1661</v>
      </c>
      <c r="B1662" t="str">
        <f>+'LISTADO GENERAL '!B1674</f>
        <v>020550347</v>
      </c>
      <c r="C1662" t="str">
        <f>+'LISTADO GENERAL '!E1674</f>
        <v>NINAZO GOTAS NASALES X 15ML</v>
      </c>
      <c r="D1662">
        <f>+'LISTADO GENERAL '!F1674</f>
        <v>0</v>
      </c>
      <c r="E1662" t="str">
        <f>+'LISTADO GENERAL '!I1674</f>
        <v>FARMA</v>
      </c>
      <c r="F1662" s="20">
        <f>+'LISTADO GENERAL '!S1674</f>
        <v>46143</v>
      </c>
      <c r="G1662">
        <f>+'LISTADO GENERAL '!T1674</f>
        <v>0</v>
      </c>
      <c r="H1662" s="21">
        <f>+'LISTADO GENERAL '!O1674</f>
        <v>3.0909090909090908</v>
      </c>
      <c r="I1662">
        <f t="shared" si="50"/>
        <v>0</v>
      </c>
      <c r="J1662">
        <f>IF('LISTADO GENERAL '!K1674="EXENTO",'REF2'!I1662,I1662*1.16)</f>
        <v>0</v>
      </c>
      <c r="K1662" t="b">
        <f t="shared" si="51"/>
        <v>0</v>
      </c>
      <c r="L1662">
        <f>'LISTADO GENERAL '!A1674</f>
        <v>0</v>
      </c>
    </row>
    <row r="1663" spans="1:12">
      <c r="A1663" s="22">
        <v>1662</v>
      </c>
      <c r="B1663" t="str">
        <f>+'LISTADO GENERAL '!B1675</f>
        <v>021701037</v>
      </c>
      <c r="C1663" t="str">
        <f>+'LISTADO GENERAL '!E1675</f>
        <v>NIOSILIN UNGÜENTO 20G</v>
      </c>
      <c r="D1663">
        <f>+'LISTADO GENERAL '!F1675</f>
        <v>0</v>
      </c>
      <c r="E1663" t="str">
        <f>+'LISTADO GENERAL '!I1675</f>
        <v>VARGAS</v>
      </c>
      <c r="F1663" s="20">
        <f>+'LISTADO GENERAL '!S1675</f>
        <v>46327</v>
      </c>
      <c r="G1663">
        <f>+'LISTADO GENERAL '!T1675</f>
        <v>0</v>
      </c>
      <c r="H1663" s="21">
        <f>+'LISTADO GENERAL '!O1675</f>
        <v>4.4049367088607596</v>
      </c>
      <c r="I1663">
        <f t="shared" si="50"/>
        <v>0</v>
      </c>
      <c r="J1663">
        <f>IF('LISTADO GENERAL '!K1675="EXENTO",'REF2'!I1663,I1663*1.16)</f>
        <v>0</v>
      </c>
      <c r="K1663" t="b">
        <f t="shared" si="51"/>
        <v>0</v>
      </c>
      <c r="L1663">
        <f>'LISTADO GENERAL '!A1675</f>
        <v>0</v>
      </c>
    </row>
    <row r="1664" spans="1:12">
      <c r="A1664" s="22">
        <v>1663</v>
      </c>
      <c r="B1664" t="str">
        <f>+'LISTADO GENERAL '!B1676</f>
        <v>021701030</v>
      </c>
      <c r="C1664" t="str">
        <f>+'LISTADO GENERAL '!E1676</f>
        <v>NIPE JARABE X 120ML</v>
      </c>
      <c r="D1664">
        <f>+'LISTADO GENERAL '!F1676</f>
        <v>0</v>
      </c>
      <c r="E1664" t="str">
        <f>+'LISTADO GENERAL '!I1676</f>
        <v>VARGAS</v>
      </c>
      <c r="F1664" s="20">
        <f>+'LISTADO GENERAL '!S1676</f>
        <v>45839</v>
      </c>
      <c r="G1664">
        <f>+'LISTADO GENERAL '!T1676</f>
        <v>0</v>
      </c>
      <c r="H1664" s="21">
        <f>+'LISTADO GENERAL '!O1676</f>
        <v>3.7380952380952386</v>
      </c>
      <c r="I1664">
        <f t="shared" si="50"/>
        <v>0</v>
      </c>
      <c r="J1664">
        <f>IF('LISTADO GENERAL '!K1676="EXENTO",'REF2'!I1664,I1664*1.16)</f>
        <v>0</v>
      </c>
      <c r="K1664" t="b">
        <f t="shared" si="51"/>
        <v>0</v>
      </c>
      <c r="L1664">
        <f>'LISTADO GENERAL '!A1676</f>
        <v>0</v>
      </c>
    </row>
    <row r="1665" spans="1:12">
      <c r="A1665" s="22">
        <v>1664</v>
      </c>
      <c r="B1665" t="str">
        <f>+'LISTADO GENERAL '!B1677</f>
        <v>012070798</v>
      </c>
      <c r="C1665" t="str">
        <f>+'LISTADO GENERAL '!E1677</f>
        <v>NISTATINA 1.00.000  UI CREMA</v>
      </c>
      <c r="D1665">
        <f>+'LISTADO GENERAL '!F1677</f>
        <v>0</v>
      </c>
      <c r="E1665" t="str">
        <f>+'LISTADO GENERAL '!I1677</f>
        <v>WEST-COAST</v>
      </c>
      <c r="F1665" s="20">
        <f>+'LISTADO GENERAL '!S1677</f>
        <v>46023</v>
      </c>
      <c r="G1665">
        <f>+'LISTADO GENERAL '!T1677</f>
        <v>0</v>
      </c>
      <c r="H1665" s="21">
        <f>+'LISTADO GENERAL '!O1677</f>
        <v>2.9493670886075951</v>
      </c>
      <c r="I1665">
        <f t="shared" si="50"/>
        <v>0</v>
      </c>
      <c r="J1665">
        <f>IF('LISTADO GENERAL '!K1677="EXENTO",'REF2'!I1665,I1665*1.16)</f>
        <v>0</v>
      </c>
      <c r="K1665" t="b">
        <f t="shared" si="51"/>
        <v>0</v>
      </c>
      <c r="L1665" t="str">
        <f>'LISTADO GENERAL '!A1677</f>
        <v>PRODUCTOS TOP</v>
      </c>
    </row>
    <row r="1666" spans="1:12">
      <c r="A1666" s="22">
        <v>1665</v>
      </c>
      <c r="B1666" t="str">
        <f>+'LISTADO GENERAL '!B1678</f>
        <v>020931104</v>
      </c>
      <c r="C1666" t="str">
        <f>+'LISTADO GENERAL '!E1678</f>
        <v>NITAX 500MG X 6 TAB</v>
      </c>
      <c r="D1666">
        <f>+'LISTADO GENERAL '!F1678</f>
        <v>0</v>
      </c>
      <c r="E1666" t="str">
        <f>+'LISTADO GENERAL '!I1678</f>
        <v>LA SANTE</v>
      </c>
      <c r="F1666" s="20">
        <f>+'LISTADO GENERAL '!S1678</f>
        <v>46054</v>
      </c>
      <c r="G1666">
        <f>+'LISTADO GENERAL '!T1678</f>
        <v>0</v>
      </c>
      <c r="H1666" s="21">
        <f>+'LISTADO GENERAL '!O1678</f>
        <v>10.7996</v>
      </c>
      <c r="I1666">
        <f t="shared" ref="I1666:I1729" si="52">+H1666*G1666</f>
        <v>0</v>
      </c>
      <c r="J1666">
        <f>IF('LISTADO GENERAL '!K1678="EXENTO",'REF2'!I1666,I1666*1.16)</f>
        <v>0</v>
      </c>
      <c r="K1666" t="b">
        <f t="shared" si="51"/>
        <v>0</v>
      </c>
      <c r="L1666" t="str">
        <f>'LISTADO GENERAL '!A1678</f>
        <v>BROCHE DE ORO</v>
      </c>
    </row>
    <row r="1667" spans="1:12">
      <c r="A1667" s="22">
        <v>1666</v>
      </c>
      <c r="B1667" t="str">
        <f>+'LISTADO GENERAL '!B1679</f>
        <v>032870000</v>
      </c>
      <c r="C1667" t="str">
        <f>+'LISTADO GENERAL '!E1679</f>
        <v>NITAZOXANIDA 100 mg/ 5 ml X 30 ml</v>
      </c>
      <c r="D1667">
        <f>+'LISTADO GENERAL '!F1679</f>
        <v>0</v>
      </c>
      <c r="E1667" t="str">
        <f>+'LISTADO GENERAL '!I1679</f>
        <v>MEDRIKHA</v>
      </c>
      <c r="F1667" s="20">
        <f>+'LISTADO GENERAL '!S1679</f>
        <v>46419</v>
      </c>
      <c r="G1667">
        <f>+'LISTADO GENERAL '!T1679</f>
        <v>0</v>
      </c>
      <c r="H1667" s="21">
        <f>+'LISTADO GENERAL '!O1679</f>
        <v>4.1558441558441563</v>
      </c>
      <c r="I1667">
        <f t="shared" si="52"/>
        <v>0</v>
      </c>
      <c r="J1667">
        <f>IF('LISTADO GENERAL '!K1679="EXENTO",'REF2'!I1667,I1667*1.16)</f>
        <v>0</v>
      </c>
      <c r="K1667" t="b">
        <f t="shared" ref="K1667:K1730" si="53">IF(AND(G1667&gt;0,OR(L1667=$L$1,L1667=$M$1)),ROW())</f>
        <v>0</v>
      </c>
      <c r="L1667">
        <f>'LISTADO GENERAL '!A1679</f>
        <v>0</v>
      </c>
    </row>
    <row r="1668" spans="1:12">
      <c r="A1668" s="22">
        <v>1667</v>
      </c>
      <c r="B1668" t="str">
        <f>+'LISTADO GENERAL '!B1680</f>
        <v>023760025</v>
      </c>
      <c r="C1668" t="str">
        <f>+'LISTADO GENERAL '!E1680</f>
        <v>NITAZOXANIDA 100MG /5ML X 30ML SUS ORAL</v>
      </c>
      <c r="D1668">
        <f>+'LISTADO GENERAL '!F1680</f>
        <v>0</v>
      </c>
      <c r="E1668" t="str">
        <f>+'LISTADO GENERAL '!I1680</f>
        <v>BIOGLASS</v>
      </c>
      <c r="F1668" s="20">
        <f>+'LISTADO GENERAL '!S1680</f>
        <v>46327</v>
      </c>
      <c r="G1668">
        <f>+'LISTADO GENERAL '!T1680</f>
        <v>0</v>
      </c>
      <c r="H1668" s="21">
        <f>+'LISTADO GENERAL '!O1680</f>
        <v>4.9303797468354418</v>
      </c>
      <c r="I1668">
        <f t="shared" si="52"/>
        <v>0</v>
      </c>
      <c r="J1668">
        <f>IF('LISTADO GENERAL '!K1680="EXENTO",'REF2'!I1668,I1668*1.16)</f>
        <v>0</v>
      </c>
      <c r="K1668" t="b">
        <f t="shared" si="53"/>
        <v>0</v>
      </c>
      <c r="L1668" t="str">
        <f>'LISTADO GENERAL '!A1680</f>
        <v xml:space="preserve">BROCHE DE ORO </v>
      </c>
    </row>
    <row r="1669" spans="1:12">
      <c r="A1669" s="22">
        <v>1668</v>
      </c>
      <c r="B1669" t="str">
        <f>+'LISTADO GENERAL '!B1681</f>
        <v>FH0097</v>
      </c>
      <c r="C1669" t="str">
        <f>+'LISTADO GENERAL '!E1681</f>
        <v>NITAZOXANIDA 500 MG 1 BLISTER x 6 COMP</v>
      </c>
      <c r="D1669">
        <f>+'LISTADO GENERAL '!F1681</f>
        <v>0</v>
      </c>
      <c r="E1669" t="str">
        <f>+'LISTADO GENERAL '!I1681</f>
        <v>FAHD</v>
      </c>
      <c r="F1669" s="20">
        <f>+'LISTADO GENERAL '!S1681</f>
        <v>46599</v>
      </c>
      <c r="G1669">
        <f>+'LISTADO GENERAL '!T1681</f>
        <v>0</v>
      </c>
      <c r="H1669" s="21">
        <f>+'LISTADO GENERAL '!O1681</f>
        <v>3.2207792207792205</v>
      </c>
      <c r="I1669">
        <f t="shared" si="52"/>
        <v>0</v>
      </c>
      <c r="J1669">
        <f>IF('LISTADO GENERAL '!K1681="EXENTO",'REF2'!I1669,I1669*1.16)</f>
        <v>0</v>
      </c>
      <c r="K1669" t="b">
        <f t="shared" si="53"/>
        <v>0</v>
      </c>
      <c r="L1669">
        <f>'LISTADO GENERAL '!A1681</f>
        <v>0</v>
      </c>
    </row>
    <row r="1670" spans="1:12">
      <c r="A1670" s="22">
        <v>1669</v>
      </c>
      <c r="B1670" t="str">
        <f>+'LISTADO GENERAL '!B1682</f>
        <v>022870011</v>
      </c>
      <c r="C1670" t="str">
        <f>+'LISTADO GENERAL '!E1682</f>
        <v xml:space="preserve">NITAZOXANIDA 500 mg X 6 TAB </v>
      </c>
      <c r="D1670">
        <f>+'LISTADO GENERAL '!F1682</f>
        <v>0</v>
      </c>
      <c r="E1670" t="str">
        <f>+'LISTADO GENERAL '!I1682</f>
        <v>MEDRIKHA</v>
      </c>
      <c r="F1670" s="20">
        <f>+'LISTADO GENERAL '!S1682</f>
        <v>46419</v>
      </c>
      <c r="G1670">
        <f>+'LISTADO GENERAL '!T1682</f>
        <v>0</v>
      </c>
      <c r="H1670" s="21">
        <f>+'LISTADO GENERAL '!O1682</f>
        <v>4.9350649350649345</v>
      </c>
      <c r="I1670">
        <f t="shared" si="52"/>
        <v>0</v>
      </c>
      <c r="J1670">
        <f>IF('LISTADO GENERAL '!K1682="EXENTO",'REF2'!I1670,I1670*1.16)</f>
        <v>0</v>
      </c>
      <c r="K1670" t="b">
        <f t="shared" si="53"/>
        <v>0</v>
      </c>
      <c r="L1670">
        <f>'LISTADO GENERAL '!A1682</f>
        <v>0</v>
      </c>
    </row>
    <row r="1671" spans="1:12">
      <c r="A1671" s="22">
        <v>1670</v>
      </c>
      <c r="B1671" t="str">
        <f>+'LISTADO GENERAL '!B1683</f>
        <v>030960062</v>
      </c>
      <c r="C1671" t="str">
        <f>+'LISTADO GENERAL '!E1683</f>
        <v>NITROFURANTOINA 100MG X 10 TAB (BLISTER)</v>
      </c>
      <c r="D1671">
        <f>+'LISTADO GENERAL '!F1683</f>
        <v>0</v>
      </c>
      <c r="E1671" t="str">
        <f>+'LISTADO GENERAL '!I1683</f>
        <v>LAPROFF</v>
      </c>
      <c r="F1671" s="20">
        <f>+'LISTADO GENERAL '!S1683</f>
        <v>46023</v>
      </c>
      <c r="G1671">
        <f>+'LISTADO GENERAL '!T1683</f>
        <v>0</v>
      </c>
      <c r="H1671" s="21">
        <f>+'LISTADO GENERAL '!O1683</f>
        <v>1.6883116883116884</v>
      </c>
      <c r="I1671">
        <f t="shared" si="52"/>
        <v>0</v>
      </c>
      <c r="J1671">
        <f>IF('LISTADO GENERAL '!K1683="EXENTO",'REF2'!I1671,I1671*1.16)</f>
        <v>0</v>
      </c>
      <c r="K1671" t="b">
        <f t="shared" si="53"/>
        <v>0</v>
      </c>
      <c r="L1671">
        <f>'LISTADO GENERAL '!A1683</f>
        <v>0</v>
      </c>
    </row>
    <row r="1672" spans="1:12">
      <c r="A1672" s="22">
        <v>1671</v>
      </c>
      <c r="B1672" t="str">
        <f>+'LISTADO GENERAL '!B1684</f>
        <v>020261117</v>
      </c>
      <c r="C1672" t="str">
        <f>+'LISTADO GENERAL '!E1684</f>
        <v>NITROFURANTOINA 50 MG X 30 TAB</v>
      </c>
      <c r="D1672">
        <f>+'LISTADO GENERAL '!F1684</f>
        <v>0</v>
      </c>
      <c r="E1672" t="str">
        <f>+'LISTADO GENERAL '!I1684</f>
        <v>CALOX</v>
      </c>
      <c r="F1672" s="20">
        <f>+'LISTADO GENERAL '!S1684</f>
        <v>46204</v>
      </c>
      <c r="G1672">
        <f>+'LISTADO GENERAL '!T1684</f>
        <v>0</v>
      </c>
      <c r="H1672" s="21">
        <f>+'LISTADO GENERAL '!O1684</f>
        <v>5.7225000000000001</v>
      </c>
      <c r="I1672">
        <f t="shared" si="52"/>
        <v>0</v>
      </c>
      <c r="J1672">
        <f>IF('LISTADO GENERAL '!K1684="EXENTO",'REF2'!I1672,I1672*1.16)</f>
        <v>0</v>
      </c>
      <c r="K1672" t="b">
        <f t="shared" si="53"/>
        <v>0</v>
      </c>
      <c r="L1672">
        <f>'LISTADO GENERAL '!A1684</f>
        <v>0</v>
      </c>
    </row>
    <row r="1673" spans="1:12">
      <c r="A1673" s="22">
        <v>1672</v>
      </c>
      <c r="B1673" t="str">
        <f>+'LISTADO GENERAL '!B1685</f>
        <v>020931089</v>
      </c>
      <c r="C1673" t="str">
        <f>+'LISTADO GENERAL '!E1685</f>
        <v>NOGINOX 1%  X 40 g  X 7 APLICADORES CREMA VAGINAL</v>
      </c>
      <c r="D1673">
        <f>+'LISTADO GENERAL '!F1685</f>
        <v>0</v>
      </c>
      <c r="E1673" t="str">
        <f>+'LISTADO GENERAL '!I1685</f>
        <v>LA SANTE</v>
      </c>
      <c r="F1673" s="20">
        <f>+'LISTADO GENERAL '!S1685</f>
        <v>46631</v>
      </c>
      <c r="G1673">
        <f>+'LISTADO GENERAL '!T1685</f>
        <v>0</v>
      </c>
      <c r="H1673" s="21">
        <f>+'LISTADO GENERAL '!O1685</f>
        <v>4.9587999999999992</v>
      </c>
      <c r="I1673">
        <f t="shared" si="52"/>
        <v>0</v>
      </c>
      <c r="J1673">
        <f>IF('LISTADO GENERAL '!K1685="EXENTO",'REF2'!I1673,I1673*1.16)</f>
        <v>0</v>
      </c>
      <c r="K1673" t="b">
        <f t="shared" si="53"/>
        <v>0</v>
      </c>
      <c r="L1673" t="str">
        <f>'LISTADO GENERAL '!A1685</f>
        <v>BROCHE DE ORO</v>
      </c>
    </row>
    <row r="1674" spans="1:12">
      <c r="A1674" s="22">
        <v>1673</v>
      </c>
      <c r="B1674" t="str">
        <f>+'LISTADO GENERAL '!B1686</f>
        <v>021091123</v>
      </c>
      <c r="C1674" t="str">
        <f>+'LISTADO GENERAL '!E1686</f>
        <v xml:space="preserve">NONAFOL 10 MG X 20 TAB </v>
      </c>
      <c r="D1674">
        <f>+'LISTADO GENERAL '!F1686</f>
        <v>0</v>
      </c>
      <c r="E1674" t="str">
        <f>+'LISTADO GENERAL '!I1686</f>
        <v>MEYER</v>
      </c>
      <c r="F1674" s="20">
        <f>+'LISTADO GENERAL '!S1686</f>
        <v>46266</v>
      </c>
      <c r="G1674">
        <f>+'LISTADO GENERAL '!T1686</f>
        <v>0</v>
      </c>
      <c r="H1674" s="21">
        <f>+'LISTADO GENERAL '!O1686</f>
        <v>1.0387999999999999</v>
      </c>
      <c r="I1674">
        <f t="shared" si="52"/>
        <v>0</v>
      </c>
      <c r="J1674">
        <f>IF('LISTADO GENERAL '!K1686="EXENTO",'REF2'!I1674,I1674*1.16)</f>
        <v>0</v>
      </c>
      <c r="K1674" t="b">
        <f t="shared" si="53"/>
        <v>0</v>
      </c>
      <c r="L1674" t="str">
        <f>'LISTADO GENERAL '!A1686</f>
        <v>BROCHE DE ORO</v>
      </c>
    </row>
    <row r="1675" spans="1:12">
      <c r="A1675" s="22">
        <v>1674</v>
      </c>
      <c r="B1675" t="str">
        <f>+'LISTADO GENERAL '!B1687</f>
        <v>021090349</v>
      </c>
      <c r="C1675" t="str">
        <f>+'LISTADO GENERAL '!E1687</f>
        <v>NONAFOL 10MG/ML SOL GOTAS PEDIATRICO X 15ML USO PEDIATRICO</v>
      </c>
      <c r="D1675">
        <f>+'LISTADO GENERAL '!F1687</f>
        <v>0</v>
      </c>
      <c r="E1675" t="str">
        <f>+'LISTADO GENERAL '!I1687</f>
        <v>MEYER</v>
      </c>
      <c r="F1675" s="20">
        <f>+'LISTADO GENERAL '!S1687</f>
        <v>46235</v>
      </c>
      <c r="G1675">
        <f>+'LISTADO GENERAL '!T1687</f>
        <v>0</v>
      </c>
      <c r="H1675" s="21">
        <f>+'LISTADO GENERAL '!O1687</f>
        <v>4.3120000000000003</v>
      </c>
      <c r="I1675">
        <f t="shared" si="52"/>
        <v>0</v>
      </c>
      <c r="J1675">
        <f>IF('LISTADO GENERAL '!K1687="EXENTO",'REF2'!I1675,I1675*1.16)</f>
        <v>0</v>
      </c>
      <c r="K1675" t="b">
        <f t="shared" si="53"/>
        <v>0</v>
      </c>
      <c r="L1675" t="str">
        <f>'LISTADO GENERAL '!A1687</f>
        <v>BROCHE DE ORO</v>
      </c>
    </row>
    <row r="1676" spans="1:12">
      <c r="A1676" s="22">
        <v>1675</v>
      </c>
      <c r="B1676" t="str">
        <f>+'LISTADO GENERAL '!B1688</f>
        <v>021091066</v>
      </c>
      <c r="C1676" t="str">
        <f>+'LISTADO GENERAL '!E1688</f>
        <v>NONAFOL(ACIDO FOLICO) 5mg X 20 TBLS</v>
      </c>
      <c r="D1676">
        <f>+'LISTADO GENERAL '!F1688</f>
        <v>0</v>
      </c>
      <c r="E1676" t="str">
        <f>+'LISTADO GENERAL '!I1688</f>
        <v>MEYER</v>
      </c>
      <c r="F1676" s="20">
        <f>+'LISTADO GENERAL '!S1688</f>
        <v>46327</v>
      </c>
      <c r="G1676">
        <f>+'LISTADO GENERAL '!T1688</f>
        <v>0</v>
      </c>
      <c r="H1676" s="21">
        <f>+'LISTADO GENERAL '!O1688</f>
        <v>0.5978</v>
      </c>
      <c r="I1676">
        <f t="shared" si="52"/>
        <v>0</v>
      </c>
      <c r="J1676">
        <f>IF('LISTADO GENERAL '!K1688="EXENTO",'REF2'!I1676,I1676*1.16)</f>
        <v>0</v>
      </c>
      <c r="K1676" t="b">
        <f t="shared" si="53"/>
        <v>0</v>
      </c>
      <c r="L1676" t="str">
        <f>'LISTADO GENERAL '!A1688</f>
        <v>BROCHE DE ORO</v>
      </c>
    </row>
    <row r="1677" spans="1:12">
      <c r="A1677" s="22">
        <v>1676</v>
      </c>
      <c r="B1677" t="str">
        <f>+'LISTADO GENERAL '!B1689</f>
        <v>022110753</v>
      </c>
      <c r="C1677" t="str">
        <f>+'LISTADO GENERAL '!E1689</f>
        <v>NOPUCID LOCION X 100ML</v>
      </c>
      <c r="D1677">
        <f>+'LISTADO GENERAL '!F1689</f>
        <v>0</v>
      </c>
      <c r="E1677" t="str">
        <f>+'LISTADO GENERAL '!I1689</f>
        <v>DOLLDER</v>
      </c>
      <c r="F1677" s="20">
        <f>+'LISTADO GENERAL '!S1689</f>
        <v>46113</v>
      </c>
      <c r="G1677">
        <f>+'LISTADO GENERAL '!T1689</f>
        <v>0</v>
      </c>
      <c r="H1677" s="21">
        <f>+'LISTADO GENERAL '!O1689</f>
        <v>4.2681818181818176</v>
      </c>
      <c r="I1677">
        <f t="shared" si="52"/>
        <v>0</v>
      </c>
      <c r="J1677">
        <f>IF('LISTADO GENERAL '!K1689="EXENTO",'REF2'!I1677,I1677*1.16)</f>
        <v>0</v>
      </c>
      <c r="K1677" t="b">
        <f t="shared" si="53"/>
        <v>0</v>
      </c>
      <c r="L1677">
        <f>'LISTADO GENERAL '!A1689</f>
        <v>0</v>
      </c>
    </row>
    <row r="1678" spans="1:12">
      <c r="A1678" s="22">
        <v>1677</v>
      </c>
      <c r="B1678" t="str">
        <f>+'LISTADO GENERAL '!B1690</f>
        <v>020191077</v>
      </c>
      <c r="C1678" t="str">
        <f>+'LISTADO GENERAL '!E1690</f>
        <v>NORSINA 500MG-10MG X 12 TAB</v>
      </c>
      <c r="D1678">
        <f>+'LISTADO GENERAL '!F1690</f>
        <v>0</v>
      </c>
      <c r="E1678" t="str">
        <f>+'LISTADO GENERAL '!I1690</f>
        <v>BIOTECH</v>
      </c>
      <c r="F1678" s="20">
        <f>+'LISTADO GENERAL '!S1690</f>
        <v>46174</v>
      </c>
      <c r="G1678">
        <f>+'LISTADO GENERAL '!T1690</f>
        <v>0</v>
      </c>
      <c r="H1678" s="21">
        <f>+'LISTADO GENERAL '!O1690</f>
        <v>5.3214285714285712</v>
      </c>
      <c r="I1678">
        <f t="shared" si="52"/>
        <v>0</v>
      </c>
      <c r="J1678">
        <f>IF('LISTADO GENERAL '!K1690="EXENTO",'REF2'!I1678,I1678*1.16)</f>
        <v>0</v>
      </c>
      <c r="K1678" t="b">
        <f t="shared" si="53"/>
        <v>0</v>
      </c>
      <c r="L1678">
        <f>'LISTADO GENERAL '!A1690</f>
        <v>0</v>
      </c>
    </row>
    <row r="1679" spans="1:12">
      <c r="A1679" s="22">
        <v>1678</v>
      </c>
      <c r="B1679" t="str">
        <f>+'LISTADO GENERAL '!B1691</f>
        <v>020191127</v>
      </c>
      <c r="C1679" t="str">
        <f>+'LISTADO GENERAL '!E1691</f>
        <v>NORSINA 500MG-10MG X 6 TAB</v>
      </c>
      <c r="D1679">
        <f>+'LISTADO GENERAL '!F1691</f>
        <v>0</v>
      </c>
      <c r="E1679" t="str">
        <f>+'LISTADO GENERAL '!I1691</f>
        <v>BIOTECH</v>
      </c>
      <c r="F1679" s="20">
        <f>+'LISTADO GENERAL '!S1691</f>
        <v>46174</v>
      </c>
      <c r="G1679">
        <f>+'LISTADO GENERAL '!T1691</f>
        <v>0</v>
      </c>
      <c r="H1679" s="21">
        <f>+'LISTADO GENERAL '!O1691</f>
        <v>4.0519480519480524</v>
      </c>
      <c r="I1679">
        <f t="shared" si="52"/>
        <v>0</v>
      </c>
      <c r="J1679">
        <f>IF('LISTADO GENERAL '!K1691="EXENTO",'REF2'!I1679,I1679*1.16)</f>
        <v>0</v>
      </c>
      <c r="K1679" t="b">
        <f t="shared" si="53"/>
        <v>0</v>
      </c>
      <c r="L1679">
        <f>'LISTADO GENERAL '!A1691</f>
        <v>0</v>
      </c>
    </row>
    <row r="1680" spans="1:12">
      <c r="A1680" s="22">
        <v>1679</v>
      </c>
      <c r="B1680" t="str">
        <f>+'LISTADO GENERAL '!B1692</f>
        <v>020551057</v>
      </c>
      <c r="C1680" t="str">
        <f>+'LISTADO GENERAL '!E1692</f>
        <v>NOTOLAC 20MG X 10 TAB</v>
      </c>
      <c r="D1680">
        <f>+'LISTADO GENERAL '!F1692</f>
        <v>0</v>
      </c>
      <c r="E1680" t="str">
        <f>+'LISTADO GENERAL '!I1692</f>
        <v>FARMA</v>
      </c>
      <c r="F1680" s="20">
        <f>+'LISTADO GENERAL '!S1692</f>
        <v>46692</v>
      </c>
      <c r="G1680">
        <f>+'LISTADO GENERAL '!T1692</f>
        <v>0</v>
      </c>
      <c r="H1680" s="21">
        <f>+'LISTADO GENERAL '!O1692</f>
        <v>4.8934177215189871</v>
      </c>
      <c r="I1680">
        <f t="shared" si="52"/>
        <v>0</v>
      </c>
      <c r="J1680">
        <f>IF('LISTADO GENERAL '!K1692="EXENTO",'REF2'!I1680,I1680*1.16)</f>
        <v>0</v>
      </c>
      <c r="K1680" t="b">
        <f t="shared" si="53"/>
        <v>0</v>
      </c>
      <c r="L1680">
        <f>'LISTADO GENERAL '!A1692</f>
        <v>0</v>
      </c>
    </row>
    <row r="1681" spans="1:12">
      <c r="A1681" s="22">
        <v>1680</v>
      </c>
      <c r="B1681" t="str">
        <f>+'LISTADO GENERAL '!B1693</f>
        <v>020550353</v>
      </c>
      <c r="C1681" t="str">
        <f>+'LISTADO GENERAL '!E1693</f>
        <v>NOTOLAC 30MG X 4 TAB SUBLINGUALES</v>
      </c>
      <c r="D1681">
        <f>+'LISTADO GENERAL '!F1693</f>
        <v>0</v>
      </c>
      <c r="E1681" t="str">
        <f>+'LISTADO GENERAL '!I1693</f>
        <v>FARMA</v>
      </c>
      <c r="F1681" s="20">
        <f>+'LISTADO GENERAL '!S1693</f>
        <v>46327</v>
      </c>
      <c r="G1681">
        <f>+'LISTADO GENERAL '!T1693</f>
        <v>0</v>
      </c>
      <c r="H1681" s="21">
        <f>+'LISTADO GENERAL '!O1693</f>
        <v>4.7532467532467537</v>
      </c>
      <c r="I1681">
        <f t="shared" si="52"/>
        <v>0</v>
      </c>
      <c r="J1681">
        <f>IF('LISTADO GENERAL '!K1693="EXENTO",'REF2'!I1681,I1681*1.16)</f>
        <v>0</v>
      </c>
      <c r="K1681" t="b">
        <f t="shared" si="53"/>
        <v>0</v>
      </c>
      <c r="L1681">
        <f>'LISTADO GENERAL '!A1693</f>
        <v>0</v>
      </c>
    </row>
    <row r="1682" spans="1:12">
      <c r="A1682" s="22">
        <v>1681</v>
      </c>
      <c r="B1682" t="str">
        <f>+'LISTADO GENERAL '!B1694</f>
        <v>021700354</v>
      </c>
      <c r="C1682" t="str">
        <f>+'LISTADO GENERAL '!E1694</f>
        <v>NOVACODIN 50MG/5ML SOLUCION ORAL X 120ML</v>
      </c>
      <c r="D1682">
        <f>+'LISTADO GENERAL '!F1694</f>
        <v>0</v>
      </c>
      <c r="E1682" t="str">
        <f>+'LISTADO GENERAL '!I1694</f>
        <v>VARGAS</v>
      </c>
      <c r="F1682" s="20">
        <f>+'LISTADO GENERAL '!S1694</f>
        <v>46266</v>
      </c>
      <c r="G1682">
        <f>+'LISTADO GENERAL '!T1694</f>
        <v>0</v>
      </c>
      <c r="H1682" s="21">
        <f>+'LISTADO GENERAL '!O1694</f>
        <v>3.8703797468354431</v>
      </c>
      <c r="I1682">
        <f t="shared" si="52"/>
        <v>0</v>
      </c>
      <c r="J1682">
        <f>IF('LISTADO GENERAL '!K1694="EXENTO",'REF2'!I1682,I1682*1.16)</f>
        <v>0</v>
      </c>
      <c r="K1682" t="b">
        <f t="shared" si="53"/>
        <v>0</v>
      </c>
      <c r="L1682" t="str">
        <f>'LISTADO GENERAL '!A1694</f>
        <v>PRODUCTOS TOP</v>
      </c>
    </row>
    <row r="1683" spans="1:12">
      <c r="A1683" s="22">
        <v>1682</v>
      </c>
      <c r="B1683" t="str">
        <f>+'LISTADO GENERAL '!B1695</f>
        <v>022740046</v>
      </c>
      <c r="C1683" t="str">
        <f>+'LISTADO GENERAL '!E1695</f>
        <v>NOVAKOSID 8.6mg X 20 TAB</v>
      </c>
      <c r="D1683">
        <f>+'LISTADO GENERAL '!F1695</f>
        <v>0</v>
      </c>
      <c r="E1683" t="str">
        <f>+'LISTADO GENERAL '!I1695</f>
        <v>POLINAC</v>
      </c>
      <c r="F1683" s="20">
        <f>+'LISTADO GENERAL '!S1695</f>
        <v>45809</v>
      </c>
      <c r="G1683">
        <f>+'LISTADO GENERAL '!T1695</f>
        <v>0</v>
      </c>
      <c r="H1683" s="21">
        <f>+'LISTADO GENERAL '!O1695</f>
        <v>3.7687500000000003</v>
      </c>
      <c r="I1683">
        <f t="shared" si="52"/>
        <v>0</v>
      </c>
      <c r="J1683">
        <f>IF('LISTADO GENERAL '!K1695="EXENTO",'REF2'!I1683,I1683*1.16)</f>
        <v>0</v>
      </c>
      <c r="K1683" t="b">
        <f t="shared" si="53"/>
        <v>0</v>
      </c>
      <c r="L1683">
        <f>'LISTADO GENERAL '!A1695</f>
        <v>0</v>
      </c>
    </row>
    <row r="1684" spans="1:12">
      <c r="A1684" s="22">
        <v>1683</v>
      </c>
      <c r="B1684" t="str">
        <f>+'LISTADO GENERAL '!B1696</f>
        <v>0337300012</v>
      </c>
      <c r="C1684" t="str">
        <f>+'LISTADO GENERAL '!E1696</f>
        <v>NOVELON LITE FC 3MG + 0,02MG X 28 TAB</v>
      </c>
      <c r="D1684">
        <f>+'LISTADO GENERAL '!F1696</f>
        <v>0</v>
      </c>
      <c r="E1684" t="str">
        <f>+'LISTADO GENERAL '!I1696</f>
        <v>CAPSUVEN</v>
      </c>
      <c r="F1684" s="20">
        <f>+'LISTADO GENERAL '!S1696</f>
        <v>45931</v>
      </c>
      <c r="G1684">
        <f>+'LISTADO GENERAL '!T1696</f>
        <v>0</v>
      </c>
      <c r="H1684" s="21">
        <f>+'LISTADO GENERAL '!O1696</f>
        <v>6.7314285714285722</v>
      </c>
      <c r="I1684">
        <f t="shared" si="52"/>
        <v>0</v>
      </c>
      <c r="J1684">
        <f>IF('LISTADO GENERAL '!K1696="EXENTO",'REF2'!I1684,I1684*1.16)</f>
        <v>0</v>
      </c>
      <c r="K1684" t="b">
        <f t="shared" si="53"/>
        <v>0</v>
      </c>
      <c r="L1684" t="str">
        <f>'LISTADO GENERAL '!A1696</f>
        <v>MORADO DE BIENESTAR</v>
      </c>
    </row>
    <row r="1685" spans="1:12">
      <c r="A1685" s="22">
        <v>1684</v>
      </c>
      <c r="B1685" t="str">
        <f>+'LISTADO GENERAL '!B1697</f>
        <v>0337300013</v>
      </c>
      <c r="C1685" t="str">
        <f>+'LISTADO GENERAL '!E1697</f>
        <v>NOVELON-28 FC 3MG + 0,03 MG X 28 TAB</v>
      </c>
      <c r="D1685">
        <f>+'LISTADO GENERAL '!F1697</f>
        <v>0</v>
      </c>
      <c r="E1685" t="str">
        <f>+'LISTADO GENERAL '!I1697</f>
        <v>CAPSUVEN</v>
      </c>
      <c r="F1685" s="20">
        <f>+'LISTADO GENERAL '!S1697</f>
        <v>45962</v>
      </c>
      <c r="G1685">
        <f>+'LISTADO GENERAL '!T1697</f>
        <v>0</v>
      </c>
      <c r="H1685" s="21">
        <f>+'LISTADO GENERAL '!O1697</f>
        <v>6.160000000000001</v>
      </c>
      <c r="I1685">
        <f t="shared" si="52"/>
        <v>0</v>
      </c>
      <c r="J1685">
        <f>IF('LISTADO GENERAL '!K1697="EXENTO",'REF2'!I1685,I1685*1.16)</f>
        <v>0</v>
      </c>
      <c r="K1685" t="b">
        <f t="shared" si="53"/>
        <v>0</v>
      </c>
      <c r="L1685" t="str">
        <f>'LISTADO GENERAL '!A1697</f>
        <v>MORADO DE BIENESTAR</v>
      </c>
    </row>
    <row r="1686" spans="1:12">
      <c r="A1686" s="22">
        <v>1685</v>
      </c>
      <c r="B1686" t="str">
        <f>+'LISTADO GENERAL '!B1698</f>
        <v>021090355</v>
      </c>
      <c r="C1686" t="str">
        <f>+'LISTADO GENERAL '!E1698</f>
        <v>NOXPIRIN SOL ORAL GOTAS 15ML</v>
      </c>
      <c r="D1686">
        <f>+'LISTADO GENERAL '!F1698</f>
        <v>0</v>
      </c>
      <c r="E1686" t="str">
        <f>+'LISTADO GENERAL '!I1698</f>
        <v>MEYER</v>
      </c>
      <c r="F1686" s="20">
        <f>+'LISTADO GENERAL '!S1698</f>
        <v>45778</v>
      </c>
      <c r="G1686">
        <f>+'LISTADO GENERAL '!T1698</f>
        <v>0</v>
      </c>
      <c r="H1686" s="21">
        <f>+'LISTADO GENERAL '!O1698</f>
        <v>3.1850000000000001</v>
      </c>
      <c r="I1686">
        <f t="shared" si="52"/>
        <v>0</v>
      </c>
      <c r="J1686">
        <f>IF('LISTADO GENERAL '!K1698="EXENTO",'REF2'!I1686,I1686*1.16)</f>
        <v>0</v>
      </c>
      <c r="K1686" t="b">
        <f t="shared" si="53"/>
        <v>0</v>
      </c>
      <c r="L1686" t="str">
        <f>'LISTADO GENERAL '!A1698</f>
        <v>BROCHE DE ORO</v>
      </c>
    </row>
    <row r="1687" spans="1:12">
      <c r="A1687" s="22">
        <v>1686</v>
      </c>
      <c r="B1687" t="str">
        <f>+'LISTADO GENERAL '!B1699</f>
        <v>010140330</v>
      </c>
      <c r="C1687" t="str">
        <f>+'LISTADO GENERAL '!E1699</f>
        <v xml:space="preserve">NUTRAMIN 8,5% SOL FV 500ML </v>
      </c>
      <c r="D1687">
        <f>+'LISTADO GENERAL '!F1699</f>
        <v>0</v>
      </c>
      <c r="E1687" t="str">
        <f>+'LISTADO GENERAL '!I1699</f>
        <v>BEHRENS</v>
      </c>
      <c r="F1687" s="20">
        <f>+'LISTADO GENERAL '!S1699</f>
        <v>46174</v>
      </c>
      <c r="G1687">
        <f>+'LISTADO GENERAL '!T1699</f>
        <v>0</v>
      </c>
      <c r="H1687" s="21">
        <f>+'LISTADO GENERAL '!O1699</f>
        <v>26.734177215189874</v>
      </c>
      <c r="I1687">
        <f t="shared" si="52"/>
        <v>0</v>
      </c>
      <c r="J1687">
        <f>IF('LISTADO GENERAL '!K1699="EXENTO",'REF2'!I1687,I1687*1.16)</f>
        <v>0</v>
      </c>
      <c r="K1687" t="b">
        <f t="shared" si="53"/>
        <v>0</v>
      </c>
      <c r="L1687" t="str">
        <f>'LISTADO GENERAL '!A1699</f>
        <v>PRODUCTOS TOP</v>
      </c>
    </row>
    <row r="1688" spans="1:12">
      <c r="A1688" s="22">
        <v>1687</v>
      </c>
      <c r="B1688" t="str">
        <f>+'LISTADO GENERAL '!B1700</f>
        <v>020351009</v>
      </c>
      <c r="C1688" t="str">
        <f>+'LISTADO GENERAL '!E1700</f>
        <v>NUTRIFARM FRASCO X 30 CAP</v>
      </c>
      <c r="D1688">
        <f>+'LISTADO GENERAL '!F1700</f>
        <v>0</v>
      </c>
      <c r="E1688" t="str">
        <f>+'LISTADO GENERAL '!I1700</f>
        <v>PHARMATECH</v>
      </c>
      <c r="F1688" s="20">
        <f>+'LISTADO GENERAL '!S1700</f>
        <v>46419</v>
      </c>
      <c r="G1688">
        <f>+'LISTADO GENERAL '!T1700</f>
        <v>0</v>
      </c>
      <c r="H1688" s="21">
        <f>+'LISTADO GENERAL '!O1700</f>
        <v>7.2552857142857148</v>
      </c>
      <c r="I1688">
        <f t="shared" si="52"/>
        <v>0</v>
      </c>
      <c r="J1688">
        <f>IF('LISTADO GENERAL '!K1700="EXENTO",'REF2'!I1688,I1688*1.16)</f>
        <v>0</v>
      </c>
      <c r="K1688" t="b">
        <f t="shared" si="53"/>
        <v>0</v>
      </c>
      <c r="L1688">
        <f>'LISTADO GENERAL '!A1700</f>
        <v>0</v>
      </c>
    </row>
    <row r="1689" spans="1:12">
      <c r="A1689" s="22">
        <v>1688</v>
      </c>
      <c r="B1689" t="str">
        <f>+'LISTADO GENERAL '!B1701</f>
        <v>020375001</v>
      </c>
      <c r="C1689" t="str">
        <f>+'LISTADO GENERAL '!E1701</f>
        <v>NUVICORT-A INTRAARTICULAR X 1 AMP</v>
      </c>
      <c r="D1689">
        <f>+'LISTADO GENERAL '!F1701</f>
        <v>0</v>
      </c>
      <c r="E1689" t="str">
        <f>+'LISTADO GENERAL '!I1701</f>
        <v>NUVILLE</v>
      </c>
      <c r="F1689" s="20">
        <f>+'LISTADO GENERAL '!S1701</f>
        <v>45992</v>
      </c>
      <c r="G1689">
        <f>+'LISTADO GENERAL '!T1701</f>
        <v>0</v>
      </c>
      <c r="H1689" s="21">
        <f>+'LISTADO GENERAL '!O1701</f>
        <v>13.441558441558442</v>
      </c>
      <c r="I1689">
        <f t="shared" si="52"/>
        <v>0</v>
      </c>
      <c r="J1689">
        <f>IF('LISTADO GENERAL '!K1701="EXENTO",'REF2'!I1689,I1689*1.16)</f>
        <v>0</v>
      </c>
      <c r="K1689" t="b">
        <f t="shared" si="53"/>
        <v>0</v>
      </c>
      <c r="L1689">
        <f>'LISTADO GENERAL '!A1701</f>
        <v>0</v>
      </c>
    </row>
    <row r="1690" spans="1:12">
      <c r="A1690" s="22">
        <v>1689</v>
      </c>
      <c r="B1690" t="str">
        <f>+'LISTADO GENERAL '!B1702</f>
        <v>020375000</v>
      </c>
      <c r="C1690" t="str">
        <f>+'LISTADO GENERAL '!E1702</f>
        <v>NUVIMOX (AMOXICILINA/ACIDO CLAVULANICO) 875/125MG X 10TABL</v>
      </c>
      <c r="D1690">
        <f>+'LISTADO GENERAL '!F1702</f>
        <v>0</v>
      </c>
      <c r="E1690" t="str">
        <f>+'LISTADO GENERAL '!I1702</f>
        <v>NUVILLE</v>
      </c>
      <c r="F1690" s="20">
        <f>+'LISTADO GENERAL '!S1702</f>
        <v>46419</v>
      </c>
      <c r="G1690">
        <f>+'LISTADO GENERAL '!T1702</f>
        <v>0</v>
      </c>
      <c r="H1690" s="21">
        <f>+'LISTADO GENERAL '!O1702</f>
        <v>7.5650000000000013</v>
      </c>
      <c r="I1690">
        <f t="shared" si="52"/>
        <v>0</v>
      </c>
      <c r="J1690">
        <f>IF('LISTADO GENERAL '!K1702="EXENTO",'REF2'!I1690,I1690*1.16)</f>
        <v>0</v>
      </c>
      <c r="K1690" t="b">
        <f t="shared" si="53"/>
        <v>0</v>
      </c>
      <c r="L1690">
        <f>'LISTADO GENERAL '!A1702</f>
        <v>0</v>
      </c>
    </row>
    <row r="1691" spans="1:12">
      <c r="A1691" s="22">
        <v>1690</v>
      </c>
      <c r="B1691" t="str">
        <f>+'LISTADO GENERAL '!B1703</f>
        <v>021740356</v>
      </c>
      <c r="C1691" t="str">
        <f>+'LISTADO GENERAL '!E1703</f>
        <v>NYTAXIN 500MG X 6 CAP</v>
      </c>
      <c r="D1691">
        <f>+'LISTADO GENERAL '!F1703</f>
        <v>0</v>
      </c>
      <c r="E1691" t="str">
        <f>+'LISTADO GENERAL '!I1703</f>
        <v>VIVAX</v>
      </c>
      <c r="F1691" s="20">
        <f>+'LISTADO GENERAL '!S1703</f>
        <v>45901</v>
      </c>
      <c r="G1691">
        <f>+'LISTADO GENERAL '!T1703</f>
        <v>0</v>
      </c>
      <c r="H1691" s="21">
        <f>+'LISTADO GENERAL '!O1703</f>
        <v>11.142857142857142</v>
      </c>
      <c r="I1691">
        <f t="shared" si="52"/>
        <v>0</v>
      </c>
      <c r="J1691">
        <f>IF('LISTADO GENERAL '!K1703="EXENTO",'REF2'!I1691,I1691*1.16)</f>
        <v>0</v>
      </c>
      <c r="K1691" t="b">
        <f t="shared" si="53"/>
        <v>0</v>
      </c>
      <c r="L1691">
        <f>'LISTADO GENERAL '!A1703</f>
        <v>0</v>
      </c>
    </row>
    <row r="1692" spans="1:12">
      <c r="A1692" s="22">
        <v>1691</v>
      </c>
      <c r="B1692" t="str">
        <f>+'LISTADO GENERAL '!B1704</f>
        <v>020931151</v>
      </c>
      <c r="C1692" t="str">
        <f>+'LISTADO GENERAL '!E1704</f>
        <v>OCAM PROTECT 20/7.5 X 10 TAB</v>
      </c>
      <c r="D1692">
        <f>+'LISTADO GENERAL '!F1704</f>
        <v>0</v>
      </c>
      <c r="E1692" t="str">
        <f>+'LISTADO GENERAL '!I1704</f>
        <v>LA SANTE</v>
      </c>
      <c r="F1692" s="20">
        <f>+'LISTADO GENERAL '!S1704</f>
        <v>45992</v>
      </c>
      <c r="G1692">
        <f>+'LISTADO GENERAL '!T1704</f>
        <v>0</v>
      </c>
      <c r="H1692" s="21">
        <f>+'LISTADO GENERAL '!O1704</f>
        <v>3.1360000000000001</v>
      </c>
      <c r="I1692">
        <f t="shared" si="52"/>
        <v>0</v>
      </c>
      <c r="J1692">
        <f>IF('LISTADO GENERAL '!K1704="EXENTO",'REF2'!I1692,I1692*1.16)</f>
        <v>0</v>
      </c>
      <c r="K1692" t="b">
        <f t="shared" si="53"/>
        <v>0</v>
      </c>
      <c r="L1692" t="str">
        <f>'LISTADO GENERAL '!A1704</f>
        <v>BROCHE DE ORO</v>
      </c>
    </row>
    <row r="1693" spans="1:12">
      <c r="A1693" s="22">
        <v>1692</v>
      </c>
      <c r="B1693" t="str">
        <f>+'LISTADO GENERAL '!B1705</f>
        <v>032820017</v>
      </c>
      <c r="C1693" t="str">
        <f>+'LISTADO GENERAL '!E1705</f>
        <v>OCUGAR 0.5 % SUSP OFT X 10 mL</v>
      </c>
      <c r="D1693">
        <f>+'LISTADO GENERAL '!F1705</f>
        <v>0</v>
      </c>
      <c r="E1693" t="str">
        <f>+'LISTADO GENERAL '!I1705</f>
        <v>JMW</v>
      </c>
      <c r="F1693" s="20">
        <f>+'LISTADO GENERAL '!S1705</f>
        <v>45901</v>
      </c>
      <c r="G1693">
        <f>+'LISTADO GENERAL '!T1705</f>
        <v>0</v>
      </c>
      <c r="H1693" s="21">
        <f>+'LISTADO GENERAL '!O1705</f>
        <v>9.4155844155844157</v>
      </c>
      <c r="I1693">
        <f t="shared" si="52"/>
        <v>0</v>
      </c>
      <c r="J1693">
        <f>IF('LISTADO GENERAL '!K1705="EXENTO",'REF2'!I1693,I1693*1.16)</f>
        <v>0</v>
      </c>
      <c r="K1693" t="b">
        <f t="shared" si="53"/>
        <v>0</v>
      </c>
      <c r="L1693">
        <f>'LISTADO GENERAL '!A1705</f>
        <v>0</v>
      </c>
    </row>
    <row r="1694" spans="1:12">
      <c r="A1694" s="22">
        <v>1693</v>
      </c>
      <c r="B1694" t="str">
        <f>+'LISTADO GENERAL '!B1706</f>
        <v>021181081</v>
      </c>
      <c r="C1694" t="str">
        <f>+'LISTADO GENERAL '!E1706</f>
        <v xml:space="preserve">OCUPRED SUSPENSION  OFTALMICA AL 1% X 5ML </v>
      </c>
      <c r="D1694">
        <f>+'LISTADO GENERAL '!F1706</f>
        <v>0</v>
      </c>
      <c r="E1694" t="str">
        <f>+'LISTADO GENERAL '!I1706</f>
        <v>OFTALMI</v>
      </c>
      <c r="F1694" s="20">
        <f>+'LISTADO GENERAL '!S1706</f>
        <v>46296</v>
      </c>
      <c r="G1694">
        <f>+'LISTADO GENERAL '!T1706</f>
        <v>0</v>
      </c>
      <c r="H1694" s="21">
        <f>+'LISTADO GENERAL '!O1706</f>
        <v>8.2222000000000008</v>
      </c>
      <c r="I1694">
        <f t="shared" si="52"/>
        <v>0</v>
      </c>
      <c r="J1694">
        <f>IF('LISTADO GENERAL '!K1706="EXENTO",'REF2'!I1694,I1694*1.16)</f>
        <v>0</v>
      </c>
      <c r="K1694" t="b">
        <f t="shared" si="53"/>
        <v>0</v>
      </c>
      <c r="L1694" t="str">
        <f>'LISTADO GENERAL '!A1706</f>
        <v>BROCHE DE ORO</v>
      </c>
    </row>
    <row r="1695" spans="1:12">
      <c r="A1695" s="22">
        <v>1694</v>
      </c>
      <c r="B1695" t="str">
        <f>+'LISTADO GENERAL '!B1707</f>
        <v>0337300021</v>
      </c>
      <c r="C1695" t="str">
        <f>+'LISTADO GENERAL '!E1707</f>
        <v>ODAZYTH 500 mg X 3 TAB</v>
      </c>
      <c r="D1695">
        <f>+'LISTADO GENERAL '!F1707</f>
        <v>0</v>
      </c>
      <c r="E1695" t="str">
        <f>+'LISTADO GENERAL '!I1707</f>
        <v>CAPSUVEN</v>
      </c>
      <c r="F1695" s="20">
        <f>+'LISTADO GENERAL '!S1707</f>
        <v>46327</v>
      </c>
      <c r="G1695">
        <f>+'LISTADO GENERAL '!T1707</f>
        <v>0</v>
      </c>
      <c r="H1695" s="21">
        <f>+'LISTADO GENERAL '!O1707</f>
        <v>1.3777069090909091</v>
      </c>
      <c r="I1695">
        <f t="shared" si="52"/>
        <v>0</v>
      </c>
      <c r="J1695">
        <f>IF('LISTADO GENERAL '!K1707="EXENTO",'REF2'!I1695,I1695*1.16)</f>
        <v>0</v>
      </c>
      <c r="K1695" t="b">
        <f t="shared" si="53"/>
        <v>0</v>
      </c>
      <c r="L1695" t="str">
        <f>'LISTADO GENERAL '!A1707</f>
        <v>MORADO DE BIENESTAR</v>
      </c>
    </row>
    <row r="1696" spans="1:12">
      <c r="A1696" s="22">
        <v>1695</v>
      </c>
      <c r="B1696" t="str">
        <f>+'LISTADO GENERAL '!B1708</f>
        <v>020360029</v>
      </c>
      <c r="C1696" t="str">
        <f>+'LISTADO GENERAL '!E1708</f>
        <v xml:space="preserve">OFAFLAN (DICLOFENAC  POTASICO )  12.5 MG 6 SUP </v>
      </c>
      <c r="D1696">
        <f>+'LISTADO GENERAL '!F1708</f>
        <v>0</v>
      </c>
      <c r="E1696" t="str">
        <f>+'LISTADO GENERAL '!I1708</f>
        <v>ELMOR</v>
      </c>
      <c r="F1696" s="20">
        <f>+'LISTADO GENERAL '!S1708</f>
        <v>45962</v>
      </c>
      <c r="G1696">
        <f>+'LISTADO GENERAL '!T1708</f>
        <v>0</v>
      </c>
      <c r="H1696" s="21">
        <f>+'LISTADO GENERAL '!O1708</f>
        <v>3.39575</v>
      </c>
      <c r="I1696">
        <f t="shared" si="52"/>
        <v>0</v>
      </c>
      <c r="J1696">
        <f>IF('LISTADO GENERAL '!K1708="EXENTO",'REF2'!I1696,I1696*1.16)</f>
        <v>0</v>
      </c>
      <c r="K1696" t="b">
        <f t="shared" si="53"/>
        <v>0</v>
      </c>
      <c r="L1696" t="str">
        <f>'LISTADO GENERAL '!A1708</f>
        <v>PRODUCTOS TOP</v>
      </c>
    </row>
    <row r="1697" spans="1:12">
      <c r="A1697" s="22">
        <v>1696</v>
      </c>
      <c r="B1697" t="str">
        <f>+'LISTADO GENERAL '!B1709</f>
        <v>020360028</v>
      </c>
      <c r="C1697" t="str">
        <f>+'LISTADO GENERAL '!E1709</f>
        <v xml:space="preserve">OFAFLAN (DICLOFENAC  POTASICO ) 2MG/ML  X 120 ML </v>
      </c>
      <c r="D1697">
        <f>+'LISTADO GENERAL '!F1709</f>
        <v>0</v>
      </c>
      <c r="E1697" t="str">
        <f>+'LISTADO GENERAL '!I1709</f>
        <v>ELMOR</v>
      </c>
      <c r="F1697" s="20">
        <f>+'LISTADO GENERAL '!S1709</f>
        <v>46174</v>
      </c>
      <c r="G1697">
        <f>+'LISTADO GENERAL '!T1709</f>
        <v>0</v>
      </c>
      <c r="H1697" s="21">
        <f>+'LISTADO GENERAL '!O1709</f>
        <v>5.8568035714285713</v>
      </c>
      <c r="I1697">
        <f t="shared" si="52"/>
        <v>0</v>
      </c>
      <c r="J1697">
        <f>IF('LISTADO GENERAL '!K1709="EXENTO",'REF2'!I1697,I1697*1.16)</f>
        <v>0</v>
      </c>
      <c r="K1697" t="b">
        <f t="shared" si="53"/>
        <v>0</v>
      </c>
      <c r="L1697">
        <f>'LISTADO GENERAL '!A1709</f>
        <v>0</v>
      </c>
    </row>
    <row r="1698" spans="1:12">
      <c r="A1698" s="22">
        <v>1697</v>
      </c>
      <c r="B1698" t="str">
        <f>+'LISTADO GENERAL '!B1710</f>
        <v>021181126</v>
      </c>
      <c r="C1698" t="str">
        <f>+'LISTADO GENERAL '!E1710</f>
        <v xml:space="preserve">OFTERRA 7 G  UNGÜENTO OFTALMICO </v>
      </c>
      <c r="D1698">
        <f>+'LISTADO GENERAL '!F1710</f>
        <v>0</v>
      </c>
      <c r="E1698" t="str">
        <f>+'LISTADO GENERAL '!I1710</f>
        <v>OFTALMI</v>
      </c>
      <c r="F1698" s="20">
        <f>+'LISTADO GENERAL '!S1710</f>
        <v>46419</v>
      </c>
      <c r="G1698">
        <f>+'LISTADO GENERAL '!T1710</f>
        <v>0</v>
      </c>
      <c r="H1698" s="21">
        <f>+'LISTADO GENERAL '!O1710</f>
        <v>6.9678000000000004</v>
      </c>
      <c r="I1698">
        <f t="shared" si="52"/>
        <v>0</v>
      </c>
      <c r="J1698">
        <f>IF('LISTADO GENERAL '!K1710="EXENTO",'REF2'!I1698,I1698*1.16)</f>
        <v>0</v>
      </c>
      <c r="K1698" t="b">
        <f t="shared" si="53"/>
        <v>0</v>
      </c>
      <c r="L1698" t="str">
        <f>'LISTADO GENERAL '!A1710</f>
        <v>BROCHE DE ORO</v>
      </c>
    </row>
    <row r="1699" spans="1:12">
      <c r="A1699" s="22">
        <v>1698</v>
      </c>
      <c r="B1699" t="str">
        <f>+'LISTADO GENERAL '!B1711</f>
        <v>020981180</v>
      </c>
      <c r="C1699" t="str">
        <f>+'LISTADO GENERAL '!E1711</f>
        <v>OLMECAR 20MG X 10 COMP</v>
      </c>
      <c r="D1699">
        <f>+'LISTADO GENERAL '!F1711</f>
        <v>0</v>
      </c>
      <c r="E1699" t="str">
        <f>+'LISTADO GENERAL '!I1711</f>
        <v>LETI-GENVEN</v>
      </c>
      <c r="F1699" s="20">
        <f>+'LISTADO GENERAL '!S1711</f>
        <v>46054</v>
      </c>
      <c r="G1699">
        <f>+'LISTADO GENERAL '!T1711</f>
        <v>0</v>
      </c>
      <c r="H1699" s="21">
        <f>+'LISTADO GENERAL '!O1711</f>
        <v>2.3876666666666666</v>
      </c>
      <c r="I1699">
        <f t="shared" si="52"/>
        <v>0</v>
      </c>
      <c r="J1699">
        <f>IF('LISTADO GENERAL '!K1711="EXENTO",'REF2'!I1699,I1699*1.16)</f>
        <v>0</v>
      </c>
      <c r="K1699" t="b">
        <f t="shared" si="53"/>
        <v>0</v>
      </c>
      <c r="L1699" t="str">
        <f>'LISTADO GENERAL '!A1711</f>
        <v xml:space="preserve">BROCHE DE ORO </v>
      </c>
    </row>
    <row r="1700" spans="1:12">
      <c r="A1700" s="22">
        <v>1699</v>
      </c>
      <c r="B1700" t="str">
        <f>+'LISTADO GENERAL '!B1712</f>
        <v>020980472</v>
      </c>
      <c r="C1700" t="str">
        <f>+'LISTADO GENERAL '!E1712</f>
        <v>OLMECAR 20MG X 30 COMP</v>
      </c>
      <c r="D1700">
        <f>+'LISTADO GENERAL '!F1712</f>
        <v>0</v>
      </c>
      <c r="E1700" t="str">
        <f>+'LISTADO GENERAL '!I1712</f>
        <v>LETI-GENVEN</v>
      </c>
      <c r="F1700" s="20">
        <f>+'LISTADO GENERAL '!S1712</f>
        <v>46204</v>
      </c>
      <c r="G1700">
        <f>+'LISTADO GENERAL '!T1712</f>
        <v>0</v>
      </c>
      <c r="H1700" s="21">
        <f>+'LISTADO GENERAL '!O1712</f>
        <v>6.3010909090909086</v>
      </c>
      <c r="I1700">
        <f t="shared" si="52"/>
        <v>0</v>
      </c>
      <c r="J1700">
        <f>IF('LISTADO GENERAL '!K1712="EXENTO",'REF2'!I1700,I1700*1.16)</f>
        <v>0</v>
      </c>
      <c r="K1700" t="b">
        <f t="shared" si="53"/>
        <v>0</v>
      </c>
      <c r="L1700" t="str">
        <f>'LISTADO GENERAL '!A1712</f>
        <v xml:space="preserve">BROCHE DE ORO </v>
      </c>
    </row>
    <row r="1701" spans="1:12">
      <c r="A1701" s="22">
        <v>1700</v>
      </c>
      <c r="B1701" t="str">
        <f>+'LISTADO GENERAL '!B1713</f>
        <v>020981092</v>
      </c>
      <c r="C1701" t="str">
        <f>+'LISTADO GENERAL '!E1713</f>
        <v>OLMECAR 40MG X 10 COMP</v>
      </c>
      <c r="D1701">
        <f>+'LISTADO GENERAL '!F1713</f>
        <v>0</v>
      </c>
      <c r="E1701" t="str">
        <f>+'LISTADO GENERAL '!I1713</f>
        <v>LETI-GENVEN</v>
      </c>
      <c r="F1701" s="20">
        <f>+'LISTADO GENERAL '!S1713</f>
        <v>46204</v>
      </c>
      <c r="G1701">
        <f>+'LISTADO GENERAL '!T1713</f>
        <v>0</v>
      </c>
      <c r="H1701" s="21">
        <f>+'LISTADO GENERAL '!O1713</f>
        <v>3.6344285714285713</v>
      </c>
      <c r="I1701">
        <f t="shared" si="52"/>
        <v>0</v>
      </c>
      <c r="J1701">
        <f>IF('LISTADO GENERAL '!K1713="EXENTO",'REF2'!I1701,I1701*1.16)</f>
        <v>0</v>
      </c>
      <c r="K1701" t="b">
        <f t="shared" si="53"/>
        <v>0</v>
      </c>
      <c r="L1701" t="str">
        <f>'LISTADO GENERAL '!A1713</f>
        <v xml:space="preserve">BROCHE DE ORO </v>
      </c>
    </row>
    <row r="1702" spans="1:12">
      <c r="A1702" s="22">
        <v>1701</v>
      </c>
      <c r="B1702" t="str">
        <f>+'LISTADO GENERAL '!B1714</f>
        <v>020980863</v>
      </c>
      <c r="C1702" t="str">
        <f>+'LISTADO GENERAL '!E1714</f>
        <v>OLMECAR 40MG X 30 COMP</v>
      </c>
      <c r="D1702">
        <f>+'LISTADO GENERAL '!F1714</f>
        <v>0</v>
      </c>
      <c r="E1702" t="str">
        <f>+'LISTADO GENERAL '!I1714</f>
        <v>LETI-GENVEN</v>
      </c>
      <c r="F1702" s="20">
        <f>+'LISTADO GENERAL '!S1714</f>
        <v>46204</v>
      </c>
      <c r="G1702">
        <f>+'LISTADO GENERAL '!T1714</f>
        <v>0</v>
      </c>
      <c r="H1702" s="21">
        <f>+'LISTADO GENERAL '!O1714</f>
        <v>11.548051948051947</v>
      </c>
      <c r="I1702">
        <f t="shared" si="52"/>
        <v>0</v>
      </c>
      <c r="J1702">
        <f>IF('LISTADO GENERAL '!K1714="EXENTO",'REF2'!I1702,I1702*1.16)</f>
        <v>0</v>
      </c>
      <c r="K1702" t="b">
        <f t="shared" si="53"/>
        <v>0</v>
      </c>
      <c r="L1702" t="str">
        <f>'LISTADO GENERAL '!A1714</f>
        <v xml:space="preserve">BROCHE DE ORO </v>
      </c>
    </row>
    <row r="1703" spans="1:12">
      <c r="A1703" s="22">
        <v>1702</v>
      </c>
      <c r="B1703" t="str">
        <f>+'LISTADO GENERAL '!B1715</f>
        <v>020930996</v>
      </c>
      <c r="C1703" t="str">
        <f>+'LISTADO GENERAL '!E1715</f>
        <v>OLMESARTAN + HCT 40MG-12,5MG X 10 TAB</v>
      </c>
      <c r="D1703">
        <f>+'LISTADO GENERAL '!F1715</f>
        <v>0</v>
      </c>
      <c r="E1703" t="str">
        <f>+'LISTADO GENERAL '!I1715</f>
        <v>LA SANTE</v>
      </c>
      <c r="F1703" s="20">
        <f>+'LISTADO GENERAL '!S1715</f>
        <v>46204</v>
      </c>
      <c r="G1703">
        <f>+'LISTADO GENERAL '!T1715</f>
        <v>0</v>
      </c>
      <c r="H1703" s="21">
        <f>+'LISTADO GENERAL '!O1715</f>
        <v>3.8122000000000003</v>
      </c>
      <c r="I1703">
        <f t="shared" si="52"/>
        <v>0</v>
      </c>
      <c r="J1703">
        <f>IF('LISTADO GENERAL '!K1715="EXENTO",'REF2'!I1703,I1703*1.16)</f>
        <v>0</v>
      </c>
      <c r="K1703" t="b">
        <f t="shared" si="53"/>
        <v>0</v>
      </c>
      <c r="L1703" t="str">
        <f>'LISTADO GENERAL '!A1715</f>
        <v>BROCHE DE ORO</v>
      </c>
    </row>
    <row r="1704" spans="1:12">
      <c r="A1704" s="22">
        <v>1703</v>
      </c>
      <c r="B1704" t="str">
        <f>+'LISTADO GENERAL '!B1716</f>
        <v>BKOLMESA00200000</v>
      </c>
      <c r="C1704" t="str">
        <f>+'LISTADO GENERAL '!E1716</f>
        <v>OLMESARTAN 20 MG X 30 TAB</v>
      </c>
      <c r="D1704">
        <f>+'LISTADO GENERAL '!F1716</f>
        <v>0</v>
      </c>
      <c r="E1704" t="str">
        <f>+'LISTADO GENERAL '!I1716</f>
        <v>BUKA</v>
      </c>
      <c r="F1704" s="20">
        <f>+'LISTADO GENERAL '!S1716</f>
        <v>46569</v>
      </c>
      <c r="G1704">
        <f>+'LISTADO GENERAL '!T1716</f>
        <v>0</v>
      </c>
      <c r="H1704" s="21">
        <f>+'LISTADO GENERAL '!O1716</f>
        <v>3.2727272727272725</v>
      </c>
      <c r="I1704">
        <f t="shared" si="52"/>
        <v>0</v>
      </c>
      <c r="J1704">
        <f>IF('LISTADO GENERAL '!K1716="EXENTO",'REF2'!I1704,I1704*1.16)</f>
        <v>0</v>
      </c>
      <c r="K1704" t="b">
        <f t="shared" si="53"/>
        <v>0</v>
      </c>
      <c r="L1704">
        <f>'LISTADO GENERAL '!A1716</f>
        <v>0</v>
      </c>
    </row>
    <row r="1705" spans="1:12">
      <c r="A1705" s="22">
        <v>1704</v>
      </c>
      <c r="B1705" t="str">
        <f>+'LISTADO GENERAL '!B1717</f>
        <v>033200007</v>
      </c>
      <c r="C1705" t="str">
        <f>+'LISTADO GENERAL '!E1717</f>
        <v>OLMESARTAN 40 MG X 30 TAB</v>
      </c>
      <c r="D1705">
        <f>+'LISTADO GENERAL '!F1717</f>
        <v>0</v>
      </c>
      <c r="E1705" t="str">
        <f>+'LISTADO GENERAL '!I1717</f>
        <v>WEST-COAST</v>
      </c>
      <c r="F1705" s="20">
        <f>+'LISTADO GENERAL '!S1717</f>
        <v>46113</v>
      </c>
      <c r="G1705">
        <f>+'LISTADO GENERAL '!T1717</f>
        <v>0</v>
      </c>
      <c r="H1705" s="21">
        <f>+'LISTADO GENERAL '!O1717</f>
        <v>10.064935064935066</v>
      </c>
      <c r="I1705">
        <f t="shared" si="52"/>
        <v>0</v>
      </c>
      <c r="J1705">
        <f>IF('LISTADO GENERAL '!K1717="EXENTO",'REF2'!I1705,I1705*1.16)</f>
        <v>0</v>
      </c>
      <c r="K1705" t="b">
        <f t="shared" si="53"/>
        <v>0</v>
      </c>
      <c r="L1705" t="str">
        <f>'LISTADO GENERAL '!A1717</f>
        <v>PRODUCTOS TOP</v>
      </c>
    </row>
    <row r="1706" spans="1:12">
      <c r="A1706" s="22">
        <v>1705</v>
      </c>
      <c r="B1706" t="str">
        <f>+'LISTADO GENERAL '!B1718</f>
        <v>020261131</v>
      </c>
      <c r="C1706" t="str">
        <f>+'LISTADO GENERAL '!E1718</f>
        <v>OLMESARTAN 40 MG X 30 TAB</v>
      </c>
      <c r="D1706">
        <f>+'LISTADO GENERAL '!F1718</f>
        <v>0</v>
      </c>
      <c r="E1706" t="str">
        <f>+'LISTADO GENERAL '!I1718</f>
        <v>CALOX</v>
      </c>
      <c r="F1706" s="20">
        <f>+'LISTADO GENERAL '!S1718</f>
        <v>46327</v>
      </c>
      <c r="G1706">
        <f>+'LISTADO GENERAL '!T1718</f>
        <v>0</v>
      </c>
      <c r="H1706" s="21">
        <f>+'LISTADO GENERAL '!O1718</f>
        <v>10.142857142857142</v>
      </c>
      <c r="I1706">
        <f t="shared" si="52"/>
        <v>0</v>
      </c>
      <c r="J1706">
        <f>IF('LISTADO GENERAL '!K1718="EXENTO",'REF2'!I1706,I1706*1.16)</f>
        <v>0</v>
      </c>
      <c r="K1706" t="b">
        <f t="shared" si="53"/>
        <v>0</v>
      </c>
      <c r="L1706">
        <f>'LISTADO GENERAL '!A1718</f>
        <v>0</v>
      </c>
    </row>
    <row r="1707" spans="1:12">
      <c r="A1707" s="22">
        <v>1706</v>
      </c>
      <c r="B1707" t="str">
        <f>+'LISTADO GENERAL '!B1719</f>
        <v>020930590</v>
      </c>
      <c r="C1707" t="str">
        <f>+'LISTADO GENERAL '!E1719</f>
        <v>OLMESARTAN 40MG X 10 TAB</v>
      </c>
      <c r="D1707">
        <f>+'LISTADO GENERAL '!F1719</f>
        <v>0</v>
      </c>
      <c r="E1707" t="str">
        <f>+'LISTADO GENERAL '!I1719</f>
        <v>LA SANTE</v>
      </c>
      <c r="F1707" s="20">
        <f>+'LISTADO GENERAL '!S1719</f>
        <v>46023</v>
      </c>
      <c r="G1707">
        <f>+'LISTADO GENERAL '!T1719</f>
        <v>0</v>
      </c>
      <c r="H1707" s="21">
        <f>+'LISTADO GENERAL '!O1719</f>
        <v>2.6852</v>
      </c>
      <c r="I1707">
        <f t="shared" si="52"/>
        <v>0</v>
      </c>
      <c r="J1707">
        <f>IF('LISTADO GENERAL '!K1719="EXENTO",'REF2'!I1707,I1707*1.16)</f>
        <v>0</v>
      </c>
      <c r="K1707" t="b">
        <f t="shared" si="53"/>
        <v>0</v>
      </c>
      <c r="L1707" t="str">
        <f>'LISTADO GENERAL '!A1719</f>
        <v>BROCHE DE ORO</v>
      </c>
    </row>
    <row r="1708" spans="1:12">
      <c r="A1708" s="22">
        <v>1707</v>
      </c>
      <c r="B1708" t="str">
        <f>+'LISTADO GENERAL '!B1720</f>
        <v>020931093</v>
      </c>
      <c r="C1708" t="str">
        <f>+'LISTADO GENERAL '!E1720</f>
        <v>OLMESARTAN 40mg x 30 TAB</v>
      </c>
      <c r="D1708">
        <f>+'LISTADO GENERAL '!F1720</f>
        <v>0</v>
      </c>
      <c r="E1708" t="str">
        <f>+'LISTADO GENERAL '!I1720</f>
        <v>LA SANTE</v>
      </c>
      <c r="F1708" s="20">
        <f>+'LISTADO GENERAL '!S1720</f>
        <v>46296</v>
      </c>
      <c r="G1708">
        <f>+'LISTADO GENERAL '!T1720</f>
        <v>0</v>
      </c>
      <c r="H1708" s="21">
        <f>+'LISTADO GENERAL '!O1720</f>
        <v>9.3688000000000002</v>
      </c>
      <c r="I1708">
        <f t="shared" si="52"/>
        <v>0</v>
      </c>
      <c r="J1708">
        <f>IF('LISTADO GENERAL '!K1720="EXENTO",'REF2'!I1708,I1708*1.16)</f>
        <v>0</v>
      </c>
      <c r="K1708" t="b">
        <f t="shared" si="53"/>
        <v>0</v>
      </c>
      <c r="L1708" t="str">
        <f>'LISTADO GENERAL '!A1720</f>
        <v>BROCHE DE ORO</v>
      </c>
    </row>
    <row r="1709" spans="1:12">
      <c r="A1709" s="22">
        <v>1708</v>
      </c>
      <c r="B1709" t="str">
        <f>+'LISTADO GENERAL '!B1721</f>
        <v>020981112</v>
      </c>
      <c r="C1709" t="str">
        <f>+'LISTADO GENERAL '!E1721</f>
        <v>OLMESARTAN MEDOXOMIL 20 mg X 14 COMP</v>
      </c>
      <c r="D1709">
        <f>+'LISTADO GENERAL '!F1721</f>
        <v>0</v>
      </c>
      <c r="E1709" t="str">
        <f>+'LISTADO GENERAL '!I1721</f>
        <v>LETI-GENVEN</v>
      </c>
      <c r="F1709" s="20">
        <f>+'LISTADO GENERAL '!S1721</f>
        <v>46204</v>
      </c>
      <c r="G1709">
        <f>+'LISTADO GENERAL '!T1721</f>
        <v>0</v>
      </c>
      <c r="H1709" s="21">
        <f>+'LISTADO GENERAL '!O1721</f>
        <v>2.7178417721518984</v>
      </c>
      <c r="I1709">
        <f t="shared" si="52"/>
        <v>0</v>
      </c>
      <c r="J1709">
        <f>IF('LISTADO GENERAL '!K1721="EXENTO",'REF2'!I1709,I1709*1.16)</f>
        <v>0</v>
      </c>
      <c r="K1709" t="b">
        <f t="shared" si="53"/>
        <v>0</v>
      </c>
      <c r="L1709" t="str">
        <f>'LISTADO GENERAL '!A1721</f>
        <v xml:space="preserve">BROCHE DE ORO </v>
      </c>
    </row>
    <row r="1710" spans="1:12">
      <c r="A1710" s="22">
        <v>1709</v>
      </c>
      <c r="B1710" t="str">
        <f>+'LISTADO GENERAL '!B1722</f>
        <v>020981165</v>
      </c>
      <c r="C1710" t="str">
        <f>+'LISTADO GENERAL '!E1722</f>
        <v>OLMESARTAN MEDOXOMIL 20 mg X 30COMP</v>
      </c>
      <c r="D1710">
        <f>+'LISTADO GENERAL '!F1722</f>
        <v>0</v>
      </c>
      <c r="E1710" t="str">
        <f>+'LISTADO GENERAL '!I1722</f>
        <v>LETI-GENVEN</v>
      </c>
      <c r="F1710" s="20">
        <f>+'LISTADO GENERAL '!S1722</f>
        <v>46296</v>
      </c>
      <c r="G1710">
        <f>+'LISTADO GENERAL '!T1722</f>
        <v>0</v>
      </c>
      <c r="H1710" s="21">
        <f>+'LISTADO GENERAL '!O1722</f>
        <v>5.0954545454545448</v>
      </c>
      <c r="I1710">
        <f t="shared" si="52"/>
        <v>0</v>
      </c>
      <c r="J1710">
        <f>IF('LISTADO GENERAL '!K1722="EXENTO",'REF2'!I1710,I1710*1.16)</f>
        <v>0</v>
      </c>
      <c r="K1710" t="b">
        <f t="shared" si="53"/>
        <v>0</v>
      </c>
      <c r="L1710" t="str">
        <f>'LISTADO GENERAL '!A1722</f>
        <v xml:space="preserve">BROCHE DE ORO </v>
      </c>
    </row>
    <row r="1711" spans="1:12">
      <c r="A1711" s="22">
        <v>1710</v>
      </c>
      <c r="B1711" t="str">
        <f>+'LISTADO GENERAL '!B1723</f>
        <v>020981169</v>
      </c>
      <c r="C1711" t="str">
        <f>+'LISTADO GENERAL '!E1723</f>
        <v>OLMESARTAN MEDOXOMIL 40 mg X 14 COMP</v>
      </c>
      <c r="D1711">
        <f>+'LISTADO GENERAL '!F1723</f>
        <v>0</v>
      </c>
      <c r="E1711" t="str">
        <f>+'LISTADO GENERAL '!I1723</f>
        <v>LETI-GENVEN</v>
      </c>
      <c r="F1711" s="20">
        <f>+'LISTADO GENERAL '!S1723</f>
        <v>46113</v>
      </c>
      <c r="G1711">
        <f>+'LISTADO GENERAL '!T1723</f>
        <v>0</v>
      </c>
      <c r="H1711" s="21">
        <f>+'LISTADO GENERAL '!O1723</f>
        <v>4.9675379746835429</v>
      </c>
      <c r="I1711">
        <f t="shared" si="52"/>
        <v>0</v>
      </c>
      <c r="J1711">
        <f>IF('LISTADO GENERAL '!K1723="EXENTO",'REF2'!I1711,I1711*1.16)</f>
        <v>0</v>
      </c>
      <c r="K1711" t="b">
        <f t="shared" si="53"/>
        <v>0</v>
      </c>
      <c r="L1711" t="str">
        <f>'LISTADO GENERAL '!A1723</f>
        <v xml:space="preserve">BROCHE DE ORO </v>
      </c>
    </row>
    <row r="1712" spans="1:12">
      <c r="A1712" s="22">
        <v>1711</v>
      </c>
      <c r="B1712" t="str">
        <f>+'LISTADO GENERAL '!B1724</f>
        <v>020981201</v>
      </c>
      <c r="C1712" t="str">
        <f>+'LISTADO GENERAL '!E1724</f>
        <v>OLMESARTAN MEDOXOMIL 40 mg X 30 COMP</v>
      </c>
      <c r="D1712">
        <f>+'LISTADO GENERAL '!F1724</f>
        <v>0</v>
      </c>
      <c r="E1712" t="str">
        <f>+'LISTADO GENERAL '!I1724</f>
        <v>LETI-GENVEN</v>
      </c>
      <c r="F1712" s="20">
        <f>+'LISTADO GENERAL '!S1724</f>
        <v>46204</v>
      </c>
      <c r="G1712">
        <f>+'LISTADO GENERAL '!T1724</f>
        <v>0</v>
      </c>
      <c r="H1712" s="21">
        <f>+'LISTADO GENERAL '!O1724</f>
        <v>9.2532467532467528</v>
      </c>
      <c r="I1712">
        <f t="shared" si="52"/>
        <v>0</v>
      </c>
      <c r="J1712">
        <f>IF('LISTADO GENERAL '!K1724="EXENTO",'REF2'!I1712,I1712*1.16)</f>
        <v>0</v>
      </c>
      <c r="K1712" t="b">
        <f t="shared" si="53"/>
        <v>0</v>
      </c>
      <c r="L1712" t="str">
        <f>'LISTADO GENERAL '!A1724</f>
        <v xml:space="preserve">BROCHE DE ORO </v>
      </c>
    </row>
    <row r="1713" spans="1:12">
      <c r="A1713" s="22">
        <v>1712</v>
      </c>
      <c r="B1713" t="str">
        <f>+'LISTADO GENERAL '!B1725</f>
        <v>020981198</v>
      </c>
      <c r="C1713" t="str">
        <f>+'LISTADO GENERAL '!E1725</f>
        <v>OLMESARTAN MEDOXOMIL-HIDROCLOROTIAZIDA 20mg-12,5mg X 30 COMP</v>
      </c>
      <c r="D1713">
        <f>+'LISTADO GENERAL '!F1725</f>
        <v>0</v>
      </c>
      <c r="E1713" t="str">
        <f>+'LISTADO GENERAL '!I1725</f>
        <v>LETI-GENVEN</v>
      </c>
      <c r="F1713" s="20">
        <f>+'LISTADO GENERAL '!S1725</f>
        <v>46113</v>
      </c>
      <c r="G1713">
        <f>+'LISTADO GENERAL '!T1725</f>
        <v>0</v>
      </c>
      <c r="H1713" s="21">
        <f>+'LISTADO GENERAL '!O1725</f>
        <v>9.0430379746835428</v>
      </c>
      <c r="I1713">
        <f t="shared" si="52"/>
        <v>0</v>
      </c>
      <c r="J1713">
        <f>IF('LISTADO GENERAL '!K1725="EXENTO",'REF2'!I1713,I1713*1.16)</f>
        <v>0</v>
      </c>
      <c r="K1713" t="b">
        <f t="shared" si="53"/>
        <v>0</v>
      </c>
      <c r="L1713" t="str">
        <f>'LISTADO GENERAL '!A1725</f>
        <v xml:space="preserve">BROCHE DE ORO </v>
      </c>
    </row>
    <row r="1714" spans="1:12">
      <c r="A1714" s="22">
        <v>1713</v>
      </c>
      <c r="B1714" t="str">
        <f>+'LISTADO GENERAL '!B1726</f>
        <v>020981199</v>
      </c>
      <c r="C1714" t="str">
        <f>+'LISTADO GENERAL '!E1726</f>
        <v>OLMESARTAN MEDOXOMIL-HIDROCLOROTIAZIDA 40mg-12,5mg X 30 COMP</v>
      </c>
      <c r="D1714">
        <f>+'LISTADO GENERAL '!F1726</f>
        <v>0</v>
      </c>
      <c r="E1714" t="str">
        <f>+'LISTADO GENERAL '!I1726</f>
        <v>LETI-GENVEN</v>
      </c>
      <c r="F1714" s="20">
        <f>+'LISTADO GENERAL '!S1726</f>
        <v>46296</v>
      </c>
      <c r="G1714">
        <f>+'LISTADO GENERAL '!T1726</f>
        <v>0</v>
      </c>
      <c r="H1714" s="21">
        <f>+'LISTADO GENERAL '!O1726</f>
        <v>9.5099810126582263</v>
      </c>
      <c r="I1714">
        <f t="shared" si="52"/>
        <v>0</v>
      </c>
      <c r="J1714">
        <f>IF('LISTADO GENERAL '!K1726="EXENTO",'REF2'!I1714,I1714*1.16)</f>
        <v>0</v>
      </c>
      <c r="K1714" t="b">
        <f t="shared" si="53"/>
        <v>0</v>
      </c>
      <c r="L1714" t="str">
        <f>'LISTADO GENERAL '!A1726</f>
        <v xml:space="preserve">BROCHE DE ORO </v>
      </c>
    </row>
    <row r="1715" spans="1:12">
      <c r="A1715" s="22">
        <v>1714</v>
      </c>
      <c r="B1715" t="str">
        <f>+'LISTADO GENERAL '!B1727</f>
        <v>020261118</v>
      </c>
      <c r="C1715" t="str">
        <f>+'LISTADO GENERAL '!E1727</f>
        <v>OLMESARTAN MEDOXOMILO 20mg X 30</v>
      </c>
      <c r="D1715">
        <f>+'LISTADO GENERAL '!F1727</f>
        <v>0</v>
      </c>
      <c r="E1715" t="str">
        <f>+'LISTADO GENERAL '!I1727</f>
        <v>CALOX</v>
      </c>
      <c r="F1715" s="20">
        <f>+'LISTADO GENERAL '!S1727</f>
        <v>46327</v>
      </c>
      <c r="G1715">
        <f>+'LISTADO GENERAL '!T1727</f>
        <v>0</v>
      </c>
      <c r="H1715" s="21">
        <f>+'LISTADO GENERAL '!O1727</f>
        <v>4.9057142857142857</v>
      </c>
      <c r="I1715">
        <f t="shared" si="52"/>
        <v>0</v>
      </c>
      <c r="J1715">
        <f>IF('LISTADO GENERAL '!K1727="EXENTO",'REF2'!I1715,I1715*1.16)</f>
        <v>0</v>
      </c>
      <c r="K1715" t="b">
        <f t="shared" si="53"/>
        <v>0</v>
      </c>
      <c r="L1715">
        <f>'LISTADO GENERAL '!A1727</f>
        <v>0</v>
      </c>
    </row>
    <row r="1716" spans="1:12">
      <c r="A1716" s="22">
        <v>1715</v>
      </c>
      <c r="B1716" t="str">
        <f>+'LISTADO GENERAL '!B1728</f>
        <v>020931180</v>
      </c>
      <c r="C1716" t="str">
        <f>+'LISTADO GENERAL '!E1728</f>
        <v>OLMESARTAN+HCT 40/12.5mg X30 TBLS</v>
      </c>
      <c r="D1716">
        <f>+'LISTADO GENERAL '!F1728</f>
        <v>0</v>
      </c>
      <c r="E1716" t="str">
        <f>+'LISTADO GENERAL '!I1728</f>
        <v>LA SANTE</v>
      </c>
      <c r="F1716" s="20">
        <f>+'LISTADO GENERAL '!S1728</f>
        <v>46235</v>
      </c>
      <c r="G1716">
        <f>+'LISTADO GENERAL '!T1728</f>
        <v>0</v>
      </c>
      <c r="H1716" s="21">
        <f>+'LISTADO GENERAL '!O1728</f>
        <v>8.6631999999999998</v>
      </c>
      <c r="I1716">
        <f t="shared" si="52"/>
        <v>0</v>
      </c>
      <c r="J1716">
        <f>IF('LISTADO GENERAL '!K1728="EXENTO",'REF2'!I1716,I1716*1.16)</f>
        <v>0</v>
      </c>
      <c r="K1716" t="b">
        <f t="shared" si="53"/>
        <v>0</v>
      </c>
      <c r="L1716" t="str">
        <f>'LISTADO GENERAL '!A1728</f>
        <v>BROCHE DE ORO</v>
      </c>
    </row>
    <row r="1717" spans="1:12">
      <c r="A1717" s="22">
        <v>1716</v>
      </c>
      <c r="B1717" t="str">
        <f>+'LISTADO GENERAL '!B1729</f>
        <v>020931153</v>
      </c>
      <c r="C1717" t="str">
        <f>+'LISTADO GENERAL '!E1729</f>
        <v>OLMETIQUE 40mg X 30 TAB</v>
      </c>
      <c r="D1717">
        <f>+'LISTADO GENERAL '!F1729</f>
        <v>0</v>
      </c>
      <c r="E1717" t="str">
        <f>+'LISTADO GENERAL '!I1729</f>
        <v>LA SANTE</v>
      </c>
      <c r="F1717" s="20">
        <f>+'LISTADO GENERAL '!S1729</f>
        <v>46174</v>
      </c>
      <c r="G1717">
        <f>+'LISTADO GENERAL '!T1729</f>
        <v>0</v>
      </c>
      <c r="H1717" s="21">
        <f>+'LISTADO GENERAL '!O1729</f>
        <v>10.388</v>
      </c>
      <c r="I1717">
        <f t="shared" si="52"/>
        <v>0</v>
      </c>
      <c r="J1717">
        <f>IF('LISTADO GENERAL '!K1729="EXENTO",'REF2'!I1717,I1717*1.16)</f>
        <v>0</v>
      </c>
      <c r="K1717" t="b">
        <f t="shared" si="53"/>
        <v>0</v>
      </c>
      <c r="L1717" t="str">
        <f>'LISTADO GENERAL '!A1729</f>
        <v>BROCHE DE ORO</v>
      </c>
    </row>
    <row r="1718" spans="1:12">
      <c r="A1718" s="22">
        <v>1717</v>
      </c>
      <c r="B1718" t="str">
        <f>+'LISTADO GENERAL '!B1730</f>
        <v>020350936</v>
      </c>
      <c r="C1718" t="str">
        <f>+'LISTADO GENERAL '!E1730</f>
        <v>OLOCOF (OLOPATADINA 0.2%) X 5ml</v>
      </c>
      <c r="D1718">
        <f>+'LISTADO GENERAL '!F1730</f>
        <v>0</v>
      </c>
      <c r="E1718" t="str">
        <f>+'LISTADO GENERAL '!I1730</f>
        <v>COFASA</v>
      </c>
      <c r="F1718" s="20">
        <f>+'LISTADO GENERAL '!S1730</f>
        <v>46204</v>
      </c>
      <c r="G1718">
        <f>+'LISTADO GENERAL '!T1730</f>
        <v>0</v>
      </c>
      <c r="H1718" s="21">
        <f>+'LISTADO GENERAL '!O1730</f>
        <v>5.2316897144622896</v>
      </c>
      <c r="I1718">
        <f t="shared" si="52"/>
        <v>0</v>
      </c>
      <c r="J1718">
        <f>IF('LISTADO GENERAL '!K1730="EXENTO",'REF2'!I1718,I1718*1.16)</f>
        <v>0</v>
      </c>
      <c r="K1718" t="b">
        <f t="shared" si="53"/>
        <v>0</v>
      </c>
      <c r="L1718">
        <f>'LISTADO GENERAL '!A1730</f>
        <v>0</v>
      </c>
    </row>
    <row r="1719" spans="1:12">
      <c r="A1719" s="22">
        <v>1718</v>
      </c>
      <c r="B1719" t="str">
        <f>+'LISTADO GENERAL '!B1731</f>
        <v>010140353</v>
      </c>
      <c r="C1719" t="str">
        <f>+'LISTADO GENERAL '!E1731</f>
        <v>OMEBLOC  20 mg X 20 CAP</v>
      </c>
      <c r="D1719">
        <f>+'LISTADO GENERAL '!F1731</f>
        <v>0</v>
      </c>
      <c r="E1719" t="str">
        <f>+'LISTADO GENERAL '!I1731</f>
        <v>BEHRENS</v>
      </c>
      <c r="F1719" s="20">
        <f>+'LISTADO GENERAL '!S1731</f>
        <v>46054</v>
      </c>
      <c r="G1719">
        <f>+'LISTADO GENERAL '!T1731</f>
        <v>0</v>
      </c>
      <c r="H1719" s="21">
        <f>+'LISTADO GENERAL '!O1731</f>
        <v>1.6655844155844155</v>
      </c>
      <c r="I1719">
        <f t="shared" si="52"/>
        <v>0</v>
      </c>
      <c r="J1719">
        <f>IF('LISTADO GENERAL '!K1731="EXENTO",'REF2'!I1719,I1719*1.16)</f>
        <v>0</v>
      </c>
      <c r="K1719" t="b">
        <f t="shared" si="53"/>
        <v>0</v>
      </c>
      <c r="L1719" t="str">
        <f>'LISTADO GENERAL '!A1731</f>
        <v>PRODUCTOS TOP</v>
      </c>
    </row>
    <row r="1720" spans="1:12">
      <c r="A1720" s="22">
        <v>1719</v>
      </c>
      <c r="B1720" t="str">
        <f>+'LISTADO GENERAL '!B1732</f>
        <v>010140346</v>
      </c>
      <c r="C1720" t="str">
        <f>+'LISTADO GENERAL '!E1732</f>
        <v>OMEBLOC (OMEPRAZOL POLVO ) 40MG INY</v>
      </c>
      <c r="D1720">
        <f>+'LISTADO GENERAL '!F1732</f>
        <v>0</v>
      </c>
      <c r="E1720" t="str">
        <f>+'LISTADO GENERAL '!I1732</f>
        <v>BEHRENS</v>
      </c>
      <c r="F1720" s="20">
        <f>+'LISTADO GENERAL '!S1732</f>
        <v>46113</v>
      </c>
      <c r="G1720">
        <f>+'LISTADO GENERAL '!T1732</f>
        <v>0</v>
      </c>
      <c r="H1720" s="21">
        <f>+'LISTADO GENERAL '!O1732</f>
        <v>1.2974025974025976</v>
      </c>
      <c r="I1720">
        <f t="shared" si="52"/>
        <v>0</v>
      </c>
      <c r="J1720">
        <f>IF('LISTADO GENERAL '!K1732="EXENTO",'REF2'!I1720,I1720*1.16)</f>
        <v>0</v>
      </c>
      <c r="K1720" t="b">
        <f t="shared" si="53"/>
        <v>0</v>
      </c>
      <c r="L1720">
        <f>'LISTADO GENERAL '!A1732</f>
        <v>0</v>
      </c>
    </row>
    <row r="1721" spans="1:12">
      <c r="A1721" s="22">
        <v>1720</v>
      </c>
      <c r="B1721" t="str">
        <f>+'LISTADO GENERAL '!B1733</f>
        <v>BKOMEPRA00200000</v>
      </c>
      <c r="C1721" t="str">
        <f>+'LISTADO GENERAL '!E1733</f>
        <v>OMEPRAZOL 20 MG X 14 CAP</v>
      </c>
      <c r="D1721">
        <f>+'LISTADO GENERAL '!F1733</f>
        <v>0</v>
      </c>
      <c r="E1721" t="str">
        <f>+'LISTADO GENERAL '!I1733</f>
        <v>BUKA</v>
      </c>
      <c r="F1721" s="20">
        <f>+'LISTADO GENERAL '!S1733</f>
        <v>46569</v>
      </c>
      <c r="G1721">
        <f>+'LISTADO GENERAL '!T1733</f>
        <v>0</v>
      </c>
      <c r="H1721" s="21">
        <f>+'LISTADO GENERAL '!O1733</f>
        <v>1.051948051948052</v>
      </c>
      <c r="I1721">
        <f t="shared" si="52"/>
        <v>0</v>
      </c>
      <c r="J1721">
        <f>IF('LISTADO GENERAL '!K1733="EXENTO",'REF2'!I1721,I1721*1.16)</f>
        <v>0</v>
      </c>
      <c r="K1721" t="b">
        <f t="shared" si="53"/>
        <v>0</v>
      </c>
      <c r="L1721">
        <f>'LISTADO GENERAL '!A1733</f>
        <v>0</v>
      </c>
    </row>
    <row r="1722" spans="1:12">
      <c r="A1722" s="22">
        <v>1721</v>
      </c>
      <c r="B1722" t="str">
        <f>+'LISTADO GENERAL '!B1734</f>
        <v>020931182</v>
      </c>
      <c r="C1722" t="str">
        <f>+'LISTADO GENERAL '!E1734</f>
        <v>OMEPRAZOL 20 MG X 30 CAP</v>
      </c>
      <c r="D1722">
        <f>+'LISTADO GENERAL '!F1734</f>
        <v>0</v>
      </c>
      <c r="E1722" t="str">
        <f>+'LISTADO GENERAL '!I1734</f>
        <v>LA SANTE</v>
      </c>
      <c r="F1722" s="20">
        <f>+'LISTADO GENERAL '!S1734</f>
        <v>46266</v>
      </c>
      <c r="G1722">
        <f>+'LISTADO GENERAL '!T1734</f>
        <v>0</v>
      </c>
      <c r="H1722" s="21">
        <f>+'LISTADO GENERAL '!O1734</f>
        <v>3.643778667401202</v>
      </c>
      <c r="I1722">
        <f t="shared" si="52"/>
        <v>0</v>
      </c>
      <c r="J1722">
        <f>IF('LISTADO GENERAL '!K1734="EXENTO",'REF2'!I1722,I1722*1.16)</f>
        <v>0</v>
      </c>
      <c r="K1722" t="b">
        <f t="shared" si="53"/>
        <v>0</v>
      </c>
      <c r="L1722" t="str">
        <f>'LISTADO GENERAL '!A1734</f>
        <v>BROCHE DE ORO</v>
      </c>
    </row>
    <row r="1723" spans="1:12">
      <c r="A1723" s="22">
        <v>1722</v>
      </c>
      <c r="B1723" t="str">
        <f>+'LISTADO GENERAL '!B1735</f>
        <v>020930591</v>
      </c>
      <c r="C1723" t="str">
        <f>+'LISTADO GENERAL '!E1735</f>
        <v>OMEPRAZOL 20 MG X 8 CAP</v>
      </c>
      <c r="D1723">
        <f>+'LISTADO GENERAL '!F1735</f>
        <v>0</v>
      </c>
      <c r="E1723" t="str">
        <f>+'LISTADO GENERAL '!I1735</f>
        <v>LA SANTE</v>
      </c>
      <c r="F1723" s="20">
        <f>+'LISTADO GENERAL '!S1735</f>
        <v>46204</v>
      </c>
      <c r="G1723">
        <f>+'LISTADO GENERAL '!T1735</f>
        <v>0</v>
      </c>
      <c r="H1723" s="21">
        <f>+'LISTADO GENERAL '!O1735</f>
        <v>1.5287999999999999</v>
      </c>
      <c r="I1723">
        <f t="shared" si="52"/>
        <v>0</v>
      </c>
      <c r="J1723">
        <f>IF('LISTADO GENERAL '!K1735="EXENTO",'REF2'!I1723,I1723*1.16)</f>
        <v>0</v>
      </c>
      <c r="K1723" t="b">
        <f t="shared" si="53"/>
        <v>0</v>
      </c>
      <c r="L1723" t="str">
        <f>'LISTADO GENERAL '!A1735</f>
        <v>BROCHE DE ORO</v>
      </c>
    </row>
    <row r="1724" spans="1:12">
      <c r="A1724" s="22">
        <v>1723</v>
      </c>
      <c r="B1724" t="str">
        <f>+'LISTADO GENERAL '!B1736</f>
        <v>020260960</v>
      </c>
      <c r="C1724" t="str">
        <f>+'LISTADO GENERAL '!E1736</f>
        <v>OMEPRAZOL 20MG X 14 CAP</v>
      </c>
      <c r="D1724">
        <f>+'LISTADO GENERAL '!F1736</f>
        <v>0</v>
      </c>
      <c r="E1724" t="str">
        <f>+'LISTADO GENERAL '!I1736</f>
        <v>CALOX</v>
      </c>
      <c r="F1724" s="20">
        <f>+'LISTADO GENERAL '!S1736</f>
        <v>46204</v>
      </c>
      <c r="G1724">
        <f>+'LISTADO GENERAL '!T1736</f>
        <v>0</v>
      </c>
      <c r="H1724" s="21">
        <f>+'LISTADO GENERAL '!O1736</f>
        <v>2.2658227848101267</v>
      </c>
      <c r="I1724">
        <f t="shared" si="52"/>
        <v>0</v>
      </c>
      <c r="J1724">
        <f>IF('LISTADO GENERAL '!K1736="EXENTO",'REF2'!I1724,I1724*1.16)</f>
        <v>0</v>
      </c>
      <c r="K1724" t="b">
        <f t="shared" si="53"/>
        <v>0</v>
      </c>
      <c r="L1724">
        <f>'LISTADO GENERAL '!A1736</f>
        <v>0</v>
      </c>
    </row>
    <row r="1725" spans="1:12">
      <c r="A1725" s="22">
        <v>1724</v>
      </c>
      <c r="B1725" t="str">
        <f>+'LISTADO GENERAL '!B1737</f>
        <v>032720018</v>
      </c>
      <c r="C1725" t="str">
        <f>+'LISTADO GENERAL '!E1737</f>
        <v>OMEPRAZOL 20mg X 14 CAP</v>
      </c>
      <c r="D1725">
        <f>+'LISTADO GENERAL '!F1737</f>
        <v>0</v>
      </c>
      <c r="E1725" t="str">
        <f>+'LISTADO GENERAL '!I1737</f>
        <v>FAHD</v>
      </c>
      <c r="F1725" s="20">
        <f>+'LISTADO GENERAL '!S1737</f>
        <v>46447</v>
      </c>
      <c r="G1725">
        <f>+'LISTADO GENERAL '!T1737</f>
        <v>0</v>
      </c>
      <c r="H1725" s="21">
        <f>+'LISTADO GENERAL '!O1737</f>
        <v>1.5194805194805194</v>
      </c>
      <c r="I1725">
        <f t="shared" si="52"/>
        <v>0</v>
      </c>
      <c r="J1725">
        <f>IF('LISTADO GENERAL '!K1737="EXENTO",'REF2'!I1725,I1725*1.16)</f>
        <v>0</v>
      </c>
      <c r="K1725" t="b">
        <f t="shared" si="53"/>
        <v>0</v>
      </c>
      <c r="L1725">
        <f>'LISTADO GENERAL '!A1737</f>
        <v>0</v>
      </c>
    </row>
    <row r="1726" spans="1:12">
      <c r="A1726" s="22">
        <v>1725</v>
      </c>
      <c r="B1726" t="str">
        <f>+'LISTADO GENERAL '!B1738</f>
        <v>020981146</v>
      </c>
      <c r="C1726" t="str">
        <f>+'LISTADO GENERAL '!E1738</f>
        <v>OMEPRAZOL 20mg X 30 CAP/MICRO/CE</v>
      </c>
      <c r="D1726">
        <f>+'LISTADO GENERAL '!F1738</f>
        <v>0</v>
      </c>
      <c r="E1726" t="str">
        <f>+'LISTADO GENERAL '!I1738</f>
        <v>LETI-GENVEN</v>
      </c>
      <c r="F1726" s="20">
        <f>+'LISTADO GENERAL '!S1738</f>
        <v>46235</v>
      </c>
      <c r="G1726">
        <f>+'LISTADO GENERAL '!T1738</f>
        <v>0</v>
      </c>
      <c r="H1726" s="21">
        <f>+'LISTADO GENERAL '!O1738</f>
        <v>4.0590909090909086</v>
      </c>
      <c r="I1726">
        <f t="shared" si="52"/>
        <v>0</v>
      </c>
      <c r="J1726">
        <f>IF('LISTADO GENERAL '!K1738="EXENTO",'REF2'!I1726,I1726*1.16)</f>
        <v>0</v>
      </c>
      <c r="K1726" t="b">
        <f t="shared" si="53"/>
        <v>0</v>
      </c>
      <c r="L1726" t="str">
        <f>'LISTADO GENERAL '!A1738</f>
        <v xml:space="preserve">BROCHE DE ORO </v>
      </c>
    </row>
    <row r="1727" spans="1:12">
      <c r="A1727" s="22">
        <v>1726</v>
      </c>
      <c r="B1727" t="str">
        <f>+'LISTADO GENERAL '!B1739</f>
        <v>021700361</v>
      </c>
      <c r="C1727" t="str">
        <f>+'LISTADO GENERAL '!E1739</f>
        <v>OMEPRAZOL 20MG X 30 TAB</v>
      </c>
      <c r="D1727">
        <f>+'LISTADO GENERAL '!F1739</f>
        <v>0</v>
      </c>
      <c r="E1727" t="str">
        <f>+'LISTADO GENERAL '!I1739</f>
        <v>VARGAS</v>
      </c>
      <c r="F1727" s="20">
        <f>+'LISTADO GENERAL '!S1739</f>
        <v>46388</v>
      </c>
      <c r="G1727">
        <f>+'LISTADO GENERAL '!T1739</f>
        <v>0</v>
      </c>
      <c r="H1727" s="21">
        <f>+'LISTADO GENERAL '!O1739</f>
        <v>2.9896202531645568</v>
      </c>
      <c r="I1727">
        <f t="shared" si="52"/>
        <v>0</v>
      </c>
      <c r="J1727">
        <f>IF('LISTADO GENERAL '!K1739="EXENTO",'REF2'!I1727,I1727*1.16)</f>
        <v>0</v>
      </c>
      <c r="K1727" t="b">
        <f t="shared" si="53"/>
        <v>0</v>
      </c>
      <c r="L1727">
        <f>'LISTADO GENERAL '!A1739</f>
        <v>0</v>
      </c>
    </row>
    <row r="1728" spans="1:12">
      <c r="A1728" s="22">
        <v>1727</v>
      </c>
      <c r="B1728" t="str">
        <f>+'LISTADO GENERAL '!B1740</f>
        <v>021181082</v>
      </c>
      <c r="C1728" t="str">
        <f>+'LISTADO GENERAL '!E1740</f>
        <v>OMEPRAZOL 20MG X 7 TAB</v>
      </c>
      <c r="D1728">
        <f>+'LISTADO GENERAL '!F1740</f>
        <v>0</v>
      </c>
      <c r="E1728" t="str">
        <f>+'LISTADO GENERAL '!I1740</f>
        <v>OFTALMI</v>
      </c>
      <c r="F1728" s="20">
        <f>+'LISTADO GENERAL '!S1740</f>
        <v>46235</v>
      </c>
      <c r="G1728">
        <f>+'LISTADO GENERAL '!T1740</f>
        <v>0</v>
      </c>
      <c r="H1728" s="21">
        <f>+'LISTADO GENERAL '!O1740</f>
        <v>1.4307999999999998</v>
      </c>
      <c r="I1728">
        <f t="shared" si="52"/>
        <v>0</v>
      </c>
      <c r="J1728">
        <f>IF('LISTADO GENERAL '!K1740="EXENTO",'REF2'!I1728,I1728*1.16)</f>
        <v>0</v>
      </c>
      <c r="K1728" t="b">
        <f t="shared" si="53"/>
        <v>0</v>
      </c>
      <c r="L1728" t="str">
        <f>'LISTADO GENERAL '!A1740</f>
        <v>BROCHE DE ORO</v>
      </c>
    </row>
    <row r="1729" spans="1:12">
      <c r="A1729" s="22">
        <v>1728</v>
      </c>
      <c r="B1729" t="str">
        <f>+'LISTADO GENERAL '!B1741</f>
        <v>020980744</v>
      </c>
      <c r="C1729" t="str">
        <f>+'LISTADO GENERAL '!E1741</f>
        <v>OMEPRAZOL 20MG X 8 CAP</v>
      </c>
      <c r="D1729">
        <f>+'LISTADO GENERAL '!F1741</f>
        <v>0</v>
      </c>
      <c r="E1729" t="str">
        <f>+'LISTADO GENERAL '!I1741</f>
        <v>LETI-GENVEN</v>
      </c>
      <c r="F1729" s="20">
        <f>+'LISTADO GENERAL '!S1741</f>
        <v>46235</v>
      </c>
      <c r="G1729">
        <f>+'LISTADO GENERAL '!T1741</f>
        <v>0</v>
      </c>
      <c r="H1729" s="21">
        <f>+'LISTADO GENERAL '!O1741</f>
        <v>1.1472151898734178</v>
      </c>
      <c r="I1729">
        <f t="shared" si="52"/>
        <v>0</v>
      </c>
      <c r="J1729">
        <f>IF('LISTADO GENERAL '!K1741="EXENTO",'REF2'!I1729,I1729*1.16)</f>
        <v>0</v>
      </c>
      <c r="K1729" t="b">
        <f t="shared" si="53"/>
        <v>0</v>
      </c>
      <c r="L1729" t="str">
        <f>'LISTADO GENERAL '!A1741</f>
        <v xml:space="preserve">BROCHE DE ORO </v>
      </c>
    </row>
    <row r="1730" spans="1:12">
      <c r="A1730" s="22">
        <v>1729</v>
      </c>
      <c r="B1730" t="str">
        <f>+'LISTADO GENERAL '!B1742</f>
        <v>020980554</v>
      </c>
      <c r="C1730" t="str">
        <f>+'LISTADO GENERAL '!E1742</f>
        <v>OMEPRAZOL 40MG X 10 CAP</v>
      </c>
      <c r="D1730">
        <f>+'LISTADO GENERAL '!F1742</f>
        <v>0</v>
      </c>
      <c r="E1730" t="str">
        <f>+'LISTADO GENERAL '!I1742</f>
        <v>LETI-GENVEN</v>
      </c>
      <c r="F1730" s="20">
        <f>+'LISTADO GENERAL '!S1742</f>
        <v>45870</v>
      </c>
      <c r="G1730">
        <f>+'LISTADO GENERAL '!T1742</f>
        <v>0</v>
      </c>
      <c r="H1730" s="21">
        <f>+'LISTADO GENERAL '!O1742</f>
        <v>3.3188311688311685</v>
      </c>
      <c r="I1730">
        <f t="shared" ref="I1730:I1793" si="54">+H1730*G1730</f>
        <v>0</v>
      </c>
      <c r="J1730">
        <f>IF('LISTADO GENERAL '!K1742="EXENTO",'REF2'!I1730,I1730*1.16)</f>
        <v>0</v>
      </c>
      <c r="K1730" t="b">
        <f t="shared" si="53"/>
        <v>0</v>
      </c>
      <c r="L1730" t="str">
        <f>'LISTADO GENERAL '!A1742</f>
        <v xml:space="preserve">BROCHE DE ORO </v>
      </c>
    </row>
    <row r="1731" spans="1:12">
      <c r="A1731" s="22">
        <v>1730</v>
      </c>
      <c r="B1731" t="str">
        <f>+'LISTADO GENERAL '!B1743</f>
        <v>033820007</v>
      </c>
      <c r="C1731" t="str">
        <f>+'LISTADO GENERAL '!E1743</f>
        <v>OMEPRAZOL 40MG X 30 CAP</v>
      </c>
      <c r="D1731">
        <f>+'LISTADO GENERAL '!F1743</f>
        <v>0</v>
      </c>
      <c r="E1731" t="str">
        <f>+'LISTADO GENERAL '!I1743</f>
        <v>FELIRNI</v>
      </c>
      <c r="F1731" s="20">
        <f>+'LISTADO GENERAL '!S1743</f>
        <v>45839</v>
      </c>
      <c r="G1731">
        <f>+'LISTADO GENERAL '!T1743</f>
        <v>0</v>
      </c>
      <c r="H1731" s="21">
        <f>+'LISTADO GENERAL '!O1743</f>
        <v>1.948051948051948</v>
      </c>
      <c r="I1731">
        <f t="shared" si="54"/>
        <v>0</v>
      </c>
      <c r="J1731">
        <f>IF('LISTADO GENERAL '!K1743="EXENTO",'REF2'!I1731,I1731*1.16)</f>
        <v>0</v>
      </c>
      <c r="K1731" t="b">
        <f t="shared" ref="K1731:K1794" si="55">IF(AND(G1731&gt;0,OR(L1731=$L$1,L1731=$M$1)),ROW())</f>
        <v>0</v>
      </c>
      <c r="L1731">
        <f>'LISTADO GENERAL '!A1743</f>
        <v>0</v>
      </c>
    </row>
    <row r="1732" spans="1:12">
      <c r="A1732" s="22">
        <v>1731</v>
      </c>
      <c r="B1732" t="str">
        <f>+'LISTADO GENERAL '!B1744</f>
        <v>020931140</v>
      </c>
      <c r="C1732" t="str">
        <f>+'LISTADO GENERAL '!E1744</f>
        <v>OMEPRAZOL 40MG X 30TBL</v>
      </c>
      <c r="D1732">
        <f>+'LISTADO GENERAL '!F1744</f>
        <v>0</v>
      </c>
      <c r="E1732" t="str">
        <f>+'LISTADO GENERAL '!I1744</f>
        <v>LA SANTE</v>
      </c>
      <c r="F1732" s="20">
        <f>+'LISTADO GENERAL '!S1744</f>
        <v>46143</v>
      </c>
      <c r="G1732">
        <f>+'LISTADO GENERAL '!T1744</f>
        <v>0</v>
      </c>
      <c r="H1732" s="21">
        <f>+'LISTADO GENERAL '!O1744</f>
        <v>4.7137999999999991</v>
      </c>
      <c r="I1732">
        <f t="shared" si="54"/>
        <v>0</v>
      </c>
      <c r="J1732">
        <f>IF('LISTADO GENERAL '!K1744="EXENTO",'REF2'!I1732,I1732*1.16)</f>
        <v>0</v>
      </c>
      <c r="K1732" t="b">
        <f t="shared" si="55"/>
        <v>0</v>
      </c>
      <c r="L1732" t="str">
        <f>'LISTADO GENERAL '!A1744</f>
        <v>BROCHE DE ORO</v>
      </c>
    </row>
    <row r="1733" spans="1:12">
      <c r="A1733" s="22">
        <v>1732</v>
      </c>
      <c r="B1733" t="str">
        <f>+'LISTADO GENERAL '!B1745</f>
        <v>021181137</v>
      </c>
      <c r="C1733" t="str">
        <f>+'LISTADO GENERAL '!E1745</f>
        <v>OMEPRAZOL 40MG X 7 TAB</v>
      </c>
      <c r="D1733">
        <f>+'LISTADO GENERAL '!F1745</f>
        <v>0</v>
      </c>
      <c r="E1733" t="str">
        <f>+'LISTADO GENERAL '!I1745</f>
        <v>OFTALMI</v>
      </c>
      <c r="F1733" s="20">
        <f>+'LISTADO GENERAL '!S1745</f>
        <v>46204</v>
      </c>
      <c r="G1733">
        <f>+'LISTADO GENERAL '!T1745</f>
        <v>0</v>
      </c>
      <c r="H1733" s="21">
        <f>+'LISTADO GENERAL '!O1745</f>
        <v>2.2197335322328873</v>
      </c>
      <c r="I1733">
        <f t="shared" si="54"/>
        <v>0</v>
      </c>
      <c r="J1733">
        <f>IF('LISTADO GENERAL '!K1745="EXENTO",'REF2'!I1733,I1733*1.16)</f>
        <v>0</v>
      </c>
      <c r="K1733" t="b">
        <f t="shared" si="55"/>
        <v>0</v>
      </c>
      <c r="L1733" t="str">
        <f>'LISTADO GENERAL '!A1745</f>
        <v>BROCHE DE ORO</v>
      </c>
    </row>
    <row r="1734" spans="1:12">
      <c r="A1734" s="22">
        <v>1733</v>
      </c>
      <c r="B1734" t="str">
        <f>+'LISTADO GENERAL '!B1746</f>
        <v>012300357</v>
      </c>
      <c r="C1734" t="str">
        <f>+'LISTADO GENERAL '!E1746</f>
        <v>OMEPRAZOL 40mg X AMP</v>
      </c>
      <c r="D1734">
        <f>+'LISTADO GENERAL '!F1746</f>
        <v>0</v>
      </c>
      <c r="E1734" t="str">
        <f>+'LISTADO GENERAL '!I1746</f>
        <v>DISTRILAB</v>
      </c>
      <c r="F1734" s="20">
        <f>+'LISTADO GENERAL '!S1746</f>
        <v>46600</v>
      </c>
      <c r="G1734">
        <f>+'LISTADO GENERAL '!T1746</f>
        <v>0</v>
      </c>
      <c r="H1734" s="21">
        <f>+'LISTADO GENERAL '!O1746</f>
        <v>1.8441558441558441</v>
      </c>
      <c r="I1734">
        <f t="shared" si="54"/>
        <v>0</v>
      </c>
      <c r="J1734">
        <f>IF('LISTADO GENERAL '!K1746="EXENTO",'REF2'!I1734,I1734*1.16)</f>
        <v>0</v>
      </c>
      <c r="K1734" t="b">
        <f t="shared" si="55"/>
        <v>0</v>
      </c>
      <c r="L1734">
        <f>'LISTADO GENERAL '!A1746</f>
        <v>0</v>
      </c>
    </row>
    <row r="1735" spans="1:12">
      <c r="A1735" s="22">
        <v>1734</v>
      </c>
      <c r="B1735" t="str">
        <f>+'LISTADO GENERAL '!B1747</f>
        <v>020921109</v>
      </c>
      <c r="C1735" t="str">
        <f>+'LISTADO GENERAL '!E1747</f>
        <v>ONDASETRON 4mg X 10 TAB</v>
      </c>
      <c r="D1735">
        <f>+'LISTADO GENERAL '!F1747</f>
        <v>0</v>
      </c>
      <c r="E1735" t="str">
        <f>+'LISTADO GENERAL '!I1747</f>
        <v>KLINOS</v>
      </c>
      <c r="F1735" s="20">
        <f>+'LISTADO GENERAL '!S1747</f>
        <v>46478</v>
      </c>
      <c r="G1735">
        <f>+'LISTADO GENERAL '!T1747</f>
        <v>0</v>
      </c>
      <c r="H1735" s="21">
        <f>+'LISTADO GENERAL '!O1747</f>
        <v>5.8974025974025972</v>
      </c>
      <c r="I1735">
        <f t="shared" si="54"/>
        <v>0</v>
      </c>
      <c r="J1735">
        <f>IF('LISTADO GENERAL '!K1747="EXENTO",'REF2'!I1735,I1735*1.16)</f>
        <v>0</v>
      </c>
      <c r="K1735" t="b">
        <f t="shared" si="55"/>
        <v>0</v>
      </c>
      <c r="L1735" t="str">
        <f>'LISTADO GENERAL '!A1747</f>
        <v>PRODUCTOS TOP</v>
      </c>
    </row>
    <row r="1736" spans="1:12">
      <c r="A1736" s="22">
        <v>1735</v>
      </c>
      <c r="B1736" t="str">
        <f>+'LISTADO GENERAL '!B1748</f>
        <v>010140196</v>
      </c>
      <c r="C1736" t="str">
        <f>+'LISTADO GENERAL '!E1748</f>
        <v>ONDATRIN (ONDANSETRON) 8mg/4ml amp</v>
      </c>
      <c r="D1736">
        <f>+'LISTADO GENERAL '!F1748</f>
        <v>0</v>
      </c>
      <c r="E1736" t="str">
        <f>+'LISTADO GENERAL '!I1748</f>
        <v>BEHRENS</v>
      </c>
      <c r="F1736" s="20">
        <f>+'LISTADO GENERAL '!S1748</f>
        <v>46113</v>
      </c>
      <c r="G1736">
        <f>+'LISTADO GENERAL '!T1748</f>
        <v>0</v>
      </c>
      <c r="H1736" s="21">
        <f>+'LISTADO GENERAL '!O1748</f>
        <v>6</v>
      </c>
      <c r="I1736">
        <f t="shared" si="54"/>
        <v>0</v>
      </c>
      <c r="J1736">
        <f>IF('LISTADO GENERAL '!K1748="EXENTO",'REF2'!I1736,I1736*1.16)</f>
        <v>0</v>
      </c>
      <c r="K1736" t="b">
        <f t="shared" si="55"/>
        <v>0</v>
      </c>
      <c r="L1736" t="str">
        <f>'LISTADO GENERAL '!A1748</f>
        <v>PRODUCTOS TOP</v>
      </c>
    </row>
    <row r="1737" spans="1:12">
      <c r="A1737" s="22">
        <v>1736</v>
      </c>
      <c r="B1737" t="str">
        <f>+'LISTADO GENERAL '!B1749</f>
        <v>021181078</v>
      </c>
      <c r="C1737" t="str">
        <f>+'LISTADO GENERAL '!E1749</f>
        <v>OPAT 0,1%  SOLUCION OFTALMICA FRASCO X 5ML</v>
      </c>
      <c r="D1737">
        <f>+'LISTADO GENERAL '!F1749</f>
        <v>0</v>
      </c>
      <c r="E1737" t="str">
        <f>+'LISTADO GENERAL '!I1749</f>
        <v>OFTALMI</v>
      </c>
      <c r="F1737" s="20">
        <f>+'LISTADO GENERAL '!S1749</f>
        <v>46204</v>
      </c>
      <c r="G1737">
        <f>+'LISTADO GENERAL '!T1749</f>
        <v>0</v>
      </c>
      <c r="H1737" s="21">
        <f>+'LISTADO GENERAL '!O1749</f>
        <v>5.2919999999999998</v>
      </c>
      <c r="I1737">
        <f t="shared" si="54"/>
        <v>0</v>
      </c>
      <c r="J1737">
        <f>IF('LISTADO GENERAL '!K1749="EXENTO",'REF2'!I1737,I1737*1.16)</f>
        <v>0</v>
      </c>
      <c r="K1737" t="b">
        <f t="shared" si="55"/>
        <v>0</v>
      </c>
      <c r="L1737" t="str">
        <f>'LISTADO GENERAL '!A1749</f>
        <v>BROCHE DE ORO</v>
      </c>
    </row>
    <row r="1738" spans="1:12">
      <c r="A1738" s="22">
        <v>1737</v>
      </c>
      <c r="B1738" t="str">
        <f>+'LISTADO GENERAL '!B1750</f>
        <v>021890531</v>
      </c>
      <c r="C1738" t="str">
        <f>+'LISTADO GENERAL '!E1750</f>
        <v>ORALZINC MANDARINA X 1 SOBRE</v>
      </c>
      <c r="D1738">
        <f>+'LISTADO GENERAL '!F1750</f>
        <v>0</v>
      </c>
      <c r="E1738" t="str">
        <f>+'LISTADO GENERAL '!I1750</f>
        <v>ZUOZ PHARMA</v>
      </c>
      <c r="F1738" s="20">
        <f>+'LISTADO GENERAL '!S1750</f>
        <v>46296</v>
      </c>
      <c r="G1738">
        <f>+'LISTADO GENERAL '!T1750</f>
        <v>0</v>
      </c>
      <c r="H1738" s="21">
        <f>+'LISTADO GENERAL '!O1750</f>
        <v>4.3018181818181818</v>
      </c>
      <c r="I1738">
        <f t="shared" si="54"/>
        <v>0</v>
      </c>
      <c r="J1738">
        <f>IF('LISTADO GENERAL '!K1750="EXENTO",'REF2'!I1738,I1738*1.16)</f>
        <v>0</v>
      </c>
      <c r="K1738" t="b">
        <f t="shared" si="55"/>
        <v>0</v>
      </c>
      <c r="L1738">
        <f>'LISTADO GENERAL '!A1750</f>
        <v>0</v>
      </c>
    </row>
    <row r="1739" spans="1:12">
      <c r="A1739" s="22">
        <v>1738</v>
      </c>
      <c r="B1739" t="str">
        <f>+'LISTADO GENERAL '!B1751</f>
        <v>PT-72229</v>
      </c>
      <c r="C1739" t="str">
        <f>+'LISTADO GENERAL '!E1751</f>
        <v>ORALZINC X 1 SOBRE COCO</v>
      </c>
      <c r="D1739">
        <f>+'LISTADO GENERAL '!F1751</f>
        <v>0</v>
      </c>
      <c r="E1739" t="str">
        <f>+'LISTADO GENERAL '!I1751</f>
        <v>VARGAS</v>
      </c>
      <c r="F1739" s="20">
        <f>+'LISTADO GENERAL '!S1751</f>
        <v>46266</v>
      </c>
      <c r="G1739">
        <f>+'LISTADO GENERAL '!T1751</f>
        <v>0</v>
      </c>
      <c r="H1739" s="21">
        <f>+'LISTADO GENERAL '!O1751</f>
        <v>4.3018181818181818</v>
      </c>
      <c r="I1739">
        <f t="shared" si="54"/>
        <v>0</v>
      </c>
      <c r="J1739">
        <f>IF('LISTADO GENERAL '!K1751="EXENTO",'REF2'!I1739,I1739*1.16)</f>
        <v>0</v>
      </c>
      <c r="K1739" t="b">
        <f t="shared" si="55"/>
        <v>0</v>
      </c>
      <c r="L1739">
        <f>'LISTADO GENERAL '!A1751</f>
        <v>0</v>
      </c>
    </row>
    <row r="1740" spans="1:12">
      <c r="A1740" s="22">
        <v>1739</v>
      </c>
      <c r="B1740" t="str">
        <f>+'LISTADO GENERAL '!B1752</f>
        <v>020981136</v>
      </c>
      <c r="C1740" t="str">
        <f>+'LISTADO GENERAL '!E1752</f>
        <v>OROFENO 150MG X 10 COMP</v>
      </c>
      <c r="D1740">
        <f>+'LISTADO GENERAL '!F1752</f>
        <v>0</v>
      </c>
      <c r="E1740" t="str">
        <f>+'LISTADO GENERAL '!I1752</f>
        <v>LETI-GENVEN</v>
      </c>
      <c r="F1740" s="20">
        <f>+'LISTADO GENERAL '!S1752</f>
        <v>46296</v>
      </c>
      <c r="G1740">
        <f>+'LISTADO GENERAL '!T1752</f>
        <v>0</v>
      </c>
      <c r="H1740" s="21">
        <f>+'LISTADO GENERAL '!O1752</f>
        <v>8.5139240506329106</v>
      </c>
      <c r="I1740">
        <f t="shared" si="54"/>
        <v>0</v>
      </c>
      <c r="J1740">
        <f>IF('LISTADO GENERAL '!K1752="EXENTO",'REF2'!I1740,I1740*1.16)</f>
        <v>0</v>
      </c>
      <c r="K1740" t="b">
        <f t="shared" si="55"/>
        <v>0</v>
      </c>
      <c r="L1740" t="str">
        <f>'LISTADO GENERAL '!A1752</f>
        <v xml:space="preserve">BROCHE DE ORO </v>
      </c>
    </row>
    <row r="1741" spans="1:12">
      <c r="A1741" s="22">
        <v>1740</v>
      </c>
      <c r="B1741" t="str">
        <f>+'LISTADO GENERAL '!B1753</f>
        <v>020191083</v>
      </c>
      <c r="C1741" t="str">
        <f>+'LISTADO GENERAL '!E1753</f>
        <v xml:space="preserve">OROZIM 192 MG X 20 COMPRIMIDOS </v>
      </c>
      <c r="D1741">
        <f>+'LISTADO GENERAL '!F1753</f>
        <v>0</v>
      </c>
      <c r="E1741" t="str">
        <f>+'LISTADO GENERAL '!I1753</f>
        <v>BIOTECH</v>
      </c>
      <c r="F1741" s="20">
        <f>+'LISTADO GENERAL '!S1753</f>
        <v>46204</v>
      </c>
      <c r="G1741">
        <f>+'LISTADO GENERAL '!T1753</f>
        <v>0</v>
      </c>
      <c r="H1741" s="21">
        <f>+'LISTADO GENERAL '!O1753</f>
        <v>4.7341772151898738</v>
      </c>
      <c r="I1741">
        <f t="shared" si="54"/>
        <v>0</v>
      </c>
      <c r="J1741">
        <f>IF('LISTADO GENERAL '!K1753="EXENTO",'REF2'!I1741,I1741*1.16)</f>
        <v>0</v>
      </c>
      <c r="K1741" t="b">
        <f t="shared" si="55"/>
        <v>0</v>
      </c>
      <c r="L1741">
        <f>'LISTADO GENERAL '!A1753</f>
        <v>0</v>
      </c>
    </row>
    <row r="1742" spans="1:12">
      <c r="A1742" s="22">
        <v>1741</v>
      </c>
      <c r="B1742" t="str">
        <f>+'LISTADO GENERAL '!B1754</f>
        <v>021720698</v>
      </c>
      <c r="C1742" t="str">
        <f>+'LISTADO GENERAL '!E1754</f>
        <v>OTAN(TIROTRICINA) SOL GOTAS 5ml</v>
      </c>
      <c r="D1742">
        <f>+'LISTADO GENERAL '!F1754</f>
        <v>0</v>
      </c>
      <c r="E1742" t="str">
        <f>+'LISTADO GENERAL '!I1754</f>
        <v>VINCENTI</v>
      </c>
      <c r="F1742" s="20">
        <f>+'LISTADO GENERAL '!S1754</f>
        <v>46174</v>
      </c>
      <c r="G1742">
        <f>+'LISTADO GENERAL '!T1754</f>
        <v>0</v>
      </c>
      <c r="H1742" s="21">
        <f>+'LISTADO GENERAL '!O1754</f>
        <v>9.9752549803336485</v>
      </c>
      <c r="I1742">
        <f t="shared" si="54"/>
        <v>0</v>
      </c>
      <c r="J1742">
        <f>IF('LISTADO GENERAL '!K1754="EXENTO",'REF2'!I1742,I1742*1.16)</f>
        <v>0</v>
      </c>
      <c r="K1742" t="b">
        <f t="shared" si="55"/>
        <v>0</v>
      </c>
      <c r="L1742">
        <f>'LISTADO GENERAL '!A1754</f>
        <v>0</v>
      </c>
    </row>
    <row r="1743" spans="1:12">
      <c r="A1743" s="22">
        <v>1742</v>
      </c>
      <c r="B1743" t="str">
        <f>+'LISTADO GENERAL '!B1755</f>
        <v>023750004</v>
      </c>
      <c r="C1743" t="str">
        <f>+'LISTADO GENERAL '!E1755</f>
        <v>OTINUV GOTAS X 5 mL</v>
      </c>
      <c r="D1743">
        <f>+'LISTADO GENERAL '!F1755</f>
        <v>0</v>
      </c>
      <c r="E1743" t="str">
        <f>+'LISTADO GENERAL '!I1755</f>
        <v>NUVILLE</v>
      </c>
      <c r="F1743" s="20">
        <f>+'LISTADO GENERAL '!S1755</f>
        <v>46478</v>
      </c>
      <c r="G1743">
        <f>+'LISTADO GENERAL '!T1755</f>
        <v>0</v>
      </c>
      <c r="H1743" s="21">
        <f>+'LISTADO GENERAL '!O1755</f>
        <v>5.6103896103896105</v>
      </c>
      <c r="I1743">
        <f t="shared" si="54"/>
        <v>0</v>
      </c>
      <c r="J1743">
        <f>IF('LISTADO GENERAL '!K1755="EXENTO",'REF2'!I1743,I1743*1.16)</f>
        <v>0</v>
      </c>
      <c r="K1743" t="b">
        <f t="shared" si="55"/>
        <v>0</v>
      </c>
      <c r="L1743">
        <f>'LISTADO GENERAL '!A1755</f>
        <v>0</v>
      </c>
    </row>
    <row r="1744" spans="1:12">
      <c r="A1744" s="22">
        <v>1743</v>
      </c>
      <c r="B1744" t="str">
        <f>+'LISTADO GENERAL '!B1756</f>
        <v>0337300032</v>
      </c>
      <c r="C1744" t="str">
        <f>+'LISTADO GENERAL '!E1756</f>
        <v>OVEREST 0.15 mg - 0.03 mg X 28</v>
      </c>
      <c r="D1744">
        <f>+'LISTADO GENERAL '!F1756</f>
        <v>0</v>
      </c>
      <c r="E1744" t="str">
        <f>+'LISTADO GENERAL '!I1756</f>
        <v>CAPSUVEN</v>
      </c>
      <c r="F1744" s="20">
        <f>+'LISTADO GENERAL '!S1756</f>
        <v>47239</v>
      </c>
      <c r="G1744">
        <f>+'LISTADO GENERAL '!T1756</f>
        <v>0</v>
      </c>
      <c r="H1744" s="21">
        <f>+'LISTADO GENERAL '!O1756</f>
        <v>1.1012987012987012</v>
      </c>
      <c r="I1744">
        <f t="shared" si="54"/>
        <v>0</v>
      </c>
      <c r="J1744">
        <f>IF('LISTADO GENERAL '!K1756="EXENTO",'REF2'!I1744,I1744*1.16)</f>
        <v>0</v>
      </c>
      <c r="K1744" t="b">
        <f t="shared" si="55"/>
        <v>0</v>
      </c>
      <c r="L1744" t="str">
        <f>'LISTADO GENERAL '!A1756</f>
        <v>MORADO DE BIENESTAR</v>
      </c>
    </row>
    <row r="1745" spans="1:12">
      <c r="A1745" s="22">
        <v>1744</v>
      </c>
      <c r="B1745" t="str">
        <f>+'LISTADO GENERAL '!B1757</f>
        <v>022720030</v>
      </c>
      <c r="C1745" t="str">
        <f>+'LISTADO GENERAL '!E1757</f>
        <v xml:space="preserve">OVUMIX X 6 OVULOS </v>
      </c>
      <c r="D1745">
        <f>+'LISTADO GENERAL '!F1757</f>
        <v>0</v>
      </c>
      <c r="E1745" t="str">
        <f>+'LISTADO GENERAL '!I1757</f>
        <v>FAHD</v>
      </c>
      <c r="F1745" s="20">
        <f>+'LISTADO GENERAL '!S1757</f>
        <v>46327</v>
      </c>
      <c r="G1745">
        <f>+'LISTADO GENERAL '!T1757</f>
        <v>0</v>
      </c>
      <c r="H1745" s="21">
        <f>+'LISTADO GENERAL '!O1757</f>
        <v>10.597402597402597</v>
      </c>
      <c r="I1745">
        <f t="shared" si="54"/>
        <v>0</v>
      </c>
      <c r="J1745">
        <f>IF('LISTADO GENERAL '!K1757="EXENTO",'REF2'!I1745,I1745*1.16)</f>
        <v>0</v>
      </c>
      <c r="K1745" t="b">
        <f t="shared" si="55"/>
        <v>0</v>
      </c>
      <c r="L1745" t="str">
        <f>'LISTADO GENERAL '!A1757</f>
        <v>PRODUCTOS TOP</v>
      </c>
    </row>
    <row r="1746" spans="1:12">
      <c r="A1746" s="22">
        <v>1745</v>
      </c>
      <c r="B1746" t="str">
        <f>+'LISTADO GENERAL '!B1758</f>
        <v>012070794</v>
      </c>
      <c r="C1746" t="str">
        <f>+'LISTADO GENERAL '!E1758</f>
        <v>OXACILINA 1g PPS IM IV</v>
      </c>
      <c r="D1746">
        <f>+'LISTADO GENERAL '!F1758</f>
        <v>0</v>
      </c>
      <c r="E1746" t="str">
        <f>+'LISTADO GENERAL '!I1758</f>
        <v>HB HUMAN</v>
      </c>
      <c r="F1746" s="20">
        <f>+'LISTADO GENERAL '!S1758</f>
        <v>46296</v>
      </c>
      <c r="G1746">
        <f>+'LISTADO GENERAL '!T1758</f>
        <v>0</v>
      </c>
      <c r="H1746" s="21">
        <f>+'LISTADO GENERAL '!O1758</f>
        <v>0.65</v>
      </c>
      <c r="I1746">
        <f t="shared" si="54"/>
        <v>0</v>
      </c>
      <c r="J1746">
        <f>IF('LISTADO GENERAL '!K1758="EXENTO",'REF2'!I1746,I1746*1.16)</f>
        <v>0</v>
      </c>
      <c r="K1746" t="b">
        <f t="shared" si="55"/>
        <v>0</v>
      </c>
      <c r="L1746">
        <f>'LISTADO GENERAL '!A1758</f>
        <v>0</v>
      </c>
    </row>
    <row r="1747" spans="1:12">
      <c r="A1747" s="22">
        <v>1746</v>
      </c>
      <c r="B1747" t="str">
        <f>+'LISTADO GENERAL '!B1759</f>
        <v>010060203</v>
      </c>
      <c r="C1747" t="str">
        <f>+'LISTADO GENERAL '!E1759</f>
        <v>OXACILINA SODICA 1 GR INY IM/ IV</v>
      </c>
      <c r="D1747">
        <f>+'LISTADO GENERAL '!F1759</f>
        <v>0</v>
      </c>
      <c r="E1747" t="str">
        <f>+'LISTADO GENERAL '!I1759</f>
        <v>ALFA FARMACEUTICAL</v>
      </c>
      <c r="F1747" s="20">
        <f>+'LISTADO GENERAL '!S1759</f>
        <v>46327</v>
      </c>
      <c r="G1747">
        <f>+'LISTADO GENERAL '!T1759</f>
        <v>0</v>
      </c>
      <c r="H1747" s="21">
        <f>+'LISTADO GENERAL '!O1759</f>
        <v>0.49967088607594939</v>
      </c>
      <c r="I1747">
        <f t="shared" si="54"/>
        <v>0</v>
      </c>
      <c r="J1747">
        <f>IF('LISTADO GENERAL '!K1759="EXENTO",'REF2'!I1747,I1747*1.16)</f>
        <v>0</v>
      </c>
      <c r="K1747" t="b">
        <f t="shared" si="55"/>
        <v>0</v>
      </c>
      <c r="L1747" t="str">
        <f>'LISTADO GENERAL '!A1759</f>
        <v>PRODUCTOS TOP</v>
      </c>
    </row>
    <row r="1748" spans="1:12">
      <c r="A1748" s="22">
        <v>1747</v>
      </c>
      <c r="B1748" t="str">
        <f>+'LISTADO GENERAL '!B1760</f>
        <v>030060002</v>
      </c>
      <c r="C1748" t="str">
        <f>+'LISTADO GENERAL '!E1760</f>
        <v>OXCARBAZEPINA 600 MG X 30 TAB</v>
      </c>
      <c r="D1748">
        <f>+'LISTADO GENERAL '!F1760</f>
        <v>0</v>
      </c>
      <c r="E1748" t="str">
        <f>+'LISTADO GENERAL '!I1760</f>
        <v>ALFA FARMACEUTICAL</v>
      </c>
      <c r="F1748" s="20">
        <f>+'LISTADO GENERAL '!S1760</f>
        <v>45992</v>
      </c>
      <c r="G1748">
        <f>+'LISTADO GENERAL '!T1760</f>
        <v>0</v>
      </c>
      <c r="H1748" s="21">
        <f>+'LISTADO GENERAL '!O1760</f>
        <v>7.7051948051948056</v>
      </c>
      <c r="I1748">
        <f t="shared" si="54"/>
        <v>0</v>
      </c>
      <c r="J1748">
        <f>IF('LISTADO GENERAL '!K1760="EXENTO",'REF2'!I1748,I1748*1.16)</f>
        <v>0</v>
      </c>
      <c r="K1748" t="b">
        <f t="shared" si="55"/>
        <v>0</v>
      </c>
      <c r="L1748">
        <f>'LISTADO GENERAL '!A1760</f>
        <v>0</v>
      </c>
    </row>
    <row r="1749" spans="1:12">
      <c r="A1749" s="22">
        <v>1748</v>
      </c>
      <c r="B1749" t="str">
        <f>+'LISTADO GENERAL '!B1761</f>
        <v>0217208272</v>
      </c>
      <c r="C1749" t="str">
        <f>+'LISTADO GENERAL '!E1761</f>
        <v>OXIDENT 5MG X 30 TABLETAS</v>
      </c>
      <c r="D1749">
        <f>+'LISTADO GENERAL '!F1761</f>
        <v>0</v>
      </c>
      <c r="E1749" t="str">
        <f>+'LISTADO GENERAL '!I1761</f>
        <v>VINCENTI</v>
      </c>
      <c r="F1749" s="20">
        <f>+'LISTADO GENERAL '!S1761</f>
        <v>45839</v>
      </c>
      <c r="G1749">
        <f>+'LISTADO GENERAL '!T1761</f>
        <v>0</v>
      </c>
      <c r="H1749" s="21">
        <f>+'LISTADO GENERAL '!O1761</f>
        <v>17.11392405063291</v>
      </c>
      <c r="I1749">
        <f t="shared" si="54"/>
        <v>0</v>
      </c>
      <c r="J1749">
        <f>IF('LISTADO GENERAL '!K1761="EXENTO",'REF2'!I1749,I1749*1.16)</f>
        <v>0</v>
      </c>
      <c r="K1749" t="b">
        <f t="shared" si="55"/>
        <v>0</v>
      </c>
      <c r="L1749">
        <f>'LISTADO GENERAL '!A1761</f>
        <v>0</v>
      </c>
    </row>
    <row r="1750" spans="1:12">
      <c r="A1750" s="22">
        <v>1749</v>
      </c>
      <c r="B1750" t="str">
        <f>+'LISTADO GENERAL '!B1762</f>
        <v>020980365</v>
      </c>
      <c r="C1750" t="str">
        <f>+'LISTADO GENERAL '!E1762</f>
        <v>OXIDREN 150MG X 1 COMPRIMIDO RECUBIERTO</v>
      </c>
      <c r="D1750">
        <f>+'LISTADO GENERAL '!F1762</f>
        <v>0</v>
      </c>
      <c r="E1750" t="str">
        <f>+'LISTADO GENERAL '!I1762</f>
        <v>LETI-GENVEN</v>
      </c>
      <c r="F1750" s="20">
        <f>+'LISTADO GENERAL '!S1762</f>
        <v>46661</v>
      </c>
      <c r="G1750">
        <f>+'LISTADO GENERAL '!T1762</f>
        <v>0</v>
      </c>
      <c r="H1750" s="21">
        <f>+'LISTADO GENERAL '!O1762</f>
        <v>8.3402597402597394</v>
      </c>
      <c r="I1750">
        <f t="shared" si="54"/>
        <v>0</v>
      </c>
      <c r="J1750">
        <f>IF('LISTADO GENERAL '!K1762="EXENTO",'REF2'!I1750,I1750*1.16)</f>
        <v>0</v>
      </c>
      <c r="K1750" t="b">
        <f t="shared" si="55"/>
        <v>0</v>
      </c>
      <c r="L1750" t="str">
        <f>'LISTADO GENERAL '!A1762</f>
        <v xml:space="preserve">BROCHE DE ORO </v>
      </c>
    </row>
    <row r="1751" spans="1:12">
      <c r="A1751" s="22">
        <v>1750</v>
      </c>
      <c r="B1751" t="str">
        <f>+'LISTADO GENERAL '!B1763</f>
        <v>049990282</v>
      </c>
      <c r="C1751" t="str">
        <f>+'LISTADO GENERAL '!E1763</f>
        <v>OXIMETRO DE PULSO M</v>
      </c>
      <c r="D1751">
        <f>+'LISTADO GENERAL '!F1763</f>
        <v>0</v>
      </c>
      <c r="E1751" t="str">
        <f>+'LISTADO GENERAL '!I1763</f>
        <v xml:space="preserve"> -</v>
      </c>
      <c r="F1751" s="20" t="str">
        <f>+'LISTADO GENERAL '!S1763</f>
        <v>-</v>
      </c>
      <c r="G1751">
        <f>+'LISTADO GENERAL '!T1763</f>
        <v>0</v>
      </c>
      <c r="H1751" s="21">
        <f>+'LISTADO GENERAL '!O1763</f>
        <v>7.7777777777777777</v>
      </c>
      <c r="I1751">
        <f t="shared" si="54"/>
        <v>0</v>
      </c>
      <c r="J1751">
        <f>IF('LISTADO GENERAL '!K1763="EXENTO",'REF2'!I1751,I1751*1.16)</f>
        <v>0</v>
      </c>
      <c r="K1751" t="b">
        <f t="shared" si="55"/>
        <v>0</v>
      </c>
      <c r="L1751">
        <f>'LISTADO GENERAL '!A1763</f>
        <v>0</v>
      </c>
    </row>
    <row r="1752" spans="1:12">
      <c r="A1752" s="22">
        <v>1751</v>
      </c>
      <c r="B1752" t="str">
        <f>+'LISTADO GENERAL '!B1764</f>
        <v>021691074</v>
      </c>
      <c r="C1752" t="str">
        <f>+'LISTADO GENERAL '!E1764</f>
        <v>OXOLAMINA 28mg /5ml X 120 JARABE</v>
      </c>
      <c r="D1752">
        <f>+'LISTADO GENERAL '!F1764</f>
        <v>0</v>
      </c>
      <c r="E1752" t="str">
        <f>+'LISTADO GENERAL '!I1764</f>
        <v>VALMOR</v>
      </c>
      <c r="F1752" s="20">
        <f>+'LISTADO GENERAL '!S1764</f>
        <v>46478</v>
      </c>
      <c r="G1752">
        <f>+'LISTADO GENERAL '!T1764</f>
        <v>0</v>
      </c>
      <c r="H1752" s="21">
        <f>+'LISTADO GENERAL '!O1764</f>
        <v>3.9740259740259738</v>
      </c>
      <c r="I1752">
        <f t="shared" si="54"/>
        <v>0</v>
      </c>
      <c r="J1752">
        <f>IF('LISTADO GENERAL '!K1764="EXENTO",'REF2'!I1752,I1752*1.16)</f>
        <v>0</v>
      </c>
      <c r="K1752" t="b">
        <f t="shared" si="55"/>
        <v>0</v>
      </c>
      <c r="L1752" t="str">
        <f>'LISTADO GENERAL '!A1764</f>
        <v>PRODUCTOS TOP</v>
      </c>
    </row>
    <row r="1753" spans="1:12">
      <c r="A1753" s="22">
        <v>1752</v>
      </c>
      <c r="B1753" t="str">
        <f>+'LISTADO GENERAL '!B1765</f>
        <v>020980366</v>
      </c>
      <c r="C1753" t="str">
        <f>+'LISTADO GENERAL '!E1765</f>
        <v>OXOLAMINA FOSFATO 210mg-15ml X 120ml JARABE</v>
      </c>
      <c r="D1753">
        <f>+'LISTADO GENERAL '!F1765</f>
        <v>0</v>
      </c>
      <c r="E1753" t="str">
        <f>+'LISTADO GENERAL '!I1765</f>
        <v>LETI-GENVEN</v>
      </c>
      <c r="F1753" s="20">
        <f>+'LISTADO GENERAL '!S1765</f>
        <v>46082</v>
      </c>
      <c r="G1753">
        <f>+'LISTADO GENERAL '!T1765</f>
        <v>0</v>
      </c>
      <c r="H1753" s="21">
        <f>+'LISTADO GENERAL '!O1765</f>
        <v>3.0433928571428566</v>
      </c>
      <c r="I1753">
        <f t="shared" si="54"/>
        <v>0</v>
      </c>
      <c r="J1753">
        <f>IF('LISTADO GENERAL '!K1765="EXENTO",'REF2'!I1753,I1753*1.16)</f>
        <v>0</v>
      </c>
      <c r="K1753" t="b">
        <f t="shared" si="55"/>
        <v>0</v>
      </c>
      <c r="L1753" t="str">
        <f>'LISTADO GENERAL '!A1765</f>
        <v xml:space="preserve">BROCHE DE ORO </v>
      </c>
    </row>
    <row r="1754" spans="1:12">
      <c r="A1754" s="22">
        <v>1753</v>
      </c>
      <c r="B1754" t="str">
        <f>+'LISTADO GENERAL '!B1766</f>
        <v>021690642</v>
      </c>
      <c r="C1754" t="str">
        <f>+'LISTADO GENERAL '!E1766</f>
        <v>OXOLAMINA FOSFATO 50MG/5ML JARABE ADULTO X 120ML</v>
      </c>
      <c r="D1754">
        <f>+'LISTADO GENERAL '!F1766</f>
        <v>0</v>
      </c>
      <c r="E1754" t="str">
        <f>+'LISTADO GENERAL '!I1766</f>
        <v>VALMOR</v>
      </c>
      <c r="F1754" s="20">
        <f>+'LISTADO GENERAL '!S1766</f>
        <v>46478</v>
      </c>
      <c r="G1754">
        <f>+'LISTADO GENERAL '!T1766</f>
        <v>0</v>
      </c>
      <c r="H1754" s="21">
        <f>+'LISTADO GENERAL '!O1766</f>
        <v>3.6618444846292943</v>
      </c>
      <c r="I1754">
        <f t="shared" si="54"/>
        <v>0</v>
      </c>
      <c r="J1754">
        <f>IF('LISTADO GENERAL '!K1766="EXENTO",'REF2'!I1754,I1754*1.16)</f>
        <v>0</v>
      </c>
      <c r="K1754" t="b">
        <f t="shared" si="55"/>
        <v>0</v>
      </c>
      <c r="L1754" t="str">
        <f>'LISTADO GENERAL '!A1766</f>
        <v>PRODUCTOS TOP</v>
      </c>
    </row>
    <row r="1755" spans="1:12">
      <c r="A1755" s="22">
        <v>1754</v>
      </c>
      <c r="B1755" t="str">
        <f>+'LISTADO GENERAL '!B1767</f>
        <v>021740455</v>
      </c>
      <c r="C1755" t="str">
        <f>+'LISTADO GENERAL '!E1767</f>
        <v>PANTOPRAZOL 20mg X 10 TAB</v>
      </c>
      <c r="D1755">
        <f>+'LISTADO GENERAL '!F1767</f>
        <v>0</v>
      </c>
      <c r="E1755" t="str">
        <f>+'LISTADO GENERAL '!I1767</f>
        <v>VIVAX</v>
      </c>
      <c r="F1755" s="20">
        <f>+'LISTADO GENERAL '!S1767</f>
        <v>46113</v>
      </c>
      <c r="G1755">
        <f>+'LISTADO GENERAL '!T1767</f>
        <v>0</v>
      </c>
      <c r="H1755" s="21">
        <f>+'LISTADO GENERAL '!O1767</f>
        <v>2.8645238095238099</v>
      </c>
      <c r="I1755">
        <f t="shared" si="54"/>
        <v>0</v>
      </c>
      <c r="J1755">
        <f>IF('LISTADO GENERAL '!K1767="EXENTO",'REF2'!I1755,I1755*1.16)</f>
        <v>0</v>
      </c>
      <c r="K1755" t="b">
        <f t="shared" si="55"/>
        <v>0</v>
      </c>
      <c r="L1755">
        <f>'LISTADO GENERAL '!A1767</f>
        <v>0</v>
      </c>
    </row>
    <row r="1756" spans="1:12">
      <c r="A1756" s="22">
        <v>1755</v>
      </c>
      <c r="B1756" t="str">
        <f>+'LISTADO GENERAL '!B1768</f>
        <v>010060198</v>
      </c>
      <c r="C1756" t="str">
        <f>+'LISTADO GENERAL '!E1768</f>
        <v xml:space="preserve">PANTOPRAZOL 40 MG POLVO SOL INY I.V </v>
      </c>
      <c r="D1756">
        <f>+'LISTADO GENERAL '!F1768</f>
        <v>0</v>
      </c>
      <c r="E1756" t="str">
        <f>+'LISTADO GENERAL '!I1768</f>
        <v>ALFA FARMACEUTICAL</v>
      </c>
      <c r="F1756" s="20">
        <f>+'LISTADO GENERAL '!S1768</f>
        <v>46327</v>
      </c>
      <c r="G1756">
        <f>+'LISTADO GENERAL '!T1768</f>
        <v>0</v>
      </c>
      <c r="H1756" s="21">
        <f>+'LISTADO GENERAL '!O1768</f>
        <v>0.91464303797468349</v>
      </c>
      <c r="I1756">
        <f t="shared" si="54"/>
        <v>0</v>
      </c>
      <c r="J1756">
        <f>IF('LISTADO GENERAL '!K1768="EXENTO",'REF2'!I1756,I1756*1.16)</f>
        <v>0</v>
      </c>
      <c r="K1756" t="b">
        <f t="shared" si="55"/>
        <v>0</v>
      </c>
      <c r="L1756" t="str">
        <f>'LISTADO GENERAL '!A1768</f>
        <v>PRODUCTOS TOP</v>
      </c>
    </row>
    <row r="1757" spans="1:12">
      <c r="A1757" s="22">
        <v>1756</v>
      </c>
      <c r="B1757" t="str">
        <f>+'LISTADO GENERAL '!B1769</f>
        <v>020981109</v>
      </c>
      <c r="C1757" t="str">
        <f>+'LISTADO GENERAL '!E1769</f>
        <v>PANTOPRAZOL 40 MG X 10 COMP</v>
      </c>
      <c r="D1757">
        <f>+'LISTADO GENERAL '!F1769</f>
        <v>0</v>
      </c>
      <c r="E1757" t="str">
        <f>+'LISTADO GENERAL '!I1769</f>
        <v>LETI-GENVEN</v>
      </c>
      <c r="F1757" s="20">
        <f>+'LISTADO GENERAL '!S1769</f>
        <v>46174</v>
      </c>
      <c r="G1757">
        <f>+'LISTADO GENERAL '!T1769</f>
        <v>0</v>
      </c>
      <c r="H1757" s="21">
        <f>+'LISTADO GENERAL '!O1769</f>
        <v>3.1891139240506323</v>
      </c>
      <c r="I1757">
        <f t="shared" si="54"/>
        <v>0</v>
      </c>
      <c r="J1757">
        <f>IF('LISTADO GENERAL '!K1769="EXENTO",'REF2'!I1757,I1757*1.16)</f>
        <v>0</v>
      </c>
      <c r="K1757" t="b">
        <f t="shared" si="55"/>
        <v>0</v>
      </c>
      <c r="L1757" t="str">
        <f>'LISTADO GENERAL '!A1769</f>
        <v xml:space="preserve">BROCHE DE ORO </v>
      </c>
    </row>
    <row r="1758" spans="1:12">
      <c r="A1758" s="22">
        <v>1757</v>
      </c>
      <c r="B1758" t="str">
        <f>+'LISTADO GENERAL '!B1770</f>
        <v>0217409023</v>
      </c>
      <c r="C1758" t="str">
        <f>+'LISTADO GENERAL '!E1770</f>
        <v xml:space="preserve">PANTOPRAZOL 40 MG X 10 TAB </v>
      </c>
      <c r="D1758">
        <f>+'LISTADO GENERAL '!F1770</f>
        <v>0</v>
      </c>
      <c r="E1758" t="str">
        <f>+'LISTADO GENERAL '!I1770</f>
        <v>VIVAX</v>
      </c>
      <c r="F1758" s="20">
        <f>+'LISTADO GENERAL '!S1770</f>
        <v>46174</v>
      </c>
      <c r="G1758">
        <f>+'LISTADO GENERAL '!T1770</f>
        <v>0</v>
      </c>
      <c r="H1758" s="21">
        <f>+'LISTADO GENERAL '!O1770</f>
        <v>4.4923809523809526</v>
      </c>
      <c r="I1758">
        <f t="shared" si="54"/>
        <v>0</v>
      </c>
      <c r="J1758">
        <f>IF('LISTADO GENERAL '!K1770="EXENTO",'REF2'!I1758,I1758*1.16)</f>
        <v>0</v>
      </c>
      <c r="K1758" t="b">
        <f t="shared" si="55"/>
        <v>0</v>
      </c>
      <c r="L1758">
        <f>'LISTADO GENERAL '!A1770</f>
        <v>0</v>
      </c>
    </row>
    <row r="1759" spans="1:12">
      <c r="A1759" s="22">
        <v>1758</v>
      </c>
      <c r="B1759" t="str">
        <f>+'LISTADO GENERAL '!B1771</f>
        <v>033510003</v>
      </c>
      <c r="C1759" t="str">
        <f>+'LISTADO GENERAL '!E1771</f>
        <v xml:space="preserve">PANTOPRAZOL 40 MG X 56 COMP </v>
      </c>
      <c r="D1759">
        <f>+'LISTADO GENERAL '!F1771</f>
        <v>0</v>
      </c>
      <c r="E1759" t="str">
        <f>+'LISTADO GENERAL '!I1771</f>
        <v xml:space="preserve">DOROPHARMA </v>
      </c>
      <c r="F1759" s="20">
        <f>+'LISTADO GENERAL '!S1771</f>
        <v>45566</v>
      </c>
      <c r="G1759">
        <f>+'LISTADO GENERAL '!T1771</f>
        <v>0</v>
      </c>
      <c r="H1759" s="21">
        <f>+'LISTADO GENERAL '!O1771</f>
        <v>11.976190476190478</v>
      </c>
      <c r="I1759">
        <f t="shared" si="54"/>
        <v>0</v>
      </c>
      <c r="J1759">
        <f>IF('LISTADO GENERAL '!K1771="EXENTO",'REF2'!I1759,I1759*1.16)</f>
        <v>0</v>
      </c>
      <c r="K1759" t="b">
        <f t="shared" si="55"/>
        <v>0</v>
      </c>
      <c r="L1759">
        <f>'LISTADO GENERAL '!A1771</f>
        <v>0</v>
      </c>
    </row>
    <row r="1760" spans="1:12">
      <c r="A1760" s="22">
        <v>1759</v>
      </c>
      <c r="B1760" t="str">
        <f>+'LISTADO GENERAL '!B1772</f>
        <v>012070282</v>
      </c>
      <c r="C1760" t="str">
        <f>+'LISTADO GENERAL '!E1772</f>
        <v>PANTOPRAZOL 40MG AMP</v>
      </c>
      <c r="D1760">
        <f>+'LISTADO GENERAL '!F1772</f>
        <v>0</v>
      </c>
      <c r="E1760" t="str">
        <f>+'LISTADO GENERAL '!I1772</f>
        <v>HB HUMAN</v>
      </c>
      <c r="F1760" s="20">
        <f>+'LISTADO GENERAL '!S1772</f>
        <v>45717</v>
      </c>
      <c r="G1760">
        <f>+'LISTADO GENERAL '!T1772</f>
        <v>0</v>
      </c>
      <c r="H1760" s="21">
        <f>+'LISTADO GENERAL '!O1772</f>
        <v>1.0253164556962024</v>
      </c>
      <c r="I1760">
        <f t="shared" si="54"/>
        <v>0</v>
      </c>
      <c r="J1760">
        <f>IF('LISTADO GENERAL '!K1772="EXENTO",'REF2'!I1760,I1760*1.16)</f>
        <v>0</v>
      </c>
      <c r="K1760" t="b">
        <f t="shared" si="55"/>
        <v>0</v>
      </c>
      <c r="L1760">
        <f>'LISTADO GENERAL '!A1772</f>
        <v>0</v>
      </c>
    </row>
    <row r="1761" spans="1:12">
      <c r="A1761" s="22">
        <v>1760</v>
      </c>
      <c r="B1761" t="str">
        <f>+'LISTADO GENERAL '!B1773</f>
        <v>020931080</v>
      </c>
      <c r="C1761" t="str">
        <f>+'LISTADO GENERAL '!E1773</f>
        <v>PANTOPRAZOL 40MG X 10 TAB</v>
      </c>
      <c r="D1761">
        <f>+'LISTADO GENERAL '!F1773</f>
        <v>0</v>
      </c>
      <c r="E1761" t="str">
        <f>+'LISTADO GENERAL '!I1773</f>
        <v>LA SANTE</v>
      </c>
      <c r="F1761" s="20">
        <f>+'LISTADO GENERAL '!S1773</f>
        <v>46174</v>
      </c>
      <c r="G1761">
        <f>+'LISTADO GENERAL '!T1773</f>
        <v>0</v>
      </c>
      <c r="H1761" s="21">
        <f>+'LISTADO GENERAL '!O1773</f>
        <v>3.4495999999999998</v>
      </c>
      <c r="I1761">
        <f t="shared" si="54"/>
        <v>0</v>
      </c>
      <c r="J1761">
        <f>IF('LISTADO GENERAL '!K1773="EXENTO",'REF2'!I1761,I1761*1.16)</f>
        <v>0</v>
      </c>
      <c r="K1761" t="b">
        <f t="shared" si="55"/>
        <v>0</v>
      </c>
      <c r="L1761" t="str">
        <f>'LISTADO GENERAL '!A1773</f>
        <v>BROCHE DE ORO</v>
      </c>
    </row>
    <row r="1762" spans="1:12">
      <c r="A1762" s="22">
        <v>1761</v>
      </c>
      <c r="B1762" t="str">
        <f>+'LISTADO GENERAL '!B1774</f>
        <v>000387</v>
      </c>
      <c r="C1762" t="str">
        <f>+'LISTADO GENERAL '!E1774</f>
        <v>PANTOPRAZOL SODICO 20 MG X 28 COMP</v>
      </c>
      <c r="D1762">
        <f>+'LISTADO GENERAL '!F1774</f>
        <v>0</v>
      </c>
      <c r="E1762" t="str">
        <f>+'LISTADO GENERAL '!I1774</f>
        <v>RJR</v>
      </c>
      <c r="F1762" s="20">
        <f>+'LISTADO GENERAL '!S1774</f>
        <v>46266</v>
      </c>
      <c r="G1762">
        <f>+'LISTADO GENERAL '!T1774</f>
        <v>0</v>
      </c>
      <c r="H1762" s="21">
        <f>+'LISTADO GENERAL '!O1774</f>
        <v>2.948051948051948</v>
      </c>
      <c r="I1762">
        <f t="shared" si="54"/>
        <v>0</v>
      </c>
      <c r="J1762">
        <f>IF('LISTADO GENERAL '!K1774="EXENTO",'REF2'!I1762,I1762*1.16)</f>
        <v>0</v>
      </c>
      <c r="K1762" t="b">
        <f t="shared" si="55"/>
        <v>0</v>
      </c>
      <c r="L1762">
        <f>'LISTADO GENERAL '!A1774</f>
        <v>0</v>
      </c>
    </row>
    <row r="1763" spans="1:12">
      <c r="A1763" s="22">
        <v>1762</v>
      </c>
      <c r="B1763" t="str">
        <f>+'LISTADO GENERAL '!B1775</f>
        <v>020351010</v>
      </c>
      <c r="C1763" t="str">
        <f>+'LISTADO GENERAL '!E1775</f>
        <v>PAPAYA FRUIT X 30 TAB</v>
      </c>
      <c r="D1763">
        <f>+'LISTADO GENERAL '!F1775</f>
        <v>0</v>
      </c>
      <c r="E1763" t="str">
        <f>+'LISTADO GENERAL '!I1775</f>
        <v>PHARMATECH</v>
      </c>
      <c r="F1763" s="20">
        <f>+'LISTADO GENERAL '!S1775</f>
        <v>46478</v>
      </c>
      <c r="G1763">
        <f>+'LISTADO GENERAL '!T1775</f>
        <v>0</v>
      </c>
      <c r="H1763" s="21">
        <f>+'LISTADO GENERAL '!O1775</f>
        <v>6.1092215189873418</v>
      </c>
      <c r="I1763">
        <f t="shared" si="54"/>
        <v>0</v>
      </c>
      <c r="J1763">
        <f>IF('LISTADO GENERAL '!K1775="EXENTO",'REF2'!I1763,I1763*1.16)</f>
        <v>0</v>
      </c>
      <c r="K1763" t="b">
        <f t="shared" si="55"/>
        <v>0</v>
      </c>
      <c r="L1763" t="str">
        <f>'LISTADO GENERAL '!A1775</f>
        <v>NUEVAS ENTRADAS</v>
      </c>
    </row>
    <row r="1764" spans="1:12">
      <c r="A1764" s="22">
        <v>1763</v>
      </c>
      <c r="B1764" t="str">
        <f>+'LISTADO GENERAL '!B1776</f>
        <v>049990237</v>
      </c>
      <c r="C1764" t="str">
        <f>+'LISTADO GENERAL '!E1776</f>
        <v>PARABAN DE CUERPO ESMALTADO</v>
      </c>
      <c r="D1764">
        <f>+'LISTADO GENERAL '!F1776</f>
        <v>0</v>
      </c>
      <c r="E1764" t="str">
        <f>+'LISTADO GENERAL '!I1776</f>
        <v xml:space="preserve"> -</v>
      </c>
      <c r="F1764" s="20" t="str">
        <f>+'LISTADO GENERAL '!S1776</f>
        <v>N/A</v>
      </c>
      <c r="G1764">
        <f>+'LISTADO GENERAL '!T1776</f>
        <v>0</v>
      </c>
      <c r="H1764" s="21">
        <f>+'LISTADO GENERAL '!O1776</f>
        <v>66.666666666666671</v>
      </c>
      <c r="I1764">
        <f t="shared" si="54"/>
        <v>0</v>
      </c>
      <c r="J1764">
        <f>IF('LISTADO GENERAL '!K1776="EXENTO",'REF2'!I1764,I1764*1.16)</f>
        <v>0</v>
      </c>
      <c r="K1764" t="b">
        <f t="shared" si="55"/>
        <v>0</v>
      </c>
      <c r="L1764">
        <f>'LISTADO GENERAL '!A1776</f>
        <v>0</v>
      </c>
    </row>
    <row r="1765" spans="1:12">
      <c r="A1765" s="22">
        <v>1764</v>
      </c>
      <c r="B1765" t="str">
        <f>+'LISTADO GENERAL '!B1777</f>
        <v>022680004</v>
      </c>
      <c r="C1765" t="str">
        <f>+'LISTADO GENERAL '!E1777</f>
        <v>PARACETAMOL 120 MG / 5ML FRASCO X 120 ML</v>
      </c>
      <c r="D1765">
        <f>+'LISTADO GENERAL '!F1777</f>
        <v>0</v>
      </c>
      <c r="E1765" t="str">
        <f>+'LISTADO GENERAL '!I1777</f>
        <v xml:space="preserve"> PORTUGAL</v>
      </c>
      <c r="F1765" s="20">
        <f>+'LISTADO GENERAL '!S1777</f>
        <v>46419</v>
      </c>
      <c r="G1765">
        <f>+'LISTADO GENERAL '!T1777</f>
        <v>0</v>
      </c>
      <c r="H1765" s="21">
        <f>+'LISTADO GENERAL '!O1777</f>
        <v>4.0253164556962027</v>
      </c>
      <c r="I1765">
        <f t="shared" si="54"/>
        <v>0</v>
      </c>
      <c r="J1765">
        <f>IF('LISTADO GENERAL '!K1777="EXENTO",'REF2'!I1765,I1765*1.16)</f>
        <v>0</v>
      </c>
      <c r="K1765" t="b">
        <f t="shared" si="55"/>
        <v>0</v>
      </c>
      <c r="L1765">
        <f>'LISTADO GENERAL '!A1777</f>
        <v>0</v>
      </c>
    </row>
    <row r="1766" spans="1:12">
      <c r="A1766" s="22">
        <v>1765</v>
      </c>
      <c r="B1766" t="str">
        <f>+'LISTADO GENERAL '!B1778</f>
        <v>033200008</v>
      </c>
      <c r="C1766" t="str">
        <f>+'LISTADO GENERAL '!E1778</f>
        <v>PARACETAMOL 500 MG - CLORFENIRAMINA 4MG  - FENILERFINA 10 MG ACIDO ASCORBICO 20 MG GRANULADO PARA SOL ORAL X 10 SOBRES</v>
      </c>
      <c r="D1766">
        <f>+'LISTADO GENERAL '!F1778</f>
        <v>0</v>
      </c>
      <c r="E1766" t="str">
        <f>+'LISTADO GENERAL '!I1778</f>
        <v>WEST-COAST</v>
      </c>
      <c r="F1766" s="20">
        <f>+'LISTADO GENERAL '!S1778</f>
        <v>45870</v>
      </c>
      <c r="G1766">
        <f>+'LISTADO GENERAL '!T1778</f>
        <v>0</v>
      </c>
      <c r="H1766" s="21">
        <f>+'LISTADO GENERAL '!O1778</f>
        <v>4.3246753246753249</v>
      </c>
      <c r="I1766">
        <f t="shared" si="54"/>
        <v>0</v>
      </c>
      <c r="J1766">
        <f>IF('LISTADO GENERAL '!K1778="EXENTO",'REF2'!I1766,I1766*1.16)</f>
        <v>0</v>
      </c>
      <c r="K1766" t="b">
        <f t="shared" si="55"/>
        <v>0</v>
      </c>
      <c r="L1766">
        <f>'LISTADO GENERAL '!A1778</f>
        <v>0</v>
      </c>
    </row>
    <row r="1767" spans="1:12">
      <c r="A1767" s="22">
        <v>1766</v>
      </c>
      <c r="B1767" t="str">
        <f>+'LISTADO GENERAL '!B1779</f>
        <v>021091076</v>
      </c>
      <c r="C1767" t="str">
        <f>+'LISTADO GENERAL '!E1779</f>
        <v>PASOLAX POLVO PARA SOLUCION ORAL</v>
      </c>
      <c r="D1767">
        <f>+'LISTADO GENERAL '!F1779</f>
        <v>0</v>
      </c>
      <c r="E1767" t="str">
        <f>+'LISTADO GENERAL '!I1779</f>
        <v>MEYER</v>
      </c>
      <c r="F1767" s="20">
        <f>+'LISTADO GENERAL '!S1779</f>
        <v>46296</v>
      </c>
      <c r="G1767">
        <f>+'LISTADO GENERAL '!T1779</f>
        <v>0</v>
      </c>
      <c r="H1767" s="21">
        <f>+'LISTADO GENERAL '!O1779</f>
        <v>4.0278</v>
      </c>
      <c r="I1767">
        <f t="shared" si="54"/>
        <v>0</v>
      </c>
      <c r="J1767">
        <f>IF('LISTADO GENERAL '!K1779="EXENTO",'REF2'!I1767,I1767*1.16)</f>
        <v>0</v>
      </c>
      <c r="K1767" t="b">
        <f t="shared" si="55"/>
        <v>0</v>
      </c>
      <c r="L1767" t="str">
        <f>'LISTADO GENERAL '!A1779</f>
        <v>BROCHE DE ORO</v>
      </c>
    </row>
    <row r="1768" spans="1:12">
      <c r="A1768" s="22">
        <v>1767</v>
      </c>
      <c r="B1768" t="str">
        <f>+'LISTADO GENERAL '!B1780</f>
        <v>020580979</v>
      </c>
      <c r="C1768" t="str">
        <f>+'LISTADO GENERAL '!E1780</f>
        <v>PASSIFLORA JARABE X 120ML</v>
      </c>
      <c r="D1768">
        <f>+'LISTADO GENERAL '!F1780</f>
        <v>0</v>
      </c>
      <c r="E1768" t="str">
        <f>+'LISTADO GENERAL '!I1780</f>
        <v>FC PHARMA</v>
      </c>
      <c r="F1768" s="20">
        <f>+'LISTADO GENERAL '!S1780</f>
        <v>45748</v>
      </c>
      <c r="G1768">
        <f>+'LISTADO GENERAL '!T1780</f>
        <v>0</v>
      </c>
      <c r="H1768" s="21">
        <f>+'LISTADO GENERAL '!O1780</f>
        <v>4.5</v>
      </c>
      <c r="I1768">
        <f t="shared" si="54"/>
        <v>0</v>
      </c>
      <c r="J1768">
        <f>IF('LISTADO GENERAL '!K1780="EXENTO",'REF2'!I1768,I1768*1.16)</f>
        <v>0</v>
      </c>
      <c r="K1768" t="b">
        <f t="shared" si="55"/>
        <v>0</v>
      </c>
      <c r="L1768" t="str">
        <f>'LISTADO GENERAL '!A1780</f>
        <v>PRODUCTOS TOP</v>
      </c>
    </row>
    <row r="1769" spans="1:12">
      <c r="A1769" s="22">
        <v>1768</v>
      </c>
      <c r="B1769" t="str">
        <f>+'LISTADO GENERAL '!B1781</f>
        <v>0236700010</v>
      </c>
      <c r="C1769" t="str">
        <f>+'LISTADO GENERAL '!E1781</f>
        <v>PASTEZINC X 50g</v>
      </c>
      <c r="D1769">
        <f>+'LISTADO GENERAL '!F1781</f>
        <v>0</v>
      </c>
      <c r="E1769" t="str">
        <f>+'LISTADO GENERAL '!I1781</f>
        <v>SOMA</v>
      </c>
      <c r="F1769" s="20">
        <f>+'LISTADO GENERAL '!S1781</f>
        <v>46813</v>
      </c>
      <c r="G1769">
        <f>+'LISTADO GENERAL '!T1781</f>
        <v>0</v>
      </c>
      <c r="H1769" s="21">
        <f>+'LISTADO GENERAL '!O1781</f>
        <v>2.2250000000000001</v>
      </c>
      <c r="I1769">
        <f t="shared" si="54"/>
        <v>0</v>
      </c>
      <c r="J1769">
        <f>IF('LISTADO GENERAL '!K1781="EXENTO",'REF2'!I1769,I1769*1.16)</f>
        <v>0</v>
      </c>
      <c r="K1769" t="b">
        <f t="shared" si="55"/>
        <v>0</v>
      </c>
      <c r="L1769">
        <f>'LISTADO GENERAL '!A1781</f>
        <v>0</v>
      </c>
    </row>
    <row r="1770" spans="1:12">
      <c r="A1770" s="22">
        <v>1769</v>
      </c>
      <c r="B1770" t="str">
        <f>+'LISTADO GENERAL '!B1782</f>
        <v>0337300014</v>
      </c>
      <c r="C1770" t="str">
        <f>+'LISTADO GENERAL '!E1782</f>
        <v>PATALON 0.1% 5 ML</v>
      </c>
      <c r="D1770">
        <f>+'LISTADO GENERAL '!F1782</f>
        <v>0</v>
      </c>
      <c r="E1770" t="str">
        <f>+'LISTADO GENERAL '!I1782</f>
        <v>CAPSUVEN</v>
      </c>
      <c r="F1770" s="20">
        <f>+'LISTADO GENERAL '!S1782</f>
        <v>46113</v>
      </c>
      <c r="G1770">
        <f>+'LISTADO GENERAL '!T1782</f>
        <v>0</v>
      </c>
      <c r="H1770" s="21">
        <f>+'LISTADO GENERAL '!O1782</f>
        <v>2.1818181818181817</v>
      </c>
      <c r="I1770">
        <f t="shared" si="54"/>
        <v>0</v>
      </c>
      <c r="J1770">
        <f>IF('LISTADO GENERAL '!K1782="EXENTO",'REF2'!I1770,I1770*1.16)</f>
        <v>0</v>
      </c>
      <c r="K1770" t="b">
        <f t="shared" si="55"/>
        <v>0</v>
      </c>
      <c r="L1770" t="str">
        <f>'LISTADO GENERAL '!A1782</f>
        <v>MORADO DE BIENESTAR</v>
      </c>
    </row>
    <row r="1771" spans="1:12">
      <c r="A1771" s="22">
        <v>1770</v>
      </c>
      <c r="B1771" t="str">
        <f>+'LISTADO GENERAL '!B1783</f>
        <v>021181064</v>
      </c>
      <c r="C1771" t="str">
        <f>+'LISTADO GENERAL '!E1783</f>
        <v>PEDIACORT SOLUCION ORAL X 60ML</v>
      </c>
      <c r="D1771">
        <f>+'LISTADO GENERAL '!F1783</f>
        <v>0</v>
      </c>
      <c r="E1771" t="str">
        <f>+'LISTADO GENERAL '!I1783</f>
        <v>OFTALMI</v>
      </c>
      <c r="F1771" s="20">
        <f>+'LISTADO GENERAL '!S1783</f>
        <v>46388</v>
      </c>
      <c r="G1771">
        <f>+'LISTADO GENERAL '!T1783</f>
        <v>0</v>
      </c>
      <c r="H1771" s="21">
        <f>+'LISTADO GENERAL '!O1783</f>
        <v>7.84</v>
      </c>
      <c r="I1771">
        <f t="shared" si="54"/>
        <v>0</v>
      </c>
      <c r="J1771">
        <f>IF('LISTADO GENERAL '!K1783="EXENTO",'REF2'!I1771,I1771*1.16)</f>
        <v>0</v>
      </c>
      <c r="K1771" t="b">
        <f t="shared" si="55"/>
        <v>0</v>
      </c>
      <c r="L1771" t="str">
        <f>'LISTADO GENERAL '!A1783</f>
        <v>BROCHE DE ORO</v>
      </c>
    </row>
    <row r="1772" spans="1:12">
      <c r="A1772" s="22">
        <v>1771</v>
      </c>
      <c r="B1772" t="str">
        <f>+'LISTADO GENERAL '!B1784</f>
        <v>020980959</v>
      </c>
      <c r="C1772" t="str">
        <f>+'LISTADO GENERAL '!E1784</f>
        <v>PEGYT 150MG X 20 CAP</v>
      </c>
      <c r="D1772">
        <f>+'LISTADO GENERAL '!F1784</f>
        <v>0</v>
      </c>
      <c r="E1772" t="str">
        <f>+'LISTADO GENERAL '!I1784</f>
        <v>LETI-GENVEN</v>
      </c>
      <c r="F1772" s="20">
        <f>+'LISTADO GENERAL '!S1784</f>
        <v>46661</v>
      </c>
      <c r="G1772">
        <f>+'LISTADO GENERAL '!T1784</f>
        <v>0</v>
      </c>
      <c r="H1772" s="21">
        <f>+'LISTADO GENERAL '!O1784</f>
        <v>9.6480519480519469</v>
      </c>
      <c r="I1772">
        <f t="shared" si="54"/>
        <v>0</v>
      </c>
      <c r="J1772">
        <f>IF('LISTADO GENERAL '!K1784="EXENTO",'REF2'!I1772,I1772*1.16)</f>
        <v>0</v>
      </c>
      <c r="K1772" t="b">
        <f t="shared" si="55"/>
        <v>0</v>
      </c>
      <c r="L1772" t="str">
        <f>'LISTADO GENERAL '!A1784</f>
        <v xml:space="preserve">BROCHE DE ORO </v>
      </c>
    </row>
    <row r="1773" spans="1:12">
      <c r="A1773" s="22">
        <v>1772</v>
      </c>
      <c r="B1773" t="str">
        <f>+'LISTADO GENERAL '!B1785</f>
        <v>020980370</v>
      </c>
      <c r="C1773" t="str">
        <f>+'LISTADO GENERAL '!E1785</f>
        <v>PEGYT 75mg X 20 CAP</v>
      </c>
      <c r="D1773">
        <f>+'LISTADO GENERAL '!F1785</f>
        <v>0</v>
      </c>
      <c r="E1773" t="str">
        <f>+'LISTADO GENERAL '!I1785</f>
        <v>LETI-GENVEN</v>
      </c>
      <c r="F1773" s="20">
        <f>+'LISTADO GENERAL '!S1785</f>
        <v>46631</v>
      </c>
      <c r="G1773">
        <f>+'LISTADO GENERAL '!T1785</f>
        <v>0</v>
      </c>
      <c r="H1773" s="21">
        <f>+'LISTADO GENERAL '!O1785</f>
        <v>5.6480073849875216</v>
      </c>
      <c r="I1773">
        <f t="shared" si="54"/>
        <v>0</v>
      </c>
      <c r="J1773">
        <f>IF('LISTADO GENERAL '!K1785="EXENTO",'REF2'!I1773,I1773*1.16)</f>
        <v>0</v>
      </c>
      <c r="K1773" t="b">
        <f t="shared" si="55"/>
        <v>0</v>
      </c>
      <c r="L1773" t="str">
        <f>'LISTADO GENERAL '!A1785</f>
        <v xml:space="preserve">BROCHE DE ORO </v>
      </c>
    </row>
    <row r="1774" spans="1:12">
      <c r="A1774" s="22">
        <v>1773</v>
      </c>
      <c r="B1774" t="str">
        <f>+'LISTADO GENERAL '!B1786</f>
        <v>012720007</v>
      </c>
      <c r="C1774" t="str">
        <f>+'LISTADO GENERAL '!E1786</f>
        <v>PENICILINA 1,200,000 POLVO PARA SUSP</v>
      </c>
      <c r="D1774">
        <f>+'LISTADO GENERAL '!F1786</f>
        <v>0</v>
      </c>
      <c r="E1774" t="str">
        <f>+'LISTADO GENERAL '!I1786</f>
        <v>FAHD</v>
      </c>
      <c r="F1774" s="20">
        <f>+'LISTADO GENERAL '!S1786</f>
        <v>46204</v>
      </c>
      <c r="G1774">
        <f>+'LISTADO GENERAL '!T1786</f>
        <v>0</v>
      </c>
      <c r="H1774" s="21">
        <f>+'LISTADO GENERAL '!O1786</f>
        <v>1.1518987341772151</v>
      </c>
      <c r="I1774">
        <f t="shared" si="54"/>
        <v>0</v>
      </c>
      <c r="J1774">
        <f>IF('LISTADO GENERAL '!K1786="EXENTO",'REF2'!I1774,I1774*1.16)</f>
        <v>0</v>
      </c>
      <c r="K1774" t="b">
        <f t="shared" si="55"/>
        <v>0</v>
      </c>
      <c r="L1774">
        <f>'LISTADO GENERAL '!A1786</f>
        <v>0</v>
      </c>
    </row>
    <row r="1775" spans="1:12">
      <c r="A1775" s="22">
        <v>1774</v>
      </c>
      <c r="B1775" t="str">
        <f>+'LISTADO GENERAL '!B1787</f>
        <v>012720009</v>
      </c>
      <c r="C1775" t="str">
        <f>+'LISTADO GENERAL '!E1787</f>
        <v>PENICILINA 2.400.000 POLVO PARA SUSP</v>
      </c>
      <c r="D1775">
        <f>+'LISTADO GENERAL '!F1787</f>
        <v>0</v>
      </c>
      <c r="E1775" t="str">
        <f>+'LISTADO GENERAL '!I1787</f>
        <v>FAHD</v>
      </c>
      <c r="F1775" s="20">
        <f>+'LISTADO GENERAL '!S1787</f>
        <v>46204</v>
      </c>
      <c r="G1775">
        <f>+'LISTADO GENERAL '!T1787</f>
        <v>0</v>
      </c>
      <c r="H1775" s="21">
        <f>+'LISTADO GENERAL '!O1787</f>
        <v>1.2023809523809523</v>
      </c>
      <c r="I1775">
        <f t="shared" si="54"/>
        <v>0</v>
      </c>
      <c r="J1775">
        <f>IF('LISTADO GENERAL '!K1787="EXENTO",'REF2'!I1775,I1775*1.16)</f>
        <v>0</v>
      </c>
      <c r="K1775" t="b">
        <f t="shared" si="55"/>
        <v>0</v>
      </c>
      <c r="L1775">
        <f>'LISTADO GENERAL '!A1787</f>
        <v>0</v>
      </c>
    </row>
    <row r="1776" spans="1:12">
      <c r="A1776" s="22">
        <v>1775</v>
      </c>
      <c r="B1776" t="str">
        <f>+'LISTADO GENERAL '!B1788</f>
        <v>0217208286</v>
      </c>
      <c r="C1776" t="str">
        <f>+'LISTADO GENERAL '!E1788</f>
        <v>PENICILINA G SOL INY 1200000 IU X 1</v>
      </c>
      <c r="D1776">
        <f>+'LISTADO GENERAL '!F1788</f>
        <v>0</v>
      </c>
      <c r="E1776" t="str">
        <f>+'LISTADO GENERAL '!I1788</f>
        <v>VINCENTI</v>
      </c>
      <c r="F1776" s="20">
        <f>+'LISTADO GENERAL '!S1788</f>
        <v>46357</v>
      </c>
      <c r="G1776">
        <f>+'LISTADO GENERAL '!T1788</f>
        <v>0</v>
      </c>
      <c r="H1776" s="21">
        <f>+'LISTADO GENERAL '!O1788</f>
        <v>1.6233766233766234</v>
      </c>
      <c r="I1776">
        <f t="shared" si="54"/>
        <v>0</v>
      </c>
      <c r="J1776">
        <f>IF('LISTADO GENERAL '!K1788="EXENTO",'REF2'!I1776,I1776*1.16)</f>
        <v>0</v>
      </c>
      <c r="K1776" t="b">
        <f t="shared" si="55"/>
        <v>0</v>
      </c>
      <c r="L1776">
        <f>'LISTADO GENERAL '!A1788</f>
        <v>0</v>
      </c>
    </row>
    <row r="1777" spans="1:12">
      <c r="A1777" s="22">
        <v>1776</v>
      </c>
      <c r="B1777" t="str">
        <f>+'LISTADO GENERAL '!B1789</f>
        <v>031720010</v>
      </c>
      <c r="C1777" t="str">
        <f>+'LISTADO GENERAL '!E1789</f>
        <v>PENTOXIFILINA 20 MG/ ML SOLUCION INYECTABLE</v>
      </c>
      <c r="D1777">
        <f>+'LISTADO GENERAL '!F1789</f>
        <v>0</v>
      </c>
      <c r="E1777" t="str">
        <f>+'LISTADO GENERAL '!I1789</f>
        <v>VINCENTI</v>
      </c>
      <c r="F1777" s="20">
        <f>+'LISTADO GENERAL '!S1789</f>
        <v>45992</v>
      </c>
      <c r="G1777">
        <f>+'LISTADO GENERAL '!T1789</f>
        <v>0</v>
      </c>
      <c r="H1777" s="21">
        <f>+'LISTADO GENERAL '!O1789</f>
        <v>2.1818181818181817</v>
      </c>
      <c r="I1777">
        <f t="shared" si="54"/>
        <v>0</v>
      </c>
      <c r="J1777">
        <f>IF('LISTADO GENERAL '!K1789="EXENTO",'REF2'!I1777,I1777*1.16)</f>
        <v>0</v>
      </c>
      <c r="K1777" t="b">
        <f t="shared" si="55"/>
        <v>0</v>
      </c>
      <c r="L1777">
        <f>'LISTADO GENERAL '!A1789</f>
        <v>0</v>
      </c>
    </row>
    <row r="1778" spans="1:12">
      <c r="A1778" s="22">
        <v>1777</v>
      </c>
      <c r="B1778" t="str">
        <f>+'LISTADO GENERAL '!B1790</f>
        <v>030060009</v>
      </c>
      <c r="C1778" t="str">
        <f>+'LISTADO GENERAL '!E1790</f>
        <v>PENTOXIFILINA 400 mg X 30 TBL</v>
      </c>
      <c r="D1778">
        <f>+'LISTADO GENERAL '!F1790</f>
        <v>0</v>
      </c>
      <c r="E1778" t="str">
        <f>+'LISTADO GENERAL '!I1790</f>
        <v>ALFA FARMACEUTICAL</v>
      </c>
      <c r="F1778" s="20">
        <f>+'LISTADO GENERAL '!S1790</f>
        <v>46447</v>
      </c>
      <c r="G1778">
        <f>+'LISTADO GENERAL '!T1790</f>
        <v>0</v>
      </c>
      <c r="H1778" s="21">
        <f>+'LISTADO GENERAL '!O1790</f>
        <v>6.6903896103896097</v>
      </c>
      <c r="I1778">
        <f t="shared" si="54"/>
        <v>0</v>
      </c>
      <c r="J1778">
        <f>IF('LISTADO GENERAL '!K1790="EXENTO",'REF2'!I1778,I1778*1.16)</f>
        <v>0</v>
      </c>
      <c r="K1778" t="b">
        <f t="shared" si="55"/>
        <v>0</v>
      </c>
      <c r="L1778" t="str">
        <f>'LISTADO GENERAL '!A1790</f>
        <v>NUEVAS ENTRADAS</v>
      </c>
    </row>
    <row r="1779" spans="1:12">
      <c r="A1779" s="22">
        <v>1778</v>
      </c>
      <c r="B1779" t="str">
        <f>+'LISTADO GENERAL '!B1791</f>
        <v>030630000</v>
      </c>
      <c r="C1779" t="str">
        <f>+'LISTADO GENERAL '!E1791</f>
        <v>PEPSADEL SUSPENSION X 120 ml</v>
      </c>
      <c r="D1779">
        <f>+'LISTADO GENERAL '!F1791</f>
        <v>0</v>
      </c>
      <c r="E1779" t="str">
        <f>+'LISTADO GENERAL '!I1791</f>
        <v>DISKAM</v>
      </c>
      <c r="F1779" s="20">
        <f>+'LISTADO GENERAL '!S1791</f>
        <v>46997</v>
      </c>
      <c r="G1779">
        <f>+'LISTADO GENERAL '!T1791</f>
        <v>0</v>
      </c>
      <c r="H1779" s="21">
        <f>+'LISTADO GENERAL '!O1791</f>
        <v>4.6835443037974684</v>
      </c>
      <c r="I1779">
        <f t="shared" si="54"/>
        <v>0</v>
      </c>
      <c r="J1779">
        <f>IF('LISTADO GENERAL '!K1791="EXENTO",'REF2'!I1779,I1779*1.16)</f>
        <v>0</v>
      </c>
      <c r="K1779" t="b">
        <f t="shared" si="55"/>
        <v>0</v>
      </c>
      <c r="L1779" t="str">
        <f>'LISTADO GENERAL '!A1791</f>
        <v>PRODUCTOS TOP</v>
      </c>
    </row>
    <row r="1780" spans="1:12">
      <c r="A1780" s="22">
        <v>1779</v>
      </c>
      <c r="B1780" t="str">
        <f>+'LISTADO GENERAL '!B1792</f>
        <v>29011</v>
      </c>
      <c r="C1780" t="str">
        <f>+'LISTADO GENERAL '!E1792</f>
        <v>PEPTO BISMOL SUSP X 118 ML</v>
      </c>
      <c r="D1780">
        <f>+'LISTADO GENERAL '!F1792</f>
        <v>0</v>
      </c>
      <c r="E1780" t="str">
        <f>+'LISTADO GENERAL '!I1792</f>
        <v>FARMA</v>
      </c>
      <c r="F1780" s="20">
        <f>+'LISTADO GENERAL '!S1792</f>
        <v>46082</v>
      </c>
      <c r="G1780">
        <f>+'LISTADO GENERAL '!T1792</f>
        <v>0</v>
      </c>
      <c r="H1780" s="21">
        <f>+'LISTADO GENERAL '!O1792</f>
        <v>6.8311688311688306</v>
      </c>
      <c r="I1780">
        <f t="shared" si="54"/>
        <v>0</v>
      </c>
      <c r="J1780">
        <f>IF('LISTADO GENERAL '!K1792="EXENTO",'REF2'!I1780,I1780*1.16)</f>
        <v>0</v>
      </c>
      <c r="K1780" t="b">
        <f t="shared" si="55"/>
        <v>0</v>
      </c>
      <c r="L1780">
        <f>'LISTADO GENERAL '!A1792</f>
        <v>0</v>
      </c>
    </row>
    <row r="1781" spans="1:12">
      <c r="A1781" s="22">
        <v>1780</v>
      </c>
      <c r="B1781" t="str">
        <f>+'LISTADO GENERAL '!B1793</f>
        <v>020360033</v>
      </c>
      <c r="C1781" t="str">
        <f>+'LISTADO GENERAL '!E1793</f>
        <v>PEREBRON (OXOLAMINA ) 28MG /5 ML X 120 ML JARABE PED</v>
      </c>
      <c r="D1781">
        <f>+'LISTADO GENERAL '!F1793</f>
        <v>0</v>
      </c>
      <c r="E1781" t="str">
        <f>+'LISTADO GENERAL '!I1793</f>
        <v>ELMOR</v>
      </c>
      <c r="F1781" s="20">
        <f>+'LISTADO GENERAL '!S1793</f>
        <v>46631</v>
      </c>
      <c r="G1781">
        <f>+'LISTADO GENERAL '!T1793</f>
        <v>0</v>
      </c>
      <c r="H1781" s="21">
        <f>+'LISTADO GENERAL '!O1793</f>
        <v>3.010476190476191</v>
      </c>
      <c r="I1781">
        <f t="shared" si="54"/>
        <v>0</v>
      </c>
      <c r="J1781">
        <f>IF('LISTADO GENERAL '!K1793="EXENTO",'REF2'!I1781,I1781*1.16)</f>
        <v>0</v>
      </c>
      <c r="K1781" t="b">
        <f t="shared" si="55"/>
        <v>0</v>
      </c>
      <c r="L1781">
        <f>'LISTADO GENERAL '!A1793</f>
        <v>0</v>
      </c>
    </row>
    <row r="1782" spans="1:12">
      <c r="A1782" s="22">
        <v>1781</v>
      </c>
      <c r="B1782" t="str">
        <f>+'LISTADO GENERAL '!B1794</f>
        <v>020360034</v>
      </c>
      <c r="C1782" t="str">
        <f>+'LISTADO GENERAL '!E1794</f>
        <v>PEREBRON (OXOLAMINA) 50mg/5ml X 120ml</v>
      </c>
      <c r="D1782">
        <f>+'LISTADO GENERAL '!F1794</f>
        <v>0</v>
      </c>
      <c r="E1782" t="str">
        <f>+'LISTADO GENERAL '!I1794</f>
        <v>ELMOR</v>
      </c>
      <c r="F1782" s="20">
        <f>+'LISTADO GENERAL '!S1794</f>
        <v>46143</v>
      </c>
      <c r="G1782">
        <f>+'LISTADO GENERAL '!T1794</f>
        <v>0</v>
      </c>
      <c r="H1782" s="21">
        <f>+'LISTADO GENERAL '!O1794</f>
        <v>4.3690476190476195</v>
      </c>
      <c r="I1782">
        <f t="shared" si="54"/>
        <v>0</v>
      </c>
      <c r="J1782">
        <f>IF('LISTADO GENERAL '!K1794="EXENTO",'REF2'!I1782,I1782*1.16)</f>
        <v>0</v>
      </c>
      <c r="K1782" t="b">
        <f t="shared" si="55"/>
        <v>0</v>
      </c>
      <c r="L1782">
        <f>'LISTADO GENERAL '!A1794</f>
        <v>0</v>
      </c>
    </row>
    <row r="1783" spans="1:12">
      <c r="A1783" s="22">
        <v>1782</v>
      </c>
      <c r="B1783" t="str">
        <f>+'LISTADO GENERAL '!B1795</f>
        <v>021181069</v>
      </c>
      <c r="C1783" t="str">
        <f>+'LISTADO GENERAL '!E1795</f>
        <v>PERIDONT ENJUAGUE BUCAL SIN ALCOHOL X 350ML</v>
      </c>
      <c r="D1783">
        <f>+'LISTADO GENERAL '!F1795</f>
        <v>0</v>
      </c>
      <c r="E1783" t="str">
        <f>+'LISTADO GENERAL '!I1795</f>
        <v>OFTALMI</v>
      </c>
      <c r="F1783" s="20">
        <f>+'LISTADO GENERAL '!S1795</f>
        <v>46266</v>
      </c>
      <c r="G1783">
        <f>+'LISTADO GENERAL '!T1795</f>
        <v>0</v>
      </c>
      <c r="H1783" s="21">
        <f>+'LISTADO GENERAL '!O1795</f>
        <v>6.8599999999999994</v>
      </c>
      <c r="I1783">
        <f t="shared" si="54"/>
        <v>0</v>
      </c>
      <c r="J1783">
        <f>IF('LISTADO GENERAL '!K1795="EXENTO",'REF2'!I1783,I1783*1.16)</f>
        <v>0</v>
      </c>
      <c r="K1783" t="b">
        <f t="shared" si="55"/>
        <v>0</v>
      </c>
      <c r="L1783" t="str">
        <f>'LISTADO GENERAL '!A1795</f>
        <v>BROCHE DE ORO</v>
      </c>
    </row>
    <row r="1784" spans="1:12">
      <c r="A1784" s="22">
        <v>1783</v>
      </c>
      <c r="B1784" t="str">
        <f>+'LISTADO GENERAL '!B1796</f>
        <v>021181066</v>
      </c>
      <c r="C1784" t="str">
        <f>+'LISTADO GENERAL '!E1796</f>
        <v>PERIDONT ENJUAGUE BUCAL X 240ML</v>
      </c>
      <c r="D1784">
        <f>+'LISTADO GENERAL '!F1796</f>
        <v>0</v>
      </c>
      <c r="E1784" t="str">
        <f>+'LISTADO GENERAL '!I1796</f>
        <v>OFTALMI</v>
      </c>
      <c r="F1784" s="20">
        <f>+'LISTADO GENERAL '!S1796</f>
        <v>46271</v>
      </c>
      <c r="G1784">
        <f>+'LISTADO GENERAL '!T1796</f>
        <v>0</v>
      </c>
      <c r="H1784" s="21">
        <f>+'LISTADO GENERAL '!O1796</f>
        <v>5.3410000000000002</v>
      </c>
      <c r="I1784">
        <f t="shared" si="54"/>
        <v>0</v>
      </c>
      <c r="J1784">
        <f>IF('LISTADO GENERAL '!K1796="EXENTO",'REF2'!I1784,I1784*1.16)</f>
        <v>0</v>
      </c>
      <c r="K1784" t="b">
        <f t="shared" si="55"/>
        <v>0</v>
      </c>
      <c r="L1784" t="str">
        <f>'LISTADO GENERAL '!A1796</f>
        <v>BROCHE DE ORO</v>
      </c>
    </row>
    <row r="1785" spans="1:12">
      <c r="A1785" s="22">
        <v>1784</v>
      </c>
      <c r="B1785" t="str">
        <f>+'LISTADO GENERAL '!B1797</f>
        <v>021090767</v>
      </c>
      <c r="C1785" t="str">
        <f>+'LISTADO GENERAL '!E1797</f>
        <v>PERTEN 1% GEL TOPICO X 20GR</v>
      </c>
      <c r="D1785">
        <f>+'LISTADO GENERAL '!F1797</f>
        <v>0</v>
      </c>
      <c r="E1785" t="str">
        <f>+'LISTADO GENERAL '!I1797</f>
        <v>MEYER</v>
      </c>
      <c r="F1785" s="20">
        <f>+'LISTADO GENERAL '!S1797</f>
        <v>46600</v>
      </c>
      <c r="G1785">
        <f>+'LISTADO GENERAL '!T1797</f>
        <v>0</v>
      </c>
      <c r="H1785" s="21">
        <f>+'LISTADO GENERAL '!O1797</f>
        <v>6.1445999999999996</v>
      </c>
      <c r="I1785">
        <f t="shared" si="54"/>
        <v>0</v>
      </c>
      <c r="J1785">
        <f>IF('LISTADO GENERAL '!K1797="EXENTO",'REF2'!I1785,I1785*1.16)</f>
        <v>0</v>
      </c>
      <c r="K1785" t="b">
        <f t="shared" si="55"/>
        <v>0</v>
      </c>
      <c r="L1785" t="str">
        <f>'LISTADO GENERAL '!A1797</f>
        <v>BROCHE DE ORO</v>
      </c>
    </row>
    <row r="1786" spans="1:12">
      <c r="A1786" s="22">
        <v>1785</v>
      </c>
      <c r="B1786" t="str">
        <f>+'LISTADO GENERAL '!B1798</f>
        <v>021091089</v>
      </c>
      <c r="C1786" t="str">
        <f>+'LISTADO GENERAL '!E1798</f>
        <v>PERTEN 1% SOLUCION ATOM X 30ML</v>
      </c>
      <c r="D1786">
        <f>+'LISTADO GENERAL '!F1798</f>
        <v>0</v>
      </c>
      <c r="E1786" t="str">
        <f>+'LISTADO GENERAL '!I1798</f>
        <v>MEYER</v>
      </c>
      <c r="F1786" s="20">
        <f>+'LISTADO GENERAL '!S1798</f>
        <v>46235</v>
      </c>
      <c r="G1786">
        <f>+'LISTADO GENERAL '!T1798</f>
        <v>0</v>
      </c>
      <c r="H1786" s="21">
        <f>+'LISTADO GENERAL '!O1798</f>
        <v>8.5749999999999993</v>
      </c>
      <c r="I1786">
        <f t="shared" si="54"/>
        <v>0</v>
      </c>
      <c r="J1786">
        <f>IF('LISTADO GENERAL '!K1798="EXENTO",'REF2'!I1786,I1786*1.16)</f>
        <v>0</v>
      </c>
      <c r="K1786" t="b">
        <f t="shared" si="55"/>
        <v>0</v>
      </c>
      <c r="L1786" t="str">
        <f>'LISTADO GENERAL '!A1798</f>
        <v>BROCHE DE ORO</v>
      </c>
    </row>
    <row r="1787" spans="1:12">
      <c r="A1787" s="22">
        <v>1786</v>
      </c>
      <c r="B1787" t="str">
        <f>+'LISTADO GENERAL '!B1799</f>
        <v>021090857</v>
      </c>
      <c r="C1787" t="str">
        <f>+'LISTADO GENERAL '!E1799</f>
        <v>PERTEN 1% SOLUCION GOTAS X 30ML</v>
      </c>
      <c r="D1787">
        <f>+'LISTADO GENERAL '!F1799</f>
        <v>0</v>
      </c>
      <c r="E1787" t="str">
        <f>+'LISTADO GENERAL '!I1799</f>
        <v>MEYER</v>
      </c>
      <c r="F1787" s="20">
        <f>+'LISTADO GENERAL '!S1799</f>
        <v>46235</v>
      </c>
      <c r="G1787">
        <f>+'LISTADO GENERAL '!T1799</f>
        <v>0</v>
      </c>
      <c r="H1787" s="21">
        <f>+'LISTADO GENERAL '!O1799</f>
        <v>7.84</v>
      </c>
      <c r="I1787">
        <f t="shared" si="54"/>
        <v>0</v>
      </c>
      <c r="J1787">
        <f>IF('LISTADO GENERAL '!K1799="EXENTO",'REF2'!I1787,I1787*1.16)</f>
        <v>0</v>
      </c>
      <c r="K1787" t="b">
        <f t="shared" si="55"/>
        <v>0</v>
      </c>
      <c r="L1787" t="str">
        <f>'LISTADO GENERAL '!A1799</f>
        <v>BROCHE DE ORO</v>
      </c>
    </row>
    <row r="1788" spans="1:12">
      <c r="A1788" s="22">
        <v>1787</v>
      </c>
      <c r="B1788" t="str">
        <f>+'LISTADO GENERAL '!B1800</f>
        <v>021090374</v>
      </c>
      <c r="C1788" t="str">
        <f>+'LISTADO GENERAL '!E1800</f>
        <v>PERTEN 1% X 20gr CREMA TOPICA</v>
      </c>
      <c r="D1788">
        <f>+'LISTADO GENERAL '!F1800</f>
        <v>0</v>
      </c>
      <c r="E1788" t="str">
        <f>+'LISTADO GENERAL '!I1800</f>
        <v>MEYER</v>
      </c>
      <c r="F1788" s="20">
        <f>+'LISTADO GENERAL '!S1800</f>
        <v>46600</v>
      </c>
      <c r="G1788">
        <f>+'LISTADO GENERAL '!T1800</f>
        <v>0</v>
      </c>
      <c r="H1788" s="21">
        <f>+'LISTADO GENERAL '!O1800</f>
        <v>5.1057999999999995</v>
      </c>
      <c r="I1788">
        <f t="shared" si="54"/>
        <v>0</v>
      </c>
      <c r="J1788">
        <f>IF('LISTADO GENERAL '!K1800="EXENTO",'REF2'!I1788,I1788*1.16)</f>
        <v>0</v>
      </c>
      <c r="K1788" t="b">
        <f t="shared" si="55"/>
        <v>0</v>
      </c>
      <c r="L1788" t="str">
        <f>'LISTADO GENERAL '!A1800</f>
        <v>BROCHE DE ORO</v>
      </c>
    </row>
    <row r="1789" spans="1:12">
      <c r="A1789" s="22">
        <v>1788</v>
      </c>
      <c r="B1789" t="str">
        <f>+'LISTADO GENERAL '!B1801</f>
        <v>043420007</v>
      </c>
      <c r="C1789" t="str">
        <f>+'LISTADO GENERAL '!E1801</f>
        <v>PHARMA-KT 5cm X 5m</v>
      </c>
      <c r="D1789">
        <f>+'LISTADO GENERAL '!F1801</f>
        <v>0</v>
      </c>
      <c r="E1789" t="str">
        <f>+'LISTADO GENERAL '!I1801</f>
        <v xml:space="preserve">GENIACARE </v>
      </c>
      <c r="F1789" s="20">
        <f>+'LISTADO GENERAL '!S1801</f>
        <v>46813</v>
      </c>
      <c r="G1789">
        <f>+'LISTADO GENERAL '!T1801</f>
        <v>0</v>
      </c>
      <c r="H1789" s="21">
        <f>+'LISTADO GENERAL '!O1801</f>
        <v>10.640555555555554</v>
      </c>
      <c r="I1789">
        <f t="shared" si="54"/>
        <v>0</v>
      </c>
      <c r="J1789">
        <f>IF('LISTADO GENERAL '!K1801="EXENTO",'REF2'!I1789,I1789*1.16)</f>
        <v>0</v>
      </c>
      <c r="K1789" t="b">
        <f t="shared" si="55"/>
        <v>0</v>
      </c>
      <c r="L1789" t="str">
        <f>'LISTADO GENERAL '!A1801</f>
        <v>PRODUCTOS TOP</v>
      </c>
    </row>
    <row r="1790" spans="1:12">
      <c r="A1790" s="22">
        <v>1789</v>
      </c>
      <c r="B1790" t="str">
        <f>+'LISTADO GENERAL '!B1802</f>
        <v>043420009</v>
      </c>
      <c r="C1790" t="str">
        <f>+'LISTADO GENERAL '!E1802</f>
        <v>PHARMAMED 2,5 CM X 4,55M CAJA X 12 UNIDADES</v>
      </c>
      <c r="D1790">
        <f>+'LISTADO GENERAL '!F1802</f>
        <v>0</v>
      </c>
      <c r="E1790" t="str">
        <f>+'LISTADO GENERAL '!I1802</f>
        <v xml:space="preserve">GENIACARE </v>
      </c>
      <c r="F1790" s="20">
        <f>+'LISTADO GENERAL '!S1802</f>
        <v>46478</v>
      </c>
      <c r="G1790">
        <f>+'LISTADO GENERAL '!T1802</f>
        <v>0</v>
      </c>
      <c r="H1790" s="21">
        <f>+'LISTADO GENERAL '!O1802</f>
        <v>12.12</v>
      </c>
      <c r="I1790">
        <f t="shared" si="54"/>
        <v>0</v>
      </c>
      <c r="J1790">
        <f>IF('LISTADO GENERAL '!K1802="EXENTO",'REF2'!I1790,I1790*1.16)</f>
        <v>0</v>
      </c>
      <c r="K1790" t="b">
        <f t="shared" si="55"/>
        <v>0</v>
      </c>
      <c r="L1790" t="str">
        <f>'LISTADO GENERAL '!A1802</f>
        <v>PRODUCTOS TOP</v>
      </c>
    </row>
    <row r="1791" spans="1:12">
      <c r="A1791" s="22">
        <v>1790</v>
      </c>
      <c r="B1791" t="str">
        <f>+'LISTADO GENERAL '!B1803</f>
        <v>043420005</v>
      </c>
      <c r="C1791" t="str">
        <f>+'LISTADO GENERAL '!E1803</f>
        <v>PHARMAPORE PU I.V 5X5.7 CM  X 1 UND</v>
      </c>
      <c r="D1791">
        <f>+'LISTADO GENERAL '!F1803</f>
        <v>0</v>
      </c>
      <c r="E1791" t="str">
        <f>+'LISTADO GENERAL '!I1803</f>
        <v xml:space="preserve">GENIACARE </v>
      </c>
      <c r="F1791" s="20">
        <f>+'LISTADO GENERAL '!S1803</f>
        <v>46478</v>
      </c>
      <c r="G1791">
        <f>+'LISTADO GENERAL '!T1803</f>
        <v>0</v>
      </c>
      <c r="H1791" s="21">
        <f>+'LISTADO GENERAL '!O1803</f>
        <v>0.22222222222222224</v>
      </c>
      <c r="I1791">
        <f t="shared" si="54"/>
        <v>0</v>
      </c>
      <c r="J1791">
        <f>IF('LISTADO GENERAL '!K1803="EXENTO",'REF2'!I1791,I1791*1.16)</f>
        <v>0</v>
      </c>
      <c r="K1791" t="b">
        <f t="shared" si="55"/>
        <v>0</v>
      </c>
      <c r="L1791">
        <f>'LISTADO GENERAL '!A1803</f>
        <v>0</v>
      </c>
    </row>
    <row r="1792" spans="1:12">
      <c r="A1792" s="22">
        <v>1791</v>
      </c>
      <c r="B1792" t="str">
        <f>+'LISTADO GENERAL '!B1804</f>
        <v>043420006</v>
      </c>
      <c r="C1792" t="str">
        <f>+'LISTADO GENERAL '!E1804</f>
        <v xml:space="preserve">PHARMAPORE PU. IV FRAMED  STYLE PED 9 CM / 7 CM  X 1 UND </v>
      </c>
      <c r="D1792">
        <f>+'LISTADO GENERAL '!F1804</f>
        <v>0</v>
      </c>
      <c r="E1792" t="str">
        <f>+'LISTADO GENERAL '!I1804</f>
        <v xml:space="preserve">GENIACARE </v>
      </c>
      <c r="F1792" s="20">
        <f>+'LISTADO GENERAL '!S1804</f>
        <v>46082</v>
      </c>
      <c r="G1792">
        <f>+'LISTADO GENERAL '!T1804</f>
        <v>0</v>
      </c>
      <c r="H1792" s="21">
        <f>+'LISTADO GENERAL '!O1804</f>
        <v>0.31111111111111112</v>
      </c>
      <c r="I1792">
        <f t="shared" si="54"/>
        <v>0</v>
      </c>
      <c r="J1792">
        <f>IF('LISTADO GENERAL '!K1804="EXENTO",'REF2'!I1792,I1792*1.16)</f>
        <v>0</v>
      </c>
      <c r="K1792" t="b">
        <f t="shared" si="55"/>
        <v>0</v>
      </c>
      <c r="L1792">
        <f>'LISTADO GENERAL '!A1804</f>
        <v>0</v>
      </c>
    </row>
    <row r="1793" spans="1:12">
      <c r="A1793" s="22">
        <v>1792</v>
      </c>
      <c r="B1793" t="str">
        <f>+'LISTADO GENERAL '!B1805</f>
        <v>020981124</v>
      </c>
      <c r="C1793" t="str">
        <f>+'LISTADO GENERAL '!E1805</f>
        <v xml:space="preserve">PHARMORAT FORTE X 20 CAP </v>
      </c>
      <c r="D1793">
        <f>+'LISTADO GENERAL '!F1805</f>
        <v>0</v>
      </c>
      <c r="E1793" t="str">
        <f>+'LISTADO GENERAL '!I1805</f>
        <v>LETI-GENVEN</v>
      </c>
      <c r="F1793" s="20">
        <f>+'LISTADO GENERAL '!S1805</f>
        <v>46054</v>
      </c>
      <c r="G1793">
        <f>+'LISTADO GENERAL '!T1805</f>
        <v>0</v>
      </c>
      <c r="H1793" s="21">
        <f>+'LISTADO GENERAL '!O1805</f>
        <v>7.3779220779220784</v>
      </c>
      <c r="I1793">
        <f t="shared" si="54"/>
        <v>0</v>
      </c>
      <c r="J1793">
        <f>IF('LISTADO GENERAL '!K1805="EXENTO",'REF2'!I1793,I1793*1.16)</f>
        <v>0</v>
      </c>
      <c r="K1793" t="b">
        <f t="shared" si="55"/>
        <v>0</v>
      </c>
      <c r="L1793" t="str">
        <f>'LISTADO GENERAL '!A1805</f>
        <v xml:space="preserve">BROCHE DE ORO </v>
      </c>
    </row>
    <row r="1794" spans="1:12">
      <c r="A1794" s="22">
        <v>1793</v>
      </c>
      <c r="B1794" t="str">
        <f>+'LISTADO GENERAL '!B1806</f>
        <v>020351008</v>
      </c>
      <c r="C1794" t="str">
        <f>+'LISTADO GENERAL '!E1806</f>
        <v>PICOLINATO DE CROMO 200mg x 60 TAB</v>
      </c>
      <c r="D1794">
        <f>+'LISTADO GENERAL '!F1806</f>
        <v>0</v>
      </c>
      <c r="E1794" t="str">
        <f>+'LISTADO GENERAL '!I1806</f>
        <v>PHARMATECH</v>
      </c>
      <c r="F1794" s="20">
        <f>+'LISTADO GENERAL '!S1806</f>
        <v>46204</v>
      </c>
      <c r="G1794">
        <f>+'LISTADO GENERAL '!T1806</f>
        <v>0</v>
      </c>
      <c r="H1794" s="21">
        <f>+'LISTADO GENERAL '!O1806</f>
        <v>6.1329113924050622</v>
      </c>
      <c r="I1794">
        <f t="shared" ref="I1794:I1857" si="56">+H1794*G1794</f>
        <v>0</v>
      </c>
      <c r="J1794">
        <f>IF('LISTADO GENERAL '!K1806="EXENTO",'REF2'!I1794,I1794*1.16)</f>
        <v>0</v>
      </c>
      <c r="K1794" t="b">
        <f t="shared" si="55"/>
        <v>0</v>
      </c>
      <c r="L1794" t="str">
        <f>'LISTADO GENERAL '!A1806</f>
        <v>NUEVAS ENTRADAS</v>
      </c>
    </row>
    <row r="1795" spans="1:12">
      <c r="A1795" s="22">
        <v>1794</v>
      </c>
      <c r="B1795" t="str">
        <f>+'LISTADO GENERAL '!B1807</f>
        <v>021491113</v>
      </c>
      <c r="C1795" t="str">
        <f>+'LISTADO GENERAL '!E1807</f>
        <v>PINAVIX 100mg (BROMURO DE PINAVERIO) X 30 Comp</v>
      </c>
      <c r="D1795">
        <f>+'LISTADO GENERAL '!F1807</f>
        <v>0</v>
      </c>
      <c r="E1795" t="str">
        <f>+'LISTADO GENERAL '!I1807</f>
        <v>ROWE</v>
      </c>
      <c r="F1795" s="20">
        <f>+'LISTADO GENERAL '!S1807</f>
        <v>46113</v>
      </c>
      <c r="G1795">
        <f>+'LISTADO GENERAL '!T1807</f>
        <v>0</v>
      </c>
      <c r="H1795" s="21">
        <f>+'LISTADO GENERAL '!O1807</f>
        <v>12.660220238095238</v>
      </c>
      <c r="I1795">
        <f t="shared" si="56"/>
        <v>0</v>
      </c>
      <c r="J1795">
        <f>IF('LISTADO GENERAL '!K1807="EXENTO",'REF2'!I1795,I1795*1.16)</f>
        <v>0</v>
      </c>
      <c r="K1795" t="b">
        <f t="shared" ref="K1795:K1858" si="57">IF(AND(G1795&gt;0,OR(L1795=$L$1,L1795=$M$1)),ROW())</f>
        <v>0</v>
      </c>
      <c r="L1795" t="str">
        <f>'LISTADO GENERAL '!A1807</f>
        <v>PRODUCTOS TOP</v>
      </c>
    </row>
    <row r="1796" spans="1:12">
      <c r="A1796" s="22">
        <v>1795</v>
      </c>
      <c r="B1796" t="str">
        <f>+'LISTADO GENERAL '!B1808</f>
        <v>0237400009</v>
      </c>
      <c r="C1796" t="str">
        <f>+'LISTADO GENERAL '!E1808</f>
        <v>PINCEF 1 g  X 1 POLVO SOL INYEC</v>
      </c>
      <c r="D1796">
        <f>+'LISTADO GENERAL '!F1808</f>
        <v>0</v>
      </c>
      <c r="E1796" t="str">
        <f>+'LISTADO GENERAL '!I1808</f>
        <v>BALKER</v>
      </c>
      <c r="F1796" s="20">
        <f>+'LISTADO GENERAL '!S1808</f>
        <v>46023</v>
      </c>
      <c r="G1796">
        <f>+'LISTADO GENERAL '!T1808</f>
        <v>0</v>
      </c>
      <c r="H1796" s="21">
        <f>+'LISTADO GENERAL '!O1808</f>
        <v>2.0779220779220782</v>
      </c>
      <c r="I1796">
        <f t="shared" si="56"/>
        <v>0</v>
      </c>
      <c r="J1796">
        <f>IF('LISTADO GENERAL '!K1808="EXENTO",'REF2'!I1796,I1796*1.16)</f>
        <v>0</v>
      </c>
      <c r="K1796" t="b">
        <f t="shared" si="57"/>
        <v>0</v>
      </c>
      <c r="L1796">
        <f>'LISTADO GENERAL '!A1808</f>
        <v>0</v>
      </c>
    </row>
    <row r="1797" spans="1:12">
      <c r="A1797" s="22">
        <v>1796</v>
      </c>
      <c r="B1797" t="str">
        <f>+'LISTADO GENERAL '!B1809</f>
        <v>020350556</v>
      </c>
      <c r="C1797" t="str">
        <f>+'LISTADO GENERAL '!E1809</f>
        <v xml:space="preserve">PINVEX 5G-1G/100ML  SOL X10ML </v>
      </c>
      <c r="D1797">
        <f>+'LISTADO GENERAL '!F1809</f>
        <v>0</v>
      </c>
      <c r="E1797" t="str">
        <f>+'LISTADO GENERAL '!I1809</f>
        <v>COFASA</v>
      </c>
      <c r="F1797" s="20">
        <f>+'LISTADO GENERAL '!S1809</f>
        <v>46874</v>
      </c>
      <c r="G1797">
        <f>+'LISTADO GENERAL '!T1809</f>
        <v>0</v>
      </c>
      <c r="H1797" s="21">
        <f>+'LISTADO GENERAL '!O1809</f>
        <v>3.9773767536265066</v>
      </c>
      <c r="I1797">
        <f t="shared" si="56"/>
        <v>0</v>
      </c>
      <c r="J1797">
        <f>IF('LISTADO GENERAL '!K1809="EXENTO",'REF2'!I1797,I1797*1.16)</f>
        <v>0</v>
      </c>
      <c r="K1797" t="b">
        <f t="shared" si="57"/>
        <v>0</v>
      </c>
      <c r="L1797" t="str">
        <f>'LISTADO GENERAL '!A1809</f>
        <v>PRODUCTOS TOP</v>
      </c>
    </row>
    <row r="1798" spans="1:12">
      <c r="A1798" s="22">
        <v>1797</v>
      </c>
      <c r="B1798" t="str">
        <f>+'LISTADO GENERAL '!B1810</f>
        <v>012070289</v>
      </c>
      <c r="C1798" t="str">
        <f>+'LISTADO GENERAL '!E1810</f>
        <v>PIPERACILINA + TAZOBACTAM 4,5GR AMP</v>
      </c>
      <c r="D1798">
        <f>+'LISTADO GENERAL '!F1810</f>
        <v>0</v>
      </c>
      <c r="E1798" t="str">
        <f>+'LISTADO GENERAL '!I1810</f>
        <v>HB HUMAN</v>
      </c>
      <c r="F1798" s="20">
        <f>+'LISTADO GENERAL '!S1810</f>
        <v>45717</v>
      </c>
      <c r="G1798">
        <f>+'LISTADO GENERAL '!T1810</f>
        <v>0</v>
      </c>
      <c r="H1798" s="21">
        <f>+'LISTADO GENERAL '!O1810</f>
        <v>4.9350649350649345</v>
      </c>
      <c r="I1798">
        <f t="shared" si="56"/>
        <v>0</v>
      </c>
      <c r="J1798">
        <f>IF('LISTADO GENERAL '!K1810="EXENTO",'REF2'!I1798,I1798*1.16)</f>
        <v>0</v>
      </c>
      <c r="K1798" t="b">
        <f t="shared" si="57"/>
        <v>0</v>
      </c>
      <c r="L1798">
        <f>'LISTADO GENERAL '!A1810</f>
        <v>0</v>
      </c>
    </row>
    <row r="1799" spans="1:12">
      <c r="A1799" s="22">
        <v>1798</v>
      </c>
      <c r="B1799" t="str">
        <f>+'LISTADO GENERAL '!B1811</f>
        <v>010060199</v>
      </c>
      <c r="C1799" t="str">
        <f>+'LISTADO GENERAL '!E1811</f>
        <v xml:space="preserve">PIPERACILINA SODICA - TAZOBACTAM 4,5 GR POLVO SOL INY  I.V </v>
      </c>
      <c r="D1799">
        <f>+'LISTADO GENERAL '!F1811</f>
        <v>0</v>
      </c>
      <c r="E1799" t="str">
        <f>+'LISTADO GENERAL '!I1811</f>
        <v>ALFA FARMACEUTICAL</v>
      </c>
      <c r="F1799" s="20">
        <f>+'LISTADO GENERAL '!S1811</f>
        <v>46327</v>
      </c>
      <c r="G1799">
        <f>+'LISTADO GENERAL '!T1811</f>
        <v>0</v>
      </c>
      <c r="H1799" s="21">
        <f>+'LISTADO GENERAL '!O1811</f>
        <v>3.3681818181818182</v>
      </c>
      <c r="I1799">
        <f t="shared" si="56"/>
        <v>0</v>
      </c>
      <c r="J1799">
        <f>IF('LISTADO GENERAL '!K1811="EXENTO",'REF2'!I1799,I1799*1.16)</f>
        <v>0</v>
      </c>
      <c r="K1799" t="b">
        <f t="shared" si="57"/>
        <v>0</v>
      </c>
      <c r="L1799" t="str">
        <f>'LISTADO GENERAL '!A1811</f>
        <v>PRODUCTOS TOP</v>
      </c>
    </row>
    <row r="1800" spans="1:12">
      <c r="A1800" s="22">
        <v>1799</v>
      </c>
      <c r="B1800" t="str">
        <f>+'LISTADO GENERAL '!B1812</f>
        <v>023800011</v>
      </c>
      <c r="C1800" t="str">
        <f>+'LISTADO GENERAL '!E1812</f>
        <v>PIPERAZINA (PIPERAZINA HEXAHIDRATO) 500MG/5ML   X 120ML</v>
      </c>
      <c r="D1800">
        <f>+'LISTADO GENERAL '!F1812</f>
        <v>0</v>
      </c>
      <c r="E1800" t="str">
        <f>+'LISTADO GENERAL '!I1812</f>
        <v>BIOQUIMICA</v>
      </c>
      <c r="F1800" s="20">
        <f>+'LISTADO GENERAL '!S1812</f>
        <v>46235</v>
      </c>
      <c r="G1800">
        <f>+'LISTADO GENERAL '!T1812</f>
        <v>0</v>
      </c>
      <c r="H1800" s="21">
        <f>+'LISTADO GENERAL '!O1812</f>
        <v>2.1541558441558437</v>
      </c>
      <c r="I1800">
        <f t="shared" si="56"/>
        <v>0</v>
      </c>
      <c r="J1800">
        <f>IF('LISTADO GENERAL '!K1812="EXENTO",'REF2'!I1800,I1800*1.16)</f>
        <v>0</v>
      </c>
      <c r="K1800" t="b">
        <f t="shared" si="57"/>
        <v>0</v>
      </c>
      <c r="L1800">
        <f>'LISTADO GENERAL '!A1812</f>
        <v>0</v>
      </c>
    </row>
    <row r="1801" spans="1:12">
      <c r="A1801" s="22">
        <v>1800</v>
      </c>
      <c r="B1801" t="str">
        <f>+'LISTADO GENERAL '!B1813</f>
        <v>020930377</v>
      </c>
      <c r="C1801" t="str">
        <f>+'LISTADO GENERAL '!E1813</f>
        <v>PIROXICAM  20 MG X 10 CAP</v>
      </c>
      <c r="D1801">
        <f>+'LISTADO GENERAL '!F1813</f>
        <v>0</v>
      </c>
      <c r="E1801" t="str">
        <f>+'LISTADO GENERAL '!I1813</f>
        <v>LA SANTE</v>
      </c>
      <c r="F1801" s="20">
        <f>+'LISTADO GENERAL '!S1813</f>
        <v>47331</v>
      </c>
      <c r="G1801">
        <f>+'LISTADO GENERAL '!T1813</f>
        <v>0</v>
      </c>
      <c r="H1801" s="21">
        <f>+'LISTADO GENERAL '!O1813</f>
        <v>2.5381999999999998</v>
      </c>
      <c r="I1801">
        <f t="shared" si="56"/>
        <v>0</v>
      </c>
      <c r="J1801">
        <f>IF('LISTADO GENERAL '!K1813="EXENTO",'REF2'!I1801,I1801*1.16)</f>
        <v>0</v>
      </c>
      <c r="K1801" t="b">
        <f t="shared" si="57"/>
        <v>0</v>
      </c>
      <c r="L1801" t="str">
        <f>'LISTADO GENERAL '!A1813</f>
        <v>BROCHE DE ORO</v>
      </c>
    </row>
    <row r="1802" spans="1:12">
      <c r="A1802" s="22">
        <v>1801</v>
      </c>
      <c r="B1802" t="str">
        <f>+'LISTADO GENERAL '!B1814</f>
        <v>021520957</v>
      </c>
      <c r="C1802" t="str">
        <f>+'LISTADO GENERAL '!E1814</f>
        <v>PLAQUINOL (HIDROXICLOROQUINA SULFATO) 200mg X 20 TBLS</v>
      </c>
      <c r="D1802">
        <f>+'LISTADO GENERAL '!F1814</f>
        <v>0</v>
      </c>
      <c r="E1802" t="str">
        <f>+'LISTADO GENERAL '!I1814</f>
        <v xml:space="preserve">SANOFI </v>
      </c>
      <c r="F1802" s="20">
        <f>+'LISTADO GENERAL '!S1814</f>
        <v>46478</v>
      </c>
      <c r="G1802">
        <f>+'LISTADO GENERAL '!T1814</f>
        <v>0</v>
      </c>
      <c r="H1802" s="21">
        <f>+'LISTADO GENERAL '!O1814</f>
        <v>17.249620253164554</v>
      </c>
      <c r="I1802">
        <f t="shared" si="56"/>
        <v>0</v>
      </c>
      <c r="J1802">
        <f>IF('LISTADO GENERAL '!K1814="EXENTO",'REF2'!I1802,I1802*1.16)</f>
        <v>0</v>
      </c>
      <c r="K1802" t="b">
        <f t="shared" si="57"/>
        <v>0</v>
      </c>
      <c r="L1802">
        <f>'LISTADO GENERAL '!A1814</f>
        <v>0</v>
      </c>
    </row>
    <row r="1803" spans="1:12">
      <c r="A1803" s="22">
        <v>1802</v>
      </c>
      <c r="B1803" t="str">
        <f>+'LISTADO GENERAL '!B1815</f>
        <v>021090378</v>
      </c>
      <c r="C1803" t="str">
        <f>+'LISTADO GENERAL '!E1815</f>
        <v>PLEXAMIN JARABE X 120ML</v>
      </c>
      <c r="D1803">
        <f>+'LISTADO GENERAL '!F1815</f>
        <v>0</v>
      </c>
      <c r="E1803" t="str">
        <f>+'LISTADO GENERAL '!I1815</f>
        <v>MEYER</v>
      </c>
      <c r="F1803" s="20">
        <f>+'LISTADO GENERAL '!S1815</f>
        <v>46296</v>
      </c>
      <c r="G1803">
        <f>+'LISTADO GENERAL '!T1815</f>
        <v>0</v>
      </c>
      <c r="H1803" s="21">
        <f>+'LISTADO GENERAL '!O1815</f>
        <v>5.1352000000000002</v>
      </c>
      <c r="I1803">
        <f t="shared" si="56"/>
        <v>0</v>
      </c>
      <c r="J1803">
        <f>IF('LISTADO GENERAL '!K1815="EXENTO",'REF2'!I1803,I1803*1.16)</f>
        <v>0</v>
      </c>
      <c r="K1803" t="b">
        <f t="shared" si="57"/>
        <v>0</v>
      </c>
      <c r="L1803" t="str">
        <f>'LISTADO GENERAL '!A1815</f>
        <v>BROCHE DE ORO</v>
      </c>
    </row>
    <row r="1804" spans="1:12">
      <c r="A1804" s="22">
        <v>1803</v>
      </c>
      <c r="B1804" t="str">
        <f>+'LISTADO GENERAL '!B1816</f>
        <v>021430720</v>
      </c>
      <c r="C1804" t="str">
        <f>+'LISTADO GENERAL '!E1816</f>
        <v>PLIDAN 10MG/ML SOL GOTAS X 20ML</v>
      </c>
      <c r="D1804">
        <f>+'LISTADO GENERAL '!F1816</f>
        <v>0</v>
      </c>
      <c r="E1804" t="str">
        <f>+'LISTADO GENERAL '!I1816</f>
        <v>ROEMMERS</v>
      </c>
      <c r="F1804" s="20">
        <f>+'LISTADO GENERAL '!S1816</f>
        <v>46235</v>
      </c>
      <c r="G1804">
        <f>+'LISTADO GENERAL '!T1816</f>
        <v>0</v>
      </c>
      <c r="H1804" s="21">
        <f>+'LISTADO GENERAL '!O1816</f>
        <v>6.5475324675324682</v>
      </c>
      <c r="I1804">
        <f t="shared" si="56"/>
        <v>0</v>
      </c>
      <c r="J1804">
        <f>IF('LISTADO GENERAL '!K1816="EXENTO",'REF2'!I1804,I1804*1.16)</f>
        <v>0</v>
      </c>
      <c r="K1804" t="b">
        <f t="shared" si="57"/>
        <v>0</v>
      </c>
      <c r="L1804" t="str">
        <f>'LISTADO GENERAL '!A1816</f>
        <v>PRODUCTOS TOP</v>
      </c>
    </row>
    <row r="1805" spans="1:12">
      <c r="A1805" s="22">
        <v>1804</v>
      </c>
      <c r="B1805" t="str">
        <f>+'LISTADO GENERAL '!B1817</f>
        <v>021430379</v>
      </c>
      <c r="C1805" t="str">
        <f>+'LISTADO GENERAL '!E1817</f>
        <v>PLIDAN COMPUESTO 10MG-125MG X 10 COMP</v>
      </c>
      <c r="D1805">
        <f>+'LISTADO GENERAL '!F1817</f>
        <v>0</v>
      </c>
      <c r="E1805" t="str">
        <f>+'LISTADO GENERAL '!I1817</f>
        <v>ROEMMERS</v>
      </c>
      <c r="F1805" s="20">
        <f>+'LISTADO GENERAL '!S1817</f>
        <v>46204</v>
      </c>
      <c r="G1805">
        <f>+'LISTADO GENERAL '!T1817</f>
        <v>0</v>
      </c>
      <c r="H1805" s="21">
        <f>+'LISTADO GENERAL '!O1817</f>
        <v>8.5906493506493504</v>
      </c>
      <c r="I1805">
        <f t="shared" si="56"/>
        <v>0</v>
      </c>
      <c r="J1805">
        <f>IF('LISTADO GENERAL '!K1817="EXENTO",'REF2'!I1805,I1805*1.16)</f>
        <v>0</v>
      </c>
      <c r="K1805" t="b">
        <f t="shared" si="57"/>
        <v>0</v>
      </c>
      <c r="L1805">
        <f>'LISTADO GENERAL '!A1817</f>
        <v>0</v>
      </c>
    </row>
    <row r="1806" spans="1:12">
      <c r="A1806" s="22">
        <v>1805</v>
      </c>
      <c r="B1806" t="str">
        <f>+'LISTADO GENERAL '!B1818</f>
        <v>022740026</v>
      </c>
      <c r="C1806" t="str">
        <f>+'LISTADO GENERAL '!E1818</f>
        <v xml:space="preserve">POLANTAC ANTIACIDO X 20 TAB </v>
      </c>
      <c r="D1806">
        <f>+'LISTADO GENERAL '!F1818</f>
        <v>0</v>
      </c>
      <c r="E1806" t="str">
        <f>+'LISTADO GENERAL '!I1818</f>
        <v>POLINAC</v>
      </c>
      <c r="F1806" s="20">
        <f>+'LISTADO GENERAL '!S1818</f>
        <v>45901</v>
      </c>
      <c r="G1806">
        <f>+'LISTADO GENERAL '!T1818</f>
        <v>0</v>
      </c>
      <c r="H1806" s="21">
        <f>+'LISTADO GENERAL '!O1818</f>
        <v>7.3037974683544293</v>
      </c>
      <c r="I1806">
        <f t="shared" si="56"/>
        <v>0</v>
      </c>
      <c r="J1806">
        <f>IF('LISTADO GENERAL '!K1818="EXENTO",'REF2'!I1806,I1806*1.16)</f>
        <v>0</v>
      </c>
      <c r="K1806" t="b">
        <f t="shared" si="57"/>
        <v>0</v>
      </c>
      <c r="L1806">
        <f>'LISTADO GENERAL '!A1818</f>
        <v>0</v>
      </c>
    </row>
    <row r="1807" spans="1:12">
      <c r="A1807" s="22">
        <v>1806</v>
      </c>
      <c r="B1807" t="str">
        <f>+'LISTADO GENERAL '!B1819</f>
        <v>022740016</v>
      </c>
      <c r="C1807" t="str">
        <f>+'LISTADO GENERAL '!E1819</f>
        <v xml:space="preserve">POLANTAC ANTIACIDO X 30 TAB </v>
      </c>
      <c r="D1807">
        <f>+'LISTADO GENERAL '!F1819</f>
        <v>0</v>
      </c>
      <c r="E1807" t="str">
        <f>+'LISTADO GENERAL '!I1819</f>
        <v>POLINAC</v>
      </c>
      <c r="F1807" s="20">
        <f>+'LISTADO GENERAL '!S1819</f>
        <v>46113</v>
      </c>
      <c r="G1807">
        <f>+'LISTADO GENERAL '!T1819</f>
        <v>0</v>
      </c>
      <c r="H1807" s="21">
        <f>+'LISTADO GENERAL '!O1819</f>
        <v>9.7215189873417707</v>
      </c>
      <c r="I1807">
        <f t="shared" si="56"/>
        <v>0</v>
      </c>
      <c r="J1807">
        <f>IF('LISTADO GENERAL '!K1819="EXENTO",'REF2'!I1807,I1807*1.16)</f>
        <v>0</v>
      </c>
      <c r="K1807" t="b">
        <f t="shared" si="57"/>
        <v>0</v>
      </c>
      <c r="L1807">
        <f>'LISTADO GENERAL '!A1819</f>
        <v>0</v>
      </c>
    </row>
    <row r="1808" spans="1:12">
      <c r="A1808" s="22">
        <v>1807</v>
      </c>
      <c r="B1808" t="str">
        <f>+'LISTADO GENERAL '!B1820</f>
        <v>010140299</v>
      </c>
      <c r="C1808" t="str">
        <f>+'LISTADO GENERAL '!E1820</f>
        <v>POLIAMIN 10% FRASCO X 500ML</v>
      </c>
      <c r="D1808">
        <f>+'LISTADO GENERAL '!F1820</f>
        <v>0</v>
      </c>
      <c r="E1808" t="str">
        <f>+'LISTADO GENERAL '!I1820</f>
        <v>BEHRENS</v>
      </c>
      <c r="F1808" s="20">
        <f>+'LISTADO GENERAL '!S1820</f>
        <v>46692</v>
      </c>
      <c r="G1808">
        <f>+'LISTADO GENERAL '!T1820</f>
        <v>0</v>
      </c>
      <c r="H1808" s="21">
        <f>+'LISTADO GENERAL '!O1820</f>
        <v>29.405063291139239</v>
      </c>
      <c r="I1808">
        <f t="shared" si="56"/>
        <v>0</v>
      </c>
      <c r="J1808">
        <f>IF('LISTADO GENERAL '!K1820="EXENTO",'REF2'!I1808,I1808*1.16)</f>
        <v>0</v>
      </c>
      <c r="K1808" t="b">
        <f t="shared" si="57"/>
        <v>0</v>
      </c>
      <c r="L1808" t="str">
        <f>'LISTADO GENERAL '!A1820</f>
        <v>PRODUCTOS TOP</v>
      </c>
    </row>
    <row r="1809" spans="1:12">
      <c r="A1809" s="22">
        <v>1808</v>
      </c>
      <c r="B1809" t="str">
        <f>+'LISTADO GENERAL '!B1821</f>
        <v>030720009</v>
      </c>
      <c r="C1809" t="str">
        <f>+'LISTADO GENERAL '!E1821</f>
        <v>POLIFER 50MG X 30 CAP</v>
      </c>
      <c r="D1809">
        <f>+'LISTADO GENERAL '!F1821</f>
        <v>0</v>
      </c>
      <c r="E1809" t="str">
        <f>+'LISTADO GENERAL '!I1821</f>
        <v>DISKAM</v>
      </c>
      <c r="F1809" s="20">
        <f>+'LISTADO GENERAL '!S1821</f>
        <v>45901</v>
      </c>
      <c r="G1809">
        <f>+'LISTADO GENERAL '!T1821</f>
        <v>0</v>
      </c>
      <c r="H1809" s="21">
        <f>+'LISTADO GENERAL '!O1821</f>
        <v>6.1250000000000009</v>
      </c>
      <c r="I1809">
        <f t="shared" si="56"/>
        <v>0</v>
      </c>
      <c r="J1809">
        <f>IF('LISTADO GENERAL '!K1821="EXENTO",'REF2'!I1809,I1809*1.16)</f>
        <v>0</v>
      </c>
      <c r="K1809" t="b">
        <f t="shared" si="57"/>
        <v>0</v>
      </c>
      <c r="L1809">
        <f>'LISTADO GENERAL '!A1821</f>
        <v>0</v>
      </c>
    </row>
    <row r="1810" spans="1:12">
      <c r="A1810" s="22">
        <v>1809</v>
      </c>
      <c r="B1810" t="str">
        <f>+'LISTADO GENERAL '!B1822</f>
        <v>021490380</v>
      </c>
      <c r="C1810" t="str">
        <f>+'LISTADO GENERAL '!E1822</f>
        <v>POLI-OTICO GOTAS X 5ML</v>
      </c>
      <c r="D1810">
        <f>+'LISTADO GENERAL '!F1822</f>
        <v>0</v>
      </c>
      <c r="E1810" t="str">
        <f>+'LISTADO GENERAL '!I1822</f>
        <v>ROWE</v>
      </c>
      <c r="F1810" s="20">
        <f>+'LISTADO GENERAL '!S1822</f>
        <v>46844</v>
      </c>
      <c r="G1810">
        <f>+'LISTADO GENERAL '!T1822</f>
        <v>0</v>
      </c>
      <c r="H1810" s="21">
        <f>+'LISTADO GENERAL '!O1822</f>
        <v>6.2249350649350648</v>
      </c>
      <c r="I1810">
        <f t="shared" si="56"/>
        <v>0</v>
      </c>
      <c r="J1810">
        <f>IF('LISTADO GENERAL '!K1822="EXENTO",'REF2'!I1810,I1810*1.16)</f>
        <v>0</v>
      </c>
      <c r="K1810" t="b">
        <f t="shared" si="57"/>
        <v>0</v>
      </c>
      <c r="L1810">
        <f>'LISTADO GENERAL '!A1822</f>
        <v>0</v>
      </c>
    </row>
    <row r="1811" spans="1:12">
      <c r="A1811" s="22">
        <v>1810</v>
      </c>
      <c r="B1811" t="str">
        <f>+'LISTADO GENERAL '!B1823</f>
        <v>030960828</v>
      </c>
      <c r="C1811" t="str">
        <f>+'LISTADO GENERAL '!E1823</f>
        <v>POSLOV 1.5 MG X 1 COMP</v>
      </c>
      <c r="D1811">
        <f>+'LISTADO GENERAL '!F1823</f>
        <v>0</v>
      </c>
      <c r="E1811" t="str">
        <f>+'LISTADO GENERAL '!I1823</f>
        <v>ALFA FARMACEUTICAL</v>
      </c>
      <c r="F1811" s="20">
        <f>+'LISTADO GENERAL '!S1823</f>
        <v>46054</v>
      </c>
      <c r="G1811">
        <f>+'LISTADO GENERAL '!T1823</f>
        <v>0</v>
      </c>
      <c r="H1811" s="21">
        <f>+'LISTADO GENERAL '!O1823</f>
        <v>0.78155844155844145</v>
      </c>
      <c r="I1811">
        <f t="shared" si="56"/>
        <v>0</v>
      </c>
      <c r="J1811">
        <f>IF('LISTADO GENERAL '!K1823="EXENTO",'REF2'!I1811,I1811*1.16)</f>
        <v>0</v>
      </c>
      <c r="K1811" t="b">
        <f t="shared" si="57"/>
        <v>0</v>
      </c>
      <c r="L1811" t="str">
        <f>'LISTADO GENERAL '!A1823</f>
        <v>NUEVAS ENTRADAS</v>
      </c>
    </row>
    <row r="1812" spans="1:12">
      <c r="A1812" s="22">
        <v>1811</v>
      </c>
      <c r="B1812" t="str">
        <f>+'LISTADO GENERAL '!B1824</f>
        <v>013320017</v>
      </c>
      <c r="C1812" t="str">
        <f>+'LISTADO GENERAL '!E1824</f>
        <v>PRAZOMEDC 20 MG X 10 TAB</v>
      </c>
      <c r="D1812">
        <f>+'LISTADO GENERAL '!F1824</f>
        <v>0</v>
      </c>
      <c r="E1812" t="str">
        <f>+'LISTADO GENERAL '!I1824</f>
        <v>IPS</v>
      </c>
      <c r="F1812" s="20">
        <f>+'LISTADO GENERAL '!S1824</f>
        <v>46204</v>
      </c>
      <c r="G1812">
        <f>+'LISTADO GENERAL '!T1824</f>
        <v>0</v>
      </c>
      <c r="H1812" s="21">
        <f>+'LISTADO GENERAL '!O1824</f>
        <v>4.8734177215189876</v>
      </c>
      <c r="I1812">
        <f t="shared" si="56"/>
        <v>0</v>
      </c>
      <c r="J1812">
        <f>IF('LISTADO GENERAL '!K1824="EXENTO",'REF2'!I1812,I1812*1.16)</f>
        <v>0</v>
      </c>
      <c r="K1812" t="b">
        <f t="shared" si="57"/>
        <v>0</v>
      </c>
      <c r="L1812">
        <f>'LISTADO GENERAL '!A1824</f>
        <v>0</v>
      </c>
    </row>
    <row r="1813" spans="1:12">
      <c r="A1813" s="22">
        <v>1812</v>
      </c>
      <c r="B1813" t="str">
        <f>+'LISTADO GENERAL '!B1825</f>
        <v>023760026</v>
      </c>
      <c r="C1813" t="str">
        <f>+'LISTADO GENERAL '!E1825</f>
        <v>PREDNISOLONA 3MG /5ML X 60 ML</v>
      </c>
      <c r="D1813">
        <f>+'LISTADO GENERAL '!F1825</f>
        <v>0</v>
      </c>
      <c r="E1813" t="str">
        <f>+'LISTADO GENERAL '!I1825</f>
        <v>BIOGLASS</v>
      </c>
      <c r="F1813" s="20">
        <f>+'LISTADO GENERAL '!S1825</f>
        <v>46113</v>
      </c>
      <c r="G1813">
        <f>+'LISTADO GENERAL '!T1825</f>
        <v>0</v>
      </c>
      <c r="H1813" s="21">
        <f>+'LISTADO GENERAL '!O1825</f>
        <v>4.3181818181818175</v>
      </c>
      <c r="I1813">
        <f t="shared" si="56"/>
        <v>0</v>
      </c>
      <c r="J1813">
        <f>IF('LISTADO GENERAL '!K1825="EXENTO",'REF2'!I1813,I1813*1.16)</f>
        <v>0</v>
      </c>
      <c r="K1813" t="b">
        <f t="shared" si="57"/>
        <v>0</v>
      </c>
      <c r="L1813" t="str">
        <f>'LISTADO GENERAL '!A1825</f>
        <v xml:space="preserve">BROCHE DE ORO </v>
      </c>
    </row>
    <row r="1814" spans="1:12">
      <c r="A1814" s="22">
        <v>1813</v>
      </c>
      <c r="B1814" t="str">
        <f>+'LISTADO GENERAL '!B1826</f>
        <v>022850097</v>
      </c>
      <c r="C1814" t="str">
        <f>+'LISTADO GENERAL '!E1826</f>
        <v>PREDNISOLONA 5 MG BLISTER X 10 TAB</v>
      </c>
      <c r="D1814">
        <f>+'LISTADO GENERAL '!F1826</f>
        <v>0</v>
      </c>
      <c r="E1814" t="str">
        <f>+'LISTADO GENERAL '!I1826</f>
        <v>BRIXMEDIC</v>
      </c>
      <c r="F1814" s="20">
        <f>+'LISTADO GENERAL '!S1826</f>
        <v>46327</v>
      </c>
      <c r="G1814">
        <f>+'LISTADO GENERAL '!T1826</f>
        <v>0</v>
      </c>
      <c r="H1814" s="21">
        <f>+'LISTADO GENERAL '!O1826</f>
        <v>0.84415584415584421</v>
      </c>
      <c r="I1814">
        <f t="shared" si="56"/>
        <v>0</v>
      </c>
      <c r="J1814">
        <f>IF('LISTADO GENERAL '!K1826="EXENTO",'REF2'!I1814,I1814*1.16)</f>
        <v>0</v>
      </c>
      <c r="K1814" t="b">
        <f t="shared" si="57"/>
        <v>0</v>
      </c>
      <c r="L1814" t="str">
        <f>'LISTADO GENERAL '!A1826</f>
        <v>PRODUCTOS TOP</v>
      </c>
    </row>
    <row r="1815" spans="1:12">
      <c r="A1815" s="22">
        <v>1814</v>
      </c>
      <c r="B1815" t="str">
        <f>+'LISTADO GENERAL '!B1827</f>
        <v>021181118</v>
      </c>
      <c r="C1815" t="str">
        <f>+'LISTADO GENERAL '!E1827</f>
        <v>PREDNISOLONA ACETATO SUSP OFTALMICA X 5mL</v>
      </c>
      <c r="D1815">
        <f>+'LISTADO GENERAL '!F1827</f>
        <v>0</v>
      </c>
      <c r="E1815" t="str">
        <f>+'LISTADO GENERAL '!I1827</f>
        <v>OFTALMI</v>
      </c>
      <c r="F1815" s="20">
        <f>+'LISTADO GENERAL '!S1827</f>
        <v>46235</v>
      </c>
      <c r="G1815">
        <f>+'LISTADO GENERAL '!T1827</f>
        <v>0</v>
      </c>
      <c r="H1815" s="21">
        <f>+'LISTADO GENERAL '!O1827</f>
        <v>5.9206666666666674</v>
      </c>
      <c r="I1815">
        <f t="shared" si="56"/>
        <v>0</v>
      </c>
      <c r="J1815">
        <f>IF('LISTADO GENERAL '!K1827="EXENTO",'REF2'!I1815,I1815*1.16)</f>
        <v>0</v>
      </c>
      <c r="K1815" t="b">
        <f t="shared" si="57"/>
        <v>0</v>
      </c>
      <c r="L1815" t="str">
        <f>'LISTADO GENERAL '!A1827</f>
        <v>BROCHE DE ORO</v>
      </c>
    </row>
    <row r="1816" spans="1:12">
      <c r="A1816" s="22">
        <v>1815</v>
      </c>
      <c r="B1816" t="str">
        <f>+'LISTADO GENERAL '!B1828</f>
        <v>033180035</v>
      </c>
      <c r="C1816" t="str">
        <f>+'LISTADO GENERAL '!E1828</f>
        <v>PREDNISONA 15 MG 5ML SOL ORAL X 100 ML</v>
      </c>
      <c r="D1816">
        <f>+'LISTADO GENERAL '!F1828</f>
        <v>0</v>
      </c>
      <c r="E1816" t="str">
        <f>+'LISTADO GENERAL '!I1828</f>
        <v>ARTE + MEDICO</v>
      </c>
      <c r="F1816" s="20">
        <f>+'LISTADO GENERAL '!S1828</f>
        <v>45901</v>
      </c>
      <c r="G1816">
        <f>+'LISTADO GENERAL '!T1828</f>
        <v>0</v>
      </c>
      <c r="H1816" s="21">
        <f>+'LISTADO GENERAL '!O1828</f>
        <v>4.3037974683544302</v>
      </c>
      <c r="I1816">
        <f t="shared" si="56"/>
        <v>0</v>
      </c>
      <c r="J1816">
        <f>IF('LISTADO GENERAL '!K1828="EXENTO",'REF2'!I1816,I1816*1.16)</f>
        <v>0</v>
      </c>
      <c r="K1816" t="b">
        <f t="shared" si="57"/>
        <v>0</v>
      </c>
      <c r="L1816">
        <f>'LISTADO GENERAL '!A1828</f>
        <v>0</v>
      </c>
    </row>
    <row r="1817" spans="1:12">
      <c r="A1817" s="22">
        <v>1816</v>
      </c>
      <c r="B1817" t="str">
        <f>+'LISTADO GENERAL '!B1829</f>
        <v>022680014</v>
      </c>
      <c r="C1817" t="str">
        <f>+'LISTADO GENERAL '!E1829</f>
        <v xml:space="preserve">PREDNISONA 5 MG / 5 ML FRASCO 60 ML </v>
      </c>
      <c r="D1817">
        <f>+'LISTADO GENERAL '!F1829</f>
        <v>0</v>
      </c>
      <c r="E1817" t="str">
        <f>+'LISTADO GENERAL '!I1829</f>
        <v xml:space="preserve"> PORTUGAL</v>
      </c>
      <c r="F1817" s="20">
        <f>+'LISTADO GENERAL '!S1829</f>
        <v>45870</v>
      </c>
      <c r="G1817">
        <f>+'LISTADO GENERAL '!T1829</f>
        <v>0</v>
      </c>
      <c r="H1817" s="21">
        <f>+'LISTADO GENERAL '!O1829</f>
        <v>6.2784810126582276</v>
      </c>
      <c r="I1817">
        <f t="shared" si="56"/>
        <v>0</v>
      </c>
      <c r="J1817">
        <f>IF('LISTADO GENERAL '!K1829="EXENTO",'REF2'!I1817,I1817*1.16)</f>
        <v>0</v>
      </c>
      <c r="K1817" t="b">
        <f t="shared" si="57"/>
        <v>0</v>
      </c>
      <c r="L1817">
        <f>'LISTADO GENERAL '!A1829</f>
        <v>0</v>
      </c>
    </row>
    <row r="1818" spans="1:12">
      <c r="A1818" s="22">
        <v>1817</v>
      </c>
      <c r="B1818" t="str">
        <f>+'LISTADO GENERAL '!B1830</f>
        <v>020260775</v>
      </c>
      <c r="C1818" t="str">
        <f>+'LISTADO GENERAL '!E1830</f>
        <v>PREDNISONA 50MG X 10 TAB</v>
      </c>
      <c r="D1818">
        <f>+'LISTADO GENERAL '!F1830</f>
        <v>0</v>
      </c>
      <c r="E1818" t="str">
        <f>+'LISTADO GENERAL '!I1830</f>
        <v>CALOX</v>
      </c>
      <c r="F1818" s="20">
        <f>+'LISTADO GENERAL '!S1830</f>
        <v>46054</v>
      </c>
      <c r="G1818">
        <f>+'LISTADO GENERAL '!T1830</f>
        <v>0</v>
      </c>
      <c r="H1818" s="21">
        <f>+'LISTADO GENERAL '!O1830</f>
        <v>5.2207792207792201</v>
      </c>
      <c r="I1818">
        <f t="shared" si="56"/>
        <v>0</v>
      </c>
      <c r="J1818">
        <f>IF('LISTADO GENERAL '!K1830="EXENTO",'REF2'!I1818,I1818*1.16)</f>
        <v>0</v>
      </c>
      <c r="K1818" t="b">
        <f t="shared" si="57"/>
        <v>0</v>
      </c>
      <c r="L1818">
        <f>'LISTADO GENERAL '!A1830</f>
        <v>0</v>
      </c>
    </row>
    <row r="1819" spans="1:12">
      <c r="A1819" s="22">
        <v>1818</v>
      </c>
      <c r="B1819" t="str">
        <f>+'LISTADO GENERAL '!B1831</f>
        <v>021690886</v>
      </c>
      <c r="C1819" t="str">
        <f>+'LISTADO GENERAL '!E1831</f>
        <v>PREDNISONA 50MG X 10 TAB</v>
      </c>
      <c r="D1819">
        <f>+'LISTADO GENERAL '!F1831</f>
        <v>0</v>
      </c>
      <c r="E1819" t="str">
        <f>+'LISTADO GENERAL '!I1831</f>
        <v>VALMOR</v>
      </c>
      <c r="F1819" s="20">
        <f>+'LISTADO GENERAL '!S1831</f>
        <v>47209</v>
      </c>
      <c r="G1819">
        <f>+'LISTADO GENERAL '!T1831</f>
        <v>0</v>
      </c>
      <c r="H1819" s="21">
        <f>+'LISTADO GENERAL '!O1831</f>
        <v>4.6004156433024752</v>
      </c>
      <c r="I1819">
        <f t="shared" si="56"/>
        <v>0</v>
      </c>
      <c r="J1819">
        <f>IF('LISTADO GENERAL '!K1831="EXENTO",'REF2'!I1819,I1819*1.16)</f>
        <v>0</v>
      </c>
      <c r="K1819" t="b">
        <f t="shared" si="57"/>
        <v>0</v>
      </c>
      <c r="L1819" t="str">
        <f>'LISTADO GENERAL '!A1831</f>
        <v>PRODUCTOS TOP</v>
      </c>
    </row>
    <row r="1820" spans="1:12">
      <c r="A1820" s="22">
        <v>1819</v>
      </c>
      <c r="B1820" t="str">
        <f>+'LISTADO GENERAL '!B1832</f>
        <v>020261047</v>
      </c>
      <c r="C1820" t="str">
        <f>+'LISTADO GENERAL '!E1832</f>
        <v>PREDNISONA 5MG X 10 TAB</v>
      </c>
      <c r="D1820">
        <f>+'LISTADO GENERAL '!F1832</f>
        <v>0</v>
      </c>
      <c r="E1820" t="str">
        <f>+'LISTADO GENERAL '!I1832</f>
        <v>CALOX</v>
      </c>
      <c r="F1820" s="20">
        <f>+'LISTADO GENERAL '!S1832</f>
        <v>47239</v>
      </c>
      <c r="G1820">
        <f>+'LISTADO GENERAL '!T1832</f>
        <v>0</v>
      </c>
      <c r="H1820" s="21">
        <f>+'LISTADO GENERAL '!O1832</f>
        <v>1.6962025316455696</v>
      </c>
      <c r="I1820">
        <f t="shared" si="56"/>
        <v>0</v>
      </c>
      <c r="J1820">
        <f>IF('LISTADO GENERAL '!K1832="EXENTO",'REF2'!I1820,I1820*1.16)</f>
        <v>0</v>
      </c>
      <c r="K1820" t="b">
        <f t="shared" si="57"/>
        <v>0</v>
      </c>
      <c r="L1820">
        <f>'LISTADO GENERAL '!A1832</f>
        <v>0</v>
      </c>
    </row>
    <row r="1821" spans="1:12">
      <c r="A1821" s="22">
        <v>1820</v>
      </c>
      <c r="B1821" t="str">
        <f>+'LISTADO GENERAL '!B1833</f>
        <v>021690317</v>
      </c>
      <c r="C1821" t="str">
        <f>+'LISTADO GENERAL '!E1833</f>
        <v>PREDNISONA 5MG X 10 TAB</v>
      </c>
      <c r="D1821">
        <f>+'LISTADO GENERAL '!F1833</f>
        <v>0</v>
      </c>
      <c r="E1821" t="str">
        <f>+'LISTADO GENERAL '!I1833</f>
        <v>VALMOR</v>
      </c>
      <c r="F1821" s="20">
        <f>+'LISTADO GENERAL '!S1833</f>
        <v>47150</v>
      </c>
      <c r="G1821">
        <f>+'LISTADO GENERAL '!T1833</f>
        <v>0</v>
      </c>
      <c r="H1821" s="21">
        <f>+'LISTADO GENERAL '!O1833</f>
        <v>1.7625932261375299</v>
      </c>
      <c r="I1821">
        <f t="shared" si="56"/>
        <v>0</v>
      </c>
      <c r="J1821">
        <f>IF('LISTADO GENERAL '!K1833="EXENTO",'REF2'!I1821,I1821*1.16)</f>
        <v>0</v>
      </c>
      <c r="K1821" t="b">
        <f t="shared" si="57"/>
        <v>0</v>
      </c>
      <c r="L1821" t="str">
        <f>'LISTADO GENERAL '!A1833</f>
        <v>PRODUCTOS TOP</v>
      </c>
    </row>
    <row r="1822" spans="1:12">
      <c r="A1822" s="22">
        <v>1821</v>
      </c>
      <c r="B1822" t="str">
        <f>+'LISTADO GENERAL '!B1834</f>
        <v>020260919</v>
      </c>
      <c r="C1822" t="str">
        <f>+'LISTADO GENERAL '!E1834</f>
        <v>PREDNISONA 5MG X 30 TAB</v>
      </c>
      <c r="D1822">
        <f>+'LISTADO GENERAL '!F1834</f>
        <v>0</v>
      </c>
      <c r="E1822" t="str">
        <f>+'LISTADO GENERAL '!I1834</f>
        <v>CALOX</v>
      </c>
      <c r="F1822" s="20">
        <f>+'LISTADO GENERAL '!S1834</f>
        <v>47239</v>
      </c>
      <c r="G1822">
        <f>+'LISTADO GENERAL '!T1834</f>
        <v>0</v>
      </c>
      <c r="H1822" s="21">
        <f>+'LISTADO GENERAL '!O1834</f>
        <v>3.8185714285714285</v>
      </c>
      <c r="I1822">
        <f t="shared" si="56"/>
        <v>0</v>
      </c>
      <c r="J1822">
        <f>IF('LISTADO GENERAL '!K1834="EXENTO",'REF2'!I1822,I1822*1.16)</f>
        <v>0</v>
      </c>
      <c r="K1822" t="b">
        <f t="shared" si="57"/>
        <v>0</v>
      </c>
      <c r="L1822" t="str">
        <f>'LISTADO GENERAL '!A1834</f>
        <v>PRODUCTOS TOP</v>
      </c>
    </row>
    <row r="1823" spans="1:12">
      <c r="A1823" s="22">
        <v>1822</v>
      </c>
      <c r="B1823" t="str">
        <f>+'LISTADO GENERAL '!B1835</f>
        <v>032720022</v>
      </c>
      <c r="C1823" t="str">
        <f>+'LISTADO GENERAL '!E1835</f>
        <v>PREDNOSA 3 mg / 1 mL X 60 mL JBE</v>
      </c>
      <c r="D1823">
        <f>+'LISTADO GENERAL '!F1835</f>
        <v>0</v>
      </c>
      <c r="E1823" t="str">
        <f>+'LISTADO GENERAL '!I1835</f>
        <v>FAHD</v>
      </c>
      <c r="F1823" s="20">
        <f>+'LISTADO GENERAL '!S1835</f>
        <v>46569</v>
      </c>
      <c r="G1823">
        <f>+'LISTADO GENERAL '!T1835</f>
        <v>0</v>
      </c>
      <c r="H1823" s="21">
        <f>+'LISTADO GENERAL '!O1835</f>
        <v>5.7662337662337668</v>
      </c>
      <c r="I1823">
        <f t="shared" si="56"/>
        <v>0</v>
      </c>
      <c r="J1823">
        <f>IF('LISTADO GENERAL '!K1835="EXENTO",'REF2'!I1823,I1823*1.16)</f>
        <v>0</v>
      </c>
      <c r="K1823" t="b">
        <f t="shared" si="57"/>
        <v>0</v>
      </c>
      <c r="L1823">
        <f>'LISTADO GENERAL '!A1835</f>
        <v>0</v>
      </c>
    </row>
    <row r="1824" spans="1:12">
      <c r="A1824" s="22">
        <v>1823</v>
      </c>
      <c r="B1824" t="str">
        <f>+'LISTADO GENERAL '!B1836</f>
        <v>021691071</v>
      </c>
      <c r="C1824" t="str">
        <f>+'LISTADO GENERAL '!E1836</f>
        <v>PRELIVAL 150MG X 20 CAP</v>
      </c>
      <c r="D1824">
        <f>+'LISTADO GENERAL '!F1836</f>
        <v>0</v>
      </c>
      <c r="E1824" t="str">
        <f>+'LISTADO GENERAL '!I1836</f>
        <v>VALMOR</v>
      </c>
      <c r="F1824" s="20">
        <f>+'LISTADO GENERAL '!S1836</f>
        <v>46296</v>
      </c>
      <c r="G1824">
        <f>+'LISTADO GENERAL '!T1836</f>
        <v>0</v>
      </c>
      <c r="H1824" s="21">
        <f>+'LISTADO GENERAL '!O1836</f>
        <v>9.8979568319241586</v>
      </c>
      <c r="I1824">
        <f t="shared" si="56"/>
        <v>0</v>
      </c>
      <c r="J1824">
        <f>IF('LISTADO GENERAL '!K1836="EXENTO",'REF2'!I1824,I1824*1.16)</f>
        <v>0</v>
      </c>
      <c r="K1824" t="b">
        <f t="shared" si="57"/>
        <v>0</v>
      </c>
      <c r="L1824" t="str">
        <f>'LISTADO GENERAL '!A1836</f>
        <v>PRODUCTOS TOP</v>
      </c>
    </row>
    <row r="1825" spans="1:12">
      <c r="A1825" s="22">
        <v>1824</v>
      </c>
      <c r="B1825" t="str">
        <f>+'LISTADO GENERAL '!B1837</f>
        <v>0337800001</v>
      </c>
      <c r="C1825" t="str">
        <f>+'LISTADO GENERAL '!E1837</f>
        <v>PROBIOTIC COLLVITAL X 30 CAPS</v>
      </c>
      <c r="D1825">
        <f>+'LISTADO GENERAL '!F1837</f>
        <v>0</v>
      </c>
      <c r="E1825" t="str">
        <f>+'LISTADO GENERAL '!I1837</f>
        <v>COLL VITAL</v>
      </c>
      <c r="F1825" s="20">
        <f>+'LISTADO GENERAL '!S1837</f>
        <v>46447</v>
      </c>
      <c r="G1825">
        <f>+'LISTADO GENERAL '!T1837</f>
        <v>0</v>
      </c>
      <c r="H1825" s="21">
        <f>+'LISTADO GENERAL '!O1837</f>
        <v>13.649350649350648</v>
      </c>
      <c r="I1825">
        <f t="shared" si="56"/>
        <v>0</v>
      </c>
      <c r="J1825">
        <f>IF('LISTADO GENERAL '!K1837="EXENTO",'REF2'!I1825,I1825*1.16)</f>
        <v>0</v>
      </c>
      <c r="K1825" t="b">
        <f t="shared" si="57"/>
        <v>0</v>
      </c>
      <c r="L1825">
        <f>'LISTADO GENERAL '!A1837</f>
        <v>0</v>
      </c>
    </row>
    <row r="1826" spans="1:12">
      <c r="A1826" s="22">
        <v>1825</v>
      </c>
      <c r="B1826" t="str">
        <f>+'LISTADO GENERAL '!B1838</f>
        <v>020931087</v>
      </c>
      <c r="C1826" t="str">
        <f>+'LISTADO GENERAL '!E1838</f>
        <v>PROCILUS D2 X 10 SOBRES SABOR UVA</v>
      </c>
      <c r="D1826">
        <f>+'LISTADO GENERAL '!F1838</f>
        <v>0</v>
      </c>
      <c r="E1826" t="str">
        <f>+'LISTADO GENERAL '!I1838</f>
        <v>LA SANTE</v>
      </c>
      <c r="F1826" s="20">
        <f>+'LISTADO GENERAL '!S1838</f>
        <v>46023</v>
      </c>
      <c r="G1826">
        <f>+'LISTADO GENERAL '!T1838</f>
        <v>0</v>
      </c>
      <c r="H1826" s="21">
        <f>+'LISTADO GENERAL '!O1838</f>
        <v>14.356999999999999</v>
      </c>
      <c r="I1826">
        <f t="shared" si="56"/>
        <v>0</v>
      </c>
      <c r="J1826">
        <f>IF('LISTADO GENERAL '!K1838="EXENTO",'REF2'!I1826,I1826*1.16)</f>
        <v>0</v>
      </c>
      <c r="K1826" t="b">
        <f t="shared" si="57"/>
        <v>0</v>
      </c>
      <c r="L1826" t="str">
        <f>'LISTADO GENERAL '!A1838</f>
        <v>BROCHE DE ORO</v>
      </c>
    </row>
    <row r="1827" spans="1:12">
      <c r="A1827" s="22">
        <v>1826</v>
      </c>
      <c r="B1827" t="str">
        <f>+'LISTADO GENERAL '!B1839</f>
        <v>000023</v>
      </c>
      <c r="C1827" t="str">
        <f>+'LISTADO GENERAL '!E1839</f>
        <v>PROPANOLOL CLORHIDRATO 40 MG X 30 COMP</v>
      </c>
      <c r="D1827">
        <f>+'LISTADO GENERAL '!F1839</f>
        <v>0</v>
      </c>
      <c r="E1827" t="str">
        <f>+'LISTADO GENERAL '!I1839</f>
        <v>RJR</v>
      </c>
      <c r="F1827" s="20">
        <f>+'LISTADO GENERAL '!S1839</f>
        <v>45992</v>
      </c>
      <c r="G1827">
        <f>+'LISTADO GENERAL '!T1839</f>
        <v>0</v>
      </c>
      <c r="H1827" s="21">
        <f>+'LISTADO GENERAL '!O1839</f>
        <v>1.5194805194805194</v>
      </c>
      <c r="I1827">
        <f t="shared" si="56"/>
        <v>0</v>
      </c>
      <c r="J1827">
        <f>IF('LISTADO GENERAL '!K1839="EXENTO",'REF2'!I1827,I1827*1.16)</f>
        <v>0</v>
      </c>
      <c r="K1827" t="b">
        <f t="shared" si="57"/>
        <v>0</v>
      </c>
      <c r="L1827">
        <f>'LISTADO GENERAL '!A1839</f>
        <v>0</v>
      </c>
    </row>
    <row r="1828" spans="1:12">
      <c r="A1828" s="22">
        <v>1827</v>
      </c>
      <c r="B1828" t="str">
        <f>+'LISTADO GENERAL '!B1840</f>
        <v>021260888</v>
      </c>
      <c r="C1828" t="str">
        <f>+'LISTADO GENERAL '!E1840</f>
        <v>PROPRANOLOL 40MG X 20 TAB</v>
      </c>
      <c r="D1828">
        <f>+'LISTADO GENERAL '!F1840</f>
        <v>0</v>
      </c>
      <c r="E1828" t="str">
        <f>+'LISTADO GENERAL '!I1840</f>
        <v>PLUS ANDES</v>
      </c>
      <c r="F1828" s="20">
        <f>+'LISTADO GENERAL '!S1840</f>
        <v>46600</v>
      </c>
      <c r="G1828">
        <f>+'LISTADO GENERAL '!T1840</f>
        <v>0</v>
      </c>
      <c r="H1828" s="21">
        <f>+'LISTADO GENERAL '!O1840</f>
        <v>2.9431516873620249</v>
      </c>
      <c r="I1828">
        <f t="shared" si="56"/>
        <v>0</v>
      </c>
      <c r="J1828">
        <f>IF('LISTADO GENERAL '!K1840="EXENTO",'REF2'!I1828,I1828*1.16)</f>
        <v>0</v>
      </c>
      <c r="K1828" t="b">
        <f t="shared" si="57"/>
        <v>0</v>
      </c>
      <c r="L1828">
        <f>'LISTADO GENERAL '!A1840</f>
        <v>0</v>
      </c>
    </row>
    <row r="1829" spans="1:12">
      <c r="A1829" s="22">
        <v>1828</v>
      </c>
      <c r="B1829" t="str">
        <f>+'LISTADO GENERAL '!B1841</f>
        <v>020581005</v>
      </c>
      <c r="C1829" t="str">
        <f>+'LISTADO GENERAL '!E1841</f>
        <v>PROSPINA (PROPINOXATO + CLONIXINATO) X 10COMP</v>
      </c>
      <c r="D1829">
        <f>+'LISTADO GENERAL '!F1841</f>
        <v>0</v>
      </c>
      <c r="E1829" t="str">
        <f>+'LISTADO GENERAL '!I1841</f>
        <v>FC PHARMA</v>
      </c>
      <c r="F1829" s="20">
        <f>+'LISTADO GENERAL '!S1841</f>
        <v>45931</v>
      </c>
      <c r="G1829">
        <f>+'LISTADO GENERAL '!T1841</f>
        <v>0</v>
      </c>
      <c r="H1829" s="21">
        <f>+'LISTADO GENERAL '!O1841</f>
        <v>5.8214285714285712</v>
      </c>
      <c r="I1829">
        <f t="shared" si="56"/>
        <v>0</v>
      </c>
      <c r="J1829">
        <f>IF('LISTADO GENERAL '!K1841="EXENTO",'REF2'!I1829,I1829*1.16)</f>
        <v>0</v>
      </c>
      <c r="K1829" t="b">
        <f t="shared" si="57"/>
        <v>0</v>
      </c>
      <c r="L1829" t="str">
        <f>'LISTADO GENERAL '!A1841</f>
        <v>PRODUCTOS TOP</v>
      </c>
    </row>
    <row r="1830" spans="1:12">
      <c r="A1830" s="22">
        <v>1829</v>
      </c>
      <c r="B1830" t="str">
        <f>+'LISTADO GENERAL '!B1842</f>
        <v>030630005</v>
      </c>
      <c r="C1830" t="str">
        <f>+'LISTADO GENERAL '!E1842</f>
        <v>PROTOPZOL 20MG X 10TAB</v>
      </c>
      <c r="D1830">
        <f>+'LISTADO GENERAL '!F1842</f>
        <v>0</v>
      </c>
      <c r="E1830" t="str">
        <f>+'LISTADO GENERAL '!I1842</f>
        <v>DISKAM</v>
      </c>
      <c r="F1830" s="20">
        <f>+'LISTADO GENERAL '!S1842</f>
        <v>45962</v>
      </c>
      <c r="G1830">
        <f>+'LISTADO GENERAL '!T1842</f>
        <v>0</v>
      </c>
      <c r="H1830" s="21">
        <f>+'LISTADO GENERAL '!O1842</f>
        <v>2.125</v>
      </c>
      <c r="I1830">
        <f t="shared" si="56"/>
        <v>0</v>
      </c>
      <c r="J1830">
        <f>IF('LISTADO GENERAL '!K1842="EXENTO",'REF2'!I1830,I1830*1.16)</f>
        <v>0</v>
      </c>
      <c r="K1830" t="b">
        <f t="shared" si="57"/>
        <v>0</v>
      </c>
      <c r="L1830">
        <f>'LISTADO GENERAL '!A1842</f>
        <v>0</v>
      </c>
    </row>
    <row r="1831" spans="1:12">
      <c r="A1831" s="22">
        <v>1830</v>
      </c>
      <c r="B1831" t="str">
        <f>+'LISTADO GENERAL '!B1843</f>
        <v>030630006</v>
      </c>
      <c r="C1831" t="str">
        <f>+'LISTADO GENERAL '!E1843</f>
        <v>PROTOPZOL 40MG X 10TAB</v>
      </c>
      <c r="D1831">
        <f>+'LISTADO GENERAL '!F1843</f>
        <v>0</v>
      </c>
      <c r="E1831" t="str">
        <f>+'LISTADO GENERAL '!I1843</f>
        <v>DISKAM</v>
      </c>
      <c r="F1831" s="20">
        <f>+'LISTADO GENERAL '!S1843</f>
        <v>45962</v>
      </c>
      <c r="G1831">
        <f>+'LISTADO GENERAL '!T1843</f>
        <v>0</v>
      </c>
      <c r="H1831" s="21">
        <f>+'LISTADO GENERAL '!O1843</f>
        <v>2.25</v>
      </c>
      <c r="I1831">
        <f t="shared" si="56"/>
        <v>0</v>
      </c>
      <c r="J1831">
        <f>IF('LISTADO GENERAL '!K1843="EXENTO",'REF2'!I1831,I1831*1.16)</f>
        <v>0</v>
      </c>
      <c r="K1831" t="b">
        <f t="shared" si="57"/>
        <v>0</v>
      </c>
      <c r="L1831">
        <f>'LISTADO GENERAL '!A1843</f>
        <v>0</v>
      </c>
    </row>
    <row r="1832" spans="1:12">
      <c r="A1832" s="22">
        <v>1831</v>
      </c>
      <c r="B1832" t="str">
        <f>+'LISTADO GENERAL '!B1844</f>
        <v>020360025</v>
      </c>
      <c r="C1832" t="str">
        <f>+'LISTADO GENERAL '!E1844</f>
        <v>PROVICAR 1g/10ml X 180 ml</v>
      </c>
      <c r="D1832">
        <f>+'LISTADO GENERAL '!F1844</f>
        <v>0</v>
      </c>
      <c r="E1832" t="str">
        <f>+'LISTADO GENERAL '!I1844</f>
        <v>ELMOR</v>
      </c>
      <c r="F1832" s="20">
        <f>+'LISTADO GENERAL '!S1844</f>
        <v>46600</v>
      </c>
      <c r="G1832">
        <f>+'LISTADO GENERAL '!T1844</f>
        <v>0</v>
      </c>
      <c r="H1832" s="21">
        <f>+'LISTADO GENERAL '!O1844</f>
        <v>7.7649523809523808</v>
      </c>
      <c r="I1832">
        <f t="shared" si="56"/>
        <v>0</v>
      </c>
      <c r="J1832">
        <f>IF('LISTADO GENERAL '!K1844="EXENTO",'REF2'!I1832,I1832*1.16)</f>
        <v>0</v>
      </c>
      <c r="K1832" t="b">
        <f t="shared" si="57"/>
        <v>0</v>
      </c>
      <c r="L1832">
        <f>'LISTADO GENERAL '!A1844</f>
        <v>0</v>
      </c>
    </row>
    <row r="1833" spans="1:12">
      <c r="A1833" s="22">
        <v>1832</v>
      </c>
      <c r="B1833" t="str">
        <f>+'LISTADO GENERAL '!B1845</f>
        <v>021260977</v>
      </c>
      <c r="C1833" t="str">
        <f>+'LISTADO GENERAL '!E1845</f>
        <v>PROVIM X 20 GRAGEAS</v>
      </c>
      <c r="D1833">
        <f>+'LISTADO GENERAL '!F1845</f>
        <v>0</v>
      </c>
      <c r="E1833" t="str">
        <f>+'LISTADO GENERAL '!I1845</f>
        <v>PLUS ANDES</v>
      </c>
      <c r="F1833" s="20">
        <f>+'LISTADO GENERAL '!S1845</f>
        <v>46113</v>
      </c>
      <c r="G1833">
        <f>+'LISTADO GENERAL '!T1845</f>
        <v>0</v>
      </c>
      <c r="H1833" s="21">
        <f>+'LISTADO GENERAL '!O1845</f>
        <v>4.458852446045479</v>
      </c>
      <c r="I1833">
        <f t="shared" si="56"/>
        <v>0</v>
      </c>
      <c r="J1833">
        <f>IF('LISTADO GENERAL '!K1845="EXENTO",'REF2'!I1833,I1833*1.16)</f>
        <v>0</v>
      </c>
      <c r="K1833" t="b">
        <f t="shared" si="57"/>
        <v>0</v>
      </c>
      <c r="L1833">
        <f>'LISTADO GENERAL '!A1845</f>
        <v>0</v>
      </c>
    </row>
    <row r="1834" spans="1:12">
      <c r="A1834" s="22">
        <v>1833</v>
      </c>
      <c r="B1834" t="str">
        <f>+'LISTADO GENERAL '!B1846</f>
        <v>020980746</v>
      </c>
      <c r="C1834" t="str">
        <f>+'LISTADO GENERAL '!E1846</f>
        <v>PROXIME 750MG X 5 TAB</v>
      </c>
      <c r="D1834">
        <f>+'LISTADO GENERAL '!F1846</f>
        <v>0</v>
      </c>
      <c r="E1834" t="str">
        <f>+'LISTADO GENERAL '!I1846</f>
        <v>LETI-GENVEN</v>
      </c>
      <c r="F1834" s="20">
        <f>+'LISTADO GENERAL '!S1846</f>
        <v>46997</v>
      </c>
      <c r="G1834">
        <f>+'LISTADO GENERAL '!T1846</f>
        <v>0</v>
      </c>
      <c r="H1834" s="21">
        <f>+'LISTADO GENERAL '!O1846</f>
        <v>6.8784810126582272</v>
      </c>
      <c r="I1834">
        <f t="shared" si="56"/>
        <v>0</v>
      </c>
      <c r="J1834">
        <f>IF('LISTADO GENERAL '!K1846="EXENTO",'REF2'!I1834,I1834*1.16)</f>
        <v>0</v>
      </c>
      <c r="K1834" t="b">
        <f t="shared" si="57"/>
        <v>0</v>
      </c>
      <c r="L1834" t="str">
        <f>'LISTADO GENERAL '!A1846</f>
        <v xml:space="preserve">BROCHE DE ORO </v>
      </c>
    </row>
    <row r="1835" spans="1:12">
      <c r="A1835" s="22">
        <v>1834</v>
      </c>
      <c r="B1835" t="str">
        <f>+'LISTADO GENERAL '!B1847</f>
        <v>041640252</v>
      </c>
      <c r="C1835" t="str">
        <f>+'LISTADO GENERAL '!E1847</f>
        <v xml:space="preserve">PRUEBA DE EMBARAZO HCG </v>
      </c>
      <c r="D1835">
        <f>+'LISTADO GENERAL '!F1847</f>
        <v>0</v>
      </c>
      <c r="E1835" t="str">
        <f>+'LISTADO GENERAL '!I1847</f>
        <v>MEDICAL COUSINS TECH</v>
      </c>
      <c r="F1835" s="20">
        <f>+'LISTADO GENERAL '!S1847</f>
        <v>45778</v>
      </c>
      <c r="G1835">
        <f>+'LISTADO GENERAL '!T1847</f>
        <v>0</v>
      </c>
      <c r="H1835" s="21">
        <f>+'LISTADO GENERAL '!O1847</f>
        <v>20.253164556962023</v>
      </c>
      <c r="I1835">
        <f t="shared" si="56"/>
        <v>0</v>
      </c>
      <c r="J1835">
        <f>IF('LISTADO GENERAL '!K1847="EXENTO",'REF2'!I1835,I1835*1.16)</f>
        <v>0</v>
      </c>
      <c r="K1835" t="b">
        <f t="shared" si="57"/>
        <v>0</v>
      </c>
      <c r="L1835">
        <f>'LISTADO GENERAL '!A1847</f>
        <v>0</v>
      </c>
    </row>
    <row r="1836" spans="1:12">
      <c r="A1836" s="22">
        <v>1835</v>
      </c>
      <c r="B1836" t="str">
        <f>+'LISTADO GENERAL '!B1848</f>
        <v>020980388</v>
      </c>
      <c r="C1836" t="str">
        <f>+'LISTADO GENERAL '!E1848</f>
        <v>PULMOLET 1MG/ML SUSP PARA NEBULIZAR X 15ML</v>
      </c>
      <c r="D1836">
        <f>+'LISTADO GENERAL '!F1848</f>
        <v>0</v>
      </c>
      <c r="E1836" t="str">
        <f>+'LISTADO GENERAL '!I1848</f>
        <v>LETI-GENVEN</v>
      </c>
      <c r="F1836" s="20">
        <f>+'LISTADO GENERAL '!S1848</f>
        <v>46204</v>
      </c>
      <c r="G1836">
        <f>+'LISTADO GENERAL '!T1848</f>
        <v>0</v>
      </c>
      <c r="H1836" s="21">
        <f>+'LISTADO GENERAL '!O1848</f>
        <v>8.6691818181818174</v>
      </c>
      <c r="I1836">
        <f t="shared" si="56"/>
        <v>0</v>
      </c>
      <c r="J1836">
        <f>IF('LISTADO GENERAL '!K1848="EXENTO",'REF2'!I1836,I1836*1.16)</f>
        <v>0</v>
      </c>
      <c r="K1836" t="b">
        <f t="shared" si="57"/>
        <v>0</v>
      </c>
      <c r="L1836" t="str">
        <f>'LISTADO GENERAL '!A1848</f>
        <v xml:space="preserve">BROCHE DE ORO </v>
      </c>
    </row>
    <row r="1837" spans="1:12">
      <c r="A1837" s="22">
        <v>1836</v>
      </c>
      <c r="B1837" t="str">
        <f>+'LISTADO GENERAL '!B1849</f>
        <v>11629</v>
      </c>
      <c r="C1837" t="str">
        <f>+'LISTADO GENERAL '!E1849</f>
        <v xml:space="preserve">PULMOLET 200 MCG X 10 ML X 200 DOSIS INHALADOR </v>
      </c>
      <c r="D1837">
        <f>+'LISTADO GENERAL '!F1849</f>
        <v>0</v>
      </c>
      <c r="E1837" t="str">
        <f>+'LISTADO GENERAL '!I1849</f>
        <v>LETI-GENVEN</v>
      </c>
      <c r="F1837" s="20">
        <f>+'LISTADO GENERAL '!S1849</f>
        <v>46266</v>
      </c>
      <c r="G1837">
        <f>+'LISTADO GENERAL '!T1849</f>
        <v>0</v>
      </c>
      <c r="H1837" s="21">
        <f>+'LISTADO GENERAL '!O1849</f>
        <v>9.2902597402597404</v>
      </c>
      <c r="I1837">
        <f t="shared" si="56"/>
        <v>0</v>
      </c>
      <c r="J1837">
        <f>IF('LISTADO GENERAL '!K1849="EXENTO",'REF2'!I1837,I1837*1.16)</f>
        <v>0</v>
      </c>
      <c r="K1837" t="b">
        <f t="shared" si="57"/>
        <v>0</v>
      </c>
      <c r="L1837" t="str">
        <f>'LISTADO GENERAL '!A1849</f>
        <v xml:space="preserve">BROCHE DE ORO </v>
      </c>
    </row>
    <row r="1838" spans="1:12">
      <c r="A1838" s="22">
        <v>1837</v>
      </c>
      <c r="B1838" t="str">
        <f>+'LISTADO GENERAL '!B1850</f>
        <v>033730006</v>
      </c>
      <c r="C1838" t="str">
        <f>+'LISTADO GENERAL '!E1850</f>
        <v>PURINOL  100 MG  X 10 TAB ( ALOPURINOL)</v>
      </c>
      <c r="D1838">
        <f>+'LISTADO GENERAL '!F1850</f>
        <v>0</v>
      </c>
      <c r="E1838" t="str">
        <f>+'LISTADO GENERAL '!I1850</f>
        <v>CAPSUVEN</v>
      </c>
      <c r="F1838" s="20">
        <f>+'LISTADO GENERAL '!S1850</f>
        <v>46113</v>
      </c>
      <c r="G1838">
        <f>+'LISTADO GENERAL '!T1850</f>
        <v>0</v>
      </c>
      <c r="H1838" s="21">
        <f>+'LISTADO GENERAL '!O1850</f>
        <v>0.64821428571428574</v>
      </c>
      <c r="I1838">
        <f t="shared" si="56"/>
        <v>0</v>
      </c>
      <c r="J1838">
        <f>IF('LISTADO GENERAL '!K1850="EXENTO",'REF2'!I1838,I1838*1.16)</f>
        <v>0</v>
      </c>
      <c r="K1838" t="b">
        <f t="shared" si="57"/>
        <v>0</v>
      </c>
      <c r="L1838" t="str">
        <f>'LISTADO GENERAL '!A1850</f>
        <v>MORADO DE BIENESTAR</v>
      </c>
    </row>
    <row r="1839" spans="1:12">
      <c r="A1839" s="22">
        <v>1838</v>
      </c>
      <c r="B1839" t="str">
        <f>+'LISTADO GENERAL '!B1851</f>
        <v>033730007</v>
      </c>
      <c r="C1839" t="str">
        <f>+'LISTADO GENERAL '!E1851</f>
        <v>PURINOL 300 MG X 10 TAB ( ALOPURINOL)</v>
      </c>
      <c r="D1839">
        <f>+'LISTADO GENERAL '!F1851</f>
        <v>0</v>
      </c>
      <c r="E1839" t="str">
        <f>+'LISTADO GENERAL '!I1851</f>
        <v>CAPSUVEN</v>
      </c>
      <c r="F1839" s="20">
        <f>+'LISTADO GENERAL '!S1851</f>
        <v>46054</v>
      </c>
      <c r="G1839">
        <f>+'LISTADO GENERAL '!T1851</f>
        <v>0</v>
      </c>
      <c r="H1839" s="21">
        <f>+'LISTADO GENERAL '!O1851</f>
        <v>1.1307738095238098</v>
      </c>
      <c r="I1839">
        <f t="shared" si="56"/>
        <v>0</v>
      </c>
      <c r="J1839">
        <f>IF('LISTADO GENERAL '!K1851="EXENTO",'REF2'!I1839,I1839*1.16)</f>
        <v>0</v>
      </c>
      <c r="K1839" t="b">
        <f t="shared" si="57"/>
        <v>0</v>
      </c>
      <c r="L1839" t="str">
        <f>'LISTADO GENERAL '!A1851</f>
        <v>MORADO DE BIENESTAR</v>
      </c>
    </row>
    <row r="1840" spans="1:12">
      <c r="A1840" s="22">
        <v>1839</v>
      </c>
      <c r="B1840" t="str">
        <f>+'LISTADO GENERAL '!B1852</f>
        <v>021090896</v>
      </c>
      <c r="C1840" t="str">
        <f>+'LISTADO GENERAL '!E1852</f>
        <v>QUANOX 0,6% GOTAS FRASCO X 5ML</v>
      </c>
      <c r="D1840">
        <f>+'LISTADO GENERAL '!F1852</f>
        <v>0</v>
      </c>
      <c r="E1840" t="str">
        <f>+'LISTADO GENERAL '!I1852</f>
        <v>MEYER</v>
      </c>
      <c r="F1840" s="20">
        <f>+'LISTADO GENERAL '!S1852</f>
        <v>46023</v>
      </c>
      <c r="G1840">
        <f>+'LISTADO GENERAL '!T1852</f>
        <v>0</v>
      </c>
      <c r="H1840" s="21">
        <f>+'LISTADO GENERAL '!O1852</f>
        <v>9.3295999999999992</v>
      </c>
      <c r="I1840">
        <f t="shared" si="56"/>
        <v>0</v>
      </c>
      <c r="J1840">
        <f>IF('LISTADO GENERAL '!K1852="EXENTO",'REF2'!I1840,I1840*1.16)</f>
        <v>0</v>
      </c>
      <c r="K1840" t="b">
        <f t="shared" si="57"/>
        <v>0</v>
      </c>
      <c r="L1840" t="str">
        <f>'LISTADO GENERAL '!A1852</f>
        <v>BROCHE DE ORO</v>
      </c>
    </row>
    <row r="1841" spans="1:12">
      <c r="A1841" s="22">
        <v>1840</v>
      </c>
      <c r="B1841" t="str">
        <f>+'LISTADO GENERAL '!B1853</f>
        <v>043080004</v>
      </c>
      <c r="C1841" t="str">
        <f>+'LISTADO GENERAL '!E1853</f>
        <v>QUANTUM SULCAGEL GEL DE CONTACTO FORMULADO OPTICAMENTE  GALON X 3.75 L</v>
      </c>
      <c r="D1841">
        <f>+'LISTADO GENERAL '!F1853</f>
        <v>0</v>
      </c>
      <c r="E1841" t="str">
        <f>+'LISTADO GENERAL '!I1853</f>
        <v>LUBRIX</v>
      </c>
      <c r="F1841" s="20">
        <f>+'LISTADO GENERAL '!S1853</f>
        <v>46082</v>
      </c>
      <c r="G1841">
        <f>+'LISTADO GENERAL '!T1853</f>
        <v>0</v>
      </c>
      <c r="H1841" s="21">
        <f>+'LISTADO GENERAL '!O1853</f>
        <v>18.841666666666665</v>
      </c>
      <c r="I1841">
        <f t="shared" si="56"/>
        <v>0</v>
      </c>
      <c r="J1841">
        <f>IF('LISTADO GENERAL '!K1853="EXENTO",'REF2'!I1841,I1841*1.16)</f>
        <v>0</v>
      </c>
      <c r="K1841" t="b">
        <f t="shared" si="57"/>
        <v>0</v>
      </c>
      <c r="L1841" t="str">
        <f>'LISTADO GENERAL '!A1853</f>
        <v>PRODUCTOS TOP</v>
      </c>
    </row>
    <row r="1842" spans="1:12">
      <c r="A1842" s="22">
        <v>1841</v>
      </c>
      <c r="B1842" t="str">
        <f>+'LISTADO GENERAL '!B1854</f>
        <v>021691104</v>
      </c>
      <c r="C1842" t="str">
        <f>+'LISTADO GENERAL '!E1854</f>
        <v>QUETIVAL (QUETIAPINA) 100mg X 30 TAB</v>
      </c>
      <c r="D1842">
        <f>+'LISTADO GENERAL '!F1854</f>
        <v>0</v>
      </c>
      <c r="E1842" t="str">
        <f>+'LISTADO GENERAL '!I1854</f>
        <v>VALMOR</v>
      </c>
      <c r="F1842" s="20">
        <f>+'LISTADO GENERAL '!S1854</f>
        <v>46266</v>
      </c>
      <c r="G1842">
        <f>+'LISTADO GENERAL '!T1854</f>
        <v>0</v>
      </c>
      <c r="H1842" s="21">
        <f>+'LISTADO GENERAL '!O1854</f>
        <v>9.7402597402597397</v>
      </c>
      <c r="I1842">
        <f t="shared" si="56"/>
        <v>0</v>
      </c>
      <c r="J1842">
        <f>IF('LISTADO GENERAL '!K1854="EXENTO",'REF2'!I1842,I1842*1.16)</f>
        <v>0</v>
      </c>
      <c r="K1842" t="b">
        <f t="shared" si="57"/>
        <v>0</v>
      </c>
      <c r="L1842">
        <f>'LISTADO GENERAL '!A1854</f>
        <v>0</v>
      </c>
    </row>
    <row r="1843" spans="1:12">
      <c r="A1843" s="22">
        <v>1842</v>
      </c>
      <c r="B1843" t="str">
        <f>+'LISTADO GENERAL '!B1855</f>
        <v>021691087</v>
      </c>
      <c r="C1843" t="str">
        <f>+'LISTADO GENERAL '!E1855</f>
        <v>QUETIVAL 25 MG X 30 TAB  RECUBIERTAS</v>
      </c>
      <c r="D1843">
        <f>+'LISTADO GENERAL '!F1855</f>
        <v>0</v>
      </c>
      <c r="E1843" t="str">
        <f>+'LISTADO GENERAL '!I1855</f>
        <v>VALMOR</v>
      </c>
      <c r="F1843" s="20">
        <f>+'LISTADO GENERAL '!S1855</f>
        <v>46143</v>
      </c>
      <c r="G1843">
        <f>+'LISTADO GENERAL '!T1855</f>
        <v>0</v>
      </c>
      <c r="H1843" s="21">
        <f>+'LISTADO GENERAL '!O1855</f>
        <v>6.6075949367088604</v>
      </c>
      <c r="I1843">
        <f t="shared" si="56"/>
        <v>0</v>
      </c>
      <c r="J1843">
        <f>IF('LISTADO GENERAL '!K1855="EXENTO",'REF2'!I1843,I1843*1.16)</f>
        <v>0</v>
      </c>
      <c r="K1843" t="b">
        <f t="shared" si="57"/>
        <v>0</v>
      </c>
      <c r="L1843" t="str">
        <f>'LISTADO GENERAL '!A1855</f>
        <v>PRODUCTOS TOP</v>
      </c>
    </row>
    <row r="1844" spans="1:12">
      <c r="A1844" s="22">
        <v>1843</v>
      </c>
      <c r="B1844" t="str">
        <f>+'LISTADO GENERAL '!B1856</f>
        <v>021181083</v>
      </c>
      <c r="C1844" t="str">
        <f>+'LISTADO GENERAL '!E1856</f>
        <v>QUINOCORT SUS. OFTALMICA 5 ML</v>
      </c>
      <c r="D1844">
        <f>+'LISTADO GENERAL '!F1856</f>
        <v>0</v>
      </c>
      <c r="E1844" t="str">
        <f>+'LISTADO GENERAL '!I1856</f>
        <v>OFTALMI</v>
      </c>
      <c r="F1844" s="20">
        <f>+'LISTADO GENERAL '!S1856</f>
        <v>45962</v>
      </c>
      <c r="G1844">
        <f>+'LISTADO GENERAL '!T1856</f>
        <v>0</v>
      </c>
      <c r="H1844" s="21">
        <f>+'LISTADO GENERAL '!O1856</f>
        <v>9.5746000000000002</v>
      </c>
      <c r="I1844">
        <f t="shared" si="56"/>
        <v>0</v>
      </c>
      <c r="J1844">
        <f>IF('LISTADO GENERAL '!K1856="EXENTO",'REF2'!I1844,I1844*1.16)</f>
        <v>0</v>
      </c>
      <c r="K1844" t="b">
        <f t="shared" si="57"/>
        <v>0</v>
      </c>
      <c r="L1844" t="str">
        <f>'LISTADO GENERAL '!A1856</f>
        <v>BROCHE DE ORO</v>
      </c>
    </row>
    <row r="1845" spans="1:12">
      <c r="A1845" s="22">
        <v>1844</v>
      </c>
      <c r="B1845" t="str">
        <f>+'LISTADO GENERAL '!B1857</f>
        <v>021181036</v>
      </c>
      <c r="C1845" t="str">
        <f>+'LISTADO GENERAL '!E1857</f>
        <v>QUINOFTAL 0,3% SOLUCION OFTALMICA X 5ML</v>
      </c>
      <c r="D1845">
        <f>+'LISTADO GENERAL '!F1857</f>
        <v>0</v>
      </c>
      <c r="E1845" t="str">
        <f>+'LISTADO GENERAL '!I1857</f>
        <v>OFTALMI</v>
      </c>
      <c r="F1845" s="20">
        <f>+'LISTADO GENERAL '!S1857</f>
        <v>46143</v>
      </c>
      <c r="G1845">
        <f>+'LISTADO GENERAL '!T1857</f>
        <v>0</v>
      </c>
      <c r="H1845" s="21">
        <f>+'LISTADO GENERAL '!O1857</f>
        <v>10.005800000000001</v>
      </c>
      <c r="I1845">
        <f t="shared" si="56"/>
        <v>0</v>
      </c>
      <c r="J1845">
        <f>IF('LISTADO GENERAL '!K1857="EXENTO",'REF2'!I1845,I1845*1.16)</f>
        <v>0</v>
      </c>
      <c r="K1845" t="b">
        <f t="shared" si="57"/>
        <v>0</v>
      </c>
      <c r="L1845" t="str">
        <f>'LISTADO GENERAL '!A1857</f>
        <v>BROCHE DE ORO</v>
      </c>
    </row>
    <row r="1846" spans="1:12">
      <c r="A1846" s="22">
        <v>1845</v>
      </c>
      <c r="B1846" t="str">
        <f>+'LISTADO GENERAL '!B1858</f>
        <v>021181038</v>
      </c>
      <c r="C1846" t="str">
        <f>+'LISTADO GENERAL '!E1858</f>
        <v>QUINOMAX 0,50% SOLUCION OFTALMICA X 5ML</v>
      </c>
      <c r="D1846">
        <f>+'LISTADO GENERAL '!F1858</f>
        <v>0</v>
      </c>
      <c r="E1846" t="str">
        <f>+'LISTADO GENERAL '!I1858</f>
        <v>OFTALMI</v>
      </c>
      <c r="F1846" s="20">
        <f>+'LISTADO GENERAL '!S1858</f>
        <v>46143</v>
      </c>
      <c r="G1846">
        <f>+'LISTADO GENERAL '!T1858</f>
        <v>0</v>
      </c>
      <c r="H1846" s="21">
        <f>+'LISTADO GENERAL '!O1858</f>
        <v>11.172000000000001</v>
      </c>
      <c r="I1846">
        <f t="shared" si="56"/>
        <v>0</v>
      </c>
      <c r="J1846">
        <f>IF('LISTADO GENERAL '!K1858="EXENTO",'REF2'!I1846,I1846*1.16)</f>
        <v>0</v>
      </c>
      <c r="K1846" t="b">
        <f t="shared" si="57"/>
        <v>0</v>
      </c>
      <c r="L1846" t="str">
        <f>'LISTADO GENERAL '!A1858</f>
        <v>BROCHE DE ORO</v>
      </c>
    </row>
    <row r="1847" spans="1:12">
      <c r="A1847" s="22">
        <v>1846</v>
      </c>
      <c r="B1847" t="str">
        <f>+'LISTADO GENERAL '!B1859</f>
        <v>021181104</v>
      </c>
      <c r="C1847" t="str">
        <f>+'LISTADO GENERAL '!E1859</f>
        <v>QUINOTIC  HC 5 ML ( CIPROFLOXACINA- HIDROCORTISONA)</v>
      </c>
      <c r="D1847">
        <f>+'LISTADO GENERAL '!F1859</f>
        <v>0</v>
      </c>
      <c r="E1847" t="str">
        <f>+'LISTADO GENERAL '!I1859</f>
        <v>OFTALMI</v>
      </c>
      <c r="F1847" s="20">
        <f>+'LISTADO GENERAL '!S1859</f>
        <v>46235</v>
      </c>
      <c r="G1847">
        <f>+'LISTADO GENERAL '!T1859</f>
        <v>0</v>
      </c>
      <c r="H1847" s="21">
        <f>+'LISTADO GENERAL '!O1859</f>
        <v>8.2809999999999988</v>
      </c>
      <c r="I1847">
        <f t="shared" si="56"/>
        <v>0</v>
      </c>
      <c r="J1847">
        <f>IF('LISTADO GENERAL '!K1859="EXENTO",'REF2'!I1847,I1847*1.16)</f>
        <v>0</v>
      </c>
      <c r="K1847" t="b">
        <f t="shared" si="57"/>
        <v>0</v>
      </c>
      <c r="L1847" t="str">
        <f>'LISTADO GENERAL '!A1859</f>
        <v>BROCHE DE ORO</v>
      </c>
    </row>
    <row r="1848" spans="1:12">
      <c r="A1848" s="22">
        <v>1847</v>
      </c>
      <c r="B1848" t="str">
        <f>+'LISTADO GENERAL '!B1860</f>
        <v>011730364</v>
      </c>
      <c r="C1848" t="str">
        <f>+'LISTADO GENERAL '!E1860</f>
        <v>RANITIDINA 50MG/2ML AMP</v>
      </c>
      <c r="D1848">
        <f>+'LISTADO GENERAL '!F1860</f>
        <v>0</v>
      </c>
      <c r="E1848" t="str">
        <f>+'LISTADO GENERAL '!I1860</f>
        <v>VITALIS</v>
      </c>
      <c r="F1848" s="20">
        <f>+'LISTADO GENERAL '!S1860</f>
        <v>45992</v>
      </c>
      <c r="G1848">
        <f>+'LISTADO GENERAL '!T1860</f>
        <v>0</v>
      </c>
      <c r="H1848" s="21">
        <f>+'LISTADO GENERAL '!O1860</f>
        <v>0.31168831168831168</v>
      </c>
      <c r="I1848">
        <f t="shared" si="56"/>
        <v>0</v>
      </c>
      <c r="J1848">
        <f>IF('LISTADO GENERAL '!K1860="EXENTO",'REF2'!I1848,I1848*1.16)</f>
        <v>0</v>
      </c>
      <c r="K1848" t="b">
        <f t="shared" si="57"/>
        <v>0</v>
      </c>
      <c r="L1848">
        <f>'LISTADO GENERAL '!A1860</f>
        <v>0</v>
      </c>
    </row>
    <row r="1849" spans="1:12">
      <c r="A1849" s="22">
        <v>1848</v>
      </c>
      <c r="B1849" t="str">
        <f>+'LISTADO GENERAL '!B1861</f>
        <v>0126800004</v>
      </c>
      <c r="C1849" t="str">
        <f>+'LISTADO GENERAL '!E1861</f>
        <v>RANITIDINA SOLUCION INYECTABLE BP 50MG/2ML IM/IV</v>
      </c>
      <c r="D1849">
        <f>+'LISTADO GENERAL '!F1861</f>
        <v>0</v>
      </c>
      <c r="E1849" t="str">
        <f>+'LISTADO GENERAL '!I1861</f>
        <v xml:space="preserve"> PORTUGAL</v>
      </c>
      <c r="F1849" s="20">
        <f>+'LISTADO GENERAL '!S1861</f>
        <v>46388</v>
      </c>
      <c r="G1849">
        <f>+'LISTADO GENERAL '!T1861</f>
        <v>0</v>
      </c>
      <c r="H1849" s="21">
        <f>+'LISTADO GENERAL '!O1861</f>
        <v>2.8571428571428572</v>
      </c>
      <c r="I1849">
        <f t="shared" si="56"/>
        <v>0</v>
      </c>
      <c r="J1849">
        <f>IF('LISTADO GENERAL '!K1861="EXENTO",'REF2'!I1849,I1849*1.16)</f>
        <v>0</v>
      </c>
      <c r="K1849" t="b">
        <f t="shared" si="57"/>
        <v>0</v>
      </c>
      <c r="L1849" t="str">
        <f>'LISTADO GENERAL '!A1861</f>
        <v>PRODUCTOS TOP</v>
      </c>
    </row>
    <row r="1850" spans="1:12">
      <c r="A1850" s="22">
        <v>1849</v>
      </c>
      <c r="B1850" t="str">
        <f>+'LISTADO GENERAL '!B1862</f>
        <v>022680022</v>
      </c>
      <c r="C1850" t="str">
        <f>+'LISTADO GENERAL '!E1862</f>
        <v>REDOZINC (VIT C + ZINC) 10 MG X 10 TAB</v>
      </c>
      <c r="D1850">
        <f>+'LISTADO GENERAL '!F1862</f>
        <v>0</v>
      </c>
      <c r="E1850" t="str">
        <f>+'LISTADO GENERAL '!I1862</f>
        <v xml:space="preserve"> PORTUGAL</v>
      </c>
      <c r="F1850" s="20">
        <f>+'LISTADO GENERAL '!S1862</f>
        <v>45778</v>
      </c>
      <c r="G1850">
        <f>+'LISTADO GENERAL '!T1862</f>
        <v>0</v>
      </c>
      <c r="H1850" s="21">
        <f>+'LISTADO GENERAL '!O1862</f>
        <v>1.08926582278481</v>
      </c>
      <c r="I1850">
        <f t="shared" si="56"/>
        <v>0</v>
      </c>
      <c r="J1850">
        <f>IF('LISTADO GENERAL '!K1862="EXENTO",'REF2'!I1850,I1850*1.16)</f>
        <v>0</v>
      </c>
      <c r="K1850" t="b">
        <f t="shared" si="57"/>
        <v>0</v>
      </c>
      <c r="L1850">
        <f>'LISTADO GENERAL '!A1862</f>
        <v>0</v>
      </c>
    </row>
    <row r="1851" spans="1:12">
      <c r="A1851" s="22">
        <v>1850</v>
      </c>
      <c r="B1851" t="str">
        <f>+'LISTADO GENERAL '!B1863</f>
        <v>020140000</v>
      </c>
      <c r="C1851" t="str">
        <f>+'LISTADO GENERAL '!E1863</f>
        <v xml:space="preserve">REDUGRAS  500 MG  X 30 CAPS </v>
      </c>
      <c r="D1851">
        <f>+'LISTADO GENERAL '!F1863</f>
        <v>0</v>
      </c>
      <c r="E1851" t="str">
        <f>+'LISTADO GENERAL '!I1863</f>
        <v>BEHRENS</v>
      </c>
      <c r="F1851" s="20">
        <f>+'LISTADO GENERAL '!S1863</f>
        <v>46357</v>
      </c>
      <c r="G1851">
        <f>+'LISTADO GENERAL '!T1863</f>
        <v>0</v>
      </c>
      <c r="H1851" s="21">
        <f>+'LISTADO GENERAL '!O1863</f>
        <v>7.4404761904761907</v>
      </c>
      <c r="I1851">
        <f t="shared" si="56"/>
        <v>0</v>
      </c>
      <c r="J1851">
        <f>IF('LISTADO GENERAL '!K1863="EXENTO",'REF2'!I1851,I1851*1.16)</f>
        <v>0</v>
      </c>
      <c r="K1851" t="b">
        <f t="shared" si="57"/>
        <v>0</v>
      </c>
      <c r="L1851" t="str">
        <f>'LISTADO GENERAL '!A1863</f>
        <v>PRODUCTOS TOP</v>
      </c>
    </row>
    <row r="1852" spans="1:12">
      <c r="A1852" s="22">
        <v>1851</v>
      </c>
      <c r="B1852" t="str">
        <f>+'LISTADO GENERAL '!B1864</f>
        <v>021700394</v>
      </c>
      <c r="C1852" t="str">
        <f>+'LISTADO GENERAL '!E1864</f>
        <v>REFLUXYL SUSPENSION X 120ML</v>
      </c>
      <c r="D1852">
        <f>+'LISTADO GENERAL '!F1864</f>
        <v>0</v>
      </c>
      <c r="E1852" t="str">
        <f>+'LISTADO GENERAL '!I1864</f>
        <v>VARGAS</v>
      </c>
      <c r="F1852" s="20">
        <f>+'LISTADO GENERAL '!S1864</f>
        <v>46296</v>
      </c>
      <c r="G1852">
        <f>+'LISTADO GENERAL '!T1864</f>
        <v>0</v>
      </c>
      <c r="H1852" s="21">
        <f>+'LISTADO GENERAL '!O1864</f>
        <v>7.6375493670886065</v>
      </c>
      <c r="I1852">
        <f t="shared" si="56"/>
        <v>0</v>
      </c>
      <c r="J1852">
        <f>IF('LISTADO GENERAL '!K1864="EXENTO",'REF2'!I1852,I1852*1.16)</f>
        <v>0</v>
      </c>
      <c r="K1852" t="b">
        <f t="shared" si="57"/>
        <v>0</v>
      </c>
      <c r="L1852" t="str">
        <f>'LISTADO GENERAL '!A1864</f>
        <v>PRODUCTOS TOP</v>
      </c>
    </row>
    <row r="1853" spans="1:12">
      <c r="A1853" s="22">
        <v>1852</v>
      </c>
      <c r="B1853" t="str">
        <f>+'LISTADO GENERAL '!B1865</f>
        <v>010140335</v>
      </c>
      <c r="C1853" t="str">
        <f>+'LISTADO GENERAL '!E1865</f>
        <v xml:space="preserve">REHIDROSOL  ZINC  MANZANA  X 600 ML </v>
      </c>
      <c r="D1853">
        <f>+'LISTADO GENERAL '!F1865</f>
        <v>0</v>
      </c>
      <c r="E1853" t="str">
        <f>+'LISTADO GENERAL '!I1865</f>
        <v>BEHRENS</v>
      </c>
      <c r="F1853" s="20">
        <f>+'LISTADO GENERAL '!S1865</f>
        <v>46296</v>
      </c>
      <c r="G1853">
        <f>+'LISTADO GENERAL '!T1865</f>
        <v>0</v>
      </c>
      <c r="H1853" s="21">
        <f>+'LISTADO GENERAL '!O1865</f>
        <v>4.1675124875124876</v>
      </c>
      <c r="I1853">
        <f t="shared" si="56"/>
        <v>0</v>
      </c>
      <c r="J1853">
        <f>IF('LISTADO GENERAL '!K1865="EXENTO",'REF2'!I1853,I1853*1.16)</f>
        <v>0</v>
      </c>
      <c r="K1853" t="b">
        <f t="shared" si="57"/>
        <v>0</v>
      </c>
      <c r="L1853" t="str">
        <f>'LISTADO GENERAL '!A1865</f>
        <v>PRODUCTOS TOP</v>
      </c>
    </row>
    <row r="1854" spans="1:12">
      <c r="A1854" s="22">
        <v>1853</v>
      </c>
      <c r="B1854" t="str">
        <f>+'LISTADO GENERAL '!B1866</f>
        <v>010140336</v>
      </c>
      <c r="C1854" t="str">
        <f>+'LISTADO GENERAL '!E1866</f>
        <v>REHIDROSOL  ZINC UVA   X 600ML</v>
      </c>
      <c r="D1854">
        <f>+'LISTADO GENERAL '!F1866</f>
        <v>0</v>
      </c>
      <c r="E1854" t="str">
        <f>+'LISTADO GENERAL '!I1866</f>
        <v>BEHRENS</v>
      </c>
      <c r="F1854" s="20">
        <f>+'LISTADO GENERAL '!S1866</f>
        <v>46235</v>
      </c>
      <c r="G1854">
        <f>+'LISTADO GENERAL '!T1866</f>
        <v>0</v>
      </c>
      <c r="H1854" s="21">
        <f>+'LISTADO GENERAL '!O1866</f>
        <v>4.0558441558441558</v>
      </c>
      <c r="I1854">
        <f t="shared" si="56"/>
        <v>0</v>
      </c>
      <c r="J1854">
        <f>IF('LISTADO GENERAL '!K1866="EXENTO",'REF2'!I1854,I1854*1.16)</f>
        <v>0</v>
      </c>
      <c r="K1854" t="b">
        <f t="shared" si="57"/>
        <v>0</v>
      </c>
      <c r="L1854" t="str">
        <f>'LISTADO GENERAL '!A1866</f>
        <v>PRODUCTOS TOP</v>
      </c>
    </row>
    <row r="1855" spans="1:12">
      <c r="A1855" s="22">
        <v>1854</v>
      </c>
      <c r="B1855" t="str">
        <f>+'LISTADO GENERAL '!B1867</f>
        <v>010140308</v>
      </c>
      <c r="C1855" t="str">
        <f>+'LISTADO GENERAL '!E1867</f>
        <v>REHIDROSOL FRAMBUESA X 600ML</v>
      </c>
      <c r="D1855">
        <f>+'LISTADO GENERAL '!F1867</f>
        <v>0</v>
      </c>
      <c r="E1855" t="str">
        <f>+'LISTADO GENERAL '!I1867</f>
        <v>BEHRENS</v>
      </c>
      <c r="F1855" s="20">
        <f>+'LISTADO GENERAL '!S1867</f>
        <v>46143</v>
      </c>
      <c r="G1855">
        <f>+'LISTADO GENERAL '!T1867</f>
        <v>0</v>
      </c>
      <c r="H1855" s="21">
        <f>+'LISTADO GENERAL '!O1867</f>
        <v>3.9531645569620255</v>
      </c>
      <c r="I1855">
        <f t="shared" si="56"/>
        <v>0</v>
      </c>
      <c r="J1855">
        <f>IF('LISTADO GENERAL '!K1867="EXENTO",'REF2'!I1855,I1855*1.16)</f>
        <v>0</v>
      </c>
      <c r="K1855" t="b">
        <f t="shared" si="57"/>
        <v>0</v>
      </c>
      <c r="L1855" t="str">
        <f>'LISTADO GENERAL '!A1867</f>
        <v>PRODUCTOS TOP</v>
      </c>
    </row>
    <row r="1856" spans="1:12">
      <c r="A1856" s="22">
        <v>1855</v>
      </c>
      <c r="B1856" t="str">
        <f>+'LISTADO GENERAL '!B1868</f>
        <v>010140301</v>
      </c>
      <c r="C1856" t="str">
        <f>+'LISTADO GENERAL '!E1868</f>
        <v>REHIDROSOL FRESA X 600ML</v>
      </c>
      <c r="D1856">
        <f>+'LISTADO GENERAL '!F1868</f>
        <v>0</v>
      </c>
      <c r="E1856" t="str">
        <f>+'LISTADO GENERAL '!I1868</f>
        <v>BEHRENS</v>
      </c>
      <c r="F1856" s="20">
        <f>+'LISTADO GENERAL '!S1868</f>
        <v>46113</v>
      </c>
      <c r="G1856">
        <f>+'LISTADO GENERAL '!T1868</f>
        <v>0</v>
      </c>
      <c r="H1856" s="21">
        <f>+'LISTADO GENERAL '!O1868</f>
        <v>4.0558441558441558</v>
      </c>
      <c r="I1856">
        <f t="shared" si="56"/>
        <v>0</v>
      </c>
      <c r="J1856">
        <f>IF('LISTADO GENERAL '!K1868="EXENTO",'REF2'!I1856,I1856*1.16)</f>
        <v>0</v>
      </c>
      <c r="K1856" t="b">
        <f t="shared" si="57"/>
        <v>0</v>
      </c>
      <c r="L1856" t="str">
        <f>'LISTADO GENERAL '!A1868</f>
        <v>PRODUCTOS TOP</v>
      </c>
    </row>
    <row r="1857" spans="1:12">
      <c r="A1857" s="22">
        <v>1856</v>
      </c>
      <c r="B1857" t="str">
        <f>+'LISTADO GENERAL '!B1869</f>
        <v>010140325</v>
      </c>
      <c r="C1857" t="str">
        <f>+'LISTADO GENERAL '!E1869</f>
        <v>REHIDROSOL MANZANA X 600ML</v>
      </c>
      <c r="D1857">
        <f>+'LISTADO GENERAL '!F1869</f>
        <v>0</v>
      </c>
      <c r="E1857" t="str">
        <f>+'LISTADO GENERAL '!I1869</f>
        <v>BEHRENS</v>
      </c>
      <c r="F1857" s="20">
        <f>+'LISTADO GENERAL '!S1869</f>
        <v>46054</v>
      </c>
      <c r="G1857">
        <f>+'LISTADO GENERAL '!T1869</f>
        <v>0</v>
      </c>
      <c r="H1857" s="21">
        <f>+'LISTADO GENERAL '!O1869</f>
        <v>4.0558441558441558</v>
      </c>
      <c r="I1857">
        <f t="shared" si="56"/>
        <v>0</v>
      </c>
      <c r="J1857">
        <f>IF('LISTADO GENERAL '!K1869="EXENTO",'REF2'!I1857,I1857*1.16)</f>
        <v>0</v>
      </c>
      <c r="K1857" t="b">
        <f t="shared" si="57"/>
        <v>0</v>
      </c>
      <c r="L1857" t="str">
        <f>'LISTADO GENERAL '!A1869</f>
        <v>PRODUCTOS TOP</v>
      </c>
    </row>
    <row r="1858" spans="1:12">
      <c r="A1858" s="22">
        <v>1857</v>
      </c>
      <c r="B1858" t="str">
        <f>+'LISTADO GENERAL '!B1870</f>
        <v>010140302</v>
      </c>
      <c r="C1858" t="str">
        <f>+'LISTADO GENERAL '!E1870</f>
        <v>REHIDROSOL UVA 45MEQ X600ml</v>
      </c>
      <c r="D1858">
        <f>+'LISTADO GENERAL '!F1870</f>
        <v>0</v>
      </c>
      <c r="E1858" t="str">
        <f>+'LISTADO GENERAL '!I1870</f>
        <v>BEHRENS</v>
      </c>
      <c r="F1858" s="20">
        <f>+'LISTADO GENERAL '!S1870</f>
        <v>46082</v>
      </c>
      <c r="G1858">
        <f>+'LISTADO GENERAL '!T1870</f>
        <v>0</v>
      </c>
      <c r="H1858" s="21">
        <f>+'LISTADO GENERAL '!O1870</f>
        <v>3.9982257179440275</v>
      </c>
      <c r="I1858">
        <f t="shared" ref="I1858:I1921" si="58">+H1858*G1858</f>
        <v>0</v>
      </c>
      <c r="J1858">
        <f>IF('LISTADO GENERAL '!K1870="EXENTO",'REF2'!I1858,I1858*1.16)</f>
        <v>0</v>
      </c>
      <c r="K1858" t="b">
        <f t="shared" si="57"/>
        <v>0</v>
      </c>
      <c r="L1858" t="str">
        <f>'LISTADO GENERAL '!A1870</f>
        <v>PRODUCTOS TOP</v>
      </c>
    </row>
    <row r="1859" spans="1:12">
      <c r="A1859" s="22">
        <v>1858</v>
      </c>
      <c r="B1859" t="str">
        <f>+'LISTADO GENERAL '!B1871</f>
        <v>020981220</v>
      </c>
      <c r="C1859" t="str">
        <f>+'LISTADO GENERAL '!E1871</f>
        <v>RENAKAT LP 10Meq X 30 COMP</v>
      </c>
      <c r="D1859">
        <f>+'LISTADO GENERAL '!F1871</f>
        <v>0</v>
      </c>
      <c r="E1859" t="str">
        <f>+'LISTADO GENERAL '!I1871</f>
        <v>LETI-GENVEN</v>
      </c>
      <c r="F1859" s="20">
        <f>+'LISTADO GENERAL '!S1871</f>
        <v>46204</v>
      </c>
      <c r="G1859">
        <f>+'LISTADO GENERAL '!T1871</f>
        <v>0</v>
      </c>
      <c r="H1859" s="21">
        <f>+'LISTADO GENERAL '!O1871</f>
        <v>9.3272727272727245</v>
      </c>
      <c r="I1859">
        <f t="shared" si="58"/>
        <v>0</v>
      </c>
      <c r="J1859">
        <f>IF('LISTADO GENERAL '!K1871="EXENTO",'REF2'!I1859,I1859*1.16)</f>
        <v>0</v>
      </c>
      <c r="K1859" t="b">
        <f t="shared" ref="K1859:K1922" si="59">IF(AND(G1859&gt;0,OR(L1859=$L$1,L1859=$M$1)),ROW())</f>
        <v>0</v>
      </c>
      <c r="L1859" t="str">
        <f>'LISTADO GENERAL '!A1871</f>
        <v xml:space="preserve">BROCHE DE ORO </v>
      </c>
    </row>
    <row r="1860" spans="1:12">
      <c r="A1860" s="22">
        <v>1859</v>
      </c>
      <c r="B1860" t="str">
        <f>+'LISTADO GENERAL '!B1872</f>
        <v>030720013</v>
      </c>
      <c r="C1860" t="str">
        <f>+'LISTADO GENERAL '!E1872</f>
        <v>RESECAL (RACECADOTRILO )  10MG X 10 SOB</v>
      </c>
      <c r="D1860">
        <f>+'LISTADO GENERAL '!F1872</f>
        <v>0</v>
      </c>
      <c r="E1860" t="str">
        <f>+'LISTADO GENERAL '!I1872</f>
        <v>DISKAM</v>
      </c>
      <c r="F1860" s="20">
        <f>+'LISTADO GENERAL '!S1872</f>
        <v>46174</v>
      </c>
      <c r="G1860">
        <f>+'LISTADO GENERAL '!T1872</f>
        <v>0</v>
      </c>
      <c r="H1860" s="21">
        <f>+'LISTADO GENERAL '!O1872</f>
        <v>9.2467532467532472</v>
      </c>
      <c r="I1860">
        <f t="shared" si="58"/>
        <v>0</v>
      </c>
      <c r="J1860">
        <f>IF('LISTADO GENERAL '!K1872="EXENTO",'REF2'!I1860,I1860*1.16)</f>
        <v>0</v>
      </c>
      <c r="K1860" t="b">
        <f t="shared" si="59"/>
        <v>0</v>
      </c>
      <c r="L1860" t="str">
        <f>'LISTADO GENERAL '!A1872</f>
        <v>PRODUCTOS TOP</v>
      </c>
    </row>
    <row r="1861" spans="1:12">
      <c r="A1861" s="22">
        <v>1860</v>
      </c>
      <c r="B1861" t="str">
        <f>+'LISTADO GENERAL '!B1873</f>
        <v>021181123</v>
      </c>
      <c r="C1861" t="str">
        <f>+'LISTADO GENERAL '!E1873</f>
        <v>RESEQUIL 0.1% LOCION TOPICA X 10ML</v>
      </c>
      <c r="D1861">
        <f>+'LISTADO GENERAL '!F1873</f>
        <v>0</v>
      </c>
      <c r="E1861" t="str">
        <f>+'LISTADO GENERAL '!I1873</f>
        <v>OFTALMI</v>
      </c>
      <c r="F1861" s="20">
        <f>+'LISTADO GENERAL '!S1873</f>
        <v>45809</v>
      </c>
      <c r="G1861">
        <f>+'LISTADO GENERAL '!T1873</f>
        <v>0</v>
      </c>
      <c r="H1861" s="21">
        <f>+'LISTADO GENERAL '!O1873</f>
        <v>3.3042857142857143</v>
      </c>
      <c r="I1861">
        <f t="shared" si="58"/>
        <v>0</v>
      </c>
      <c r="J1861">
        <f>IF('LISTADO GENERAL '!K1873="EXENTO",'REF2'!I1861,I1861*1.16)</f>
        <v>0</v>
      </c>
      <c r="K1861" t="b">
        <f t="shared" si="59"/>
        <v>0</v>
      </c>
      <c r="L1861" t="str">
        <f>'LISTADO GENERAL '!A1873</f>
        <v>BROCHE DE ORO</v>
      </c>
    </row>
    <row r="1862" spans="1:12">
      <c r="A1862" s="22">
        <v>1861</v>
      </c>
      <c r="B1862" t="str">
        <f>+'LISTADO GENERAL '!B1874</f>
        <v>033650001</v>
      </c>
      <c r="C1862" t="str">
        <f>+'LISTADO GENERAL '!E1874</f>
        <v>REUMAQUINE (HIDROCLOROQUINA SULFATO) 200mg X 20TBL</v>
      </c>
      <c r="D1862">
        <f>+'LISTADO GENERAL '!F1874</f>
        <v>0</v>
      </c>
      <c r="E1862" t="str">
        <f>+'LISTADO GENERAL '!I1874</f>
        <v>DOLLYFARMA</v>
      </c>
      <c r="F1862" s="20">
        <f>+'LISTADO GENERAL '!S1874</f>
        <v>46388</v>
      </c>
      <c r="G1862">
        <f>+'LISTADO GENERAL '!T1874</f>
        <v>0</v>
      </c>
      <c r="H1862" s="21">
        <f>+'LISTADO GENERAL '!O1874</f>
        <v>8.6075949367088604</v>
      </c>
      <c r="I1862">
        <f t="shared" si="58"/>
        <v>0</v>
      </c>
      <c r="J1862">
        <f>IF('LISTADO GENERAL '!K1874="EXENTO",'REF2'!I1862,I1862*1.16)</f>
        <v>0</v>
      </c>
      <c r="K1862" t="b">
        <f t="shared" si="59"/>
        <v>0</v>
      </c>
      <c r="L1862" t="str">
        <f>'LISTADO GENERAL '!A1874</f>
        <v>PRODUCTOS TOP</v>
      </c>
    </row>
    <row r="1863" spans="1:12">
      <c r="A1863" s="22">
        <v>1862</v>
      </c>
      <c r="B1863" t="str">
        <f>+'LISTADO GENERAL '!B1875</f>
        <v>033730009</v>
      </c>
      <c r="C1863" t="str">
        <f>+'LISTADO GENERAL '!E1875</f>
        <v>REVERSAIR 5MG X 10 TAB (MONTELUKAST)</v>
      </c>
      <c r="D1863">
        <f>+'LISTADO GENERAL '!F1875</f>
        <v>0</v>
      </c>
      <c r="E1863" t="str">
        <f>+'LISTADO GENERAL '!I1875</f>
        <v>CAPSUVEN</v>
      </c>
      <c r="F1863" s="20">
        <f>+'LISTADO GENERAL '!S1875</f>
        <v>46174</v>
      </c>
      <c r="G1863">
        <f>+'LISTADO GENERAL '!T1875</f>
        <v>0</v>
      </c>
      <c r="H1863" s="21">
        <f>+'LISTADO GENERAL '!O1875</f>
        <v>0.69457142857142873</v>
      </c>
      <c r="I1863">
        <f t="shared" si="58"/>
        <v>0</v>
      </c>
      <c r="J1863">
        <f>IF('LISTADO GENERAL '!K1875="EXENTO",'REF2'!I1863,I1863*1.16)</f>
        <v>0</v>
      </c>
      <c r="K1863" t="b">
        <f t="shared" si="59"/>
        <v>0</v>
      </c>
      <c r="L1863" t="str">
        <f>'LISTADO GENERAL '!A1875</f>
        <v>MORADO DE BIENESTAR</v>
      </c>
    </row>
    <row r="1864" spans="1:12">
      <c r="A1864" s="22">
        <v>1863</v>
      </c>
      <c r="B1864" t="str">
        <f>+'LISTADO GENERAL '!B1876</f>
        <v>021490874</v>
      </c>
      <c r="C1864" t="str">
        <f>+'LISTADO GENERAL '!E1876</f>
        <v>RIDAL 2MG X 20 COMP</v>
      </c>
      <c r="D1864">
        <f>+'LISTADO GENERAL '!F1876</f>
        <v>0</v>
      </c>
      <c r="E1864" t="str">
        <f>+'LISTADO GENERAL '!I1876</f>
        <v>ROWE</v>
      </c>
      <c r="F1864" s="20">
        <f>+'LISTADO GENERAL '!S1876</f>
        <v>46966</v>
      </c>
      <c r="G1864">
        <f>+'LISTADO GENERAL '!T1876</f>
        <v>0</v>
      </c>
      <c r="H1864" s="21">
        <f>+'LISTADO GENERAL '!O1876</f>
        <v>6.4794285714285724</v>
      </c>
      <c r="I1864">
        <f t="shared" si="58"/>
        <v>0</v>
      </c>
      <c r="J1864">
        <f>IF('LISTADO GENERAL '!K1876="EXENTO",'REF2'!I1864,I1864*1.16)</f>
        <v>0</v>
      </c>
      <c r="K1864" t="b">
        <f t="shared" si="59"/>
        <v>0</v>
      </c>
      <c r="L1864" t="str">
        <f>'LISTADO GENERAL '!A1876</f>
        <v>PRODUCTOS TOP</v>
      </c>
    </row>
    <row r="1865" spans="1:12">
      <c r="A1865" s="22">
        <v>1864</v>
      </c>
      <c r="B1865" t="str">
        <f>+'LISTADO GENERAL '!B1877</f>
        <v>021490875</v>
      </c>
      <c r="C1865" t="str">
        <f>+'LISTADO GENERAL '!E1877</f>
        <v>RIDAL 3MG X 20 COMP</v>
      </c>
      <c r="D1865">
        <f>+'LISTADO GENERAL '!F1877</f>
        <v>0</v>
      </c>
      <c r="E1865" t="str">
        <f>+'LISTADO GENERAL '!I1877</f>
        <v>ROWE</v>
      </c>
      <c r="F1865" s="20">
        <f>+'LISTADO GENERAL '!S1877</f>
        <v>46600</v>
      </c>
      <c r="G1865">
        <f>+'LISTADO GENERAL '!T1877</f>
        <v>0</v>
      </c>
      <c r="H1865" s="21">
        <f>+'LISTADO GENERAL '!O1877</f>
        <v>8.57113924050633</v>
      </c>
      <c r="I1865">
        <f t="shared" si="58"/>
        <v>0</v>
      </c>
      <c r="J1865">
        <f>IF('LISTADO GENERAL '!K1877="EXENTO",'REF2'!I1865,I1865*1.16)</f>
        <v>0</v>
      </c>
      <c r="K1865" t="b">
        <f t="shared" si="59"/>
        <v>0</v>
      </c>
      <c r="L1865">
        <f>'LISTADO GENERAL '!A1877</f>
        <v>0</v>
      </c>
    </row>
    <row r="1866" spans="1:12">
      <c r="A1866" s="22">
        <v>1865</v>
      </c>
      <c r="B1866" t="str">
        <f>+'LISTADO GENERAL '!B1878</f>
        <v>020980400</v>
      </c>
      <c r="C1866" t="str">
        <f>+'LISTADO GENERAL '!E1878</f>
        <v>RIFAMIX 200MG X 12 COMP</v>
      </c>
      <c r="D1866">
        <f>+'LISTADO GENERAL '!F1878</f>
        <v>0</v>
      </c>
      <c r="E1866" t="str">
        <f>+'LISTADO GENERAL '!I1878</f>
        <v>LETI-GENVEN</v>
      </c>
      <c r="F1866" s="20">
        <f>+'LISTADO GENERAL '!S1878</f>
        <v>46023</v>
      </c>
      <c r="G1866">
        <f>+'LISTADO GENERAL '!T1878</f>
        <v>0</v>
      </c>
      <c r="H1866" s="21">
        <f>+'LISTADO GENERAL '!O1878</f>
        <v>13.386363636363635</v>
      </c>
      <c r="I1866">
        <f t="shared" si="58"/>
        <v>0</v>
      </c>
      <c r="J1866">
        <f>IF('LISTADO GENERAL '!K1878="EXENTO",'REF2'!I1866,I1866*1.16)</f>
        <v>0</v>
      </c>
      <c r="K1866" t="b">
        <f t="shared" si="59"/>
        <v>0</v>
      </c>
      <c r="L1866" t="str">
        <f>'LISTADO GENERAL '!A1878</f>
        <v xml:space="preserve">BROCHE DE ORO </v>
      </c>
    </row>
    <row r="1867" spans="1:12">
      <c r="A1867" s="22">
        <v>1866</v>
      </c>
      <c r="B1867" t="str">
        <f>+'LISTADO GENERAL '!B1879</f>
        <v>020981083</v>
      </c>
      <c r="C1867" t="str">
        <f>+'LISTADO GENERAL '!E1879</f>
        <v>RIFAMIX 550MG X 10 COMP</v>
      </c>
      <c r="D1867">
        <f>+'LISTADO GENERAL '!F1879</f>
        <v>0</v>
      </c>
      <c r="E1867" t="str">
        <f>+'LISTADO GENERAL '!I1879</f>
        <v>LETI-GENVEN</v>
      </c>
      <c r="F1867" s="20">
        <f>+'LISTADO GENERAL '!S1879</f>
        <v>46266</v>
      </c>
      <c r="G1867">
        <f>+'LISTADO GENERAL '!T1879</f>
        <v>0</v>
      </c>
      <c r="H1867" s="21">
        <f>+'LISTADO GENERAL '!O1879</f>
        <v>21.06038961038961</v>
      </c>
      <c r="I1867">
        <f t="shared" si="58"/>
        <v>0</v>
      </c>
      <c r="J1867">
        <f>IF('LISTADO GENERAL '!K1879="EXENTO",'REF2'!I1867,I1867*1.16)</f>
        <v>0</v>
      </c>
      <c r="K1867" t="b">
        <f t="shared" si="59"/>
        <v>0</v>
      </c>
      <c r="L1867" t="str">
        <f>'LISTADO GENERAL '!A1879</f>
        <v xml:space="preserve">BROCHE DE ORO </v>
      </c>
    </row>
    <row r="1868" spans="1:12">
      <c r="A1868" s="22">
        <v>1867</v>
      </c>
      <c r="B1868" t="str">
        <f>+'LISTADO GENERAL '!B1880</f>
        <v>0217208267</v>
      </c>
      <c r="C1868" t="str">
        <f>+'LISTADO GENERAL '!E1880</f>
        <v xml:space="preserve">RIFAMPICINA 300 MG X 4 CAP </v>
      </c>
      <c r="D1868">
        <f>+'LISTADO GENERAL '!F1880</f>
        <v>0</v>
      </c>
      <c r="E1868" t="str">
        <f>+'LISTADO GENERAL '!I1880</f>
        <v>VINCENTI</v>
      </c>
      <c r="F1868" s="20">
        <f>+'LISTADO GENERAL '!S1880</f>
        <v>46600</v>
      </c>
      <c r="G1868">
        <f>+'LISTADO GENERAL '!T1880</f>
        <v>0</v>
      </c>
      <c r="H1868" s="21">
        <f>+'LISTADO GENERAL '!O1880</f>
        <v>4.1012658227848098</v>
      </c>
      <c r="I1868">
        <f t="shared" si="58"/>
        <v>0</v>
      </c>
      <c r="J1868">
        <f>IF('LISTADO GENERAL '!K1880="EXENTO",'REF2'!I1868,I1868*1.16)</f>
        <v>0</v>
      </c>
      <c r="K1868" t="b">
        <f t="shared" si="59"/>
        <v>0</v>
      </c>
      <c r="L1868">
        <f>'LISTADO GENERAL '!A1880</f>
        <v>0</v>
      </c>
    </row>
    <row r="1869" spans="1:12">
      <c r="A1869" s="22">
        <v>1868</v>
      </c>
      <c r="B1869" t="str">
        <f>+'LISTADO GENERAL '!B1881</f>
        <v>023750000</v>
      </c>
      <c r="C1869" t="str">
        <f>+'LISTADO GENERAL '!E1881</f>
        <v>RIFAXIMINA 200 MG X 10 TAB</v>
      </c>
      <c r="D1869">
        <f>+'LISTADO GENERAL '!F1881</f>
        <v>0</v>
      </c>
      <c r="E1869" t="str">
        <f>+'LISTADO GENERAL '!I1881</f>
        <v>BIOGLASS</v>
      </c>
      <c r="F1869" s="20">
        <f>+'LISTADO GENERAL '!S1881</f>
        <v>46113</v>
      </c>
      <c r="G1869">
        <f>+'LISTADO GENERAL '!T1881</f>
        <v>0</v>
      </c>
      <c r="H1869" s="21">
        <f>+'LISTADO GENERAL '!O1881</f>
        <v>7.1745357142857138</v>
      </c>
      <c r="I1869">
        <f t="shared" si="58"/>
        <v>0</v>
      </c>
      <c r="J1869">
        <f>IF('LISTADO GENERAL '!K1881="EXENTO",'REF2'!I1869,I1869*1.16)</f>
        <v>0</v>
      </c>
      <c r="K1869" t="b">
        <f t="shared" si="59"/>
        <v>0</v>
      </c>
      <c r="L1869" t="str">
        <f>'LISTADO GENERAL '!A1881</f>
        <v xml:space="preserve">BROCHE DE ORO </v>
      </c>
    </row>
    <row r="1870" spans="1:12">
      <c r="A1870" s="22">
        <v>1869</v>
      </c>
      <c r="B1870" t="str">
        <f>+'LISTADO GENERAL '!B1882</f>
        <v>020261112</v>
      </c>
      <c r="C1870" t="str">
        <f>+'LISTADO GENERAL '!E1882</f>
        <v>RIFAXIMINA 200 MG X 10 TAB</v>
      </c>
      <c r="D1870">
        <f>+'LISTADO GENERAL '!F1882</f>
        <v>0</v>
      </c>
      <c r="E1870" t="str">
        <f>+'LISTADO GENERAL '!I1882</f>
        <v>CALOX</v>
      </c>
      <c r="F1870" s="20">
        <f>+'LISTADO GENERAL '!S1882</f>
        <v>46174</v>
      </c>
      <c r="G1870">
        <f>+'LISTADO GENERAL '!T1882</f>
        <v>0</v>
      </c>
      <c r="H1870" s="21">
        <f>+'LISTADO GENERAL '!O1882</f>
        <v>9.5442857142857154</v>
      </c>
      <c r="I1870">
        <f t="shared" si="58"/>
        <v>0</v>
      </c>
      <c r="J1870">
        <f>IF('LISTADO GENERAL '!K1882="EXENTO",'REF2'!I1870,I1870*1.16)</f>
        <v>0</v>
      </c>
      <c r="K1870" t="b">
        <f t="shared" si="59"/>
        <v>0</v>
      </c>
      <c r="L1870">
        <f>'LISTADO GENERAL '!A1882</f>
        <v>0</v>
      </c>
    </row>
    <row r="1871" spans="1:12">
      <c r="A1871" s="22">
        <v>1870</v>
      </c>
      <c r="B1871" t="str">
        <f>+'LISTADO GENERAL '!B1883</f>
        <v>033890000</v>
      </c>
      <c r="C1871" t="str">
        <f>+'LISTADO GENERAL '!E1883</f>
        <v>RIMOSS 0.05% 18 g x 140 DOSIS  SPRAY</v>
      </c>
      <c r="D1871">
        <f>+'LISTADO GENERAL '!F1883</f>
        <v>0</v>
      </c>
      <c r="E1871" t="str">
        <f>+'LISTADO GENERAL '!I1883</f>
        <v>EUROCIENCIA</v>
      </c>
      <c r="F1871" s="20">
        <f>+'LISTADO GENERAL '!S1883</f>
        <v>46296</v>
      </c>
      <c r="G1871">
        <f>+'LISTADO GENERAL '!T1883</f>
        <v>0</v>
      </c>
      <c r="H1871" s="21">
        <f>+'LISTADO GENERAL '!O1883</f>
        <v>5.4285714285714279</v>
      </c>
      <c r="I1871">
        <f t="shared" si="58"/>
        <v>0</v>
      </c>
      <c r="J1871">
        <f>IF('LISTADO GENERAL '!K1883="EXENTO",'REF2'!I1871,I1871*1.16)</f>
        <v>0</v>
      </c>
      <c r="K1871" t="b">
        <f t="shared" si="59"/>
        <v>0</v>
      </c>
      <c r="L1871">
        <f>'LISTADO GENERAL '!A1883</f>
        <v>0</v>
      </c>
    </row>
    <row r="1872" spans="1:12">
      <c r="A1872" s="22">
        <v>1871</v>
      </c>
      <c r="B1872" t="str">
        <f>+'LISTADO GENERAL '!B1884</f>
        <v>013700001</v>
      </c>
      <c r="C1872" t="str">
        <f>+'LISTADO GENERAL '!E1884</f>
        <v>RINGER LACTATO 500 ML</v>
      </c>
      <c r="D1872">
        <f>+'LISTADO GENERAL '!F1884</f>
        <v>0</v>
      </c>
      <c r="E1872" t="str">
        <f>+'LISTADO GENERAL '!I1884</f>
        <v>TRADING MEDICAL</v>
      </c>
      <c r="F1872" s="20">
        <f>+'LISTADO GENERAL '!S1884</f>
        <v>46235</v>
      </c>
      <c r="G1872">
        <f>+'LISTADO GENERAL '!T1884</f>
        <v>0</v>
      </c>
      <c r="H1872" s="21">
        <f>+'LISTADO GENERAL '!O1884</f>
        <v>0.98701298701298701</v>
      </c>
      <c r="I1872">
        <f t="shared" si="58"/>
        <v>0</v>
      </c>
      <c r="J1872">
        <f>IF('LISTADO GENERAL '!K1884="EXENTO",'REF2'!I1872,I1872*1.16)</f>
        <v>0</v>
      </c>
      <c r="K1872" t="b">
        <f t="shared" si="59"/>
        <v>0</v>
      </c>
      <c r="L1872">
        <f>'LISTADO GENERAL '!A1884</f>
        <v>0</v>
      </c>
    </row>
    <row r="1873" spans="1:12">
      <c r="A1873" s="22">
        <v>1872</v>
      </c>
      <c r="B1873" t="str">
        <f>+'LISTADO GENERAL '!B1885</f>
        <v>0137400002</v>
      </c>
      <c r="C1873" t="str">
        <f>+'LISTADO GENERAL '!E1885</f>
        <v>RINGER LACTATO 500 ML I.V</v>
      </c>
      <c r="D1873">
        <f>+'LISTADO GENERAL '!F1885</f>
        <v>0</v>
      </c>
      <c r="E1873" t="str">
        <f>+'LISTADO GENERAL '!I1885</f>
        <v>BALKER</v>
      </c>
      <c r="F1873" s="20">
        <f>+'LISTADO GENERAL '!S1885</f>
        <v>46357</v>
      </c>
      <c r="G1873">
        <f>+'LISTADO GENERAL '!T1885</f>
        <v>0</v>
      </c>
      <c r="H1873" s="21">
        <f>+'LISTADO GENERAL '!O1885</f>
        <v>1.5571428571428572</v>
      </c>
      <c r="I1873">
        <f t="shared" si="58"/>
        <v>0</v>
      </c>
      <c r="J1873">
        <f>IF('LISTADO GENERAL '!K1885="EXENTO",'REF2'!I1873,I1873*1.16)</f>
        <v>0</v>
      </c>
      <c r="K1873" t="b">
        <f t="shared" si="59"/>
        <v>0</v>
      </c>
      <c r="L1873">
        <f>'LISTADO GENERAL '!A1885</f>
        <v>0</v>
      </c>
    </row>
    <row r="1874" spans="1:12">
      <c r="A1874" s="22">
        <v>1873</v>
      </c>
      <c r="B1874" t="str">
        <f>+'LISTADO GENERAL '!B1886</f>
        <v>033180063</v>
      </c>
      <c r="C1874" t="str">
        <f>+'LISTADO GENERAL '!E1886</f>
        <v>RINICORT 50 mcg</v>
      </c>
      <c r="D1874">
        <f>+'LISTADO GENERAL '!F1886</f>
        <v>0</v>
      </c>
      <c r="E1874" t="str">
        <f>+'LISTADO GENERAL '!I1886</f>
        <v>ARTE + MEDICO</v>
      </c>
      <c r="F1874" s="20">
        <f>+'LISTADO GENERAL '!S1886</f>
        <v>46569</v>
      </c>
      <c r="G1874">
        <f>+'LISTADO GENERAL '!T1886</f>
        <v>0</v>
      </c>
      <c r="H1874" s="21">
        <f>+'LISTADO GENERAL '!O1886</f>
        <v>7.7582278481012654</v>
      </c>
      <c r="I1874">
        <f t="shared" si="58"/>
        <v>0</v>
      </c>
      <c r="J1874">
        <f>IF('LISTADO GENERAL '!K1886="EXENTO",'REF2'!I1874,I1874*1.16)</f>
        <v>0</v>
      </c>
      <c r="K1874" t="b">
        <f t="shared" si="59"/>
        <v>0</v>
      </c>
      <c r="L1874">
        <f>'LISTADO GENERAL '!A1886</f>
        <v>0</v>
      </c>
    </row>
    <row r="1875" spans="1:12">
      <c r="A1875" s="22">
        <v>1874</v>
      </c>
      <c r="B1875" t="str">
        <f>+'LISTADO GENERAL '!B1887</f>
        <v>020550452</v>
      </c>
      <c r="C1875" t="str">
        <f>+'LISTADO GENERAL '!E1887</f>
        <v>RINOLAST D 30-30MG/5ML SUSP ORAL X 120ML</v>
      </c>
      <c r="D1875">
        <f>+'LISTADO GENERAL '!F1887</f>
        <v>0</v>
      </c>
      <c r="E1875" t="str">
        <f>+'LISTADO GENERAL '!I1887</f>
        <v>FARMA</v>
      </c>
      <c r="F1875" s="20">
        <f>+'LISTADO GENERAL '!S1887</f>
        <v>46204</v>
      </c>
      <c r="G1875">
        <f>+'LISTADO GENERAL '!T1887</f>
        <v>0</v>
      </c>
      <c r="H1875" s="21">
        <f>+'LISTADO GENERAL '!O1887</f>
        <v>10.951904761904762</v>
      </c>
      <c r="I1875">
        <f t="shared" si="58"/>
        <v>0</v>
      </c>
      <c r="J1875">
        <f>IF('LISTADO GENERAL '!K1887="EXENTO",'REF2'!I1875,I1875*1.16)</f>
        <v>0</v>
      </c>
      <c r="K1875" t="b">
        <f t="shared" si="59"/>
        <v>0</v>
      </c>
      <c r="L1875">
        <f>'LISTADO GENERAL '!A1887</f>
        <v>0</v>
      </c>
    </row>
    <row r="1876" spans="1:12">
      <c r="A1876" s="22">
        <v>1875</v>
      </c>
      <c r="B1876" t="str">
        <f>+'LISTADO GENERAL '!B1888</f>
        <v>023690010</v>
      </c>
      <c r="C1876" t="str">
        <f>+'LISTADO GENERAL '!E1888</f>
        <v>RISPERID 1 mg / mL X 20 mL SOL</v>
      </c>
      <c r="D1876">
        <f>+'LISTADO GENERAL '!F1888</f>
        <v>0</v>
      </c>
      <c r="E1876" t="str">
        <f>+'LISTADO GENERAL '!I1888</f>
        <v>ROEMMERS</v>
      </c>
      <c r="F1876" s="20">
        <f>+'LISTADO GENERAL '!S1888</f>
        <v>46478</v>
      </c>
      <c r="G1876">
        <f>+'LISTADO GENERAL '!T1888</f>
        <v>0</v>
      </c>
      <c r="H1876" s="21">
        <f>+'LISTADO GENERAL '!O1888</f>
        <v>6.404155844155845</v>
      </c>
      <c r="I1876">
        <f t="shared" si="58"/>
        <v>0</v>
      </c>
      <c r="J1876">
        <f>IF('LISTADO GENERAL '!K1888="EXENTO",'REF2'!I1876,I1876*1.16)</f>
        <v>0</v>
      </c>
      <c r="K1876" t="b">
        <f t="shared" si="59"/>
        <v>0</v>
      </c>
      <c r="L1876">
        <f>'LISTADO GENERAL '!A1888</f>
        <v>0</v>
      </c>
    </row>
    <row r="1877" spans="1:12">
      <c r="A1877" s="22">
        <v>1876</v>
      </c>
      <c r="B1877" t="str">
        <f>+'LISTADO GENERAL '!B1889</f>
        <v>020260813</v>
      </c>
      <c r="C1877" t="str">
        <f>+'LISTADO GENERAL '!E1889</f>
        <v>RISPERIDONA 2MG X 20 TAB</v>
      </c>
      <c r="D1877">
        <f>+'LISTADO GENERAL '!F1889</f>
        <v>0</v>
      </c>
      <c r="E1877" t="str">
        <f>+'LISTADO GENERAL '!I1889</f>
        <v>CALOX</v>
      </c>
      <c r="F1877" s="20">
        <f>+'LISTADO GENERAL '!S1889</f>
        <v>46266</v>
      </c>
      <c r="G1877">
        <f>+'LISTADO GENERAL '!T1889</f>
        <v>0</v>
      </c>
      <c r="H1877" s="21">
        <f>+'LISTADO GENERAL '!O1889</f>
        <v>4.6582278481012658</v>
      </c>
      <c r="I1877">
        <f t="shared" si="58"/>
        <v>0</v>
      </c>
      <c r="J1877">
        <f>IF('LISTADO GENERAL '!K1889="EXENTO",'REF2'!I1877,I1877*1.16)</f>
        <v>0</v>
      </c>
      <c r="K1877" t="b">
        <f t="shared" si="59"/>
        <v>0</v>
      </c>
      <c r="L1877">
        <f>'LISTADO GENERAL '!A1889</f>
        <v>0</v>
      </c>
    </row>
    <row r="1878" spans="1:12">
      <c r="A1878" s="22">
        <v>1877</v>
      </c>
      <c r="B1878" t="str">
        <f>+'LISTADO GENERAL '!B1890</f>
        <v>023690002</v>
      </c>
      <c r="C1878" t="str">
        <f>+'LISTADO GENERAL '!E1890</f>
        <v>RITROMI  (CLARITROMICINA) 500mg X 10 TAB</v>
      </c>
      <c r="D1878">
        <f>+'LISTADO GENERAL '!F1890</f>
        <v>0</v>
      </c>
      <c r="E1878" t="str">
        <f>+'LISTADO GENERAL '!I1890</f>
        <v>MEGALABS</v>
      </c>
      <c r="F1878" s="20">
        <f>+'LISTADO GENERAL '!S1890</f>
        <v>45778</v>
      </c>
      <c r="G1878">
        <f>+'LISTADO GENERAL '!T1890</f>
        <v>0</v>
      </c>
      <c r="H1878" s="21">
        <f>+'LISTADO GENERAL '!O1890</f>
        <v>8.3592857142857131</v>
      </c>
      <c r="I1878">
        <f t="shared" si="58"/>
        <v>0</v>
      </c>
      <c r="J1878">
        <f>IF('LISTADO GENERAL '!K1890="EXENTO",'REF2'!I1878,I1878*1.16)</f>
        <v>0</v>
      </c>
      <c r="K1878" t="b">
        <f t="shared" si="59"/>
        <v>0</v>
      </c>
      <c r="L1878" t="str">
        <f>'LISTADO GENERAL '!A1890</f>
        <v>PRODUCTOS TOP</v>
      </c>
    </row>
    <row r="1879" spans="1:12">
      <c r="A1879" s="22">
        <v>1878</v>
      </c>
      <c r="B1879" t="str">
        <f>+'LISTADO GENERAL '!B1891</f>
        <v>023690000</v>
      </c>
      <c r="C1879" t="str">
        <f>+'LISTADO GENERAL '!E1891</f>
        <v>RITROMI 125mg/5mL (CLARITROMICINA) GRANULOS PARA SUSP X 60 mL</v>
      </c>
      <c r="D1879">
        <f>+'LISTADO GENERAL '!F1891</f>
        <v>0</v>
      </c>
      <c r="E1879" t="str">
        <f>+'LISTADO GENERAL '!I1891</f>
        <v>MEGALABS</v>
      </c>
      <c r="F1879" s="20">
        <f>+'LISTADO GENERAL '!S1891</f>
        <v>46235</v>
      </c>
      <c r="G1879">
        <f>+'LISTADO GENERAL '!T1891</f>
        <v>0</v>
      </c>
      <c r="H1879" s="21">
        <f>+'LISTADO GENERAL '!O1891</f>
        <v>11.27</v>
      </c>
      <c r="I1879">
        <f t="shared" si="58"/>
        <v>0</v>
      </c>
      <c r="J1879">
        <f>IF('LISTADO GENERAL '!K1891="EXENTO",'REF2'!I1879,I1879*1.16)</f>
        <v>0</v>
      </c>
      <c r="K1879" t="b">
        <f t="shared" si="59"/>
        <v>0</v>
      </c>
      <c r="L1879" t="str">
        <f>'LISTADO GENERAL '!A1891</f>
        <v>PRODUCTOS TOP</v>
      </c>
    </row>
    <row r="1880" spans="1:12">
      <c r="A1880" s="22">
        <v>1879</v>
      </c>
      <c r="B1880" t="str">
        <f>+'LISTADO GENERAL '!B1892</f>
        <v>021691105</v>
      </c>
      <c r="C1880" t="str">
        <f>+'LISTADO GENERAL '!E1892</f>
        <v>RIVAPROF (RIVOROXABAN) 10MG X 30TAB</v>
      </c>
      <c r="D1880">
        <f>+'LISTADO GENERAL '!F1892</f>
        <v>0</v>
      </c>
      <c r="E1880" t="str">
        <f>+'LISTADO GENERAL '!I1892</f>
        <v>VALMOR</v>
      </c>
      <c r="F1880" s="20">
        <f>+'LISTADO GENERAL '!S1892</f>
        <v>46235</v>
      </c>
      <c r="G1880">
        <f>+'LISTADO GENERAL '!T1892</f>
        <v>0</v>
      </c>
      <c r="H1880" s="21">
        <f>+'LISTADO GENERAL '!O1892</f>
        <v>11.363636363636363</v>
      </c>
      <c r="I1880">
        <f t="shared" si="58"/>
        <v>0</v>
      </c>
      <c r="J1880">
        <f>IF('LISTADO GENERAL '!K1892="EXENTO",'REF2'!I1880,I1880*1.16)</f>
        <v>0</v>
      </c>
      <c r="K1880" t="b">
        <f t="shared" si="59"/>
        <v>0</v>
      </c>
      <c r="L1880">
        <f>'LISTADO GENERAL '!A1892</f>
        <v>0</v>
      </c>
    </row>
    <row r="1881" spans="1:12">
      <c r="A1881" s="22">
        <v>1880</v>
      </c>
      <c r="B1881" t="str">
        <f>+'LISTADO GENERAL '!B1893</f>
        <v>031720000</v>
      </c>
      <c r="C1881" t="str">
        <f>+'LISTADO GENERAL '!E1893</f>
        <v>RIVAROXABAN 20mg X 10 TBLS</v>
      </c>
      <c r="D1881">
        <f>+'LISTADO GENERAL '!F1893</f>
        <v>0</v>
      </c>
      <c r="E1881" t="str">
        <f>+'LISTADO GENERAL '!I1893</f>
        <v>VINCENTI</v>
      </c>
      <c r="F1881" s="20">
        <f>+'LISTADO GENERAL '!S1893</f>
        <v>46478</v>
      </c>
      <c r="G1881">
        <f>+'LISTADO GENERAL '!T1893</f>
        <v>0</v>
      </c>
      <c r="H1881" s="21">
        <f>+'LISTADO GENERAL '!O1893</f>
        <v>3.8961038961038961</v>
      </c>
      <c r="I1881">
        <f t="shared" si="58"/>
        <v>0</v>
      </c>
      <c r="J1881">
        <f>IF('LISTADO GENERAL '!K1893="EXENTO",'REF2'!I1881,I1881*1.16)</f>
        <v>0</v>
      </c>
      <c r="K1881" t="b">
        <f t="shared" si="59"/>
        <v>0</v>
      </c>
      <c r="L1881">
        <f>'LISTADO GENERAL '!A1893</f>
        <v>0</v>
      </c>
    </row>
    <row r="1882" spans="1:12">
      <c r="A1882" s="22">
        <v>1881</v>
      </c>
      <c r="B1882" t="str">
        <f>+'LISTADO GENERAL '!B1894</f>
        <v>022870003</v>
      </c>
      <c r="C1882" t="str">
        <f>+'LISTADO GENERAL '!E1894</f>
        <v>RIVAROXABAN 20mg X 30 TBLS</v>
      </c>
      <c r="D1882">
        <f>+'LISTADO GENERAL '!F1894</f>
        <v>0</v>
      </c>
      <c r="E1882" t="str">
        <f>+'LISTADO GENERAL '!I1894</f>
        <v>MEDRIKHA</v>
      </c>
      <c r="F1882" s="20">
        <f>+'LISTADO GENERAL '!S1894</f>
        <v>46419</v>
      </c>
      <c r="G1882">
        <f>+'LISTADO GENERAL '!T1894</f>
        <v>0</v>
      </c>
      <c r="H1882" s="21">
        <f>+'LISTADO GENERAL '!O1894</f>
        <v>4.9000000000000004</v>
      </c>
      <c r="I1882">
        <f t="shared" si="58"/>
        <v>0</v>
      </c>
      <c r="J1882">
        <f>IF('LISTADO GENERAL '!K1894="EXENTO",'REF2'!I1882,I1882*1.16)</f>
        <v>0</v>
      </c>
      <c r="K1882" t="b">
        <f t="shared" si="59"/>
        <v>0</v>
      </c>
      <c r="L1882">
        <f>'LISTADO GENERAL '!A1894</f>
        <v>0</v>
      </c>
    </row>
    <row r="1883" spans="1:12">
      <c r="A1883" s="22">
        <v>1882</v>
      </c>
      <c r="B1883" t="str">
        <f>+'LISTADO GENERAL '!B1895</f>
        <v>021461072</v>
      </c>
      <c r="C1883" t="str">
        <f>+'LISTADO GENERAL '!E1895</f>
        <v>ROCARNIN 10% SOL ORAL FRASCO X 120ML</v>
      </c>
      <c r="D1883">
        <f>+'LISTADO GENERAL '!F1895</f>
        <v>0</v>
      </c>
      <c r="E1883" t="str">
        <f>+'LISTADO GENERAL '!I1895</f>
        <v>RONAVA</v>
      </c>
      <c r="F1883" s="20">
        <f>+'LISTADO GENERAL '!S1895</f>
        <v>46296</v>
      </c>
      <c r="G1883">
        <f>+'LISTADO GENERAL '!T1895</f>
        <v>0</v>
      </c>
      <c r="H1883" s="21">
        <f>+'LISTADO GENERAL '!O1895</f>
        <v>4.7954430379746826</v>
      </c>
      <c r="I1883">
        <f t="shared" si="58"/>
        <v>0</v>
      </c>
      <c r="J1883">
        <f>IF('LISTADO GENERAL '!K1895="EXENTO",'REF2'!I1883,I1883*1.16)</f>
        <v>0</v>
      </c>
      <c r="K1883" t="b">
        <f t="shared" si="59"/>
        <v>0</v>
      </c>
      <c r="L1883">
        <f>'LISTADO GENERAL '!A1895</f>
        <v>0</v>
      </c>
    </row>
    <row r="1884" spans="1:12">
      <c r="A1884" s="22">
        <v>1883</v>
      </c>
      <c r="B1884" t="str">
        <f>+'LISTADO GENERAL '!B1896</f>
        <v>021461078</v>
      </c>
      <c r="C1884" t="str">
        <f>+'LISTADO GENERAL '!E1896</f>
        <v>ROCARNIN 10% SOL ORAL FRASCO X 180ML</v>
      </c>
      <c r="D1884">
        <f>+'LISTADO GENERAL '!F1896</f>
        <v>0</v>
      </c>
      <c r="E1884" t="str">
        <f>+'LISTADO GENERAL '!I1896</f>
        <v>RONAVA</v>
      </c>
      <c r="F1884" s="20">
        <f>+'LISTADO GENERAL '!S1896</f>
        <v>46447</v>
      </c>
      <c r="G1884">
        <f>+'LISTADO GENERAL '!T1896</f>
        <v>0</v>
      </c>
      <c r="H1884" s="21">
        <f>+'LISTADO GENERAL '!O1896</f>
        <v>7.7939240506329108</v>
      </c>
      <c r="I1884">
        <f t="shared" si="58"/>
        <v>0</v>
      </c>
      <c r="J1884">
        <f>IF('LISTADO GENERAL '!K1896="EXENTO",'REF2'!I1884,I1884*1.16)</f>
        <v>0</v>
      </c>
      <c r="K1884" t="b">
        <f t="shared" si="59"/>
        <v>0</v>
      </c>
      <c r="L1884">
        <f>'LISTADO GENERAL '!A1896</f>
        <v>0</v>
      </c>
    </row>
    <row r="1885" spans="1:12">
      <c r="A1885" s="22">
        <v>1884</v>
      </c>
      <c r="B1885" t="str">
        <f>+'LISTADO GENERAL '!B1897</f>
        <v>020580056</v>
      </c>
      <c r="C1885" t="str">
        <f>+'LISTADO GENERAL '!E1897</f>
        <v>ROLL-ON ARNICA FC  FORTE X 90GR</v>
      </c>
      <c r="D1885">
        <f>+'LISTADO GENERAL '!F1897</f>
        <v>0</v>
      </c>
      <c r="E1885" t="str">
        <f>+'LISTADO GENERAL '!I1897</f>
        <v>FC PHARMA</v>
      </c>
      <c r="F1885" s="20">
        <f>+'LISTADO GENERAL '!S1897</f>
        <v>46661</v>
      </c>
      <c r="G1885">
        <f>+'LISTADO GENERAL '!T1897</f>
        <v>0</v>
      </c>
      <c r="H1885" s="21">
        <f>+'LISTADO GENERAL '!O1897</f>
        <v>2.411428571428571</v>
      </c>
      <c r="I1885">
        <f t="shared" si="58"/>
        <v>0</v>
      </c>
      <c r="J1885">
        <f>IF('LISTADO GENERAL '!K1897="EXENTO",'REF2'!I1885,I1885*1.16)</f>
        <v>0</v>
      </c>
      <c r="K1885" t="b">
        <f t="shared" si="59"/>
        <v>0</v>
      </c>
      <c r="L1885">
        <f>'LISTADO GENERAL '!A1897</f>
        <v>0</v>
      </c>
    </row>
    <row r="1886" spans="1:12">
      <c r="A1886" s="22">
        <v>1885</v>
      </c>
      <c r="B1886" t="str">
        <f>+'LISTADO GENERAL '!B1898</f>
        <v>021461082</v>
      </c>
      <c r="C1886" t="str">
        <f>+'LISTADO GENERAL '!E1898</f>
        <v>RONAVIT (VITAMINAS B12/ B1/ B6) 20 CAP</v>
      </c>
      <c r="D1886">
        <f>+'LISTADO GENERAL '!F1898</f>
        <v>0</v>
      </c>
      <c r="E1886" t="str">
        <f>+'LISTADO GENERAL '!I1898</f>
        <v>RONAVA</v>
      </c>
      <c r="F1886" s="20">
        <f>+'LISTADO GENERAL '!S1898</f>
        <v>45717</v>
      </c>
      <c r="G1886">
        <f>+'LISTADO GENERAL '!T1898</f>
        <v>0</v>
      </c>
      <c r="H1886" s="21">
        <f>+'LISTADO GENERAL '!O1898</f>
        <v>5.2333333333333334</v>
      </c>
      <c r="I1886">
        <f t="shared" si="58"/>
        <v>0</v>
      </c>
      <c r="J1886">
        <f>IF('LISTADO GENERAL '!K1898="EXENTO",'REF2'!I1886,I1886*1.16)</f>
        <v>0</v>
      </c>
      <c r="K1886" t="b">
        <f t="shared" si="59"/>
        <v>0</v>
      </c>
      <c r="L1886" t="str">
        <f>'LISTADO GENERAL '!A1898</f>
        <v>PRODUCTOS TOP</v>
      </c>
    </row>
    <row r="1887" spans="1:12">
      <c r="A1887" s="22">
        <v>1886</v>
      </c>
      <c r="B1887" t="str">
        <f>+'LISTADO GENERAL '!B1899</f>
        <v>033140023</v>
      </c>
      <c r="C1887" t="str">
        <f>+'LISTADO GENERAL '!E1899</f>
        <v>ROSUVASTATIN 20mg X 30 TAB</v>
      </c>
      <c r="D1887">
        <f>+'LISTADO GENERAL '!F1899</f>
        <v>0</v>
      </c>
      <c r="E1887" t="str">
        <f>+'LISTADO GENERAL '!I1899</f>
        <v>BIO - MERCY</v>
      </c>
      <c r="F1887" s="20">
        <f>+'LISTADO GENERAL '!S1899</f>
        <v>46174</v>
      </c>
      <c r="G1887">
        <f>+'LISTADO GENERAL '!T1899</f>
        <v>0</v>
      </c>
      <c r="H1887" s="21">
        <f>+'LISTADO GENERAL '!O1899</f>
        <v>2.4727272727272727</v>
      </c>
      <c r="I1887">
        <f t="shared" si="58"/>
        <v>0</v>
      </c>
      <c r="J1887">
        <f>IF('LISTADO GENERAL '!K1899="EXENTO",'REF2'!I1887,I1887*1.16)</f>
        <v>0</v>
      </c>
      <c r="K1887" t="b">
        <f t="shared" si="59"/>
        <v>0</v>
      </c>
      <c r="L1887">
        <f>'LISTADO GENERAL '!A1899</f>
        <v>0</v>
      </c>
    </row>
    <row r="1888" spans="1:12">
      <c r="A1888" s="22">
        <v>1887</v>
      </c>
      <c r="B1888" t="str">
        <f>+'LISTADO GENERAL '!B1900</f>
        <v>020931098</v>
      </c>
      <c r="C1888" t="str">
        <f>+'LISTADO GENERAL '!E1900</f>
        <v>ROSUVASTATINA 10 MG X 10 TAB</v>
      </c>
      <c r="D1888">
        <f>+'LISTADO GENERAL '!F1900</f>
        <v>0</v>
      </c>
      <c r="E1888" t="str">
        <f>+'LISTADO GENERAL '!I1900</f>
        <v>LA SANTE</v>
      </c>
      <c r="F1888" s="20">
        <f>+'LISTADO GENERAL '!S1900</f>
        <v>46023</v>
      </c>
      <c r="G1888">
        <f>+'LISTADO GENERAL '!T1900</f>
        <v>0</v>
      </c>
      <c r="H1888" s="21">
        <f>+'LISTADO GENERAL '!O1900</f>
        <v>3.9592000000000001</v>
      </c>
      <c r="I1888">
        <f t="shared" si="58"/>
        <v>0</v>
      </c>
      <c r="J1888">
        <f>IF('LISTADO GENERAL '!K1900="EXENTO",'REF2'!I1888,I1888*1.16)</f>
        <v>0</v>
      </c>
      <c r="K1888" t="b">
        <f t="shared" si="59"/>
        <v>0</v>
      </c>
      <c r="L1888" t="str">
        <f>'LISTADO GENERAL '!A1900</f>
        <v>BROCHE DE ORO</v>
      </c>
    </row>
    <row r="1889" spans="1:12">
      <c r="A1889" s="22">
        <v>1888</v>
      </c>
      <c r="B1889" t="str">
        <f>+'LISTADO GENERAL '!B1901</f>
        <v>020931183</v>
      </c>
      <c r="C1889" t="str">
        <f>+'LISTADO GENERAL '!E1901</f>
        <v>ROSUVASTATINA 10 MG X 30 TAB</v>
      </c>
      <c r="D1889">
        <f>+'LISTADO GENERAL '!F1901</f>
        <v>0</v>
      </c>
      <c r="E1889" t="str">
        <f>+'LISTADO GENERAL '!I1901</f>
        <v>LA SANTE</v>
      </c>
      <c r="F1889" s="20">
        <f>+'LISTADO GENERAL '!S1901</f>
        <v>46204</v>
      </c>
      <c r="G1889">
        <f>+'LISTADO GENERAL '!T1901</f>
        <v>0</v>
      </c>
      <c r="H1889" s="21">
        <f>+'LISTADO GENERAL '!O1901</f>
        <v>7.8497999999999992</v>
      </c>
      <c r="I1889">
        <f t="shared" si="58"/>
        <v>0</v>
      </c>
      <c r="J1889">
        <f>IF('LISTADO GENERAL '!K1901="EXENTO",'REF2'!I1889,I1889*1.16)</f>
        <v>0</v>
      </c>
      <c r="K1889" t="b">
        <f t="shared" si="59"/>
        <v>0</v>
      </c>
      <c r="L1889" t="str">
        <f>'LISTADO GENERAL '!A1901</f>
        <v>BROCHE DE ORO</v>
      </c>
    </row>
    <row r="1890" spans="1:12">
      <c r="A1890" s="22">
        <v>1889</v>
      </c>
      <c r="B1890" t="str">
        <f>+'LISTADO GENERAL '!B1902</f>
        <v>020931099</v>
      </c>
      <c r="C1890" t="str">
        <f>+'LISTADO GENERAL '!E1902</f>
        <v>ROSUVASTATINA 20 MG X 10 TAB</v>
      </c>
      <c r="D1890">
        <f>+'LISTADO GENERAL '!F1902</f>
        <v>0</v>
      </c>
      <c r="E1890" t="str">
        <f>+'LISTADO GENERAL '!I1902</f>
        <v>LA SANTE</v>
      </c>
      <c r="F1890" s="20">
        <f>+'LISTADO GENERAL '!S1902</f>
        <v>46113</v>
      </c>
      <c r="G1890">
        <f>+'LISTADO GENERAL '!T1902</f>
        <v>0</v>
      </c>
      <c r="H1890" s="21">
        <f>+'LISTADO GENERAL '!O1902</f>
        <v>4.0179999999999998</v>
      </c>
      <c r="I1890">
        <f t="shared" si="58"/>
        <v>0</v>
      </c>
      <c r="J1890">
        <f>IF('LISTADO GENERAL '!K1902="EXENTO",'REF2'!I1890,I1890*1.16)</f>
        <v>0</v>
      </c>
      <c r="K1890" t="b">
        <f t="shared" si="59"/>
        <v>0</v>
      </c>
      <c r="L1890" t="str">
        <f>'LISTADO GENERAL '!A1902</f>
        <v>BROCHE DE ORO</v>
      </c>
    </row>
    <row r="1891" spans="1:12">
      <c r="A1891" s="22">
        <v>1890</v>
      </c>
      <c r="B1891" t="str">
        <f>+'LISTADO GENERAL '!B1903</f>
        <v>022850066</v>
      </c>
      <c r="C1891" t="str">
        <f>+'LISTADO GENERAL '!E1903</f>
        <v>ROSUVASTATINA 20 MG X 10 TAB BLISTER</v>
      </c>
      <c r="D1891">
        <f>+'LISTADO GENERAL '!F1903</f>
        <v>0</v>
      </c>
      <c r="E1891" t="str">
        <f>+'LISTADO GENERAL '!I1903</f>
        <v>BRIXMEDIC</v>
      </c>
      <c r="F1891" s="20">
        <f>+'LISTADO GENERAL '!S1903</f>
        <v>45778</v>
      </c>
      <c r="G1891">
        <f>+'LISTADO GENERAL '!T1903</f>
        <v>0</v>
      </c>
      <c r="H1891" s="21">
        <f>+'LISTADO GENERAL '!O1903</f>
        <v>1.1625000000000001</v>
      </c>
      <c r="I1891">
        <f t="shared" si="58"/>
        <v>0</v>
      </c>
      <c r="J1891">
        <f>IF('LISTADO GENERAL '!K1903="EXENTO",'REF2'!I1891,I1891*1.16)</f>
        <v>0</v>
      </c>
      <c r="K1891" t="b">
        <f t="shared" si="59"/>
        <v>0</v>
      </c>
      <c r="L1891">
        <f>'LISTADO GENERAL '!A1903</f>
        <v>0</v>
      </c>
    </row>
    <row r="1892" spans="1:12">
      <c r="A1892" s="22">
        <v>1891</v>
      </c>
      <c r="B1892" t="str">
        <f>+'LISTADO GENERAL '!B1904</f>
        <v>020931184</v>
      </c>
      <c r="C1892" t="str">
        <f>+'LISTADO GENERAL '!E1904</f>
        <v>ROSUVASTATINA 20 MG X 30 TAB</v>
      </c>
      <c r="D1892">
        <f>+'LISTADO GENERAL '!F1904</f>
        <v>0</v>
      </c>
      <c r="E1892" t="str">
        <f>+'LISTADO GENERAL '!I1904</f>
        <v>LA SANTE</v>
      </c>
      <c r="F1892" s="20">
        <f>+'LISTADO GENERAL '!S1904</f>
        <v>46478</v>
      </c>
      <c r="G1892">
        <f>+'LISTADO GENERAL '!T1904</f>
        <v>0</v>
      </c>
      <c r="H1892" s="21">
        <f>+'LISTADO GENERAL '!O1904</f>
        <v>10.769406464011722</v>
      </c>
      <c r="I1892">
        <f t="shared" si="58"/>
        <v>0</v>
      </c>
      <c r="J1892">
        <f>IF('LISTADO GENERAL '!K1904="EXENTO",'REF2'!I1892,I1892*1.16)</f>
        <v>0</v>
      </c>
      <c r="K1892" t="b">
        <f t="shared" si="59"/>
        <v>0</v>
      </c>
      <c r="L1892" t="str">
        <f>'LISTADO GENERAL '!A1904</f>
        <v>BROCHE DE ORO</v>
      </c>
    </row>
    <row r="1893" spans="1:12">
      <c r="A1893" s="22">
        <v>1892</v>
      </c>
      <c r="B1893" t="str">
        <f>+'LISTADO GENERAL '!B1905</f>
        <v>020981204</v>
      </c>
      <c r="C1893" t="str">
        <f>+'LISTADO GENERAL '!E1905</f>
        <v>ROSUVASTATINA 20mg X 30 COMP</v>
      </c>
      <c r="D1893">
        <f>+'LISTADO GENERAL '!F1905</f>
        <v>0</v>
      </c>
      <c r="E1893" t="str">
        <f>+'LISTADO GENERAL '!I1905</f>
        <v>LETI-GENVEN</v>
      </c>
      <c r="F1893" s="20">
        <f>+'LISTADO GENERAL '!S1905</f>
        <v>46235</v>
      </c>
      <c r="G1893">
        <f>+'LISTADO GENERAL '!T1905</f>
        <v>0</v>
      </c>
      <c r="H1893" s="21">
        <f>+'LISTADO GENERAL '!O1905</f>
        <v>10.634468354430378</v>
      </c>
      <c r="I1893">
        <f t="shared" si="58"/>
        <v>0</v>
      </c>
      <c r="J1893">
        <f>IF('LISTADO GENERAL '!K1905="EXENTO",'REF2'!I1893,I1893*1.16)</f>
        <v>0</v>
      </c>
      <c r="K1893" t="b">
        <f t="shared" si="59"/>
        <v>0</v>
      </c>
      <c r="L1893" t="str">
        <f>'LISTADO GENERAL '!A1905</f>
        <v xml:space="preserve">BROCHE DE ORO </v>
      </c>
    </row>
    <row r="1894" spans="1:12">
      <c r="A1894" s="22">
        <v>1893</v>
      </c>
      <c r="B1894" t="str">
        <f>+'LISTADO GENERAL '!B1906</f>
        <v>023690011</v>
      </c>
      <c r="C1894" t="str">
        <f>+'LISTADO GENERAL '!E1906</f>
        <v>ROVARTAL 10 mg x 30 COMP REC</v>
      </c>
      <c r="D1894">
        <f>+'LISTADO GENERAL '!F1906</f>
        <v>0</v>
      </c>
      <c r="E1894" t="str">
        <f>+'LISTADO GENERAL '!I1906</f>
        <v>ROWE</v>
      </c>
      <c r="F1894" s="20">
        <f>+'LISTADO GENERAL '!S1906</f>
        <v>46631</v>
      </c>
      <c r="G1894">
        <f>+'LISTADO GENERAL '!T1906</f>
        <v>0</v>
      </c>
      <c r="H1894" s="21">
        <f>+'LISTADO GENERAL '!O1906</f>
        <v>13.644675324675326</v>
      </c>
      <c r="I1894">
        <f t="shared" si="58"/>
        <v>0</v>
      </c>
      <c r="J1894">
        <f>IF('LISTADO GENERAL '!K1906="EXENTO",'REF2'!I1894,I1894*1.16)</f>
        <v>0</v>
      </c>
      <c r="K1894" t="b">
        <f t="shared" si="59"/>
        <v>0</v>
      </c>
      <c r="L1894">
        <f>'LISTADO GENERAL '!A1906</f>
        <v>0</v>
      </c>
    </row>
    <row r="1895" spans="1:12">
      <c r="A1895" s="22">
        <v>1894</v>
      </c>
      <c r="B1895" t="str">
        <f>+'LISTADO GENERAL '!B1907</f>
        <v>021431003</v>
      </c>
      <c r="C1895" t="str">
        <f>+'LISTADO GENERAL '!E1907</f>
        <v>ROVARTAL 40mg X 30 COMPR</v>
      </c>
      <c r="D1895">
        <f>+'LISTADO GENERAL '!F1907</f>
        <v>0</v>
      </c>
      <c r="E1895" t="str">
        <f>+'LISTADO GENERAL '!I1907</f>
        <v>ROWE</v>
      </c>
      <c r="F1895" s="20">
        <f>+'LISTADO GENERAL '!S1907</f>
        <v>46631</v>
      </c>
      <c r="G1895">
        <f>+'LISTADO GENERAL '!T1907</f>
        <v>0</v>
      </c>
      <c r="H1895" s="21">
        <f>+'LISTADO GENERAL '!O1907</f>
        <v>22.940259740259741</v>
      </c>
      <c r="I1895">
        <f t="shared" si="58"/>
        <v>0</v>
      </c>
      <c r="J1895">
        <f>IF('LISTADO GENERAL '!K1907="EXENTO",'REF2'!I1895,I1895*1.16)</f>
        <v>0</v>
      </c>
      <c r="K1895" t="b">
        <f t="shared" si="59"/>
        <v>0</v>
      </c>
      <c r="L1895">
        <f>'LISTADO GENERAL '!A1907</f>
        <v>0</v>
      </c>
    </row>
    <row r="1896" spans="1:12">
      <c r="A1896" s="22">
        <v>1895</v>
      </c>
      <c r="B1896" t="str">
        <f>+'LISTADO GENERAL '!B1908</f>
        <v>021491116</v>
      </c>
      <c r="C1896" t="str">
        <f>+'LISTADO GENERAL '!E1908</f>
        <v>ROWELUK  10 mg X 30 COMP REC</v>
      </c>
      <c r="D1896">
        <f>+'LISTADO GENERAL '!F1908</f>
        <v>0</v>
      </c>
      <c r="E1896" t="str">
        <f>+'LISTADO GENERAL '!I1908</f>
        <v>ROWE</v>
      </c>
      <c r="F1896" s="20">
        <f>+'LISTADO GENERAL '!S1908</f>
        <v>46296</v>
      </c>
      <c r="G1896">
        <f>+'LISTADO GENERAL '!T1908</f>
        <v>0</v>
      </c>
      <c r="H1896" s="21">
        <f>+'LISTADO GENERAL '!O1908</f>
        <v>7.6228571428571419</v>
      </c>
      <c r="I1896">
        <f t="shared" si="58"/>
        <v>0</v>
      </c>
      <c r="J1896">
        <f>IF('LISTADO GENERAL '!K1908="EXENTO",'REF2'!I1896,I1896*1.16)</f>
        <v>0</v>
      </c>
      <c r="K1896" t="b">
        <f t="shared" si="59"/>
        <v>0</v>
      </c>
      <c r="L1896">
        <f>'LISTADO GENERAL '!A1908</f>
        <v>0</v>
      </c>
    </row>
    <row r="1897" spans="1:12">
      <c r="A1897" s="22">
        <v>1896</v>
      </c>
      <c r="B1897" t="str">
        <f>+'LISTADO GENERAL '!B1909</f>
        <v>021491106</v>
      </c>
      <c r="C1897" t="str">
        <f>+'LISTADO GENERAL '!E1909</f>
        <v>ROWELUK  PLUS  5 MG- 2,5 MG X 10 MASTICABLES*</v>
      </c>
      <c r="D1897">
        <f>+'LISTADO GENERAL '!F1909</f>
        <v>0</v>
      </c>
      <c r="E1897" t="str">
        <f>+'LISTADO GENERAL '!I1909</f>
        <v>ROWE</v>
      </c>
      <c r="F1897" s="20">
        <f>+'LISTADO GENERAL '!S1909</f>
        <v>45809</v>
      </c>
      <c r="G1897">
        <f>+'LISTADO GENERAL '!T1909</f>
        <v>0</v>
      </c>
      <c r="H1897" s="21">
        <f>+'LISTADO GENERAL '!O1909</f>
        <v>2.9928571428571433</v>
      </c>
      <c r="I1897">
        <f t="shared" si="58"/>
        <v>0</v>
      </c>
      <c r="J1897">
        <f>IF('LISTADO GENERAL '!K1909="EXENTO",'REF2'!I1897,I1897*1.16)</f>
        <v>0</v>
      </c>
      <c r="K1897" t="b">
        <f t="shared" si="59"/>
        <v>0</v>
      </c>
      <c r="L1897">
        <f>'LISTADO GENERAL '!A1909</f>
        <v>0</v>
      </c>
    </row>
    <row r="1898" spans="1:12">
      <c r="A1898" s="22">
        <v>1897</v>
      </c>
      <c r="B1898" t="str">
        <f>+'LISTADO GENERAL '!B1910</f>
        <v>021491105</v>
      </c>
      <c r="C1898" t="str">
        <f>+'LISTADO GENERAL '!E1910</f>
        <v>ROWELUK 10MG X 10 COMP MASTICABLES*</v>
      </c>
      <c r="D1898">
        <f>+'LISTADO GENERAL '!F1910</f>
        <v>0</v>
      </c>
      <c r="E1898" t="str">
        <f>+'LISTADO GENERAL '!I1910</f>
        <v>ROWE</v>
      </c>
      <c r="F1898" s="20">
        <f>+'LISTADO GENERAL '!S1910</f>
        <v>45748</v>
      </c>
      <c r="G1898">
        <f>+'LISTADO GENERAL '!T1910</f>
        <v>0</v>
      </c>
      <c r="H1898" s="21">
        <f>+'LISTADO GENERAL '!O1910</f>
        <v>2.5428142857142855</v>
      </c>
      <c r="I1898">
        <f t="shared" si="58"/>
        <v>0</v>
      </c>
      <c r="J1898">
        <f>IF('LISTADO GENERAL '!K1910="EXENTO",'REF2'!I1898,I1898*1.16)</f>
        <v>0</v>
      </c>
      <c r="K1898" t="b">
        <f t="shared" si="59"/>
        <v>0</v>
      </c>
      <c r="L1898">
        <f>'LISTADO GENERAL '!A1910</f>
        <v>0</v>
      </c>
    </row>
    <row r="1899" spans="1:12">
      <c r="A1899" s="22">
        <v>1898</v>
      </c>
      <c r="B1899" t="str">
        <f>+'LISTADO GENERAL '!B1911</f>
        <v>021490809</v>
      </c>
      <c r="C1899" t="str">
        <f>+'LISTADO GENERAL '!E1911</f>
        <v>ROWELUK 5MG X 30 COMP MASTICABLES*</v>
      </c>
      <c r="D1899">
        <f>+'LISTADO GENERAL '!F1911</f>
        <v>0</v>
      </c>
      <c r="E1899" t="str">
        <f>+'LISTADO GENERAL '!I1911</f>
        <v>ROWE</v>
      </c>
      <c r="F1899" s="20">
        <f>+'LISTADO GENERAL '!S1911</f>
        <v>46539</v>
      </c>
      <c r="G1899">
        <f>+'LISTADO GENERAL '!T1911</f>
        <v>0</v>
      </c>
      <c r="H1899" s="21">
        <f>+'LISTADO GENERAL '!O1911</f>
        <v>4.802023809523809</v>
      </c>
      <c r="I1899">
        <f t="shared" si="58"/>
        <v>0</v>
      </c>
      <c r="J1899">
        <f>IF('LISTADO GENERAL '!K1911="EXENTO",'REF2'!I1899,I1899*1.16)</f>
        <v>0</v>
      </c>
      <c r="K1899" t="b">
        <f t="shared" si="59"/>
        <v>0</v>
      </c>
      <c r="L1899" t="str">
        <f>'LISTADO GENERAL '!A1911</f>
        <v>PRODUCTOS TOP</v>
      </c>
    </row>
    <row r="1900" spans="1:12">
      <c r="A1900" s="22">
        <v>1899</v>
      </c>
      <c r="B1900" t="str">
        <f>+'LISTADO GENERAL '!B1912</f>
        <v>020191111</v>
      </c>
      <c r="C1900" t="str">
        <f>+'LISTADO GENERAL '!E1912</f>
        <v xml:space="preserve">RUBLOX 10 MG X  30 TAB  RECUBIERTAS </v>
      </c>
      <c r="D1900">
        <f>+'LISTADO GENERAL '!F1912</f>
        <v>0</v>
      </c>
      <c r="E1900" t="str">
        <f>+'LISTADO GENERAL '!I1912</f>
        <v>BIOTECH</v>
      </c>
      <c r="F1900" s="20">
        <f>+'LISTADO GENERAL '!S1912</f>
        <v>46143</v>
      </c>
      <c r="G1900">
        <f>+'LISTADO GENERAL '!T1912</f>
        <v>0</v>
      </c>
      <c r="H1900" s="21">
        <f>+'LISTADO GENERAL '!O1912</f>
        <v>7.9943037974683531</v>
      </c>
      <c r="I1900">
        <f t="shared" si="58"/>
        <v>0</v>
      </c>
      <c r="J1900">
        <f>IF('LISTADO GENERAL '!K1912="EXENTO",'REF2'!I1900,I1900*1.16)</f>
        <v>0</v>
      </c>
      <c r="K1900" t="b">
        <f t="shared" si="59"/>
        <v>0</v>
      </c>
      <c r="L1900" t="str">
        <f>'LISTADO GENERAL '!A1912</f>
        <v>PRODUCTOS TOP</v>
      </c>
    </row>
    <row r="1901" spans="1:12">
      <c r="A1901" s="22">
        <v>1900</v>
      </c>
      <c r="B1901" t="str">
        <f>+'LISTADO GENERAL '!B1913</f>
        <v>020191112</v>
      </c>
      <c r="C1901" t="str">
        <f>+'LISTADO GENERAL '!E1913</f>
        <v xml:space="preserve">RUBLOX 20 MG X   30  TAB  RECUBIERTAS </v>
      </c>
      <c r="D1901">
        <f>+'LISTADO GENERAL '!F1913</f>
        <v>0</v>
      </c>
      <c r="E1901" t="str">
        <f>+'LISTADO GENERAL '!I1913</f>
        <v>BIOTECH</v>
      </c>
      <c r="F1901" s="20">
        <f>+'LISTADO GENERAL '!S1913</f>
        <v>46266</v>
      </c>
      <c r="G1901">
        <f>+'LISTADO GENERAL '!T1913</f>
        <v>0</v>
      </c>
      <c r="H1901" s="21">
        <f>+'LISTADO GENERAL '!O1913</f>
        <v>10.513746835443037</v>
      </c>
      <c r="I1901">
        <f t="shared" si="58"/>
        <v>0</v>
      </c>
      <c r="J1901">
        <f>IF('LISTADO GENERAL '!K1913="EXENTO",'REF2'!I1901,I1901*1.16)</f>
        <v>0</v>
      </c>
      <c r="K1901" t="b">
        <f t="shared" si="59"/>
        <v>0</v>
      </c>
      <c r="L1901" t="str">
        <f>'LISTADO GENERAL '!A1913</f>
        <v>PRODUCTOS TOP</v>
      </c>
    </row>
    <row r="1902" spans="1:12">
      <c r="A1902" s="22">
        <v>1901</v>
      </c>
      <c r="B1902" t="str">
        <f>+'LISTADO GENERAL '!B1914</f>
        <v>023790007</v>
      </c>
      <c r="C1902" t="str">
        <f>+'LISTADO GENERAL '!E1914</f>
        <v>SABI FLEX VERA (SABILA, MANZANILLA Y LINAZA) 400 MG X 30 CAP</v>
      </c>
      <c r="D1902">
        <f>+'LISTADO GENERAL '!F1914</f>
        <v>0</v>
      </c>
      <c r="E1902" t="str">
        <f>+'LISTADO GENERAL '!I1914</f>
        <v>PRIMAVERA MAF</v>
      </c>
      <c r="F1902" s="20">
        <f>+'LISTADO GENERAL '!S1914</f>
        <v>46204</v>
      </c>
      <c r="G1902">
        <f>+'LISTADO GENERAL '!T1914</f>
        <v>0</v>
      </c>
      <c r="H1902" s="21">
        <f>+'LISTADO GENERAL '!O1914</f>
        <v>5.3779220779220775</v>
      </c>
      <c r="I1902">
        <f t="shared" si="58"/>
        <v>0</v>
      </c>
      <c r="J1902">
        <f>IF('LISTADO GENERAL '!K1914="EXENTO",'REF2'!I1902,I1902*1.16)</f>
        <v>0</v>
      </c>
      <c r="K1902" t="b">
        <f t="shared" si="59"/>
        <v>0</v>
      </c>
      <c r="L1902">
        <f>'LISTADO GENERAL '!A1914</f>
        <v>0</v>
      </c>
    </row>
    <row r="1903" spans="1:12">
      <c r="A1903" s="22">
        <v>1902</v>
      </c>
      <c r="B1903" t="str">
        <f>+'LISTADO GENERAL '!B1915</f>
        <v>0236700003</v>
      </c>
      <c r="C1903" t="str">
        <f>+'LISTADO GENERAL '!E1915</f>
        <v>SABILA JARABE NATURAL CON MIEL X 120mL</v>
      </c>
      <c r="D1903">
        <f>+'LISTADO GENERAL '!F1915</f>
        <v>0</v>
      </c>
      <c r="E1903" t="str">
        <f>+'LISTADO GENERAL '!I1915</f>
        <v>SOMA</v>
      </c>
      <c r="F1903" s="20">
        <f>+'LISTADO GENERAL '!S1915</f>
        <v>46204</v>
      </c>
      <c r="G1903">
        <f>+'LISTADO GENERAL '!T1915</f>
        <v>0</v>
      </c>
      <c r="H1903" s="21">
        <f>+'LISTADO GENERAL '!O1915</f>
        <v>2.1875</v>
      </c>
      <c r="I1903">
        <f t="shared" si="58"/>
        <v>0</v>
      </c>
      <c r="J1903">
        <f>IF('LISTADO GENERAL '!K1915="EXENTO",'REF2'!I1903,I1903*1.16)</f>
        <v>0</v>
      </c>
      <c r="K1903" t="b">
        <f t="shared" si="59"/>
        <v>0</v>
      </c>
      <c r="L1903">
        <f>'LISTADO GENERAL '!A1915</f>
        <v>0</v>
      </c>
    </row>
    <row r="1904" spans="1:12">
      <c r="A1904" s="22">
        <v>1903</v>
      </c>
      <c r="B1904" t="str">
        <f>+'LISTADO GENERAL '!B1916</f>
        <v>033420006</v>
      </c>
      <c r="C1904" t="str">
        <f>+'LISTADO GENERAL '!E1916</f>
        <v>SALBUTACARE ( SALBUTAMOL) 100MCG/DOSIS</v>
      </c>
      <c r="D1904">
        <f>+'LISTADO GENERAL '!F1916</f>
        <v>0</v>
      </c>
      <c r="E1904" t="str">
        <f>+'LISTADO GENERAL '!I1916</f>
        <v xml:space="preserve">GENIACARE </v>
      </c>
      <c r="F1904" s="20">
        <f>+'LISTADO GENERAL '!S1916</f>
        <v>45992</v>
      </c>
      <c r="G1904">
        <f>+'LISTADO GENERAL '!T1916</f>
        <v>0</v>
      </c>
      <c r="H1904" s="21">
        <f>+'LISTADO GENERAL '!O1916</f>
        <v>8.2467532467532454</v>
      </c>
      <c r="I1904">
        <f t="shared" si="58"/>
        <v>0</v>
      </c>
      <c r="J1904">
        <f>IF('LISTADO GENERAL '!K1916="EXENTO",'REF2'!I1904,I1904*1.16)</f>
        <v>0</v>
      </c>
      <c r="K1904" t="b">
        <f t="shared" si="59"/>
        <v>0</v>
      </c>
      <c r="L1904">
        <f>'LISTADO GENERAL '!A1916</f>
        <v>0</v>
      </c>
    </row>
    <row r="1905" spans="1:12">
      <c r="A1905" s="22">
        <v>1904</v>
      </c>
      <c r="B1905" t="str">
        <f>+'LISTADO GENERAL '!B1917</f>
        <v>021181113</v>
      </c>
      <c r="C1905" t="str">
        <f>+'LISTADO GENERAL '!E1917</f>
        <v>SALBUTAMOL AEROSOL 100mcg X 200 DOSIS</v>
      </c>
      <c r="D1905">
        <f>+'LISTADO GENERAL '!F1917</f>
        <v>0</v>
      </c>
      <c r="E1905" t="str">
        <f>+'LISTADO GENERAL '!I1917</f>
        <v>OFTALMI</v>
      </c>
      <c r="F1905" s="20">
        <f>+'LISTADO GENERAL '!S1917</f>
        <v>46174</v>
      </c>
      <c r="G1905">
        <f>+'LISTADO GENERAL '!T1917</f>
        <v>0</v>
      </c>
      <c r="H1905" s="21">
        <f>+'LISTADO GENERAL '!O1917</f>
        <v>10.07</v>
      </c>
      <c r="I1905">
        <f t="shared" si="58"/>
        <v>0</v>
      </c>
      <c r="J1905">
        <f>IF('LISTADO GENERAL '!K1917="EXENTO",'REF2'!I1905,I1905*1.16)</f>
        <v>0</v>
      </c>
      <c r="K1905" t="b">
        <f t="shared" si="59"/>
        <v>0</v>
      </c>
      <c r="L1905" t="str">
        <f>'LISTADO GENERAL '!A1917</f>
        <v>BROCHE DE ORO</v>
      </c>
    </row>
    <row r="1906" spans="1:12">
      <c r="A1906" s="22">
        <v>1905</v>
      </c>
      <c r="B1906" t="str">
        <f>+'LISTADO GENERAL '!B1918</f>
        <v>32903</v>
      </c>
      <c r="C1906" t="str">
        <f>+'LISTADO GENERAL '!E1918</f>
        <v>SALBUTAN 100 MCG INHA X 200 DOSIS</v>
      </c>
      <c r="D1906">
        <f>+'LISTADO GENERAL '!F1918</f>
        <v>0</v>
      </c>
      <c r="E1906" t="str">
        <f>+'LISTADO GENERAL '!I1918</f>
        <v>FARMA</v>
      </c>
      <c r="F1906" s="20">
        <f>+'LISTADO GENERAL '!S1918</f>
        <v>46082</v>
      </c>
      <c r="G1906">
        <f>+'LISTADO GENERAL '!T1918</f>
        <v>0</v>
      </c>
      <c r="H1906" s="21">
        <f>+'LISTADO GENERAL '!O1918</f>
        <v>11.129870129870129</v>
      </c>
      <c r="I1906">
        <f t="shared" si="58"/>
        <v>0</v>
      </c>
      <c r="J1906">
        <f>IF('LISTADO GENERAL '!K1918="EXENTO",'REF2'!I1906,I1906*1.16)</f>
        <v>0</v>
      </c>
      <c r="K1906" t="b">
        <f t="shared" si="59"/>
        <v>0</v>
      </c>
      <c r="L1906">
        <f>'LISTADO GENERAL '!A1918</f>
        <v>0</v>
      </c>
    </row>
    <row r="1907" spans="1:12">
      <c r="A1907" s="22">
        <v>1906</v>
      </c>
      <c r="B1907" t="str">
        <f>+'LISTADO GENERAL '!B1919</f>
        <v>023720002</v>
      </c>
      <c r="C1907" t="str">
        <f>+'LISTADO GENERAL '!E1919</f>
        <v>SANAFEN 500 MG  X 20 TAB</v>
      </c>
      <c r="D1907">
        <f>+'LISTADO GENERAL '!F1919</f>
        <v>0</v>
      </c>
      <c r="E1907" t="str">
        <f>+'LISTADO GENERAL '!I1919</f>
        <v>NAUTICA</v>
      </c>
      <c r="F1907" s="20">
        <f>+'LISTADO GENERAL '!S1919</f>
        <v>46296</v>
      </c>
      <c r="G1907">
        <f>+'LISTADO GENERAL '!T1919</f>
        <v>0</v>
      </c>
      <c r="H1907" s="21">
        <f>+'LISTADO GENERAL '!O1919</f>
        <v>1.1309523809523809</v>
      </c>
      <c r="I1907">
        <f t="shared" si="58"/>
        <v>0</v>
      </c>
      <c r="J1907">
        <f>IF('LISTADO GENERAL '!K1919="EXENTO",'REF2'!I1907,I1907*1.16)</f>
        <v>0</v>
      </c>
      <c r="K1907" t="b">
        <f t="shared" si="59"/>
        <v>0</v>
      </c>
      <c r="L1907">
        <f>'LISTADO GENERAL '!A1919</f>
        <v>0</v>
      </c>
    </row>
    <row r="1908" spans="1:12">
      <c r="A1908" s="22">
        <v>1907</v>
      </c>
      <c r="B1908" t="str">
        <f>+'LISTADO GENERAL '!B1920</f>
        <v>0337300015</v>
      </c>
      <c r="C1908" t="str">
        <f>+'LISTADO GENERAL '!E1920</f>
        <v>SASOLIN MR  L.P. 0.40 MG x 16 CAP</v>
      </c>
      <c r="D1908">
        <f>+'LISTADO GENERAL '!F1920</f>
        <v>0</v>
      </c>
      <c r="E1908" t="str">
        <f>+'LISTADO GENERAL '!I1920</f>
        <v>CAPSUVEN</v>
      </c>
      <c r="F1908" s="20">
        <f>+'LISTADO GENERAL '!S1920</f>
        <v>45839</v>
      </c>
      <c r="G1908">
        <f>+'LISTADO GENERAL '!T1920</f>
        <v>0</v>
      </c>
      <c r="H1908" s="21">
        <f>+'LISTADO GENERAL '!O1920</f>
        <v>1.7319743999999999</v>
      </c>
      <c r="I1908">
        <f t="shared" si="58"/>
        <v>0</v>
      </c>
      <c r="J1908">
        <f>IF('LISTADO GENERAL '!K1920="EXENTO",'REF2'!I1908,I1908*1.16)</f>
        <v>0</v>
      </c>
      <c r="K1908" t="b">
        <f t="shared" si="59"/>
        <v>0</v>
      </c>
      <c r="L1908" t="str">
        <f>'LISTADO GENERAL '!A1920</f>
        <v>MORADO DE BIENESTAR</v>
      </c>
    </row>
    <row r="1909" spans="1:12">
      <c r="A1909" s="22">
        <v>1908</v>
      </c>
      <c r="B1909" t="str">
        <f>+'LISTADO GENERAL '!B1921</f>
        <v>020360051</v>
      </c>
      <c r="C1909" t="str">
        <f>+'LISTADO GENERAL '!E1921</f>
        <v>SAVER (AZITROMICINA) 200mg/5ML SUSP PED X 37,5ML</v>
      </c>
      <c r="D1909">
        <f>+'LISTADO GENERAL '!F1921</f>
        <v>0</v>
      </c>
      <c r="E1909" t="str">
        <f>+'LISTADO GENERAL '!I1921</f>
        <v>ELMOR</v>
      </c>
      <c r="F1909" s="20">
        <f>+'LISTADO GENERAL '!S1921</f>
        <v>46266</v>
      </c>
      <c r="G1909">
        <f>+'LISTADO GENERAL '!T1921</f>
        <v>0</v>
      </c>
      <c r="H1909" s="21">
        <f>+'LISTADO GENERAL '!O1921</f>
        <v>6.0909090909090917</v>
      </c>
      <c r="I1909">
        <f t="shared" si="58"/>
        <v>0</v>
      </c>
      <c r="J1909">
        <f>IF('LISTADO GENERAL '!K1921="EXENTO",'REF2'!I1909,I1909*1.16)</f>
        <v>0</v>
      </c>
      <c r="K1909" t="b">
        <f t="shared" si="59"/>
        <v>0</v>
      </c>
      <c r="L1909">
        <f>'LISTADO GENERAL '!A1921</f>
        <v>0</v>
      </c>
    </row>
    <row r="1910" spans="1:12">
      <c r="A1910" s="22">
        <v>1909</v>
      </c>
      <c r="B1910" t="str">
        <f>+'LISTADO GENERAL '!B1922</f>
        <v>020360042</v>
      </c>
      <c r="C1910" t="str">
        <f>+'LISTADO GENERAL '!E1922</f>
        <v>SAVER (AZITROMICINA) 500mg X 5COMP</v>
      </c>
      <c r="D1910">
        <f>+'LISTADO GENERAL '!F1922</f>
        <v>0</v>
      </c>
      <c r="E1910" t="str">
        <f>+'LISTADO GENERAL '!I1922</f>
        <v>ELMOR</v>
      </c>
      <c r="F1910" s="20">
        <f>+'LISTADO GENERAL '!S1922</f>
        <v>46631</v>
      </c>
      <c r="G1910">
        <f>+'LISTADO GENERAL '!T1922</f>
        <v>0</v>
      </c>
      <c r="H1910" s="21">
        <f>+'LISTADO GENERAL '!O1922</f>
        <v>3.3440506329113919</v>
      </c>
      <c r="I1910">
        <f t="shared" si="58"/>
        <v>0</v>
      </c>
      <c r="J1910">
        <f>IF('LISTADO GENERAL '!K1922="EXENTO",'REF2'!I1910,I1910*1.16)</f>
        <v>0</v>
      </c>
      <c r="K1910" t="b">
        <f t="shared" si="59"/>
        <v>0</v>
      </c>
      <c r="L1910">
        <f>'LISTADO GENERAL '!A1922</f>
        <v>0</v>
      </c>
    </row>
    <row r="1911" spans="1:12">
      <c r="A1911" s="22">
        <v>1910</v>
      </c>
      <c r="B1911" t="str">
        <f>+'LISTADO GENERAL '!B1923</f>
        <v>021690985</v>
      </c>
      <c r="C1911" t="str">
        <f>+'LISTADO GENERAL '!E1923</f>
        <v>SECNIDAZOL 1 g X 2 TAB</v>
      </c>
      <c r="D1911">
        <f>+'LISTADO GENERAL '!F1923</f>
        <v>0</v>
      </c>
      <c r="E1911" t="str">
        <f>+'LISTADO GENERAL '!I1923</f>
        <v>VALMOR</v>
      </c>
      <c r="F1911" s="20">
        <f>+'LISTADO GENERAL '!S1923</f>
        <v>46966</v>
      </c>
      <c r="G1911">
        <f>+'LISTADO GENERAL '!T1923</f>
        <v>0</v>
      </c>
      <c r="H1911" s="21">
        <f>+'LISTADO GENERAL '!O1923</f>
        <v>2.9870129870129869</v>
      </c>
      <c r="I1911">
        <f t="shared" si="58"/>
        <v>0</v>
      </c>
      <c r="J1911">
        <f>IF('LISTADO GENERAL '!K1923="EXENTO",'REF2'!I1911,I1911*1.16)</f>
        <v>0</v>
      </c>
      <c r="K1911" t="b">
        <f t="shared" si="59"/>
        <v>0</v>
      </c>
      <c r="L1911">
        <f>'LISTADO GENERAL '!A1923</f>
        <v>0</v>
      </c>
    </row>
    <row r="1912" spans="1:12">
      <c r="A1912" s="22">
        <v>1911</v>
      </c>
      <c r="B1912" t="str">
        <f>+'LISTADO GENERAL '!B1924</f>
        <v>021740734</v>
      </c>
      <c r="C1912" t="str">
        <f>+'LISTADO GENERAL '!E1924</f>
        <v>SECNIDAZOL 1g X 2 TAB</v>
      </c>
      <c r="D1912">
        <f>+'LISTADO GENERAL '!F1924</f>
        <v>0</v>
      </c>
      <c r="E1912" t="str">
        <f>+'LISTADO GENERAL '!I1924</f>
        <v>VIVAX</v>
      </c>
      <c r="F1912" s="20">
        <f>+'LISTADO GENERAL '!S1924</f>
        <v>46478</v>
      </c>
      <c r="G1912">
        <f>+'LISTADO GENERAL '!T1924</f>
        <v>0</v>
      </c>
      <c r="H1912" s="21">
        <f>+'LISTADO GENERAL '!O1924</f>
        <v>2.464285714285714</v>
      </c>
      <c r="I1912">
        <f t="shared" si="58"/>
        <v>0</v>
      </c>
      <c r="J1912">
        <f>IF('LISTADO GENERAL '!K1924="EXENTO",'REF2'!I1912,I1912*1.16)</f>
        <v>0</v>
      </c>
      <c r="K1912" t="b">
        <f t="shared" si="59"/>
        <v>0</v>
      </c>
      <c r="L1912">
        <f>'LISTADO GENERAL '!A1924</f>
        <v>0</v>
      </c>
    </row>
    <row r="1913" spans="1:12">
      <c r="A1913" s="22">
        <v>1912</v>
      </c>
      <c r="B1913" t="str">
        <f>+'LISTADO GENERAL '!B1925</f>
        <v>020260884</v>
      </c>
      <c r="C1913" t="str">
        <f>+'LISTADO GENERAL '!E1925</f>
        <v>SECNIDAZOL 1GR X 2 COMP</v>
      </c>
      <c r="D1913">
        <f>+'LISTADO GENERAL '!F1925</f>
        <v>0</v>
      </c>
      <c r="E1913" t="str">
        <f>+'LISTADO GENERAL '!I1925</f>
        <v>CALOX</v>
      </c>
      <c r="F1913" s="20">
        <f>+'LISTADO GENERAL '!S1925</f>
        <v>46631</v>
      </c>
      <c r="G1913">
        <f>+'LISTADO GENERAL '!T1925</f>
        <v>0</v>
      </c>
      <c r="H1913" s="21">
        <f>+'LISTADO GENERAL '!O1925</f>
        <v>2.8765822784810129</v>
      </c>
      <c r="I1913">
        <f t="shared" si="58"/>
        <v>0</v>
      </c>
      <c r="J1913">
        <f>IF('LISTADO GENERAL '!K1925="EXENTO",'REF2'!I1913,I1913*1.16)</f>
        <v>0</v>
      </c>
      <c r="K1913" t="b">
        <f t="shared" si="59"/>
        <v>0</v>
      </c>
      <c r="L1913">
        <f>'LISTADO GENERAL '!A1925</f>
        <v>0</v>
      </c>
    </row>
    <row r="1914" spans="1:12">
      <c r="A1914" s="22">
        <v>1913</v>
      </c>
      <c r="B1914" t="str">
        <f>+'LISTADO GENERAL '!B1926</f>
        <v>021260406</v>
      </c>
      <c r="C1914" t="str">
        <f>+'LISTADO GENERAL '!E1926</f>
        <v>SECNIDEX 500mg X 4 TAB</v>
      </c>
      <c r="D1914">
        <f>+'LISTADO GENERAL '!F1926</f>
        <v>0</v>
      </c>
      <c r="E1914" t="str">
        <f>+'LISTADO GENERAL '!I1926</f>
        <v>PLUS ANDES</v>
      </c>
      <c r="F1914" s="20">
        <f>+'LISTADO GENERAL '!S1926</f>
        <v>47270</v>
      </c>
      <c r="G1914">
        <f>+'LISTADO GENERAL '!T1926</f>
        <v>0</v>
      </c>
      <c r="H1914" s="21">
        <f>+'LISTADO GENERAL '!O1926</f>
        <v>2.0542793871459915</v>
      </c>
      <c r="I1914">
        <f t="shared" si="58"/>
        <v>0</v>
      </c>
      <c r="J1914">
        <f>IF('LISTADO GENERAL '!K1926="EXENTO",'REF2'!I1914,I1914*1.16)</f>
        <v>0</v>
      </c>
      <c r="K1914" t="b">
        <f t="shared" si="59"/>
        <v>0</v>
      </c>
      <c r="L1914">
        <f>'LISTADO GENERAL '!A1926</f>
        <v>0</v>
      </c>
    </row>
    <row r="1915" spans="1:12">
      <c r="A1915" s="22">
        <v>1914</v>
      </c>
      <c r="B1915" t="str">
        <f>+'LISTADO GENERAL '!B1927</f>
        <v>010140350</v>
      </c>
      <c r="C1915" t="str">
        <f>+'LISTADO GENERAL '!E1927</f>
        <v>SEDACONS 2 mL X 1 AMP</v>
      </c>
      <c r="D1915">
        <f>+'LISTADO GENERAL '!F1927</f>
        <v>0</v>
      </c>
      <c r="E1915" t="str">
        <f>+'LISTADO GENERAL '!I1927</f>
        <v>BEHRENS</v>
      </c>
      <c r="F1915" s="20">
        <f>+'LISTADO GENERAL '!S1927</f>
        <v>46235</v>
      </c>
      <c r="G1915">
        <f>+'LISTADO GENERAL '!T1927</f>
        <v>0</v>
      </c>
      <c r="H1915" s="21">
        <f>+'LISTADO GENERAL '!O1927</f>
        <v>7.4285714285714279</v>
      </c>
      <c r="I1915">
        <f t="shared" si="58"/>
        <v>0</v>
      </c>
      <c r="J1915">
        <f>IF('LISTADO GENERAL '!K1927="EXENTO",'REF2'!I1915,I1915*1.16)</f>
        <v>0</v>
      </c>
      <c r="K1915" t="b">
        <f t="shared" si="59"/>
        <v>0</v>
      </c>
      <c r="L1915" t="str">
        <f>'LISTADO GENERAL '!A1927</f>
        <v>PRODUCTOS TOP</v>
      </c>
    </row>
    <row r="1916" spans="1:12">
      <c r="A1916" s="22">
        <v>1915</v>
      </c>
      <c r="B1916" t="str">
        <f>+'LISTADO GENERAL '!B1928</f>
        <v>0217409017</v>
      </c>
      <c r="C1916" t="str">
        <f>+'LISTADO GENERAL '!E1928</f>
        <v>SELENE VITAMINA E + SELENIO X 30 CAP</v>
      </c>
      <c r="D1916">
        <f>+'LISTADO GENERAL '!F1928</f>
        <v>0</v>
      </c>
      <c r="E1916" t="str">
        <f>+'LISTADO GENERAL '!I1928</f>
        <v>VIVAX</v>
      </c>
      <c r="F1916" s="20">
        <f>+'LISTADO GENERAL '!S1928</f>
        <v>46569</v>
      </c>
      <c r="G1916">
        <f>+'LISTADO GENERAL '!T1928</f>
        <v>0</v>
      </c>
      <c r="H1916" s="21">
        <f>+'LISTADO GENERAL '!O1928</f>
        <v>10.493670886075948</v>
      </c>
      <c r="I1916">
        <f t="shared" si="58"/>
        <v>0</v>
      </c>
      <c r="J1916">
        <f>IF('LISTADO GENERAL '!K1928="EXENTO",'REF2'!I1916,I1916*1.16)</f>
        <v>0</v>
      </c>
      <c r="K1916" t="b">
        <f t="shared" si="59"/>
        <v>0</v>
      </c>
      <c r="L1916">
        <f>'LISTADO GENERAL '!A1928</f>
        <v>0</v>
      </c>
    </row>
    <row r="1917" spans="1:12">
      <c r="A1917" s="22">
        <v>1916</v>
      </c>
      <c r="B1917" t="str">
        <f>+'LISTADO GENERAL '!B1929</f>
        <v>020580983</v>
      </c>
      <c r="C1917" t="str">
        <f>+'LISTADO GENERAL '!E1929</f>
        <v>SELES  400 UI- 50 MCG X 30 CAP</v>
      </c>
      <c r="D1917">
        <f>+'LISTADO GENERAL '!F1929</f>
        <v>0</v>
      </c>
      <c r="E1917" t="str">
        <f>+'LISTADO GENERAL '!I1929</f>
        <v>FC PHARMA</v>
      </c>
      <c r="F1917" s="20">
        <f>+'LISTADO GENERAL '!S1929</f>
        <v>45839</v>
      </c>
      <c r="G1917">
        <f>+'LISTADO GENERAL '!T1929</f>
        <v>0</v>
      </c>
      <c r="H1917" s="21">
        <f>+'LISTADO GENERAL '!O1929</f>
        <v>9.6706329113924046</v>
      </c>
      <c r="I1917">
        <f t="shared" si="58"/>
        <v>0</v>
      </c>
      <c r="J1917">
        <f>IF('LISTADO GENERAL '!K1929="EXENTO",'REF2'!I1917,I1917*1.16)</f>
        <v>0</v>
      </c>
      <c r="K1917" t="b">
        <f t="shared" si="59"/>
        <v>0</v>
      </c>
      <c r="L1917">
        <f>'LISTADO GENERAL '!A1929</f>
        <v>0</v>
      </c>
    </row>
    <row r="1918" spans="1:12">
      <c r="A1918" s="22">
        <v>1917</v>
      </c>
      <c r="B1918" t="str">
        <f>+'LISTADO GENERAL '!B1930</f>
        <v>020550409</v>
      </c>
      <c r="C1918" t="str">
        <f>+'LISTADO GENERAL '!E1930</f>
        <v>SENOKOT CON DOCUSATO X 10 TAB</v>
      </c>
      <c r="D1918">
        <f>+'LISTADO GENERAL '!F1930</f>
        <v>0</v>
      </c>
      <c r="E1918" t="str">
        <f>+'LISTADO GENERAL '!I1930</f>
        <v>FARMA</v>
      </c>
      <c r="F1918" s="20">
        <f>+'LISTADO GENERAL '!S1930</f>
        <v>46327</v>
      </c>
      <c r="G1918">
        <f>+'LISTADO GENERAL '!T1930</f>
        <v>0</v>
      </c>
      <c r="H1918" s="21">
        <f>+'LISTADO GENERAL '!O1930</f>
        <v>5.2727272727272725</v>
      </c>
      <c r="I1918">
        <f t="shared" si="58"/>
        <v>0</v>
      </c>
      <c r="J1918">
        <f>IF('LISTADO GENERAL '!K1930="EXENTO",'REF2'!I1918,I1918*1.16)</f>
        <v>0</v>
      </c>
      <c r="K1918" t="b">
        <f t="shared" si="59"/>
        <v>0</v>
      </c>
      <c r="L1918">
        <f>'LISTADO GENERAL '!A1930</f>
        <v>0</v>
      </c>
    </row>
    <row r="1919" spans="1:12">
      <c r="A1919" s="22">
        <v>1918</v>
      </c>
      <c r="B1919" t="str">
        <f>+'LISTADO GENERAL '!B1931</f>
        <v>0337300016</v>
      </c>
      <c r="C1919" t="str">
        <f>+'LISTADO GENERAL '!E1931</f>
        <v>SEROXYN INH 25/125 X 120 DOSIS</v>
      </c>
      <c r="D1919">
        <f>+'LISTADO GENERAL '!F1931</f>
        <v>0</v>
      </c>
      <c r="E1919" t="str">
        <f>+'LISTADO GENERAL '!I1931</f>
        <v>CAPSUVEN</v>
      </c>
      <c r="F1919" s="20">
        <f>+'LISTADO GENERAL '!S1931</f>
        <v>45778</v>
      </c>
      <c r="G1919">
        <f>+'LISTADO GENERAL '!T1931</f>
        <v>0</v>
      </c>
      <c r="H1919" s="21">
        <f>+'LISTADO GENERAL '!O1931</f>
        <v>7.3686075949367096</v>
      </c>
      <c r="I1919">
        <f t="shared" si="58"/>
        <v>0</v>
      </c>
      <c r="J1919">
        <f>IF('LISTADO GENERAL '!K1931="EXENTO",'REF2'!I1919,I1919*1.16)</f>
        <v>0</v>
      </c>
      <c r="K1919" t="b">
        <f t="shared" si="59"/>
        <v>0</v>
      </c>
      <c r="L1919" t="str">
        <f>'LISTADO GENERAL '!A1931</f>
        <v>MORADO DE BIENESTAR</v>
      </c>
    </row>
    <row r="1920" spans="1:12">
      <c r="A1920" s="22">
        <v>1919</v>
      </c>
      <c r="B1920" t="str">
        <f>+'LISTADO GENERAL '!B1932</f>
        <v>021740480</v>
      </c>
      <c r="C1920" t="str">
        <f>+'LISTADO GENERAL '!E1932</f>
        <v>SERTRALINA 50 mg x 10 TAB</v>
      </c>
      <c r="D1920">
        <f>+'LISTADO GENERAL '!F1932</f>
        <v>0</v>
      </c>
      <c r="E1920" t="str">
        <f>+'LISTADO GENERAL '!I1932</f>
        <v>VIVAX</v>
      </c>
      <c r="F1920" s="20">
        <f>+'LISTADO GENERAL '!S1932</f>
        <v>45901</v>
      </c>
      <c r="G1920">
        <f>+'LISTADO GENERAL '!T1932</f>
        <v>0</v>
      </c>
      <c r="H1920" s="21">
        <f>+'LISTADO GENERAL '!O1932</f>
        <v>3.3569620253164554</v>
      </c>
      <c r="I1920">
        <f t="shared" si="58"/>
        <v>0</v>
      </c>
      <c r="J1920">
        <f>IF('LISTADO GENERAL '!K1932="EXENTO",'REF2'!I1920,I1920*1.16)</f>
        <v>0</v>
      </c>
      <c r="K1920" t="b">
        <f t="shared" si="59"/>
        <v>0</v>
      </c>
      <c r="L1920">
        <f>'LISTADO GENERAL '!A1932</f>
        <v>0</v>
      </c>
    </row>
    <row r="1921" spans="1:12">
      <c r="A1921" s="22">
        <v>1920</v>
      </c>
      <c r="B1921" t="str">
        <f>+'LISTADO GENERAL '!B1933</f>
        <v>020261088</v>
      </c>
      <c r="C1921" t="str">
        <f>+'LISTADO GENERAL '!E1933</f>
        <v>SERTRALINA 50 MG X 10 TAB</v>
      </c>
      <c r="D1921">
        <f>+'LISTADO GENERAL '!F1933</f>
        <v>0</v>
      </c>
      <c r="E1921" t="str">
        <f>+'LISTADO GENERAL '!I1933</f>
        <v>CALOX</v>
      </c>
      <c r="F1921" s="20">
        <f>+'LISTADO GENERAL '!S1933</f>
        <v>46631</v>
      </c>
      <c r="G1921">
        <f>+'LISTADO GENERAL '!T1933</f>
        <v>0</v>
      </c>
      <c r="H1921" s="21">
        <f>+'LISTADO GENERAL '!O1933</f>
        <v>3.1322784810126585</v>
      </c>
      <c r="I1921">
        <f t="shared" si="58"/>
        <v>0</v>
      </c>
      <c r="J1921">
        <f>IF('LISTADO GENERAL '!K1933="EXENTO",'REF2'!I1921,I1921*1.16)</f>
        <v>0</v>
      </c>
      <c r="K1921" t="b">
        <f t="shared" si="59"/>
        <v>0</v>
      </c>
      <c r="L1921">
        <f>'LISTADO GENERAL '!A1933</f>
        <v>0</v>
      </c>
    </row>
    <row r="1922" spans="1:12">
      <c r="A1922" s="22">
        <v>1921</v>
      </c>
      <c r="B1922" t="str">
        <f>+'LISTADO GENERAL '!B1934</f>
        <v>020980653</v>
      </c>
      <c r="C1922" t="str">
        <f>+'LISTADO GENERAL '!E1934</f>
        <v>SERTRALINA 50 MG X 10 TAB</v>
      </c>
      <c r="D1922">
        <f>+'LISTADO GENERAL '!F1934</f>
        <v>0</v>
      </c>
      <c r="E1922" t="str">
        <f>+'LISTADO GENERAL '!I1934</f>
        <v>LETI-GENVEN</v>
      </c>
      <c r="F1922" s="20">
        <f>+'LISTADO GENERAL '!S1934</f>
        <v>46600</v>
      </c>
      <c r="G1922">
        <f>+'LISTADO GENERAL '!T1934</f>
        <v>0</v>
      </c>
      <c r="H1922" s="21">
        <f>+'LISTADO GENERAL '!O1934</f>
        <v>2.9487012987012986</v>
      </c>
      <c r="I1922">
        <f t="shared" ref="I1922:I1985" si="60">+H1922*G1922</f>
        <v>0</v>
      </c>
      <c r="J1922">
        <f>IF('LISTADO GENERAL '!K1934="EXENTO",'REF2'!I1922,I1922*1.16)</f>
        <v>0</v>
      </c>
      <c r="K1922" t="b">
        <f t="shared" si="59"/>
        <v>0</v>
      </c>
      <c r="L1922" t="str">
        <f>'LISTADO GENERAL '!A1934</f>
        <v xml:space="preserve">BROCHE DE ORO </v>
      </c>
    </row>
    <row r="1923" spans="1:12">
      <c r="A1923" s="22">
        <v>1922</v>
      </c>
      <c r="B1923" t="str">
        <f>+'LISTADO GENERAL '!B1935</f>
        <v>37827</v>
      </c>
      <c r="C1923" t="str">
        <f>+'LISTADO GENERAL '!E1935</f>
        <v>SERTRALINA 50 MG X 30 COMP REC</v>
      </c>
      <c r="D1923">
        <f>+'LISTADO GENERAL '!F1935</f>
        <v>0</v>
      </c>
      <c r="E1923" t="str">
        <f>+'LISTADO GENERAL '!I1935</f>
        <v>LETI-GENVEN</v>
      </c>
      <c r="F1923" s="20">
        <f>+'LISTADO GENERAL '!S1935</f>
        <v>46692</v>
      </c>
      <c r="G1923">
        <f>+'LISTADO GENERAL '!T1935</f>
        <v>0</v>
      </c>
      <c r="H1923" s="21">
        <f>+'LISTADO GENERAL '!O1935</f>
        <v>7.5876623376623371</v>
      </c>
      <c r="I1923">
        <f t="shared" si="60"/>
        <v>0</v>
      </c>
      <c r="J1923">
        <f>IF('LISTADO GENERAL '!K1935="EXENTO",'REF2'!I1923,I1923*1.16)</f>
        <v>0</v>
      </c>
      <c r="K1923" t="b">
        <f t="shared" ref="K1923:K1986" si="61">IF(AND(G1923&gt;0,OR(L1923=$L$1,L1923=$M$1)),ROW())</f>
        <v>0</v>
      </c>
      <c r="L1923" t="str">
        <f>'LISTADO GENERAL '!A1935</f>
        <v xml:space="preserve">BROCHE DE ORO </v>
      </c>
    </row>
    <row r="1924" spans="1:12">
      <c r="A1924" s="22">
        <v>1923</v>
      </c>
      <c r="B1924" t="str">
        <f>+'LISTADO GENERAL '!B1936</f>
        <v>020261113</v>
      </c>
      <c r="C1924" t="str">
        <f>+'LISTADO GENERAL '!E1936</f>
        <v>SERTRALINA 50 MG X 30 TAB</v>
      </c>
      <c r="D1924">
        <f>+'LISTADO GENERAL '!F1936</f>
        <v>0</v>
      </c>
      <c r="E1924" t="str">
        <f>+'LISTADO GENERAL '!I1936</f>
        <v>CALOX</v>
      </c>
      <c r="F1924" s="20">
        <f>+'LISTADO GENERAL '!S1936</f>
        <v>46478</v>
      </c>
      <c r="G1924">
        <f>+'LISTADO GENERAL '!T1936</f>
        <v>0</v>
      </c>
      <c r="H1924" s="21">
        <f>+'LISTADO GENERAL '!O1936</f>
        <v>8.8354430379746844</v>
      </c>
      <c r="I1924">
        <f t="shared" si="60"/>
        <v>0</v>
      </c>
      <c r="J1924">
        <f>IF('LISTADO GENERAL '!K1936="EXENTO",'REF2'!I1924,I1924*1.16)</f>
        <v>0</v>
      </c>
      <c r="K1924" t="b">
        <f t="shared" si="61"/>
        <v>0</v>
      </c>
      <c r="L1924">
        <f>'LISTADO GENERAL '!A1936</f>
        <v>0</v>
      </c>
    </row>
    <row r="1925" spans="1:12">
      <c r="A1925" s="22">
        <v>1924</v>
      </c>
      <c r="B1925" t="str">
        <f>+'LISTADO GENERAL '!B1937</f>
        <v>020930480</v>
      </c>
      <c r="C1925" t="str">
        <f>+'LISTADO GENERAL '!E1937</f>
        <v>SERTRALINA 50MG X 10  TAB</v>
      </c>
      <c r="D1925">
        <f>+'LISTADO GENERAL '!F1937</f>
        <v>0</v>
      </c>
      <c r="E1925" t="str">
        <f>+'LISTADO GENERAL '!I1937</f>
        <v>LA SANTE</v>
      </c>
      <c r="F1925" s="20">
        <f>+'LISTADO GENERAL '!S1937</f>
        <v>46143</v>
      </c>
      <c r="G1925">
        <f>+'LISTADO GENERAL '!T1937</f>
        <v>0</v>
      </c>
      <c r="H1925" s="21">
        <f>+'LISTADO GENERAL '!O1937</f>
        <v>2.5577999999999999</v>
      </c>
      <c r="I1925">
        <f t="shared" si="60"/>
        <v>0</v>
      </c>
      <c r="J1925">
        <f>IF('LISTADO GENERAL '!K1937="EXENTO",'REF2'!I1925,I1925*1.16)</f>
        <v>0</v>
      </c>
      <c r="K1925" t="b">
        <f t="shared" si="61"/>
        <v>0</v>
      </c>
      <c r="L1925" t="str">
        <f>'LISTADO GENERAL '!A1937</f>
        <v>BROCHE DE ORO</v>
      </c>
    </row>
    <row r="1926" spans="1:12">
      <c r="A1926" s="22">
        <v>1925</v>
      </c>
      <c r="B1926" t="str">
        <f>+'LISTADO GENERAL '!B1938</f>
        <v>020931144</v>
      </c>
      <c r="C1926" t="str">
        <f>+'LISTADO GENERAL '!E1938</f>
        <v>SERTRALINA 50MG X 30  TAB</v>
      </c>
      <c r="D1926">
        <f>+'LISTADO GENERAL '!F1938</f>
        <v>0</v>
      </c>
      <c r="E1926" t="str">
        <f>+'LISTADO GENERAL '!I1938</f>
        <v>LA SANTE</v>
      </c>
      <c r="F1926" s="20">
        <f>+'LISTADO GENERAL '!S1938</f>
        <v>46266</v>
      </c>
      <c r="G1926">
        <f>+'LISTADO GENERAL '!T1938</f>
        <v>0</v>
      </c>
      <c r="H1926" s="21">
        <f>+'LISTADO GENERAL '!O1938</f>
        <v>5.5957999999999997</v>
      </c>
      <c r="I1926">
        <f t="shared" si="60"/>
        <v>0</v>
      </c>
      <c r="J1926">
        <f>IF('LISTADO GENERAL '!K1938="EXENTO",'REF2'!I1926,I1926*1.16)</f>
        <v>0</v>
      </c>
      <c r="K1926" t="b">
        <f t="shared" si="61"/>
        <v>0</v>
      </c>
      <c r="L1926" t="str">
        <f>'LISTADO GENERAL '!A1938</f>
        <v>BROCHE DE ORO</v>
      </c>
    </row>
    <row r="1927" spans="1:12">
      <c r="A1927" s="22">
        <v>1926</v>
      </c>
      <c r="B1927" t="str">
        <f>+'LISTADO GENERAL '!B1939</f>
        <v>033470012</v>
      </c>
      <c r="C1927" t="str">
        <f>+'LISTADO GENERAL '!E1939</f>
        <v>SERTRALINA AZEVEDOS 50MG X 56 COMP</v>
      </c>
      <c r="D1927">
        <f>+'LISTADO GENERAL '!F1939</f>
        <v>0</v>
      </c>
      <c r="E1927" t="str">
        <f>+'LISTADO GENERAL '!I1939</f>
        <v xml:space="preserve">DOROPHARMA </v>
      </c>
      <c r="F1927" s="20">
        <f>+'LISTADO GENERAL '!S1939</f>
        <v>46447</v>
      </c>
      <c r="G1927">
        <f>+'LISTADO GENERAL '!T1939</f>
        <v>0</v>
      </c>
      <c r="H1927" s="21">
        <f>+'LISTADO GENERAL '!O1939</f>
        <v>8.8324675324675326</v>
      </c>
      <c r="I1927">
        <f t="shared" si="60"/>
        <v>0</v>
      </c>
      <c r="J1927">
        <f>IF('LISTADO GENERAL '!K1939="EXENTO",'REF2'!I1927,I1927*1.16)</f>
        <v>0</v>
      </c>
      <c r="K1927" t="b">
        <f t="shared" si="61"/>
        <v>0</v>
      </c>
      <c r="L1927">
        <f>'LISTADO GENERAL '!A1939</f>
        <v>0</v>
      </c>
    </row>
    <row r="1928" spans="1:12">
      <c r="A1928" s="22">
        <v>1927</v>
      </c>
      <c r="B1928" t="str">
        <f>+'LISTADO GENERAL '!B1940</f>
        <v>033510014</v>
      </c>
      <c r="C1928" t="str">
        <f>+'LISTADO GENERAL '!E1940</f>
        <v>SERTRALINA BLUEPHARMA 100 MG X 60 COMP</v>
      </c>
      <c r="D1928">
        <f>+'LISTADO GENERAL '!F1940</f>
        <v>0</v>
      </c>
      <c r="E1928" t="str">
        <f>+'LISTADO GENERAL '!I1940</f>
        <v xml:space="preserve">DOROPHARMA </v>
      </c>
      <c r="F1928" s="20">
        <f>+'LISTADO GENERAL '!S1940</f>
        <v>46388</v>
      </c>
      <c r="G1928">
        <f>+'LISTADO GENERAL '!T1940</f>
        <v>0</v>
      </c>
      <c r="H1928" s="21">
        <f>+'LISTADO GENERAL '!O1940</f>
        <v>13.896103896103895</v>
      </c>
      <c r="I1928">
        <f t="shared" si="60"/>
        <v>0</v>
      </c>
      <c r="J1928">
        <f>IF('LISTADO GENERAL '!K1940="EXENTO",'REF2'!I1928,I1928*1.16)</f>
        <v>0</v>
      </c>
      <c r="K1928" t="b">
        <f t="shared" si="61"/>
        <v>0</v>
      </c>
      <c r="L1928">
        <f>'LISTADO GENERAL '!A1940</f>
        <v>0</v>
      </c>
    </row>
    <row r="1929" spans="1:12">
      <c r="A1929" s="22">
        <v>1928</v>
      </c>
      <c r="B1929" t="str">
        <f>+'LISTADO GENERAL '!B1941</f>
        <v>040230012</v>
      </c>
      <c r="C1929" t="str">
        <f>+'LISTADO GENERAL '!E1941</f>
        <v>SET DE INFUSION CON PUERTO Y  MICROGOTERO 60G</v>
      </c>
      <c r="D1929">
        <f>+'LISTADO GENERAL '!F1941</f>
        <v>0</v>
      </c>
      <c r="E1929" t="str">
        <f>+'LISTADO GENERAL '!I1941</f>
        <v>BRIUTCARE</v>
      </c>
      <c r="F1929" s="20">
        <f>+'LISTADO GENERAL '!S1941</f>
        <v>46966</v>
      </c>
      <c r="G1929">
        <f>+'LISTADO GENERAL '!T1941</f>
        <v>0</v>
      </c>
      <c r="H1929" s="21">
        <f>+'LISTADO GENERAL '!O1941</f>
        <v>0.68831168831168832</v>
      </c>
      <c r="I1929">
        <f t="shared" si="60"/>
        <v>0</v>
      </c>
      <c r="J1929">
        <f>IF('LISTADO GENERAL '!K1941="EXENTO",'REF2'!I1929,I1929*1.16)</f>
        <v>0</v>
      </c>
      <c r="K1929" t="b">
        <f t="shared" si="61"/>
        <v>0</v>
      </c>
      <c r="L1929">
        <f>'LISTADO GENERAL '!A1941</f>
        <v>0</v>
      </c>
    </row>
    <row r="1930" spans="1:12">
      <c r="A1930" s="22">
        <v>1929</v>
      </c>
      <c r="B1930" t="str">
        <f>+'LISTADO GENERAL '!B1942</f>
        <v>040230013</v>
      </c>
      <c r="C1930" t="str">
        <f>+'LISTADO GENERAL '!E1942</f>
        <v>SET DE TRANSFUSION DE SANGRE</v>
      </c>
      <c r="D1930">
        <f>+'LISTADO GENERAL '!F1942</f>
        <v>0</v>
      </c>
      <c r="E1930" t="str">
        <f>+'LISTADO GENERAL '!I1942</f>
        <v>BRIUTCARE</v>
      </c>
      <c r="F1930" s="20">
        <f>+'LISTADO GENERAL '!S1942</f>
        <v>46357</v>
      </c>
      <c r="G1930">
        <f>+'LISTADO GENERAL '!T1942</f>
        <v>0</v>
      </c>
      <c r="H1930" s="21">
        <f>+'LISTADO GENERAL '!O1942</f>
        <v>0.75324675324675316</v>
      </c>
      <c r="I1930">
        <f t="shared" si="60"/>
        <v>0</v>
      </c>
      <c r="J1930">
        <f>IF('LISTADO GENERAL '!K1942="EXENTO",'REF2'!I1930,I1930*1.16)</f>
        <v>0</v>
      </c>
      <c r="K1930" t="b">
        <f t="shared" si="61"/>
        <v>0</v>
      </c>
      <c r="L1930">
        <f>'LISTADO GENERAL '!A1942</f>
        <v>0</v>
      </c>
    </row>
    <row r="1931" spans="1:12">
      <c r="A1931" s="22">
        <v>1930</v>
      </c>
      <c r="B1931" t="str">
        <f>+'LISTADO GENERAL '!B1943</f>
        <v>041840165</v>
      </c>
      <c r="C1931" t="str">
        <f>+'LISTADO GENERAL '!E1943</f>
        <v>SET DE TRANSFUSION DE SANGRE 20 GOTAS</v>
      </c>
      <c r="D1931">
        <f>+'LISTADO GENERAL '!F1943</f>
        <v>0</v>
      </c>
      <c r="E1931" t="str">
        <f>+'LISTADO GENERAL '!I1943</f>
        <v>MEDICARE</v>
      </c>
      <c r="F1931" s="20">
        <f>+'LISTADO GENERAL '!S1943</f>
        <v>46082</v>
      </c>
      <c r="G1931">
        <f>+'LISTADO GENERAL '!T1943</f>
        <v>0</v>
      </c>
      <c r="H1931" s="21">
        <f>+'LISTADO GENERAL '!O1943</f>
        <v>21.952380952380956</v>
      </c>
      <c r="I1931">
        <f t="shared" si="60"/>
        <v>0</v>
      </c>
      <c r="J1931">
        <f>IF('LISTADO GENERAL '!K1943="EXENTO",'REF2'!I1931,I1931*1.16)</f>
        <v>0</v>
      </c>
      <c r="K1931" t="b">
        <f t="shared" si="61"/>
        <v>0</v>
      </c>
      <c r="L1931">
        <f>'LISTADO GENERAL '!A1943</f>
        <v>0</v>
      </c>
    </row>
    <row r="1932" spans="1:12">
      <c r="A1932" s="22">
        <v>1931</v>
      </c>
      <c r="B1932" t="str">
        <f>+'LISTADO GENERAL '!B1944</f>
        <v>021090410</v>
      </c>
      <c r="C1932" t="str">
        <f>+'LISTADO GENERAL '!E1944</f>
        <v>SIGTIPHIN 200MG X 10 COMP</v>
      </c>
      <c r="D1932">
        <f>+'LISTADO GENERAL '!F1944</f>
        <v>0</v>
      </c>
      <c r="E1932" t="str">
        <f>+'LISTADO GENERAL '!I1944</f>
        <v>MEYER</v>
      </c>
      <c r="F1932" s="20">
        <f>+'LISTADO GENERAL '!S1944</f>
        <v>46054</v>
      </c>
      <c r="G1932">
        <f>+'LISTADO GENERAL '!T1944</f>
        <v>0</v>
      </c>
      <c r="H1932" s="21">
        <f>+'LISTADO GENERAL '!O1944</f>
        <v>3.9886000000000004</v>
      </c>
      <c r="I1932">
        <f t="shared" si="60"/>
        <v>0</v>
      </c>
      <c r="J1932">
        <f>IF('LISTADO GENERAL '!K1944="EXENTO",'REF2'!I1932,I1932*1.16)</f>
        <v>0</v>
      </c>
      <c r="K1932" t="b">
        <f t="shared" si="61"/>
        <v>0</v>
      </c>
      <c r="L1932" t="str">
        <f>'LISTADO GENERAL '!A1944</f>
        <v>BROCHE DE ORO</v>
      </c>
    </row>
    <row r="1933" spans="1:12">
      <c r="A1933" s="22">
        <v>1932</v>
      </c>
      <c r="B1933" t="str">
        <f>+'LISTADO GENERAL '!B1945</f>
        <v>021091136</v>
      </c>
      <c r="C1933" t="str">
        <f>+'LISTADO GENERAL '!E1945</f>
        <v>SIGTIPHIN 200MG X 20 COMP</v>
      </c>
      <c r="D1933">
        <f>+'LISTADO GENERAL '!F1945</f>
        <v>0</v>
      </c>
      <c r="E1933" t="str">
        <f>+'LISTADO GENERAL '!I1945</f>
        <v>MEYER</v>
      </c>
      <c r="F1933" s="20">
        <f>+'LISTADO GENERAL '!S1945</f>
        <v>46054</v>
      </c>
      <c r="G1933">
        <f>+'LISTADO GENERAL '!T1945</f>
        <v>0</v>
      </c>
      <c r="H1933" s="21">
        <f>+'LISTADO GENERAL '!O1945</f>
        <v>8.5847999999999995</v>
      </c>
      <c r="I1933">
        <f t="shared" si="60"/>
        <v>0</v>
      </c>
      <c r="J1933">
        <f>IF('LISTADO GENERAL '!K1945="EXENTO",'REF2'!I1933,I1933*1.16)</f>
        <v>0</v>
      </c>
      <c r="K1933" t="b">
        <f t="shared" si="61"/>
        <v>0</v>
      </c>
      <c r="L1933" t="str">
        <f>'LISTADO GENERAL '!A1945</f>
        <v>BROCHE DE ORO</v>
      </c>
    </row>
    <row r="1934" spans="1:12">
      <c r="A1934" s="22">
        <v>1933</v>
      </c>
      <c r="B1934" t="str">
        <f>+'LISTADO GENERAL '!B1946</f>
        <v>021091110</v>
      </c>
      <c r="C1934" t="str">
        <f>+'LISTADO GENERAL '!E1946</f>
        <v>SILDENAFIL 50 MG X 1 TAB</v>
      </c>
      <c r="D1934">
        <f>+'LISTADO GENERAL '!F1946</f>
        <v>0</v>
      </c>
      <c r="E1934" t="str">
        <f>+'LISTADO GENERAL '!I1946</f>
        <v>MEYER</v>
      </c>
      <c r="F1934" s="20">
        <f>+'LISTADO GENERAL '!S1946</f>
        <v>46174</v>
      </c>
      <c r="G1934">
        <f>+'LISTADO GENERAL '!T1946</f>
        <v>0</v>
      </c>
      <c r="H1934" s="21">
        <f>+'LISTADO GENERAL '!O1946</f>
        <v>1.2250000000000001</v>
      </c>
      <c r="I1934">
        <f t="shared" si="60"/>
        <v>0</v>
      </c>
      <c r="J1934">
        <f>IF('LISTADO GENERAL '!K1946="EXENTO",'REF2'!I1934,I1934*1.16)</f>
        <v>0</v>
      </c>
      <c r="K1934" t="b">
        <f t="shared" si="61"/>
        <v>0</v>
      </c>
      <c r="L1934" t="str">
        <f>'LISTADO GENERAL '!A1946</f>
        <v>BROCHE DE ORO</v>
      </c>
    </row>
    <row r="1935" spans="1:12">
      <c r="A1935" s="22">
        <v>1934</v>
      </c>
      <c r="B1935" t="str">
        <f>+'LISTADO GENERAL '!B1947</f>
        <v>033180037</v>
      </c>
      <c r="C1935" t="str">
        <f>+'LISTADO GENERAL '!E1947</f>
        <v>SILDENAFIL 50 MG X 4TAB</v>
      </c>
      <c r="D1935">
        <f>+'LISTADO GENERAL '!F1947</f>
        <v>0</v>
      </c>
      <c r="E1935" t="str">
        <f>+'LISTADO GENERAL '!I1947</f>
        <v>ARTE + MEDICO</v>
      </c>
      <c r="F1935" s="20">
        <f>+'LISTADO GENERAL '!S1947</f>
        <v>46235</v>
      </c>
      <c r="G1935">
        <f>+'LISTADO GENERAL '!T1947</f>
        <v>0</v>
      </c>
      <c r="H1935" s="21">
        <f>+'LISTADO GENERAL '!O1947</f>
        <v>1.0632911392405062</v>
      </c>
      <c r="I1935">
        <f t="shared" si="60"/>
        <v>0</v>
      </c>
      <c r="J1935">
        <f>IF('LISTADO GENERAL '!K1947="EXENTO",'REF2'!I1935,I1935*1.16)</f>
        <v>0</v>
      </c>
      <c r="K1935" t="b">
        <f t="shared" si="61"/>
        <v>0</v>
      </c>
      <c r="L1935">
        <f>'LISTADO GENERAL '!A1947</f>
        <v>0</v>
      </c>
    </row>
    <row r="1936" spans="1:12">
      <c r="A1936" s="22">
        <v>1935</v>
      </c>
      <c r="B1936" t="str">
        <f>+'LISTADO GENERAL '!B1948</f>
        <v>020930592</v>
      </c>
      <c r="C1936" t="str">
        <f>+'LISTADO GENERAL '!E1948</f>
        <v>SILDENAFIL 50MG X 1 TAB</v>
      </c>
      <c r="D1936">
        <f>+'LISTADO GENERAL '!F1948</f>
        <v>0</v>
      </c>
      <c r="E1936" t="str">
        <f>+'LISTADO GENERAL '!I1948</f>
        <v>LA SANTE</v>
      </c>
      <c r="F1936" s="20">
        <f>+'LISTADO GENERAL '!S1948</f>
        <v>45870</v>
      </c>
      <c r="G1936">
        <f>+'LISTADO GENERAL '!T1948</f>
        <v>0</v>
      </c>
      <c r="H1936" s="21">
        <f>+'LISTADO GENERAL '!O1948</f>
        <v>0.89180000000000004</v>
      </c>
      <c r="I1936">
        <f t="shared" si="60"/>
        <v>0</v>
      </c>
      <c r="J1936">
        <f>IF('LISTADO GENERAL '!K1948="EXENTO",'REF2'!I1936,I1936*1.16)</f>
        <v>0</v>
      </c>
      <c r="K1936" t="b">
        <f t="shared" si="61"/>
        <v>0</v>
      </c>
      <c r="L1936" t="str">
        <f>'LISTADO GENERAL '!A1948</f>
        <v>BROCHE DE ORO</v>
      </c>
    </row>
    <row r="1937" spans="1:12">
      <c r="A1937" s="22">
        <v>1936</v>
      </c>
      <c r="B1937" t="str">
        <f>+'LISTADO GENERAL '!B1949</f>
        <v>020960969</v>
      </c>
      <c r="C1937" t="str">
        <f>+'LISTADO GENERAL '!E1949</f>
        <v>SILDENAFIL 50MG X 2 TAB (BLISTER)*</v>
      </c>
      <c r="D1937">
        <f>+'LISTADO GENERAL '!F1949</f>
        <v>0</v>
      </c>
      <c r="E1937" t="str">
        <f>+'LISTADO GENERAL '!I1949</f>
        <v>LAPROFF</v>
      </c>
      <c r="F1937" s="20">
        <f>+'LISTADO GENERAL '!S1949</f>
        <v>46204</v>
      </c>
      <c r="G1937">
        <f>+'LISTADO GENERAL '!T1949</f>
        <v>0</v>
      </c>
      <c r="H1937" s="21">
        <f>+'LISTADO GENERAL '!O1949</f>
        <v>0.55000000000000004</v>
      </c>
      <c r="I1937">
        <f t="shared" si="60"/>
        <v>0</v>
      </c>
      <c r="J1937">
        <f>IF('LISTADO GENERAL '!K1949="EXENTO",'REF2'!I1937,I1937*1.16)</f>
        <v>0</v>
      </c>
      <c r="K1937" t="b">
        <f t="shared" si="61"/>
        <v>0</v>
      </c>
      <c r="L1937" t="str">
        <f>'LISTADO GENERAL '!A1949</f>
        <v>PRODUCTOS TOP</v>
      </c>
    </row>
    <row r="1938" spans="1:12">
      <c r="A1938" s="22">
        <v>1937</v>
      </c>
      <c r="B1938" t="str">
        <f>+'LISTADO GENERAL '!B1950</f>
        <v>021261017</v>
      </c>
      <c r="C1938" t="str">
        <f>+'LISTADO GENERAL '!E1950</f>
        <v>SILDEX (SILDENAFIL) 100mg X 2 TAB</v>
      </c>
      <c r="D1938">
        <f>+'LISTADO GENERAL '!F1950</f>
        <v>0</v>
      </c>
      <c r="E1938" t="str">
        <f>+'LISTADO GENERAL '!I1950</f>
        <v>PLUS ANDES</v>
      </c>
      <c r="F1938" s="20">
        <f>+'LISTADO GENERAL '!S1950</f>
        <v>46143</v>
      </c>
      <c r="G1938">
        <f>+'LISTADO GENERAL '!T1950</f>
        <v>0</v>
      </c>
      <c r="H1938" s="21">
        <f>+'LISTADO GENERAL '!O1950</f>
        <v>1.8208333333333331</v>
      </c>
      <c r="I1938">
        <f t="shared" si="60"/>
        <v>0</v>
      </c>
      <c r="J1938">
        <f>IF('LISTADO GENERAL '!K1950="EXENTO",'REF2'!I1938,I1938*1.16)</f>
        <v>0</v>
      </c>
      <c r="K1938" t="b">
        <f t="shared" si="61"/>
        <v>0</v>
      </c>
      <c r="L1938">
        <f>'LISTADO GENERAL '!A1950</f>
        <v>0</v>
      </c>
    </row>
    <row r="1939" spans="1:12">
      <c r="A1939" s="22">
        <v>1938</v>
      </c>
      <c r="B1939" t="str">
        <f>+'LISTADO GENERAL '!B1951</f>
        <v>021261006</v>
      </c>
      <c r="C1939" t="str">
        <f>+'LISTADO GENERAL '!E1951</f>
        <v>SILDEX (SILDENAFIL) 50mg X 2 TAB</v>
      </c>
      <c r="D1939">
        <f>+'LISTADO GENERAL '!F1951</f>
        <v>0</v>
      </c>
      <c r="E1939" t="str">
        <f>+'LISTADO GENERAL '!I1951</f>
        <v>PLUS ANDES</v>
      </c>
      <c r="F1939" s="20">
        <f>+'LISTADO GENERAL '!S1951</f>
        <v>46478</v>
      </c>
      <c r="G1939">
        <f>+'LISTADO GENERAL '!T1951</f>
        <v>0</v>
      </c>
      <c r="H1939" s="21">
        <f>+'LISTADO GENERAL '!O1951</f>
        <v>1.22064596995568</v>
      </c>
      <c r="I1939">
        <f t="shared" si="60"/>
        <v>0</v>
      </c>
      <c r="J1939">
        <f>IF('LISTADO GENERAL '!K1951="EXENTO",'REF2'!I1939,I1939*1.16)</f>
        <v>0</v>
      </c>
      <c r="K1939" t="b">
        <f t="shared" si="61"/>
        <v>0</v>
      </c>
      <c r="L1939">
        <f>'LISTADO GENERAL '!A1951</f>
        <v>0</v>
      </c>
    </row>
    <row r="1940" spans="1:12">
      <c r="A1940" s="22">
        <v>1939</v>
      </c>
      <c r="B1940" t="str">
        <f>+'LISTADO GENERAL '!B1952</f>
        <v>021260412</v>
      </c>
      <c r="C1940" t="str">
        <f>+'LISTADO GENERAL '!E1952</f>
        <v>SILDEX 100MG X 1 TAB</v>
      </c>
      <c r="D1940">
        <f>+'LISTADO GENERAL '!F1952</f>
        <v>0</v>
      </c>
      <c r="E1940" t="str">
        <f>+'LISTADO GENERAL '!I1952</f>
        <v>PLUS ANDES</v>
      </c>
      <c r="F1940" s="20">
        <f>+'LISTADO GENERAL '!S1952</f>
        <v>45839</v>
      </c>
      <c r="G1940">
        <f>+'LISTADO GENERAL '!T1952</f>
        <v>0</v>
      </c>
      <c r="H1940" s="21">
        <f>+'LISTADO GENERAL '!O1952</f>
        <v>0.65822784810126578</v>
      </c>
      <c r="I1940">
        <f t="shared" si="60"/>
        <v>0</v>
      </c>
      <c r="J1940">
        <f>IF('LISTADO GENERAL '!K1952="EXENTO",'REF2'!I1940,I1940*1.16)</f>
        <v>0</v>
      </c>
      <c r="K1940" t="b">
        <f t="shared" si="61"/>
        <v>0</v>
      </c>
      <c r="L1940" t="str">
        <f>'LISTADO GENERAL '!A1952</f>
        <v>PRODUCTOS TOP</v>
      </c>
    </row>
    <row r="1941" spans="1:12">
      <c r="A1941" s="22">
        <v>1940</v>
      </c>
      <c r="B1941" t="str">
        <f>+'LISTADO GENERAL '!B1953</f>
        <v>021261005</v>
      </c>
      <c r="C1941" t="str">
        <f>+'LISTADO GENERAL '!E1953</f>
        <v>SILDEX 50MG X 1 TAB</v>
      </c>
      <c r="D1941">
        <f>+'LISTADO GENERAL '!F1953</f>
        <v>0</v>
      </c>
      <c r="E1941" t="str">
        <f>+'LISTADO GENERAL '!I1953</f>
        <v>PLUS ANDES</v>
      </c>
      <c r="F1941" s="20">
        <f>+'LISTADO GENERAL '!S1953</f>
        <v>46327</v>
      </c>
      <c r="G1941">
        <f>+'LISTADO GENERAL '!T1953</f>
        <v>0</v>
      </c>
      <c r="H1941" s="21">
        <f>+'LISTADO GENERAL '!O1953</f>
        <v>0.69104962016908766</v>
      </c>
      <c r="I1941">
        <f t="shared" si="60"/>
        <v>0</v>
      </c>
      <c r="J1941">
        <f>IF('LISTADO GENERAL '!K1953="EXENTO",'REF2'!I1941,I1941*1.16)</f>
        <v>0</v>
      </c>
      <c r="K1941" t="b">
        <f t="shared" si="61"/>
        <v>0</v>
      </c>
      <c r="L1941">
        <f>'LISTADO GENERAL '!A1953</f>
        <v>0</v>
      </c>
    </row>
    <row r="1942" spans="1:12">
      <c r="A1942" s="22">
        <v>1941</v>
      </c>
      <c r="B1942" t="str">
        <f>+'LISTADO GENERAL '!B1954</f>
        <v>043420003</v>
      </c>
      <c r="C1942" t="str">
        <f>+'LISTADO GENERAL '!E1954</f>
        <v>SILKPLAST 5 CM X 500 CM X 6 UNID</v>
      </c>
      <c r="D1942">
        <f>+'LISTADO GENERAL '!F1954</f>
        <v>0</v>
      </c>
      <c r="E1942" t="str">
        <f>+'LISTADO GENERAL '!I1954</f>
        <v xml:space="preserve">GENIACARE </v>
      </c>
      <c r="F1942" s="20">
        <f>+'LISTADO GENERAL '!S1954</f>
        <v>46419</v>
      </c>
      <c r="G1942">
        <f>+'LISTADO GENERAL '!T1954</f>
        <v>0</v>
      </c>
      <c r="H1942" s="21">
        <f>+'LISTADO GENERAL '!O1954</f>
        <v>28.611111111111111</v>
      </c>
      <c r="I1942">
        <f t="shared" si="60"/>
        <v>0</v>
      </c>
      <c r="J1942">
        <f>IF('LISTADO GENERAL '!K1954="EXENTO",'REF2'!I1942,I1942*1.16)</f>
        <v>0</v>
      </c>
      <c r="K1942" t="b">
        <f t="shared" si="61"/>
        <v>0</v>
      </c>
      <c r="L1942">
        <f>'LISTADO GENERAL '!A1954</f>
        <v>0</v>
      </c>
    </row>
    <row r="1943" spans="1:12">
      <c r="A1943" s="22">
        <v>1942</v>
      </c>
      <c r="B1943" t="str">
        <f>+'LISTADO GENERAL '!B1955</f>
        <v>049990291</v>
      </c>
      <c r="C1943" t="str">
        <f>+'LISTADO GENERAL '!E1955</f>
        <v xml:space="preserve">SILLA DE RUEDA </v>
      </c>
      <c r="D1943">
        <f>+'LISTADO GENERAL '!F1955</f>
        <v>0</v>
      </c>
      <c r="E1943" t="str">
        <f>+'LISTADO GENERAL '!I1955</f>
        <v xml:space="preserve"> -</v>
      </c>
      <c r="F1943" s="20" t="str">
        <f>+'LISTADO GENERAL '!S1955</f>
        <v>N/A</v>
      </c>
      <c r="G1943">
        <f>+'LISTADO GENERAL '!T1955</f>
        <v>0</v>
      </c>
      <c r="H1943" s="21">
        <f>+'LISTADO GENERAL '!O1955</f>
        <v>210.74444444444441</v>
      </c>
      <c r="I1943">
        <f t="shared" si="60"/>
        <v>0</v>
      </c>
      <c r="J1943">
        <f>IF('LISTADO GENERAL '!K1955="EXENTO",'REF2'!I1943,I1943*1.16)</f>
        <v>0</v>
      </c>
      <c r="K1943" t="b">
        <f t="shared" si="61"/>
        <v>0</v>
      </c>
      <c r="L1943">
        <f>'LISTADO GENERAL '!A1955</f>
        <v>0</v>
      </c>
    </row>
    <row r="1944" spans="1:12">
      <c r="A1944" s="22">
        <v>1943</v>
      </c>
      <c r="B1944" t="str">
        <f>+'LISTADO GENERAL '!B1956</f>
        <v>040060000</v>
      </c>
      <c r="C1944" t="str">
        <f>+'LISTADO GENERAL '!E1956</f>
        <v>SILLA DE RUEDA DE ACERO PLEGABLE</v>
      </c>
      <c r="D1944">
        <f>+'LISTADO GENERAL '!F1956</f>
        <v>0</v>
      </c>
      <c r="E1944" t="str">
        <f>+'LISTADO GENERAL '!I1956</f>
        <v>ALFA FARMACEUTICAL</v>
      </c>
      <c r="F1944" s="20" t="str">
        <f>+'LISTADO GENERAL '!S1956</f>
        <v>N/A</v>
      </c>
      <c r="G1944">
        <f>+'LISTADO GENERAL '!T1956</f>
        <v>0</v>
      </c>
      <c r="H1944" s="21">
        <f>+'LISTADO GENERAL '!O1956</f>
        <v>135.71428571428572</v>
      </c>
      <c r="I1944">
        <f t="shared" si="60"/>
        <v>0</v>
      </c>
      <c r="J1944">
        <f>IF('LISTADO GENERAL '!K1956="EXENTO",'REF2'!I1944,I1944*1.16)</f>
        <v>0</v>
      </c>
      <c r="K1944" t="b">
        <f t="shared" si="61"/>
        <v>0</v>
      </c>
      <c r="L1944">
        <f>'LISTADO GENERAL '!A1956</f>
        <v>0</v>
      </c>
    </row>
    <row r="1945" spans="1:12">
      <c r="A1945" s="22">
        <v>1944</v>
      </c>
      <c r="B1945" t="str">
        <f>+'LISTADO GENERAL '!B1957</f>
        <v>0217208289</v>
      </c>
      <c r="C1945" t="str">
        <f>+'LISTADO GENERAL '!E1957</f>
        <v>SINACID 200mg x 10TBL</v>
      </c>
      <c r="D1945">
        <f>+'LISTADO GENERAL '!F1957</f>
        <v>0</v>
      </c>
      <c r="E1945" t="str">
        <f>+'LISTADO GENERAL '!I1957</f>
        <v>VINCENTI</v>
      </c>
      <c r="F1945" s="20">
        <f>+'LISTADO GENERAL '!S1957</f>
        <v>46023</v>
      </c>
      <c r="G1945">
        <f>+'LISTADO GENERAL '!T1957</f>
        <v>0</v>
      </c>
      <c r="H1945" s="21">
        <f>+'LISTADO GENERAL '!O1957</f>
        <v>4.1558441558441563</v>
      </c>
      <c r="I1945">
        <f t="shared" si="60"/>
        <v>0</v>
      </c>
      <c r="J1945">
        <f>IF('LISTADO GENERAL '!K1957="EXENTO",'REF2'!I1945,I1945*1.16)</f>
        <v>0</v>
      </c>
      <c r="K1945" t="b">
        <f t="shared" si="61"/>
        <v>0</v>
      </c>
      <c r="L1945">
        <f>'LISTADO GENERAL '!A1957</f>
        <v>0</v>
      </c>
    </row>
    <row r="1946" spans="1:12">
      <c r="A1946" s="22">
        <v>1945</v>
      </c>
      <c r="B1946" t="str">
        <f>+'LISTADO GENERAL '!B1958</f>
        <v>021720697</v>
      </c>
      <c r="C1946" t="str">
        <f>+'LISTADO GENERAL '!E1958</f>
        <v>SINUTIL 325 mg-32mg X 90 ML</v>
      </c>
      <c r="D1946">
        <f>+'LISTADO GENERAL '!F1958</f>
        <v>0</v>
      </c>
      <c r="E1946" t="str">
        <f>+'LISTADO GENERAL '!I1958</f>
        <v>VINCENTI</v>
      </c>
      <c r="F1946" s="20">
        <f>+'LISTADO GENERAL '!S1958</f>
        <v>46143</v>
      </c>
      <c r="G1946">
        <f>+'LISTADO GENERAL '!T1958</f>
        <v>0</v>
      </c>
      <c r="H1946" s="21">
        <f>+'LISTADO GENERAL '!O1958</f>
        <v>3.5822784810126582</v>
      </c>
      <c r="I1946">
        <f t="shared" si="60"/>
        <v>0</v>
      </c>
      <c r="J1946">
        <f>IF('LISTADO GENERAL '!K1958="EXENTO",'REF2'!I1946,I1946*1.16)</f>
        <v>0</v>
      </c>
      <c r="K1946" t="b">
        <f t="shared" si="61"/>
        <v>0</v>
      </c>
      <c r="L1946">
        <f>'LISTADO GENERAL '!A1958</f>
        <v>0</v>
      </c>
    </row>
    <row r="1947" spans="1:12">
      <c r="A1947" s="22">
        <v>1946</v>
      </c>
      <c r="B1947" t="str">
        <f>+'LISTADO GENERAL '!B1959</f>
        <v>020580958</v>
      </c>
      <c r="C1947" t="str">
        <f>+'LISTADO GENERAL '!E1959</f>
        <v>SINUTIL DIA 500MG-10MG-2MG X 10 CAP</v>
      </c>
      <c r="D1947">
        <f>+'LISTADO GENERAL '!F1959</f>
        <v>0</v>
      </c>
      <c r="E1947" t="str">
        <f>+'LISTADO GENERAL '!I1959</f>
        <v>FC PHARMA</v>
      </c>
      <c r="F1947" s="20">
        <f>+'LISTADO GENERAL '!S1959</f>
        <v>45809</v>
      </c>
      <c r="G1947">
        <f>+'LISTADO GENERAL '!T1959</f>
        <v>0</v>
      </c>
      <c r="H1947" s="21">
        <f>+'LISTADO GENERAL '!O1959</f>
        <v>3.0249999999999999</v>
      </c>
      <c r="I1947">
        <f t="shared" si="60"/>
        <v>0</v>
      </c>
      <c r="J1947">
        <f>IF('LISTADO GENERAL '!K1959="EXENTO",'REF2'!I1947,I1947*1.16)</f>
        <v>0</v>
      </c>
      <c r="K1947" t="b">
        <f t="shared" si="61"/>
        <v>0</v>
      </c>
      <c r="L1947" t="str">
        <f>'LISTADO GENERAL '!A1959</f>
        <v>PRODUCTOS TOP</v>
      </c>
    </row>
    <row r="1948" spans="1:12">
      <c r="A1948" s="22">
        <v>1947</v>
      </c>
      <c r="B1948" t="str">
        <f>+'LISTADO GENERAL '!B1960</f>
        <v>000602</v>
      </c>
      <c r="C1948" t="str">
        <f>+'LISTADO GENERAL '!E1960</f>
        <v xml:space="preserve">SINVASTATINA 20 MG X 30 COMP </v>
      </c>
      <c r="D1948">
        <f>+'LISTADO GENERAL '!F1960</f>
        <v>0</v>
      </c>
      <c r="E1948" t="str">
        <f>+'LISTADO GENERAL '!I1960</f>
        <v>RJR</v>
      </c>
      <c r="F1948" s="20">
        <f>+'LISTADO GENERAL '!S1960</f>
        <v>46082</v>
      </c>
      <c r="G1948">
        <f>+'LISTADO GENERAL '!T1960</f>
        <v>0</v>
      </c>
      <c r="H1948" s="21">
        <f>+'LISTADO GENERAL '!O1960</f>
        <v>1.948051948051948</v>
      </c>
      <c r="I1948">
        <f t="shared" si="60"/>
        <v>0</v>
      </c>
      <c r="J1948">
        <f>IF('LISTADO GENERAL '!K1960="EXENTO",'REF2'!I1948,I1948*1.16)</f>
        <v>0</v>
      </c>
      <c r="K1948" t="b">
        <f t="shared" si="61"/>
        <v>0</v>
      </c>
      <c r="L1948">
        <f>'LISTADO GENERAL '!A1960</f>
        <v>0</v>
      </c>
    </row>
    <row r="1949" spans="1:12">
      <c r="A1949" s="22">
        <v>1948</v>
      </c>
      <c r="B1949" t="str">
        <f>+'LISTADO GENERAL '!B1961</f>
        <v>032820001</v>
      </c>
      <c r="C1949" t="str">
        <f>+'LISTADO GENERAL '!E1961</f>
        <v>SITAGLIPTINA - METFORMINA 50 mg / 500 mg x 15  TAB</v>
      </c>
      <c r="D1949">
        <f>+'LISTADO GENERAL '!F1961</f>
        <v>0</v>
      </c>
      <c r="E1949" t="str">
        <f>+'LISTADO GENERAL '!I1961</f>
        <v>JMW</v>
      </c>
      <c r="F1949" s="20">
        <f>+'LISTADO GENERAL '!S1961</f>
        <v>45992</v>
      </c>
      <c r="G1949">
        <f>+'LISTADO GENERAL '!T1961</f>
        <v>0</v>
      </c>
      <c r="H1949" s="21">
        <f>+'LISTADO GENERAL '!O1961</f>
        <v>9.5974025974025974</v>
      </c>
      <c r="I1949">
        <f t="shared" si="60"/>
        <v>0</v>
      </c>
      <c r="J1949">
        <f>IF('LISTADO GENERAL '!K1961="EXENTO",'REF2'!I1949,I1949*1.16)</f>
        <v>0</v>
      </c>
      <c r="K1949" t="b">
        <f t="shared" si="61"/>
        <v>0</v>
      </c>
      <c r="L1949">
        <f>'LISTADO GENERAL '!A1961</f>
        <v>0</v>
      </c>
    </row>
    <row r="1950" spans="1:12">
      <c r="A1950" s="22">
        <v>1949</v>
      </c>
      <c r="B1950" t="str">
        <f>+'LISTADO GENERAL '!B1962</f>
        <v>020981185</v>
      </c>
      <c r="C1950" t="str">
        <f>+'LISTADO GENERAL '!E1962</f>
        <v>SITAGLIS 50mg X 30 COMP</v>
      </c>
      <c r="D1950">
        <f>+'LISTADO GENERAL '!F1962</f>
        <v>0</v>
      </c>
      <c r="E1950" t="str">
        <f>+'LISTADO GENERAL '!I1962</f>
        <v>LETI-GENVEN</v>
      </c>
      <c r="F1950" s="20">
        <f>+'LISTADO GENERAL '!S1962</f>
        <v>46235</v>
      </c>
      <c r="G1950">
        <f>+'LISTADO GENERAL '!T1962</f>
        <v>0</v>
      </c>
      <c r="H1950" s="21">
        <f>+'LISTADO GENERAL '!O1962</f>
        <v>14.546103896103896</v>
      </c>
      <c r="I1950">
        <f t="shared" si="60"/>
        <v>0</v>
      </c>
      <c r="J1950">
        <f>IF('LISTADO GENERAL '!K1962="EXENTO",'REF2'!I1950,I1950*1.16)</f>
        <v>0</v>
      </c>
      <c r="K1950" t="b">
        <f t="shared" si="61"/>
        <v>0</v>
      </c>
      <c r="L1950" t="str">
        <f>'LISTADO GENERAL '!A1962</f>
        <v xml:space="preserve">BROCHE DE ORO </v>
      </c>
    </row>
    <row r="1951" spans="1:12">
      <c r="A1951" s="22">
        <v>1950</v>
      </c>
      <c r="B1951" t="str">
        <f>+'LISTADO GENERAL '!B1963</f>
        <v>020981129</v>
      </c>
      <c r="C1951" t="str">
        <f>+'LISTADO GENERAL '!E1963</f>
        <v>SITAGLIS MET 50-1000MG X 28 COMP</v>
      </c>
      <c r="D1951">
        <f>+'LISTADO GENERAL '!F1963</f>
        <v>0</v>
      </c>
      <c r="E1951" t="str">
        <f>+'LISTADO GENERAL '!I1963</f>
        <v>LETI-GENVEN</v>
      </c>
      <c r="F1951" s="20">
        <f>+'LISTADO GENERAL '!S1963</f>
        <v>46235</v>
      </c>
      <c r="G1951">
        <f>+'LISTADO GENERAL '!T1963</f>
        <v>0</v>
      </c>
      <c r="H1951" s="21">
        <f>+'LISTADO GENERAL '!O1963</f>
        <v>22.785194805194806</v>
      </c>
      <c r="I1951">
        <f t="shared" si="60"/>
        <v>0</v>
      </c>
      <c r="J1951">
        <f>IF('LISTADO GENERAL '!K1963="EXENTO",'REF2'!I1951,I1951*1.16)</f>
        <v>0</v>
      </c>
      <c r="K1951" t="b">
        <f t="shared" si="61"/>
        <v>0</v>
      </c>
      <c r="L1951" t="str">
        <f>'LISTADO GENERAL '!A1963</f>
        <v xml:space="preserve">BROCHE DE ORO </v>
      </c>
    </row>
    <row r="1952" spans="1:12">
      <c r="A1952" s="22">
        <v>1951</v>
      </c>
      <c r="B1952" t="str">
        <f>+'LISTADO GENERAL '!B1964</f>
        <v>020980668</v>
      </c>
      <c r="C1952" t="str">
        <f>+'LISTADO GENERAL '!E1964</f>
        <v>SITAGLIS MET 50-500MG X 30 COMP</v>
      </c>
      <c r="D1952">
        <f>+'LISTADO GENERAL '!F1964</f>
        <v>0</v>
      </c>
      <c r="E1952" t="str">
        <f>+'LISTADO GENERAL '!I1964</f>
        <v>LETI-GENVEN</v>
      </c>
      <c r="F1952" s="20">
        <f>+'LISTADO GENERAL '!S1964</f>
        <v>46235</v>
      </c>
      <c r="G1952">
        <f>+'LISTADO GENERAL '!T1964</f>
        <v>0</v>
      </c>
      <c r="H1952" s="21">
        <f>+'LISTADO GENERAL '!O1964</f>
        <v>19.33311688311688</v>
      </c>
      <c r="I1952">
        <f t="shared" si="60"/>
        <v>0</v>
      </c>
      <c r="J1952">
        <f>IF('LISTADO GENERAL '!K1964="EXENTO",'REF2'!I1952,I1952*1.16)</f>
        <v>0</v>
      </c>
      <c r="K1952" t="b">
        <f t="shared" si="61"/>
        <v>0</v>
      </c>
      <c r="L1952" t="str">
        <f>'LISTADO GENERAL '!A1964</f>
        <v xml:space="preserve">BROCHE DE ORO </v>
      </c>
    </row>
    <row r="1953" spans="1:12">
      <c r="A1953" s="22">
        <v>1952</v>
      </c>
      <c r="B1953" t="str">
        <f>+'LISTADO GENERAL '!B1965</f>
        <v>020981205</v>
      </c>
      <c r="C1953" t="str">
        <f>+'LISTADO GENERAL '!E1965</f>
        <v>SITAGLIS MET 50-500mg x10 CR</v>
      </c>
      <c r="D1953">
        <f>+'LISTADO GENERAL '!F1965</f>
        <v>0</v>
      </c>
      <c r="E1953" t="str">
        <f>+'LISTADO GENERAL '!I1965</f>
        <v>LETI-GENVEN</v>
      </c>
      <c r="F1953" s="20">
        <f>+'LISTADO GENERAL '!S1965</f>
        <v>46113</v>
      </c>
      <c r="G1953">
        <f>+'LISTADO GENERAL '!T1965</f>
        <v>0</v>
      </c>
      <c r="H1953" s="21">
        <f>+'LISTADO GENERAL '!O1965</f>
        <v>7.2052976190476201</v>
      </c>
      <c r="I1953">
        <f t="shared" si="60"/>
        <v>0</v>
      </c>
      <c r="J1953">
        <f>IF('LISTADO GENERAL '!K1965="EXENTO",'REF2'!I1953,I1953*1.16)</f>
        <v>0</v>
      </c>
      <c r="K1953" t="b">
        <f t="shared" si="61"/>
        <v>0</v>
      </c>
      <c r="L1953" t="str">
        <f>'LISTADO GENERAL '!A1965</f>
        <v xml:space="preserve">BROCHE DE ORO </v>
      </c>
    </row>
    <row r="1954" spans="1:12">
      <c r="A1954" s="22">
        <v>1953</v>
      </c>
      <c r="B1954" t="str">
        <f>+'LISTADO GENERAL '!B1966</f>
        <v>021691101</v>
      </c>
      <c r="C1954" t="str">
        <f>+'LISTADO GENERAL '!E1966</f>
        <v>SITAMET50MG-500MG X 10 TAB</v>
      </c>
      <c r="D1954">
        <f>+'LISTADO GENERAL '!F1966</f>
        <v>0</v>
      </c>
      <c r="E1954" t="str">
        <f>+'LISTADO GENERAL '!I1966</f>
        <v>VALMOR</v>
      </c>
      <c r="F1954" s="20">
        <f>+'LISTADO GENERAL '!S1966</f>
        <v>46235</v>
      </c>
      <c r="G1954">
        <f>+'LISTADO GENERAL '!T1966</f>
        <v>0</v>
      </c>
      <c r="H1954" s="21">
        <f>+'LISTADO GENERAL '!O1966</f>
        <v>7.0129870129870131</v>
      </c>
      <c r="I1954">
        <f t="shared" si="60"/>
        <v>0</v>
      </c>
      <c r="J1954">
        <f>IF('LISTADO GENERAL '!K1966="EXENTO",'REF2'!I1954,I1954*1.16)</f>
        <v>0</v>
      </c>
      <c r="K1954" t="b">
        <f t="shared" si="61"/>
        <v>0</v>
      </c>
      <c r="L1954">
        <f>'LISTADO GENERAL '!A1966</f>
        <v>0</v>
      </c>
    </row>
    <row r="1955" spans="1:12">
      <c r="A1955" s="22">
        <v>1954</v>
      </c>
      <c r="B1955" t="str">
        <f>+'LISTADO GENERAL '!B1967</f>
        <v>0337300017</v>
      </c>
      <c r="C1955" t="str">
        <f>+'LISTADO GENERAL '!E1967</f>
        <v>SITOMET 50 MG / 500 MG X 10 TAB</v>
      </c>
      <c r="D1955">
        <f>+'LISTADO GENERAL '!F1967</f>
        <v>0</v>
      </c>
      <c r="E1955" t="str">
        <f>+'LISTADO GENERAL '!I1967</f>
        <v>CAPSUVEN</v>
      </c>
      <c r="F1955" s="20">
        <f>+'LISTADO GENERAL '!S1967</f>
        <v>45962</v>
      </c>
      <c r="G1955">
        <f>+'LISTADO GENERAL '!T1967</f>
        <v>0</v>
      </c>
      <c r="H1955" s="21">
        <f>+'LISTADO GENERAL '!O1967</f>
        <v>3.1579746835443037</v>
      </c>
      <c r="I1955">
        <f t="shared" si="60"/>
        <v>0</v>
      </c>
      <c r="J1955">
        <f>IF('LISTADO GENERAL '!K1967="EXENTO",'REF2'!I1955,I1955*1.16)</f>
        <v>0</v>
      </c>
      <c r="K1955" t="b">
        <f t="shared" si="61"/>
        <v>0</v>
      </c>
      <c r="L1955" t="str">
        <f>'LISTADO GENERAL '!A1967</f>
        <v>MORADO DE BIENESTAR</v>
      </c>
    </row>
    <row r="1956" spans="1:12">
      <c r="A1956" s="22">
        <v>1955</v>
      </c>
      <c r="B1956" t="str">
        <f>+'LISTADO GENERAL '!B1968</f>
        <v>020580968</v>
      </c>
      <c r="C1956" t="str">
        <f>+'LISTADO GENERAL '!E1968</f>
        <v>SOLICAN (MELOXICAM) 15 MG X 10 TAB</v>
      </c>
      <c r="D1956">
        <f>+'LISTADO GENERAL '!F1968</f>
        <v>0</v>
      </c>
      <c r="E1956" t="str">
        <f>+'LISTADO GENERAL '!I1968</f>
        <v>FC PHARMA</v>
      </c>
      <c r="F1956" s="20">
        <f>+'LISTADO GENERAL '!S1968</f>
        <v>46539</v>
      </c>
      <c r="G1956">
        <f>+'LISTADO GENERAL '!T1968</f>
        <v>0</v>
      </c>
      <c r="H1956" s="21">
        <f>+'LISTADO GENERAL '!O1968</f>
        <v>2.6183035714285716</v>
      </c>
      <c r="I1956">
        <f t="shared" si="60"/>
        <v>0</v>
      </c>
      <c r="J1956">
        <f>IF('LISTADO GENERAL '!K1968="EXENTO",'REF2'!I1956,I1956*1.16)</f>
        <v>0</v>
      </c>
      <c r="K1956" t="b">
        <f t="shared" si="61"/>
        <v>0</v>
      </c>
      <c r="L1956" t="str">
        <f>'LISTADO GENERAL '!A1968</f>
        <v>PRODUCTOS TOP</v>
      </c>
    </row>
    <row r="1957" spans="1:12">
      <c r="A1957" s="22">
        <v>1956</v>
      </c>
      <c r="B1957" t="str">
        <f>+'LISTADO GENERAL '!B1969</f>
        <v>010140296</v>
      </c>
      <c r="C1957" t="str">
        <f>+'LISTADO GENERAL '!E1969</f>
        <v>SOLUCION  N°1  DEXTROSA 5% AGUA DES FB 500ML</v>
      </c>
      <c r="D1957">
        <f>+'LISTADO GENERAL '!F1969</f>
        <v>0</v>
      </c>
      <c r="E1957" t="str">
        <f>+'LISTADO GENERAL '!I1969</f>
        <v>BEHRENS</v>
      </c>
      <c r="F1957" s="20">
        <f>+'LISTADO GENERAL '!S1969</f>
        <v>46296</v>
      </c>
      <c r="G1957">
        <f>+'LISTADO GENERAL '!T1969</f>
        <v>0</v>
      </c>
      <c r="H1957" s="21">
        <f>+'LISTADO GENERAL '!O1969</f>
        <v>2.4591836734693873</v>
      </c>
      <c r="I1957">
        <f t="shared" si="60"/>
        <v>0</v>
      </c>
      <c r="J1957">
        <f>IF('LISTADO GENERAL '!K1969="EXENTO",'REF2'!I1957,I1957*1.16)</f>
        <v>0</v>
      </c>
      <c r="K1957" t="b">
        <f t="shared" si="61"/>
        <v>0</v>
      </c>
      <c r="L1957" t="str">
        <f>'LISTADO GENERAL '!A1969</f>
        <v>PRODUCTOS TOP</v>
      </c>
    </row>
    <row r="1958" spans="1:12">
      <c r="A1958" s="22">
        <v>1957</v>
      </c>
      <c r="B1958" t="str">
        <f>+'LISTADO GENERAL '!B1970</f>
        <v>010140328</v>
      </c>
      <c r="C1958" t="str">
        <f>+'LISTADO GENERAL '!E1970</f>
        <v>SOLUCION CLORURO DE SODIO 20% FRASCO X 100ML</v>
      </c>
      <c r="D1958">
        <f>+'LISTADO GENERAL '!F1970</f>
        <v>0</v>
      </c>
      <c r="E1958" t="str">
        <f>+'LISTADO GENERAL '!I1970</f>
        <v>BEHRENS</v>
      </c>
      <c r="F1958" s="20">
        <f>+'LISTADO GENERAL '!S1970</f>
        <v>46296</v>
      </c>
      <c r="G1958">
        <f>+'LISTADO GENERAL '!T1970</f>
        <v>0</v>
      </c>
      <c r="H1958" s="21">
        <f>+'LISTADO GENERAL '!O1970</f>
        <v>4.3651898734177212</v>
      </c>
      <c r="I1958">
        <f t="shared" si="60"/>
        <v>0</v>
      </c>
      <c r="J1958">
        <f>IF('LISTADO GENERAL '!K1970="EXENTO",'REF2'!I1958,I1958*1.16)</f>
        <v>0</v>
      </c>
      <c r="K1958" t="b">
        <f t="shared" si="61"/>
        <v>0</v>
      </c>
      <c r="L1958" t="str">
        <f>'LISTADO GENERAL '!A1970</f>
        <v>PRODUCTOS TOP</v>
      </c>
    </row>
    <row r="1959" spans="1:12">
      <c r="A1959" s="22">
        <v>1958</v>
      </c>
      <c r="B1959" t="str">
        <f>+'LISTADO GENERAL '!B1971</f>
        <v>0236700013</v>
      </c>
      <c r="C1959" t="str">
        <f>+'LISTADO GENERAL '!E1971</f>
        <v>SOLUCION DESINFECTANTE SOMEX 1 L</v>
      </c>
      <c r="D1959">
        <f>+'LISTADO GENERAL '!F1971</f>
        <v>0</v>
      </c>
      <c r="E1959" t="str">
        <f>+'LISTADO GENERAL '!I1971</f>
        <v>SOMA</v>
      </c>
      <c r="F1959" s="20">
        <f>+'LISTADO GENERAL '!S1971</f>
        <v>46113</v>
      </c>
      <c r="G1959">
        <f>+'LISTADO GENERAL '!T1971</f>
        <v>0</v>
      </c>
      <c r="H1959" s="21">
        <f>+'LISTADO GENERAL '!O1971</f>
        <v>4.397922077922078</v>
      </c>
      <c r="I1959">
        <f t="shared" si="60"/>
        <v>0</v>
      </c>
      <c r="J1959">
        <f>IF('LISTADO GENERAL '!K1971="EXENTO",'REF2'!I1959,I1959*1.16)</f>
        <v>0</v>
      </c>
      <c r="K1959" t="b">
        <f t="shared" si="61"/>
        <v>0</v>
      </c>
      <c r="L1959">
        <f>'LISTADO GENERAL '!A1971</f>
        <v>0</v>
      </c>
    </row>
    <row r="1960" spans="1:12">
      <c r="A1960" s="22">
        <v>1959</v>
      </c>
      <c r="B1960" t="str">
        <f>+'LISTADO GENERAL '!B1972</f>
        <v>0236700014</v>
      </c>
      <c r="C1960" t="str">
        <f>+'LISTADO GENERAL '!E1972</f>
        <v>SOLUCION DESINFECTANTE SOMTEX SPRAY 240ML</v>
      </c>
      <c r="D1960">
        <f>+'LISTADO GENERAL '!F1972</f>
        <v>0</v>
      </c>
      <c r="E1960" t="str">
        <f>+'LISTADO GENERAL '!I1972</f>
        <v>SOMA</v>
      </c>
      <c r="F1960" s="20">
        <f>+'LISTADO GENERAL '!S1972</f>
        <v>46174</v>
      </c>
      <c r="G1960">
        <f>+'LISTADO GENERAL '!T1972</f>
        <v>0</v>
      </c>
      <c r="H1960" s="21">
        <f>+'LISTADO GENERAL '!O1972</f>
        <v>2.1688311688311686</v>
      </c>
      <c r="I1960">
        <f t="shared" si="60"/>
        <v>0</v>
      </c>
      <c r="J1960">
        <f>IF('LISTADO GENERAL '!K1972="EXENTO",'REF2'!I1960,I1960*1.16)</f>
        <v>0</v>
      </c>
      <c r="K1960" t="b">
        <f t="shared" si="61"/>
        <v>0</v>
      </c>
      <c r="L1960">
        <f>'LISTADO GENERAL '!A1972</f>
        <v>0</v>
      </c>
    </row>
    <row r="1961" spans="1:12">
      <c r="A1961" s="22">
        <v>1960</v>
      </c>
      <c r="B1961" t="str">
        <f>+'LISTADO GENERAL '!B1973</f>
        <v>010140292</v>
      </c>
      <c r="C1961" t="str">
        <f>+'LISTADO GENERAL '!E1973</f>
        <v>SOLUCION N° 49 AGUA DESTILADA FR X 500ML</v>
      </c>
      <c r="D1961">
        <f>+'LISTADO GENERAL '!F1973</f>
        <v>0</v>
      </c>
      <c r="E1961" t="str">
        <f>+'LISTADO GENERAL '!I1973</f>
        <v>BEHRENS</v>
      </c>
      <c r="F1961" s="20">
        <f>+'LISTADO GENERAL '!S1973</f>
        <v>46204</v>
      </c>
      <c r="G1961">
        <f>+'LISTADO GENERAL '!T1973</f>
        <v>0</v>
      </c>
      <c r="H1961" s="21">
        <f>+'LISTADO GENERAL '!O1973</f>
        <v>4.6684523809523819</v>
      </c>
      <c r="I1961">
        <f t="shared" si="60"/>
        <v>0</v>
      </c>
      <c r="J1961">
        <f>IF('LISTADO GENERAL '!K1973="EXENTO",'REF2'!I1961,I1961*1.16)</f>
        <v>0</v>
      </c>
      <c r="K1961" t="b">
        <f t="shared" si="61"/>
        <v>0</v>
      </c>
      <c r="L1961">
        <f>'LISTADO GENERAL '!A1973</f>
        <v>0</v>
      </c>
    </row>
    <row r="1962" spans="1:12">
      <c r="A1962" s="22">
        <v>1961</v>
      </c>
      <c r="B1962" t="str">
        <f>+'LISTADO GENERAL '!B1974</f>
        <v>010140331</v>
      </c>
      <c r="C1962" t="str">
        <f>+'LISTADO GENERAL '!E1974</f>
        <v>SOLUCION N°16 CLORURO DE SODIO FRASCO X 500ML</v>
      </c>
      <c r="D1962">
        <f>+'LISTADO GENERAL '!F1974</f>
        <v>0</v>
      </c>
      <c r="E1962" t="str">
        <f>+'LISTADO GENERAL '!I1974</f>
        <v>BEHRENS</v>
      </c>
      <c r="F1962" s="20">
        <f>+'LISTADO GENERAL '!S1974</f>
        <v>46174</v>
      </c>
      <c r="G1962">
        <f>+'LISTADO GENERAL '!T1974</f>
        <v>0</v>
      </c>
      <c r="H1962" s="21">
        <f>+'LISTADO GENERAL '!O1974</f>
        <v>2.2577922077922081</v>
      </c>
      <c r="I1962">
        <f t="shared" si="60"/>
        <v>0</v>
      </c>
      <c r="J1962">
        <f>IF('LISTADO GENERAL '!K1974="EXENTO",'REF2'!I1962,I1962*1.16)</f>
        <v>0</v>
      </c>
      <c r="K1962" t="b">
        <f t="shared" si="61"/>
        <v>0</v>
      </c>
      <c r="L1962">
        <f>'LISTADO GENERAL '!A1974</f>
        <v>0</v>
      </c>
    </row>
    <row r="1963" spans="1:12">
      <c r="A1963" s="22">
        <v>1962</v>
      </c>
      <c r="B1963" t="str">
        <f>+'LISTADO GENERAL '!B1975</f>
        <v>010140294</v>
      </c>
      <c r="C1963" t="str">
        <f>+'LISTADO GENERAL '!E1975</f>
        <v>SOLUCION N°28 DEXTRO-SAL 0,30% SOL FB 500 ML *</v>
      </c>
      <c r="D1963">
        <f>+'LISTADO GENERAL '!F1975</f>
        <v>0</v>
      </c>
      <c r="E1963" t="str">
        <f>+'LISTADO GENERAL '!I1975</f>
        <v>BEHRENS</v>
      </c>
      <c r="F1963" s="20">
        <f>+'LISTADO GENERAL '!S1975</f>
        <v>46082</v>
      </c>
      <c r="G1963">
        <f>+'LISTADO GENERAL '!T1975</f>
        <v>0</v>
      </c>
      <c r="H1963" s="21">
        <f>+'LISTADO GENERAL '!O1975</f>
        <v>3.1392114695340503</v>
      </c>
      <c r="I1963">
        <f t="shared" si="60"/>
        <v>0</v>
      </c>
      <c r="J1963">
        <f>IF('LISTADO GENERAL '!K1975="EXENTO",'REF2'!I1963,I1963*1.16)</f>
        <v>0</v>
      </c>
      <c r="K1963" t="b">
        <f t="shared" si="61"/>
        <v>0</v>
      </c>
      <c r="L1963" t="str">
        <f>'LISTADO GENERAL '!A1975</f>
        <v>PRODUCTOS TOP</v>
      </c>
    </row>
    <row r="1964" spans="1:12">
      <c r="A1964" s="22">
        <v>1963</v>
      </c>
      <c r="B1964" t="str">
        <f>+'LISTADO GENERAL '!B1976</f>
        <v>010140300</v>
      </c>
      <c r="C1964" t="str">
        <f>+'LISTADO GENERAL '!E1976</f>
        <v>SOLUCION N°38 MANITOL AL 18% SOL FB 500 ML</v>
      </c>
      <c r="D1964">
        <f>+'LISTADO GENERAL '!F1976</f>
        <v>0</v>
      </c>
      <c r="E1964" t="str">
        <f>+'LISTADO GENERAL '!I1976</f>
        <v>BEHRENS</v>
      </c>
      <c r="F1964" s="20">
        <f>+'LISTADO GENERAL '!S1976</f>
        <v>46054</v>
      </c>
      <c r="G1964">
        <f>+'LISTADO GENERAL '!T1976</f>
        <v>0</v>
      </c>
      <c r="H1964" s="21">
        <f>+'LISTADO GENERAL '!O1976</f>
        <v>7.515979746835443</v>
      </c>
      <c r="I1964">
        <f t="shared" si="60"/>
        <v>0</v>
      </c>
      <c r="J1964">
        <f>IF('LISTADO GENERAL '!K1976="EXENTO",'REF2'!I1964,I1964*1.16)</f>
        <v>0</v>
      </c>
      <c r="K1964" t="b">
        <f t="shared" si="61"/>
        <v>0</v>
      </c>
      <c r="L1964">
        <f>'LISTADO GENERAL '!A1976</f>
        <v>0</v>
      </c>
    </row>
    <row r="1965" spans="1:12">
      <c r="A1965" s="22">
        <v>1964</v>
      </c>
      <c r="B1965" t="str">
        <f>+'LISTADO GENERAL '!B1977</f>
        <v>010140297</v>
      </c>
      <c r="C1965" t="str">
        <f>+'LISTADO GENERAL '!E1977</f>
        <v>SOLUCION N°4 DEXTROSA 5%  SOL FISIOLOGICA FRASCO X 500ML*</v>
      </c>
      <c r="D1965">
        <f>+'LISTADO GENERAL '!F1977</f>
        <v>0</v>
      </c>
      <c r="E1965" t="str">
        <f>+'LISTADO GENERAL '!I1977</f>
        <v>BEHRENS</v>
      </c>
      <c r="F1965" s="20">
        <f>+'LISTADO GENERAL '!S1977</f>
        <v>46174</v>
      </c>
      <c r="G1965">
        <f>+'LISTADO GENERAL '!T1977</f>
        <v>0</v>
      </c>
      <c r="H1965" s="21">
        <f>+'LISTADO GENERAL '!O1977</f>
        <v>3.5476190476190479</v>
      </c>
      <c r="I1965">
        <f t="shared" si="60"/>
        <v>0</v>
      </c>
      <c r="J1965">
        <f>IF('LISTADO GENERAL '!K1977="EXENTO",'REF2'!I1965,I1965*1.16)</f>
        <v>0</v>
      </c>
      <c r="K1965" t="b">
        <f t="shared" si="61"/>
        <v>0</v>
      </c>
      <c r="L1965">
        <f>'LISTADO GENERAL '!A1977</f>
        <v>0</v>
      </c>
    </row>
    <row r="1966" spans="1:12">
      <c r="A1966" s="22">
        <v>1965</v>
      </c>
      <c r="B1966" t="str">
        <f>+'LISTADO GENERAL '!B1978</f>
        <v>010140295</v>
      </c>
      <c r="C1966" t="str">
        <f>+'LISTADO GENERAL '!E1978</f>
        <v>SOLUCION PARTFILL CLORURO DE SODIO 0,9% X 100ML</v>
      </c>
      <c r="D1966">
        <f>+'LISTADO GENERAL '!F1978</f>
        <v>0</v>
      </c>
      <c r="E1966" t="str">
        <f>+'LISTADO GENERAL '!I1978</f>
        <v>BEHRENS</v>
      </c>
      <c r="F1966" s="20">
        <f>+'LISTADO GENERAL '!S1978</f>
        <v>46631</v>
      </c>
      <c r="G1966">
        <f>+'LISTADO GENERAL '!T1978</f>
        <v>0</v>
      </c>
      <c r="H1966" s="21">
        <f>+'LISTADO GENERAL '!O1978</f>
        <v>2.1961038961038959</v>
      </c>
      <c r="I1966">
        <f t="shared" si="60"/>
        <v>0</v>
      </c>
      <c r="J1966">
        <f>IF('LISTADO GENERAL '!K1978="EXENTO",'REF2'!I1966,I1966*1.16)</f>
        <v>0</v>
      </c>
      <c r="K1966" t="b">
        <f t="shared" si="61"/>
        <v>0</v>
      </c>
      <c r="L1966" t="str">
        <f>'LISTADO GENERAL '!A1978</f>
        <v>PRODUCTOS TOP</v>
      </c>
    </row>
    <row r="1967" spans="1:12">
      <c r="A1967" s="22">
        <v>1966</v>
      </c>
      <c r="B1967" t="str">
        <f>+'LISTADO GENERAL '!B1979</f>
        <v>012860002</v>
      </c>
      <c r="C1967" t="str">
        <f>+'LISTADO GENERAL '!E1979</f>
        <v>SOLUCION RINGER LACTATO</v>
      </c>
      <c r="D1967">
        <f>+'LISTADO GENERAL '!F1979</f>
        <v>0</v>
      </c>
      <c r="E1967" t="str">
        <f>+'LISTADO GENERAL '!I1979</f>
        <v>DROVENPLUS</v>
      </c>
      <c r="F1967" s="20">
        <f>+'LISTADO GENERAL '!S1979</f>
        <v>46296</v>
      </c>
      <c r="G1967">
        <f>+'LISTADO GENERAL '!T1979</f>
        <v>0</v>
      </c>
      <c r="H1967" s="21">
        <f>+'LISTADO GENERAL '!O1979</f>
        <v>1.0632911392405062</v>
      </c>
      <c r="I1967">
        <f t="shared" si="60"/>
        <v>0</v>
      </c>
      <c r="J1967">
        <f>IF('LISTADO GENERAL '!K1979="EXENTO",'REF2'!I1967,I1967*1.16)</f>
        <v>0</v>
      </c>
      <c r="K1967" t="b">
        <f t="shared" si="61"/>
        <v>0</v>
      </c>
      <c r="L1967">
        <f>'LISTADO GENERAL '!A1979</f>
        <v>0</v>
      </c>
    </row>
    <row r="1968" spans="1:12">
      <c r="A1968" s="22">
        <v>1967</v>
      </c>
      <c r="B1968" t="str">
        <f>+'LISTADO GENERAL '!B1980</f>
        <v>013320012</v>
      </c>
      <c r="C1968" t="str">
        <f>+'LISTADO GENERAL '!E1980</f>
        <v>SOLUCION RINGER LACTATO 500mL -IPS</v>
      </c>
      <c r="D1968">
        <f>+'LISTADO GENERAL '!F1980</f>
        <v>0</v>
      </c>
      <c r="E1968" t="str">
        <f>+'LISTADO GENERAL '!I1980</f>
        <v>IPS</v>
      </c>
      <c r="F1968" s="20">
        <f>+'LISTADO GENERAL '!S1980</f>
        <v>46388</v>
      </c>
      <c r="G1968">
        <f>+'LISTADO GENERAL '!T1980</f>
        <v>0</v>
      </c>
      <c r="H1968" s="21">
        <f>+'LISTADO GENERAL '!O1980</f>
        <v>1.2394936708860758</v>
      </c>
      <c r="I1968">
        <f t="shared" si="60"/>
        <v>0</v>
      </c>
      <c r="J1968">
        <f>IF('LISTADO GENERAL '!K1980="EXENTO",'REF2'!I1968,I1968*1.16)</f>
        <v>0</v>
      </c>
      <c r="K1968" t="b">
        <f t="shared" si="61"/>
        <v>0</v>
      </c>
      <c r="L1968">
        <f>'LISTADO GENERAL '!A1980</f>
        <v>0</v>
      </c>
    </row>
    <row r="1969" spans="1:12">
      <c r="A1969" s="22">
        <v>1968</v>
      </c>
      <c r="B1969" t="str">
        <f>+'LISTADO GENERAL '!B1981</f>
        <v>0217208248</v>
      </c>
      <c r="C1969" t="str">
        <f>+'LISTADO GENERAL '!E1981</f>
        <v>SOLUNOVAR COMPUESTO 0,25G-0,15G/100ML JARABE X 120ML</v>
      </c>
      <c r="D1969">
        <f>+'LISTADO GENERAL '!F1981</f>
        <v>0</v>
      </c>
      <c r="E1969" t="str">
        <f>+'LISTADO GENERAL '!I1981</f>
        <v>VINCENTI</v>
      </c>
      <c r="F1969" s="20">
        <f>+'LISTADO GENERAL '!S1981</f>
        <v>46266</v>
      </c>
      <c r="G1969">
        <f>+'LISTADO GENERAL '!T1981</f>
        <v>0</v>
      </c>
      <c r="H1969" s="21">
        <f>+'LISTADO GENERAL '!O1981</f>
        <v>3.8734177215189871</v>
      </c>
      <c r="I1969">
        <f t="shared" si="60"/>
        <v>0</v>
      </c>
      <c r="J1969">
        <f>IF('LISTADO GENERAL '!K1981="EXENTO",'REF2'!I1969,I1969*1.16)</f>
        <v>0</v>
      </c>
      <c r="K1969" t="b">
        <f t="shared" si="61"/>
        <v>0</v>
      </c>
      <c r="L1969">
        <f>'LISTADO GENERAL '!A1981</f>
        <v>0</v>
      </c>
    </row>
    <row r="1970" spans="1:12">
      <c r="A1970" s="22">
        <v>1969</v>
      </c>
      <c r="B1970" t="str">
        <f>+'LISTADO GENERAL '!B1982</f>
        <v>0217208247</v>
      </c>
      <c r="C1970" t="str">
        <f>+'LISTADO GENERAL '!E1982</f>
        <v>SOLUNOVAR SOLUCION  X 120 ML</v>
      </c>
      <c r="D1970">
        <f>+'LISTADO GENERAL '!F1982</f>
        <v>0</v>
      </c>
      <c r="E1970" t="str">
        <f>+'LISTADO GENERAL '!I1982</f>
        <v>VINCENTI</v>
      </c>
      <c r="F1970" s="20">
        <f>+'LISTADO GENERAL '!S1982</f>
        <v>46266</v>
      </c>
      <c r="G1970">
        <f>+'LISTADO GENERAL '!T1982</f>
        <v>0</v>
      </c>
      <c r="H1970" s="21">
        <f>+'LISTADO GENERAL '!O1982</f>
        <v>3.2149367088607592</v>
      </c>
      <c r="I1970">
        <f t="shared" si="60"/>
        <v>0</v>
      </c>
      <c r="J1970">
        <f>IF('LISTADO GENERAL '!K1982="EXENTO",'REF2'!I1970,I1970*1.16)</f>
        <v>0</v>
      </c>
      <c r="K1970" t="b">
        <f t="shared" si="61"/>
        <v>0</v>
      </c>
      <c r="L1970">
        <f>'LISTADO GENERAL '!A1982</f>
        <v>0</v>
      </c>
    </row>
    <row r="1971" spans="1:12">
      <c r="A1971" s="22">
        <v>1970</v>
      </c>
      <c r="B1971" t="str">
        <f>+'LISTADO GENERAL '!B1983</f>
        <v>010980270</v>
      </c>
      <c r="C1971" t="str">
        <f>+'LISTADO GENERAL '!E1983</f>
        <v>SOMAZINA 1000MG/4ML X 5 AMP</v>
      </c>
      <c r="D1971">
        <f>+'LISTADO GENERAL '!F1983</f>
        <v>0</v>
      </c>
      <c r="E1971" t="str">
        <f>+'LISTADO GENERAL '!I1983</f>
        <v>LETI-GENVEN</v>
      </c>
      <c r="F1971" s="20">
        <f>+'LISTADO GENERAL '!S1983</f>
        <v>46478</v>
      </c>
      <c r="G1971">
        <f>+'LISTADO GENERAL '!T1983</f>
        <v>0</v>
      </c>
      <c r="H1971" s="21">
        <f>+'LISTADO GENERAL '!O1983</f>
        <v>13.497402597402596</v>
      </c>
      <c r="I1971">
        <f t="shared" si="60"/>
        <v>0</v>
      </c>
      <c r="J1971">
        <f>IF('LISTADO GENERAL '!K1983="EXENTO",'REF2'!I1971,I1971*1.16)</f>
        <v>0</v>
      </c>
      <c r="K1971" t="b">
        <f t="shared" si="61"/>
        <v>0</v>
      </c>
      <c r="L1971" t="str">
        <f>'LISTADO GENERAL '!A1983</f>
        <v xml:space="preserve">BROCHE DE ORO </v>
      </c>
    </row>
    <row r="1972" spans="1:12">
      <c r="A1972" s="22">
        <v>1971</v>
      </c>
      <c r="B1972" t="str">
        <f>+'LISTADO GENERAL '!B1984</f>
        <v>020981143</v>
      </c>
      <c r="C1972" t="str">
        <f>+'LISTADO GENERAL '!E1984</f>
        <v>SOMAZINA 500MG X 30 COMP</v>
      </c>
      <c r="D1972">
        <f>+'LISTADO GENERAL '!F1984</f>
        <v>0</v>
      </c>
      <c r="E1972" t="str">
        <f>+'LISTADO GENERAL '!I1984</f>
        <v>LETI-GENVEN</v>
      </c>
      <c r="F1972" s="20">
        <f>+'LISTADO GENERAL '!S1984</f>
        <v>46174</v>
      </c>
      <c r="G1972">
        <f>+'LISTADO GENERAL '!T1984</f>
        <v>0</v>
      </c>
      <c r="H1972" s="21">
        <f>+'LISTADO GENERAL '!O1984</f>
        <v>28.623376623376618</v>
      </c>
      <c r="I1972">
        <f t="shared" si="60"/>
        <v>0</v>
      </c>
      <c r="J1972">
        <f>IF('LISTADO GENERAL '!K1984="EXENTO",'REF2'!I1972,I1972*1.16)</f>
        <v>0</v>
      </c>
      <c r="K1972" t="b">
        <f t="shared" si="61"/>
        <v>0</v>
      </c>
      <c r="L1972" t="str">
        <f>'LISTADO GENERAL '!A1984</f>
        <v xml:space="preserve">BROCHE DE ORO </v>
      </c>
    </row>
    <row r="1973" spans="1:12">
      <c r="A1973" s="22">
        <v>1972</v>
      </c>
      <c r="B1973" t="str">
        <f>+'LISTADO GENERAL '!B1985</f>
        <v>0236700005</v>
      </c>
      <c r="C1973" t="str">
        <f>+'LISTADO GENERAL '!E1985</f>
        <v>SOMEDINE SOLUCION BACTERICIDA ( IODO POVIDONA 10%) X 120mL</v>
      </c>
      <c r="D1973">
        <f>+'LISTADO GENERAL '!F1985</f>
        <v>0</v>
      </c>
      <c r="E1973" t="str">
        <f>+'LISTADO GENERAL '!I1985</f>
        <v>SOMA</v>
      </c>
      <c r="F1973" s="20">
        <f>+'LISTADO GENERAL '!S1985</f>
        <v>46113</v>
      </c>
      <c r="G1973">
        <f>+'LISTADO GENERAL '!T1985</f>
        <v>0</v>
      </c>
      <c r="H1973" s="21">
        <f>+'LISTADO GENERAL '!O1985</f>
        <v>4.2115189873417718</v>
      </c>
      <c r="I1973">
        <f t="shared" si="60"/>
        <v>0</v>
      </c>
      <c r="J1973">
        <f>IF('LISTADO GENERAL '!K1985="EXENTO",'REF2'!I1973,I1973*1.16)</f>
        <v>0</v>
      </c>
      <c r="K1973" t="b">
        <f t="shared" si="61"/>
        <v>0</v>
      </c>
      <c r="L1973" t="str">
        <f>'LISTADO GENERAL '!A1985</f>
        <v>PRODUCTOS TOP</v>
      </c>
    </row>
    <row r="1974" spans="1:12">
      <c r="A1974" s="22">
        <v>1973</v>
      </c>
      <c r="B1974" t="str">
        <f>+'LISTADO GENERAL '!B1986</f>
        <v>030630001</v>
      </c>
      <c r="C1974" t="str">
        <f>+'LISTADO GENERAL '!E1986</f>
        <v>SOMNIUM SABOR UVA X 240ml</v>
      </c>
      <c r="D1974">
        <f>+'LISTADO GENERAL '!F1986</f>
        <v>0</v>
      </c>
      <c r="E1974" t="str">
        <f>+'LISTADO GENERAL '!I1986</f>
        <v>FARDEL</v>
      </c>
      <c r="F1974" s="20">
        <f>+'LISTADO GENERAL '!S1986</f>
        <v>45931</v>
      </c>
      <c r="G1974">
        <f>+'LISTADO GENERAL '!T1986</f>
        <v>0</v>
      </c>
      <c r="H1974" s="21">
        <f>+'LISTADO GENERAL '!O1986</f>
        <v>7.337662337662338</v>
      </c>
      <c r="I1974">
        <f t="shared" si="60"/>
        <v>0</v>
      </c>
      <c r="J1974">
        <f>IF('LISTADO GENERAL '!K1986="EXENTO",'REF2'!I1974,I1974*1.16)</f>
        <v>0</v>
      </c>
      <c r="K1974" t="b">
        <f t="shared" si="61"/>
        <v>0</v>
      </c>
      <c r="L1974" t="str">
        <f>'LISTADO GENERAL '!A1986</f>
        <v>PRODUCTOS TOP</v>
      </c>
    </row>
    <row r="1975" spans="1:12">
      <c r="A1975" s="22">
        <v>1974</v>
      </c>
      <c r="B1975" t="str">
        <f>+'LISTADO GENERAL '!B1987</f>
        <v>049990311</v>
      </c>
      <c r="C1975" t="str">
        <f>+'LISTADO GENERAL '!E1987</f>
        <v>SONDA CATETER NELATON N°10</v>
      </c>
      <c r="D1975">
        <f>+'LISTADO GENERAL '!F1987</f>
        <v>0</v>
      </c>
      <c r="E1975" t="str">
        <f>+'LISTADO GENERAL '!I1987</f>
        <v xml:space="preserve"> -</v>
      </c>
      <c r="F1975" s="20" t="str">
        <f>+'LISTADO GENERAL '!S1987</f>
        <v>N/A</v>
      </c>
      <c r="G1975">
        <f>+'LISTADO GENERAL '!T1987</f>
        <v>0</v>
      </c>
      <c r="H1975" s="21">
        <f>+'LISTADO GENERAL '!O1987</f>
        <v>0.26666666666666666</v>
      </c>
      <c r="I1975">
        <f t="shared" si="60"/>
        <v>0</v>
      </c>
      <c r="J1975">
        <f>IF('LISTADO GENERAL '!K1987="EXENTO",'REF2'!I1975,I1975*1.16)</f>
        <v>0</v>
      </c>
      <c r="K1975" t="b">
        <f t="shared" si="61"/>
        <v>0</v>
      </c>
      <c r="L1975">
        <f>'LISTADO GENERAL '!A1987</f>
        <v>0</v>
      </c>
    </row>
    <row r="1976" spans="1:12">
      <c r="A1976" s="22">
        <v>1975</v>
      </c>
      <c r="B1976" t="str">
        <f>+'LISTADO GENERAL '!B1988</f>
        <v>0337300018</v>
      </c>
      <c r="C1976" t="str">
        <f>+'LISTADO GENERAL '!E1988</f>
        <v>STERADIN INH 100MCG x 200 DOSIS</v>
      </c>
      <c r="D1976">
        <f>+'LISTADO GENERAL '!F1988</f>
        <v>0</v>
      </c>
      <c r="E1976" t="str">
        <f>+'LISTADO GENERAL '!I1988</f>
        <v>CAPSUVEN</v>
      </c>
      <c r="F1976" s="20">
        <f>+'LISTADO GENERAL '!S1988</f>
        <v>46143</v>
      </c>
      <c r="G1976">
        <f>+'LISTADO GENERAL '!T1988</f>
        <v>0</v>
      </c>
      <c r="H1976" s="21">
        <f>+'LISTADO GENERAL '!O1988</f>
        <v>5.58</v>
      </c>
      <c r="I1976">
        <f t="shared" si="60"/>
        <v>0</v>
      </c>
      <c r="J1976">
        <f>IF('LISTADO GENERAL '!K1988="EXENTO",'REF2'!I1976,I1976*1.16)</f>
        <v>0</v>
      </c>
      <c r="K1976" t="b">
        <f t="shared" si="61"/>
        <v>0</v>
      </c>
      <c r="L1976" t="str">
        <f>'LISTADO GENERAL '!A1988</f>
        <v>MORADO DE BIENESTAR</v>
      </c>
    </row>
    <row r="1977" spans="1:12">
      <c r="A1977" s="22">
        <v>1976</v>
      </c>
      <c r="B1977" t="str">
        <f>+'LISTADO GENERAL '!B1989</f>
        <v>030720002</v>
      </c>
      <c r="C1977" t="str">
        <f>+'LISTADO GENERAL '!E1989</f>
        <v>SUCRADEL 1gr X 10 SOBRE</v>
      </c>
      <c r="D1977">
        <f>+'LISTADO GENERAL '!F1989</f>
        <v>0</v>
      </c>
      <c r="E1977" t="str">
        <f>+'LISTADO GENERAL '!I1989</f>
        <v>DISKAM</v>
      </c>
      <c r="F1977" s="20">
        <f>+'LISTADO GENERAL '!S1989</f>
        <v>46784</v>
      </c>
      <c r="G1977">
        <f>+'LISTADO GENERAL '!T1989</f>
        <v>0</v>
      </c>
      <c r="H1977" s="21">
        <f>+'LISTADO GENERAL '!O1989</f>
        <v>4.8051948051948052</v>
      </c>
      <c r="I1977">
        <f t="shared" si="60"/>
        <v>0</v>
      </c>
      <c r="J1977">
        <f>IF('LISTADO GENERAL '!K1989="EXENTO",'REF2'!I1977,I1977*1.16)</f>
        <v>0</v>
      </c>
      <c r="K1977" t="b">
        <f t="shared" si="61"/>
        <v>0</v>
      </c>
      <c r="L1977">
        <f>'LISTADO GENERAL '!A1989</f>
        <v>0</v>
      </c>
    </row>
    <row r="1978" spans="1:12">
      <c r="A1978" s="22">
        <v>1977</v>
      </c>
      <c r="B1978" t="str">
        <f>+'LISTADO GENERAL '!B1990</f>
        <v>0237400003</v>
      </c>
      <c r="C1978" t="str">
        <f>+'LISTADO GENERAL '!E1990</f>
        <v>SUEROLITO - SOLUCION ELECTROLITICA 75 mEq/ L  + ZIN SABOR A CHICLE x 400 ml</v>
      </c>
      <c r="D1978">
        <f>+'LISTADO GENERAL '!F1990</f>
        <v>0</v>
      </c>
      <c r="E1978" t="str">
        <f>+'LISTADO GENERAL '!I1990</f>
        <v>BALKER</v>
      </c>
      <c r="F1978" s="20">
        <f>+'LISTADO GENERAL '!S1990</f>
        <v>46204</v>
      </c>
      <c r="G1978">
        <f>+'LISTADO GENERAL '!T1990</f>
        <v>0</v>
      </c>
      <c r="H1978" s="21">
        <f>+'LISTADO GENERAL '!O1990</f>
        <v>2.8574972094753246</v>
      </c>
      <c r="I1978">
        <f t="shared" si="60"/>
        <v>0</v>
      </c>
      <c r="J1978">
        <f>IF('LISTADO GENERAL '!K1990="EXENTO",'REF2'!I1978,I1978*1.16)</f>
        <v>0</v>
      </c>
      <c r="K1978" t="b">
        <f t="shared" si="61"/>
        <v>0</v>
      </c>
      <c r="L1978">
        <f>'LISTADO GENERAL '!A1990</f>
        <v>0</v>
      </c>
    </row>
    <row r="1979" spans="1:12">
      <c r="A1979" s="22">
        <v>1978</v>
      </c>
      <c r="B1979" t="str">
        <f>+'LISTADO GENERAL '!B1991</f>
        <v>0237400000</v>
      </c>
      <c r="C1979" t="str">
        <f>+'LISTADO GENERAL '!E1991</f>
        <v>SUEROLITO - SOLUCION ELECTROLITICA 75 mEq/ L  + ZIN SABOR A COCO x 400 ml</v>
      </c>
      <c r="D1979">
        <f>+'LISTADO GENERAL '!F1991</f>
        <v>0</v>
      </c>
      <c r="E1979" t="str">
        <f>+'LISTADO GENERAL '!I1991</f>
        <v>BALKER</v>
      </c>
      <c r="F1979" s="20">
        <f>+'LISTADO GENERAL '!S1991</f>
        <v>46327</v>
      </c>
      <c r="G1979">
        <f>+'LISTADO GENERAL '!T1991</f>
        <v>0</v>
      </c>
      <c r="H1979" s="21">
        <f>+'LISTADO GENERAL '!O1991</f>
        <v>2.8405063291139241</v>
      </c>
      <c r="I1979">
        <f t="shared" si="60"/>
        <v>0</v>
      </c>
      <c r="J1979">
        <f>IF('LISTADO GENERAL '!K1991="EXENTO",'REF2'!I1979,I1979*1.16)</f>
        <v>0</v>
      </c>
      <c r="K1979" t="b">
        <f t="shared" si="61"/>
        <v>0</v>
      </c>
      <c r="L1979" t="str">
        <f>'LISTADO GENERAL '!A1991</f>
        <v>PRODUCTOS TOP</v>
      </c>
    </row>
    <row r="1980" spans="1:12">
      <c r="A1980" s="22">
        <v>1979</v>
      </c>
      <c r="B1980" t="str">
        <f>+'LISTADO GENERAL '!B1992</f>
        <v>0237400001</v>
      </c>
      <c r="C1980" t="str">
        <f>+'LISTADO GENERAL '!E1992</f>
        <v>SUEROLITO - SOLUCION ELECTROLITICA 75 mEq/ L  + ZIN SABOR A FRESA  x 400 ml</v>
      </c>
      <c r="D1980">
        <f>+'LISTADO GENERAL '!F1992</f>
        <v>0</v>
      </c>
      <c r="E1980" t="str">
        <f>+'LISTADO GENERAL '!I1992</f>
        <v>BALKER</v>
      </c>
      <c r="F1980" s="20">
        <f>+'LISTADO GENERAL '!S1992</f>
        <v>46419</v>
      </c>
      <c r="G1980">
        <f>+'LISTADO GENERAL '!T1992</f>
        <v>0</v>
      </c>
      <c r="H1980" s="21">
        <f>+'LISTADO GENERAL '!O1992</f>
        <v>2.8405063291139241</v>
      </c>
      <c r="I1980">
        <f t="shared" si="60"/>
        <v>0</v>
      </c>
      <c r="J1980">
        <f>IF('LISTADO GENERAL '!K1992="EXENTO",'REF2'!I1980,I1980*1.16)</f>
        <v>0</v>
      </c>
      <c r="K1980" t="b">
        <f t="shared" si="61"/>
        <v>0</v>
      </c>
      <c r="L1980" t="str">
        <f>'LISTADO GENERAL '!A1992</f>
        <v>PRODUCTOS TOP</v>
      </c>
    </row>
    <row r="1981" spans="1:12">
      <c r="A1981" s="22">
        <v>1980</v>
      </c>
      <c r="B1981" t="str">
        <f>+'LISTADO GENERAL '!B1993</f>
        <v>0237400005</v>
      </c>
      <c r="C1981" t="str">
        <f>+'LISTADO GENERAL '!E1993</f>
        <v>SUEROLITO - SOLUCION ELECTROLITICA 75 mEq/ L  + ZIN SABOR A MANDARINA   x 400 ml</v>
      </c>
      <c r="D1981">
        <f>+'LISTADO GENERAL '!F1993</f>
        <v>0</v>
      </c>
      <c r="E1981" t="str">
        <f>+'LISTADO GENERAL '!I1993</f>
        <v>BALKER</v>
      </c>
      <c r="F1981" s="20">
        <f>+'LISTADO GENERAL '!S1993</f>
        <v>46419</v>
      </c>
      <c r="G1981">
        <f>+'LISTADO GENERAL '!T1993</f>
        <v>0</v>
      </c>
      <c r="H1981" s="21">
        <f>+'LISTADO GENERAL '!O1993</f>
        <v>2.8405063291139241</v>
      </c>
      <c r="I1981">
        <f t="shared" si="60"/>
        <v>0</v>
      </c>
      <c r="J1981">
        <f>IF('LISTADO GENERAL '!K1993="EXENTO",'REF2'!I1981,I1981*1.16)</f>
        <v>0</v>
      </c>
      <c r="K1981" t="b">
        <f t="shared" si="61"/>
        <v>0</v>
      </c>
      <c r="L1981" t="str">
        <f>'LISTADO GENERAL '!A1993</f>
        <v>PRODUCTOS TOP</v>
      </c>
    </row>
    <row r="1982" spans="1:12">
      <c r="A1982" s="22">
        <v>1981</v>
      </c>
      <c r="B1982" t="str">
        <f>+'LISTADO GENERAL '!B1994</f>
        <v>0237400006</v>
      </c>
      <c r="C1982" t="str">
        <f>+'LISTADO GENERAL '!E1994</f>
        <v>SUEROLITO - SOLUCION ELECTROLITICA 75 mEq/ L  + ZIN SABOR A MANZANA   x 400 ml</v>
      </c>
      <c r="D1982">
        <f>+'LISTADO GENERAL '!F1994</f>
        <v>0</v>
      </c>
      <c r="E1982" t="str">
        <f>+'LISTADO GENERAL '!I1994</f>
        <v>BALKER</v>
      </c>
      <c r="F1982" s="20">
        <f>+'LISTADO GENERAL '!S1994</f>
        <v>46419</v>
      </c>
      <c r="G1982">
        <f>+'LISTADO GENERAL '!T1994</f>
        <v>0</v>
      </c>
      <c r="H1982" s="21">
        <f>+'LISTADO GENERAL '!O1994</f>
        <v>2.8405063291139241</v>
      </c>
      <c r="I1982">
        <f t="shared" si="60"/>
        <v>0</v>
      </c>
      <c r="J1982">
        <f>IF('LISTADO GENERAL '!K1994="EXENTO",'REF2'!I1982,I1982*1.16)</f>
        <v>0</v>
      </c>
      <c r="K1982" t="b">
        <f t="shared" si="61"/>
        <v>0</v>
      </c>
      <c r="L1982">
        <f>'LISTADO GENERAL '!A1994</f>
        <v>0</v>
      </c>
    </row>
    <row r="1983" spans="1:12">
      <c r="A1983" s="22">
        <v>1982</v>
      </c>
      <c r="B1983" t="str">
        <f>+'LISTADO GENERAL '!B1995</f>
        <v>020931123</v>
      </c>
      <c r="C1983" t="str">
        <f>+'LISTADO GENERAL '!E1995</f>
        <v>SULAMP 750 x 14 TBLS</v>
      </c>
      <c r="D1983">
        <f>+'LISTADO GENERAL '!F1995</f>
        <v>0</v>
      </c>
      <c r="E1983" t="str">
        <f>+'LISTADO GENERAL '!I1995</f>
        <v>LA SANTE</v>
      </c>
      <c r="F1983" s="20">
        <f>+'LISTADO GENERAL '!S1995</f>
        <v>46204</v>
      </c>
      <c r="G1983">
        <f>+'LISTADO GENERAL '!T1995</f>
        <v>0</v>
      </c>
      <c r="H1983" s="21">
        <f>+'LISTADO GENERAL '!O1995</f>
        <v>20.217399999999998</v>
      </c>
      <c r="I1983">
        <f t="shared" si="60"/>
        <v>0</v>
      </c>
      <c r="J1983">
        <f>IF('LISTADO GENERAL '!K1995="EXENTO",'REF2'!I1983,I1983*1.16)</f>
        <v>0</v>
      </c>
      <c r="K1983" t="b">
        <f t="shared" si="61"/>
        <v>0</v>
      </c>
      <c r="L1983" t="str">
        <f>'LISTADO GENERAL '!A1995</f>
        <v>BROCHE DE ORO</v>
      </c>
    </row>
    <row r="1984" spans="1:12">
      <c r="A1984" s="22">
        <v>1983</v>
      </c>
      <c r="B1984" t="str">
        <f>+'LISTADO GENERAL '!B1996</f>
        <v>010140339</v>
      </c>
      <c r="C1984" t="str">
        <f>+'LISTADO GENERAL '!E1996</f>
        <v>SULFATO DE MAGNESIO 1AMP X 10ML</v>
      </c>
      <c r="D1984">
        <f>+'LISTADO GENERAL '!F1996</f>
        <v>0</v>
      </c>
      <c r="E1984" t="str">
        <f>+'LISTADO GENERAL '!I1996</f>
        <v>BEHRENS</v>
      </c>
      <c r="F1984" s="20">
        <f>+'LISTADO GENERAL '!S1996</f>
        <v>47270</v>
      </c>
      <c r="G1984">
        <f>+'LISTADO GENERAL '!T1996</f>
        <v>0</v>
      </c>
      <c r="H1984" s="21">
        <f>+'LISTADO GENERAL '!O1996</f>
        <v>4.2610714285714284</v>
      </c>
      <c r="I1984">
        <f t="shared" si="60"/>
        <v>0</v>
      </c>
      <c r="J1984">
        <f>IF('LISTADO GENERAL '!K1996="EXENTO",'REF2'!I1984,I1984*1.16)</f>
        <v>0</v>
      </c>
      <c r="K1984" t="b">
        <f t="shared" si="61"/>
        <v>0</v>
      </c>
      <c r="L1984">
        <f>'LISTADO GENERAL '!A1996</f>
        <v>0</v>
      </c>
    </row>
    <row r="1985" spans="1:12">
      <c r="A1985" s="22">
        <v>1984</v>
      </c>
      <c r="B1985" t="str">
        <f>+'LISTADO GENERAL '!B1997</f>
        <v>020580966</v>
      </c>
      <c r="C1985" t="str">
        <f>+'LISTADO GENERAL '!E1997</f>
        <v>SULIXTRA (TAMSULINA+ DUTASTERIDE ) 0.4mg+0.5 X 10 CAPS</v>
      </c>
      <c r="D1985">
        <f>+'LISTADO GENERAL '!F1997</f>
        <v>0</v>
      </c>
      <c r="E1985" t="str">
        <f>+'LISTADO GENERAL '!I1997</f>
        <v>FC PHARMA</v>
      </c>
      <c r="F1985" s="20">
        <f>+'LISTADO GENERAL '!S1997</f>
        <v>46235</v>
      </c>
      <c r="G1985">
        <f>+'LISTADO GENERAL '!T1997</f>
        <v>0</v>
      </c>
      <c r="H1985" s="21">
        <f>+'LISTADO GENERAL '!O1997</f>
        <v>7.518987341772152</v>
      </c>
      <c r="I1985">
        <f t="shared" si="60"/>
        <v>0</v>
      </c>
      <c r="J1985">
        <f>IF('LISTADO GENERAL '!K1997="EXENTO",'REF2'!I1985,I1985*1.16)</f>
        <v>0</v>
      </c>
      <c r="K1985" t="b">
        <f t="shared" si="61"/>
        <v>0</v>
      </c>
      <c r="L1985">
        <f>'LISTADO GENERAL '!A1997</f>
        <v>0</v>
      </c>
    </row>
    <row r="1986" spans="1:12">
      <c r="A1986" s="22">
        <v>1985</v>
      </c>
      <c r="B1986" t="str">
        <f>+'LISTADO GENERAL '!B1998</f>
        <v>020580977</v>
      </c>
      <c r="C1986" t="str">
        <f>+'LISTADO GENERAL '!E1998</f>
        <v>SULIXTRA LP X 10 CAP</v>
      </c>
      <c r="D1986">
        <f>+'LISTADO GENERAL '!F1998</f>
        <v>0</v>
      </c>
      <c r="E1986" t="str">
        <f>+'LISTADO GENERAL '!I1998</f>
        <v>FC PHARMA</v>
      </c>
      <c r="F1986" s="20">
        <f>+'LISTADO GENERAL '!S1998</f>
        <v>46113</v>
      </c>
      <c r="G1986">
        <f>+'LISTADO GENERAL '!T1998</f>
        <v>0</v>
      </c>
      <c r="H1986" s="21">
        <f>+'LISTADO GENERAL '!O1998</f>
        <v>2.5177215189873414</v>
      </c>
      <c r="I1986">
        <f t="shared" ref="I1986:I2049" si="62">+H1986*G1986</f>
        <v>0</v>
      </c>
      <c r="J1986">
        <f>IF('LISTADO GENERAL '!K1998="EXENTO",'REF2'!I1986,I1986*1.16)</f>
        <v>0</v>
      </c>
      <c r="K1986" t="b">
        <f t="shared" si="61"/>
        <v>0</v>
      </c>
      <c r="L1986">
        <f>'LISTADO GENERAL '!A1998</f>
        <v>0</v>
      </c>
    </row>
    <row r="1987" spans="1:12">
      <c r="A1987" s="22">
        <v>1986</v>
      </c>
      <c r="B1987" t="str">
        <f>+'LISTADO GENERAL '!B1999</f>
        <v>030060005</v>
      </c>
      <c r="C1987" t="str">
        <f>+'LISTADO GENERAL '!E1999</f>
        <v>SULTAMICILINA  375 MG X 10TAB</v>
      </c>
      <c r="D1987">
        <f>+'LISTADO GENERAL '!F1999</f>
        <v>0</v>
      </c>
      <c r="E1987" t="str">
        <f>+'LISTADO GENERAL '!I1999</f>
        <v>ALFA FARMACEUTICAL</v>
      </c>
      <c r="F1987" s="20">
        <f>+'LISTADO GENERAL '!S1999</f>
        <v>46082</v>
      </c>
      <c r="G1987">
        <f>+'LISTADO GENERAL '!T1999</f>
        <v>0</v>
      </c>
      <c r="H1987" s="21">
        <f>+'LISTADO GENERAL '!O1999</f>
        <v>7.1033766233766231</v>
      </c>
      <c r="I1987">
        <f t="shared" si="62"/>
        <v>0</v>
      </c>
      <c r="J1987">
        <f>IF('LISTADO GENERAL '!K1999="EXENTO",'REF2'!I1987,I1987*1.16)</f>
        <v>0</v>
      </c>
      <c r="K1987" t="b">
        <f t="shared" ref="K1987:K2050" si="63">IF(AND(G1987&gt;0,OR(L1987=$L$1,L1987=$M$1)),ROW())</f>
        <v>0</v>
      </c>
      <c r="L1987" t="str">
        <f>'LISTADO GENERAL '!A1999</f>
        <v>NUEVAS ENTRADAS</v>
      </c>
    </row>
    <row r="1988" spans="1:12">
      <c r="A1988" s="22">
        <v>1987</v>
      </c>
      <c r="B1988" t="str">
        <f>+'LISTADO GENERAL '!B2000</f>
        <v>020981211</v>
      </c>
      <c r="C1988" t="str">
        <f>+'LISTADO GENERAL '!E2000</f>
        <v>SULTAMICILINA 750 MG X 12  TAB REC</v>
      </c>
      <c r="D1988">
        <f>+'LISTADO GENERAL '!F2000</f>
        <v>0</v>
      </c>
      <c r="E1988" t="str">
        <f>+'LISTADO GENERAL '!I2000</f>
        <v>LETI-GENVEN</v>
      </c>
      <c r="F1988" s="20">
        <f>+'LISTADO GENERAL '!S2000</f>
        <v>46266</v>
      </c>
      <c r="G1988">
        <f>+'LISTADO GENERAL '!T2000</f>
        <v>0</v>
      </c>
      <c r="H1988" s="21">
        <f>+'LISTADO GENERAL '!O2000</f>
        <v>14.324025974025972</v>
      </c>
      <c r="I1988">
        <f t="shared" si="62"/>
        <v>0</v>
      </c>
      <c r="J1988">
        <f>IF('LISTADO GENERAL '!K2000="EXENTO",'REF2'!I1988,I1988*1.16)</f>
        <v>0</v>
      </c>
      <c r="K1988" t="b">
        <f t="shared" si="63"/>
        <v>0</v>
      </c>
      <c r="L1988" t="str">
        <f>'LISTADO GENERAL '!A2000</f>
        <v xml:space="preserve">BROCHE DE ORO </v>
      </c>
    </row>
    <row r="1989" spans="1:12">
      <c r="A1989" s="22">
        <v>1988</v>
      </c>
      <c r="B1989" t="str">
        <f>+'LISTADO GENERAL '!B2001</f>
        <v>022300206</v>
      </c>
      <c r="C1989" t="str">
        <f>+'LISTADO GENERAL '!E2001</f>
        <v>SULTAMICILINA 750MG X 10 TAB</v>
      </c>
      <c r="D1989">
        <f>+'LISTADO GENERAL '!F2001</f>
        <v>0</v>
      </c>
      <c r="E1989" t="str">
        <f>+'LISTADO GENERAL '!I2001</f>
        <v>DISTRILAB</v>
      </c>
      <c r="F1989" s="20">
        <f>+'LISTADO GENERAL '!S2001</f>
        <v>46204</v>
      </c>
      <c r="G1989">
        <f>+'LISTADO GENERAL '!T2001</f>
        <v>0</v>
      </c>
      <c r="H1989" s="21">
        <f>+'LISTADO GENERAL '!O2001</f>
        <v>12.717721518987341</v>
      </c>
      <c r="I1989">
        <f t="shared" si="62"/>
        <v>0</v>
      </c>
      <c r="J1989">
        <f>IF('LISTADO GENERAL '!K2001="EXENTO",'REF2'!I1989,I1989*1.16)</f>
        <v>0</v>
      </c>
      <c r="K1989" t="b">
        <f t="shared" si="63"/>
        <v>0</v>
      </c>
      <c r="L1989" t="str">
        <f>'LISTADO GENERAL '!A2001</f>
        <v>PRODUCTOS TOP</v>
      </c>
    </row>
    <row r="1990" spans="1:12">
      <c r="A1990" s="22">
        <v>1989</v>
      </c>
      <c r="B1990" t="str">
        <f>+'LISTADO GENERAL '!B2002</f>
        <v>030060006</v>
      </c>
      <c r="C1990" t="str">
        <f>+'LISTADO GENERAL '!E2002</f>
        <v>SULTAMICILINA 750MG X 10TAB</v>
      </c>
      <c r="D1990">
        <f>+'LISTADO GENERAL '!F2002</f>
        <v>0</v>
      </c>
      <c r="E1990" t="str">
        <f>+'LISTADO GENERAL '!I2002</f>
        <v>ALFA FARMACEUTICAL</v>
      </c>
      <c r="F1990" s="20">
        <f>+'LISTADO GENERAL '!S2002</f>
        <v>46082</v>
      </c>
      <c r="G1990">
        <f>+'LISTADO GENERAL '!T2002</f>
        <v>0</v>
      </c>
      <c r="H1990" s="21">
        <f>+'LISTADO GENERAL '!O2002</f>
        <v>9.4389610389610397</v>
      </c>
      <c r="I1990">
        <f t="shared" si="62"/>
        <v>0</v>
      </c>
      <c r="J1990">
        <f>IF('LISTADO GENERAL '!K2002="EXENTO",'REF2'!I1990,I1990*1.16)</f>
        <v>0</v>
      </c>
      <c r="K1990" t="b">
        <f t="shared" si="63"/>
        <v>0</v>
      </c>
      <c r="L1990">
        <f>'LISTADO GENERAL '!A2002</f>
        <v>0</v>
      </c>
    </row>
    <row r="1991" spans="1:12">
      <c r="A1991" s="22">
        <v>1990</v>
      </c>
      <c r="B1991" t="str">
        <f>+'LISTADO GENERAL '!B2003</f>
        <v>020640529</v>
      </c>
      <c r="C1991" t="str">
        <f>+'LISTADO GENERAL '!E2003</f>
        <v>SUPOSITORIOS DE GLICERINA 1,68GR PEDIATRICO X 6 UNIDADES</v>
      </c>
      <c r="D1991">
        <f>+'LISTADO GENERAL '!F2003</f>
        <v>0</v>
      </c>
      <c r="E1991" t="str">
        <f>+'LISTADO GENERAL '!I2003</f>
        <v>GENERICO DE CALIDAD</v>
      </c>
      <c r="F1991" s="20">
        <f>+'LISTADO GENERAL '!S2003</f>
        <v>46296</v>
      </c>
      <c r="G1991">
        <f>+'LISTADO GENERAL '!T2003</f>
        <v>0</v>
      </c>
      <c r="H1991" s="21">
        <f>+'LISTADO GENERAL '!O2003</f>
        <v>4.0218987341772143</v>
      </c>
      <c r="I1991">
        <f t="shared" si="62"/>
        <v>0</v>
      </c>
      <c r="J1991">
        <f>IF('LISTADO GENERAL '!K2003="EXENTO",'REF2'!I1991,I1991*1.16)</f>
        <v>0</v>
      </c>
      <c r="K1991" t="b">
        <f t="shared" si="63"/>
        <v>0</v>
      </c>
      <c r="L1991">
        <f>'LISTADO GENERAL '!A2003</f>
        <v>0</v>
      </c>
    </row>
    <row r="1992" spans="1:12">
      <c r="A1992" s="22">
        <v>1991</v>
      </c>
      <c r="B1992" t="str">
        <f>+'LISTADO GENERAL '!B2004</f>
        <v>010640825</v>
      </c>
      <c r="C1992" t="str">
        <f>+'LISTADO GENERAL '!E2004</f>
        <v>SUPOSITORIOS DE GLICERINA 2,88GR ADULTO X 6 UNIDADES</v>
      </c>
      <c r="D1992">
        <f>+'LISTADO GENERAL '!F2004</f>
        <v>0</v>
      </c>
      <c r="E1992" t="str">
        <f>+'LISTADO GENERAL '!I2004</f>
        <v>GENERICO DE CALIDAD</v>
      </c>
      <c r="F1992" s="20">
        <f>+'LISTADO GENERAL '!S2004</f>
        <v>46296</v>
      </c>
      <c r="G1992">
        <f>+'LISTADO GENERAL '!T2004</f>
        <v>0</v>
      </c>
      <c r="H1992" s="21">
        <f>+'LISTADO GENERAL '!O2004</f>
        <v>5.3820215189873419</v>
      </c>
      <c r="I1992">
        <f t="shared" si="62"/>
        <v>0</v>
      </c>
      <c r="J1992">
        <f>IF('LISTADO GENERAL '!K2004="EXENTO",'REF2'!I1992,I1992*1.16)</f>
        <v>0</v>
      </c>
      <c r="K1992" t="b">
        <f t="shared" si="63"/>
        <v>0</v>
      </c>
      <c r="L1992" t="str">
        <f>'LISTADO GENERAL '!A2004</f>
        <v>PRODUCTOS TOP</v>
      </c>
    </row>
    <row r="1993" spans="1:12">
      <c r="A1993" s="22">
        <v>1992</v>
      </c>
      <c r="B1993" t="str">
        <f>+'LISTADO GENERAL '!B2005</f>
        <v>042850005</v>
      </c>
      <c r="C1993" t="str">
        <f>+'LISTADO GENERAL '!E2005</f>
        <v>SUTURA POLIGLACTINA 3/0</v>
      </c>
      <c r="D1993">
        <f>+'LISTADO GENERAL '!F2005</f>
        <v>0</v>
      </c>
      <c r="E1993" t="str">
        <f>+'LISTADO GENERAL '!I2005</f>
        <v>BRIXMEDIC</v>
      </c>
      <c r="F1993" s="20">
        <f>+'LISTADO GENERAL '!S2005</f>
        <v>45839</v>
      </c>
      <c r="G1993">
        <f>+'LISTADO GENERAL '!T2005</f>
        <v>0</v>
      </c>
      <c r="H1993" s="21">
        <f>+'LISTADO GENERAL '!O2005</f>
        <v>24.43333333333333</v>
      </c>
      <c r="I1993">
        <f t="shared" si="62"/>
        <v>0</v>
      </c>
      <c r="J1993">
        <f>IF('LISTADO GENERAL '!K2005="EXENTO",'REF2'!I1993,I1993*1.16)</f>
        <v>0</v>
      </c>
      <c r="K1993" t="b">
        <f t="shared" si="63"/>
        <v>0</v>
      </c>
      <c r="L1993">
        <f>'LISTADO GENERAL '!A2005</f>
        <v>0</v>
      </c>
    </row>
    <row r="1994" spans="1:12">
      <c r="A1994" s="22">
        <v>1993</v>
      </c>
      <c r="B1994" t="str">
        <f>+'LISTADO GENERAL '!B2006</f>
        <v>011730388</v>
      </c>
      <c r="C1994" t="str">
        <f>+'LISTADO GENERAL '!E2006</f>
        <v>SUVITALI SUGAMMADEX SOLUCION 100MG/ML</v>
      </c>
      <c r="D1994">
        <f>+'LISTADO GENERAL '!F2006</f>
        <v>0</v>
      </c>
      <c r="E1994" t="str">
        <f>+'LISTADO GENERAL '!I2006</f>
        <v>VITALIS</v>
      </c>
      <c r="F1994" s="20">
        <f>+'LISTADO GENERAL '!S2006</f>
        <v>46113</v>
      </c>
      <c r="G1994">
        <f>+'LISTADO GENERAL '!T2006</f>
        <v>0</v>
      </c>
      <c r="H1994" s="21">
        <f>+'LISTADO GENERAL '!O2006</f>
        <v>106.12222222222222</v>
      </c>
      <c r="I1994">
        <f t="shared" si="62"/>
        <v>0</v>
      </c>
      <c r="J1994">
        <f>IF('LISTADO GENERAL '!K2006="EXENTO",'REF2'!I1994,I1994*1.16)</f>
        <v>0</v>
      </c>
      <c r="K1994" t="b">
        <f t="shared" si="63"/>
        <v>0</v>
      </c>
      <c r="L1994" t="str">
        <f>'LISTADO GENERAL '!A2006</f>
        <v>PRODUCTOS TOP</v>
      </c>
    </row>
    <row r="1995" spans="1:12">
      <c r="A1995" s="22">
        <v>1994</v>
      </c>
      <c r="B1995" t="str">
        <f>+'LISTADO GENERAL '!B2007</f>
        <v>020360014</v>
      </c>
      <c r="C1995" t="str">
        <f>+'LISTADO GENERAL '!E2007</f>
        <v>TACHIFORTE (ACETAMINOFEN) 650g X 10 TBL</v>
      </c>
      <c r="D1995">
        <f>+'LISTADO GENERAL '!F2007</f>
        <v>0</v>
      </c>
      <c r="E1995" t="str">
        <f>+'LISTADO GENERAL '!I2007</f>
        <v>ELMOR</v>
      </c>
      <c r="F1995" s="20">
        <f>+'LISTADO GENERAL '!S2007</f>
        <v>47392</v>
      </c>
      <c r="G1995">
        <f>+'LISTADO GENERAL '!T2007</f>
        <v>0</v>
      </c>
      <c r="H1995" s="21">
        <f>+'LISTADO GENERAL '!O2007</f>
        <v>0.93428571428571416</v>
      </c>
      <c r="I1995">
        <f t="shared" si="62"/>
        <v>0</v>
      </c>
      <c r="J1995">
        <f>IF('LISTADO GENERAL '!K2007="EXENTO",'REF2'!I1995,I1995*1.16)</f>
        <v>0</v>
      </c>
      <c r="K1995" t="b">
        <f t="shared" si="63"/>
        <v>0</v>
      </c>
      <c r="L1995">
        <f>'LISTADO GENERAL '!A2007</f>
        <v>0</v>
      </c>
    </row>
    <row r="1996" spans="1:12">
      <c r="A1996" s="22">
        <v>1995</v>
      </c>
      <c r="B1996" t="str">
        <f>+'LISTADO GENERAL '!B2008</f>
        <v>020360013</v>
      </c>
      <c r="C1996" t="str">
        <f>+'LISTADO GENERAL '!E2008</f>
        <v>TACHIFORTE (ACETAMINOFEN)1g X 20 TBL</v>
      </c>
      <c r="D1996">
        <f>+'LISTADO GENERAL '!F2008</f>
        <v>0</v>
      </c>
      <c r="E1996" t="str">
        <f>+'LISTADO GENERAL '!I2008</f>
        <v>ELMOR</v>
      </c>
      <c r="F1996" s="20">
        <f>+'LISTADO GENERAL '!S2008</f>
        <v>46174</v>
      </c>
      <c r="G1996">
        <f>+'LISTADO GENERAL '!T2008</f>
        <v>0</v>
      </c>
      <c r="H1996" s="21">
        <f>+'LISTADO GENERAL '!O2008</f>
        <v>3.7371428571428571</v>
      </c>
      <c r="I1996">
        <f t="shared" si="62"/>
        <v>0</v>
      </c>
      <c r="J1996">
        <f>IF('LISTADO GENERAL '!K2008="EXENTO",'REF2'!I1996,I1996*1.16)</f>
        <v>0</v>
      </c>
      <c r="K1996" t="b">
        <f t="shared" si="63"/>
        <v>0</v>
      </c>
      <c r="L1996">
        <f>'LISTADO GENERAL '!A2008</f>
        <v>0</v>
      </c>
    </row>
    <row r="1997" spans="1:12">
      <c r="A1997" s="22">
        <v>1996</v>
      </c>
      <c r="B1997" t="str">
        <f>+'LISTADO GENERAL '!B2009</f>
        <v>020360011</v>
      </c>
      <c r="C1997" t="str">
        <f>+'LISTADO GENERAL '!E2009</f>
        <v>TACHIPIRIN 125 mg (ACETAMINOFEN) X 6 SUPOSITORIO</v>
      </c>
      <c r="D1997">
        <f>+'LISTADO GENERAL '!F2009</f>
        <v>0</v>
      </c>
      <c r="E1997" t="str">
        <f>+'LISTADO GENERAL '!I2009</f>
        <v>ELMOR</v>
      </c>
      <c r="F1997" s="20">
        <f>+'LISTADO GENERAL '!S2009</f>
        <v>47300</v>
      </c>
      <c r="G1997">
        <f>+'LISTADO GENERAL '!T2009</f>
        <v>0</v>
      </c>
      <c r="H1997" s="21">
        <f>+'LISTADO GENERAL '!O2009</f>
        <v>4.5949367088607591</v>
      </c>
      <c r="I1997">
        <f t="shared" si="62"/>
        <v>0</v>
      </c>
      <c r="J1997">
        <f>IF('LISTADO GENERAL '!K2009="EXENTO",'REF2'!I1997,I1997*1.16)</f>
        <v>0</v>
      </c>
      <c r="K1997" t="b">
        <f t="shared" si="63"/>
        <v>0</v>
      </c>
      <c r="L1997">
        <f>'LISTADO GENERAL '!A2009</f>
        <v>0</v>
      </c>
    </row>
    <row r="1998" spans="1:12">
      <c r="A1998" s="22">
        <v>1997</v>
      </c>
      <c r="B1998" t="str">
        <f>+'LISTADO GENERAL '!B2010</f>
        <v>020360009</v>
      </c>
      <c r="C1998" t="str">
        <f>+'LISTADO GENERAL '!E2010</f>
        <v>TACHIPIRIN 250 mg (ACETAMINOFEN) X 6 SUPOSITORIO</v>
      </c>
      <c r="D1998">
        <f>+'LISTADO GENERAL '!F2010</f>
        <v>0</v>
      </c>
      <c r="E1998" t="str">
        <f>+'LISTADO GENERAL '!I2010</f>
        <v>ELMOR</v>
      </c>
      <c r="F1998" s="20">
        <f>+'LISTADO GENERAL '!S2010</f>
        <v>47270</v>
      </c>
      <c r="G1998">
        <f>+'LISTADO GENERAL '!T2010</f>
        <v>0</v>
      </c>
      <c r="H1998" s="21">
        <f>+'LISTADO GENERAL '!O2010</f>
        <v>4.8011904761904765</v>
      </c>
      <c r="I1998">
        <f t="shared" si="62"/>
        <v>0</v>
      </c>
      <c r="J1998">
        <f>IF('LISTADO GENERAL '!K2010="EXENTO",'REF2'!I1998,I1998*1.16)</f>
        <v>0</v>
      </c>
      <c r="K1998" t="b">
        <f t="shared" si="63"/>
        <v>0</v>
      </c>
      <c r="L1998">
        <f>'LISTADO GENERAL '!A2010</f>
        <v>0</v>
      </c>
    </row>
    <row r="1999" spans="1:12">
      <c r="A1999" s="22">
        <v>1998</v>
      </c>
      <c r="B1999" t="str">
        <f>+'LISTADO GENERAL '!B2011</f>
        <v>020360043</v>
      </c>
      <c r="C1999" t="str">
        <f>+'LISTADO GENERAL '!E2011</f>
        <v>TACHIPIRIN 500 mg (ACETAMINOFEN) X 20 TAB</v>
      </c>
      <c r="D1999">
        <f>+'LISTADO GENERAL '!F2011</f>
        <v>0</v>
      </c>
      <c r="E1999" t="str">
        <f>+'LISTADO GENERAL '!I2011</f>
        <v>ELMOR</v>
      </c>
      <c r="F1999" s="20">
        <f>+'LISTADO GENERAL '!S2011</f>
        <v>47270</v>
      </c>
      <c r="G1999">
        <f>+'LISTADO GENERAL '!T2011</f>
        <v>0</v>
      </c>
      <c r="H1999" s="21">
        <f>+'LISTADO GENERAL '!O2011</f>
        <v>1.4000000000000001</v>
      </c>
      <c r="I1999">
        <f t="shared" si="62"/>
        <v>0</v>
      </c>
      <c r="J1999">
        <f>IF('LISTADO GENERAL '!K2011="EXENTO",'REF2'!I1999,I1999*1.16)</f>
        <v>0</v>
      </c>
      <c r="K1999" t="b">
        <f t="shared" si="63"/>
        <v>0</v>
      </c>
      <c r="L1999">
        <f>'LISTADO GENERAL '!A2011</f>
        <v>0</v>
      </c>
    </row>
    <row r="2000" spans="1:12">
      <c r="A2000" s="22">
        <v>1999</v>
      </c>
      <c r="B2000" t="str">
        <f>+'LISTADO GENERAL '!B2012</f>
        <v>020360035</v>
      </c>
      <c r="C2000" t="str">
        <f>+'LISTADO GENERAL '!E2012</f>
        <v xml:space="preserve">TACHIPIRIN FORTE 160 MG/5 ML X 120 ML SUSP ORAL  </v>
      </c>
      <c r="D2000">
        <f>+'LISTADO GENERAL '!F2012</f>
        <v>0</v>
      </c>
      <c r="E2000" t="str">
        <f>+'LISTADO GENERAL '!I2012</f>
        <v>ELMOR</v>
      </c>
      <c r="F2000" s="20">
        <f>+'LISTADO GENERAL '!S2012</f>
        <v>46478</v>
      </c>
      <c r="G2000">
        <f>+'LISTADO GENERAL '!T2012</f>
        <v>0</v>
      </c>
      <c r="H2000" s="21">
        <f>+'LISTADO GENERAL '!O2012</f>
        <v>2.9696202531645564</v>
      </c>
      <c r="I2000">
        <f t="shared" si="62"/>
        <v>0</v>
      </c>
      <c r="J2000">
        <f>IF('LISTADO GENERAL '!K2012="EXENTO",'REF2'!I2000,I2000*1.16)</f>
        <v>0</v>
      </c>
      <c r="K2000" t="b">
        <f t="shared" si="63"/>
        <v>0</v>
      </c>
      <c r="L2000">
        <f>'LISTADO GENERAL '!A2012</f>
        <v>0</v>
      </c>
    </row>
    <row r="2001" spans="1:12">
      <c r="A2001" s="22">
        <v>2000</v>
      </c>
      <c r="B2001" t="str">
        <f>+'LISTADO GENERAL '!B2013</f>
        <v>021691068</v>
      </c>
      <c r="C2001" t="str">
        <f>+'LISTADO GENERAL '!E2013</f>
        <v>TADAFOX 20MG X 1 TAB</v>
      </c>
      <c r="D2001">
        <f>+'LISTADO GENERAL '!F2013</f>
        <v>0</v>
      </c>
      <c r="E2001" t="str">
        <f>+'LISTADO GENERAL '!I2013</f>
        <v>VALMOR</v>
      </c>
      <c r="F2001" s="20">
        <f>+'LISTADO GENERAL '!S2013</f>
        <v>46447</v>
      </c>
      <c r="G2001">
        <f>+'LISTADO GENERAL '!T2013</f>
        <v>0</v>
      </c>
      <c r="H2001" s="21">
        <f>+'LISTADO GENERAL '!O2013</f>
        <v>0.97287522603978294</v>
      </c>
      <c r="I2001">
        <f t="shared" si="62"/>
        <v>0</v>
      </c>
      <c r="J2001">
        <f>IF('LISTADO GENERAL '!K2013="EXENTO",'REF2'!I2001,I2001*1.16)</f>
        <v>0</v>
      </c>
      <c r="K2001" t="b">
        <f t="shared" si="63"/>
        <v>0</v>
      </c>
      <c r="L2001">
        <f>'LISTADO GENERAL '!A2013</f>
        <v>0</v>
      </c>
    </row>
    <row r="2002" spans="1:12">
      <c r="A2002" s="22">
        <v>2001</v>
      </c>
      <c r="B2002" t="str">
        <f>+'LISTADO GENERAL '!B2014</f>
        <v>021691102</v>
      </c>
      <c r="C2002" t="str">
        <f>+'LISTADO GENERAL '!E2014</f>
        <v>TADAFOX 5MG X 15 TAB</v>
      </c>
      <c r="D2002">
        <f>+'LISTADO GENERAL '!F2014</f>
        <v>0</v>
      </c>
      <c r="E2002" t="str">
        <f>+'LISTADO GENERAL '!I2014</f>
        <v>VALMOR</v>
      </c>
      <c r="F2002" s="20">
        <f>+'LISTADO GENERAL '!S2014</f>
        <v>47058</v>
      </c>
      <c r="G2002">
        <f>+'LISTADO GENERAL '!T2014</f>
        <v>0</v>
      </c>
      <c r="H2002" s="21">
        <f>+'LISTADO GENERAL '!O2014</f>
        <v>3.4415584415584415</v>
      </c>
      <c r="I2002">
        <f t="shared" si="62"/>
        <v>0</v>
      </c>
      <c r="J2002">
        <f>IF('LISTADO GENERAL '!K2014="EXENTO",'REF2'!I2002,I2002*1.16)</f>
        <v>0</v>
      </c>
      <c r="K2002" t="b">
        <f t="shared" si="63"/>
        <v>0</v>
      </c>
      <c r="L2002">
        <f>'LISTADO GENERAL '!A2014</f>
        <v>0</v>
      </c>
    </row>
    <row r="2003" spans="1:12">
      <c r="A2003" s="22">
        <v>2002</v>
      </c>
      <c r="B2003" t="str">
        <f>+'LISTADO GENERAL '!B2015</f>
        <v>020260508</v>
      </c>
      <c r="C2003" t="str">
        <f>+'LISTADO GENERAL '!E2015</f>
        <v>TADALAFIL 20MG X 1 TAB</v>
      </c>
      <c r="D2003">
        <f>+'LISTADO GENERAL '!F2015</f>
        <v>0</v>
      </c>
      <c r="E2003" t="str">
        <f>+'LISTADO GENERAL '!I2015</f>
        <v>CALOX</v>
      </c>
      <c r="F2003" s="20">
        <f>+'LISTADO GENERAL '!S2015</f>
        <v>46296</v>
      </c>
      <c r="G2003">
        <f>+'LISTADO GENERAL '!T2015</f>
        <v>0</v>
      </c>
      <c r="H2003" s="21">
        <f>+'LISTADO GENERAL '!O2015</f>
        <v>0.99570596601113925</v>
      </c>
      <c r="I2003">
        <f t="shared" si="62"/>
        <v>0</v>
      </c>
      <c r="J2003">
        <f>IF('LISTADO GENERAL '!K2015="EXENTO",'REF2'!I2003,I2003*1.16)</f>
        <v>0</v>
      </c>
      <c r="K2003" t="b">
        <f t="shared" si="63"/>
        <v>0</v>
      </c>
      <c r="L2003">
        <f>'LISTADO GENERAL '!A2015</f>
        <v>0</v>
      </c>
    </row>
    <row r="2004" spans="1:12">
      <c r="A2004" s="22">
        <v>2003</v>
      </c>
      <c r="B2004" t="str">
        <f>+'LISTADO GENERAL '!B2016</f>
        <v>020260507</v>
      </c>
      <c r="C2004" t="str">
        <f>+'LISTADO GENERAL '!E2016</f>
        <v>TADALAFIL 20MG X 2 TAB</v>
      </c>
      <c r="D2004">
        <f>+'LISTADO GENERAL '!F2016</f>
        <v>0</v>
      </c>
      <c r="E2004" t="str">
        <f>+'LISTADO GENERAL '!I2016</f>
        <v>CALOX</v>
      </c>
      <c r="F2004" s="20">
        <f>+'LISTADO GENERAL '!S2016</f>
        <v>46296</v>
      </c>
      <c r="G2004">
        <f>+'LISTADO GENERAL '!T2016</f>
        <v>0</v>
      </c>
      <c r="H2004" s="21">
        <f>+'LISTADO GENERAL '!O2016</f>
        <v>1.8398347823589838</v>
      </c>
      <c r="I2004">
        <f t="shared" si="62"/>
        <v>0</v>
      </c>
      <c r="J2004">
        <f>IF('LISTADO GENERAL '!K2016="EXENTO",'REF2'!I2004,I2004*1.16)</f>
        <v>0</v>
      </c>
      <c r="K2004" t="b">
        <f t="shared" si="63"/>
        <v>0</v>
      </c>
      <c r="L2004" t="str">
        <f>'LISTADO GENERAL '!A2016</f>
        <v>PRODUCTOS TOP</v>
      </c>
    </row>
    <row r="2005" spans="1:12">
      <c r="A2005" s="22">
        <v>2004</v>
      </c>
      <c r="B2005" t="str">
        <f>+'LISTADO GENERAL '!B2017</f>
        <v>020261083</v>
      </c>
      <c r="C2005" t="str">
        <f>+'LISTADO GENERAL '!E2017</f>
        <v>TADALAFIL 5 MG X 28 TAB</v>
      </c>
      <c r="D2005">
        <f>+'LISTADO GENERAL '!F2017</f>
        <v>0</v>
      </c>
      <c r="E2005" t="str">
        <f>+'LISTADO GENERAL '!I2017</f>
        <v>CALOX</v>
      </c>
      <c r="F2005" s="20">
        <f>+'LISTADO GENERAL '!S2017</f>
        <v>46054</v>
      </c>
      <c r="G2005">
        <f>+'LISTADO GENERAL '!T2017</f>
        <v>0</v>
      </c>
      <c r="H2005" s="21">
        <f>+'LISTADO GENERAL '!O2017</f>
        <v>5.2801265822784806</v>
      </c>
      <c r="I2005">
        <f t="shared" si="62"/>
        <v>0</v>
      </c>
      <c r="J2005">
        <f>IF('LISTADO GENERAL '!K2017="EXENTO",'REF2'!I2005,I2005*1.16)</f>
        <v>0</v>
      </c>
      <c r="K2005" t="b">
        <f t="shared" si="63"/>
        <v>0</v>
      </c>
      <c r="L2005">
        <f>'LISTADO GENERAL '!A2017</f>
        <v>0</v>
      </c>
    </row>
    <row r="2006" spans="1:12">
      <c r="A2006" s="22">
        <v>2005</v>
      </c>
      <c r="B2006" t="str">
        <f>+'LISTADO GENERAL '!B2018</f>
        <v>020930609</v>
      </c>
      <c r="C2006" t="str">
        <f>+'LISTADO GENERAL '!E2018</f>
        <v>TADALAFILO 20MG X 1 TAB*</v>
      </c>
      <c r="D2006">
        <f>+'LISTADO GENERAL '!F2018</f>
        <v>0</v>
      </c>
      <c r="E2006" t="str">
        <f>+'LISTADO GENERAL '!I2018</f>
        <v>LA SANTE</v>
      </c>
      <c r="F2006" s="20">
        <f>+'LISTADO GENERAL '!S2018</f>
        <v>46204</v>
      </c>
      <c r="G2006">
        <f>+'LISTADO GENERAL '!T2018</f>
        <v>0</v>
      </c>
      <c r="H2006" s="21">
        <f>+'LISTADO GENERAL '!O2018</f>
        <v>0.89535714285714296</v>
      </c>
      <c r="I2006">
        <f t="shared" si="62"/>
        <v>0</v>
      </c>
      <c r="J2006">
        <f>IF('LISTADO GENERAL '!K2018="EXENTO",'REF2'!I2006,I2006*1.16)</f>
        <v>0</v>
      </c>
      <c r="K2006" t="b">
        <f t="shared" si="63"/>
        <v>0</v>
      </c>
      <c r="L2006" t="str">
        <f>'LISTADO GENERAL '!A2018</f>
        <v>BROCHE DE ORO</v>
      </c>
    </row>
    <row r="2007" spans="1:12">
      <c r="A2007" s="22">
        <v>2006</v>
      </c>
      <c r="B2007" t="str">
        <f>+'LISTADO GENERAL '!B2019</f>
        <v>020981200</v>
      </c>
      <c r="C2007" t="str">
        <f>+'LISTADO GENERAL '!E2019</f>
        <v>TADALAFILO 5mg X 30 COMP</v>
      </c>
      <c r="D2007">
        <f>+'LISTADO GENERAL '!F2019</f>
        <v>0</v>
      </c>
      <c r="E2007" t="str">
        <f>+'LISTADO GENERAL '!I2019</f>
        <v>LETI-GENVEN</v>
      </c>
      <c r="F2007" s="20">
        <f>+'LISTADO GENERAL '!S2019</f>
        <v>46143</v>
      </c>
      <c r="G2007">
        <f>+'LISTADO GENERAL '!T2019</f>
        <v>0</v>
      </c>
      <c r="H2007" s="21">
        <f>+'LISTADO GENERAL '!O2019</f>
        <v>4.6537974683544308</v>
      </c>
      <c r="I2007">
        <f t="shared" si="62"/>
        <v>0</v>
      </c>
      <c r="J2007">
        <f>IF('LISTADO GENERAL '!K2019="EXENTO",'REF2'!I2007,I2007*1.16)</f>
        <v>0</v>
      </c>
      <c r="K2007" t="b">
        <f t="shared" si="63"/>
        <v>0</v>
      </c>
      <c r="L2007" t="str">
        <f>'LISTADO GENERAL '!A2019</f>
        <v xml:space="preserve">BROCHE DE ORO </v>
      </c>
    </row>
    <row r="2008" spans="1:12">
      <c r="A2008" s="22">
        <v>2007</v>
      </c>
      <c r="B2008" t="str">
        <f>+'LISTADO GENERAL '!B2020</f>
        <v>033820024</v>
      </c>
      <c r="C2008" t="str">
        <f>+'LISTADO GENERAL '!E2020</f>
        <v>TADALAFILO 5MG x 30 TAB</v>
      </c>
      <c r="D2008">
        <f>+'LISTADO GENERAL '!F2020</f>
        <v>0</v>
      </c>
      <c r="E2008" t="str">
        <f>+'LISTADO GENERAL '!I2020</f>
        <v>FELIRNI</v>
      </c>
      <c r="F2008" s="20">
        <f>+'LISTADO GENERAL '!S2020</f>
        <v>46235</v>
      </c>
      <c r="G2008">
        <f>+'LISTADO GENERAL '!T2020</f>
        <v>0</v>
      </c>
      <c r="H2008" s="21">
        <f>+'LISTADO GENERAL '!O2020</f>
        <v>4.0909090909090908</v>
      </c>
      <c r="I2008">
        <f t="shared" si="62"/>
        <v>0</v>
      </c>
      <c r="J2008">
        <f>IF('LISTADO GENERAL '!K2020="EXENTO",'REF2'!I2008,I2008*1.16)</f>
        <v>0</v>
      </c>
      <c r="K2008" t="b">
        <f t="shared" si="63"/>
        <v>0</v>
      </c>
      <c r="L2008">
        <f>'LISTADO GENERAL '!A2020</f>
        <v>0</v>
      </c>
    </row>
    <row r="2009" spans="1:12">
      <c r="A2009" s="22">
        <v>2008</v>
      </c>
      <c r="B2009" t="str">
        <f>+'LISTADO GENERAL '!B2021</f>
        <v>020921096</v>
      </c>
      <c r="C2009" t="str">
        <f>+'LISTADO GENERAL '!E2021</f>
        <v>TADIFIL (TADALAFILO) 20MG X 1 COMP</v>
      </c>
      <c r="D2009">
        <f>+'LISTADO GENERAL '!F2021</f>
        <v>0</v>
      </c>
      <c r="E2009" t="str">
        <f>+'LISTADO GENERAL '!I2021</f>
        <v>KLINOS</v>
      </c>
      <c r="F2009" s="20">
        <f>+'LISTADO GENERAL '!S2021</f>
        <v>46204</v>
      </c>
      <c r="G2009">
        <f>+'LISTADO GENERAL '!T2021</f>
        <v>0</v>
      </c>
      <c r="H2009" s="21">
        <f>+'LISTADO GENERAL '!O2021</f>
        <v>1.0185714285714287</v>
      </c>
      <c r="I2009">
        <f t="shared" si="62"/>
        <v>0</v>
      </c>
      <c r="J2009">
        <f>IF('LISTADO GENERAL '!K2021="EXENTO",'REF2'!I2009,I2009*1.16)</f>
        <v>0</v>
      </c>
      <c r="K2009" t="b">
        <f t="shared" si="63"/>
        <v>0</v>
      </c>
      <c r="L2009" t="str">
        <f>'LISTADO GENERAL '!A2021</f>
        <v>PRODUCTOS TOP</v>
      </c>
    </row>
    <row r="2010" spans="1:12">
      <c r="A2010" s="22">
        <v>2009</v>
      </c>
      <c r="B2010" t="str">
        <f>+'LISTADO GENERAL '!B2022</f>
        <v>020921105</v>
      </c>
      <c r="C2010" t="str">
        <f>+'LISTADO GENERAL '!E2022</f>
        <v>TADIFIL (TADALAFILO) 5MG X 30 COMP</v>
      </c>
      <c r="D2010">
        <f>+'LISTADO GENERAL '!F2022</f>
        <v>0</v>
      </c>
      <c r="E2010" t="str">
        <f>+'LISTADO GENERAL '!I2022</f>
        <v>KLINOS</v>
      </c>
      <c r="F2010" s="20">
        <f>+'LISTADO GENERAL '!S2022</f>
        <v>46235</v>
      </c>
      <c r="G2010">
        <f>+'LISTADO GENERAL '!T2022</f>
        <v>0</v>
      </c>
      <c r="H2010" s="21">
        <f>+'LISTADO GENERAL '!O2022</f>
        <v>6.7028571428571437</v>
      </c>
      <c r="I2010">
        <f t="shared" si="62"/>
        <v>0</v>
      </c>
      <c r="J2010">
        <f>IF('LISTADO GENERAL '!K2022="EXENTO",'REF2'!I2010,I2010*1.16)</f>
        <v>0</v>
      </c>
      <c r="K2010" t="b">
        <f t="shared" si="63"/>
        <v>0</v>
      </c>
      <c r="L2010">
        <f>'LISTADO GENERAL '!A2022</f>
        <v>0</v>
      </c>
    </row>
    <row r="2011" spans="1:12">
      <c r="A2011" s="22">
        <v>2010</v>
      </c>
      <c r="B2011" t="str">
        <f>+'LISTADO GENERAL '!B2023</f>
        <v>020140004</v>
      </c>
      <c r="C2011" t="str">
        <f>+'LISTADO GENERAL '!E2023</f>
        <v>TADU 20mg (TADALAFILO) X 1 TAB</v>
      </c>
      <c r="D2011">
        <f>+'LISTADO GENERAL '!F2023</f>
        <v>0</v>
      </c>
      <c r="E2011" t="str">
        <f>+'LISTADO GENERAL '!I2023</f>
        <v>BEHRENS</v>
      </c>
      <c r="F2011" s="20">
        <f>+'LISTADO GENERAL '!S2023</f>
        <v>45931</v>
      </c>
      <c r="G2011">
        <f>+'LISTADO GENERAL '!T2023</f>
        <v>0</v>
      </c>
      <c r="H2011" s="21">
        <f>+'LISTADO GENERAL '!O2023</f>
        <v>0.95238095238095244</v>
      </c>
      <c r="I2011">
        <f t="shared" si="62"/>
        <v>0</v>
      </c>
      <c r="J2011">
        <f>IF('LISTADO GENERAL '!K2023="EXENTO",'REF2'!I2011,I2011*1.16)</f>
        <v>0</v>
      </c>
      <c r="K2011" t="b">
        <f t="shared" si="63"/>
        <v>0</v>
      </c>
      <c r="L2011">
        <f>'LISTADO GENERAL '!A2023</f>
        <v>0</v>
      </c>
    </row>
    <row r="2012" spans="1:12">
      <c r="A2012" s="22">
        <v>2011</v>
      </c>
      <c r="B2012" t="str">
        <f>+'LISTADO GENERAL '!B2024</f>
        <v>022110795</v>
      </c>
      <c r="C2012" t="str">
        <f>+'LISTADO GENERAL '!E2024</f>
        <v>TALERC 10MG X 10 COMP</v>
      </c>
      <c r="D2012">
        <f>+'LISTADO GENERAL '!F2024</f>
        <v>0</v>
      </c>
      <c r="E2012" t="str">
        <f>+'LISTADO GENERAL '!I2024</f>
        <v>DOLLDER</v>
      </c>
      <c r="F2012" s="20">
        <f>+'LISTADO GENERAL '!S2024</f>
        <v>46174</v>
      </c>
      <c r="G2012">
        <f>+'LISTADO GENERAL '!T2024</f>
        <v>0</v>
      </c>
      <c r="H2012" s="21">
        <f>+'LISTADO GENERAL '!O2024</f>
        <v>1.9746835443037976</v>
      </c>
      <c r="I2012">
        <f t="shared" si="62"/>
        <v>0</v>
      </c>
      <c r="J2012">
        <f>IF('LISTADO GENERAL '!K2024="EXENTO",'REF2'!I2012,I2012*1.16)</f>
        <v>0</v>
      </c>
      <c r="K2012" t="b">
        <f t="shared" si="63"/>
        <v>0</v>
      </c>
      <c r="L2012">
        <f>'LISTADO GENERAL '!A2024</f>
        <v>0</v>
      </c>
    </row>
    <row r="2013" spans="1:12">
      <c r="A2013" s="22">
        <v>2012</v>
      </c>
      <c r="B2013" t="str">
        <f>+'LISTADO GENERAL '!B2025</f>
        <v>022110796</v>
      </c>
      <c r="C2013" t="str">
        <f>+'LISTADO GENERAL '!E2025</f>
        <v>TALERC 10MG/ML SOL GOTAS X 15 ML</v>
      </c>
      <c r="D2013">
        <f>+'LISTADO GENERAL '!F2025</f>
        <v>0</v>
      </c>
      <c r="E2013" t="str">
        <f>+'LISTADO GENERAL '!I2025</f>
        <v>DOLLDER</v>
      </c>
      <c r="F2013" s="20">
        <f>+'LISTADO GENERAL '!S2025</f>
        <v>46054</v>
      </c>
      <c r="G2013">
        <f>+'LISTADO GENERAL '!T2025</f>
        <v>0</v>
      </c>
      <c r="H2013" s="21">
        <f>+'LISTADO GENERAL '!O2025</f>
        <v>2.2911392405063289</v>
      </c>
      <c r="I2013">
        <f t="shared" si="62"/>
        <v>0</v>
      </c>
      <c r="J2013">
        <f>IF('LISTADO GENERAL '!K2025="EXENTO",'REF2'!I2013,I2013*1.16)</f>
        <v>0</v>
      </c>
      <c r="K2013" t="b">
        <f t="shared" si="63"/>
        <v>0</v>
      </c>
      <c r="L2013" t="str">
        <f>'LISTADO GENERAL '!A2025</f>
        <v>PRODUCTOS TOP</v>
      </c>
    </row>
    <row r="2014" spans="1:12">
      <c r="A2014" s="22">
        <v>2013</v>
      </c>
      <c r="B2014" t="str">
        <f>+'LISTADO GENERAL '!B2026</f>
        <v>020931173</v>
      </c>
      <c r="C2014" t="str">
        <f>+'LISTADO GENERAL '!E2026</f>
        <v>TALYSTOR  5 mg X 10 TABL</v>
      </c>
      <c r="D2014">
        <f>+'LISTADO GENERAL '!F2026</f>
        <v>0</v>
      </c>
      <c r="E2014" t="str">
        <f>+'LISTADO GENERAL '!I2026</f>
        <v>LA SANTE</v>
      </c>
      <c r="F2014" s="20">
        <f>+'LISTADO GENERAL '!S2026</f>
        <v>46235</v>
      </c>
      <c r="G2014">
        <f>+'LISTADO GENERAL '!T2026</f>
        <v>0</v>
      </c>
      <c r="H2014" s="21">
        <f>+'LISTADO GENERAL '!O2026</f>
        <v>1.8228</v>
      </c>
      <c r="I2014">
        <f t="shared" si="62"/>
        <v>0</v>
      </c>
      <c r="J2014">
        <f>IF('LISTADO GENERAL '!K2026="EXENTO",'REF2'!I2014,I2014*1.16)</f>
        <v>0</v>
      </c>
      <c r="K2014" t="b">
        <f t="shared" si="63"/>
        <v>0</v>
      </c>
      <c r="L2014" t="str">
        <f>'LISTADO GENERAL '!A2026</f>
        <v>BROCHE DE ORO</v>
      </c>
    </row>
    <row r="2015" spans="1:12">
      <c r="A2015" s="22">
        <v>2014</v>
      </c>
      <c r="B2015" t="str">
        <f>+'LISTADO GENERAL '!B2027</f>
        <v>020931174</v>
      </c>
      <c r="C2015" t="str">
        <f>+'LISTADO GENERAL '!E2027</f>
        <v>TALYSTOR  5mg X  30 TABL</v>
      </c>
      <c r="D2015">
        <f>+'LISTADO GENERAL '!F2027</f>
        <v>0</v>
      </c>
      <c r="E2015" t="str">
        <f>+'LISTADO GENERAL '!I2027</f>
        <v>LA SANTE</v>
      </c>
      <c r="F2015" s="20">
        <f>+'LISTADO GENERAL '!S2027</f>
        <v>46235</v>
      </c>
      <c r="G2015">
        <f>+'LISTADO GENERAL '!T2027</f>
        <v>0</v>
      </c>
      <c r="H2015" s="21">
        <f>+'LISTADO GENERAL '!O2027</f>
        <v>5</v>
      </c>
      <c r="I2015">
        <f t="shared" si="62"/>
        <v>0</v>
      </c>
      <c r="J2015">
        <f>IF('LISTADO GENERAL '!K2027="EXENTO",'REF2'!I2015,I2015*1.16)</f>
        <v>0</v>
      </c>
      <c r="K2015" t="b">
        <f t="shared" si="63"/>
        <v>0</v>
      </c>
      <c r="L2015" t="str">
        <f>'LISTADO GENERAL '!A2027</f>
        <v>BROCHE DE ORO</v>
      </c>
    </row>
    <row r="2016" spans="1:12">
      <c r="A2016" s="22">
        <v>2015</v>
      </c>
      <c r="B2016" t="str">
        <f>+'LISTADO GENERAL '!B2028</f>
        <v>020360039</v>
      </c>
      <c r="C2016" t="str">
        <f>+'LISTADO GENERAL '!E2028</f>
        <v>TALZIC (CETIRIZINA) 10mg X 10 Comp</v>
      </c>
      <c r="D2016">
        <f>+'LISTADO GENERAL '!F2028</f>
        <v>0</v>
      </c>
      <c r="E2016" t="str">
        <f>+'LISTADO GENERAL '!I2028</f>
        <v>ELMOR</v>
      </c>
      <c r="F2016" s="20">
        <f>+'LISTADO GENERAL '!S2028</f>
        <v>46661</v>
      </c>
      <c r="G2016">
        <f>+'LISTADO GENERAL '!T2028</f>
        <v>0</v>
      </c>
      <c r="H2016" s="21">
        <f>+'LISTADO GENERAL '!O2028</f>
        <v>1.6329113924050633</v>
      </c>
      <c r="I2016">
        <f t="shared" si="62"/>
        <v>0</v>
      </c>
      <c r="J2016">
        <f>IF('LISTADO GENERAL '!K2028="EXENTO",'REF2'!I2016,I2016*1.16)</f>
        <v>0</v>
      </c>
      <c r="K2016" t="b">
        <f t="shared" si="63"/>
        <v>0</v>
      </c>
      <c r="L2016">
        <f>'LISTADO GENERAL '!A2028</f>
        <v>0</v>
      </c>
    </row>
    <row r="2017" spans="1:12">
      <c r="A2017" s="22">
        <v>2016</v>
      </c>
      <c r="B2017" t="str">
        <f>+'LISTADO GENERAL '!B2029</f>
        <v>020360008</v>
      </c>
      <c r="C2017" t="str">
        <f>+'LISTADO GENERAL '!E2029</f>
        <v>TALZIC 10MG /ML X 20 ML GOTAS PEDITRICAS</v>
      </c>
      <c r="D2017">
        <f>+'LISTADO GENERAL '!F2029</f>
        <v>0</v>
      </c>
      <c r="E2017" t="str">
        <f>+'LISTADO GENERAL '!I2029</f>
        <v>ELMOR</v>
      </c>
      <c r="F2017" s="20">
        <f>+'LISTADO GENERAL '!S2029</f>
        <v>46174</v>
      </c>
      <c r="G2017">
        <f>+'LISTADO GENERAL '!T2029</f>
        <v>0</v>
      </c>
      <c r="H2017" s="21">
        <f>+'LISTADO GENERAL '!O2029</f>
        <v>2.5328571428571429</v>
      </c>
      <c r="I2017">
        <f t="shared" si="62"/>
        <v>0</v>
      </c>
      <c r="J2017">
        <f>IF('LISTADO GENERAL '!K2029="EXENTO",'REF2'!I2017,I2017*1.16)</f>
        <v>0</v>
      </c>
      <c r="K2017" t="b">
        <f t="shared" si="63"/>
        <v>0</v>
      </c>
      <c r="L2017">
        <f>'LISTADO GENERAL '!A2029</f>
        <v>0</v>
      </c>
    </row>
    <row r="2018" spans="1:12">
      <c r="A2018" s="22">
        <v>2017</v>
      </c>
      <c r="B2018" t="str">
        <f>+'LISTADO GENERAL '!B2030</f>
        <v>020360023</v>
      </c>
      <c r="C2018" t="str">
        <f>+'LISTADO GENERAL '!E2030</f>
        <v>TALZIC PEDIATRICO 1 MG / ML X 120 ML SOL</v>
      </c>
      <c r="D2018">
        <f>+'LISTADO GENERAL '!F2030</f>
        <v>0</v>
      </c>
      <c r="E2018" t="str">
        <f>+'LISTADO GENERAL '!I2030</f>
        <v>ELMOR</v>
      </c>
      <c r="F2018" s="20">
        <f>+'LISTADO GENERAL '!S2030</f>
        <v>46235</v>
      </c>
      <c r="G2018">
        <f>+'LISTADO GENERAL '!T2030</f>
        <v>0</v>
      </c>
      <c r="H2018" s="21">
        <f>+'LISTADO GENERAL '!O2030</f>
        <v>3.2337662337662341</v>
      </c>
      <c r="I2018">
        <f t="shared" si="62"/>
        <v>0</v>
      </c>
      <c r="J2018">
        <f>IF('LISTADO GENERAL '!K2030="EXENTO",'REF2'!I2018,I2018*1.16)</f>
        <v>0</v>
      </c>
      <c r="K2018" t="b">
        <f t="shared" si="63"/>
        <v>0</v>
      </c>
      <c r="L2018">
        <f>'LISTADO GENERAL '!A2030</f>
        <v>0</v>
      </c>
    </row>
    <row r="2019" spans="1:12">
      <c r="A2019" s="22">
        <v>2018</v>
      </c>
      <c r="B2019" t="str">
        <f>+'LISTADO GENERAL '!B2031</f>
        <v>020190835</v>
      </c>
      <c r="C2019" t="str">
        <f>+'LISTADO GENERAL '!E2031</f>
        <v>TAMOA 250mg X6 TBLS MASTICABLE</v>
      </c>
      <c r="D2019">
        <f>+'LISTADO GENERAL '!F2031</f>
        <v>0</v>
      </c>
      <c r="E2019" t="str">
        <f>+'LISTADO GENERAL '!I2031</f>
        <v>BIOTECH</v>
      </c>
      <c r="F2019" s="20">
        <f>+'LISTADO GENERAL '!S2031</f>
        <v>46204</v>
      </c>
      <c r="G2019">
        <f>+'LISTADO GENERAL '!T2031</f>
        <v>0</v>
      </c>
      <c r="H2019" s="21">
        <f>+'LISTADO GENERAL '!O2031</f>
        <v>6.5632911392405058</v>
      </c>
      <c r="I2019">
        <f t="shared" si="62"/>
        <v>0</v>
      </c>
      <c r="J2019">
        <f>IF('LISTADO GENERAL '!K2031="EXENTO",'REF2'!I2019,I2019*1.16)</f>
        <v>0</v>
      </c>
      <c r="K2019" t="b">
        <f t="shared" si="63"/>
        <v>0</v>
      </c>
      <c r="L2019">
        <f>'LISTADO GENERAL '!A2031</f>
        <v>0</v>
      </c>
    </row>
    <row r="2020" spans="1:12">
      <c r="A2020" s="22">
        <v>2019</v>
      </c>
      <c r="B2020" t="str">
        <f>+'LISTADO GENERAL '!B2032</f>
        <v>020981209</v>
      </c>
      <c r="C2020" t="str">
        <f>+'LISTADO GENERAL '!E2032</f>
        <v>TAMOSTIN 0,4 MG X 10 CAP  L.P</v>
      </c>
      <c r="D2020">
        <f>+'LISTADO GENERAL '!F2032</f>
        <v>0</v>
      </c>
      <c r="E2020" t="str">
        <f>+'LISTADO GENERAL '!I2032</f>
        <v>LETI-GENVEN</v>
      </c>
      <c r="F2020" s="20">
        <f>+'LISTADO GENERAL '!S2032</f>
        <v>46143</v>
      </c>
      <c r="G2020">
        <f>+'LISTADO GENERAL '!T2032</f>
        <v>0</v>
      </c>
      <c r="H2020" s="21">
        <f>+'LISTADO GENERAL '!O2032</f>
        <v>3.1862278481012654</v>
      </c>
      <c r="I2020">
        <f t="shared" si="62"/>
        <v>0</v>
      </c>
      <c r="J2020">
        <f>IF('LISTADO GENERAL '!K2032="EXENTO",'REF2'!I2020,I2020*1.16)</f>
        <v>0</v>
      </c>
      <c r="K2020" t="b">
        <f t="shared" si="63"/>
        <v>0</v>
      </c>
      <c r="L2020" t="str">
        <f>'LISTADO GENERAL '!A2032</f>
        <v xml:space="preserve">BROCHE DE ORO </v>
      </c>
    </row>
    <row r="2021" spans="1:12">
      <c r="A2021" s="22">
        <v>2020</v>
      </c>
      <c r="B2021" t="str">
        <f>+'LISTADO GENERAL '!B2033</f>
        <v>020981107</v>
      </c>
      <c r="C2021" t="str">
        <f>+'LISTADO GENERAL '!E2033</f>
        <v xml:space="preserve">TAMOSTIN 0,4 MG X 20 CAP </v>
      </c>
      <c r="D2021">
        <f>+'LISTADO GENERAL '!F2033</f>
        <v>0</v>
      </c>
      <c r="E2021" t="str">
        <f>+'LISTADO GENERAL '!I2033</f>
        <v>LETI-GENVEN</v>
      </c>
      <c r="F2021" s="20">
        <f>+'LISTADO GENERAL '!S2033</f>
        <v>46113</v>
      </c>
      <c r="G2021">
        <f>+'LISTADO GENERAL '!T2033</f>
        <v>0</v>
      </c>
      <c r="H2021" s="21">
        <f>+'LISTADO GENERAL '!O2033</f>
        <v>6.3132911392405058</v>
      </c>
      <c r="I2021">
        <f t="shared" si="62"/>
        <v>0</v>
      </c>
      <c r="J2021">
        <f>IF('LISTADO GENERAL '!K2033="EXENTO",'REF2'!I2021,I2021*1.16)</f>
        <v>0</v>
      </c>
      <c r="K2021" t="b">
        <f t="shared" si="63"/>
        <v>0</v>
      </c>
      <c r="L2021" t="str">
        <f>'LISTADO GENERAL '!A2033</f>
        <v xml:space="preserve">BROCHE DE ORO </v>
      </c>
    </row>
    <row r="2022" spans="1:12">
      <c r="A2022" s="22">
        <v>2021</v>
      </c>
      <c r="B2022" t="str">
        <f>+'LISTADO GENERAL '!B2034</f>
        <v>033180038</v>
      </c>
      <c r="C2022" t="str">
        <f>+'LISTADO GENERAL '!E2034</f>
        <v>TAMSULOSINA 0,4MG X 10 TAB</v>
      </c>
      <c r="D2022">
        <f>+'LISTADO GENERAL '!F2034</f>
        <v>0</v>
      </c>
      <c r="E2022" t="str">
        <f>+'LISTADO GENERAL '!I2034</f>
        <v>ARTE + MEDICO</v>
      </c>
      <c r="F2022" s="20">
        <f>+'LISTADO GENERAL '!S2034</f>
        <v>46054</v>
      </c>
      <c r="G2022">
        <f>+'LISTADO GENERAL '!T2034</f>
        <v>0</v>
      </c>
      <c r="H2022" s="21">
        <f>+'LISTADO GENERAL '!O2034</f>
        <v>0.6262025316455696</v>
      </c>
      <c r="I2022">
        <f t="shared" si="62"/>
        <v>0</v>
      </c>
      <c r="J2022">
        <f>IF('LISTADO GENERAL '!K2034="EXENTO",'REF2'!I2022,I2022*1.16)</f>
        <v>0</v>
      </c>
      <c r="K2022" t="b">
        <f t="shared" si="63"/>
        <v>0</v>
      </c>
      <c r="L2022">
        <f>'LISTADO GENERAL '!A2034</f>
        <v>0</v>
      </c>
    </row>
    <row r="2023" spans="1:12">
      <c r="A2023" s="22">
        <v>2022</v>
      </c>
      <c r="B2023" t="str">
        <f>+'LISTADO GENERAL '!B2035</f>
        <v>BKTAMSUL00040000</v>
      </c>
      <c r="C2023" t="str">
        <f>+'LISTADO GENERAL '!E2035</f>
        <v>TAMSULOSINA 0.4 MG X 30 CAP</v>
      </c>
      <c r="D2023">
        <f>+'LISTADO GENERAL '!F2035</f>
        <v>0</v>
      </c>
      <c r="E2023" t="str">
        <f>+'LISTADO GENERAL '!I2035</f>
        <v>BUKA</v>
      </c>
      <c r="F2023" s="20">
        <f>+'LISTADO GENERAL '!S2035</f>
        <v>46419</v>
      </c>
      <c r="G2023">
        <f>+'LISTADO GENERAL '!T2035</f>
        <v>0</v>
      </c>
      <c r="H2023" s="21">
        <f>+'LISTADO GENERAL '!O2035</f>
        <v>3.2597402597402594</v>
      </c>
      <c r="I2023">
        <f t="shared" si="62"/>
        <v>0</v>
      </c>
      <c r="J2023">
        <f>IF('LISTADO GENERAL '!K2035="EXENTO",'REF2'!I2023,I2023*1.16)</f>
        <v>0</v>
      </c>
      <c r="K2023" t="b">
        <f t="shared" si="63"/>
        <v>0</v>
      </c>
      <c r="L2023">
        <f>'LISTADO GENERAL '!A2035</f>
        <v>0</v>
      </c>
    </row>
    <row r="2024" spans="1:12">
      <c r="A2024" s="22">
        <v>2023</v>
      </c>
      <c r="B2024" t="str">
        <f>+'LISTADO GENERAL '!B2036</f>
        <v>FH0098</v>
      </c>
      <c r="C2024" t="str">
        <f>+'LISTADO GENERAL '!E2036</f>
        <v xml:space="preserve">TAMSULOSINA L.P  0,4MG 3 BLIST x 10 CAP   </v>
      </c>
      <c r="D2024">
        <f>+'LISTADO GENERAL '!F2036</f>
        <v>0</v>
      </c>
      <c r="E2024" t="str">
        <f>+'LISTADO GENERAL '!I2036</f>
        <v>FAHD</v>
      </c>
      <c r="F2024" s="20">
        <f>+'LISTADO GENERAL '!S2036</f>
        <v>46538</v>
      </c>
      <c r="G2024">
        <f>+'LISTADO GENERAL '!T2036</f>
        <v>0</v>
      </c>
      <c r="H2024" s="21">
        <f>+'LISTADO GENERAL '!O2036</f>
        <v>2.6883116883116882</v>
      </c>
      <c r="I2024">
        <f t="shared" si="62"/>
        <v>0</v>
      </c>
      <c r="J2024">
        <f>IF('LISTADO GENERAL '!K2036="EXENTO",'REF2'!I2024,I2024*1.16)</f>
        <v>0</v>
      </c>
      <c r="K2024" t="b">
        <f t="shared" si="63"/>
        <v>0</v>
      </c>
      <c r="L2024">
        <f>'LISTADO GENERAL '!A2036</f>
        <v>0</v>
      </c>
    </row>
    <row r="2025" spans="1:12">
      <c r="A2025" s="22">
        <v>2024</v>
      </c>
      <c r="B2025" t="str">
        <f>+'LISTADO GENERAL '!B2037</f>
        <v>020360032</v>
      </c>
      <c r="C2025" t="str">
        <f>+'LISTADO GENERAL '!E2037</f>
        <v xml:space="preserve">TANTUM (BENCIDAMICINA ) 0,15 % X 45 ML   SOL </v>
      </c>
      <c r="D2025">
        <f>+'LISTADO GENERAL '!F2037</f>
        <v>0</v>
      </c>
      <c r="E2025" t="str">
        <f>+'LISTADO GENERAL '!I2037</f>
        <v>ELMOR</v>
      </c>
      <c r="F2025" s="20">
        <f>+'LISTADO GENERAL '!S2037</f>
        <v>47058</v>
      </c>
      <c r="G2025">
        <f>+'LISTADO GENERAL '!T2037</f>
        <v>0</v>
      </c>
      <c r="H2025" s="21">
        <f>+'LISTADO GENERAL '!O2037</f>
        <v>6.4556962025316453</v>
      </c>
      <c r="I2025">
        <f t="shared" si="62"/>
        <v>0</v>
      </c>
      <c r="J2025">
        <f>IF('LISTADO GENERAL '!K2037="EXENTO",'REF2'!I2025,I2025*1.16)</f>
        <v>0</v>
      </c>
      <c r="K2025" t="b">
        <f t="shared" si="63"/>
        <v>0</v>
      </c>
      <c r="L2025">
        <f>'LISTADO GENERAL '!A2037</f>
        <v>0</v>
      </c>
    </row>
    <row r="2026" spans="1:12">
      <c r="A2026" s="22">
        <v>2025</v>
      </c>
      <c r="B2026" t="str">
        <f>+'LISTADO GENERAL '!B2038</f>
        <v>021181060</v>
      </c>
      <c r="C2026" t="str">
        <f>+'LISTADO GENERAL '!E2038</f>
        <v>TECAPS(TÉ VERDE) 150mg X 30 CAPS</v>
      </c>
      <c r="D2026">
        <f>+'LISTADO GENERAL '!F2038</f>
        <v>0</v>
      </c>
      <c r="E2026" t="str">
        <f>+'LISTADO GENERAL '!I2038</f>
        <v>OFTALMI</v>
      </c>
      <c r="F2026" s="20">
        <f>+'LISTADO GENERAL '!S2038</f>
        <v>46174</v>
      </c>
      <c r="G2026">
        <f>+'LISTADO GENERAL '!T2038</f>
        <v>0</v>
      </c>
      <c r="H2026" s="21">
        <f>+'LISTADO GENERAL '!O2038</f>
        <v>7.0842857142857145</v>
      </c>
      <c r="I2026">
        <f t="shared" si="62"/>
        <v>0</v>
      </c>
      <c r="J2026">
        <f>IF('LISTADO GENERAL '!K2038="EXENTO",'REF2'!I2026,I2026*1.16)</f>
        <v>0</v>
      </c>
      <c r="K2026" t="b">
        <f t="shared" si="63"/>
        <v>0</v>
      </c>
      <c r="L2026" t="str">
        <f>'LISTADO GENERAL '!A2038</f>
        <v>BROCHE DE ORO</v>
      </c>
    </row>
    <row r="2027" spans="1:12">
      <c r="A2027" s="22">
        <v>2026</v>
      </c>
      <c r="B2027" t="str">
        <f>+'LISTADO GENERAL '!B2039</f>
        <v>020980611</v>
      </c>
      <c r="C2027" t="str">
        <f>+'LISTADO GENERAL '!E2039</f>
        <v>TEKRON 200MG X 30 COMP</v>
      </c>
      <c r="D2027">
        <f>+'LISTADO GENERAL '!F2039</f>
        <v>0</v>
      </c>
      <c r="E2027" t="str">
        <f>+'LISTADO GENERAL '!I2039</f>
        <v>LETI-GENVEN</v>
      </c>
      <c r="F2027" s="20">
        <f>+'LISTADO GENERAL '!S2039</f>
        <v>46508</v>
      </c>
      <c r="G2027">
        <f>+'LISTADO GENERAL '!T2039</f>
        <v>0</v>
      </c>
      <c r="H2027" s="21">
        <f>+'LISTADO GENERAL '!O2039</f>
        <v>23.108441558441559</v>
      </c>
      <c r="I2027">
        <f t="shared" si="62"/>
        <v>0</v>
      </c>
      <c r="J2027">
        <f>IF('LISTADO GENERAL '!K2039="EXENTO",'REF2'!I2027,I2027*1.16)</f>
        <v>0</v>
      </c>
      <c r="K2027" t="b">
        <f t="shared" si="63"/>
        <v>0</v>
      </c>
      <c r="L2027" t="str">
        <f>'LISTADO GENERAL '!A2039</f>
        <v xml:space="preserve">BROCHE DE ORO </v>
      </c>
    </row>
    <row r="2028" spans="1:12">
      <c r="A2028" s="22">
        <v>2027</v>
      </c>
      <c r="B2028" t="str">
        <f>+'LISTADO GENERAL '!B2040</f>
        <v>020981203</v>
      </c>
      <c r="C2028" t="str">
        <f>+'LISTADO GENERAL '!E2040</f>
        <v>TEKRON 200mg x10 CR</v>
      </c>
      <c r="D2028">
        <f>+'LISTADO GENERAL '!F2040</f>
        <v>0</v>
      </c>
      <c r="E2028" t="str">
        <f>+'LISTADO GENERAL '!I2040</f>
        <v>LETI-GENVEN</v>
      </c>
      <c r="F2028" s="20">
        <f>+'LISTADO GENERAL '!S2040</f>
        <v>46478</v>
      </c>
      <c r="G2028">
        <f>+'LISTADO GENERAL '!T2040</f>
        <v>0</v>
      </c>
      <c r="H2028" s="21">
        <f>+'LISTADO GENERAL '!O2040</f>
        <v>7.8405063291139232</v>
      </c>
      <c r="I2028">
        <f t="shared" si="62"/>
        <v>0</v>
      </c>
      <c r="J2028">
        <f>IF('LISTADO GENERAL '!K2040="EXENTO",'REF2'!I2028,I2028*1.16)</f>
        <v>0</v>
      </c>
      <c r="K2028" t="b">
        <f t="shared" si="63"/>
        <v>0</v>
      </c>
      <c r="L2028" t="str">
        <f>'LISTADO GENERAL '!A2040</f>
        <v xml:space="preserve">BROCHE DE ORO </v>
      </c>
    </row>
    <row r="2029" spans="1:12">
      <c r="A2029" s="22">
        <v>2028</v>
      </c>
      <c r="B2029" t="str">
        <f>+'LISTADO GENERAL '!B2041</f>
        <v>020581010</v>
      </c>
      <c r="C2029" t="str">
        <f>+'LISTADO GENERAL '!E2041</f>
        <v>TEMPIREN DIA 650MG-30MG-4MG X 10 CAPS</v>
      </c>
      <c r="D2029">
        <f>+'LISTADO GENERAL '!F2041</f>
        <v>0</v>
      </c>
      <c r="E2029" t="str">
        <f>+'LISTADO GENERAL '!I2041</f>
        <v>FC PHARMA</v>
      </c>
      <c r="F2029" s="20">
        <f>+'LISTADO GENERAL '!S2041</f>
        <v>45839</v>
      </c>
      <c r="G2029">
        <f>+'LISTADO GENERAL '!T2041</f>
        <v>0</v>
      </c>
      <c r="H2029" s="21">
        <f>+'LISTADO GENERAL '!O2041</f>
        <v>4</v>
      </c>
      <c r="I2029">
        <f t="shared" si="62"/>
        <v>0</v>
      </c>
      <c r="J2029">
        <f>IF('LISTADO GENERAL '!K2041="EXENTO",'REF2'!I2029,I2029*1.16)</f>
        <v>0</v>
      </c>
      <c r="K2029" t="b">
        <f t="shared" si="63"/>
        <v>0</v>
      </c>
      <c r="L2029">
        <f>'LISTADO GENERAL '!A2041</f>
        <v>0</v>
      </c>
    </row>
    <row r="2030" spans="1:12">
      <c r="A2030" s="22">
        <v>2029</v>
      </c>
      <c r="B2030" t="str">
        <f>+'LISTADO GENERAL '!B2042</f>
        <v>033730011</v>
      </c>
      <c r="C2030" t="str">
        <f>+'LISTADO GENERAL '!E2042</f>
        <v>TENOREN 100 MG X 30 TAB (ATENOLOL)</v>
      </c>
      <c r="D2030">
        <f>+'LISTADO GENERAL '!F2042</f>
        <v>0</v>
      </c>
      <c r="E2030" t="str">
        <f>+'LISTADO GENERAL '!I2042</f>
        <v>CAPSUVEN</v>
      </c>
      <c r="F2030" s="20">
        <f>+'LISTADO GENERAL '!S2042</f>
        <v>46600</v>
      </c>
      <c r="G2030">
        <f>+'LISTADO GENERAL '!T2042</f>
        <v>0</v>
      </c>
      <c r="H2030" s="21">
        <f>+'LISTADO GENERAL '!O2042</f>
        <v>1.2733333333333334</v>
      </c>
      <c r="I2030">
        <f t="shared" si="62"/>
        <v>0</v>
      </c>
      <c r="J2030">
        <f>IF('LISTADO GENERAL '!K2042="EXENTO",'REF2'!I2030,I2030*1.16)</f>
        <v>0</v>
      </c>
      <c r="K2030" t="b">
        <f t="shared" si="63"/>
        <v>0</v>
      </c>
      <c r="L2030" t="str">
        <f>'LISTADO GENERAL '!A2042</f>
        <v>MORADO DE BIENESTAR</v>
      </c>
    </row>
    <row r="2031" spans="1:12">
      <c r="A2031" s="22">
        <v>2030</v>
      </c>
      <c r="B2031" t="str">
        <f>+'LISTADO GENERAL '!B2043</f>
        <v>033730012</v>
      </c>
      <c r="C2031" t="str">
        <f>+'LISTADO GENERAL '!E2043</f>
        <v>TENOREN 50 MG X 20 TAB (ATENOLOL)</v>
      </c>
      <c r="D2031">
        <f>+'LISTADO GENERAL '!F2043</f>
        <v>0</v>
      </c>
      <c r="E2031" t="str">
        <f>+'LISTADO GENERAL '!I2043</f>
        <v>CAPSUVEN</v>
      </c>
      <c r="F2031" s="20">
        <f>+'LISTADO GENERAL '!S2043</f>
        <v>45992</v>
      </c>
      <c r="G2031">
        <f>+'LISTADO GENERAL '!T2043</f>
        <v>0</v>
      </c>
      <c r="H2031" s="21">
        <f>+'LISTADO GENERAL '!O2043</f>
        <v>0.86428571428571432</v>
      </c>
      <c r="I2031">
        <f t="shared" si="62"/>
        <v>0</v>
      </c>
      <c r="J2031">
        <f>IF('LISTADO GENERAL '!K2043="EXENTO",'REF2'!I2031,I2031*1.16)</f>
        <v>0</v>
      </c>
      <c r="K2031" t="b">
        <f t="shared" si="63"/>
        <v>0</v>
      </c>
      <c r="L2031" t="str">
        <f>'LISTADO GENERAL '!A2043</f>
        <v>MORADO DE BIENESTAR</v>
      </c>
    </row>
    <row r="2032" spans="1:12">
      <c r="A2032" s="22">
        <v>2031</v>
      </c>
      <c r="B2032" t="str">
        <f>+'LISTADO GENERAL '!B2044</f>
        <v>020981221</v>
      </c>
      <c r="C2032" t="str">
        <f>+'LISTADO GENERAL '!E2044</f>
        <v>TENSOMAX L.P 30mg X 10 CAP</v>
      </c>
      <c r="D2032">
        <f>+'LISTADO GENERAL '!F2044</f>
        <v>0</v>
      </c>
      <c r="E2032" t="str">
        <f>+'LISTADO GENERAL '!I2044</f>
        <v>LETI-GENVEN</v>
      </c>
      <c r="F2032" s="20">
        <f>+'LISTADO GENERAL '!S2044</f>
        <v>46174</v>
      </c>
      <c r="G2032">
        <f>+'LISTADO GENERAL '!T2044</f>
        <v>0</v>
      </c>
      <c r="H2032" s="21">
        <f>+'LISTADO GENERAL '!O2044</f>
        <v>6.1811688311688302</v>
      </c>
      <c r="I2032">
        <f t="shared" si="62"/>
        <v>0</v>
      </c>
      <c r="J2032">
        <f>IF('LISTADO GENERAL '!K2044="EXENTO",'REF2'!I2032,I2032*1.16)</f>
        <v>0</v>
      </c>
      <c r="K2032" t="b">
        <f t="shared" si="63"/>
        <v>0</v>
      </c>
      <c r="L2032" t="str">
        <f>'LISTADO GENERAL '!A2044</f>
        <v xml:space="preserve">BROCHE DE ORO </v>
      </c>
    </row>
    <row r="2033" spans="1:12">
      <c r="A2033" s="22">
        <v>2032</v>
      </c>
      <c r="B2033" t="str">
        <f>+'LISTADO GENERAL '!B2045</f>
        <v>020981156</v>
      </c>
      <c r="C2033" t="str">
        <f>+'LISTADO GENERAL '!E2045</f>
        <v>TENSOMAX L.P 30mg X30 CAP</v>
      </c>
      <c r="D2033">
        <f>+'LISTADO GENERAL '!F2045</f>
        <v>0</v>
      </c>
      <c r="E2033" t="str">
        <f>+'LISTADO GENERAL '!I2045</f>
        <v>LETI-GENVEN</v>
      </c>
      <c r="F2033" s="20">
        <f>+'LISTADO GENERAL '!S2045</f>
        <v>46054</v>
      </c>
      <c r="G2033">
        <f>+'LISTADO GENERAL '!T2045</f>
        <v>0</v>
      </c>
      <c r="H2033" s="21">
        <f>+'LISTADO GENERAL '!O2045</f>
        <v>17.655194805194803</v>
      </c>
      <c r="I2033">
        <f t="shared" si="62"/>
        <v>0</v>
      </c>
      <c r="J2033">
        <f>IF('LISTADO GENERAL '!K2045="EXENTO",'REF2'!I2033,I2033*1.16)</f>
        <v>0</v>
      </c>
      <c r="K2033" t="b">
        <f t="shared" si="63"/>
        <v>0</v>
      </c>
      <c r="L2033" t="str">
        <f>'LISTADO GENERAL '!A2045</f>
        <v xml:space="preserve">BROCHE DE ORO </v>
      </c>
    </row>
    <row r="2034" spans="1:12">
      <c r="A2034" s="22">
        <v>2033</v>
      </c>
      <c r="B2034" t="str">
        <f>+'LISTADO GENERAL '!B2046</f>
        <v>020981175</v>
      </c>
      <c r="C2034" t="str">
        <f>+'LISTADO GENERAL '!E2046</f>
        <v>TENSOMAX L.P 60mg X10 CAP</v>
      </c>
      <c r="D2034">
        <f>+'LISTADO GENERAL '!F2046</f>
        <v>0</v>
      </c>
      <c r="E2034" t="str">
        <f>+'LISTADO GENERAL '!I2046</f>
        <v>LETI-GENVEN</v>
      </c>
      <c r="F2034" s="20">
        <f>+'LISTADO GENERAL '!S2046</f>
        <v>46113</v>
      </c>
      <c r="G2034">
        <f>+'LISTADO GENERAL '!T2046</f>
        <v>0</v>
      </c>
      <c r="H2034" s="21">
        <f>+'LISTADO GENERAL '!O2046</f>
        <v>6.6800632911392404</v>
      </c>
      <c r="I2034">
        <f t="shared" si="62"/>
        <v>0</v>
      </c>
      <c r="J2034">
        <f>IF('LISTADO GENERAL '!K2046="EXENTO",'REF2'!I2034,I2034*1.16)</f>
        <v>0</v>
      </c>
      <c r="K2034" t="b">
        <f t="shared" si="63"/>
        <v>0</v>
      </c>
      <c r="L2034" t="str">
        <f>'LISTADO GENERAL '!A2046</f>
        <v xml:space="preserve">BROCHE DE ORO </v>
      </c>
    </row>
    <row r="2035" spans="1:12">
      <c r="A2035" s="22">
        <v>2034</v>
      </c>
      <c r="B2035" t="str">
        <f>+'LISTADO GENERAL '!B2047</f>
        <v>020980422</v>
      </c>
      <c r="C2035" t="str">
        <f>+'LISTADO GENERAL '!E2047</f>
        <v>TENSOPIN 2% 20MG/ML X 20ML</v>
      </c>
      <c r="D2035">
        <f>+'LISTADO GENERAL '!F2047</f>
        <v>0</v>
      </c>
      <c r="E2035" t="str">
        <f>+'LISTADO GENERAL '!I2047</f>
        <v>LETI-GENVEN</v>
      </c>
      <c r="F2035" s="20">
        <f>+'LISTADO GENERAL '!S2047</f>
        <v>46447</v>
      </c>
      <c r="G2035">
        <f>+'LISTADO GENERAL '!T2047</f>
        <v>0</v>
      </c>
      <c r="H2035" s="21">
        <f>+'LISTADO GENERAL '!O2047</f>
        <v>14.866883116883116</v>
      </c>
      <c r="I2035">
        <f t="shared" si="62"/>
        <v>0</v>
      </c>
      <c r="J2035">
        <f>IF('LISTADO GENERAL '!K2047="EXENTO",'REF2'!I2035,I2035*1.16)</f>
        <v>0</v>
      </c>
      <c r="K2035" t="b">
        <f t="shared" si="63"/>
        <v>0</v>
      </c>
      <c r="L2035" t="str">
        <f>'LISTADO GENERAL '!A2047</f>
        <v xml:space="preserve">BROCHE DE ORO </v>
      </c>
    </row>
    <row r="2036" spans="1:12">
      <c r="A2036" s="22">
        <v>2035</v>
      </c>
      <c r="B2036" t="str">
        <f>+'LISTADO GENERAL '!B2048</f>
        <v>020550428</v>
      </c>
      <c r="C2036" t="str">
        <f>+'LISTADO GENERAL '!E2048</f>
        <v>TERAGRIP 125MG-1MG/5ML JARABE PEDIATRICO X 120ML*</v>
      </c>
      <c r="D2036">
        <f>+'LISTADO GENERAL '!F2048</f>
        <v>0</v>
      </c>
      <c r="E2036" t="str">
        <f>+'LISTADO GENERAL '!I2048</f>
        <v>FARMA</v>
      </c>
      <c r="F2036" s="20">
        <f>+'LISTADO GENERAL '!S2048</f>
        <v>46113</v>
      </c>
      <c r="G2036">
        <f>+'LISTADO GENERAL '!T2048</f>
        <v>0</v>
      </c>
      <c r="H2036" s="21">
        <f>+'LISTADO GENERAL '!O2048</f>
        <v>6.8849999999999998</v>
      </c>
      <c r="I2036">
        <f t="shared" si="62"/>
        <v>0</v>
      </c>
      <c r="J2036">
        <f>IF('LISTADO GENERAL '!K2048="EXENTO",'REF2'!I2036,I2036*1.16)</f>
        <v>0</v>
      </c>
      <c r="K2036" t="b">
        <f t="shared" si="63"/>
        <v>0</v>
      </c>
      <c r="L2036">
        <f>'LISTADO GENERAL '!A2048</f>
        <v>0</v>
      </c>
    </row>
    <row r="2037" spans="1:12">
      <c r="A2037" s="22">
        <v>2036</v>
      </c>
      <c r="B2037" t="str">
        <f>+'LISTADO GENERAL '!B2049</f>
        <v>80249</v>
      </c>
      <c r="C2037" t="str">
        <f>+'LISTADO GENERAL '!E2049</f>
        <v>TERAGRIP FORTE 650-20-2 MG / 10 G X 6 SOB</v>
      </c>
      <c r="D2037">
        <f>+'LISTADO GENERAL '!F2049</f>
        <v>0</v>
      </c>
      <c r="E2037" t="str">
        <f>+'LISTADO GENERAL '!I2049</f>
        <v>FARMA</v>
      </c>
      <c r="F2037" s="20">
        <f>+'LISTADO GENERAL '!S2049</f>
        <v>46357</v>
      </c>
      <c r="G2037">
        <f>+'LISTADO GENERAL '!T2049</f>
        <v>0</v>
      </c>
      <c r="H2037" s="21">
        <f>+'LISTADO GENERAL '!O2049</f>
        <v>6.662337662337662</v>
      </c>
      <c r="I2037">
        <f t="shared" si="62"/>
        <v>0</v>
      </c>
      <c r="J2037">
        <f>IF('LISTADO GENERAL '!K2049="EXENTO",'REF2'!I2037,I2037*1.16)</f>
        <v>0</v>
      </c>
      <c r="K2037" t="b">
        <f t="shared" si="63"/>
        <v>0</v>
      </c>
      <c r="L2037">
        <f>'LISTADO GENERAL '!A2049</f>
        <v>0</v>
      </c>
    </row>
    <row r="2038" spans="1:12">
      <c r="A2038" s="22">
        <v>2037</v>
      </c>
      <c r="B2038" t="str">
        <f>+'LISTADO GENERAL '!B2050</f>
        <v>020550426</v>
      </c>
      <c r="C2038" t="str">
        <f>+'LISTADO GENERAL '!E2050</f>
        <v>TERAGRIP SUPRA X 10 TAB</v>
      </c>
      <c r="D2038">
        <f>+'LISTADO GENERAL '!F2050</f>
        <v>0</v>
      </c>
      <c r="E2038" t="str">
        <f>+'LISTADO GENERAL '!I2050</f>
        <v>FARMA</v>
      </c>
      <c r="F2038" s="20">
        <f>+'LISTADO GENERAL '!S2050</f>
        <v>46296</v>
      </c>
      <c r="G2038">
        <f>+'LISTADO GENERAL '!T2050</f>
        <v>0</v>
      </c>
      <c r="H2038" s="21">
        <f>+'LISTADO GENERAL '!O2050</f>
        <v>5.9113924050632907</v>
      </c>
      <c r="I2038">
        <f t="shared" si="62"/>
        <v>0</v>
      </c>
      <c r="J2038">
        <f>IF('LISTADO GENERAL '!K2050="EXENTO",'REF2'!I2038,I2038*1.16)</f>
        <v>0</v>
      </c>
      <c r="K2038" t="b">
        <f t="shared" si="63"/>
        <v>0</v>
      </c>
      <c r="L2038">
        <f>'LISTADO GENERAL '!A2050</f>
        <v>0</v>
      </c>
    </row>
    <row r="2039" spans="1:12">
      <c r="A2039" s="22">
        <v>2038</v>
      </c>
      <c r="B2039" t="str">
        <f>+'LISTADO GENERAL '!B2051</f>
        <v>042830019</v>
      </c>
      <c r="C2039" t="str">
        <f>+'LISTADO GENERAL '!E2051</f>
        <v>TERMOMETRO DIGITAL</v>
      </c>
      <c r="D2039">
        <f>+'LISTADO GENERAL '!F2051</f>
        <v>0</v>
      </c>
      <c r="E2039" t="str">
        <f>+'LISTADO GENERAL '!I2051</f>
        <v>GIDAGUS</v>
      </c>
      <c r="F2039" s="20">
        <f>+'LISTADO GENERAL '!S2051</f>
        <v>46692</v>
      </c>
      <c r="G2039">
        <f>+'LISTADO GENERAL '!T2051</f>
        <v>0</v>
      </c>
      <c r="H2039" s="21">
        <f>+'LISTADO GENERAL '!O2051</f>
        <v>2.6904761904761902</v>
      </c>
      <c r="I2039">
        <f t="shared" si="62"/>
        <v>0</v>
      </c>
      <c r="J2039">
        <f>IF('LISTADO GENERAL '!K2051="EXENTO",'REF2'!I2039,I2039*1.16)</f>
        <v>0</v>
      </c>
      <c r="K2039" t="b">
        <f t="shared" si="63"/>
        <v>0</v>
      </c>
      <c r="L2039">
        <f>'LISTADO GENERAL '!A2051</f>
        <v>0</v>
      </c>
    </row>
    <row r="2040" spans="1:12">
      <c r="A2040" s="22">
        <v>2039</v>
      </c>
      <c r="B2040" t="str">
        <f>+'LISTADO GENERAL '!B2052</f>
        <v>049990240</v>
      </c>
      <c r="C2040" t="str">
        <f>+'LISTADO GENERAL '!E2052</f>
        <v>TERMOMETROS DIGITALES INFRARROJOS</v>
      </c>
      <c r="D2040">
        <f>+'LISTADO GENERAL '!F2052</f>
        <v>0</v>
      </c>
      <c r="E2040" t="str">
        <f>+'LISTADO GENERAL '!I2052</f>
        <v xml:space="preserve"> -</v>
      </c>
      <c r="F2040" s="20" t="str">
        <f>+'LISTADO GENERAL '!S2052</f>
        <v>-</v>
      </c>
      <c r="G2040">
        <f>+'LISTADO GENERAL '!T2052</f>
        <v>0</v>
      </c>
      <c r="H2040" s="21">
        <f>+'LISTADO GENERAL '!O2052</f>
        <v>16.666666666666668</v>
      </c>
      <c r="I2040">
        <f t="shared" si="62"/>
        <v>0</v>
      </c>
      <c r="J2040">
        <f>IF('LISTADO GENERAL '!K2052="EXENTO",'REF2'!I2040,I2040*1.16)</f>
        <v>0</v>
      </c>
      <c r="K2040" t="b">
        <f t="shared" si="63"/>
        <v>0</v>
      </c>
      <c r="L2040">
        <f>'LISTADO GENERAL '!A2052</f>
        <v>0</v>
      </c>
    </row>
    <row r="2041" spans="1:12">
      <c r="A2041" s="22">
        <v>2040</v>
      </c>
      <c r="B2041" t="str">
        <f>+'LISTADO GENERAL '!B2053</f>
        <v>030060008</v>
      </c>
      <c r="C2041" t="str">
        <f>+'LISTADO GENERAL '!E2053</f>
        <v>TETRACICLINA 500 MG X 30 TAB</v>
      </c>
      <c r="D2041">
        <f>+'LISTADO GENERAL '!F2053</f>
        <v>0</v>
      </c>
      <c r="E2041" t="str">
        <f>+'LISTADO GENERAL '!I2053</f>
        <v>ALFA FARMACEUTICAL</v>
      </c>
      <c r="F2041" s="20">
        <f>+'LISTADO GENERAL '!S2053</f>
        <v>46082</v>
      </c>
      <c r="G2041">
        <f>+'LISTADO GENERAL '!T2053</f>
        <v>0</v>
      </c>
      <c r="H2041" s="21">
        <f>+'LISTADO GENERAL '!O2053</f>
        <v>2.8524675324675322</v>
      </c>
      <c r="I2041">
        <f t="shared" si="62"/>
        <v>0</v>
      </c>
      <c r="J2041">
        <f>IF('LISTADO GENERAL '!K2053="EXENTO",'REF2'!I2041,I2041*1.16)</f>
        <v>0</v>
      </c>
      <c r="K2041" t="b">
        <f t="shared" si="63"/>
        <v>0</v>
      </c>
      <c r="L2041">
        <f>'LISTADO GENERAL '!A2053</f>
        <v>0</v>
      </c>
    </row>
    <row r="2042" spans="1:12">
      <c r="A2042" s="22">
        <v>2041</v>
      </c>
      <c r="B2042" t="str">
        <f>+'LISTADO GENERAL '!B2054</f>
        <v>021090731</v>
      </c>
      <c r="C2042" t="str">
        <f>+'LISTADO GENERAL '!E2054</f>
        <v>TILODRIN 4MG/ML SOL ORAL GOTAS X 15ML</v>
      </c>
      <c r="D2042">
        <f>+'LISTADO GENERAL '!F2054</f>
        <v>0</v>
      </c>
      <c r="E2042" t="str">
        <f>+'LISTADO GENERAL '!I2054</f>
        <v>MEYER</v>
      </c>
      <c r="F2042" s="20">
        <f>+'LISTADO GENERAL '!S2054</f>
        <v>46569</v>
      </c>
      <c r="G2042">
        <f>+'LISTADO GENERAL '!T2054</f>
        <v>0</v>
      </c>
      <c r="H2042" s="21">
        <f>+'LISTADO GENERAL '!O2054</f>
        <v>2.8615999999999997</v>
      </c>
      <c r="I2042">
        <f t="shared" si="62"/>
        <v>0</v>
      </c>
      <c r="J2042">
        <f>IF('LISTADO GENERAL '!K2054="EXENTO",'REF2'!I2042,I2042*1.16)</f>
        <v>0</v>
      </c>
      <c r="K2042" t="b">
        <f t="shared" si="63"/>
        <v>0</v>
      </c>
      <c r="L2042" t="str">
        <f>'LISTADO GENERAL '!A2054</f>
        <v>BROCHE DE ORO</v>
      </c>
    </row>
    <row r="2043" spans="1:12">
      <c r="A2043" s="22">
        <v>2042</v>
      </c>
      <c r="B2043" t="str">
        <f>+'LISTADO GENERAL '!B2055</f>
        <v>022300234</v>
      </c>
      <c r="C2043" t="str">
        <f>+'LISTADO GENERAL '!E2055</f>
        <v>TIMOLOL MALEATO 0,5% 10 ML SOL OFTALMICA</v>
      </c>
      <c r="D2043">
        <f>+'LISTADO GENERAL '!F2055</f>
        <v>0</v>
      </c>
      <c r="E2043" t="str">
        <f>+'LISTADO GENERAL '!I2055</f>
        <v>DISTRILAB</v>
      </c>
      <c r="F2043" s="20">
        <f>+'LISTADO GENERAL '!S2055</f>
        <v>46600</v>
      </c>
      <c r="G2043">
        <f>+'LISTADO GENERAL '!T2055</f>
        <v>0</v>
      </c>
      <c r="H2043" s="21">
        <f>+'LISTADO GENERAL '!O2055</f>
        <v>3.5125000000000002</v>
      </c>
      <c r="I2043">
        <f t="shared" si="62"/>
        <v>0</v>
      </c>
      <c r="J2043">
        <f>IF('LISTADO GENERAL '!K2055="EXENTO",'REF2'!I2043,I2043*1.16)</f>
        <v>0</v>
      </c>
      <c r="K2043" t="b">
        <f t="shared" si="63"/>
        <v>0</v>
      </c>
      <c r="L2043" t="str">
        <f>'LISTADO GENERAL '!A2055</f>
        <v>PRODUCTOS TOP</v>
      </c>
    </row>
    <row r="2044" spans="1:12">
      <c r="A2044" s="22">
        <v>2043</v>
      </c>
      <c r="B2044" t="str">
        <f>+'LISTADO GENERAL '!B2056</f>
        <v>021261016</v>
      </c>
      <c r="C2044" t="str">
        <f>+'LISTADO GENERAL '!E2056</f>
        <v>TINIDAZOL 500mg X 4 TAB</v>
      </c>
      <c r="D2044">
        <f>+'LISTADO GENERAL '!F2056</f>
        <v>0</v>
      </c>
      <c r="E2044" t="str">
        <f>+'LISTADO GENERAL '!I2056</f>
        <v>PLUS ANDES</v>
      </c>
      <c r="F2044" s="20">
        <f>+'LISTADO GENERAL '!S2056</f>
        <v>46539</v>
      </c>
      <c r="G2044">
        <f>+'LISTADO GENERAL '!T2056</f>
        <v>0</v>
      </c>
      <c r="H2044" s="21">
        <f>+'LISTADO GENERAL '!O2056</f>
        <v>2.0839391860480254</v>
      </c>
      <c r="I2044">
        <f t="shared" si="62"/>
        <v>0</v>
      </c>
      <c r="J2044">
        <f>IF('LISTADO GENERAL '!K2056="EXENTO",'REF2'!I2044,I2044*1.16)</f>
        <v>0</v>
      </c>
      <c r="K2044" t="b">
        <f t="shared" si="63"/>
        <v>0</v>
      </c>
      <c r="L2044">
        <f>'LISTADO GENERAL '!A2056</f>
        <v>0</v>
      </c>
    </row>
    <row r="2045" spans="1:12">
      <c r="A2045" s="22">
        <v>2044</v>
      </c>
      <c r="B2045" t="str">
        <f>+'LISTADO GENERAL '!B2057</f>
        <v>021260996</v>
      </c>
      <c r="C2045" t="str">
        <f>+'LISTADO GENERAL '!E2057</f>
        <v xml:space="preserve">TIOCHAX 4 MG X 12 TAB </v>
      </c>
      <c r="D2045">
        <f>+'LISTADO GENERAL '!F2057</f>
        <v>0</v>
      </c>
      <c r="E2045" t="str">
        <f>+'LISTADO GENERAL '!I2057</f>
        <v>PLUS ANDES</v>
      </c>
      <c r="F2045" s="20">
        <f>+'LISTADO GENERAL '!S2057</f>
        <v>46539</v>
      </c>
      <c r="G2045">
        <f>+'LISTADO GENERAL '!T2057</f>
        <v>0</v>
      </c>
      <c r="H2045" s="21">
        <f>+'LISTADO GENERAL '!O2057</f>
        <v>2.9097936517077918</v>
      </c>
      <c r="I2045">
        <f t="shared" si="62"/>
        <v>0</v>
      </c>
      <c r="J2045">
        <f>IF('LISTADO GENERAL '!K2057="EXENTO",'REF2'!I2045,I2045*1.16)</f>
        <v>0</v>
      </c>
      <c r="K2045" t="b">
        <f t="shared" si="63"/>
        <v>0</v>
      </c>
      <c r="L2045">
        <f>'LISTADO GENERAL '!A2057</f>
        <v>0</v>
      </c>
    </row>
    <row r="2046" spans="1:12">
      <c r="A2046" s="22">
        <v>2045</v>
      </c>
      <c r="B2046" t="str">
        <f>+'LISTADO GENERAL '!B2058</f>
        <v>021261002</v>
      </c>
      <c r="C2046" t="str">
        <f>+'LISTADO GENERAL '!E2058</f>
        <v xml:space="preserve">TIOCHAX PLUS 400 MG - 4 MG X 10 TAB </v>
      </c>
      <c r="D2046">
        <f>+'LISTADO GENERAL '!F2058</f>
        <v>0</v>
      </c>
      <c r="E2046" t="str">
        <f>+'LISTADO GENERAL '!I2058</f>
        <v>PLUS ANDES</v>
      </c>
      <c r="F2046" s="20">
        <f>+'LISTADO GENERAL '!S2058</f>
        <v>46296</v>
      </c>
      <c r="G2046">
        <f>+'LISTADO GENERAL '!T2058</f>
        <v>0</v>
      </c>
      <c r="H2046" s="21">
        <f>+'LISTADO GENERAL '!O2058</f>
        <v>3.6081991484366336</v>
      </c>
      <c r="I2046">
        <f t="shared" si="62"/>
        <v>0</v>
      </c>
      <c r="J2046">
        <f>IF('LISTADO GENERAL '!K2058="EXENTO",'REF2'!I2046,I2046*1.16)</f>
        <v>0</v>
      </c>
      <c r="K2046" t="b">
        <f t="shared" si="63"/>
        <v>0</v>
      </c>
      <c r="L2046">
        <f>'LISTADO GENERAL '!A2058</f>
        <v>0</v>
      </c>
    </row>
    <row r="2047" spans="1:12">
      <c r="A2047" s="22">
        <v>2046</v>
      </c>
      <c r="B2047" t="str">
        <f>+'LISTADO GENERAL '!B2059</f>
        <v>020931124</v>
      </c>
      <c r="C2047" t="str">
        <f>+'LISTADO GENERAL '!E2059</f>
        <v>TIOCOL 8 MG X 10 TAB</v>
      </c>
      <c r="D2047">
        <f>+'LISTADO GENERAL '!F2059</f>
        <v>0</v>
      </c>
      <c r="E2047" t="str">
        <f>+'LISTADO GENERAL '!I2059</f>
        <v>LA SANTE</v>
      </c>
      <c r="F2047" s="20">
        <f>+'LISTADO GENERAL '!S2059</f>
        <v>46113</v>
      </c>
      <c r="G2047">
        <f>+'LISTADO GENERAL '!T2059</f>
        <v>0</v>
      </c>
      <c r="H2047" s="21">
        <f>+'LISTADO GENERAL '!O2059</f>
        <v>4.2434000000000003</v>
      </c>
      <c r="I2047">
        <f t="shared" si="62"/>
        <v>0</v>
      </c>
      <c r="J2047">
        <f>IF('LISTADO GENERAL '!K2059="EXENTO",'REF2'!I2047,I2047*1.16)</f>
        <v>0</v>
      </c>
      <c r="K2047" t="b">
        <f t="shared" si="63"/>
        <v>0</v>
      </c>
      <c r="L2047" t="str">
        <f>'LISTADO GENERAL '!A2059</f>
        <v>BROCHE DE ORO</v>
      </c>
    </row>
    <row r="2048" spans="1:12">
      <c r="A2048" s="22">
        <v>2047</v>
      </c>
      <c r="B2048" t="str">
        <f>+'LISTADO GENERAL '!B2060</f>
        <v>033180039</v>
      </c>
      <c r="C2048" t="str">
        <f>+'LISTADO GENERAL '!E2060</f>
        <v>TIOCOLCHICOCIDO 4MG + IBUPROFENO 400 MG X 10COMP</v>
      </c>
      <c r="D2048">
        <f>+'LISTADO GENERAL '!F2060</f>
        <v>0</v>
      </c>
      <c r="E2048" t="str">
        <f>+'LISTADO GENERAL '!I2060</f>
        <v>ARTE + MEDICO</v>
      </c>
      <c r="F2048" s="20">
        <f>+'LISTADO GENERAL '!S2060</f>
        <v>46266</v>
      </c>
      <c r="G2048">
        <f>+'LISTADO GENERAL '!T2060</f>
        <v>0</v>
      </c>
      <c r="H2048" s="21">
        <f>+'LISTADO GENERAL '!O2060</f>
        <v>3.4805194805194808</v>
      </c>
      <c r="I2048">
        <f t="shared" si="62"/>
        <v>0</v>
      </c>
      <c r="J2048">
        <f>IF('LISTADO GENERAL '!K2060="EXENTO",'REF2'!I2048,I2048*1.16)</f>
        <v>0</v>
      </c>
      <c r="K2048" t="b">
        <f t="shared" si="63"/>
        <v>0</v>
      </c>
      <c r="L2048">
        <f>'LISTADO GENERAL '!A2060</f>
        <v>0</v>
      </c>
    </row>
    <row r="2049" spans="1:12">
      <c r="A2049" s="22">
        <v>2048</v>
      </c>
      <c r="B2049" t="str">
        <f>+'LISTADO GENERAL '!B2061</f>
        <v>020931162</v>
      </c>
      <c r="C2049" t="str">
        <f>+'LISTADO GENERAL '!E2061</f>
        <v>TIOCOLCHICOSIDO 4 MG X 10 TAB</v>
      </c>
      <c r="D2049">
        <f>+'LISTADO GENERAL '!F2061</f>
        <v>0</v>
      </c>
      <c r="E2049" t="str">
        <f>+'LISTADO GENERAL '!I2061</f>
        <v>LA SANTE</v>
      </c>
      <c r="F2049" s="20">
        <f>+'LISTADO GENERAL '!S2061</f>
        <v>46235</v>
      </c>
      <c r="G2049">
        <f>+'LISTADO GENERAL '!T2061</f>
        <v>0</v>
      </c>
      <c r="H2049" s="21">
        <f>+'LISTADO GENERAL '!O2061</f>
        <v>2.8420000000000001</v>
      </c>
      <c r="I2049">
        <f t="shared" si="62"/>
        <v>0</v>
      </c>
      <c r="J2049">
        <f>IF('LISTADO GENERAL '!K2061="EXENTO",'REF2'!I2049,I2049*1.16)</f>
        <v>0</v>
      </c>
      <c r="K2049" t="b">
        <f t="shared" si="63"/>
        <v>0</v>
      </c>
      <c r="L2049" t="str">
        <f>'LISTADO GENERAL '!A2061</f>
        <v>BROCHE DE ORO</v>
      </c>
    </row>
    <row r="2050" spans="1:12">
      <c r="A2050" s="22">
        <v>2049</v>
      </c>
      <c r="B2050" t="str">
        <f>+'LISTADO GENERAL '!B2062</f>
        <v>020261072</v>
      </c>
      <c r="C2050" t="str">
        <f>+'LISTADO GENERAL '!E2062</f>
        <v>TIOCOLCHICOSIDO 4MG X 12 TAB</v>
      </c>
      <c r="D2050">
        <f>+'LISTADO GENERAL '!F2062</f>
        <v>0</v>
      </c>
      <c r="E2050" t="str">
        <f>+'LISTADO GENERAL '!I2062</f>
        <v>CALOX</v>
      </c>
      <c r="F2050" s="20">
        <f>+'LISTADO GENERAL '!S2062</f>
        <v>46447</v>
      </c>
      <c r="G2050">
        <f>+'LISTADO GENERAL '!T2062</f>
        <v>0</v>
      </c>
      <c r="H2050" s="21">
        <f>+'LISTADO GENERAL '!O2062</f>
        <v>3.1265822784810129</v>
      </c>
      <c r="I2050">
        <f t="shared" ref="I2050:I2113" si="64">+H2050*G2050</f>
        <v>0</v>
      </c>
      <c r="J2050">
        <f>IF('LISTADO GENERAL '!K2062="EXENTO",'REF2'!I2050,I2050*1.16)</f>
        <v>0</v>
      </c>
      <c r="K2050" t="b">
        <f t="shared" si="63"/>
        <v>0</v>
      </c>
      <c r="L2050" t="str">
        <f>'LISTADO GENERAL '!A2062</f>
        <v>PRODUCTOS TOP</v>
      </c>
    </row>
    <row r="2051" spans="1:12">
      <c r="A2051" s="22">
        <v>2050</v>
      </c>
      <c r="B2051" t="str">
        <f>+'LISTADO GENERAL '!B2063</f>
        <v>010980271</v>
      </c>
      <c r="C2051" t="str">
        <f>+'LISTADO GENERAL '!E2063</f>
        <v>TIOCOLCHICOSIDO 4mg/2mL SOL INY X 2 AMP</v>
      </c>
      <c r="D2051">
        <f>+'LISTADO GENERAL '!F2063</f>
        <v>0</v>
      </c>
      <c r="E2051" t="str">
        <f>+'LISTADO GENERAL '!I2063</f>
        <v>LETI-GENVEN</v>
      </c>
      <c r="F2051" s="20">
        <f>+'LISTADO GENERAL '!S2063</f>
        <v>46457</v>
      </c>
      <c r="G2051">
        <f>+'LISTADO GENERAL '!T2063</f>
        <v>0</v>
      </c>
      <c r="H2051" s="21">
        <f>+'LISTADO GENERAL '!O2063</f>
        <v>3.8601265822784803</v>
      </c>
      <c r="I2051">
        <f t="shared" si="64"/>
        <v>0</v>
      </c>
      <c r="J2051">
        <f>IF('LISTADO GENERAL '!K2063="EXENTO",'REF2'!I2051,I2051*1.16)</f>
        <v>0</v>
      </c>
      <c r="K2051" t="b">
        <f t="shared" ref="K2051:K2114" si="65">IF(AND(G2051&gt;0,OR(L2051=$L$1,L2051=$M$1)),ROW())</f>
        <v>0</v>
      </c>
      <c r="L2051" t="str">
        <f>'LISTADO GENERAL '!A2063</f>
        <v xml:space="preserve">BROCHE DE ORO </v>
      </c>
    </row>
    <row r="2052" spans="1:12">
      <c r="A2052" s="22">
        <v>2051</v>
      </c>
      <c r="B2052" t="str">
        <f>+'LISTADO GENERAL '!B2064</f>
        <v>020981150</v>
      </c>
      <c r="C2052" t="str">
        <f>+'LISTADO GENERAL '!E2064</f>
        <v>TIOCOLCHICOSIDO 4MGX10 COM</v>
      </c>
      <c r="D2052">
        <f>+'LISTADO GENERAL '!F2064</f>
        <v>0</v>
      </c>
      <c r="E2052" t="str">
        <f>+'LISTADO GENERAL '!I2064</f>
        <v>LETI-GENVEN</v>
      </c>
      <c r="F2052" s="20">
        <f>+'LISTADO GENERAL '!S2064</f>
        <v>46966</v>
      </c>
      <c r="G2052">
        <f>+'LISTADO GENERAL '!T2064</f>
        <v>0</v>
      </c>
      <c r="H2052" s="21">
        <f>+'LISTADO GENERAL '!O2064</f>
        <v>2.513291139240506</v>
      </c>
      <c r="I2052">
        <f t="shared" si="64"/>
        <v>0</v>
      </c>
      <c r="J2052">
        <f>IF('LISTADO GENERAL '!K2064="EXENTO",'REF2'!I2052,I2052*1.16)</f>
        <v>0</v>
      </c>
      <c r="K2052" t="b">
        <f t="shared" si="65"/>
        <v>0</v>
      </c>
      <c r="L2052" t="str">
        <f>'LISTADO GENERAL '!A2064</f>
        <v xml:space="preserve">BROCHE DE ORO </v>
      </c>
    </row>
    <row r="2053" spans="1:12">
      <c r="A2053" s="22">
        <v>2052</v>
      </c>
      <c r="B2053" t="str">
        <f>+'LISTADO GENERAL '!B2065</f>
        <v>020930587</v>
      </c>
      <c r="C2053" t="str">
        <f>+'LISTADO GENERAL '!E2065</f>
        <v>TIOCOLFEN 600MG-4MG X 15 TAB</v>
      </c>
      <c r="D2053">
        <f>+'LISTADO GENERAL '!F2065</f>
        <v>0</v>
      </c>
      <c r="E2053" t="str">
        <f>+'LISTADO GENERAL '!I2065</f>
        <v>LA SANTE</v>
      </c>
      <c r="F2053" s="20">
        <f>+'LISTADO GENERAL '!S2065</f>
        <v>46235</v>
      </c>
      <c r="G2053">
        <f>+'LISTADO GENERAL '!T2065</f>
        <v>0</v>
      </c>
      <c r="H2053" s="21">
        <f>+'LISTADO GENERAL '!O2065</f>
        <v>7.9968000000000004</v>
      </c>
      <c r="I2053">
        <f t="shared" si="64"/>
        <v>0</v>
      </c>
      <c r="J2053">
        <f>IF('LISTADO GENERAL '!K2065="EXENTO",'REF2'!I2053,I2053*1.16)</f>
        <v>0</v>
      </c>
      <c r="K2053" t="b">
        <f t="shared" si="65"/>
        <v>0</v>
      </c>
      <c r="L2053" t="str">
        <f>'LISTADO GENERAL '!A2065</f>
        <v>BROCHE DE ORO</v>
      </c>
    </row>
    <row r="2054" spans="1:12">
      <c r="A2054" s="22">
        <v>2053</v>
      </c>
      <c r="B2054" t="str">
        <f>+'LISTADO GENERAL '!B2066</f>
        <v>040336002</v>
      </c>
      <c r="C2054" t="str">
        <f>+'LISTADO GENERAL '!E2066</f>
        <v>TIRAS DE GLUCOSA X 50</v>
      </c>
      <c r="D2054">
        <f>+'LISTADO GENERAL '!F2066</f>
        <v>0</v>
      </c>
      <c r="E2054" t="str">
        <f>+'LISTADO GENERAL '!I2066</f>
        <v xml:space="preserve">DIABETRICS </v>
      </c>
      <c r="F2054" s="20">
        <f>+'LISTADO GENERAL '!S2066</f>
        <v>45901</v>
      </c>
      <c r="G2054">
        <f>+'LISTADO GENERAL '!T2066</f>
        <v>0</v>
      </c>
      <c r="H2054" s="21">
        <f>+'LISTADO GENERAL '!O2066</f>
        <v>10</v>
      </c>
      <c r="I2054">
        <f t="shared" si="64"/>
        <v>0</v>
      </c>
      <c r="J2054">
        <f>IF('LISTADO GENERAL '!K2066="EXENTO",'REF2'!I2054,I2054*1.16)</f>
        <v>0</v>
      </c>
      <c r="K2054" t="b">
        <f t="shared" si="65"/>
        <v>0</v>
      </c>
      <c r="L2054">
        <f>'LISTADO GENERAL '!A2066</f>
        <v>0</v>
      </c>
    </row>
    <row r="2055" spans="1:12">
      <c r="A2055" s="22">
        <v>2054</v>
      </c>
      <c r="B2055" t="str">
        <f>+'LISTADO GENERAL '!B2067</f>
        <v>032440792</v>
      </c>
      <c r="C2055" t="str">
        <f>+'LISTADO GENERAL '!E2067</f>
        <v>TIRAS REACTIVAS PARA GLUCOMETRO GE100</v>
      </c>
      <c r="D2055">
        <f>+'LISTADO GENERAL '!F2067</f>
        <v>0</v>
      </c>
      <c r="E2055" t="str">
        <f>+'LISTADO GENERAL '!I2067</f>
        <v>GE</v>
      </c>
      <c r="F2055" s="20">
        <f>+'LISTADO GENERAL '!S2067</f>
        <v>45992</v>
      </c>
      <c r="G2055">
        <f>+'LISTADO GENERAL '!T2067</f>
        <v>0</v>
      </c>
      <c r="H2055" s="21">
        <f>+'LISTADO GENERAL '!O2067</f>
        <v>16.883116883116884</v>
      </c>
      <c r="I2055">
        <f t="shared" si="64"/>
        <v>0</v>
      </c>
      <c r="J2055">
        <f>IF('LISTADO GENERAL '!K2067="EXENTO",'REF2'!I2055,I2055*1.16)</f>
        <v>0</v>
      </c>
      <c r="K2055" t="b">
        <f t="shared" si="65"/>
        <v>0</v>
      </c>
      <c r="L2055">
        <f>'LISTADO GENERAL '!A2067</f>
        <v>0</v>
      </c>
    </row>
    <row r="2056" spans="1:12">
      <c r="A2056" s="22">
        <v>2055</v>
      </c>
      <c r="B2056" t="str">
        <f>+'LISTADO GENERAL '!B2068</f>
        <v>021091098</v>
      </c>
      <c r="C2056" t="str">
        <f>+'LISTADO GENERAL '!E2068</f>
        <v>TIROSTAT 50 MG X 100 TAB</v>
      </c>
      <c r="D2056">
        <f>+'LISTADO GENERAL '!F2068</f>
        <v>0</v>
      </c>
      <c r="E2056" t="str">
        <f>+'LISTADO GENERAL '!I2068</f>
        <v>MEYER</v>
      </c>
      <c r="F2056" s="20">
        <f>+'LISTADO GENERAL '!S2068</f>
        <v>46266</v>
      </c>
      <c r="G2056">
        <f>+'LISTADO GENERAL '!T2068</f>
        <v>0</v>
      </c>
      <c r="H2056" s="21">
        <f>+'LISTADO GENERAL '!O2068</f>
        <v>36.111111111111107</v>
      </c>
      <c r="I2056">
        <f t="shared" si="64"/>
        <v>0</v>
      </c>
      <c r="J2056">
        <f>IF('LISTADO GENERAL '!K2068="EXENTO",'REF2'!I2056,I2056*1.16)</f>
        <v>0</v>
      </c>
      <c r="K2056" t="b">
        <f t="shared" si="65"/>
        <v>0</v>
      </c>
      <c r="L2056" t="str">
        <f>'LISTADO GENERAL '!A2068</f>
        <v>BROCHE DE ORO</v>
      </c>
    </row>
    <row r="2057" spans="1:12">
      <c r="A2057" s="22">
        <v>2056</v>
      </c>
      <c r="B2057" t="str">
        <f>+'LISTADO GENERAL '!B2069</f>
        <v>021090910</v>
      </c>
      <c r="C2057" t="str">
        <f>+'LISTADO GENERAL '!E2069</f>
        <v>TIROXIN 25MCG X 50 TAB</v>
      </c>
      <c r="D2057">
        <f>+'LISTADO GENERAL '!F2069</f>
        <v>0</v>
      </c>
      <c r="E2057" t="str">
        <f>+'LISTADO GENERAL '!I2069</f>
        <v>MEYER</v>
      </c>
      <c r="F2057" s="20">
        <f>+'LISTADO GENERAL '!S2069</f>
        <v>45839</v>
      </c>
      <c r="G2057">
        <f>+'LISTADO GENERAL '!T2069</f>
        <v>0</v>
      </c>
      <c r="H2057" s="21">
        <f>+'LISTADO GENERAL '!O2069</f>
        <v>6.9874000000000001</v>
      </c>
      <c r="I2057">
        <f t="shared" si="64"/>
        <v>0</v>
      </c>
      <c r="J2057">
        <f>IF('LISTADO GENERAL '!K2069="EXENTO",'REF2'!I2057,I2057*1.16)</f>
        <v>0</v>
      </c>
      <c r="K2057" t="b">
        <f t="shared" si="65"/>
        <v>0</v>
      </c>
      <c r="L2057" t="str">
        <f>'LISTADO GENERAL '!A2069</f>
        <v>BROCHE DE ORO</v>
      </c>
    </row>
    <row r="2058" spans="1:12">
      <c r="A2058" s="22">
        <v>2057</v>
      </c>
      <c r="B2058" t="str">
        <f>+'LISTADO GENERAL '!B2070</f>
        <v>021180431</v>
      </c>
      <c r="C2058" t="str">
        <f>+'LISTADO GENERAL '!E2070</f>
        <v>TOBRASOL 0,3% SOLUCION OFTALMICA X 5ML</v>
      </c>
      <c r="D2058">
        <f>+'LISTADO GENERAL '!F2070</f>
        <v>0</v>
      </c>
      <c r="E2058" t="str">
        <f>+'LISTADO GENERAL '!I2070</f>
        <v>OFTALMI</v>
      </c>
      <c r="F2058" s="20">
        <f>+'LISTADO GENERAL '!S2070</f>
        <v>46023</v>
      </c>
      <c r="G2058">
        <f>+'LISTADO GENERAL '!T2070</f>
        <v>0</v>
      </c>
      <c r="H2058" s="21">
        <f>+'LISTADO GENERAL '!O2070</f>
        <v>4.2629999999999999</v>
      </c>
      <c r="I2058">
        <f t="shared" si="64"/>
        <v>0</v>
      </c>
      <c r="J2058">
        <f>IF('LISTADO GENERAL '!K2070="EXENTO",'REF2'!I2058,I2058*1.16)</f>
        <v>0</v>
      </c>
      <c r="K2058" t="b">
        <f t="shared" si="65"/>
        <v>0</v>
      </c>
      <c r="L2058" t="str">
        <f>'LISTADO GENERAL '!A2070</f>
        <v>BROCHE DE ORO</v>
      </c>
    </row>
    <row r="2059" spans="1:12">
      <c r="A2059" s="22">
        <v>2058</v>
      </c>
      <c r="B2059" t="str">
        <f>+'LISTADO GENERAL '!B2071</f>
        <v>021181040</v>
      </c>
      <c r="C2059" t="str">
        <f>+'LISTADO GENERAL '!E2071</f>
        <v>TOBRASOL 0,3% UNGÜENTO OFTALMICO X 7,5GR</v>
      </c>
      <c r="D2059">
        <f>+'LISTADO GENERAL '!F2071</f>
        <v>0</v>
      </c>
      <c r="E2059" t="str">
        <f>+'LISTADO GENERAL '!I2071</f>
        <v>OFTALMI</v>
      </c>
      <c r="F2059" s="20">
        <f>+'LISTADO GENERAL '!S2071</f>
        <v>46143</v>
      </c>
      <c r="G2059">
        <f>+'LISTADO GENERAL '!T2071</f>
        <v>0</v>
      </c>
      <c r="H2059" s="21">
        <f>+'LISTADO GENERAL '!O2071</f>
        <v>10.3096</v>
      </c>
      <c r="I2059">
        <f t="shared" si="64"/>
        <v>0</v>
      </c>
      <c r="J2059">
        <f>IF('LISTADO GENERAL '!K2071="EXENTO",'REF2'!I2059,I2059*1.16)</f>
        <v>0</v>
      </c>
      <c r="K2059" t="b">
        <f t="shared" si="65"/>
        <v>0</v>
      </c>
      <c r="L2059" t="str">
        <f>'LISTADO GENERAL '!A2071</f>
        <v>BROCHE DE ORO</v>
      </c>
    </row>
    <row r="2060" spans="1:12">
      <c r="A2060" s="22">
        <v>2059</v>
      </c>
      <c r="B2060" t="str">
        <f>+'LISTADO GENERAL '!B2072</f>
        <v>021181041</v>
      </c>
      <c r="C2060" t="str">
        <f>+'LISTADO GENERAL '!E2072</f>
        <v>TODENAC 0,1% SOLUCION OFTALMICA X 5ML</v>
      </c>
      <c r="D2060">
        <f>+'LISTADO GENERAL '!F2072</f>
        <v>0</v>
      </c>
      <c r="E2060" t="str">
        <f>+'LISTADO GENERAL '!I2072</f>
        <v>OFTALMI</v>
      </c>
      <c r="F2060" s="20">
        <f>+'LISTADO GENERAL '!S2072</f>
        <v>46143</v>
      </c>
      <c r="G2060">
        <f>+'LISTADO GENERAL '!T2072</f>
        <v>0</v>
      </c>
      <c r="H2060" s="21">
        <f>+'LISTADO GENERAL '!O2072</f>
        <v>8.0359999999999996</v>
      </c>
      <c r="I2060">
        <f t="shared" si="64"/>
        <v>0</v>
      </c>
      <c r="J2060">
        <f>IF('LISTADO GENERAL '!K2072="EXENTO",'REF2'!I2060,I2060*1.16)</f>
        <v>0</v>
      </c>
      <c r="K2060" t="b">
        <f t="shared" si="65"/>
        <v>0</v>
      </c>
      <c r="L2060" t="str">
        <f>'LISTADO GENERAL '!A2072</f>
        <v>BROCHE DE ORO</v>
      </c>
    </row>
    <row r="2061" spans="1:12">
      <c r="A2061" s="22">
        <v>2060</v>
      </c>
      <c r="B2061" t="str">
        <f>+'LISTADO GENERAL '!B2073</f>
        <v>021180432</v>
      </c>
      <c r="C2061" t="str">
        <f>+'LISTADO GENERAL '!E2073</f>
        <v>TODEX SUS. OFTALMICA 5 ML</v>
      </c>
      <c r="D2061">
        <f>+'LISTADO GENERAL '!F2073</f>
        <v>0</v>
      </c>
      <c r="E2061" t="str">
        <f>+'LISTADO GENERAL '!I2073</f>
        <v>OFTALMI</v>
      </c>
      <c r="F2061" s="20">
        <f>+'LISTADO GENERAL '!S2073</f>
        <v>46054</v>
      </c>
      <c r="G2061">
        <f>+'LISTADO GENERAL '!T2073</f>
        <v>0</v>
      </c>
      <c r="H2061" s="21">
        <f>+'LISTADO GENERAL '!O2073</f>
        <v>3.6259999999999999</v>
      </c>
      <c r="I2061">
        <f t="shared" si="64"/>
        <v>0</v>
      </c>
      <c r="J2061">
        <f>IF('LISTADO GENERAL '!K2073="EXENTO",'REF2'!I2061,I2061*1.16)</f>
        <v>0</v>
      </c>
      <c r="K2061" t="b">
        <f t="shared" si="65"/>
        <v>0</v>
      </c>
      <c r="L2061" t="str">
        <f>'LISTADO GENERAL '!A2073</f>
        <v>BROCHE DE ORO</v>
      </c>
    </row>
    <row r="2062" spans="1:12">
      <c r="A2062" s="22">
        <v>2061</v>
      </c>
      <c r="B2062" t="str">
        <f>+'LISTADO GENERAL '!B2074</f>
        <v>020551056</v>
      </c>
      <c r="C2062" t="str">
        <f>+'LISTADO GENERAL '!E2074</f>
        <v>TONERVOL 5 MG X 30 TAB</v>
      </c>
      <c r="D2062">
        <f>+'LISTADO GENERAL '!F2074</f>
        <v>0</v>
      </c>
      <c r="E2062" t="str">
        <f>+'LISTADO GENERAL '!I2074</f>
        <v>FARMA</v>
      </c>
      <c r="F2062" s="20">
        <f>+'LISTADO GENERAL '!S2074</f>
        <v>46296</v>
      </c>
      <c r="G2062">
        <f>+'LISTADO GENERAL '!T2074</f>
        <v>0</v>
      </c>
      <c r="H2062" s="21">
        <f>+'LISTADO GENERAL '!O2074</f>
        <v>15.240506329113922</v>
      </c>
      <c r="I2062">
        <f t="shared" si="64"/>
        <v>0</v>
      </c>
      <c r="J2062">
        <f>IF('LISTADO GENERAL '!K2074="EXENTO",'REF2'!I2062,I2062*1.16)</f>
        <v>0</v>
      </c>
      <c r="K2062" t="b">
        <f t="shared" si="65"/>
        <v>0</v>
      </c>
      <c r="L2062">
        <f>'LISTADO GENERAL '!A2074</f>
        <v>0</v>
      </c>
    </row>
    <row r="2063" spans="1:12">
      <c r="A2063" s="22">
        <v>2062</v>
      </c>
      <c r="B2063" t="str">
        <f>+'LISTADO GENERAL '!B2075</f>
        <v>033460007</v>
      </c>
      <c r="C2063" t="str">
        <f>+'LISTADO GENERAL '!E2075</f>
        <v>TOPIRAMATO FARMOZ 100MG X 60 COMP</v>
      </c>
      <c r="D2063">
        <f>+'LISTADO GENERAL '!F2075</f>
        <v>0</v>
      </c>
      <c r="E2063" t="str">
        <f>+'LISTADO GENERAL '!I2075</f>
        <v xml:space="preserve">DOROPHARMA </v>
      </c>
      <c r="F2063" s="20">
        <f>+'LISTADO GENERAL '!S2075</f>
        <v>46327</v>
      </c>
      <c r="G2063">
        <f>+'LISTADO GENERAL '!T2075</f>
        <v>0</v>
      </c>
      <c r="H2063" s="21">
        <f>+'LISTADO GENERAL '!O2075</f>
        <v>25.597402597402599</v>
      </c>
      <c r="I2063">
        <f t="shared" si="64"/>
        <v>0</v>
      </c>
      <c r="J2063">
        <f>IF('LISTADO GENERAL '!K2075="EXENTO",'REF2'!I2063,I2063*1.16)</f>
        <v>0</v>
      </c>
      <c r="K2063" t="b">
        <f t="shared" si="65"/>
        <v>0</v>
      </c>
      <c r="L2063">
        <f>'LISTADO GENERAL '!A2075</f>
        <v>0</v>
      </c>
    </row>
    <row r="2064" spans="1:12">
      <c r="A2064" s="22">
        <v>2063</v>
      </c>
      <c r="B2064" t="str">
        <f>+'LISTADO GENERAL '!B2076</f>
        <v>033460008</v>
      </c>
      <c r="C2064" t="str">
        <f>+'LISTADO GENERAL '!E2076</f>
        <v>TOPIRAMATO FARMOZ 25MG X 60 COMP</v>
      </c>
      <c r="D2064">
        <f>+'LISTADO GENERAL '!F2076</f>
        <v>0</v>
      </c>
      <c r="E2064" t="str">
        <f>+'LISTADO GENERAL '!I2076</f>
        <v xml:space="preserve">DOROPHARMA </v>
      </c>
      <c r="F2064" s="20">
        <f>+'LISTADO GENERAL '!S2076</f>
        <v>46327</v>
      </c>
      <c r="G2064">
        <f>+'LISTADO GENERAL '!T2076</f>
        <v>0</v>
      </c>
      <c r="H2064" s="21">
        <f>+'LISTADO GENERAL '!O2076</f>
        <v>12.233766233766234</v>
      </c>
      <c r="I2064">
        <f t="shared" si="64"/>
        <v>0</v>
      </c>
      <c r="J2064">
        <f>IF('LISTADO GENERAL '!K2076="EXENTO",'REF2'!I2064,I2064*1.16)</f>
        <v>0</v>
      </c>
      <c r="K2064" t="b">
        <f t="shared" si="65"/>
        <v>0</v>
      </c>
      <c r="L2064">
        <f>'LISTADO GENERAL '!A2076</f>
        <v>0</v>
      </c>
    </row>
    <row r="2065" spans="1:12">
      <c r="A2065" s="22">
        <v>2064</v>
      </c>
      <c r="B2065" t="str">
        <f>+'LISTADO GENERAL '!B2077</f>
        <v>020580960</v>
      </c>
      <c r="C2065" t="str">
        <f>+'LISTADO GENERAL '!E2077</f>
        <v>TOPITOL 50MG X 30 TAB</v>
      </c>
      <c r="D2065">
        <f>+'LISTADO GENERAL '!F2077</f>
        <v>0</v>
      </c>
      <c r="E2065" t="str">
        <f>+'LISTADO GENERAL '!I2077</f>
        <v>FC PHARMA</v>
      </c>
      <c r="F2065" s="20">
        <f>+'LISTADO GENERAL '!S2077</f>
        <v>46113</v>
      </c>
      <c r="G2065">
        <f>+'LISTADO GENERAL '!T2077</f>
        <v>0</v>
      </c>
      <c r="H2065" s="21">
        <f>+'LISTADO GENERAL '!O2077</f>
        <v>7.2479761904761917</v>
      </c>
      <c r="I2065">
        <f t="shared" si="64"/>
        <v>0</v>
      </c>
      <c r="J2065">
        <f>IF('LISTADO GENERAL '!K2077="EXENTO",'REF2'!I2065,I2065*1.16)</f>
        <v>0</v>
      </c>
      <c r="K2065" t="b">
        <f t="shared" si="65"/>
        <v>0</v>
      </c>
      <c r="L2065" t="str">
        <f>'LISTADO GENERAL '!A2077</f>
        <v>PRODUCTOS TOP</v>
      </c>
    </row>
    <row r="2066" spans="1:12">
      <c r="A2066" s="22">
        <v>2065</v>
      </c>
      <c r="B2066" t="str">
        <f>+'LISTADO GENERAL '!B2078</f>
        <v>000117</v>
      </c>
      <c r="C2066" t="str">
        <f>+'LISTADO GENERAL '!E2078</f>
        <v xml:space="preserve">TORSILAX  X 200 COMP </v>
      </c>
      <c r="D2066">
        <f>+'LISTADO GENERAL '!F2078</f>
        <v>0</v>
      </c>
      <c r="E2066" t="str">
        <f>+'LISTADO GENERAL '!I2078</f>
        <v>RJR</v>
      </c>
      <c r="F2066" s="20">
        <f>+'LISTADO GENERAL '!S2078</f>
        <v>46235</v>
      </c>
      <c r="G2066">
        <f>+'LISTADO GENERAL '!T2078</f>
        <v>0</v>
      </c>
      <c r="H2066" s="21">
        <f>+'LISTADO GENERAL '!O2078</f>
        <v>28.350649350649348</v>
      </c>
      <c r="I2066">
        <f t="shared" si="64"/>
        <v>0</v>
      </c>
      <c r="J2066">
        <f>IF('LISTADO GENERAL '!K2078="EXENTO",'REF2'!I2066,I2066*1.16)</f>
        <v>0</v>
      </c>
      <c r="K2066" t="b">
        <f t="shared" si="65"/>
        <v>0</v>
      </c>
      <c r="L2066">
        <f>'LISTADO GENERAL '!A2078</f>
        <v>0</v>
      </c>
    </row>
    <row r="2067" spans="1:12">
      <c r="A2067" s="22">
        <v>2066</v>
      </c>
      <c r="B2067" t="str">
        <f>+'LISTADO GENERAL '!B2079</f>
        <v>023770010</v>
      </c>
      <c r="C2067" t="str">
        <f>+'LISTADO GENERAL '!E2079</f>
        <v>TOTUMO X 120 ML</v>
      </c>
      <c r="D2067">
        <f>+'LISTADO GENERAL '!F2079</f>
        <v>0</v>
      </c>
      <c r="E2067" t="str">
        <f>+'LISTADO GENERAL '!I2079</f>
        <v>ABEJITA</v>
      </c>
      <c r="F2067" s="20">
        <f>+'LISTADO GENERAL '!S2079</f>
        <v>46235</v>
      </c>
      <c r="G2067">
        <f>+'LISTADO GENERAL '!T2079</f>
        <v>0</v>
      </c>
      <c r="H2067" s="21">
        <f>+'LISTADO GENERAL '!O2079</f>
        <v>2.9265991612359641</v>
      </c>
      <c r="I2067">
        <f t="shared" si="64"/>
        <v>0</v>
      </c>
      <c r="J2067">
        <f>IF('LISTADO GENERAL '!K2079="EXENTO",'REF2'!I2067,I2067*1.16)</f>
        <v>0</v>
      </c>
      <c r="K2067" t="b">
        <f t="shared" si="65"/>
        <v>0</v>
      </c>
      <c r="L2067">
        <f>'LISTADO GENERAL '!A2079</f>
        <v>0</v>
      </c>
    </row>
    <row r="2068" spans="1:12">
      <c r="A2068" s="22">
        <v>2067</v>
      </c>
      <c r="B2068" t="str">
        <f>+'LISTADO GENERAL '!B2080</f>
        <v>021461073</v>
      </c>
      <c r="C2068" t="str">
        <f>+'LISTADO GENERAL '!E2080</f>
        <v>TRACTIL 4 MG X 12 TAB</v>
      </c>
      <c r="D2068">
        <f>+'LISTADO GENERAL '!F2080</f>
        <v>0</v>
      </c>
      <c r="E2068" t="str">
        <f>+'LISTADO GENERAL '!I2080</f>
        <v>RONAVA</v>
      </c>
      <c r="F2068" s="20">
        <f>+'LISTADO GENERAL '!S2080</f>
        <v>47331</v>
      </c>
      <c r="G2068">
        <f>+'LISTADO GENERAL '!T2080</f>
        <v>0</v>
      </c>
      <c r="H2068" s="21">
        <f>+'LISTADO GENERAL '!O2080</f>
        <v>3.5972000000000004</v>
      </c>
      <c r="I2068">
        <f t="shared" si="64"/>
        <v>0</v>
      </c>
      <c r="J2068">
        <f>IF('LISTADO GENERAL '!K2080="EXENTO",'REF2'!I2068,I2068*1.16)</f>
        <v>0</v>
      </c>
      <c r="K2068" t="b">
        <f t="shared" si="65"/>
        <v>0</v>
      </c>
      <c r="L2068">
        <f>'LISTADO GENERAL '!A2080</f>
        <v>0</v>
      </c>
    </row>
    <row r="2069" spans="1:12">
      <c r="A2069" s="22">
        <v>2068</v>
      </c>
      <c r="B2069" t="str">
        <f>+'LISTADO GENERAL '!B2081</f>
        <v>020931137</v>
      </c>
      <c r="C2069" t="str">
        <f>+'LISTADO GENERAL '!E2081</f>
        <v>TRALIX (SERTRALINA) 50MG X 30 TBL</v>
      </c>
      <c r="D2069">
        <f>+'LISTADO GENERAL '!F2081</f>
        <v>0</v>
      </c>
      <c r="E2069" t="str">
        <f>+'LISTADO GENERAL '!I2081</f>
        <v>LA SANTE</v>
      </c>
      <c r="F2069" s="20">
        <f>+'LISTADO GENERAL '!S2081</f>
        <v>46143</v>
      </c>
      <c r="G2069">
        <f>+'LISTADO GENERAL '!T2081</f>
        <v>0</v>
      </c>
      <c r="H2069" s="21">
        <f>+'LISTADO GENERAL '!O2081</f>
        <v>6.3037974683544302</v>
      </c>
      <c r="I2069">
        <f t="shared" si="64"/>
        <v>0</v>
      </c>
      <c r="J2069">
        <f>IF('LISTADO GENERAL '!K2081="EXENTO",'REF2'!I2069,I2069*1.16)</f>
        <v>0</v>
      </c>
      <c r="K2069" t="b">
        <f t="shared" si="65"/>
        <v>0</v>
      </c>
      <c r="L2069" t="str">
        <f>'LISTADO GENERAL '!A2081</f>
        <v>BROCHE DE ORO</v>
      </c>
    </row>
    <row r="2070" spans="1:12">
      <c r="A2070" s="22">
        <v>2069</v>
      </c>
      <c r="B2070" t="str">
        <f>+'LISTADO GENERAL '!B2082</f>
        <v>010140313</v>
      </c>
      <c r="C2070" t="str">
        <f>+'LISTADO GENERAL '!E2082</f>
        <v>TRAZEL 10ml X 6 SOL VIAL</v>
      </c>
      <c r="D2070">
        <f>+'LISTADO GENERAL '!F2082</f>
        <v>0</v>
      </c>
      <c r="E2070" t="str">
        <f>+'LISTADO GENERAL '!I2082</f>
        <v>BEHRENS</v>
      </c>
      <c r="F2070" s="20">
        <f>+'LISTADO GENERAL '!S2082</f>
        <v>46143</v>
      </c>
      <c r="G2070">
        <f>+'LISTADO GENERAL '!T2082</f>
        <v>0</v>
      </c>
      <c r="H2070" s="21">
        <f>+'LISTADO GENERAL '!O2082</f>
        <v>26.665714285714287</v>
      </c>
      <c r="I2070">
        <f t="shared" si="64"/>
        <v>0</v>
      </c>
      <c r="J2070">
        <f>IF('LISTADO GENERAL '!K2082="EXENTO",'REF2'!I2070,I2070*1.16)</f>
        <v>0</v>
      </c>
      <c r="K2070" t="b">
        <f t="shared" si="65"/>
        <v>0</v>
      </c>
      <c r="L2070" t="str">
        <f>'LISTADO GENERAL '!A2082</f>
        <v>PRODUCTOS TOP</v>
      </c>
    </row>
    <row r="2071" spans="1:12">
      <c r="A2071" s="22">
        <v>2070</v>
      </c>
      <c r="B2071" t="str">
        <f>+'LISTADO GENERAL '!B2083</f>
        <v>033340050</v>
      </c>
      <c r="C2071" t="str">
        <f>+'LISTADO GENERAL '!E2083</f>
        <v>TRETINYX X 60 ml</v>
      </c>
      <c r="D2071">
        <f>+'LISTADO GENERAL '!F2083</f>
        <v>0</v>
      </c>
      <c r="E2071" t="str">
        <f>+'LISTADO GENERAL '!I2083</f>
        <v>ANGELUS</v>
      </c>
      <c r="F2071" s="20">
        <f>+'LISTADO GENERAL '!S2083</f>
        <v>45962</v>
      </c>
      <c r="G2071">
        <f>+'LISTADO GENERAL '!T2083</f>
        <v>0</v>
      </c>
      <c r="H2071" s="21">
        <f>+'LISTADO GENERAL '!O2083</f>
        <v>1.8888888888888888</v>
      </c>
      <c r="I2071">
        <f t="shared" si="64"/>
        <v>0</v>
      </c>
      <c r="J2071">
        <f>IF('LISTADO GENERAL '!K2083="EXENTO",'REF2'!I2071,I2071*1.16)</f>
        <v>0</v>
      </c>
      <c r="K2071" t="b">
        <f t="shared" si="65"/>
        <v>0</v>
      </c>
      <c r="L2071">
        <f>'LISTADO GENERAL '!A2083</f>
        <v>0</v>
      </c>
    </row>
    <row r="2072" spans="1:12">
      <c r="A2072" s="22">
        <v>2071</v>
      </c>
      <c r="B2072" t="str">
        <f>+'LISTADO GENERAL '!B2084</f>
        <v>030720003</v>
      </c>
      <c r="C2072" t="str">
        <f>+'LISTADO GENERAL '!E2084</f>
        <v>TRIMBUTOP 200mg X 10 COMP</v>
      </c>
      <c r="D2072">
        <f>+'LISTADO GENERAL '!F2084</f>
        <v>0</v>
      </c>
      <c r="E2072" t="str">
        <f>+'LISTADO GENERAL '!I2084</f>
        <v>DISKAM</v>
      </c>
      <c r="F2072" s="20">
        <f>+'LISTADO GENERAL '!S2084</f>
        <v>45962</v>
      </c>
      <c r="G2072">
        <f>+'LISTADO GENERAL '!T2084</f>
        <v>0</v>
      </c>
      <c r="H2072" s="21">
        <f>+'LISTADO GENERAL '!O2084</f>
        <v>3.2467532467532467</v>
      </c>
      <c r="I2072">
        <f t="shared" si="64"/>
        <v>0</v>
      </c>
      <c r="J2072">
        <f>IF('LISTADO GENERAL '!K2084="EXENTO",'REF2'!I2072,I2072*1.16)</f>
        <v>0</v>
      </c>
      <c r="K2072" t="b">
        <f t="shared" si="65"/>
        <v>0</v>
      </c>
      <c r="L2072">
        <f>'LISTADO GENERAL '!A2084</f>
        <v>0</v>
      </c>
    </row>
    <row r="2073" spans="1:12">
      <c r="A2073" s="22">
        <v>2072</v>
      </c>
      <c r="B2073" t="str">
        <f>+'LISTADO GENERAL '!B2085</f>
        <v>022870012</v>
      </c>
      <c r="C2073" t="str">
        <f>+'LISTADO GENERAL '!E2085</f>
        <v>TRIMEBUTINA 200 mg x 10 tbl</v>
      </c>
      <c r="D2073">
        <f>+'LISTADO GENERAL '!F2085</f>
        <v>0</v>
      </c>
      <c r="E2073" t="str">
        <f>+'LISTADO GENERAL '!I2085</f>
        <v>MEDRIKHA</v>
      </c>
      <c r="F2073" s="20">
        <f>+'LISTADO GENERAL '!S2085</f>
        <v>46419</v>
      </c>
      <c r="G2073">
        <f>+'LISTADO GENERAL '!T2085</f>
        <v>0</v>
      </c>
      <c r="H2073" s="21">
        <f>+'LISTADO GENERAL '!O2085</f>
        <v>2.1625000000000001</v>
      </c>
      <c r="I2073">
        <f t="shared" si="64"/>
        <v>0</v>
      </c>
      <c r="J2073">
        <f>IF('LISTADO GENERAL '!K2085="EXENTO",'REF2'!I2073,I2073*1.16)</f>
        <v>0</v>
      </c>
      <c r="K2073" t="b">
        <f t="shared" si="65"/>
        <v>0</v>
      </c>
      <c r="L2073">
        <f>'LISTADO GENERAL '!A2085</f>
        <v>0</v>
      </c>
    </row>
    <row r="2074" spans="1:12">
      <c r="A2074" s="22">
        <v>2073</v>
      </c>
      <c r="B2074" t="str">
        <f>+'LISTADO GENERAL '!B2086</f>
        <v>022720068</v>
      </c>
      <c r="C2074" t="str">
        <f>+'LISTADO GENERAL '!E2086</f>
        <v>TRIMETOPRIM + SULFAMETOXAZOL 160/800 mg X 10 TBL</v>
      </c>
      <c r="D2074">
        <f>+'LISTADO GENERAL '!F2086</f>
        <v>0</v>
      </c>
      <c r="E2074" t="str">
        <f>+'LISTADO GENERAL '!I2086</f>
        <v>FAHD</v>
      </c>
      <c r="F2074" s="20">
        <f>+'LISTADO GENERAL '!S2086</f>
        <v>46447</v>
      </c>
      <c r="G2074">
        <f>+'LISTADO GENERAL '!T2086</f>
        <v>0</v>
      </c>
      <c r="H2074" s="21">
        <f>+'LISTADO GENERAL '!O2086</f>
        <v>1.1428571428571428</v>
      </c>
      <c r="I2074">
        <f t="shared" si="64"/>
        <v>0</v>
      </c>
      <c r="J2074">
        <f>IF('LISTADO GENERAL '!K2086="EXENTO",'REF2'!I2074,I2074*1.16)</f>
        <v>0</v>
      </c>
      <c r="K2074" t="b">
        <f t="shared" si="65"/>
        <v>0</v>
      </c>
      <c r="L2074">
        <f>'LISTADO GENERAL '!A2086</f>
        <v>0</v>
      </c>
    </row>
    <row r="2075" spans="1:12">
      <c r="A2075" s="22">
        <v>2074</v>
      </c>
      <c r="B2075" t="str">
        <f>+'LISTADO GENERAL '!B2087</f>
        <v>020930588</v>
      </c>
      <c r="C2075" t="str">
        <f>+'LISTADO GENERAL '!E2087</f>
        <v>TRIPUR 80MG-400MG X 20 TAB</v>
      </c>
      <c r="D2075">
        <f>+'LISTADO GENERAL '!F2087</f>
        <v>0</v>
      </c>
      <c r="E2075" t="str">
        <f>+'LISTADO GENERAL '!I2087</f>
        <v>LA SANTE</v>
      </c>
      <c r="F2075" s="20">
        <f>+'LISTADO GENERAL '!S2087</f>
        <v>46082</v>
      </c>
      <c r="G2075">
        <f>+'LISTADO GENERAL '!T2087</f>
        <v>0</v>
      </c>
      <c r="H2075" s="21">
        <f>+'LISTADO GENERAL '!O2087</f>
        <v>3.92</v>
      </c>
      <c r="I2075">
        <f t="shared" si="64"/>
        <v>0</v>
      </c>
      <c r="J2075">
        <f>IF('LISTADO GENERAL '!K2087="EXENTO",'REF2'!I2075,I2075*1.16)</f>
        <v>0</v>
      </c>
      <c r="K2075" t="b">
        <f t="shared" si="65"/>
        <v>0</v>
      </c>
      <c r="L2075" t="str">
        <f>'LISTADO GENERAL '!A2087</f>
        <v>BROCHE DE ORO</v>
      </c>
    </row>
    <row r="2076" spans="1:12">
      <c r="A2076" s="22">
        <v>2075</v>
      </c>
      <c r="B2076" t="str">
        <f>+'LISTADO GENERAL '!B2088</f>
        <v>023760032</v>
      </c>
      <c r="C2076" t="str">
        <f>+'LISTADO GENERAL '!E2088</f>
        <v>TRISULGLASS (TRIMETOPRIM - SULFAMETOXAZOL ) 400MG/5ML X 10 AMP</v>
      </c>
      <c r="D2076">
        <f>+'LISTADO GENERAL '!F2088</f>
        <v>0</v>
      </c>
      <c r="E2076" t="str">
        <f>+'LISTADO GENERAL '!I2088</f>
        <v>BIOGLASS</v>
      </c>
      <c r="F2076" s="20">
        <f>+'LISTADO GENERAL '!S2088</f>
        <v>46357</v>
      </c>
      <c r="G2076">
        <f>+'LISTADO GENERAL '!T2088</f>
        <v>0</v>
      </c>
      <c r="H2076" s="21">
        <f>+'LISTADO GENERAL '!O2088</f>
        <v>16.655844155844154</v>
      </c>
      <c r="I2076">
        <f t="shared" si="64"/>
        <v>0</v>
      </c>
      <c r="J2076">
        <f>IF('LISTADO GENERAL '!K2088="EXENTO",'REF2'!I2076,I2076*1.16)</f>
        <v>0</v>
      </c>
      <c r="K2076" t="b">
        <f t="shared" si="65"/>
        <v>0</v>
      </c>
      <c r="L2076" t="str">
        <f>'LISTADO GENERAL '!A2088</f>
        <v xml:space="preserve">BROCHE DE ORO </v>
      </c>
    </row>
    <row r="2077" spans="1:12">
      <c r="A2077" s="22">
        <v>2076</v>
      </c>
      <c r="B2077" t="str">
        <f>+'LISTADO GENERAL '!B2089</f>
        <v>020360015</v>
      </c>
      <c r="C2077" t="str">
        <f>+'LISTADO GENERAL '!E2089</f>
        <v>TRITTICO 50 MG X 30 TAB</v>
      </c>
      <c r="D2077">
        <f>+'LISTADO GENERAL '!F2089</f>
        <v>0</v>
      </c>
      <c r="E2077" t="str">
        <f>+'LISTADO GENERAL '!I2089</f>
        <v>ELMOR</v>
      </c>
      <c r="F2077" s="20">
        <f>+'LISTADO GENERAL '!S2089</f>
        <v>47058</v>
      </c>
      <c r="G2077">
        <f>+'LISTADO GENERAL '!T2089</f>
        <v>0</v>
      </c>
      <c r="H2077" s="21">
        <f>+'LISTADO GENERAL '!O2089</f>
        <v>6.45632911392405</v>
      </c>
      <c r="I2077">
        <f t="shared" si="64"/>
        <v>0</v>
      </c>
      <c r="J2077">
        <f>IF('LISTADO GENERAL '!K2089="EXENTO",'REF2'!I2077,I2077*1.16)</f>
        <v>0</v>
      </c>
      <c r="K2077" t="b">
        <f t="shared" si="65"/>
        <v>0</v>
      </c>
      <c r="L2077">
        <f>'LISTADO GENERAL '!A2089</f>
        <v>0</v>
      </c>
    </row>
    <row r="2078" spans="1:12">
      <c r="A2078" s="22">
        <v>2077</v>
      </c>
      <c r="B2078" t="str">
        <f>+'LISTADO GENERAL '!B2090</f>
        <v>020980980</v>
      </c>
      <c r="C2078" t="str">
        <f>+'LISTADO GENERAL '!E2090</f>
        <v>TROPOCER 90MG X 20 COMP</v>
      </c>
      <c r="D2078">
        <f>+'LISTADO GENERAL '!F2090</f>
        <v>0</v>
      </c>
      <c r="E2078" t="str">
        <f>+'LISTADO GENERAL '!I2090</f>
        <v>LETI-GENVEN</v>
      </c>
      <c r="F2078" s="20">
        <f>+'LISTADO GENERAL '!S2090</f>
        <v>46023</v>
      </c>
      <c r="G2078">
        <f>+'LISTADO GENERAL '!T2090</f>
        <v>0</v>
      </c>
      <c r="H2078" s="21">
        <f>+'LISTADO GENERAL '!O2090</f>
        <v>16.26103896103896</v>
      </c>
      <c r="I2078">
        <f t="shared" si="64"/>
        <v>0</v>
      </c>
      <c r="J2078">
        <f>IF('LISTADO GENERAL '!K2090="EXENTO",'REF2'!I2078,I2078*1.16)</f>
        <v>0</v>
      </c>
      <c r="K2078" t="b">
        <f t="shared" si="65"/>
        <v>0</v>
      </c>
      <c r="L2078" t="str">
        <f>'LISTADO GENERAL '!A2090</f>
        <v xml:space="preserve">BROCHE DE ORO </v>
      </c>
    </row>
    <row r="2079" spans="1:12">
      <c r="A2079" s="22">
        <v>2078</v>
      </c>
      <c r="B2079" t="str">
        <f>+'LISTADO GENERAL '!B2091</f>
        <v>042830015</v>
      </c>
      <c r="C2079" t="str">
        <f>+'LISTADO GENERAL '!E2091</f>
        <v>TUBO DE SUCCION CH/FR 12</v>
      </c>
      <c r="D2079">
        <f>+'LISTADO GENERAL '!F2091</f>
        <v>0</v>
      </c>
      <c r="E2079" t="str">
        <f>+'LISTADO GENERAL '!I2091</f>
        <v>GIDAGUS</v>
      </c>
      <c r="F2079" s="20">
        <f>+'LISTADO GENERAL '!S2091</f>
        <v>46266</v>
      </c>
      <c r="G2079">
        <f>+'LISTADO GENERAL '!T2091</f>
        <v>0</v>
      </c>
      <c r="H2079" s="21">
        <f>+'LISTADO GENERAL '!O2091</f>
        <v>13.81111111111111</v>
      </c>
      <c r="I2079">
        <f t="shared" si="64"/>
        <v>0</v>
      </c>
      <c r="J2079">
        <f>IF('LISTADO GENERAL '!K2091="EXENTO",'REF2'!I2079,I2079*1.16)</f>
        <v>0</v>
      </c>
      <c r="K2079" t="b">
        <f t="shared" si="65"/>
        <v>0</v>
      </c>
      <c r="L2079">
        <f>'LISTADO GENERAL '!A2091</f>
        <v>0</v>
      </c>
    </row>
    <row r="2080" spans="1:12">
      <c r="A2080" s="22">
        <v>2079</v>
      </c>
      <c r="B2080" t="str">
        <f>+'LISTADO GENERAL '!B2092</f>
        <v>042830013</v>
      </c>
      <c r="C2080" t="str">
        <f>+'LISTADO GENERAL '!E2092</f>
        <v>TUBO DE SUCCION CH/FR 14</v>
      </c>
      <c r="D2080">
        <f>+'LISTADO GENERAL '!F2092</f>
        <v>0</v>
      </c>
      <c r="E2080" t="str">
        <f>+'LISTADO GENERAL '!I2092</f>
        <v>GIDAGUS</v>
      </c>
      <c r="F2080" s="20">
        <f>+'LISTADO GENERAL '!S2092</f>
        <v>46266</v>
      </c>
      <c r="G2080">
        <f>+'LISTADO GENERAL '!T2092</f>
        <v>0</v>
      </c>
      <c r="H2080" s="21">
        <f>+'LISTADO GENERAL '!O2092</f>
        <v>13.81111111111111</v>
      </c>
      <c r="I2080">
        <f t="shared" si="64"/>
        <v>0</v>
      </c>
      <c r="J2080">
        <f>IF('LISTADO GENERAL '!K2092="EXENTO",'REF2'!I2080,I2080*1.16)</f>
        <v>0</v>
      </c>
      <c r="K2080" t="b">
        <f t="shared" si="65"/>
        <v>0</v>
      </c>
      <c r="L2080">
        <f>'LISTADO GENERAL '!A2092</f>
        <v>0</v>
      </c>
    </row>
    <row r="2081" spans="1:12">
      <c r="A2081" s="22">
        <v>2080</v>
      </c>
      <c r="B2081" t="str">
        <f>+'LISTADO GENERAL '!B2093</f>
        <v>042830011</v>
      </c>
      <c r="C2081" t="str">
        <f>+'LISTADO GENERAL '!E2093</f>
        <v>TUBO DE SUCCION CH/FR 20</v>
      </c>
      <c r="D2081">
        <f>+'LISTADO GENERAL '!F2093</f>
        <v>0</v>
      </c>
      <c r="E2081" t="str">
        <f>+'LISTADO GENERAL '!I2093</f>
        <v>GIDAGUS</v>
      </c>
      <c r="F2081" s="20">
        <f>+'LISTADO GENERAL '!S2093</f>
        <v>46266</v>
      </c>
      <c r="G2081">
        <f>+'LISTADO GENERAL '!T2093</f>
        <v>0</v>
      </c>
      <c r="H2081" s="21">
        <f>+'LISTADO GENERAL '!O2093</f>
        <v>13.81111111111111</v>
      </c>
      <c r="I2081">
        <f t="shared" si="64"/>
        <v>0</v>
      </c>
      <c r="J2081">
        <f>IF('LISTADO GENERAL '!K2093="EXENTO",'REF2'!I2081,I2081*1.16)</f>
        <v>0</v>
      </c>
      <c r="K2081" t="b">
        <f t="shared" si="65"/>
        <v>0</v>
      </c>
      <c r="L2081">
        <f>'LISTADO GENERAL '!A2093</f>
        <v>0</v>
      </c>
    </row>
    <row r="2082" spans="1:12">
      <c r="A2082" s="22">
        <v>2081</v>
      </c>
      <c r="B2082" t="str">
        <f>+'LISTADO GENERAL '!B2094</f>
        <v>042830042</v>
      </c>
      <c r="C2082" t="str">
        <f>+'LISTADO GENERAL '!E2094</f>
        <v>TUBO DE SUCCION CH/FR 6 X</v>
      </c>
      <c r="D2082">
        <f>+'LISTADO GENERAL '!F2094</f>
        <v>0</v>
      </c>
      <c r="E2082" t="str">
        <f>+'LISTADO GENERAL '!I2094</f>
        <v>GIDAGUS</v>
      </c>
      <c r="F2082" s="20">
        <f>+'LISTADO GENERAL '!S2094</f>
        <v>46508</v>
      </c>
      <c r="G2082">
        <f>+'LISTADO GENERAL '!T2094</f>
        <v>0</v>
      </c>
      <c r="H2082" s="21">
        <f>+'LISTADO GENERAL '!O2094</f>
        <v>21.333333333333332</v>
      </c>
      <c r="I2082">
        <f t="shared" si="64"/>
        <v>0</v>
      </c>
      <c r="J2082">
        <f>IF('LISTADO GENERAL '!K2094="EXENTO",'REF2'!I2082,I2082*1.16)</f>
        <v>0</v>
      </c>
      <c r="K2082" t="b">
        <f t="shared" si="65"/>
        <v>0</v>
      </c>
      <c r="L2082">
        <f>'LISTADO GENERAL '!A2094</f>
        <v>0</v>
      </c>
    </row>
    <row r="2083" spans="1:12">
      <c r="A2083" s="22">
        <v>2082</v>
      </c>
      <c r="B2083" t="str">
        <f>+'LISTADO GENERAL '!B2095</f>
        <v>042830035</v>
      </c>
      <c r="C2083" t="str">
        <f>+'LISTADO GENERAL '!E2095</f>
        <v>TUBO ENDOTRAQUEAL CON BALON 6,5</v>
      </c>
      <c r="D2083">
        <f>+'LISTADO GENERAL '!F2095</f>
        <v>0</v>
      </c>
      <c r="E2083" t="str">
        <f>+'LISTADO GENERAL '!I2095</f>
        <v>GIDAGUS</v>
      </c>
      <c r="F2083" s="20">
        <f>+'LISTADO GENERAL '!S2095</f>
        <v>46419</v>
      </c>
      <c r="G2083">
        <f>+'LISTADO GENERAL '!T2095</f>
        <v>0</v>
      </c>
      <c r="H2083" s="21">
        <f>+'LISTADO GENERAL '!O2095</f>
        <v>13.366666666666665</v>
      </c>
      <c r="I2083">
        <f t="shared" si="64"/>
        <v>0</v>
      </c>
      <c r="J2083">
        <f>IF('LISTADO GENERAL '!K2095="EXENTO",'REF2'!I2083,I2083*1.16)</f>
        <v>0</v>
      </c>
      <c r="K2083" t="b">
        <f t="shared" si="65"/>
        <v>0</v>
      </c>
      <c r="L2083">
        <f>'LISTADO GENERAL '!A2095</f>
        <v>0</v>
      </c>
    </row>
    <row r="2084" spans="1:12">
      <c r="A2084" s="22">
        <v>2083</v>
      </c>
      <c r="B2084" t="str">
        <f>+'LISTADO GENERAL '!B2096</f>
        <v>042830007</v>
      </c>
      <c r="C2084" t="str">
        <f>+'LISTADO GENERAL '!E2096</f>
        <v>TUBO ENDOTRAQUEAL CON BALON 8,5</v>
      </c>
      <c r="D2084">
        <f>+'LISTADO GENERAL '!F2096</f>
        <v>0</v>
      </c>
      <c r="E2084" t="str">
        <f>+'LISTADO GENERAL '!I2096</f>
        <v>GIDAGUS</v>
      </c>
      <c r="F2084" s="20">
        <f>+'LISTADO GENERAL '!S2096</f>
        <v>46327</v>
      </c>
      <c r="G2084">
        <f>+'LISTADO GENERAL '!T2096</f>
        <v>0</v>
      </c>
      <c r="H2084" s="21">
        <f>+'LISTADO GENERAL '!O2096</f>
        <v>11.333333333333332</v>
      </c>
      <c r="I2084">
        <f t="shared" si="64"/>
        <v>0</v>
      </c>
      <c r="J2084">
        <f>IF('LISTADO GENERAL '!K2096="EXENTO",'REF2'!I2084,I2084*1.16)</f>
        <v>0</v>
      </c>
      <c r="K2084" t="b">
        <f t="shared" si="65"/>
        <v>0</v>
      </c>
      <c r="L2084">
        <f>'LISTADO GENERAL '!A2096</f>
        <v>0</v>
      </c>
    </row>
    <row r="2085" spans="1:12">
      <c r="A2085" s="22">
        <v>2084</v>
      </c>
      <c r="B2085" t="str">
        <f>+'LISTADO GENERAL '!B2097</f>
        <v>022110761</v>
      </c>
      <c r="C2085" t="str">
        <f>+'LISTADO GENERAL '!E2097</f>
        <v>UDOX 75MG X 10 CAP</v>
      </c>
      <c r="D2085">
        <f>+'LISTADO GENERAL '!F2097</f>
        <v>0</v>
      </c>
      <c r="E2085" t="str">
        <f>+'LISTADO GENERAL '!I2097</f>
        <v>DOLLDER</v>
      </c>
      <c r="F2085" s="20">
        <f>+'LISTADO GENERAL '!S2097</f>
        <v>46235</v>
      </c>
      <c r="G2085">
        <f>+'LISTADO GENERAL '!T2097</f>
        <v>0</v>
      </c>
      <c r="H2085" s="21">
        <f>+'LISTADO GENERAL '!O2097</f>
        <v>6.441558441558441</v>
      </c>
      <c r="I2085">
        <f t="shared" si="64"/>
        <v>0</v>
      </c>
      <c r="J2085">
        <f>IF('LISTADO GENERAL '!K2097="EXENTO",'REF2'!I2085,I2085*1.16)</f>
        <v>0</v>
      </c>
      <c r="K2085" t="b">
        <f t="shared" si="65"/>
        <v>0</v>
      </c>
      <c r="L2085">
        <f>'LISTADO GENERAL '!A2097</f>
        <v>0</v>
      </c>
    </row>
    <row r="2086" spans="1:12">
      <c r="A2086" s="22">
        <v>2085</v>
      </c>
      <c r="B2086" t="str">
        <f>+'LISTADO GENERAL '!B2098</f>
        <v>020360052</v>
      </c>
      <c r="C2086" t="str">
        <f>+'LISTADO GENERAL '!E2098</f>
        <v>ULCENOL (FAMOTIDINA) 20mg X 10 TBL</v>
      </c>
      <c r="D2086">
        <f>+'LISTADO GENERAL '!F2098</f>
        <v>0</v>
      </c>
      <c r="E2086" t="str">
        <f>+'LISTADO GENERAL '!I2098</f>
        <v>ELMOR</v>
      </c>
      <c r="F2086" s="20">
        <f>+'LISTADO GENERAL '!S2098</f>
        <v>46784</v>
      </c>
      <c r="G2086">
        <f>+'LISTADO GENERAL '!T2098</f>
        <v>0</v>
      </c>
      <c r="H2086" s="21">
        <f>+'LISTADO GENERAL '!O2098</f>
        <v>1.6831168831168832</v>
      </c>
      <c r="I2086">
        <f t="shared" si="64"/>
        <v>0</v>
      </c>
      <c r="J2086">
        <f>IF('LISTADO GENERAL '!K2098="EXENTO",'REF2'!I2086,I2086*1.16)</f>
        <v>0</v>
      </c>
      <c r="K2086" t="b">
        <f t="shared" si="65"/>
        <v>0</v>
      </c>
      <c r="L2086">
        <f>'LISTADO GENERAL '!A2098</f>
        <v>0</v>
      </c>
    </row>
    <row r="2087" spans="1:12">
      <c r="A2087" s="22">
        <v>2086</v>
      </c>
      <c r="B2087" t="str">
        <f>+'LISTADO GENERAL '!B2099</f>
        <v>020360017</v>
      </c>
      <c r="C2087" t="str">
        <f>+'LISTADO GENERAL '!E2099</f>
        <v>ULCENOL 40 MG X 20 TAB</v>
      </c>
      <c r="D2087">
        <f>+'LISTADO GENERAL '!F2099</f>
        <v>0</v>
      </c>
      <c r="E2087" t="str">
        <f>+'LISTADO GENERAL '!I2099</f>
        <v>ELMOR</v>
      </c>
      <c r="F2087" s="20">
        <f>+'LISTADO GENERAL '!S2099</f>
        <v>46784</v>
      </c>
      <c r="G2087">
        <f>+'LISTADO GENERAL '!T2099</f>
        <v>0</v>
      </c>
      <c r="H2087" s="21">
        <f>+'LISTADO GENERAL '!O2099</f>
        <v>2.5512911392405067</v>
      </c>
      <c r="I2087">
        <f t="shared" si="64"/>
        <v>0</v>
      </c>
      <c r="J2087">
        <f>IF('LISTADO GENERAL '!K2099="EXENTO",'REF2'!I2087,I2087*1.16)</f>
        <v>0</v>
      </c>
      <c r="K2087" t="b">
        <f t="shared" si="65"/>
        <v>0</v>
      </c>
      <c r="L2087">
        <f>'LISTADO GENERAL '!A2099</f>
        <v>0</v>
      </c>
    </row>
    <row r="2088" spans="1:12">
      <c r="A2088" s="22">
        <v>2087</v>
      </c>
      <c r="B2088" t="str">
        <f>+'LISTADO GENERAL '!B2100</f>
        <v>030630007</v>
      </c>
      <c r="C2088" t="str">
        <f>+'LISTADO GENERAL '!E2100</f>
        <v>ULCETOP 20MG X 20TAB</v>
      </c>
      <c r="D2088">
        <f>+'LISTADO GENERAL '!F2100</f>
        <v>0</v>
      </c>
      <c r="E2088" t="str">
        <f>+'LISTADO GENERAL '!I2100</f>
        <v>DISKAM</v>
      </c>
      <c r="F2088" s="20">
        <f>+'LISTADO GENERAL '!S2100</f>
        <v>45962</v>
      </c>
      <c r="G2088">
        <f>+'LISTADO GENERAL '!T2100</f>
        <v>0</v>
      </c>
      <c r="H2088" s="21">
        <f>+'LISTADO GENERAL '!O2100</f>
        <v>2.2727272727272725</v>
      </c>
      <c r="I2088">
        <f t="shared" si="64"/>
        <v>0</v>
      </c>
      <c r="J2088">
        <f>IF('LISTADO GENERAL '!K2100="EXENTO",'REF2'!I2088,I2088*1.16)</f>
        <v>0</v>
      </c>
      <c r="K2088" t="b">
        <f t="shared" si="65"/>
        <v>0</v>
      </c>
      <c r="L2088">
        <f>'LISTADO GENERAL '!A2100</f>
        <v>0</v>
      </c>
    </row>
    <row r="2089" spans="1:12">
      <c r="A2089" s="22">
        <v>2088</v>
      </c>
      <c r="B2089" t="str">
        <f>+'LISTADO GENERAL '!B2101</f>
        <v>030630008</v>
      </c>
      <c r="C2089" t="str">
        <f>+'LISTADO GENERAL '!E2101</f>
        <v>ULCETOP 40MG X 20TAB</v>
      </c>
      <c r="D2089">
        <f>+'LISTADO GENERAL '!F2101</f>
        <v>0</v>
      </c>
      <c r="E2089" t="str">
        <f>+'LISTADO GENERAL '!I2101</f>
        <v>DISKAM</v>
      </c>
      <c r="F2089" s="20">
        <f>+'LISTADO GENERAL '!S2101</f>
        <v>45962</v>
      </c>
      <c r="G2089">
        <f>+'LISTADO GENERAL '!T2101</f>
        <v>0</v>
      </c>
      <c r="H2089" s="21">
        <f>+'LISTADO GENERAL '!O2101</f>
        <v>2.7272727272727275</v>
      </c>
      <c r="I2089">
        <f t="shared" si="64"/>
        <v>0</v>
      </c>
      <c r="J2089">
        <f>IF('LISTADO GENERAL '!K2101="EXENTO",'REF2'!I2089,I2089*1.16)</f>
        <v>0</v>
      </c>
      <c r="K2089" t="b">
        <f t="shared" si="65"/>
        <v>0</v>
      </c>
      <c r="L2089">
        <f>'LISTADO GENERAL '!A2101</f>
        <v>0</v>
      </c>
    </row>
    <row r="2090" spans="1:12">
      <c r="A2090" s="22">
        <v>2089</v>
      </c>
      <c r="B2090" t="str">
        <f>+'LISTADO GENERAL '!B2102</f>
        <v>020550436</v>
      </c>
      <c r="C2090" t="str">
        <f>+'LISTADO GENERAL '!E2102</f>
        <v>ULCON 1GR X 20 TAB</v>
      </c>
      <c r="D2090">
        <f>+'LISTADO GENERAL '!F2102</f>
        <v>0</v>
      </c>
      <c r="E2090" t="str">
        <f>+'LISTADO GENERAL '!I2102</f>
        <v>FARMA</v>
      </c>
      <c r="F2090" s="20">
        <f>+'LISTADO GENERAL '!S2102</f>
        <v>46327</v>
      </c>
      <c r="G2090">
        <f>+'LISTADO GENERAL '!T2102</f>
        <v>0</v>
      </c>
      <c r="H2090" s="21">
        <f>+'LISTADO GENERAL '!O2102</f>
        <v>12.549873417721519</v>
      </c>
      <c r="I2090">
        <f t="shared" si="64"/>
        <v>0</v>
      </c>
      <c r="J2090">
        <f>IF('LISTADO GENERAL '!K2102="EXENTO",'REF2'!I2090,I2090*1.16)</f>
        <v>0</v>
      </c>
      <c r="K2090" t="b">
        <f t="shared" si="65"/>
        <v>0</v>
      </c>
      <c r="L2090">
        <f>'LISTADO GENERAL '!A2102</f>
        <v>0</v>
      </c>
    </row>
    <row r="2091" spans="1:12">
      <c r="A2091" s="22">
        <v>2090</v>
      </c>
      <c r="B2091" t="str">
        <f>+'LISTADO GENERAL '!B2103</f>
        <v>020981069</v>
      </c>
      <c r="C2091" t="str">
        <f>+'LISTADO GENERAL '!E2103</f>
        <v>ULGARIN 20MG X 16 CAP</v>
      </c>
      <c r="D2091">
        <f>+'LISTADO GENERAL '!F2103</f>
        <v>0</v>
      </c>
      <c r="E2091" t="str">
        <f>+'LISTADO GENERAL '!I2103</f>
        <v>LETI-GENVEN</v>
      </c>
      <c r="F2091" s="20">
        <f>+'LISTADO GENERAL '!S2103</f>
        <v>46204</v>
      </c>
      <c r="G2091">
        <f>+'LISTADO GENERAL '!T2103</f>
        <v>0</v>
      </c>
      <c r="H2091" s="21">
        <f>+'LISTADO GENERAL '!O2103</f>
        <v>4.966455696202531</v>
      </c>
      <c r="I2091">
        <f t="shared" si="64"/>
        <v>0</v>
      </c>
      <c r="J2091">
        <f>IF('LISTADO GENERAL '!K2103="EXENTO",'REF2'!I2091,I2091*1.16)</f>
        <v>0</v>
      </c>
      <c r="K2091" t="b">
        <f t="shared" si="65"/>
        <v>0</v>
      </c>
      <c r="L2091" t="str">
        <f>'LISTADO GENERAL '!A2103</f>
        <v xml:space="preserve">BROCHE DE ORO </v>
      </c>
    </row>
    <row r="2092" spans="1:12">
      <c r="A2092" s="22">
        <v>2091</v>
      </c>
      <c r="B2092" t="str">
        <f>+'LISTADO GENERAL '!B2104</f>
        <v>020980906</v>
      </c>
      <c r="C2092" t="str">
        <f>+'LISTADO GENERAL '!E2104</f>
        <v>ULGARIN 20MG X 28 CAP</v>
      </c>
      <c r="D2092">
        <f>+'LISTADO GENERAL '!F2104</f>
        <v>0</v>
      </c>
      <c r="E2092" t="str">
        <f>+'LISTADO GENERAL '!I2104</f>
        <v>LETI-GENVEN</v>
      </c>
      <c r="F2092" s="20">
        <f>+'LISTADO GENERAL '!S2104</f>
        <v>46204</v>
      </c>
      <c r="G2092">
        <f>+'LISTADO GENERAL '!T2104</f>
        <v>0</v>
      </c>
      <c r="H2092" s="21">
        <f>+'LISTADO GENERAL '!O2104</f>
        <v>8.1305194805194798</v>
      </c>
      <c r="I2092">
        <f t="shared" si="64"/>
        <v>0</v>
      </c>
      <c r="J2092">
        <f>IF('LISTADO GENERAL '!K2104="EXENTO",'REF2'!I2092,I2092*1.16)</f>
        <v>0</v>
      </c>
      <c r="K2092" t="b">
        <f t="shared" si="65"/>
        <v>0</v>
      </c>
      <c r="L2092" t="str">
        <f>'LISTADO GENERAL '!A2104</f>
        <v xml:space="preserve">BROCHE DE ORO </v>
      </c>
    </row>
    <row r="2093" spans="1:12">
      <c r="A2093" s="22">
        <v>2092</v>
      </c>
      <c r="B2093" t="str">
        <f>+'LISTADO GENERAL '!B2105</f>
        <v>020981095</v>
      </c>
      <c r="C2093" t="str">
        <f>+'LISTADO GENERAL '!E2105</f>
        <v>ULGARIN 40MG X 16 CAP</v>
      </c>
      <c r="D2093">
        <f>+'LISTADO GENERAL '!F2105</f>
        <v>0</v>
      </c>
      <c r="E2093" t="str">
        <f>+'LISTADO GENERAL '!I2105</f>
        <v>LETI-GENVEN</v>
      </c>
      <c r="F2093" s="20">
        <f>+'LISTADO GENERAL '!S2105</f>
        <v>46143</v>
      </c>
      <c r="G2093">
        <f>+'LISTADO GENERAL '!T2105</f>
        <v>0</v>
      </c>
      <c r="H2093" s="21">
        <f>+'LISTADO GENERAL '!O2105</f>
        <v>7.3409090909090908</v>
      </c>
      <c r="I2093">
        <f t="shared" si="64"/>
        <v>0</v>
      </c>
      <c r="J2093">
        <f>IF('LISTADO GENERAL '!K2105="EXENTO",'REF2'!I2093,I2093*1.16)</f>
        <v>0</v>
      </c>
      <c r="K2093" t="b">
        <f t="shared" si="65"/>
        <v>0</v>
      </c>
      <c r="L2093" t="str">
        <f>'LISTADO GENERAL '!A2105</f>
        <v xml:space="preserve">BROCHE DE ORO </v>
      </c>
    </row>
    <row r="2094" spans="1:12">
      <c r="A2094" s="22">
        <v>2093</v>
      </c>
      <c r="B2094" t="str">
        <f>+'LISTADO GENERAL '!B2106</f>
        <v>020980437</v>
      </c>
      <c r="C2094" t="str">
        <f>+'LISTADO GENERAL '!E2106</f>
        <v>ULGARIN 40MG X 32 CAP</v>
      </c>
      <c r="D2094">
        <f>+'LISTADO GENERAL '!F2106</f>
        <v>0</v>
      </c>
      <c r="E2094" t="str">
        <f>+'LISTADO GENERAL '!I2106</f>
        <v>LETI-GENVEN</v>
      </c>
      <c r="F2094" s="20">
        <f>+'LISTADO GENERAL '!S2106</f>
        <v>46174</v>
      </c>
      <c r="G2094">
        <f>+'LISTADO GENERAL '!T2106</f>
        <v>0</v>
      </c>
      <c r="H2094" s="21">
        <f>+'LISTADO GENERAL '!O2106</f>
        <v>12.238961038961037</v>
      </c>
      <c r="I2094">
        <f t="shared" si="64"/>
        <v>0</v>
      </c>
      <c r="J2094">
        <f>IF('LISTADO GENERAL '!K2106="EXENTO",'REF2'!I2094,I2094*1.16)</f>
        <v>0</v>
      </c>
      <c r="K2094" t="b">
        <f t="shared" si="65"/>
        <v>0</v>
      </c>
      <c r="L2094" t="str">
        <f>'LISTADO GENERAL '!A2106</f>
        <v xml:space="preserve">BROCHE DE ORO </v>
      </c>
    </row>
    <row r="2095" spans="1:12">
      <c r="A2095" s="22">
        <v>2094</v>
      </c>
      <c r="B2095" t="str">
        <f>+'LISTADO GENERAL '!B2107</f>
        <v>022010988</v>
      </c>
      <c r="C2095" t="str">
        <f>+'LISTADO GENERAL '!E2107</f>
        <v>UMBRELLA SPORT ACTIVE EMULSION FPS 50 X 170G</v>
      </c>
      <c r="D2095">
        <f>+'LISTADO GENERAL '!F2107</f>
        <v>0</v>
      </c>
      <c r="E2095" t="str">
        <f>+'LISTADO GENERAL '!I2107</f>
        <v>MEDIHEALTH</v>
      </c>
      <c r="F2095" s="20">
        <f>+'LISTADO GENERAL '!S2107</f>
        <v>45870</v>
      </c>
      <c r="G2095">
        <f>+'LISTADO GENERAL '!T2107</f>
        <v>0</v>
      </c>
      <c r="H2095" s="21">
        <f>+'LISTADO GENERAL '!O2107</f>
        <v>27.351785714285715</v>
      </c>
      <c r="I2095">
        <f t="shared" si="64"/>
        <v>0</v>
      </c>
      <c r="J2095">
        <f>IF('LISTADO GENERAL '!K2107="EXENTO",'REF2'!I2095,I2095*1.16)</f>
        <v>0</v>
      </c>
      <c r="K2095" t="b">
        <f t="shared" si="65"/>
        <v>0</v>
      </c>
      <c r="L2095">
        <f>'LISTADO GENERAL '!A2107</f>
        <v>0</v>
      </c>
    </row>
    <row r="2096" spans="1:12">
      <c r="A2096" s="22">
        <v>2095</v>
      </c>
      <c r="B2096" t="str">
        <f>+'LISTADO GENERAL '!B2108</f>
        <v>020580970</v>
      </c>
      <c r="C2096" t="str">
        <f>+'LISTADO GENERAL '!E2108</f>
        <v>URODUTAN FLAVOXATO 200 MG X 10 TAB</v>
      </c>
      <c r="D2096">
        <f>+'LISTADO GENERAL '!F2108</f>
        <v>0</v>
      </c>
      <c r="E2096" t="str">
        <f>+'LISTADO GENERAL '!I2108</f>
        <v>FC PHARMA</v>
      </c>
      <c r="F2096" s="20">
        <f>+'LISTADO GENERAL '!S2108</f>
        <v>46631</v>
      </c>
      <c r="G2096">
        <f>+'LISTADO GENERAL '!T2108</f>
        <v>0</v>
      </c>
      <c r="H2096" s="21">
        <f>+'LISTADO GENERAL '!O2108</f>
        <v>3.4215189873417717</v>
      </c>
      <c r="I2096">
        <f t="shared" si="64"/>
        <v>0</v>
      </c>
      <c r="J2096">
        <f>IF('LISTADO GENERAL '!K2108="EXENTO",'REF2'!I2096,I2096*1.16)</f>
        <v>0</v>
      </c>
      <c r="K2096" t="b">
        <f t="shared" si="65"/>
        <v>0</v>
      </c>
      <c r="L2096">
        <f>'LISTADO GENERAL '!A2108</f>
        <v>0</v>
      </c>
    </row>
    <row r="2097" spans="1:12">
      <c r="A2097" s="22">
        <v>2096</v>
      </c>
      <c r="B2097" t="str">
        <f>+'LISTADO GENERAL '!B2109</f>
        <v>030340006</v>
      </c>
      <c r="C2097" t="str">
        <f>+'LISTADO GENERAL '!E2109</f>
        <v>UROLPROT (SAW PALMETO) 400mg X 30 CAP</v>
      </c>
      <c r="D2097">
        <f>+'LISTADO GENERAL '!F2109</f>
        <v>0</v>
      </c>
      <c r="E2097" t="str">
        <f>+'LISTADO GENERAL '!I2109</f>
        <v>NATURLIFE</v>
      </c>
      <c r="F2097" s="20">
        <f>+'LISTADO GENERAL '!S2109</f>
        <v>45778</v>
      </c>
      <c r="G2097">
        <f>+'LISTADO GENERAL '!T2109</f>
        <v>0</v>
      </c>
      <c r="H2097" s="21">
        <f>+'LISTADO GENERAL '!O2109</f>
        <v>5.0119047619047619</v>
      </c>
      <c r="I2097">
        <f t="shared" si="64"/>
        <v>0</v>
      </c>
      <c r="J2097">
        <f>IF('LISTADO GENERAL '!K2109="EXENTO",'REF2'!I2097,I2097*1.16)</f>
        <v>0</v>
      </c>
      <c r="K2097" t="b">
        <f t="shared" si="65"/>
        <v>0</v>
      </c>
      <c r="L2097">
        <f>'LISTADO GENERAL '!A2109</f>
        <v>0</v>
      </c>
    </row>
    <row r="2098" spans="1:12">
      <c r="A2098" s="22">
        <v>2097</v>
      </c>
      <c r="B2098" t="str">
        <f>+'LISTADO GENERAL '!B2110</f>
        <v>021691091</v>
      </c>
      <c r="C2098" t="str">
        <f>+'LISTADO GENERAL '!E2110</f>
        <v>VALDIPOT 50mg X 20 TAB. GASTRORRESISTENTE</v>
      </c>
      <c r="D2098">
        <f>+'LISTADO GENERAL '!F2110</f>
        <v>0</v>
      </c>
      <c r="E2098" t="str">
        <f>+'LISTADO GENERAL '!I2110</f>
        <v>VALMOR</v>
      </c>
      <c r="F2098" s="20">
        <f>+'LISTADO GENERAL '!S2110</f>
        <v>46143</v>
      </c>
      <c r="G2098">
        <f>+'LISTADO GENERAL '!T2110</f>
        <v>0</v>
      </c>
      <c r="H2098" s="21">
        <f>+'LISTADO GENERAL '!O2110</f>
        <v>1.8441558441558441</v>
      </c>
      <c r="I2098">
        <f t="shared" si="64"/>
        <v>0</v>
      </c>
      <c r="J2098">
        <f>IF('LISTADO GENERAL '!K2110="EXENTO",'REF2'!I2098,I2098*1.16)</f>
        <v>0</v>
      </c>
      <c r="K2098" t="b">
        <f t="shared" si="65"/>
        <v>0</v>
      </c>
      <c r="L2098">
        <f>'LISTADO GENERAL '!A2110</f>
        <v>0</v>
      </c>
    </row>
    <row r="2099" spans="1:12">
      <c r="A2099" s="22">
        <v>2098</v>
      </c>
      <c r="B2099" t="str">
        <f>+'LISTADO GENERAL '!B2111</f>
        <v>032820000</v>
      </c>
      <c r="C2099" t="str">
        <f>+'LISTADO GENERAL '!E2111</f>
        <v>VALERATO DE BETAMETASONA  0.05 % X 20 g CREMA</v>
      </c>
      <c r="D2099">
        <f>+'LISTADO GENERAL '!F2111</f>
        <v>0</v>
      </c>
      <c r="E2099" t="str">
        <f>+'LISTADO GENERAL '!I2111</f>
        <v>JMW</v>
      </c>
      <c r="F2099" s="20">
        <f>+'LISTADO GENERAL '!S2111</f>
        <v>45689</v>
      </c>
      <c r="G2099">
        <f>+'LISTADO GENERAL '!T2111</f>
        <v>0</v>
      </c>
      <c r="H2099" s="21">
        <f>+'LISTADO GENERAL '!O2111</f>
        <v>2.8181818181818179</v>
      </c>
      <c r="I2099">
        <f t="shared" si="64"/>
        <v>0</v>
      </c>
      <c r="J2099">
        <f>IF('LISTADO GENERAL '!K2111="EXENTO",'REF2'!I2099,I2099*1.16)</f>
        <v>0</v>
      </c>
      <c r="K2099" t="b">
        <f t="shared" si="65"/>
        <v>0</v>
      </c>
      <c r="L2099">
        <f>'LISTADO GENERAL '!A2111</f>
        <v>0</v>
      </c>
    </row>
    <row r="2100" spans="1:12">
      <c r="A2100" s="22">
        <v>2099</v>
      </c>
      <c r="B2100" t="str">
        <f>+'LISTADO GENERAL '!B2112</f>
        <v>0236700007</v>
      </c>
      <c r="C2100" t="str">
        <f>+'LISTADO GENERAL '!E2112</f>
        <v>VALERIANA JARABE X 120mL</v>
      </c>
      <c r="D2100">
        <f>+'LISTADO GENERAL '!F2112</f>
        <v>0</v>
      </c>
      <c r="E2100" t="str">
        <f>+'LISTADO GENERAL '!I2112</f>
        <v>SOMA</v>
      </c>
      <c r="F2100" s="20">
        <f>+'LISTADO GENERAL '!S2112</f>
        <v>46082</v>
      </c>
      <c r="G2100">
        <f>+'LISTADO GENERAL '!T2112</f>
        <v>0</v>
      </c>
      <c r="H2100" s="21">
        <f>+'LISTADO GENERAL '!O2112</f>
        <v>1.9500000000000002</v>
      </c>
      <c r="I2100">
        <f t="shared" si="64"/>
        <v>0</v>
      </c>
      <c r="J2100">
        <f>IF('LISTADO GENERAL '!K2112="EXENTO",'REF2'!I2100,I2100*1.16)</f>
        <v>0</v>
      </c>
      <c r="K2100" t="b">
        <f t="shared" si="65"/>
        <v>0</v>
      </c>
      <c r="L2100" t="str">
        <f>'LISTADO GENERAL '!A2112</f>
        <v>PRODUCTOS TOP</v>
      </c>
    </row>
    <row r="2101" spans="1:12">
      <c r="A2101" s="22">
        <v>2100</v>
      </c>
      <c r="B2101" t="str">
        <f>+'LISTADO GENERAL '!B2113</f>
        <v>022870004</v>
      </c>
      <c r="C2101" t="str">
        <f>+'LISTADO GENERAL '!E2113</f>
        <v>VALSARTAN 160MG X 30 TBLS</v>
      </c>
      <c r="D2101">
        <f>+'LISTADO GENERAL '!F2113</f>
        <v>0</v>
      </c>
      <c r="E2101" t="str">
        <f>+'LISTADO GENERAL '!I2113</f>
        <v>MEDRIKHA</v>
      </c>
      <c r="F2101" s="20">
        <f>+'LISTADO GENERAL '!S2113</f>
        <v>46419</v>
      </c>
      <c r="G2101">
        <f>+'LISTADO GENERAL '!T2113</f>
        <v>0</v>
      </c>
      <c r="H2101" s="21">
        <f>+'LISTADO GENERAL '!O2113</f>
        <v>5.1644444444444453</v>
      </c>
      <c r="I2101">
        <f t="shared" si="64"/>
        <v>0</v>
      </c>
      <c r="J2101">
        <f>IF('LISTADO GENERAL '!K2113="EXENTO",'REF2'!I2101,I2101*1.16)</f>
        <v>0</v>
      </c>
      <c r="K2101" t="b">
        <f t="shared" si="65"/>
        <v>0</v>
      </c>
      <c r="L2101">
        <f>'LISTADO GENERAL '!A2113</f>
        <v>0</v>
      </c>
    </row>
    <row r="2102" spans="1:12">
      <c r="A2102" s="22">
        <v>2101</v>
      </c>
      <c r="B2102" t="str">
        <f>+'LISTADO GENERAL '!B2114</f>
        <v>020981079</v>
      </c>
      <c r="C2102" t="str">
        <f>+'LISTADO GENERAL '!E2114</f>
        <v>VALSARTAN 160mg X 7 CAP</v>
      </c>
      <c r="D2102">
        <f>+'LISTADO GENERAL '!F2114</f>
        <v>0</v>
      </c>
      <c r="E2102" t="str">
        <f>+'LISTADO GENERAL '!I2114</f>
        <v>LETI-GENVEN</v>
      </c>
      <c r="F2102" s="20">
        <f>+'LISTADO GENERAL '!S2114</f>
        <v>46113</v>
      </c>
      <c r="G2102">
        <f>+'LISTADO GENERAL '!T2114</f>
        <v>0</v>
      </c>
      <c r="H2102" s="21">
        <f>+'LISTADO GENERAL '!O2114</f>
        <v>3.3435064935064931</v>
      </c>
      <c r="I2102">
        <f t="shared" si="64"/>
        <v>0</v>
      </c>
      <c r="J2102">
        <f>IF('LISTADO GENERAL '!K2114="EXENTO",'REF2'!I2102,I2102*1.16)</f>
        <v>0</v>
      </c>
      <c r="K2102" t="b">
        <f t="shared" si="65"/>
        <v>0</v>
      </c>
      <c r="L2102" t="str">
        <f>'LISTADO GENERAL '!A2114</f>
        <v xml:space="preserve">BROCHE DE ORO </v>
      </c>
    </row>
    <row r="2103" spans="1:12">
      <c r="A2103" s="22">
        <v>2102</v>
      </c>
      <c r="B2103" t="str">
        <f>+'LISTADO GENERAL '!B2115</f>
        <v>020981167</v>
      </c>
      <c r="C2103" t="str">
        <f>+'LISTADO GENERAL '!E2115</f>
        <v>VALSARTAN 160mg X30 CAP</v>
      </c>
      <c r="D2103">
        <f>+'LISTADO GENERAL '!F2115</f>
        <v>0</v>
      </c>
      <c r="E2103" t="str">
        <f>+'LISTADO GENERAL '!I2115</f>
        <v>LETI-GENVEN</v>
      </c>
      <c r="F2103" s="20">
        <f>+'LISTADO GENERAL '!S2115</f>
        <v>46143</v>
      </c>
      <c r="G2103">
        <f>+'LISTADO GENERAL '!T2115</f>
        <v>0</v>
      </c>
      <c r="H2103" s="21">
        <f>+'LISTADO GENERAL '!O2115</f>
        <v>12.263636363636362</v>
      </c>
      <c r="I2103">
        <f t="shared" si="64"/>
        <v>0</v>
      </c>
      <c r="J2103">
        <f>IF('LISTADO GENERAL '!K2115="EXENTO",'REF2'!I2103,I2103*1.16)</f>
        <v>0</v>
      </c>
      <c r="K2103" t="b">
        <f t="shared" si="65"/>
        <v>0</v>
      </c>
      <c r="L2103" t="str">
        <f>'LISTADO GENERAL '!A2115</f>
        <v xml:space="preserve">BROCHE DE ORO </v>
      </c>
    </row>
    <row r="2104" spans="1:12">
      <c r="A2104" s="22">
        <v>2103</v>
      </c>
      <c r="B2104" t="str">
        <f>+'LISTADO GENERAL '!B2116</f>
        <v>020981070</v>
      </c>
      <c r="C2104" t="str">
        <f>+'LISTADO GENERAL '!E2116</f>
        <v>VALSARTAN 80 MG X 14 CAP</v>
      </c>
      <c r="D2104">
        <f>+'LISTADO GENERAL '!F2116</f>
        <v>0</v>
      </c>
      <c r="E2104" t="str">
        <f>+'LISTADO GENERAL '!I2116</f>
        <v>LETI-GENVEN</v>
      </c>
      <c r="F2104" s="20">
        <f>+'LISTADO GENERAL '!S2116</f>
        <v>46204</v>
      </c>
      <c r="G2104">
        <f>+'LISTADO GENERAL '!T2116</f>
        <v>0</v>
      </c>
      <c r="H2104" s="21">
        <f>+'LISTADO GENERAL '!O2116</f>
        <v>3.2324675324675325</v>
      </c>
      <c r="I2104">
        <f t="shared" si="64"/>
        <v>0</v>
      </c>
      <c r="J2104">
        <f>IF('LISTADO GENERAL '!K2116="EXENTO",'REF2'!I2104,I2104*1.16)</f>
        <v>0</v>
      </c>
      <c r="K2104" t="b">
        <f t="shared" si="65"/>
        <v>0</v>
      </c>
      <c r="L2104" t="str">
        <f>'LISTADO GENERAL '!A2116</f>
        <v xml:space="preserve">BROCHE DE ORO </v>
      </c>
    </row>
    <row r="2105" spans="1:12">
      <c r="A2105" s="22">
        <v>2104</v>
      </c>
      <c r="B2105" t="str">
        <f>+'LISTADO GENERAL '!B2117</f>
        <v>020930594</v>
      </c>
      <c r="C2105" t="str">
        <f>+'LISTADO GENERAL '!E2117</f>
        <v>VALSARTAN 80 MG X 14 TAB</v>
      </c>
      <c r="D2105">
        <f>+'LISTADO GENERAL '!F2117</f>
        <v>0</v>
      </c>
      <c r="E2105" t="str">
        <f>+'LISTADO GENERAL '!I2117</f>
        <v>LA SANTE</v>
      </c>
      <c r="F2105" s="20">
        <f>+'LISTADO GENERAL '!S2117</f>
        <v>46204</v>
      </c>
      <c r="G2105">
        <f>+'LISTADO GENERAL '!T2117</f>
        <v>0</v>
      </c>
      <c r="H2105" s="21">
        <f>+'LISTADO GENERAL '!O2117</f>
        <v>2.9988000000000001</v>
      </c>
      <c r="I2105">
        <f t="shared" si="64"/>
        <v>0</v>
      </c>
      <c r="J2105">
        <f>IF('LISTADO GENERAL '!K2117="EXENTO",'REF2'!I2105,I2105*1.16)</f>
        <v>0</v>
      </c>
      <c r="K2105" t="b">
        <f t="shared" si="65"/>
        <v>0</v>
      </c>
      <c r="L2105" t="str">
        <f>'LISTADO GENERAL '!A2117</f>
        <v>BROCHE DE ORO</v>
      </c>
    </row>
    <row r="2106" spans="1:12">
      <c r="A2106" s="22">
        <v>2105</v>
      </c>
      <c r="B2106" t="str">
        <f>+'LISTADO GENERAL '!B2118</f>
        <v>BKVALSAR00800000</v>
      </c>
      <c r="C2106" t="str">
        <f>+'LISTADO GENERAL '!E2118</f>
        <v>VALSARTAN 80 MG X 30 TAB</v>
      </c>
      <c r="D2106">
        <f>+'LISTADO GENERAL '!F2118</f>
        <v>0</v>
      </c>
      <c r="E2106" t="str">
        <f>+'LISTADO GENERAL '!I2118</f>
        <v>BUKA</v>
      </c>
      <c r="F2106" s="20">
        <f>+'LISTADO GENERAL '!S2118</f>
        <v>46419</v>
      </c>
      <c r="G2106">
        <f>+'LISTADO GENERAL '!T2118</f>
        <v>0</v>
      </c>
      <c r="H2106" s="21">
        <f>+'LISTADO GENERAL '!O2118</f>
        <v>3.7272727272727275</v>
      </c>
      <c r="I2106">
        <f t="shared" si="64"/>
        <v>0</v>
      </c>
      <c r="J2106">
        <f>IF('LISTADO GENERAL '!K2118="EXENTO",'REF2'!I2106,I2106*1.16)</f>
        <v>0</v>
      </c>
      <c r="K2106" t="b">
        <f t="shared" si="65"/>
        <v>0</v>
      </c>
      <c r="L2106">
        <f>'LISTADO GENERAL '!A2118</f>
        <v>0</v>
      </c>
    </row>
    <row r="2107" spans="1:12">
      <c r="A2107" s="22">
        <v>2106</v>
      </c>
      <c r="B2107" t="str">
        <f>+'LISTADO GENERAL '!B2119</f>
        <v>022720025</v>
      </c>
      <c r="C2107" t="str">
        <f>+'LISTADO GENERAL '!E2119</f>
        <v>VALSARTAN 80MG X 10 TAB (BLISTER)</v>
      </c>
      <c r="D2107">
        <f>+'LISTADO GENERAL '!F2119</f>
        <v>0</v>
      </c>
      <c r="E2107" t="str">
        <f>+'LISTADO GENERAL '!I2119</f>
        <v>FAHD</v>
      </c>
      <c r="F2107" s="20">
        <f>+'LISTADO GENERAL '!S2119</f>
        <v>45689</v>
      </c>
      <c r="G2107">
        <f>+'LISTADO GENERAL '!T2119</f>
        <v>0</v>
      </c>
      <c r="H2107" s="21">
        <f>+'LISTADO GENERAL '!O2119</f>
        <v>1.8214285714285716</v>
      </c>
      <c r="I2107">
        <f t="shared" si="64"/>
        <v>0</v>
      </c>
      <c r="J2107">
        <f>IF('LISTADO GENERAL '!K2119="EXENTO",'REF2'!I2107,I2107*1.16)</f>
        <v>0</v>
      </c>
      <c r="K2107" t="b">
        <f t="shared" si="65"/>
        <v>0</v>
      </c>
      <c r="L2107">
        <f>'LISTADO GENERAL '!A2119</f>
        <v>0</v>
      </c>
    </row>
    <row r="2108" spans="1:12">
      <c r="A2108" s="22">
        <v>2107</v>
      </c>
      <c r="B2108" t="str">
        <f>+'LISTADO GENERAL '!B2120</f>
        <v>020640941</v>
      </c>
      <c r="C2108" t="str">
        <f>+'LISTADO GENERAL '!E2120</f>
        <v>VALSARTÁN 80MG X 30 COMP</v>
      </c>
      <c r="D2108">
        <f>+'LISTADO GENERAL '!F2120</f>
        <v>0</v>
      </c>
      <c r="E2108" t="str">
        <f>+'LISTADO GENERAL '!I2120</f>
        <v>GENERICO DE CALIDAD</v>
      </c>
      <c r="F2108" s="20">
        <f>+'LISTADO GENERAL '!S2120</f>
        <v>46327</v>
      </c>
      <c r="G2108">
        <f>+'LISTADO GENERAL '!T2120</f>
        <v>0</v>
      </c>
      <c r="H2108" s="21">
        <f>+'LISTADO GENERAL '!O2120</f>
        <v>5.5872727272727261</v>
      </c>
      <c r="I2108">
        <f t="shared" si="64"/>
        <v>0</v>
      </c>
      <c r="J2108">
        <f>IF('LISTADO GENERAL '!K2120="EXENTO",'REF2'!I2108,I2108*1.16)</f>
        <v>0</v>
      </c>
      <c r="K2108" t="b">
        <f t="shared" si="65"/>
        <v>0</v>
      </c>
      <c r="L2108" t="str">
        <f>'LISTADO GENERAL '!A2120</f>
        <v>PRODUCTOS TOP</v>
      </c>
    </row>
    <row r="2109" spans="1:12">
      <c r="A2109" s="22">
        <v>2108</v>
      </c>
      <c r="B2109" t="str">
        <f>+'LISTADO GENERAL '!B2121</f>
        <v>020980861</v>
      </c>
      <c r="C2109" t="str">
        <f>+'LISTADO GENERAL '!E2121</f>
        <v>VALSARTAN 80mg X30 CAP</v>
      </c>
      <c r="D2109">
        <f>+'LISTADO GENERAL '!F2121</f>
        <v>0</v>
      </c>
      <c r="E2109" t="str">
        <f>+'LISTADO GENERAL '!I2121</f>
        <v>LETI-GENVEN</v>
      </c>
      <c r="F2109" s="20">
        <f>+'LISTADO GENERAL '!S2121</f>
        <v>46204</v>
      </c>
      <c r="G2109">
        <f>+'LISTADO GENERAL '!T2121</f>
        <v>0</v>
      </c>
      <c r="H2109" s="21">
        <f>+'LISTADO GENERAL '!O2121</f>
        <v>5.9097402597402597</v>
      </c>
      <c r="I2109">
        <f t="shared" si="64"/>
        <v>0</v>
      </c>
      <c r="J2109">
        <f>IF('LISTADO GENERAL '!K2121="EXENTO",'REF2'!I2109,I2109*1.16)</f>
        <v>0</v>
      </c>
      <c r="K2109" t="b">
        <f t="shared" si="65"/>
        <v>0</v>
      </c>
      <c r="L2109" t="str">
        <f>'LISTADO GENERAL '!A2121</f>
        <v xml:space="preserve">BROCHE DE ORO </v>
      </c>
    </row>
    <row r="2110" spans="1:12">
      <c r="A2110" s="22">
        <v>2109</v>
      </c>
      <c r="B2110" t="str">
        <f>+'LISTADO GENERAL '!B2122</f>
        <v>020931125</v>
      </c>
      <c r="C2110" t="str">
        <f>+'LISTADO GENERAL '!E2122</f>
        <v>VALSARTAN+ AMLODIPINA 160mg/10mg X 10 TBLS</v>
      </c>
      <c r="D2110">
        <f>+'LISTADO GENERAL '!F2122</f>
        <v>0</v>
      </c>
      <c r="E2110" t="str">
        <f>+'LISTADO GENERAL '!I2122</f>
        <v>LA SANTE</v>
      </c>
      <c r="F2110" s="20">
        <f>+'LISTADO GENERAL '!S2122</f>
        <v>46235</v>
      </c>
      <c r="G2110">
        <f>+'LISTADO GENERAL '!T2122</f>
        <v>0</v>
      </c>
      <c r="H2110" s="21">
        <f>+'LISTADO GENERAL '!O2122</f>
        <v>4.0179999999999998</v>
      </c>
      <c r="I2110">
        <f t="shared" si="64"/>
        <v>0</v>
      </c>
      <c r="J2110">
        <f>IF('LISTADO GENERAL '!K2122="EXENTO",'REF2'!I2110,I2110*1.16)</f>
        <v>0</v>
      </c>
      <c r="K2110" t="b">
        <f t="shared" si="65"/>
        <v>0</v>
      </c>
      <c r="L2110" t="str">
        <f>'LISTADO GENERAL '!A2122</f>
        <v>BROCHE DE ORO</v>
      </c>
    </row>
    <row r="2111" spans="1:12">
      <c r="A2111" s="22">
        <v>2110</v>
      </c>
      <c r="B2111" t="str">
        <f>+'LISTADO GENERAL '!B2123</f>
        <v>020930965</v>
      </c>
      <c r="C2111" t="str">
        <f>+'LISTADO GENERAL '!E2123</f>
        <v>VALSARTAN+ AMLODIPINA 80mg/5mg X 10 TBLS</v>
      </c>
      <c r="D2111">
        <f>+'LISTADO GENERAL '!F2123</f>
        <v>0</v>
      </c>
      <c r="E2111" t="str">
        <f>+'LISTADO GENERAL '!I2123</f>
        <v>LA SANTE</v>
      </c>
      <c r="F2111" s="20">
        <f>+'LISTADO GENERAL '!S2123</f>
        <v>46235</v>
      </c>
      <c r="G2111">
        <f>+'LISTADO GENERAL '!T2123</f>
        <v>0</v>
      </c>
      <c r="H2111" s="21">
        <f>+'LISTADO GENERAL '!O2123</f>
        <v>4.0649350649350646</v>
      </c>
      <c r="I2111">
        <f t="shared" si="64"/>
        <v>0</v>
      </c>
      <c r="J2111">
        <f>IF('LISTADO GENERAL '!K2123="EXENTO",'REF2'!I2111,I2111*1.16)</f>
        <v>0</v>
      </c>
      <c r="K2111" t="b">
        <f t="shared" si="65"/>
        <v>0</v>
      </c>
      <c r="L2111" t="str">
        <f>'LISTADO GENERAL '!A2123</f>
        <v>BROCHE DE ORO</v>
      </c>
    </row>
    <row r="2112" spans="1:12">
      <c r="A2112" s="22">
        <v>2111</v>
      </c>
      <c r="B2112" t="str">
        <f>+'LISTADO GENERAL '!B2124</f>
        <v>022740054</v>
      </c>
      <c r="C2112" t="str">
        <f>+'LISTADO GENERAL '!E2124</f>
        <v>VAZKOR  5 MG X 20 TAB</v>
      </c>
      <c r="D2112">
        <f>+'LISTADO GENERAL '!F2124</f>
        <v>0</v>
      </c>
      <c r="E2112" t="str">
        <f>+'LISTADO GENERAL '!I2124</f>
        <v>POLINAC</v>
      </c>
      <c r="F2112" s="20">
        <f>+'LISTADO GENERAL '!S2124</f>
        <v>46054</v>
      </c>
      <c r="G2112">
        <f>+'LISTADO GENERAL '!T2124</f>
        <v>0</v>
      </c>
      <c r="H2112" s="21">
        <f>+'LISTADO GENERAL '!O2124</f>
        <v>0.59523809523809523</v>
      </c>
      <c r="I2112">
        <f t="shared" si="64"/>
        <v>0</v>
      </c>
      <c r="J2112">
        <f>IF('LISTADO GENERAL '!K2124="EXENTO",'REF2'!I2112,I2112*1.16)</f>
        <v>0</v>
      </c>
      <c r="K2112" t="b">
        <f t="shared" si="65"/>
        <v>0</v>
      </c>
      <c r="L2112" t="str">
        <f>'LISTADO GENERAL '!A2124</f>
        <v>PRODUCTOS TOP</v>
      </c>
    </row>
    <row r="2113" spans="1:12">
      <c r="A2113" s="22">
        <v>2112</v>
      </c>
      <c r="B2113" t="str">
        <f>+'LISTADO GENERAL '!B2125</f>
        <v>022740053</v>
      </c>
      <c r="C2113" t="str">
        <f>+'LISTADO GENERAL '!E2125</f>
        <v>VAZKOR 10 MG X 20 TAB</v>
      </c>
      <c r="D2113">
        <f>+'LISTADO GENERAL '!F2125</f>
        <v>0</v>
      </c>
      <c r="E2113" t="str">
        <f>+'LISTADO GENERAL '!I2125</f>
        <v>POLINAC</v>
      </c>
      <c r="F2113" s="20">
        <f>+'LISTADO GENERAL '!S2125</f>
        <v>45901</v>
      </c>
      <c r="G2113">
        <f>+'LISTADO GENERAL '!T2125</f>
        <v>0</v>
      </c>
      <c r="H2113" s="21">
        <f>+'LISTADO GENERAL '!O2125</f>
        <v>0.72619047619047616</v>
      </c>
      <c r="I2113">
        <f t="shared" si="64"/>
        <v>0</v>
      </c>
      <c r="J2113">
        <f>IF('LISTADO GENERAL '!K2125="EXENTO",'REF2'!I2113,I2113*1.16)</f>
        <v>0</v>
      </c>
      <c r="K2113" t="b">
        <f t="shared" si="65"/>
        <v>0</v>
      </c>
      <c r="L2113">
        <f>'LISTADO GENERAL '!A2125</f>
        <v>0</v>
      </c>
    </row>
    <row r="2114" spans="1:12">
      <c r="A2114" s="22">
        <v>2113</v>
      </c>
      <c r="B2114" t="str">
        <f>+'LISTADO GENERAL '!B2126</f>
        <v>021091142</v>
      </c>
      <c r="C2114" t="str">
        <f>+'LISTADO GENERAL '!E2126</f>
        <v>VECTUS ( TADALAFILO) 20 X 1 TAB</v>
      </c>
      <c r="D2114">
        <f>+'LISTADO GENERAL '!F2126</f>
        <v>0</v>
      </c>
      <c r="E2114" t="str">
        <f>+'LISTADO GENERAL '!I2126</f>
        <v>MEYER</v>
      </c>
      <c r="F2114" s="20">
        <f>+'LISTADO GENERAL '!S2126</f>
        <v>46266</v>
      </c>
      <c r="G2114">
        <f>+'LISTADO GENERAL '!T2126</f>
        <v>0</v>
      </c>
      <c r="H2114" s="21">
        <f>+'LISTADO GENERAL '!O2126</f>
        <v>0.71539999999999992</v>
      </c>
      <c r="I2114">
        <f t="shared" ref="I2114:I2177" si="66">+H2114*G2114</f>
        <v>0</v>
      </c>
      <c r="J2114">
        <f>IF('LISTADO GENERAL '!K2126="EXENTO",'REF2'!I2114,I2114*1.16)</f>
        <v>0</v>
      </c>
      <c r="K2114" t="b">
        <f t="shared" si="65"/>
        <v>0</v>
      </c>
      <c r="L2114" t="str">
        <f>'LISTADO GENERAL '!A2126</f>
        <v>BROCHE DE ORO</v>
      </c>
    </row>
    <row r="2115" spans="1:12">
      <c r="A2115" s="22">
        <v>2114</v>
      </c>
      <c r="B2115" t="str">
        <f>+'LISTADO GENERAL '!B2127</f>
        <v>021091157</v>
      </c>
      <c r="C2115" t="str">
        <f>+'LISTADO GENERAL '!E2127</f>
        <v>VECTUS (TADALAFILO)  5MG X 10 TAB</v>
      </c>
      <c r="D2115">
        <f>+'LISTADO GENERAL '!F2127</f>
        <v>0</v>
      </c>
      <c r="E2115" t="str">
        <f>+'LISTADO GENERAL '!I2127</f>
        <v>MEYER</v>
      </c>
      <c r="F2115" s="20">
        <f>+'LISTADO GENERAL '!S2127</f>
        <v>46266</v>
      </c>
      <c r="G2115">
        <f>+'LISTADO GENERAL '!T2127</f>
        <v>0</v>
      </c>
      <c r="H2115" s="21">
        <f>+'LISTADO GENERAL '!O2127</f>
        <v>1.4014</v>
      </c>
      <c r="I2115">
        <f t="shared" si="66"/>
        <v>0</v>
      </c>
      <c r="J2115">
        <f>IF('LISTADO GENERAL '!K2127="EXENTO",'REF2'!I2115,I2115*1.16)</f>
        <v>0</v>
      </c>
      <c r="K2115" t="b">
        <f t="shared" ref="K2115:K2178" si="67">IF(AND(G2115&gt;0,OR(L2115=$L$1,L2115=$M$1)),ROW())</f>
        <v>0</v>
      </c>
      <c r="L2115" t="str">
        <f>'LISTADO GENERAL '!A2127</f>
        <v>BROCHE DE ORO</v>
      </c>
    </row>
    <row r="2116" spans="1:12">
      <c r="A2116" s="22">
        <v>2115</v>
      </c>
      <c r="B2116" t="str">
        <f>+'LISTADO GENERAL '!B2128</f>
        <v>021091158</v>
      </c>
      <c r="C2116" t="str">
        <f>+'LISTADO GENERAL '!E2128</f>
        <v>VECTUS (TADALAFILO)  5MG X 20 TAB</v>
      </c>
      <c r="D2116">
        <f>+'LISTADO GENERAL '!F2128</f>
        <v>0</v>
      </c>
      <c r="E2116" t="str">
        <f>+'LISTADO GENERAL '!I2128</f>
        <v>MEYER</v>
      </c>
      <c r="F2116" s="20">
        <f>+'LISTADO GENERAL '!S2128</f>
        <v>46082</v>
      </c>
      <c r="G2116">
        <f>+'LISTADO GENERAL '!T2128</f>
        <v>0</v>
      </c>
      <c r="H2116" s="21">
        <f>+'LISTADO GENERAL '!O2128</f>
        <v>2.7930000000000001</v>
      </c>
      <c r="I2116">
        <f t="shared" si="66"/>
        <v>0</v>
      </c>
      <c r="J2116">
        <f>IF('LISTADO GENERAL '!K2128="EXENTO",'REF2'!I2116,I2116*1.16)</f>
        <v>0</v>
      </c>
      <c r="K2116" t="b">
        <f t="shared" si="67"/>
        <v>0</v>
      </c>
      <c r="L2116" t="str">
        <f>'LISTADO GENERAL '!A2128</f>
        <v>BROCHE DE ORO</v>
      </c>
    </row>
    <row r="2117" spans="1:12">
      <c r="A2117" s="22">
        <v>2116</v>
      </c>
      <c r="B2117" t="str">
        <f>+'LISTADO GENERAL '!B2129</f>
        <v>021091159</v>
      </c>
      <c r="C2117" t="str">
        <f>+'LISTADO GENERAL '!E2129</f>
        <v>VECTUS (TADALAFILO)  5MG X 30 TAB</v>
      </c>
      <c r="D2117">
        <f>+'LISTADO GENERAL '!F2129</f>
        <v>0</v>
      </c>
      <c r="E2117" t="str">
        <f>+'LISTADO GENERAL '!I2129</f>
        <v>MEYER</v>
      </c>
      <c r="F2117" s="20">
        <f>+'LISTADO GENERAL '!S2129</f>
        <v>46174</v>
      </c>
      <c r="G2117">
        <f>+'LISTADO GENERAL '!T2129</f>
        <v>0</v>
      </c>
      <c r="H2117" s="21">
        <f>+'LISTADO GENERAL '!O2129</f>
        <v>4.2237999999999998</v>
      </c>
      <c r="I2117">
        <f t="shared" si="66"/>
        <v>0</v>
      </c>
      <c r="J2117">
        <f>IF('LISTADO GENERAL '!K2129="EXENTO",'REF2'!I2117,I2117*1.16)</f>
        <v>0</v>
      </c>
      <c r="K2117" t="b">
        <f t="shared" si="67"/>
        <v>0</v>
      </c>
      <c r="L2117" t="str">
        <f>'LISTADO GENERAL '!A2129</f>
        <v>BROCHE DE ORO</v>
      </c>
    </row>
    <row r="2118" spans="1:12">
      <c r="A2118" s="22">
        <v>2117</v>
      </c>
      <c r="B2118" t="str">
        <f>+'LISTADO GENERAL '!B2130</f>
        <v>021091156</v>
      </c>
      <c r="C2118" t="str">
        <f>+'LISTADO GENERAL '!E2130</f>
        <v>VECTUS 20 MG X 2 TAB</v>
      </c>
      <c r="D2118">
        <f>+'LISTADO GENERAL '!F2130</f>
        <v>0</v>
      </c>
      <c r="E2118" t="str">
        <f>+'LISTADO GENERAL '!I2130</f>
        <v>MEYER</v>
      </c>
      <c r="F2118" s="20">
        <f>+'LISTADO GENERAL '!S2130</f>
        <v>46266</v>
      </c>
      <c r="G2118">
        <f>+'LISTADO GENERAL '!T2130</f>
        <v>0</v>
      </c>
      <c r="H2118" s="21">
        <f>+'LISTADO GENERAL '!O2130</f>
        <v>1.323</v>
      </c>
      <c r="I2118">
        <f t="shared" si="66"/>
        <v>0</v>
      </c>
      <c r="J2118">
        <f>IF('LISTADO GENERAL '!K2130="EXENTO",'REF2'!I2118,I2118*1.16)</f>
        <v>0</v>
      </c>
      <c r="K2118" t="b">
        <f t="shared" si="67"/>
        <v>0</v>
      </c>
      <c r="L2118" t="str">
        <f>'LISTADO GENERAL '!A2130</f>
        <v>BROCHE DE ORO</v>
      </c>
    </row>
    <row r="2119" spans="1:12">
      <c r="A2119" s="22">
        <v>2118</v>
      </c>
      <c r="B2119" t="str">
        <f>+'LISTADO GENERAL '!B2131</f>
        <v>043420000</v>
      </c>
      <c r="C2119" t="str">
        <f>+'LISTADO GENERAL '!E2131</f>
        <v xml:space="preserve">VENDA DE YESO 8X3 (20CM X 2,7MT) </v>
      </c>
      <c r="D2119">
        <f>+'LISTADO GENERAL '!F2131</f>
        <v>0</v>
      </c>
      <c r="E2119" t="str">
        <f>+'LISTADO GENERAL '!I2131</f>
        <v xml:space="preserve">GENIACARE </v>
      </c>
      <c r="F2119" s="20">
        <f>+'LISTADO GENERAL '!S2131</f>
        <v>47392</v>
      </c>
      <c r="G2119">
        <f>+'LISTADO GENERAL '!T2131</f>
        <v>0</v>
      </c>
      <c r="H2119" s="21">
        <f>+'LISTADO GENERAL '!O2131</f>
        <v>4.4249999999999998</v>
      </c>
      <c r="I2119">
        <f t="shared" si="66"/>
        <v>0</v>
      </c>
      <c r="J2119">
        <f>IF('LISTADO GENERAL '!K2131="EXENTO",'REF2'!I2119,I2119*1.16)</f>
        <v>0</v>
      </c>
      <c r="K2119" t="b">
        <f t="shared" si="67"/>
        <v>0</v>
      </c>
      <c r="L2119">
        <f>'LISTADO GENERAL '!A2131</f>
        <v>0</v>
      </c>
    </row>
    <row r="2120" spans="1:12">
      <c r="A2120" s="22">
        <v>2119</v>
      </c>
      <c r="B2120" t="str">
        <f>+'LISTADO GENERAL '!B2132</f>
        <v>041840167</v>
      </c>
      <c r="C2120" t="str">
        <f>+'LISTADO GENERAL '!E2132</f>
        <v>VENDA SINTETICA PARA YESO CASTING - MED  20 CM X 3,6M</v>
      </c>
      <c r="D2120">
        <f>+'LISTADO GENERAL '!F2132</f>
        <v>0</v>
      </c>
      <c r="E2120" t="str">
        <f>+'LISTADO GENERAL '!I2132</f>
        <v>MEDICARE</v>
      </c>
      <c r="F2120" s="20">
        <f>+'LISTADO GENERAL '!S2132</f>
        <v>46661</v>
      </c>
      <c r="G2120">
        <f>+'LISTADO GENERAL '!T2132</f>
        <v>0</v>
      </c>
      <c r="H2120" s="21">
        <f>+'LISTADO GENERAL '!O2132</f>
        <v>6.1111111111111107</v>
      </c>
      <c r="I2120">
        <f t="shared" si="66"/>
        <v>0</v>
      </c>
      <c r="J2120">
        <f>IF('LISTADO GENERAL '!K2132="EXENTO",'REF2'!I2120,I2120*1.16)</f>
        <v>0</v>
      </c>
      <c r="K2120" t="b">
        <f t="shared" si="67"/>
        <v>0</v>
      </c>
      <c r="L2120">
        <f>'LISTADO GENERAL '!A2132</f>
        <v>0</v>
      </c>
    </row>
    <row r="2121" spans="1:12">
      <c r="A2121" s="22">
        <v>2120</v>
      </c>
      <c r="B2121" t="str">
        <f>+'LISTADO GENERAL '!B2133</f>
        <v>043270028</v>
      </c>
      <c r="C2121" t="str">
        <f>+'LISTADO GENERAL '!E2133</f>
        <v>VENDAS DE YESO 10 Cm X 2.7 M</v>
      </c>
      <c r="D2121">
        <f>+'LISTADO GENERAL '!F2133</f>
        <v>0</v>
      </c>
      <c r="E2121" t="str">
        <f>+'LISTADO GENERAL '!I2133</f>
        <v xml:space="preserve">GENIACARE </v>
      </c>
      <c r="F2121" s="20">
        <f>+'LISTADO GENERAL '!S2133</f>
        <v>47423</v>
      </c>
      <c r="G2121">
        <f>+'LISTADO GENERAL '!T2133</f>
        <v>0</v>
      </c>
      <c r="H2121" s="21">
        <f>+'LISTADO GENERAL '!O2133</f>
        <v>2.4525000000000001</v>
      </c>
      <c r="I2121">
        <f t="shared" si="66"/>
        <v>0</v>
      </c>
      <c r="J2121">
        <f>IF('LISTADO GENERAL '!K2133="EXENTO",'REF2'!I2121,I2121*1.16)</f>
        <v>0</v>
      </c>
      <c r="K2121" t="b">
        <f t="shared" si="67"/>
        <v>0</v>
      </c>
      <c r="L2121">
        <f>'LISTADO GENERAL '!A2133</f>
        <v>0</v>
      </c>
    </row>
    <row r="2122" spans="1:12">
      <c r="A2122" s="22">
        <v>2121</v>
      </c>
      <c r="B2122" t="str">
        <f>+'LISTADO GENERAL '!B2134</f>
        <v>043420016</v>
      </c>
      <c r="C2122" t="str">
        <f>+'LISTADO GENERAL '!E2134</f>
        <v>VENDAS DE YESO 15 cm X 2.7 M ( ORTOBAN)</v>
      </c>
      <c r="D2122">
        <f>+'LISTADO GENERAL '!F2134</f>
        <v>0</v>
      </c>
      <c r="E2122" t="str">
        <f>+'LISTADO GENERAL '!I2134</f>
        <v xml:space="preserve">GENIACARE </v>
      </c>
      <c r="F2122" s="20">
        <f>+'LISTADO GENERAL '!S2134</f>
        <v>47392</v>
      </c>
      <c r="G2122">
        <f>+'LISTADO GENERAL '!T2134</f>
        <v>0</v>
      </c>
      <c r="H2122" s="21">
        <f>+'LISTADO GENERAL '!O2134</f>
        <v>3.3875000000000002</v>
      </c>
      <c r="I2122">
        <f t="shared" si="66"/>
        <v>0</v>
      </c>
      <c r="J2122">
        <f>IF('LISTADO GENERAL '!K2134="EXENTO",'REF2'!I2122,I2122*1.16)</f>
        <v>0</v>
      </c>
      <c r="K2122" t="b">
        <f t="shared" si="67"/>
        <v>0</v>
      </c>
      <c r="L2122" t="str">
        <f>'LISTADO GENERAL '!A2134</f>
        <v>PRODUCTOS TOP</v>
      </c>
    </row>
    <row r="2123" spans="1:12">
      <c r="A2123" s="22">
        <v>2122</v>
      </c>
      <c r="B2123" t="str">
        <f>+'LISTADO GENERAL '!B2135</f>
        <v>021181099</v>
      </c>
      <c r="C2123" t="str">
        <f>+'LISTADO GENERAL '!E2135</f>
        <v>VENTIRCORT AEROSOL</v>
      </c>
      <c r="D2123">
        <f>+'LISTADO GENERAL '!F2135</f>
        <v>0</v>
      </c>
      <c r="E2123" t="str">
        <f>+'LISTADO GENERAL '!I2135</f>
        <v>OFTALMI</v>
      </c>
      <c r="F2123" s="20">
        <f>+'LISTADO GENERAL '!S2135</f>
        <v>46388</v>
      </c>
      <c r="G2123">
        <f>+'LISTADO GENERAL '!T2135</f>
        <v>0</v>
      </c>
      <c r="H2123" s="21">
        <f>+'LISTADO GENERAL '!O2135</f>
        <v>12.641999999999999</v>
      </c>
      <c r="I2123">
        <f t="shared" si="66"/>
        <v>0</v>
      </c>
      <c r="J2123">
        <f>IF('LISTADO GENERAL '!K2135="EXENTO",'REF2'!I2123,I2123*1.16)</f>
        <v>0</v>
      </c>
      <c r="K2123" t="b">
        <f t="shared" si="67"/>
        <v>0</v>
      </c>
      <c r="L2123" t="str">
        <f>'LISTADO GENERAL '!A2135</f>
        <v>BROCHE DE ORO</v>
      </c>
    </row>
    <row r="2124" spans="1:12">
      <c r="A2124" s="22">
        <v>2123</v>
      </c>
      <c r="B2124" t="str">
        <f>+'LISTADO GENERAL '!B2136</f>
        <v>020351017</v>
      </c>
      <c r="C2124" t="str">
        <f>+'LISTADO GENERAL '!E2136</f>
        <v>VERALEN (DICLOFENAC DIETILAMONIO)1.16% X 50g</v>
      </c>
      <c r="D2124">
        <f>+'LISTADO GENERAL '!F2136</f>
        <v>0</v>
      </c>
      <c r="E2124" t="str">
        <f>+'LISTADO GENERAL '!I2136</f>
        <v>COFASA</v>
      </c>
      <c r="F2124" s="20">
        <f>+'LISTADO GENERAL '!S2136</f>
        <v>46296</v>
      </c>
      <c r="G2124">
        <f>+'LISTADO GENERAL '!T2136</f>
        <v>0</v>
      </c>
      <c r="H2124" s="21">
        <f>+'LISTADO GENERAL '!O2136</f>
        <v>6.8377777777777773</v>
      </c>
      <c r="I2124">
        <f t="shared" si="66"/>
        <v>0</v>
      </c>
      <c r="J2124">
        <f>IF('LISTADO GENERAL '!K2136="EXENTO",'REF2'!I2124,I2124*1.16)</f>
        <v>0</v>
      </c>
      <c r="K2124" t="b">
        <f t="shared" si="67"/>
        <v>0</v>
      </c>
      <c r="L2124">
        <f>'LISTADO GENERAL '!A2136</f>
        <v>0</v>
      </c>
    </row>
    <row r="2125" spans="1:12">
      <c r="A2125" s="22">
        <v>2124</v>
      </c>
      <c r="B2125" t="str">
        <f>+'LISTADO GENERAL '!B2137</f>
        <v>021701023</v>
      </c>
      <c r="C2125" t="str">
        <f>+'LISTADO GENERAL '!E2137</f>
        <v>VESTAX (ACETAMINOFEN) 650 mg X 10 TBL</v>
      </c>
      <c r="D2125">
        <f>+'LISTADO GENERAL '!F2137</f>
        <v>0</v>
      </c>
      <c r="E2125" t="str">
        <f>+'LISTADO GENERAL '!I2137</f>
        <v>VARGAS</v>
      </c>
      <c r="F2125" s="20">
        <f>+'LISTADO GENERAL '!S2137</f>
        <v>46174</v>
      </c>
      <c r="G2125">
        <f>+'LISTADO GENERAL '!T2137</f>
        <v>0</v>
      </c>
      <c r="H2125" s="21">
        <f>+'LISTADO GENERAL '!O2137</f>
        <v>0.99960000000000004</v>
      </c>
      <c r="I2125">
        <f t="shared" si="66"/>
        <v>0</v>
      </c>
      <c r="J2125">
        <f>IF('LISTADO GENERAL '!K2137="EXENTO",'REF2'!I2125,I2125*1.16)</f>
        <v>0</v>
      </c>
      <c r="K2125" t="b">
        <f t="shared" si="67"/>
        <v>0</v>
      </c>
      <c r="L2125">
        <f>'LISTADO GENERAL '!A2137</f>
        <v>0</v>
      </c>
    </row>
    <row r="2126" spans="1:12">
      <c r="A2126" s="22">
        <v>2125</v>
      </c>
      <c r="B2126" t="str">
        <f>+'LISTADO GENERAL '!B2138</f>
        <v>020260615</v>
      </c>
      <c r="C2126" t="str">
        <f>+'LISTADO GENERAL '!E2138</f>
        <v>VIAJESAN 50MG X 10 TAB*</v>
      </c>
      <c r="D2126">
        <f>+'LISTADO GENERAL '!F2138</f>
        <v>0</v>
      </c>
      <c r="E2126" t="str">
        <f>+'LISTADO GENERAL '!I2138</f>
        <v>CALOX</v>
      </c>
      <c r="F2126" s="20">
        <f>+'LISTADO GENERAL '!S2138</f>
        <v>46508</v>
      </c>
      <c r="G2126">
        <f>+'LISTADO GENERAL '!T2138</f>
        <v>0</v>
      </c>
      <c r="H2126" s="21">
        <f>+'LISTADO GENERAL '!O2138</f>
        <v>3.9506493506493507</v>
      </c>
      <c r="I2126">
        <f t="shared" si="66"/>
        <v>0</v>
      </c>
      <c r="J2126">
        <f>IF('LISTADO GENERAL '!K2138="EXENTO",'REF2'!I2126,I2126*1.16)</f>
        <v>0</v>
      </c>
      <c r="K2126" t="b">
        <f t="shared" si="67"/>
        <v>0</v>
      </c>
      <c r="L2126">
        <f>'LISTADO GENERAL '!A2138</f>
        <v>0</v>
      </c>
    </row>
    <row r="2127" spans="1:12">
      <c r="A2127" s="22">
        <v>2126</v>
      </c>
      <c r="B2127" t="str">
        <f>+'LISTADO GENERAL '!B2139</f>
        <v>020980840</v>
      </c>
      <c r="C2127" t="str">
        <f>+'LISTADO GENERAL '!E2139</f>
        <v>VIASEK 50MG X 2 COMP</v>
      </c>
      <c r="D2127">
        <f>+'LISTADO GENERAL '!F2139</f>
        <v>0</v>
      </c>
      <c r="E2127" t="str">
        <f>+'LISTADO GENERAL '!I2139</f>
        <v>LETI-GENVEN</v>
      </c>
      <c r="F2127" s="20">
        <f>+'LISTADO GENERAL '!S2139</f>
        <v>46419</v>
      </c>
      <c r="G2127">
        <f>+'LISTADO GENERAL '!T2139</f>
        <v>0</v>
      </c>
      <c r="H2127" s="21">
        <f>+'LISTADO GENERAL '!O2139</f>
        <v>2.3071428571428574</v>
      </c>
      <c r="I2127">
        <f t="shared" si="66"/>
        <v>0</v>
      </c>
      <c r="J2127">
        <f>IF('LISTADO GENERAL '!K2139="EXENTO",'REF2'!I2127,I2127*1.16)</f>
        <v>0</v>
      </c>
      <c r="K2127" t="b">
        <f t="shared" si="67"/>
        <v>0</v>
      </c>
      <c r="L2127" t="str">
        <f>'LISTADO GENERAL '!A2139</f>
        <v xml:space="preserve">BROCHE DE ORO </v>
      </c>
    </row>
    <row r="2128" spans="1:12">
      <c r="A2128" s="22">
        <v>2127</v>
      </c>
      <c r="B2128" t="str">
        <f>+'LISTADO GENERAL '!B2140</f>
        <v>29009</v>
      </c>
      <c r="C2128" t="str">
        <f>+'LISTADO GENERAL '!E2140</f>
        <v>VICK VAPORUB UNGUENTO LATA X 12 G</v>
      </c>
      <c r="D2128">
        <f>+'LISTADO GENERAL '!F2140</f>
        <v>0</v>
      </c>
      <c r="E2128" t="str">
        <f>+'LISTADO GENERAL '!I2140</f>
        <v>P&amp;G</v>
      </c>
      <c r="F2128" s="20">
        <f>+'LISTADO GENERAL '!S2140</f>
        <v>46023</v>
      </c>
      <c r="G2128">
        <f>+'LISTADO GENERAL '!T2140</f>
        <v>0</v>
      </c>
      <c r="H2128" s="21">
        <f>+'LISTADO GENERAL '!O2140</f>
        <v>2.3636363636363638</v>
      </c>
      <c r="I2128">
        <f t="shared" si="66"/>
        <v>0</v>
      </c>
      <c r="J2128">
        <f>IF('LISTADO GENERAL '!K2140="EXENTO",'REF2'!I2128,I2128*1.16)</f>
        <v>0</v>
      </c>
      <c r="K2128" t="b">
        <f t="shared" si="67"/>
        <v>0</v>
      </c>
      <c r="L2128">
        <f>'LISTADO GENERAL '!A2140</f>
        <v>0</v>
      </c>
    </row>
    <row r="2129" spans="1:12">
      <c r="A2129" s="22">
        <v>2128</v>
      </c>
      <c r="B2129" t="str">
        <f>+'LISTADO GENERAL '!B2141</f>
        <v>29010</v>
      </c>
      <c r="C2129" t="str">
        <f>+'LISTADO GENERAL '!E2141</f>
        <v>VICK VAPORUB UNGUENTO TARRO X 50 G</v>
      </c>
      <c r="D2129">
        <f>+'LISTADO GENERAL '!F2141</f>
        <v>0</v>
      </c>
      <c r="E2129" t="str">
        <f>+'LISTADO GENERAL '!I2141</f>
        <v>P&amp;G</v>
      </c>
      <c r="F2129" s="20">
        <f>+'LISTADO GENERAL '!S2141</f>
        <v>46204</v>
      </c>
      <c r="G2129">
        <f>+'LISTADO GENERAL '!T2141</f>
        <v>0</v>
      </c>
      <c r="H2129" s="21">
        <f>+'LISTADO GENERAL '!O2141</f>
        <v>6.8051948051948052</v>
      </c>
      <c r="I2129">
        <f t="shared" si="66"/>
        <v>0</v>
      </c>
      <c r="J2129">
        <f>IF('LISTADO GENERAL '!K2141="EXENTO",'REF2'!I2129,I2129*1.16)</f>
        <v>0</v>
      </c>
      <c r="K2129" t="b">
        <f t="shared" si="67"/>
        <v>0</v>
      </c>
      <c r="L2129">
        <f>'LISTADO GENERAL '!A2141</f>
        <v>0</v>
      </c>
    </row>
    <row r="2130" spans="1:12">
      <c r="A2130" s="22">
        <v>2129</v>
      </c>
      <c r="B2130" t="str">
        <f>+'LISTADO GENERAL '!B2142</f>
        <v>020580998</v>
      </c>
      <c r="C2130" t="str">
        <f>+'LISTADO GENERAL '!E2142</f>
        <v>VICZIN 500MG-15MG X 30 TAB MASTICABLES</v>
      </c>
      <c r="D2130">
        <f>+'LISTADO GENERAL '!F2142</f>
        <v>0</v>
      </c>
      <c r="E2130" t="str">
        <f>+'LISTADO GENERAL '!I2142</f>
        <v>FC PHARMA</v>
      </c>
      <c r="F2130" s="20">
        <f>+'LISTADO GENERAL '!S2142</f>
        <v>45748</v>
      </c>
      <c r="G2130">
        <f>+'LISTADO GENERAL '!T2142</f>
        <v>0</v>
      </c>
      <c r="H2130" s="21">
        <f>+'LISTADO GENERAL '!O2142</f>
        <v>5.7678095238095244</v>
      </c>
      <c r="I2130">
        <f t="shared" si="66"/>
        <v>0</v>
      </c>
      <c r="J2130">
        <f>IF('LISTADO GENERAL '!K2142="EXENTO",'REF2'!I2130,I2130*1.16)</f>
        <v>0</v>
      </c>
      <c r="K2130" t="b">
        <f t="shared" si="67"/>
        <v>0</v>
      </c>
      <c r="L2130">
        <f>'LISTADO GENERAL '!A2142</f>
        <v>0</v>
      </c>
    </row>
    <row r="2131" spans="1:12">
      <c r="A2131" s="22">
        <v>2130</v>
      </c>
      <c r="B2131" t="str">
        <f>+'LISTADO GENERAL '!B2143</f>
        <v>030040004</v>
      </c>
      <c r="C2131" t="str">
        <f>+'LISTADO GENERAL '!E2143</f>
        <v>VIDAMIL VITAMINA A, C, D FRASCO X 15 ML</v>
      </c>
      <c r="D2131">
        <f>+'LISTADO GENERAL '!F2143</f>
        <v>0</v>
      </c>
      <c r="E2131" t="str">
        <f>+'LISTADO GENERAL '!I2143</f>
        <v>ARTE + MEDICO</v>
      </c>
      <c r="F2131" s="20">
        <f>+'LISTADO GENERAL '!S2143</f>
        <v>45931</v>
      </c>
      <c r="G2131">
        <f>+'LISTADO GENERAL '!T2143</f>
        <v>0</v>
      </c>
      <c r="H2131" s="21">
        <f>+'LISTADO GENERAL '!O2143</f>
        <v>4.3575949367088604</v>
      </c>
      <c r="I2131">
        <f t="shared" si="66"/>
        <v>0</v>
      </c>
      <c r="J2131">
        <f>IF('LISTADO GENERAL '!K2143="EXENTO",'REF2'!I2131,I2131*1.16)</f>
        <v>0</v>
      </c>
      <c r="K2131" t="b">
        <f t="shared" si="67"/>
        <v>0</v>
      </c>
      <c r="L2131">
        <f>'LISTADO GENERAL '!A2143</f>
        <v>0</v>
      </c>
    </row>
    <row r="2132" spans="1:12">
      <c r="A2132" s="22">
        <v>2131</v>
      </c>
      <c r="B2132" t="str">
        <f>+'LISTADO GENERAL '!B2144</f>
        <v>020921094</v>
      </c>
      <c r="C2132" t="str">
        <f>+'LISTADO GENERAL '!E2144</f>
        <v>VIGRASOL (SILDENAFIL) 50MG X 1COMP</v>
      </c>
      <c r="D2132">
        <f>+'LISTADO GENERAL '!F2144</f>
        <v>0</v>
      </c>
      <c r="E2132" t="str">
        <f>+'LISTADO GENERAL '!I2144</f>
        <v>KLINOS</v>
      </c>
      <c r="F2132" s="20">
        <f>+'LISTADO GENERAL '!S2144</f>
        <v>46874</v>
      </c>
      <c r="G2132">
        <f>+'LISTADO GENERAL '!T2144</f>
        <v>0</v>
      </c>
      <c r="H2132" s="21">
        <f>+'LISTADO GENERAL '!O2144</f>
        <v>0.95285714285714296</v>
      </c>
      <c r="I2132">
        <f t="shared" si="66"/>
        <v>0</v>
      </c>
      <c r="J2132">
        <f>IF('LISTADO GENERAL '!K2144="EXENTO",'REF2'!I2132,I2132*1.16)</f>
        <v>0</v>
      </c>
      <c r="K2132" t="b">
        <f t="shared" si="67"/>
        <v>0</v>
      </c>
      <c r="L2132" t="str">
        <f>'LISTADO GENERAL '!A2144</f>
        <v>PRODUCTOS TOP</v>
      </c>
    </row>
    <row r="2133" spans="1:12">
      <c r="A2133" s="22">
        <v>2132</v>
      </c>
      <c r="B2133" t="str">
        <f>+'LISTADO GENERAL '!B2145</f>
        <v>020921112</v>
      </c>
      <c r="C2133" t="str">
        <f>+'LISTADO GENERAL '!E2145</f>
        <v>VIGRASOL 50 mg x 2 COMP REC</v>
      </c>
      <c r="D2133">
        <f>+'LISTADO GENERAL '!F2145</f>
        <v>0</v>
      </c>
      <c r="E2133" t="str">
        <f>+'LISTADO GENERAL '!I2145</f>
        <v>KLINOS</v>
      </c>
      <c r="F2133" s="20">
        <f>+'LISTADO GENERAL '!S2145</f>
        <v>46874</v>
      </c>
      <c r="G2133">
        <f>+'LISTADO GENERAL '!T2145</f>
        <v>0</v>
      </c>
      <c r="H2133" s="21">
        <f>+'LISTADO GENERAL '!O2145</f>
        <v>1.8161038961038962</v>
      </c>
      <c r="I2133">
        <f t="shared" si="66"/>
        <v>0</v>
      </c>
      <c r="J2133">
        <f>IF('LISTADO GENERAL '!K2145="EXENTO",'REF2'!I2133,I2133*1.16)</f>
        <v>0</v>
      </c>
      <c r="K2133" t="b">
        <f t="shared" si="67"/>
        <v>0</v>
      </c>
      <c r="L2133" t="str">
        <f>'LISTADO GENERAL '!A2145</f>
        <v>PRODUCTOS TOP</v>
      </c>
    </row>
    <row r="2134" spans="1:12">
      <c r="A2134" s="22">
        <v>2133</v>
      </c>
      <c r="B2134" t="str">
        <f>+'LISTADO GENERAL '!B2146</f>
        <v>0217208287</v>
      </c>
      <c r="C2134" t="str">
        <f>+'LISTADO GENERAL '!E2146</f>
        <v>VINSOLUN 4 MG  30 CAP</v>
      </c>
      <c r="D2134">
        <f>+'LISTADO GENERAL '!F2146</f>
        <v>0</v>
      </c>
      <c r="E2134" t="str">
        <f>+'LISTADO GENERAL '!I2146</f>
        <v>VINCENTI</v>
      </c>
      <c r="F2134" s="20">
        <f>+'LISTADO GENERAL '!S2146</f>
        <v>46054</v>
      </c>
      <c r="G2134">
        <f>+'LISTADO GENERAL '!T2146</f>
        <v>0</v>
      </c>
      <c r="H2134" s="21">
        <f>+'LISTADO GENERAL '!O2146</f>
        <v>5.1298701298701301</v>
      </c>
      <c r="I2134">
        <f t="shared" si="66"/>
        <v>0</v>
      </c>
      <c r="J2134">
        <f>IF('LISTADO GENERAL '!K2146="EXENTO",'REF2'!I2134,I2134*1.16)</f>
        <v>0</v>
      </c>
      <c r="K2134" t="b">
        <f t="shared" si="67"/>
        <v>0</v>
      </c>
      <c r="L2134">
        <f>'LISTADO GENERAL '!A2146</f>
        <v>0</v>
      </c>
    </row>
    <row r="2135" spans="1:12">
      <c r="A2135" s="22">
        <v>2134</v>
      </c>
      <c r="B2135" t="str">
        <f>+'LISTADO GENERAL '!B2147</f>
        <v>023850015</v>
      </c>
      <c r="C2135" t="str">
        <f>+'LISTADO GENERAL '!E2147</f>
        <v>VITACON C 100 mg/mL X 120 mL JBE</v>
      </c>
      <c r="D2135">
        <f>+'LISTADO GENERAL '!F2147</f>
        <v>0</v>
      </c>
      <c r="E2135" t="str">
        <f>+'LISTADO GENERAL '!I2147</f>
        <v>BIOFARCO</v>
      </c>
      <c r="F2135" s="20">
        <f>+'LISTADO GENERAL '!S2147</f>
        <v>46143</v>
      </c>
      <c r="G2135">
        <f>+'LISTADO GENERAL '!T2147</f>
        <v>0</v>
      </c>
      <c r="H2135" s="21">
        <f>+'LISTADO GENERAL '!O2147</f>
        <v>3.0649350649350646</v>
      </c>
      <c r="I2135">
        <f t="shared" si="66"/>
        <v>0</v>
      </c>
      <c r="J2135">
        <f>IF('LISTADO GENERAL '!K2147="EXENTO",'REF2'!I2135,I2135*1.16)</f>
        <v>0</v>
      </c>
      <c r="K2135" t="b">
        <f t="shared" si="67"/>
        <v>0</v>
      </c>
      <c r="L2135" t="str">
        <f>'LISTADO GENERAL '!A2147</f>
        <v>PRODUCTOS TOP</v>
      </c>
    </row>
    <row r="2136" spans="1:12">
      <c r="A2136" s="22">
        <v>2135</v>
      </c>
      <c r="B2136" t="str">
        <f>+'LISTADO GENERAL '!B2148</f>
        <v>021181138</v>
      </c>
      <c r="C2136" t="str">
        <f>+'LISTADO GENERAL '!E2148</f>
        <v>VITADYN C 500 MG X 30 TAB (VITAMINA C SIN AZUCAR)</v>
      </c>
      <c r="D2136">
        <f>+'LISTADO GENERAL '!F2148</f>
        <v>0</v>
      </c>
      <c r="E2136" t="str">
        <f>+'LISTADO GENERAL '!I2148</f>
        <v>OFTALMI</v>
      </c>
      <c r="F2136" s="20">
        <f>+'LISTADO GENERAL '!S2148</f>
        <v>46447</v>
      </c>
      <c r="G2136">
        <f>+'LISTADO GENERAL '!T2148</f>
        <v>0</v>
      </c>
      <c r="H2136" s="21">
        <f>+'LISTADO GENERAL '!O2148</f>
        <v>3.92</v>
      </c>
      <c r="I2136">
        <f t="shared" si="66"/>
        <v>0</v>
      </c>
      <c r="J2136">
        <f>IF('LISTADO GENERAL '!K2148="EXENTO",'REF2'!I2136,I2136*1.16)</f>
        <v>0</v>
      </c>
      <c r="K2136" t="b">
        <f t="shared" si="67"/>
        <v>0</v>
      </c>
      <c r="L2136" t="str">
        <f>'LISTADO GENERAL '!A2148</f>
        <v>BROCHE DE ORO</v>
      </c>
    </row>
    <row r="2137" spans="1:12">
      <c r="A2137" s="22">
        <v>2136</v>
      </c>
      <c r="B2137" t="str">
        <f>+'LISTADO GENERAL '!B2149</f>
        <v>021180000</v>
      </c>
      <c r="C2137" t="str">
        <f>+'LISTADO GENERAL '!E2149</f>
        <v>VITADYN C FRUTAS TROPICALES X 10 TBLS</v>
      </c>
      <c r="D2137">
        <f>+'LISTADO GENERAL '!F2149</f>
        <v>0</v>
      </c>
      <c r="E2137" t="str">
        <f>+'LISTADO GENERAL '!I2149</f>
        <v>OFTALMI</v>
      </c>
      <c r="F2137" s="20">
        <f>+'LISTADO GENERAL '!S2149</f>
        <v>46235</v>
      </c>
      <c r="G2137">
        <f>+'LISTADO GENERAL '!T2149</f>
        <v>0</v>
      </c>
      <c r="H2137" s="21">
        <f>+'LISTADO GENERAL '!O2149</f>
        <v>1.2597402597402596</v>
      </c>
      <c r="I2137">
        <f t="shared" si="66"/>
        <v>0</v>
      </c>
      <c r="J2137">
        <f>IF('LISTADO GENERAL '!K2149="EXENTO",'REF2'!I2137,I2137*1.16)</f>
        <v>0</v>
      </c>
      <c r="K2137" t="b">
        <f t="shared" si="67"/>
        <v>0</v>
      </c>
      <c r="L2137" t="str">
        <f>'LISTADO GENERAL '!A2149</f>
        <v>BROCHE DE ORO</v>
      </c>
    </row>
    <row r="2138" spans="1:12">
      <c r="A2138" s="22">
        <v>2137</v>
      </c>
      <c r="B2138" t="str">
        <f>+'LISTADO GENERAL '!B2150</f>
        <v>0337000000</v>
      </c>
      <c r="C2138" t="str">
        <f>+'LISTADO GENERAL '!E2150</f>
        <v>VITALMAX X 20mL</v>
      </c>
      <c r="D2138">
        <f>+'LISTADO GENERAL '!F2150</f>
        <v>0</v>
      </c>
      <c r="E2138" t="str">
        <f>+'LISTADO GENERAL '!I2150</f>
        <v>TRADING MEDICAL</v>
      </c>
      <c r="F2138" s="20">
        <f>+'LISTADO GENERAL '!S2150</f>
        <v>46023</v>
      </c>
      <c r="G2138">
        <f>+'LISTADO GENERAL '!T2150</f>
        <v>0</v>
      </c>
      <c r="H2138" s="21">
        <f>+'LISTADO GENERAL '!O2150</f>
        <v>0.77379315762500012</v>
      </c>
      <c r="I2138">
        <f t="shared" si="66"/>
        <v>0</v>
      </c>
      <c r="J2138">
        <f>IF('LISTADO GENERAL '!K2150="EXENTO",'REF2'!I2138,I2138*1.16)</f>
        <v>0</v>
      </c>
      <c r="K2138" t="b">
        <f t="shared" si="67"/>
        <v>0</v>
      </c>
      <c r="L2138">
        <f>'LISTADO GENERAL '!A2150</f>
        <v>0</v>
      </c>
    </row>
    <row r="2139" spans="1:12">
      <c r="A2139" s="22">
        <v>2138</v>
      </c>
      <c r="B2139" t="str">
        <f>+'LISTADO GENERAL '!B2151</f>
        <v>023800004</v>
      </c>
      <c r="C2139" t="str">
        <f>+'LISTADO GENERAL '!E2151</f>
        <v>VITAMINA C (ACIDO ASCORBICO) 100MG SOL GOTAS X 30ML</v>
      </c>
      <c r="D2139">
        <f>+'LISTADO GENERAL '!F2151</f>
        <v>0</v>
      </c>
      <c r="E2139" t="str">
        <f>+'LISTADO GENERAL '!I2151</f>
        <v>BIOQUIMICA</v>
      </c>
      <c r="F2139" s="20">
        <f>+'LISTADO GENERAL '!S2151</f>
        <v>46113</v>
      </c>
      <c r="G2139">
        <f>+'LISTADO GENERAL '!T2151</f>
        <v>0</v>
      </c>
      <c r="H2139" s="21">
        <f>+'LISTADO GENERAL '!O2151</f>
        <v>2.9253246753246751</v>
      </c>
      <c r="I2139">
        <f t="shared" si="66"/>
        <v>0</v>
      </c>
      <c r="J2139">
        <f>IF('LISTADO GENERAL '!K2151="EXENTO",'REF2'!I2139,I2139*1.16)</f>
        <v>0</v>
      </c>
      <c r="K2139" t="b">
        <f t="shared" si="67"/>
        <v>0</v>
      </c>
      <c r="L2139">
        <f>'LISTADO GENERAL '!A2151</f>
        <v>0</v>
      </c>
    </row>
    <row r="2140" spans="1:12">
      <c r="A2140" s="22">
        <v>2139</v>
      </c>
      <c r="B2140" t="str">
        <f>+'LISTADO GENERAL '!B2152</f>
        <v>020920809</v>
      </c>
      <c r="C2140" t="str">
        <f>+'LISTADO GENERAL '!E2152</f>
        <v>VITAMINA C 100MG JARABE X 120ML</v>
      </c>
      <c r="D2140">
        <f>+'LISTADO GENERAL '!F2152</f>
        <v>0</v>
      </c>
      <c r="E2140" t="str">
        <f>+'LISTADO GENERAL '!I2152</f>
        <v>KLINOS</v>
      </c>
      <c r="F2140" s="20">
        <f>+'LISTADO GENERAL '!S2152</f>
        <v>46174</v>
      </c>
      <c r="G2140">
        <f>+'LISTADO GENERAL '!T2152</f>
        <v>0</v>
      </c>
      <c r="H2140" s="21">
        <f>+'LISTADO GENERAL '!O2152</f>
        <v>3.8234166666666662</v>
      </c>
      <c r="I2140">
        <f t="shared" si="66"/>
        <v>0</v>
      </c>
      <c r="J2140">
        <f>IF('LISTADO GENERAL '!K2152="EXENTO",'REF2'!I2140,I2140*1.16)</f>
        <v>0</v>
      </c>
      <c r="K2140" t="b">
        <f t="shared" si="67"/>
        <v>0</v>
      </c>
      <c r="L2140" t="str">
        <f>'LISTADO GENERAL '!A2152</f>
        <v>PRODUCTOS TOP</v>
      </c>
    </row>
    <row r="2141" spans="1:12">
      <c r="A2141" s="22">
        <v>2140</v>
      </c>
      <c r="B2141" t="str">
        <f>+'LISTADO GENERAL '!B2153</f>
        <v>010510307</v>
      </c>
      <c r="C2141" t="str">
        <f>+'LISTADO GENERAL '!E2153</f>
        <v>VITAMINA C 500 mg - 5 mL AMP</v>
      </c>
      <c r="D2141">
        <f>+'LISTADO GENERAL '!F2153</f>
        <v>0</v>
      </c>
      <c r="E2141" t="str">
        <f>+'LISTADO GENERAL '!I2153</f>
        <v>EL MORRO</v>
      </c>
      <c r="F2141" s="20">
        <f>+'LISTADO GENERAL '!S2153</f>
        <v>46478</v>
      </c>
      <c r="G2141">
        <f>+'LISTADO GENERAL '!T2153</f>
        <v>0</v>
      </c>
      <c r="H2141" s="21">
        <f>+'LISTADO GENERAL '!O2153</f>
        <v>0.58441558441558439</v>
      </c>
      <c r="I2141">
        <f t="shared" si="66"/>
        <v>0</v>
      </c>
      <c r="J2141">
        <f>IF('LISTADO GENERAL '!K2153="EXENTO",'REF2'!I2141,I2141*1.16)</f>
        <v>0</v>
      </c>
      <c r="K2141" t="b">
        <f t="shared" si="67"/>
        <v>0</v>
      </c>
      <c r="L2141" t="str">
        <f>'LISTADO GENERAL '!A2153</f>
        <v>PRODUCTOS TOP</v>
      </c>
    </row>
    <row r="2142" spans="1:12">
      <c r="A2142" s="22">
        <v>2141</v>
      </c>
      <c r="B2142" t="str">
        <f>+'LISTADO GENERAL '!B2154</f>
        <v>020931154</v>
      </c>
      <c r="C2142" t="str">
        <f>+'LISTADO GENERAL '!E2154</f>
        <v>VITAMINA C 500 MG  TUTI FRUTI  TAB MASTICABLES</v>
      </c>
      <c r="D2142">
        <f>+'LISTADO GENERAL '!F2154</f>
        <v>0</v>
      </c>
      <c r="E2142" t="str">
        <f>+'LISTADO GENERAL '!I2154</f>
        <v>LA SANTE</v>
      </c>
      <c r="F2142" s="20">
        <f>+'LISTADO GENERAL '!S2154</f>
        <v>46174</v>
      </c>
      <c r="G2142">
        <f>+'LISTADO GENERAL '!T2154</f>
        <v>0</v>
      </c>
      <c r="H2142" s="21">
        <f>+'LISTADO GENERAL '!O2154</f>
        <v>9.3002000000000002</v>
      </c>
      <c r="I2142">
        <f t="shared" si="66"/>
        <v>0</v>
      </c>
      <c r="J2142">
        <f>IF('LISTADO GENERAL '!K2154="EXENTO",'REF2'!I2142,I2142*1.16)</f>
        <v>0</v>
      </c>
      <c r="K2142" t="b">
        <f t="shared" si="67"/>
        <v>0</v>
      </c>
      <c r="L2142" t="str">
        <f>'LISTADO GENERAL '!A2154</f>
        <v>BROCHE DE ORO</v>
      </c>
    </row>
    <row r="2143" spans="1:12">
      <c r="A2143" s="22">
        <v>2142</v>
      </c>
      <c r="B2143" t="str">
        <f>+'LISTADO GENERAL '!B2155</f>
        <v>020931158</v>
      </c>
      <c r="C2143" t="str">
        <f>+'LISTADO GENERAL '!E2155</f>
        <v>VITAMINA C 500 MG MANDARINA TAB MASTICABLES</v>
      </c>
      <c r="D2143">
        <f>+'LISTADO GENERAL '!F2155</f>
        <v>0</v>
      </c>
      <c r="E2143" t="str">
        <f>+'LISTADO GENERAL '!I2155</f>
        <v>LA SANTE</v>
      </c>
      <c r="F2143" s="20">
        <f>+'LISTADO GENERAL '!S2155</f>
        <v>46569</v>
      </c>
      <c r="G2143">
        <f>+'LISTADO GENERAL '!T2155</f>
        <v>0</v>
      </c>
      <c r="H2143" s="21">
        <f>+'LISTADO GENERAL '!O2155</f>
        <v>8.7219999999999995</v>
      </c>
      <c r="I2143">
        <f t="shared" si="66"/>
        <v>0</v>
      </c>
      <c r="J2143">
        <f>IF('LISTADO GENERAL '!K2155="EXENTO",'REF2'!I2143,I2143*1.16)</f>
        <v>0</v>
      </c>
      <c r="K2143" t="b">
        <f t="shared" si="67"/>
        <v>0</v>
      </c>
      <c r="L2143" t="str">
        <f>'LISTADO GENERAL '!A2155</f>
        <v>BROCHE DE ORO</v>
      </c>
    </row>
    <row r="2144" spans="1:12">
      <c r="A2144" s="22">
        <v>2143</v>
      </c>
      <c r="B2144" t="str">
        <f>+'LISTADO GENERAL '!B2156</f>
        <v>020931157</v>
      </c>
      <c r="C2144" t="str">
        <f>+'LISTADO GENERAL '!E2156</f>
        <v>VITAMINA C 500 MG NARANJA  TAB MASTICABLES</v>
      </c>
      <c r="D2144">
        <f>+'LISTADO GENERAL '!F2156</f>
        <v>0</v>
      </c>
      <c r="E2144" t="str">
        <f>+'LISTADO GENERAL '!I2156</f>
        <v>LA SANTE</v>
      </c>
      <c r="F2144" s="20">
        <f>+'LISTADO GENERAL '!S2156</f>
        <v>46388</v>
      </c>
      <c r="G2144">
        <f>+'LISTADO GENERAL '!T2156</f>
        <v>0</v>
      </c>
      <c r="H2144" s="21">
        <f>+'LISTADO GENERAL '!O2156</f>
        <v>1.0760689946002127</v>
      </c>
      <c r="I2144">
        <f t="shared" si="66"/>
        <v>0</v>
      </c>
      <c r="J2144">
        <f>IF('LISTADO GENERAL '!K2156="EXENTO",'REF2'!I2144,I2144*1.16)</f>
        <v>0</v>
      </c>
      <c r="K2144" t="b">
        <f t="shared" si="67"/>
        <v>0</v>
      </c>
      <c r="L2144" t="str">
        <f>'LISTADO GENERAL '!A2156</f>
        <v>BROCHE DE ORO</v>
      </c>
    </row>
    <row r="2145" spans="1:12">
      <c r="A2145" s="22">
        <v>2144</v>
      </c>
      <c r="B2145" t="str">
        <f>+'LISTADO GENERAL '!B2157</f>
        <v>023770012</v>
      </c>
      <c r="C2145" t="str">
        <f>+'LISTADO GENERAL '!E2157</f>
        <v>VITAMINA C 500 MG X 70 CAP</v>
      </c>
      <c r="D2145">
        <f>+'LISTADO GENERAL '!F2157</f>
        <v>0</v>
      </c>
      <c r="E2145" t="str">
        <f>+'LISTADO GENERAL '!I2157</f>
        <v>ABEJITA</v>
      </c>
      <c r="F2145" s="20">
        <f>+'LISTADO GENERAL '!S2157</f>
        <v>46235</v>
      </c>
      <c r="G2145">
        <f>+'LISTADO GENERAL '!T2157</f>
        <v>0</v>
      </c>
      <c r="H2145" s="21">
        <f>+'LISTADO GENERAL '!O2157</f>
        <v>7.1688311688311686</v>
      </c>
      <c r="I2145">
        <f t="shared" si="66"/>
        <v>0</v>
      </c>
      <c r="J2145">
        <f>IF('LISTADO GENERAL '!K2157="EXENTO",'REF2'!I2145,I2145*1.16)</f>
        <v>0</v>
      </c>
      <c r="K2145" t="b">
        <f t="shared" si="67"/>
        <v>0</v>
      </c>
      <c r="L2145" t="str">
        <f>'LISTADO GENERAL '!A2157</f>
        <v>PRODUCTOS TOP</v>
      </c>
    </row>
    <row r="2146" spans="1:12">
      <c r="A2146" s="22">
        <v>2145</v>
      </c>
      <c r="B2146" t="str">
        <f>+'LISTADO GENERAL '!B2158</f>
        <v>020931187</v>
      </c>
      <c r="C2146" t="str">
        <f>+'LISTADO GENERAL '!E2158</f>
        <v>VITAMINA C 500mg X10 TBLS  MASTICABLE CHICLE</v>
      </c>
      <c r="D2146">
        <f>+'LISTADO GENERAL '!F2158</f>
        <v>0</v>
      </c>
      <c r="E2146" t="str">
        <f>+'LISTADO GENERAL '!I2158</f>
        <v>LA SANTE</v>
      </c>
      <c r="F2146" s="20">
        <f>+'LISTADO GENERAL '!S2158</f>
        <v>46388</v>
      </c>
      <c r="G2146">
        <f>+'LISTADO GENERAL '!T2158</f>
        <v>0</v>
      </c>
      <c r="H2146" s="21">
        <f>+'LISTADO GENERAL '!O2158</f>
        <v>1.2457142857142856</v>
      </c>
      <c r="I2146">
        <f t="shared" si="66"/>
        <v>0</v>
      </c>
      <c r="J2146">
        <f>IF('LISTADO GENERAL '!K2158="EXENTO",'REF2'!I2146,I2146*1.16)</f>
        <v>0</v>
      </c>
      <c r="K2146" t="b">
        <f t="shared" si="67"/>
        <v>0</v>
      </c>
      <c r="L2146" t="str">
        <f>'LISTADO GENERAL '!A2158</f>
        <v>BROCHE DE ORO</v>
      </c>
    </row>
    <row r="2147" spans="1:12">
      <c r="A2147" s="22">
        <v>2146</v>
      </c>
      <c r="B2147" t="str">
        <f>+'LISTADO GENERAL '!B2159</f>
        <v>022720016</v>
      </c>
      <c r="C2147" t="str">
        <f>+'LISTADO GENERAL '!E2159</f>
        <v>VITAMINA C DE 500 MG X 10 TAB MASTICABLES (TIRAS)</v>
      </c>
      <c r="D2147">
        <f>+'LISTADO GENERAL '!F2159</f>
        <v>0</v>
      </c>
      <c r="E2147" t="str">
        <f>+'LISTADO GENERAL '!I2159</f>
        <v>FAHD</v>
      </c>
      <c r="F2147" s="20">
        <f>+'LISTADO GENERAL '!S2159</f>
        <v>46054</v>
      </c>
      <c r="G2147">
        <f>+'LISTADO GENERAL '!T2159</f>
        <v>0</v>
      </c>
      <c r="H2147" s="21">
        <f>+'LISTADO GENERAL '!O2159</f>
        <v>0.84415584415584421</v>
      </c>
      <c r="I2147">
        <f t="shared" si="66"/>
        <v>0</v>
      </c>
      <c r="J2147">
        <f>IF('LISTADO GENERAL '!K2159="EXENTO",'REF2'!I2147,I2147*1.16)</f>
        <v>0</v>
      </c>
      <c r="K2147" t="b">
        <f t="shared" si="67"/>
        <v>0</v>
      </c>
      <c r="L2147">
        <f>'LISTADO GENERAL '!A2159</f>
        <v>0</v>
      </c>
    </row>
    <row r="2148" spans="1:12">
      <c r="A2148" s="22">
        <v>2147</v>
      </c>
      <c r="B2148" t="str">
        <f>+'LISTADO GENERAL '!B2160</f>
        <v>023790002</v>
      </c>
      <c r="C2148" t="str">
        <f>+'LISTADO GENERAL '!E2160</f>
        <v>VITAMINA C VERA (ANTIOXIDANT SUPPORT) 400 MG X 30 CAP</v>
      </c>
      <c r="D2148">
        <f>+'LISTADO GENERAL '!F2160</f>
        <v>0</v>
      </c>
      <c r="E2148" t="str">
        <f>+'LISTADO GENERAL '!I2160</f>
        <v>PRIMAVERA MAF</v>
      </c>
      <c r="F2148" s="20">
        <f>+'LISTADO GENERAL '!S2160</f>
        <v>46266</v>
      </c>
      <c r="G2148">
        <f>+'LISTADO GENERAL '!T2160</f>
        <v>0</v>
      </c>
      <c r="H2148" s="21">
        <f>+'LISTADO GENERAL '!O2160</f>
        <v>4.7220779220779221</v>
      </c>
      <c r="I2148">
        <f t="shared" si="66"/>
        <v>0</v>
      </c>
      <c r="J2148">
        <f>IF('LISTADO GENERAL '!K2160="EXENTO",'REF2'!I2148,I2148*1.16)</f>
        <v>0</v>
      </c>
      <c r="K2148" t="b">
        <f t="shared" si="67"/>
        <v>0</v>
      </c>
      <c r="L2148">
        <f>'LISTADO GENERAL '!A2160</f>
        <v>0</v>
      </c>
    </row>
    <row r="2149" spans="1:12">
      <c r="A2149" s="22">
        <v>2148</v>
      </c>
      <c r="B2149" t="str">
        <f>+'LISTADO GENERAL '!B2161</f>
        <v>020580618</v>
      </c>
      <c r="C2149" t="str">
        <f>+'LISTADO GENERAL '!E2161</f>
        <v>VITAMINA C X 15 CAP</v>
      </c>
      <c r="D2149">
        <f>+'LISTADO GENERAL '!F2161</f>
        <v>0</v>
      </c>
      <c r="E2149" t="str">
        <f>+'LISTADO GENERAL '!I2161</f>
        <v>FC PHARMA</v>
      </c>
      <c r="F2149" s="20">
        <f>+'LISTADO GENERAL '!S2161</f>
        <v>46235</v>
      </c>
      <c r="G2149">
        <f>+'LISTADO GENERAL '!T2161</f>
        <v>0</v>
      </c>
      <c r="H2149" s="21">
        <f>+'LISTADO GENERAL '!O2161</f>
        <v>3.1340506329113924</v>
      </c>
      <c r="I2149">
        <f t="shared" si="66"/>
        <v>0</v>
      </c>
      <c r="J2149">
        <f>IF('LISTADO GENERAL '!K2161="EXENTO",'REF2'!I2149,I2149*1.16)</f>
        <v>0</v>
      </c>
      <c r="K2149" t="b">
        <f t="shared" si="67"/>
        <v>0</v>
      </c>
      <c r="L2149" t="str">
        <f>'LISTADO GENERAL '!A2161</f>
        <v>PRODUCTOS TOP</v>
      </c>
    </row>
    <row r="2150" spans="1:12">
      <c r="A2150" s="22">
        <v>2149</v>
      </c>
      <c r="B2150" t="str">
        <f>+'LISTADO GENERAL '!B2162</f>
        <v>020580445</v>
      </c>
      <c r="C2150" t="str">
        <f>+'LISTADO GENERAL '!E2162</f>
        <v>VITAMINA C X 30 CAP</v>
      </c>
      <c r="D2150">
        <f>+'LISTADO GENERAL '!F2162</f>
        <v>0</v>
      </c>
      <c r="E2150" t="str">
        <f>+'LISTADO GENERAL '!I2162</f>
        <v>FC PHARMA</v>
      </c>
      <c r="F2150" s="20">
        <f>+'LISTADO GENERAL '!S2162</f>
        <v>46054</v>
      </c>
      <c r="G2150">
        <f>+'LISTADO GENERAL '!T2162</f>
        <v>0</v>
      </c>
      <c r="H2150" s="21">
        <f>+'LISTADO GENERAL '!O2162</f>
        <v>7.3532467532467525</v>
      </c>
      <c r="I2150">
        <f t="shared" si="66"/>
        <v>0</v>
      </c>
      <c r="J2150">
        <f>IF('LISTADO GENERAL '!K2162="EXENTO",'REF2'!I2150,I2150*1.16)</f>
        <v>0</v>
      </c>
      <c r="K2150" t="b">
        <f t="shared" si="67"/>
        <v>0</v>
      </c>
      <c r="L2150">
        <f>'LISTADO GENERAL '!A2162</f>
        <v>0</v>
      </c>
    </row>
    <row r="2151" spans="1:12">
      <c r="A2151" s="22">
        <v>2150</v>
      </c>
      <c r="B2151" t="str">
        <f>+'LISTADO GENERAL '!B2163</f>
        <v>020351022</v>
      </c>
      <c r="C2151" t="str">
        <f>+'LISTADO GENERAL '!E2163</f>
        <v>VITAMINA E + SELENIO X 30 CAP</v>
      </c>
      <c r="D2151">
        <f>+'LISTADO GENERAL '!F2163</f>
        <v>0</v>
      </c>
      <c r="E2151" t="str">
        <f>+'LISTADO GENERAL '!I2163</f>
        <v>PHARMATECH</v>
      </c>
      <c r="F2151" s="20">
        <f>+'LISTADO GENERAL '!S2163</f>
        <v>46539</v>
      </c>
      <c r="G2151">
        <f>+'LISTADO GENERAL '!T2163</f>
        <v>0</v>
      </c>
      <c r="H2151" s="21">
        <f>+'LISTADO GENERAL '!O2163</f>
        <v>9.187012987012988</v>
      </c>
      <c r="I2151">
        <f t="shared" si="66"/>
        <v>0</v>
      </c>
      <c r="J2151">
        <f>IF('LISTADO GENERAL '!K2163="EXENTO",'REF2'!I2151,I2151*1.16)</f>
        <v>0</v>
      </c>
      <c r="K2151" t="b">
        <f t="shared" si="67"/>
        <v>0</v>
      </c>
      <c r="L2151" t="str">
        <f>'LISTADO GENERAL '!A2163</f>
        <v>NUEVAS ENTRADAS</v>
      </c>
    </row>
    <row r="2152" spans="1:12">
      <c r="A2152" s="22">
        <v>2151</v>
      </c>
      <c r="B2152" t="str">
        <f>+'LISTADO GENERAL '!B2164</f>
        <v>021740916</v>
      </c>
      <c r="C2152" t="str">
        <f>+'LISTADO GENERAL '!E2164</f>
        <v>VITAMINA E 400 UI X15 TBLS</v>
      </c>
      <c r="D2152">
        <f>+'LISTADO GENERAL '!F2164</f>
        <v>0</v>
      </c>
      <c r="E2152" t="str">
        <f>+'LISTADO GENERAL '!I2164</f>
        <v>VIVAX</v>
      </c>
      <c r="F2152" s="20">
        <f>+'LISTADO GENERAL '!S2164</f>
        <v>46235</v>
      </c>
      <c r="G2152">
        <f>+'LISTADO GENERAL '!T2164</f>
        <v>0</v>
      </c>
      <c r="H2152" s="21">
        <f>+'LISTADO GENERAL '!O2164</f>
        <v>5.8571428571428568</v>
      </c>
      <c r="I2152">
        <f t="shared" si="66"/>
        <v>0</v>
      </c>
      <c r="J2152">
        <f>IF('LISTADO GENERAL '!K2164="EXENTO",'REF2'!I2152,I2152*1.16)</f>
        <v>0</v>
      </c>
      <c r="K2152" t="b">
        <f t="shared" si="67"/>
        <v>0</v>
      </c>
      <c r="L2152">
        <f>'LISTADO GENERAL '!A2164</f>
        <v>0</v>
      </c>
    </row>
    <row r="2153" spans="1:12">
      <c r="A2153" s="22">
        <v>2152</v>
      </c>
      <c r="B2153" t="str">
        <f>+'LISTADO GENERAL '!B2165</f>
        <v>021740853</v>
      </c>
      <c r="C2153" t="str">
        <f>+'LISTADO GENERAL '!E2165</f>
        <v>VITAMINA E 400MG X 30 CAP BLANDAS</v>
      </c>
      <c r="D2153">
        <f>+'LISTADO GENERAL '!F2165</f>
        <v>0</v>
      </c>
      <c r="E2153" t="str">
        <f>+'LISTADO GENERAL '!I2165</f>
        <v>VIVAX</v>
      </c>
      <c r="F2153" s="20">
        <f>+'LISTADO GENERAL '!S2165</f>
        <v>46235</v>
      </c>
      <c r="G2153">
        <f>+'LISTADO GENERAL '!T2165</f>
        <v>0</v>
      </c>
      <c r="H2153" s="21">
        <f>+'LISTADO GENERAL '!O2165</f>
        <v>9.4155844155844157</v>
      </c>
      <c r="I2153">
        <f t="shared" si="66"/>
        <v>0</v>
      </c>
      <c r="J2153">
        <f>IF('LISTADO GENERAL '!K2165="EXENTO",'REF2'!I2153,I2153*1.16)</f>
        <v>0</v>
      </c>
      <c r="K2153" t="b">
        <f t="shared" si="67"/>
        <v>0</v>
      </c>
      <c r="L2153">
        <f>'LISTADO GENERAL '!A2165</f>
        <v>0</v>
      </c>
    </row>
    <row r="2154" spans="1:12">
      <c r="A2154" s="22">
        <v>2153</v>
      </c>
      <c r="B2154" t="str">
        <f>+'LISTADO GENERAL '!B2166</f>
        <v>023880001</v>
      </c>
      <c r="C2154" t="str">
        <f>+'LISTADO GENERAL '!E2166</f>
        <v>VITAOVULO 4 OVULOS X 3GR</v>
      </c>
      <c r="D2154">
        <f>+'LISTADO GENERAL '!F2166</f>
        <v>0</v>
      </c>
      <c r="E2154" t="str">
        <f>+'LISTADO GENERAL '!I2166</f>
        <v>VITAOZONO</v>
      </c>
      <c r="F2154" s="20">
        <f>+'LISTADO GENERAL '!S2166</f>
        <v>46327</v>
      </c>
      <c r="G2154">
        <f>+'LISTADO GENERAL '!T2166</f>
        <v>0</v>
      </c>
      <c r="H2154" s="21">
        <f>+'LISTADO GENERAL '!O2166</f>
        <v>5.4285714285714279</v>
      </c>
      <c r="I2154">
        <f t="shared" si="66"/>
        <v>0</v>
      </c>
      <c r="J2154">
        <f>IF('LISTADO GENERAL '!K2166="EXENTO",'REF2'!I2154,I2154*1.16)</f>
        <v>0</v>
      </c>
      <c r="K2154" t="b">
        <f t="shared" si="67"/>
        <v>0</v>
      </c>
      <c r="L2154">
        <f>'LISTADO GENERAL '!A2166</f>
        <v>0</v>
      </c>
    </row>
    <row r="2155" spans="1:12">
      <c r="A2155" s="22">
        <v>2154</v>
      </c>
      <c r="B2155" t="str">
        <f>+'LISTADO GENERAL '!B2167</f>
        <v>023880000</v>
      </c>
      <c r="C2155" t="str">
        <f>+'LISTADO GENERAL '!E2167</f>
        <v>VITAOZONO 15 ML</v>
      </c>
      <c r="D2155">
        <f>+'LISTADO GENERAL '!F2167</f>
        <v>0</v>
      </c>
      <c r="E2155" t="str">
        <f>+'LISTADO GENERAL '!I2167</f>
        <v>VITAOZONO</v>
      </c>
      <c r="F2155" s="20">
        <f>+'LISTADO GENERAL '!S2167</f>
        <v>46296</v>
      </c>
      <c r="G2155">
        <f>+'LISTADO GENERAL '!T2167</f>
        <v>0</v>
      </c>
      <c r="H2155" s="21">
        <f>+'LISTADO GENERAL '!O2167</f>
        <v>4.2857142857142856</v>
      </c>
      <c r="I2155">
        <f t="shared" si="66"/>
        <v>0</v>
      </c>
      <c r="J2155">
        <f>IF('LISTADO GENERAL '!K2167="EXENTO",'REF2'!I2155,I2155*1.16)</f>
        <v>0</v>
      </c>
      <c r="K2155" t="b">
        <f t="shared" si="67"/>
        <v>0</v>
      </c>
      <c r="L2155">
        <f>'LISTADO GENERAL '!A2167</f>
        <v>0</v>
      </c>
    </row>
    <row r="2156" spans="1:12">
      <c r="A2156" s="22">
        <v>2155</v>
      </c>
      <c r="B2156" t="str">
        <f>+'LISTADO GENERAL '!B2168</f>
        <v>021181136</v>
      </c>
      <c r="C2156" t="str">
        <f>+'LISTADO GENERAL '!E2168</f>
        <v>VITAVISION (LUTEINA) 6MG X 30 CAP</v>
      </c>
      <c r="D2156">
        <f>+'LISTADO GENERAL '!F2168</f>
        <v>0</v>
      </c>
      <c r="E2156" t="str">
        <f>+'LISTADO GENERAL '!I2168</f>
        <v>OFTALMI</v>
      </c>
      <c r="F2156" s="20">
        <f>+'LISTADO GENERAL '!S2168</f>
        <v>46082</v>
      </c>
      <c r="G2156">
        <f>+'LISTADO GENERAL '!T2168</f>
        <v>0</v>
      </c>
      <c r="H2156" s="21">
        <f>+'LISTADO GENERAL '!O2168</f>
        <v>6.3013999999999992</v>
      </c>
      <c r="I2156">
        <f t="shared" si="66"/>
        <v>0</v>
      </c>
      <c r="J2156">
        <f>IF('LISTADO GENERAL '!K2168="EXENTO",'REF2'!I2156,I2156*1.16)</f>
        <v>0</v>
      </c>
      <c r="K2156" t="b">
        <f t="shared" si="67"/>
        <v>0</v>
      </c>
      <c r="L2156" t="str">
        <f>'LISTADO GENERAL '!A2168</f>
        <v>BROCHE DE ORO</v>
      </c>
    </row>
    <row r="2157" spans="1:12">
      <c r="A2157" s="22">
        <v>2156</v>
      </c>
      <c r="B2157" t="str">
        <f>+'LISTADO GENERAL '!B2169</f>
        <v>021691095</v>
      </c>
      <c r="C2157" t="str">
        <f>+'LISTADO GENERAL '!E2169</f>
        <v>VITISIVAL SOLUCION ORAL X 180 ML</v>
      </c>
      <c r="D2157">
        <f>+'LISTADO GENERAL '!F2169</f>
        <v>0</v>
      </c>
      <c r="E2157" t="str">
        <f>+'LISTADO GENERAL '!I2169</f>
        <v>VALMOR</v>
      </c>
      <c r="F2157" s="20">
        <f>+'LISTADO GENERAL '!S2169</f>
        <v>47027</v>
      </c>
      <c r="G2157">
        <f>+'LISTADO GENERAL '!T2169</f>
        <v>0</v>
      </c>
      <c r="H2157" s="21">
        <f>+'LISTADO GENERAL '!O2169</f>
        <v>6.6785714285714288</v>
      </c>
      <c r="I2157">
        <f t="shared" si="66"/>
        <v>0</v>
      </c>
      <c r="J2157">
        <f>IF('LISTADO GENERAL '!K2169="EXENTO",'REF2'!I2157,I2157*1.16)</f>
        <v>0</v>
      </c>
      <c r="K2157" t="b">
        <f t="shared" si="67"/>
        <v>0</v>
      </c>
      <c r="L2157" t="str">
        <f>'LISTADO GENERAL '!A2169</f>
        <v>PRODUCTOS TOP</v>
      </c>
    </row>
    <row r="2158" spans="1:12">
      <c r="A2158" s="22">
        <v>2157</v>
      </c>
      <c r="B2158" t="str">
        <f>+'LISTADO GENERAL '!B2170</f>
        <v>0837400003</v>
      </c>
      <c r="C2158" t="str">
        <f>+'LISTADO GENERAL '!E2170</f>
        <v>VIVASSE 400 G</v>
      </c>
      <c r="D2158">
        <f>+'LISTADO GENERAL '!F2170</f>
        <v>0</v>
      </c>
      <c r="E2158" t="str">
        <f>+'LISTADO GENERAL '!I2170</f>
        <v>BALKER</v>
      </c>
      <c r="F2158" s="20">
        <f>+'LISTADO GENERAL '!S2170</f>
        <v>45962</v>
      </c>
      <c r="G2158">
        <f>+'LISTADO GENERAL '!T2170</f>
        <v>0</v>
      </c>
      <c r="H2158" s="21">
        <f>+'LISTADO GENERAL '!O2170</f>
        <v>24.025974025974026</v>
      </c>
      <c r="I2158">
        <f t="shared" si="66"/>
        <v>0</v>
      </c>
      <c r="J2158">
        <f>IF('LISTADO GENERAL '!K2170="EXENTO",'REF2'!I2158,I2158*1.16)</f>
        <v>0</v>
      </c>
      <c r="K2158" t="b">
        <f t="shared" si="67"/>
        <v>0</v>
      </c>
      <c r="L2158" t="str">
        <f>'LISTADO GENERAL '!A2170</f>
        <v>PRODUCTOS TOP</v>
      </c>
    </row>
    <row r="2159" spans="1:12">
      <c r="A2159" s="22">
        <v>2158</v>
      </c>
      <c r="B2159" t="str">
        <f>+'LISTADO GENERAL '!B2171</f>
        <v>022110175</v>
      </c>
      <c r="C2159" t="str">
        <f>+'LISTADO GENERAL '!E2171</f>
        <v>VIZERUL 150MG X 10 TAB</v>
      </c>
      <c r="D2159">
        <f>+'LISTADO GENERAL '!F2171</f>
        <v>0</v>
      </c>
      <c r="E2159" t="str">
        <f>+'LISTADO GENERAL '!I2171</f>
        <v>DOLLDER</v>
      </c>
      <c r="F2159" s="20">
        <f>+'LISTADO GENERAL '!S2171</f>
        <v>46266</v>
      </c>
      <c r="G2159">
        <f>+'LISTADO GENERAL '!T2171</f>
        <v>0</v>
      </c>
      <c r="H2159" s="21">
        <f>+'LISTADO GENERAL '!O2171</f>
        <v>5.9610389610389607</v>
      </c>
      <c r="I2159">
        <f t="shared" si="66"/>
        <v>0</v>
      </c>
      <c r="J2159">
        <f>IF('LISTADO GENERAL '!K2171="EXENTO",'REF2'!I2159,I2159*1.16)</f>
        <v>0</v>
      </c>
      <c r="K2159" t="b">
        <f t="shared" si="67"/>
        <v>0</v>
      </c>
      <c r="L2159" t="str">
        <f>'LISTADO GENERAL '!A2171</f>
        <v>PRODUCTOS TOP</v>
      </c>
    </row>
    <row r="2160" spans="1:12">
      <c r="A2160" s="22">
        <v>2159</v>
      </c>
      <c r="B2160" t="str">
        <f>+'LISTADO GENERAL '!B2172</f>
        <v>0221110890</v>
      </c>
      <c r="C2160" t="str">
        <f>+'LISTADO GENERAL '!E2172</f>
        <v>VIZERUL 300mg x 10 COMP</v>
      </c>
      <c r="D2160">
        <f>+'LISTADO GENERAL '!F2172</f>
        <v>0</v>
      </c>
      <c r="E2160" t="str">
        <f>+'LISTADO GENERAL '!I2172</f>
        <v>DOLLDER</v>
      </c>
      <c r="F2160" s="20">
        <f>+'LISTADO GENERAL '!S2172</f>
        <v>46661</v>
      </c>
      <c r="G2160">
        <f>+'LISTADO GENERAL '!T2172</f>
        <v>0</v>
      </c>
      <c r="H2160" s="21">
        <f>+'LISTADO GENERAL '!O2172</f>
        <v>6.9386075949367072</v>
      </c>
      <c r="I2160">
        <f t="shared" si="66"/>
        <v>0</v>
      </c>
      <c r="J2160">
        <f>IF('LISTADO GENERAL '!K2172="EXENTO",'REF2'!I2160,I2160*1.16)</f>
        <v>0</v>
      </c>
      <c r="K2160" t="b">
        <f t="shared" si="67"/>
        <v>0</v>
      </c>
      <c r="L2160" t="str">
        <f>'LISTADO GENERAL '!A2172</f>
        <v xml:space="preserve">BROCHE DE ORO </v>
      </c>
    </row>
    <row r="2161" spans="1:12">
      <c r="A2161" s="22">
        <v>2160</v>
      </c>
      <c r="B2161" t="str">
        <f>+'LISTADO GENERAL '!B2173</f>
        <v>0221110871</v>
      </c>
      <c r="C2161" t="str">
        <f>+'LISTADO GENERAL '!E2173</f>
        <v>VIZERUL 75MG X 10 TAB</v>
      </c>
      <c r="D2161">
        <f>+'LISTADO GENERAL '!F2173</f>
        <v>0</v>
      </c>
      <c r="E2161" t="str">
        <f>+'LISTADO GENERAL '!I2173</f>
        <v>DOLLDER</v>
      </c>
      <c r="F2161" s="20">
        <f>+'LISTADO GENERAL '!S2173</f>
        <v>46539</v>
      </c>
      <c r="G2161">
        <f>+'LISTADO GENERAL '!T2173</f>
        <v>0</v>
      </c>
      <c r="H2161" s="21">
        <f>+'LISTADO GENERAL '!O2173</f>
        <v>4.5194805194805197</v>
      </c>
      <c r="I2161">
        <f t="shared" si="66"/>
        <v>0</v>
      </c>
      <c r="J2161">
        <f>IF('LISTADO GENERAL '!K2173="EXENTO",'REF2'!I2161,I2161*1.16)</f>
        <v>0</v>
      </c>
      <c r="K2161" t="b">
        <f t="shared" si="67"/>
        <v>0</v>
      </c>
      <c r="L2161">
        <f>'LISTADO GENERAL '!A2173</f>
        <v>0</v>
      </c>
    </row>
    <row r="2162" spans="1:12">
      <c r="A2162" s="22">
        <v>2161</v>
      </c>
      <c r="B2162" t="str">
        <f>+'LISTADO GENERAL '!B2174</f>
        <v>0221110884</v>
      </c>
      <c r="C2162" t="str">
        <f>+'LISTADO GENERAL '!E2174</f>
        <v>VIZERUL 75MG X 20 TAB</v>
      </c>
      <c r="D2162">
        <f>+'LISTADO GENERAL '!F2174</f>
        <v>0</v>
      </c>
      <c r="E2162" t="str">
        <f>+'LISTADO GENERAL '!I2174</f>
        <v>DOLLDER</v>
      </c>
      <c r="F2162" s="20">
        <f>+'LISTADO GENERAL '!S2174</f>
        <v>46539</v>
      </c>
      <c r="G2162">
        <f>+'LISTADO GENERAL '!T2174</f>
        <v>0</v>
      </c>
      <c r="H2162" s="21">
        <f>+'LISTADO GENERAL '!O2174</f>
        <v>5.3164556962025316</v>
      </c>
      <c r="I2162">
        <f t="shared" si="66"/>
        <v>0</v>
      </c>
      <c r="J2162">
        <f>IF('LISTADO GENERAL '!K2174="EXENTO",'REF2'!I2162,I2162*1.16)</f>
        <v>0</v>
      </c>
      <c r="K2162" t="b">
        <f t="shared" si="67"/>
        <v>0</v>
      </c>
      <c r="L2162" t="str">
        <f>'LISTADO GENERAL '!A2174</f>
        <v>PRODUCTOS TOP</v>
      </c>
    </row>
    <row r="2163" spans="1:12">
      <c r="A2163" s="22">
        <v>2162</v>
      </c>
      <c r="B2163" t="str">
        <f>+'LISTADO GENERAL '!B2175</f>
        <v>010140343</v>
      </c>
      <c r="C2163" t="str">
        <f>+'LISTADO GENERAL '!E2175</f>
        <v>VOLCOFEN (DICLOFENAC SODICO) 75 MG/3ML</v>
      </c>
      <c r="D2163">
        <f>+'LISTADO GENERAL '!F2175</f>
        <v>0</v>
      </c>
      <c r="E2163" t="str">
        <f>+'LISTADO GENERAL '!I2175</f>
        <v>BEHRENS</v>
      </c>
      <c r="F2163" s="20">
        <f>+'LISTADO GENERAL '!S2175</f>
        <v>45839</v>
      </c>
      <c r="G2163">
        <f>+'LISTADO GENERAL '!T2175</f>
        <v>0</v>
      </c>
      <c r="H2163" s="21">
        <f>+'LISTADO GENERAL '!O2175</f>
        <v>1.8125</v>
      </c>
      <c r="I2163">
        <f t="shared" si="66"/>
        <v>0</v>
      </c>
      <c r="J2163">
        <f>IF('LISTADO GENERAL '!K2175="EXENTO",'REF2'!I2163,I2163*1.16)</f>
        <v>0</v>
      </c>
      <c r="K2163" t="b">
        <f t="shared" si="67"/>
        <v>0</v>
      </c>
      <c r="L2163" t="str">
        <f>'LISTADO GENERAL '!A2175</f>
        <v>PRODUCTOS TOP</v>
      </c>
    </row>
    <row r="2164" spans="1:12">
      <c r="A2164" s="22">
        <v>2163</v>
      </c>
      <c r="B2164" t="str">
        <f>+'LISTADO GENERAL '!B2176</f>
        <v>022280885</v>
      </c>
      <c r="C2164" t="str">
        <f>+'LISTADO GENERAL '!E2176</f>
        <v>WAMPOLE EMULS FRESA X 200</v>
      </c>
      <c r="D2164">
        <f>+'LISTADO GENERAL '!F2176</f>
        <v>0</v>
      </c>
      <c r="E2164" t="str">
        <f>+'LISTADO GENERAL '!I2176</f>
        <v>PONCE &amp; BENZO</v>
      </c>
      <c r="F2164" s="20">
        <f>+'LISTADO GENERAL '!S2176</f>
        <v>46204</v>
      </c>
      <c r="G2164">
        <f>+'LISTADO GENERAL '!T2176</f>
        <v>0</v>
      </c>
      <c r="H2164" s="21">
        <f>+'LISTADO GENERAL '!O2176</f>
        <v>2.5177215189873414</v>
      </c>
      <c r="I2164">
        <f t="shared" si="66"/>
        <v>0</v>
      </c>
      <c r="J2164">
        <f>IF('LISTADO GENERAL '!K2176="EXENTO",'REF2'!I2164,I2164*1.16)</f>
        <v>0</v>
      </c>
      <c r="K2164" t="b">
        <f t="shared" si="67"/>
        <v>0</v>
      </c>
      <c r="L2164" t="str">
        <f>'LISTADO GENERAL '!A2176</f>
        <v>PRODUCTOS TOP</v>
      </c>
    </row>
    <row r="2165" spans="1:12">
      <c r="A2165" s="22">
        <v>2164</v>
      </c>
      <c r="B2165" t="str">
        <f>+'LISTADO GENERAL '!B2177</f>
        <v>022280883</v>
      </c>
      <c r="C2165" t="str">
        <f>+'LISTADO GENERAL '!E2177</f>
        <v>WAMPOLE EMULS FRESA X360</v>
      </c>
      <c r="D2165">
        <f>+'LISTADO GENERAL '!F2177</f>
        <v>0</v>
      </c>
      <c r="E2165" t="str">
        <f>+'LISTADO GENERAL '!I2177</f>
        <v>PONCE &amp; BENZO</v>
      </c>
      <c r="F2165" s="20">
        <f>+'LISTADO GENERAL '!S2177</f>
        <v>46174</v>
      </c>
      <c r="G2165">
        <f>+'LISTADO GENERAL '!T2177</f>
        <v>0</v>
      </c>
      <c r="H2165" s="21">
        <f>+'LISTADO GENERAL '!O2177</f>
        <v>3.9113924050632907</v>
      </c>
      <c r="I2165">
        <f t="shared" si="66"/>
        <v>0</v>
      </c>
      <c r="J2165">
        <f>IF('LISTADO GENERAL '!K2177="EXENTO",'REF2'!I2165,I2165*1.16)</f>
        <v>0</v>
      </c>
      <c r="K2165" t="b">
        <f t="shared" si="67"/>
        <v>0</v>
      </c>
      <c r="L2165" t="str">
        <f>'LISTADO GENERAL '!A2177</f>
        <v>PRODUCTOS TOP</v>
      </c>
    </row>
    <row r="2166" spans="1:12">
      <c r="A2166" s="22">
        <v>2165</v>
      </c>
      <c r="B2166" t="str">
        <f>+'LISTADO GENERAL '!B2178</f>
        <v>022280869</v>
      </c>
      <c r="C2166" t="str">
        <f>+'LISTADO GENERAL '!E2178</f>
        <v>WAMPOLE EMULS NARAJA X360</v>
      </c>
      <c r="D2166">
        <f>+'LISTADO GENERAL '!F2178</f>
        <v>0</v>
      </c>
      <c r="E2166" t="str">
        <f>+'LISTADO GENERAL '!I2178</f>
        <v>PONCE &amp; BENZO</v>
      </c>
      <c r="F2166" s="20">
        <f>+'LISTADO GENERAL '!S2178</f>
        <v>46143</v>
      </c>
      <c r="G2166">
        <f>+'LISTADO GENERAL '!T2178</f>
        <v>0</v>
      </c>
      <c r="H2166" s="21">
        <f>+'LISTADO GENERAL '!O2178</f>
        <v>3.9896202531645564</v>
      </c>
      <c r="I2166">
        <f t="shared" si="66"/>
        <v>0</v>
      </c>
      <c r="J2166">
        <f>IF('LISTADO GENERAL '!K2178="EXENTO",'REF2'!I2166,I2166*1.16)</f>
        <v>0</v>
      </c>
      <c r="K2166" t="b">
        <f t="shared" si="67"/>
        <v>0</v>
      </c>
      <c r="L2166" t="str">
        <f>'LISTADO GENERAL '!A2178</f>
        <v>PRODUCTOS TOP</v>
      </c>
    </row>
    <row r="2167" spans="1:12">
      <c r="A2167" s="22">
        <v>2166</v>
      </c>
      <c r="B2167" t="str">
        <f>+'LISTADO GENERAL '!B2179</f>
        <v>022280887</v>
      </c>
      <c r="C2167" t="str">
        <f>+'LISTADO GENERAL '!E2179</f>
        <v>WAMPOLE EMULS NARANJA X 200mL</v>
      </c>
      <c r="D2167">
        <f>+'LISTADO GENERAL '!F2179</f>
        <v>0</v>
      </c>
      <c r="E2167" t="str">
        <f>+'LISTADO GENERAL '!I2179</f>
        <v>PONCE &amp; BENZO</v>
      </c>
      <c r="F2167" s="20">
        <f>+'LISTADO GENERAL '!S2179</f>
        <v>46174</v>
      </c>
      <c r="G2167">
        <f>+'LISTADO GENERAL '!T2179</f>
        <v>0</v>
      </c>
      <c r="H2167" s="21">
        <f>+'LISTADO GENERAL '!O2179</f>
        <v>2.6730952380952382</v>
      </c>
      <c r="I2167">
        <f t="shared" si="66"/>
        <v>0</v>
      </c>
      <c r="J2167">
        <f>IF('LISTADO GENERAL '!K2179="EXENTO",'REF2'!I2167,I2167*1.16)</f>
        <v>0</v>
      </c>
      <c r="K2167" t="b">
        <f t="shared" si="67"/>
        <v>0</v>
      </c>
      <c r="L2167" t="str">
        <f>'LISTADO GENERAL '!A2179</f>
        <v>PRODUCTOS TOP</v>
      </c>
    </row>
    <row r="2168" spans="1:12">
      <c r="A2168" s="22">
        <v>2167</v>
      </c>
      <c r="B2168" t="str">
        <f>+'LISTADO GENERAL '!B2180</f>
        <v>022280886</v>
      </c>
      <c r="C2168" t="str">
        <f>+'LISTADO GENERAL '!E2180</f>
        <v>WAMPOLE EMULS TUTI FRUTTI X 200mL</v>
      </c>
      <c r="D2168">
        <f>+'LISTADO GENERAL '!F2180</f>
        <v>0</v>
      </c>
      <c r="E2168" t="str">
        <f>+'LISTADO GENERAL '!I2180</f>
        <v>PONCE &amp; BENZO</v>
      </c>
      <c r="F2168" s="20">
        <f>+'LISTADO GENERAL '!S2180</f>
        <v>46174</v>
      </c>
      <c r="G2168">
        <f>+'LISTADO GENERAL '!T2180</f>
        <v>0</v>
      </c>
      <c r="H2168" s="21">
        <f>+'LISTADO GENERAL '!O2180</f>
        <v>2.530357142857143</v>
      </c>
      <c r="I2168">
        <f t="shared" si="66"/>
        <v>0</v>
      </c>
      <c r="J2168">
        <f>IF('LISTADO GENERAL '!K2180="EXENTO",'REF2'!I2168,I2168*1.16)</f>
        <v>0</v>
      </c>
      <c r="K2168" t="b">
        <f t="shared" si="67"/>
        <v>0</v>
      </c>
      <c r="L2168" t="str">
        <f>'LISTADO GENERAL '!A2180</f>
        <v>PRODUCTOS TOP</v>
      </c>
    </row>
    <row r="2169" spans="1:12">
      <c r="A2169" s="22">
        <v>2168</v>
      </c>
      <c r="B2169" t="str">
        <f>+'LISTADO GENERAL '!B2181</f>
        <v>022280868</v>
      </c>
      <c r="C2169" t="str">
        <f>+'LISTADO GENERAL '!E2181</f>
        <v>WAMPOLE EMULSION NARANJA X 240ML</v>
      </c>
      <c r="D2169">
        <f>+'LISTADO GENERAL '!F2181</f>
        <v>0</v>
      </c>
      <c r="E2169" t="str">
        <f>+'LISTADO GENERAL '!I2181</f>
        <v>PONCE &amp; BENZO</v>
      </c>
      <c r="F2169" s="20">
        <f>+'LISTADO GENERAL '!S2181</f>
        <v>46174</v>
      </c>
      <c r="G2169">
        <f>+'LISTADO GENERAL '!T2181</f>
        <v>0</v>
      </c>
      <c r="H2169" s="21">
        <f>+'LISTADO GENERAL '!O2181</f>
        <v>3.2075324675324679</v>
      </c>
      <c r="I2169">
        <f t="shared" si="66"/>
        <v>0</v>
      </c>
      <c r="J2169">
        <f>IF('LISTADO GENERAL '!K2181="EXENTO",'REF2'!I2169,I2169*1.16)</f>
        <v>0</v>
      </c>
      <c r="K2169" t="b">
        <f t="shared" si="67"/>
        <v>0</v>
      </c>
      <c r="L2169" t="str">
        <f>'LISTADO GENERAL '!A2181</f>
        <v>PRODUCTOS TOP</v>
      </c>
    </row>
    <row r="2170" spans="1:12">
      <c r="A2170" s="22">
        <v>2169</v>
      </c>
      <c r="B2170" t="str">
        <f>+'LISTADO GENERAL '!B2182</f>
        <v>022280884</v>
      </c>
      <c r="C2170" t="str">
        <f>+'LISTADO GENERAL '!E2182</f>
        <v>WAMPOLE TUT FRUTI X360ml</v>
      </c>
      <c r="D2170">
        <f>+'LISTADO GENERAL '!F2182</f>
        <v>0</v>
      </c>
      <c r="E2170" t="str">
        <f>+'LISTADO GENERAL '!I2182</f>
        <v>PONCE &amp; BENZO</v>
      </c>
      <c r="F2170" s="20">
        <f>+'LISTADO GENERAL '!S2182</f>
        <v>46174</v>
      </c>
      <c r="G2170">
        <f>+'LISTADO GENERAL '!T2182</f>
        <v>0</v>
      </c>
      <c r="H2170" s="21">
        <f>+'LISTADO GENERAL '!O2182</f>
        <v>3.9896202531645564</v>
      </c>
      <c r="I2170">
        <f t="shared" si="66"/>
        <v>0</v>
      </c>
      <c r="J2170">
        <f>IF('LISTADO GENERAL '!K2182="EXENTO",'REF2'!I2170,I2170*1.16)</f>
        <v>0</v>
      </c>
      <c r="K2170" t="b">
        <f t="shared" si="67"/>
        <v>0</v>
      </c>
      <c r="L2170" t="str">
        <f>'LISTADO GENERAL '!A2182</f>
        <v>PRODUCTOS TOP</v>
      </c>
    </row>
    <row r="2171" spans="1:12">
      <c r="A2171" s="22">
        <v>2170</v>
      </c>
      <c r="B2171" t="str">
        <f>+'LISTADO GENERAL '!B2183</f>
        <v>031990106</v>
      </c>
      <c r="C2171" t="str">
        <f>+'LISTADO GENERAL '!E2183</f>
        <v>WELLMOXY 250MG/5ML POLVO PARA SUSPENSION X 60ML</v>
      </c>
      <c r="D2171">
        <f>+'LISTADO GENERAL '!F2183</f>
        <v>0</v>
      </c>
      <c r="E2171" t="str">
        <f>+'LISTADO GENERAL '!I2183</f>
        <v>WELLONA PHARMA</v>
      </c>
      <c r="F2171" s="20">
        <f>+'LISTADO GENERAL '!S2183</f>
        <v>45839</v>
      </c>
      <c r="G2171">
        <f>+'LISTADO GENERAL '!T2183</f>
        <v>0</v>
      </c>
      <c r="H2171" s="21">
        <f>+'LISTADO GENERAL '!O2183</f>
        <v>3.2911392405063289</v>
      </c>
      <c r="I2171">
        <f t="shared" si="66"/>
        <v>0</v>
      </c>
      <c r="J2171">
        <f>IF('LISTADO GENERAL '!K2183="EXENTO",'REF2'!I2171,I2171*1.16)</f>
        <v>0</v>
      </c>
      <c r="K2171" t="b">
        <f t="shared" si="67"/>
        <v>0</v>
      </c>
      <c r="L2171">
        <f>'LISTADO GENERAL '!A2183</f>
        <v>0</v>
      </c>
    </row>
    <row r="2172" spans="1:12">
      <c r="A2172" s="22">
        <v>2171</v>
      </c>
      <c r="B2172" t="str">
        <f>+'LISTADO GENERAL '!B2184</f>
        <v>0337300028</v>
      </c>
      <c r="C2172" t="str">
        <f>+'LISTADO GENERAL '!E2184</f>
        <v>XELDRIN  40 mg X 8 CAP</v>
      </c>
      <c r="D2172">
        <f>+'LISTADO GENERAL '!F2184</f>
        <v>0</v>
      </c>
      <c r="E2172" t="str">
        <f>+'LISTADO GENERAL '!I2184</f>
        <v>CAPSUVEN</v>
      </c>
      <c r="F2172" s="20">
        <f>+'LISTADO GENERAL '!S2184</f>
        <v>45962</v>
      </c>
      <c r="G2172">
        <f>+'LISTADO GENERAL '!T2184</f>
        <v>0</v>
      </c>
      <c r="H2172" s="21">
        <f>+'LISTADO GENERAL '!O2184</f>
        <v>1.1071428571428572</v>
      </c>
      <c r="I2172">
        <f t="shared" si="66"/>
        <v>0</v>
      </c>
      <c r="J2172">
        <f>IF('LISTADO GENERAL '!K2184="EXENTO",'REF2'!I2172,I2172*1.16)</f>
        <v>0</v>
      </c>
      <c r="K2172" t="b">
        <f t="shared" si="67"/>
        <v>0</v>
      </c>
      <c r="L2172" t="str">
        <f>'LISTADO GENERAL '!A2184</f>
        <v>MORADO DE BIENESTAR</v>
      </c>
    </row>
    <row r="2173" spans="1:12">
      <c r="A2173" s="22">
        <v>2172</v>
      </c>
      <c r="B2173" t="str">
        <f>+'LISTADO GENERAL '!B2185</f>
        <v>0337300019</v>
      </c>
      <c r="C2173" t="str">
        <f>+'LISTADO GENERAL '!E2185</f>
        <v>XELDRIN 20 MG X 10 CAP</v>
      </c>
      <c r="D2173">
        <f>+'LISTADO GENERAL '!F2185</f>
        <v>0</v>
      </c>
      <c r="E2173" t="str">
        <f>+'LISTADO GENERAL '!I2185</f>
        <v>CAPSUVEN</v>
      </c>
      <c r="F2173" s="20">
        <f>+'LISTADO GENERAL '!S2185</f>
        <v>45839</v>
      </c>
      <c r="G2173">
        <f>+'LISTADO GENERAL '!T2185</f>
        <v>0</v>
      </c>
      <c r="H2173" s="21">
        <f>+'LISTADO GENERAL '!O2185</f>
        <v>0.66835443037974707</v>
      </c>
      <c r="I2173">
        <f t="shared" si="66"/>
        <v>0</v>
      </c>
      <c r="J2173">
        <f>IF('LISTADO GENERAL '!K2185="EXENTO",'REF2'!I2173,I2173*1.16)</f>
        <v>0</v>
      </c>
      <c r="K2173" t="b">
        <f t="shared" si="67"/>
        <v>0</v>
      </c>
      <c r="L2173" t="str">
        <f>'LISTADO GENERAL '!A2185</f>
        <v>MORADO DE BIENESTAR</v>
      </c>
    </row>
    <row r="2174" spans="1:12">
      <c r="A2174" s="22">
        <v>2173</v>
      </c>
      <c r="B2174" t="str">
        <f>+'LISTADO GENERAL '!B2186</f>
        <v>020931194</v>
      </c>
      <c r="C2174" t="str">
        <f>+'LISTADO GENERAL '!E2186</f>
        <v>XEROGRAS 120 mg X 60 TAB</v>
      </c>
      <c r="D2174">
        <f>+'LISTADO GENERAL '!F2186</f>
        <v>0</v>
      </c>
      <c r="E2174" t="str">
        <f>+'LISTADO GENERAL '!I2186</f>
        <v>LA SANTE</v>
      </c>
      <c r="F2174" s="20">
        <f>+'LISTADO GENERAL '!S2186</f>
        <v>46174</v>
      </c>
      <c r="G2174">
        <f>+'LISTADO GENERAL '!T2186</f>
        <v>0</v>
      </c>
      <c r="H2174" s="21">
        <f>+'LISTADO GENERAL '!O2186</f>
        <v>31.051948051948052</v>
      </c>
      <c r="I2174">
        <f t="shared" si="66"/>
        <v>0</v>
      </c>
      <c r="J2174">
        <f>IF('LISTADO GENERAL '!K2186="EXENTO",'REF2'!I2174,I2174*1.16)</f>
        <v>0</v>
      </c>
      <c r="K2174" t="b">
        <f t="shared" si="67"/>
        <v>0</v>
      </c>
      <c r="L2174" t="str">
        <f>'LISTADO GENERAL '!A2186</f>
        <v>BROCHE DE ORO</v>
      </c>
    </row>
    <row r="2175" spans="1:12">
      <c r="A2175" s="22">
        <v>2174</v>
      </c>
      <c r="B2175" t="str">
        <f>+'LISTADO GENERAL '!B2187</f>
        <v>020931128</v>
      </c>
      <c r="C2175" t="str">
        <f>+'LISTADO GENERAL '!E2187</f>
        <v>XEROGRAX 120 MG X 30 CAP</v>
      </c>
      <c r="D2175">
        <f>+'LISTADO GENERAL '!F2187</f>
        <v>0</v>
      </c>
      <c r="E2175" t="str">
        <f>+'LISTADO GENERAL '!I2187</f>
        <v>LA SANTE</v>
      </c>
      <c r="F2175" s="20">
        <f>+'LISTADO GENERAL '!S2187</f>
        <v>46174</v>
      </c>
      <c r="G2175">
        <f>+'LISTADO GENERAL '!T2187</f>
        <v>0</v>
      </c>
      <c r="H2175" s="21">
        <f>+'LISTADO GENERAL '!O2187</f>
        <v>15.140999999999998</v>
      </c>
      <c r="I2175">
        <f t="shared" si="66"/>
        <v>0</v>
      </c>
      <c r="J2175">
        <f>IF('LISTADO GENERAL '!K2187="EXENTO",'REF2'!I2175,I2175*1.16)</f>
        <v>0</v>
      </c>
      <c r="K2175" t="b">
        <f t="shared" si="67"/>
        <v>0</v>
      </c>
      <c r="L2175" t="str">
        <f>'LISTADO GENERAL '!A2187</f>
        <v>BROCHE DE ORO</v>
      </c>
    </row>
    <row r="2176" spans="1:12">
      <c r="A2176" s="22">
        <v>2175</v>
      </c>
      <c r="B2176" t="str">
        <f>+'LISTADO GENERAL '!B2188</f>
        <v>020981181</v>
      </c>
      <c r="C2176" t="str">
        <f>+'LISTADO GENERAL '!E2188</f>
        <v>XYLON 10 MG-6,25MG X 30 TAB</v>
      </c>
      <c r="D2176">
        <f>+'LISTADO GENERAL '!F2188</f>
        <v>0</v>
      </c>
      <c r="E2176" t="str">
        <f>+'LISTADO GENERAL '!I2188</f>
        <v>LETI-GENVEN</v>
      </c>
      <c r="F2176" s="20">
        <f>+'LISTADO GENERAL '!S2188</f>
        <v>46113</v>
      </c>
      <c r="G2176">
        <f>+'LISTADO GENERAL '!T2188</f>
        <v>0</v>
      </c>
      <c r="H2176" s="21">
        <f>+'LISTADO GENERAL '!O2188</f>
        <v>6.6615324936104168</v>
      </c>
      <c r="I2176">
        <f t="shared" si="66"/>
        <v>0</v>
      </c>
      <c r="J2176">
        <f>IF('LISTADO GENERAL '!K2188="EXENTO",'REF2'!I2176,I2176*1.16)</f>
        <v>0</v>
      </c>
      <c r="K2176" t="b">
        <f t="shared" si="67"/>
        <v>0</v>
      </c>
      <c r="L2176" t="str">
        <f>'LISTADO GENERAL '!A2188</f>
        <v xml:space="preserve">BROCHE DE ORO </v>
      </c>
    </row>
    <row r="2177" spans="1:12">
      <c r="A2177" s="22">
        <v>2176</v>
      </c>
      <c r="B2177" t="str">
        <f>+'LISTADO GENERAL '!B2189</f>
        <v>020981177</v>
      </c>
      <c r="C2177" t="str">
        <f>+'LISTADO GENERAL '!E2189</f>
        <v>XYLON 2,5MG-6,25MG X 30 TAB</v>
      </c>
      <c r="D2177">
        <f>+'LISTADO GENERAL '!F2189</f>
        <v>0</v>
      </c>
      <c r="E2177" t="str">
        <f>+'LISTADO GENERAL '!I2189</f>
        <v>LETI-GENVEN</v>
      </c>
      <c r="F2177" s="20">
        <f>+'LISTADO GENERAL '!S2189</f>
        <v>46113</v>
      </c>
      <c r="G2177">
        <f>+'LISTADO GENERAL '!T2189</f>
        <v>0</v>
      </c>
      <c r="H2177" s="21">
        <f>+'LISTADO GENERAL '!O2189</f>
        <v>4.5779821428571426</v>
      </c>
      <c r="I2177">
        <f t="shared" si="66"/>
        <v>0</v>
      </c>
      <c r="J2177">
        <f>IF('LISTADO GENERAL '!K2189="EXENTO",'REF2'!I2177,I2177*1.16)</f>
        <v>0</v>
      </c>
      <c r="K2177" t="b">
        <f t="shared" si="67"/>
        <v>0</v>
      </c>
      <c r="L2177" t="str">
        <f>'LISTADO GENERAL '!A2189</f>
        <v xml:space="preserve">BROCHE DE ORO </v>
      </c>
    </row>
    <row r="2178" spans="1:12">
      <c r="A2178" s="22">
        <v>2177</v>
      </c>
      <c r="B2178" t="str">
        <f>+'LISTADO GENERAL '!B2190</f>
        <v>020980448</v>
      </c>
      <c r="C2178" t="str">
        <f>+'LISTADO GENERAL '!E2190</f>
        <v>XYLON 5MG-6,25MG X 30 TAB</v>
      </c>
      <c r="D2178">
        <f>+'LISTADO GENERAL '!F2190</f>
        <v>0</v>
      </c>
      <c r="E2178" t="str">
        <f>+'LISTADO GENERAL '!I2190</f>
        <v>LETI-GENVEN</v>
      </c>
      <c r="F2178" s="20">
        <f>+'LISTADO GENERAL '!S2190</f>
        <v>46235</v>
      </c>
      <c r="G2178">
        <f>+'LISTADO GENERAL '!T2190</f>
        <v>0</v>
      </c>
      <c r="H2178" s="21">
        <f>+'LISTADO GENERAL '!O2190</f>
        <v>8.6943037974683541</v>
      </c>
      <c r="I2178">
        <f t="shared" ref="I2178:I2196" si="68">+H2178*G2178</f>
        <v>0</v>
      </c>
      <c r="J2178">
        <f>IF('LISTADO GENERAL '!K2190="EXENTO",'REF2'!I2178,I2178*1.16)</f>
        <v>0</v>
      </c>
      <c r="K2178" t="b">
        <f t="shared" si="67"/>
        <v>0</v>
      </c>
      <c r="L2178" t="str">
        <f>'LISTADO GENERAL '!A2190</f>
        <v xml:space="preserve">BROCHE DE ORO </v>
      </c>
    </row>
    <row r="2179" spans="1:12">
      <c r="A2179" s="22">
        <v>2178</v>
      </c>
      <c r="B2179" t="str">
        <f>+'LISTADO GENERAL '!B2191</f>
        <v>020191078</v>
      </c>
      <c r="C2179" t="str">
        <f>+'LISTADO GENERAL '!E2191</f>
        <v>YONAL 15MG/5ML JARABE X 120ML</v>
      </c>
      <c r="D2179">
        <f>+'LISTADO GENERAL '!F2191</f>
        <v>0</v>
      </c>
      <c r="E2179" t="str">
        <f>+'LISTADO GENERAL '!I2191</f>
        <v>BIOTECH</v>
      </c>
      <c r="F2179" s="20">
        <f>+'LISTADO GENERAL '!S2191</f>
        <v>46508</v>
      </c>
      <c r="G2179">
        <f>+'LISTADO GENERAL '!T2191</f>
        <v>0</v>
      </c>
      <c r="H2179" s="21">
        <f>+'LISTADO GENERAL '!O2191</f>
        <v>3.7642857142857142</v>
      </c>
      <c r="I2179">
        <f t="shared" si="68"/>
        <v>0</v>
      </c>
      <c r="J2179">
        <f>IF('LISTADO GENERAL '!K2191="EXENTO",'REF2'!I2179,I2179*1.16)</f>
        <v>0</v>
      </c>
      <c r="K2179" t="b">
        <f t="shared" ref="K2179:K2196" si="69">IF(AND(G2179&gt;0,OR(L2179=$L$1,L2179=$M$1)),ROW())</f>
        <v>0</v>
      </c>
      <c r="L2179">
        <f>'LISTADO GENERAL '!A2191</f>
        <v>0</v>
      </c>
    </row>
    <row r="2180" spans="1:12">
      <c r="A2180" s="22">
        <v>2179</v>
      </c>
      <c r="B2180" t="str">
        <f>+'LISTADO GENERAL '!B2192</f>
        <v>020580962</v>
      </c>
      <c r="C2180" t="str">
        <f>+'LISTADO GENERAL '!E2192</f>
        <v>ZABILA CON MIEL JARABE 120 ML ADULTO</v>
      </c>
      <c r="D2180">
        <f>+'LISTADO GENERAL '!F2192</f>
        <v>0</v>
      </c>
      <c r="E2180" t="str">
        <f>+'LISTADO GENERAL '!I2192</f>
        <v>FC PHARMA</v>
      </c>
      <c r="F2180" s="20">
        <f>+'LISTADO GENERAL '!S2192</f>
        <v>45901</v>
      </c>
      <c r="G2180">
        <f>+'LISTADO GENERAL '!T2192</f>
        <v>0</v>
      </c>
      <c r="H2180" s="21">
        <f>+'LISTADO GENERAL '!O2192</f>
        <v>5.5966666666666676</v>
      </c>
      <c r="I2180">
        <f t="shared" si="68"/>
        <v>0</v>
      </c>
      <c r="J2180">
        <f>IF('LISTADO GENERAL '!K2192="EXENTO",'REF2'!I2180,I2180*1.16)</f>
        <v>0</v>
      </c>
      <c r="K2180" t="b">
        <f t="shared" si="69"/>
        <v>0</v>
      </c>
      <c r="L2180" t="str">
        <f>'LISTADO GENERAL '!A2192</f>
        <v>PRODUCTOS TOP</v>
      </c>
    </row>
    <row r="2181" spans="1:12">
      <c r="A2181" s="22">
        <v>2180</v>
      </c>
      <c r="B2181" t="str">
        <f>+'LISTADO GENERAL '!B2193</f>
        <v>020580352</v>
      </c>
      <c r="C2181" t="str">
        <f>+'LISTADO GENERAL '!E2193</f>
        <v>ZABILA CON MIEL JARABE PEDIATRICO 120 ML</v>
      </c>
      <c r="D2181">
        <f>+'LISTADO GENERAL '!F2193</f>
        <v>0</v>
      </c>
      <c r="E2181" t="str">
        <f>+'LISTADO GENERAL '!I2193</f>
        <v>FC PHARMA</v>
      </c>
      <c r="F2181" s="20">
        <f>+'LISTADO GENERAL '!S2193</f>
        <v>45748</v>
      </c>
      <c r="G2181">
        <f>+'LISTADO GENERAL '!T2193</f>
        <v>0</v>
      </c>
      <c r="H2181" s="21">
        <f>+'LISTADO GENERAL '!O2193</f>
        <v>5.508</v>
      </c>
      <c r="I2181">
        <f t="shared" si="68"/>
        <v>0</v>
      </c>
      <c r="J2181">
        <f>IF('LISTADO GENERAL '!K2193="EXENTO",'REF2'!I2181,I2181*1.16)</f>
        <v>0</v>
      </c>
      <c r="K2181" t="b">
        <f t="shared" si="69"/>
        <v>0</v>
      </c>
      <c r="L2181" t="str">
        <f>'LISTADO GENERAL '!A2193</f>
        <v>PRODUCTOS TOP</v>
      </c>
    </row>
    <row r="2182" spans="1:12">
      <c r="A2182" s="22">
        <v>2181</v>
      </c>
      <c r="B2182" t="str">
        <f>+'LISTADO GENERAL '!B2194</f>
        <v>030720008</v>
      </c>
      <c r="C2182" t="str">
        <f>+'LISTADO GENERAL '!E2194</f>
        <v>ZEFIMAX 400MG X 6 CAP</v>
      </c>
      <c r="D2182">
        <f>+'LISTADO GENERAL '!F2194</f>
        <v>0</v>
      </c>
      <c r="E2182" t="str">
        <f>+'LISTADO GENERAL '!I2194</f>
        <v>DISKAM</v>
      </c>
      <c r="F2182" s="20">
        <f>+'LISTADO GENERAL '!S2194</f>
        <v>45962</v>
      </c>
      <c r="G2182">
        <f>+'LISTADO GENERAL '!T2194</f>
        <v>0</v>
      </c>
      <c r="H2182" s="21">
        <f>+'LISTADO GENERAL '!O2194</f>
        <v>7.9220779220779214</v>
      </c>
      <c r="I2182">
        <f t="shared" si="68"/>
        <v>0</v>
      </c>
      <c r="J2182">
        <f>IF('LISTADO GENERAL '!K2194="EXENTO",'REF2'!I2182,I2182*1.16)</f>
        <v>0</v>
      </c>
      <c r="K2182" t="b">
        <f t="shared" si="69"/>
        <v>0</v>
      </c>
      <c r="L2182">
        <f>'LISTADO GENERAL '!A2194</f>
        <v>0</v>
      </c>
    </row>
    <row r="2183" spans="1:12">
      <c r="A2183" s="22">
        <v>2182</v>
      </c>
      <c r="B2183" t="str">
        <f>+'LISTADO GENERAL '!B2195</f>
        <v>023850016</v>
      </c>
      <c r="C2183" t="str">
        <f>+'LISTADO GENERAL '!E2195</f>
        <v>ZINCOSOL X 120 mL</v>
      </c>
      <c r="D2183">
        <f>+'LISTADO GENERAL '!F2195</f>
        <v>0</v>
      </c>
      <c r="E2183" t="str">
        <f>+'LISTADO GENERAL '!I2195</f>
        <v>BIOFARCO</v>
      </c>
      <c r="F2183" s="20">
        <f>+'LISTADO GENERAL '!S2195</f>
        <v>46204</v>
      </c>
      <c r="G2183">
        <f>+'LISTADO GENERAL '!T2195</f>
        <v>0</v>
      </c>
      <c r="H2183" s="21">
        <f>+'LISTADO GENERAL '!O2195</f>
        <v>4.3896103896103895</v>
      </c>
      <c r="I2183">
        <f t="shared" si="68"/>
        <v>0</v>
      </c>
      <c r="J2183">
        <f>IF('LISTADO GENERAL '!K2195="EXENTO",'REF2'!I2183,I2183*1.16)</f>
        <v>0</v>
      </c>
      <c r="K2183" t="b">
        <f t="shared" si="69"/>
        <v>0</v>
      </c>
      <c r="L2183" t="str">
        <f>'LISTADO GENERAL '!A2195</f>
        <v>PRODUCTOS TOP</v>
      </c>
    </row>
    <row r="2184" spans="1:12">
      <c r="A2184" s="22">
        <v>2183</v>
      </c>
      <c r="B2184" t="str">
        <f>+'LISTADO GENERAL '!B2196</f>
        <v>020360045</v>
      </c>
      <c r="C2184" t="str">
        <f>+'LISTADO GENERAL '!E2196</f>
        <v>ZITOXIL  5% SL X 60 ML</v>
      </c>
      <c r="D2184">
        <f>+'LISTADO GENERAL '!F2196</f>
        <v>0</v>
      </c>
      <c r="E2184" t="str">
        <f>+'LISTADO GENERAL '!I2196</f>
        <v>ELMOR</v>
      </c>
      <c r="F2184" s="20">
        <f>+'LISTADO GENERAL '!S2196</f>
        <v>46266</v>
      </c>
      <c r="G2184">
        <f>+'LISTADO GENERAL '!T2196</f>
        <v>0</v>
      </c>
      <c r="H2184" s="21">
        <f>+'LISTADO GENERAL '!O2196</f>
        <v>5.8782142857142858</v>
      </c>
      <c r="I2184">
        <f t="shared" si="68"/>
        <v>0</v>
      </c>
      <c r="J2184">
        <f>IF('LISTADO GENERAL '!K2196="EXENTO",'REF2'!I2184,I2184*1.16)</f>
        <v>0</v>
      </c>
      <c r="K2184" t="b">
        <f t="shared" si="69"/>
        <v>0</v>
      </c>
      <c r="L2184">
        <f>'LISTADO GENERAL '!A2196</f>
        <v>0</v>
      </c>
    </row>
    <row r="2185" spans="1:12">
      <c r="A2185" s="22">
        <v>2184</v>
      </c>
      <c r="B2185" t="str">
        <f>+'LISTADO GENERAL '!B2197</f>
        <v>033140024</v>
      </c>
      <c r="C2185" t="str">
        <f>+'LISTADO GENERAL '!E2197</f>
        <v>ZITROBIO (AZITROMICINA) 200mg/5ml X 30 ml</v>
      </c>
      <c r="D2185">
        <f>+'LISTADO GENERAL '!F2197</f>
        <v>0</v>
      </c>
      <c r="E2185" t="str">
        <f>+'LISTADO GENERAL '!I2197</f>
        <v>BIO - MERCY</v>
      </c>
      <c r="F2185" s="20">
        <f>+'LISTADO GENERAL '!S2197</f>
        <v>46143</v>
      </c>
      <c r="G2185">
        <f>+'LISTADO GENERAL '!T2197</f>
        <v>0</v>
      </c>
      <c r="H2185" s="21">
        <f>+'LISTADO GENERAL '!O2197</f>
        <v>2.535064935064935</v>
      </c>
      <c r="I2185">
        <f t="shared" si="68"/>
        <v>0</v>
      </c>
      <c r="J2185">
        <f>IF('LISTADO GENERAL '!K2197="EXENTO",'REF2'!I2185,I2185*1.16)</f>
        <v>0</v>
      </c>
      <c r="K2185" t="b">
        <f t="shared" si="69"/>
        <v>0</v>
      </c>
      <c r="L2185">
        <f>'LISTADO GENERAL '!A2197</f>
        <v>0</v>
      </c>
    </row>
    <row r="2186" spans="1:12">
      <c r="A2186" s="22">
        <v>2185</v>
      </c>
      <c r="B2186" t="str">
        <f>+'LISTADO GENERAL '!B2198</f>
        <v>022680038</v>
      </c>
      <c r="C2186" t="str">
        <f>+'LISTADO GENERAL '!E2198</f>
        <v>ZITROTRIM 200mg/5ml (AZITROMICINA) X 30mL</v>
      </c>
      <c r="D2186">
        <f>+'LISTADO GENERAL '!F2198</f>
        <v>0</v>
      </c>
      <c r="E2186" t="str">
        <f>+'LISTADO GENERAL '!I2198</f>
        <v>PORTUGAL</v>
      </c>
      <c r="F2186" s="20">
        <f>+'LISTADO GENERAL '!S2198</f>
        <v>46296</v>
      </c>
      <c r="G2186">
        <f>+'LISTADO GENERAL '!T2198</f>
        <v>0</v>
      </c>
      <c r="H2186" s="21">
        <f>+'LISTADO GENERAL '!O2198</f>
        <v>8.918181818181818</v>
      </c>
      <c r="I2186">
        <f t="shared" si="68"/>
        <v>0</v>
      </c>
      <c r="J2186">
        <f>IF('LISTADO GENERAL '!K2198="EXENTO",'REF2'!I2186,I2186*1.16)</f>
        <v>0</v>
      </c>
      <c r="K2186" t="b">
        <f t="shared" si="69"/>
        <v>0</v>
      </c>
      <c r="L2186" t="str">
        <f>'LISTADO GENERAL '!A2198</f>
        <v>PRODUCTOS TOP</v>
      </c>
    </row>
    <row r="2187" spans="1:12">
      <c r="A2187" s="22">
        <v>2186</v>
      </c>
      <c r="B2187" t="str">
        <f>+'LISTADO GENERAL '!B2199</f>
        <v>020931175</v>
      </c>
      <c r="C2187" t="str">
        <f>+'LISTADO GENERAL '!E2199</f>
        <v>ZOCLONAX  7,5 MG X 10 TAB</v>
      </c>
      <c r="D2187">
        <f>+'LISTADO GENERAL '!F2199</f>
        <v>0</v>
      </c>
      <c r="E2187" t="str">
        <f>+'LISTADO GENERAL '!I2199</f>
        <v>LA SANTE</v>
      </c>
      <c r="F2187" s="20">
        <f>+'LISTADO GENERAL '!S2199</f>
        <v>46539</v>
      </c>
      <c r="G2187">
        <f>+'LISTADO GENERAL '!T2199</f>
        <v>0</v>
      </c>
      <c r="H2187" s="21">
        <f>+'LISTADO GENERAL '!O2199</f>
        <v>3.2927999999999997</v>
      </c>
      <c r="I2187">
        <f t="shared" si="68"/>
        <v>0</v>
      </c>
      <c r="J2187">
        <f>IF('LISTADO GENERAL '!K2199="EXENTO",'REF2'!I2187,I2187*1.16)</f>
        <v>0</v>
      </c>
      <c r="K2187" t="b">
        <f t="shared" si="69"/>
        <v>0</v>
      </c>
      <c r="L2187" t="str">
        <f>'LISTADO GENERAL '!A2199</f>
        <v>BROCHE DE ORO</v>
      </c>
    </row>
    <row r="2188" spans="1:12">
      <c r="A2188" s="22">
        <v>2187</v>
      </c>
      <c r="B2188" t="str">
        <f>+'LISTADO GENERAL '!B2200</f>
        <v>020191128</v>
      </c>
      <c r="C2188" t="str">
        <f>+'LISTADO GENERAL '!E2200</f>
        <v>ZONIUM 40mg X 14 CAPS</v>
      </c>
      <c r="D2188">
        <f>+'LISTADO GENERAL '!F2200</f>
        <v>0</v>
      </c>
      <c r="E2188" t="str">
        <f>+'LISTADO GENERAL '!I2200</f>
        <v>BIOTECH</v>
      </c>
      <c r="F2188" s="20">
        <f>+'LISTADO GENERAL '!S2200</f>
        <v>46113</v>
      </c>
      <c r="G2188">
        <f>+'LISTADO GENERAL '!T2200</f>
        <v>0</v>
      </c>
      <c r="H2188" s="21">
        <f>+'LISTADO GENERAL '!O2200</f>
        <v>8.4805194805194812</v>
      </c>
      <c r="I2188">
        <f t="shared" si="68"/>
        <v>0</v>
      </c>
      <c r="J2188">
        <f>IF('LISTADO GENERAL '!K2200="EXENTO",'REF2'!I2188,I2188*1.16)</f>
        <v>0</v>
      </c>
      <c r="K2188" t="b">
        <f t="shared" si="69"/>
        <v>0</v>
      </c>
      <c r="L2188">
        <f>'LISTADO GENERAL '!A2200</f>
        <v>0</v>
      </c>
    </row>
    <row r="2189" spans="1:12">
      <c r="A2189" s="22">
        <v>2188</v>
      </c>
      <c r="B2189" t="str">
        <f>+'LISTADO GENERAL '!B2201</f>
        <v>020980451</v>
      </c>
      <c r="C2189" t="str">
        <f>+'LISTADO GENERAL '!E2201</f>
        <v>ZONTRICON 500MG X 6 CAP</v>
      </c>
      <c r="D2189">
        <f>+'LISTADO GENERAL '!F2201</f>
        <v>0</v>
      </c>
      <c r="E2189" t="str">
        <f>+'LISTADO GENERAL '!I2201</f>
        <v>LETI-GENVEN</v>
      </c>
      <c r="F2189" s="20">
        <f>+'LISTADO GENERAL '!S2201</f>
        <v>46174</v>
      </c>
      <c r="G2189">
        <f>+'LISTADO GENERAL '!T2201</f>
        <v>0</v>
      </c>
      <c r="H2189" s="21">
        <f>+'LISTADO GENERAL '!O2201</f>
        <v>11.893506493506495</v>
      </c>
      <c r="I2189">
        <f t="shared" si="68"/>
        <v>0</v>
      </c>
      <c r="J2189">
        <f>IF('LISTADO GENERAL '!K2201="EXENTO",'REF2'!I2189,I2189*1.16)</f>
        <v>0</v>
      </c>
      <c r="K2189" t="b">
        <f t="shared" si="69"/>
        <v>0</v>
      </c>
      <c r="L2189" t="str">
        <f>'LISTADO GENERAL '!A2201</f>
        <v xml:space="preserve">BROCHE DE ORO </v>
      </c>
    </row>
    <row r="2190" spans="1:12">
      <c r="A2190" s="22">
        <v>2189</v>
      </c>
      <c r="B2190" t="str">
        <f>+'LISTADO GENERAL '!B2202</f>
        <v>022720054</v>
      </c>
      <c r="C2190" t="str">
        <f>+'LISTADO GENERAL '!E2202</f>
        <v>ZOPIROL 0,50% SOL OFTALMICA X 5 ML</v>
      </c>
      <c r="D2190">
        <f>+'LISTADO GENERAL '!F2202</f>
        <v>0</v>
      </c>
      <c r="E2190" t="str">
        <f>+'LISTADO GENERAL '!I2202</f>
        <v>FAHD</v>
      </c>
      <c r="F2190" s="20">
        <f>+'LISTADO GENERAL '!S2202</f>
        <v>45809</v>
      </c>
      <c r="G2190">
        <f>+'LISTADO GENERAL '!T2202</f>
        <v>0</v>
      </c>
      <c r="H2190" s="21">
        <f>+'LISTADO GENERAL '!O2202</f>
        <v>4.2321428571428577</v>
      </c>
      <c r="I2190">
        <f t="shared" si="68"/>
        <v>0</v>
      </c>
      <c r="J2190">
        <f>IF('LISTADO GENERAL '!K2202="EXENTO",'REF2'!I2190,I2190*1.16)</f>
        <v>0</v>
      </c>
      <c r="K2190" t="b">
        <f t="shared" si="69"/>
        <v>0</v>
      </c>
      <c r="L2190">
        <f>'LISTADO GENERAL '!A2202</f>
        <v>0</v>
      </c>
    </row>
    <row r="2191" spans="1:12">
      <c r="A2191" s="22">
        <v>2190</v>
      </c>
      <c r="B2191" t="str">
        <f>+'LISTADO GENERAL '!B2203</f>
        <v>020931186</v>
      </c>
      <c r="C2191" t="str">
        <f>+'LISTADO GENERAL '!E2203</f>
        <v>ZOPLICONA 7,5 MG X 10 CAP</v>
      </c>
      <c r="D2191">
        <f>+'LISTADO GENERAL '!F2203</f>
        <v>0</v>
      </c>
      <c r="E2191" t="str">
        <f>+'LISTADO GENERAL '!I2203</f>
        <v>LA SANTE</v>
      </c>
      <c r="F2191" s="20">
        <f>+'LISTADO GENERAL '!S2203</f>
        <v>46174</v>
      </c>
      <c r="G2191">
        <f>+'LISTADO GENERAL '!T2203</f>
        <v>0</v>
      </c>
      <c r="H2191" s="21">
        <f>+'LISTADO GENERAL '!O2203</f>
        <v>2.597</v>
      </c>
      <c r="I2191">
        <f t="shared" si="68"/>
        <v>0</v>
      </c>
      <c r="J2191">
        <f>IF('LISTADO GENERAL '!K2203="EXENTO",'REF2'!I2191,I2191*1.16)</f>
        <v>0</v>
      </c>
      <c r="K2191" t="b">
        <f t="shared" si="69"/>
        <v>0</v>
      </c>
      <c r="L2191" t="str">
        <f>'LISTADO GENERAL '!A2203</f>
        <v>BROCHE DE ORO</v>
      </c>
    </row>
    <row r="2192" spans="1:12">
      <c r="A2192" s="22">
        <v>2191</v>
      </c>
      <c r="B2192" t="str">
        <f>+'LISTADO GENERAL '!B2204</f>
        <v>022111075</v>
      </c>
      <c r="C2192" t="str">
        <f>+'LISTADO GENERAL '!E2204</f>
        <v>ZOST 50 MG X 2 COMP</v>
      </c>
      <c r="D2192">
        <f>+'LISTADO GENERAL '!F2204</f>
        <v>0</v>
      </c>
      <c r="E2192" t="str">
        <f>+'LISTADO GENERAL '!I2204</f>
        <v>DOLLDER</v>
      </c>
      <c r="F2192" s="20">
        <f>+'LISTADO GENERAL '!S2204</f>
        <v>46054</v>
      </c>
      <c r="G2192">
        <f>+'LISTADO GENERAL '!T2204</f>
        <v>0</v>
      </c>
      <c r="H2192" s="21">
        <f>+'LISTADO GENERAL '!O2204</f>
        <v>1.1199999999999999</v>
      </c>
      <c r="I2192">
        <f t="shared" si="68"/>
        <v>0</v>
      </c>
      <c r="J2192">
        <f>IF('LISTADO GENERAL '!K2204="EXENTO",'REF2'!I2192,I2192*1.16)</f>
        <v>0</v>
      </c>
      <c r="K2192" t="b">
        <f t="shared" si="69"/>
        <v>0</v>
      </c>
      <c r="L2192">
        <f>'LISTADO GENERAL '!A2204</f>
        <v>0</v>
      </c>
    </row>
    <row r="2193" spans="1:12">
      <c r="A2193" s="22">
        <v>2192</v>
      </c>
      <c r="B2193" t="str">
        <f>+'LISTADO GENERAL '!B2205</f>
        <v>0221110870</v>
      </c>
      <c r="C2193" t="str">
        <f>+'LISTADO GENERAL '!E2205</f>
        <v>ZOST 50 MG X 4 COMP</v>
      </c>
      <c r="D2193">
        <f>+'LISTADO GENERAL '!F2205</f>
        <v>0</v>
      </c>
      <c r="E2193" t="str">
        <f>+'LISTADO GENERAL '!I2205</f>
        <v>DOLLDER</v>
      </c>
      <c r="F2193" s="20">
        <f>+'LISTADO GENERAL '!S2205</f>
        <v>46539</v>
      </c>
      <c r="G2193">
        <f>+'LISTADO GENERAL '!T2205</f>
        <v>0</v>
      </c>
      <c r="H2193" s="21">
        <f>+'LISTADO GENERAL '!O2205</f>
        <v>1.9113924050632911</v>
      </c>
      <c r="I2193">
        <f t="shared" si="68"/>
        <v>0</v>
      </c>
      <c r="J2193">
        <f>IF('LISTADO GENERAL '!K2205="EXENTO",'REF2'!I2193,I2193*1.16)</f>
        <v>0</v>
      </c>
      <c r="K2193" t="b">
        <f t="shared" si="69"/>
        <v>0</v>
      </c>
      <c r="L2193" t="str">
        <f>'LISTADO GENERAL '!A2205</f>
        <v>PRODUCTOS TOP</v>
      </c>
    </row>
    <row r="2194" spans="1:12">
      <c r="A2194" s="22">
        <v>2193</v>
      </c>
      <c r="B2194" t="str">
        <f>+'LISTADO GENERAL '!B2206</f>
        <v>022010877</v>
      </c>
      <c r="C2194" t="str">
        <f>+'LISTADO GENERAL '!E2206</f>
        <v>ZUDENINA 0,1% CREMA X 30GR</v>
      </c>
      <c r="D2194">
        <f>+'LISTADO GENERAL '!F2206</f>
        <v>0</v>
      </c>
      <c r="E2194" t="str">
        <f>+'LISTADO GENERAL '!I2206</f>
        <v>MEDIHEALTH</v>
      </c>
      <c r="F2194" s="20">
        <f>+'LISTADO GENERAL '!S2206</f>
        <v>46082</v>
      </c>
      <c r="G2194">
        <f>+'LISTADO GENERAL '!T2206</f>
        <v>0</v>
      </c>
      <c r="H2194" s="21">
        <f>+'LISTADO GENERAL '!O2206</f>
        <v>8.1190000000000015</v>
      </c>
      <c r="I2194">
        <f t="shared" si="68"/>
        <v>0</v>
      </c>
      <c r="J2194">
        <f>IF('LISTADO GENERAL '!K2206="EXENTO",'REF2'!I2194,I2194*1.16)</f>
        <v>0</v>
      </c>
      <c r="K2194" t="b">
        <f t="shared" si="69"/>
        <v>0</v>
      </c>
      <c r="L2194" t="str">
        <f>'LISTADO GENERAL '!A2206</f>
        <v>PRODUCTOS TOP</v>
      </c>
    </row>
    <row r="2195" spans="1:12">
      <c r="A2195" s="22">
        <v>2194</v>
      </c>
      <c r="B2195" t="str">
        <f>+'LISTADO GENERAL '!B2207</f>
        <v>022010878</v>
      </c>
      <c r="C2195" t="str">
        <f>+'LISTADO GENERAL '!E2207</f>
        <v>ZUDENINA 0,1% GEL X 30GR</v>
      </c>
      <c r="D2195">
        <f>+'LISTADO GENERAL '!F2207</f>
        <v>0</v>
      </c>
      <c r="E2195" t="str">
        <f>+'LISTADO GENERAL '!I2207</f>
        <v>MEDIHEALTH</v>
      </c>
      <c r="F2195" s="20">
        <f>+'LISTADO GENERAL '!S2207</f>
        <v>46539</v>
      </c>
      <c r="G2195">
        <f>+'LISTADO GENERAL '!T2207</f>
        <v>0</v>
      </c>
      <c r="H2195" s="21">
        <f>+'LISTADO GENERAL '!O2207</f>
        <v>8.5444999999999993</v>
      </c>
      <c r="I2195">
        <f t="shared" si="68"/>
        <v>0</v>
      </c>
      <c r="J2195">
        <f>IF('LISTADO GENERAL '!K2207="EXENTO",'REF2'!I2195,I2195*1.16)</f>
        <v>0</v>
      </c>
      <c r="K2195" t="b">
        <f t="shared" si="69"/>
        <v>0</v>
      </c>
      <c r="L2195" t="str">
        <f>'LISTADO GENERAL '!A2207</f>
        <v>PRODUCTOS TOP</v>
      </c>
    </row>
    <row r="2196" spans="1:12">
      <c r="A2196" s="22">
        <v>2195</v>
      </c>
      <c r="B2196" t="str">
        <f>+'LISTADO GENERAL '!B2208</f>
        <v>022010968</v>
      </c>
      <c r="C2196" t="str">
        <f>+'LISTADO GENERAL '!E2208</f>
        <v>ZUDENINA FORTE 0,3% GEL X 30GR*</v>
      </c>
      <c r="D2196">
        <f>+'LISTADO GENERAL '!F2208</f>
        <v>0</v>
      </c>
      <c r="E2196" t="str">
        <f>+'LISTADO GENERAL '!I2208</f>
        <v>MEDIHEALTH</v>
      </c>
      <c r="F2196" s="20">
        <f>+'LISTADO GENERAL '!S2208</f>
        <v>46296</v>
      </c>
      <c r="G2196">
        <f>+'LISTADO GENERAL '!T2208</f>
        <v>0</v>
      </c>
      <c r="H2196" s="21">
        <f>+'LISTADO GENERAL '!O2208</f>
        <v>8.537974683544304</v>
      </c>
      <c r="I2196">
        <f t="shared" si="68"/>
        <v>0</v>
      </c>
      <c r="J2196">
        <f>IF('LISTADO GENERAL '!K2208="EXENTO",'REF2'!I2196,I2196*1.16)</f>
        <v>0</v>
      </c>
      <c r="K2196" t="b">
        <f t="shared" si="69"/>
        <v>0</v>
      </c>
      <c r="L2196">
        <f>'LISTADO GENERAL '!A2208</f>
        <v>0</v>
      </c>
    </row>
    <row r="2197" spans="1:12">
      <c r="A2197" s="22">
        <v>2196</v>
      </c>
      <c r="B2197" t="str">
        <f>+MISCELANEOS!B14</f>
        <v>7591616000032</v>
      </c>
      <c r="C2197" t="str">
        <f>+MISCELANEOS!E14</f>
        <v>ACEITE DE ALMENDRAS DULCES X 30 ML SOL</v>
      </c>
      <c r="D2197" t="str">
        <f>+MISCELANEOS!F14</f>
        <v>001</v>
      </c>
      <c r="E2197" t="str">
        <f>+MISCELANEOS!I14</f>
        <v>BIOFARCO</v>
      </c>
      <c r="F2197" s="20">
        <f>+MISCELANEOS!S14</f>
        <v>46539</v>
      </c>
      <c r="G2197">
        <f>+MISCELANEOS!T14</f>
        <v>0</v>
      </c>
      <c r="H2197" s="21">
        <f>+MISCELANEOS!O14</f>
        <v>2.1118181818181818</v>
      </c>
      <c r="I2197">
        <f t="shared" ref="I2197" si="70">+H2197*G2197</f>
        <v>0</v>
      </c>
      <c r="J2197">
        <f>IF('LISTADO GENERAL '!K2209="EXENTO",'REF2'!I2197,I2197*1.16)</f>
        <v>0</v>
      </c>
      <c r="K2197" t="b">
        <f t="shared" ref="K2197" si="71">IF(AND(G2197&gt;0,OR(L2197=$L$1,L2197=$M$1)),ROW())</f>
        <v>0</v>
      </c>
      <c r="L2197">
        <f>'LISTADO GENERAL '!A2209</f>
        <v>0</v>
      </c>
    </row>
    <row r="2198" spans="1:12">
      <c r="A2198" s="22">
        <v>2197</v>
      </c>
      <c r="B2198" t="str">
        <f>+MISCELANEOS!B15</f>
        <v>7591616000056</v>
      </c>
      <c r="C2198" t="str">
        <f>+MISCELANEOS!E15</f>
        <v>ACEITE DE COCO X 30 ML SOL</v>
      </c>
      <c r="D2198" t="str">
        <f>+MISCELANEOS!F15</f>
        <v>001</v>
      </c>
      <c r="E2198" t="str">
        <f>+MISCELANEOS!I15</f>
        <v>BIOFARCO</v>
      </c>
      <c r="F2198" s="20">
        <f>+MISCELANEOS!S15</f>
        <v>46661</v>
      </c>
      <c r="G2198">
        <f>+MISCELANEOS!T15</f>
        <v>0</v>
      </c>
      <c r="H2198" s="21">
        <f>+MISCELANEOS!O15</f>
        <v>2.9870129870129869</v>
      </c>
      <c r="I2198">
        <f t="shared" ref="I2198:I2261" si="72">+H2198*G2198</f>
        <v>0</v>
      </c>
      <c r="J2198">
        <f>IF('LISTADO GENERAL '!K2210="EXENTO",'REF2'!I2198,I2198*1.16)</f>
        <v>0</v>
      </c>
      <c r="K2198" t="b">
        <f t="shared" ref="K2198:K2261" si="73">IF(AND(G2198&gt;0,OR(L2198=$L$1,L2198=$M$1)),ROW())</f>
        <v>0</v>
      </c>
      <c r="L2198">
        <f>'LISTADO GENERAL '!A2210</f>
        <v>0</v>
      </c>
    </row>
    <row r="2199" spans="1:12">
      <c r="A2199" s="22">
        <v>2198</v>
      </c>
      <c r="B2199" t="str">
        <f>+MISCELANEOS!B16</f>
        <v>7591616000131</v>
      </c>
      <c r="C2199" t="str">
        <f>+MISCELANEOS!E16</f>
        <v>ACEITE DE RICINO X 30 ML SOL</v>
      </c>
      <c r="D2199" t="str">
        <f>+MISCELANEOS!F16</f>
        <v>001</v>
      </c>
      <c r="E2199" t="str">
        <f>+MISCELANEOS!I16</f>
        <v>BIOFARCO</v>
      </c>
      <c r="F2199" s="20">
        <f>+MISCELANEOS!S16</f>
        <v>46631</v>
      </c>
      <c r="G2199">
        <f>+MISCELANEOS!T16</f>
        <v>0</v>
      </c>
      <c r="H2199" s="21">
        <f>+MISCELANEOS!O16</f>
        <v>2.8701298701298699</v>
      </c>
      <c r="I2199">
        <f t="shared" si="72"/>
        <v>0</v>
      </c>
      <c r="J2199">
        <f>IF('LISTADO GENERAL '!K2211="EXENTO",'REF2'!I2199,I2199*1.16)</f>
        <v>0</v>
      </c>
      <c r="K2199" t="b">
        <f t="shared" si="73"/>
        <v>0</v>
      </c>
      <c r="L2199">
        <f>'LISTADO GENERAL '!A2211</f>
        <v>0</v>
      </c>
    </row>
    <row r="2200" spans="1:12">
      <c r="A2200" s="22">
        <v>2199</v>
      </c>
      <c r="B2200" t="str">
        <f>+MISCELANEOS!B17</f>
        <v>052670024</v>
      </c>
      <c r="C2200" t="str">
        <f>+MISCELANEOS!E17</f>
        <v>ACEITE MINERAL 30 ML</v>
      </c>
      <c r="D2200" t="str">
        <f>+MISCELANEOS!F17</f>
        <v>001</v>
      </c>
      <c r="E2200" t="str">
        <f>+MISCELANEOS!I17</f>
        <v>LYA</v>
      </c>
      <c r="F2200" s="20">
        <f>+MISCELANEOS!S17</f>
        <v>45931</v>
      </c>
      <c r="G2200">
        <f>+MISCELANEOS!T17</f>
        <v>0</v>
      </c>
      <c r="H2200" s="21">
        <f>+MISCELANEOS!O17</f>
        <v>2.5222222222222221</v>
      </c>
      <c r="I2200">
        <f t="shared" si="72"/>
        <v>0</v>
      </c>
      <c r="J2200">
        <f>IF('LISTADO GENERAL '!K2212="EXENTO",'REF2'!I2200,I2200*1.16)</f>
        <v>0</v>
      </c>
      <c r="K2200" t="b">
        <f t="shared" si="73"/>
        <v>0</v>
      </c>
      <c r="L2200">
        <f>'LISTADO GENERAL '!A2212</f>
        <v>0</v>
      </c>
    </row>
    <row r="2201" spans="1:12">
      <c r="A2201" s="22">
        <v>2200</v>
      </c>
      <c r="B2201" t="str">
        <f>+MISCELANEOS!B18</f>
        <v>7591616000162</v>
      </c>
      <c r="C2201" t="str">
        <f>+MISCELANEOS!E18</f>
        <v>ACEITE MINIRAL X 30 ML SOL</v>
      </c>
      <c r="D2201" t="str">
        <f>+MISCELANEOS!F18</f>
        <v>001</v>
      </c>
      <c r="E2201" t="str">
        <f>+MISCELANEOS!I18</f>
        <v>BIOFARCO</v>
      </c>
      <c r="F2201" s="20">
        <f>+MISCELANEOS!S18</f>
        <v>46661</v>
      </c>
      <c r="G2201">
        <f>+MISCELANEOS!T18</f>
        <v>0</v>
      </c>
      <c r="H2201" s="21">
        <f>+MISCELANEOS!O18</f>
        <v>2.0129870129870131</v>
      </c>
      <c r="I2201">
        <f t="shared" si="72"/>
        <v>0</v>
      </c>
      <c r="J2201">
        <f>IF('LISTADO GENERAL '!K2213="EXENTO",'REF2'!I2201,I2201*1.16)</f>
        <v>0</v>
      </c>
      <c r="K2201" t="b">
        <f t="shared" si="73"/>
        <v>0</v>
      </c>
      <c r="L2201">
        <f>'LISTADO GENERAL '!A2213</f>
        <v>0</v>
      </c>
    </row>
    <row r="2202" spans="1:12">
      <c r="A2202" s="22">
        <v>2201</v>
      </c>
      <c r="B2202" t="str">
        <f>+MISCELANEOS!B19</f>
        <v>7591616001466</v>
      </c>
      <c r="C2202" t="str">
        <f>+MISCELANEOS!E19</f>
        <v>ACIDO BORICO X 20 GR POLVO SOBRE</v>
      </c>
      <c r="D2202" t="str">
        <f>+MISCELANEOS!F19</f>
        <v>001</v>
      </c>
      <c r="E2202" t="str">
        <f>+MISCELANEOS!I19</f>
        <v>BIOFARCO</v>
      </c>
      <c r="F2202" s="20">
        <f>+MISCELANEOS!S19</f>
        <v>46661</v>
      </c>
      <c r="G2202">
        <f>+MISCELANEOS!T19</f>
        <v>0</v>
      </c>
      <c r="H2202" s="21">
        <f>+MISCELANEOS!O19</f>
        <v>1.3766233766233766</v>
      </c>
      <c r="I2202">
        <f t="shared" si="72"/>
        <v>0</v>
      </c>
      <c r="J2202">
        <f>IF('LISTADO GENERAL '!K2214="EXENTO",'REF2'!I2202,I2202*1.16)</f>
        <v>0</v>
      </c>
      <c r="K2202" t="b">
        <f t="shared" si="73"/>
        <v>0</v>
      </c>
      <c r="L2202">
        <f>'LISTADO GENERAL '!A2214</f>
        <v>0</v>
      </c>
    </row>
    <row r="2203" spans="1:12">
      <c r="A2203" s="22">
        <v>2202</v>
      </c>
      <c r="B2203" t="str">
        <f>+MISCELANEOS!B20</f>
        <v>050280004</v>
      </c>
      <c r="C2203" t="str">
        <f>+MISCELANEOS!E20</f>
        <v>ACONDICIONADOR HERBAL ESSENCES HELLO HYDRATION 346ML</v>
      </c>
      <c r="D2203" t="str">
        <f>+MISCELANEOS!F20</f>
        <v>001</v>
      </c>
      <c r="E2203" t="str">
        <f>+MISCELANEOS!I20</f>
        <v>P&amp;G</v>
      </c>
      <c r="F2203" s="20">
        <f>+MISCELANEOS!S20</f>
        <v>46174</v>
      </c>
      <c r="G2203">
        <f>+MISCELANEOS!T20</f>
        <v>0</v>
      </c>
      <c r="H2203" s="21">
        <f>+MISCELANEOS!O20</f>
        <v>5.2555555555555555</v>
      </c>
      <c r="I2203">
        <f t="shared" si="72"/>
        <v>0</v>
      </c>
      <c r="J2203">
        <f>IF('LISTADO GENERAL '!K2215="EXENTO",'REF2'!I2203,I2203*1.16)</f>
        <v>0</v>
      </c>
      <c r="K2203" t="b">
        <f t="shared" si="73"/>
        <v>0</v>
      </c>
      <c r="L2203">
        <f>'LISTADO GENERAL '!A2215</f>
        <v>0</v>
      </c>
    </row>
    <row r="2204" spans="1:12">
      <c r="A2204" s="22">
        <v>2203</v>
      </c>
      <c r="B2204" t="str">
        <f>+MISCELANEOS!B21</f>
        <v>052280225</v>
      </c>
      <c r="C2204" t="str">
        <f>+MISCELANEOS!E21</f>
        <v>ADEL UNGÜENTO X 50GR</v>
      </c>
      <c r="D2204" t="str">
        <f>+MISCELANEOS!F21</f>
        <v>001</v>
      </c>
      <c r="E2204" t="str">
        <f>+MISCELANEOS!I21</f>
        <v>PONCE &amp; BENZO</v>
      </c>
      <c r="F2204" s="20">
        <f>+MISCELANEOS!S21</f>
        <v>46569</v>
      </c>
      <c r="G2204">
        <f>+MISCELANEOS!T21</f>
        <v>0</v>
      </c>
      <c r="H2204" s="21">
        <f>+MISCELANEOS!O21</f>
        <v>4.0253164556962027</v>
      </c>
      <c r="I2204">
        <f t="shared" si="72"/>
        <v>0</v>
      </c>
      <c r="J2204">
        <f>IF('LISTADO GENERAL '!K2216="EXENTO",'REF2'!I2204,I2204*1.16)</f>
        <v>0</v>
      </c>
      <c r="K2204" t="b">
        <f t="shared" si="73"/>
        <v>0</v>
      </c>
      <c r="L2204">
        <f>'LISTADO GENERAL '!A2216</f>
        <v>0</v>
      </c>
    </row>
    <row r="2205" spans="1:12">
      <c r="A2205" s="22">
        <v>2204</v>
      </c>
      <c r="B2205" t="str">
        <f>+MISCELANEOS!B22</f>
        <v>050210003</v>
      </c>
      <c r="C2205" t="str">
        <f>+MISCELANEOS!E22</f>
        <v xml:space="preserve">AFEITADORA  MACH3 BASE RAZOR </v>
      </c>
      <c r="D2205" t="str">
        <f>+MISCELANEOS!F22</f>
        <v>001</v>
      </c>
      <c r="E2205" t="str">
        <f>+MISCELANEOS!I22</f>
        <v>P&amp;G</v>
      </c>
      <c r="F2205" s="20">
        <f>+MISCELANEOS!S22</f>
        <v>0</v>
      </c>
      <c r="G2205">
        <f>+MISCELANEOS!T22</f>
        <v>0</v>
      </c>
      <c r="H2205" s="21">
        <f>+MISCELANEOS!O22</f>
        <v>7.9444444444444446</v>
      </c>
      <c r="I2205">
        <f t="shared" si="72"/>
        <v>0</v>
      </c>
      <c r="J2205">
        <f>IF('LISTADO GENERAL '!K2217="EXENTO",'REF2'!I2205,I2205*1.16)</f>
        <v>0</v>
      </c>
      <c r="K2205" t="b">
        <f t="shared" si="73"/>
        <v>0</v>
      </c>
      <c r="L2205">
        <f>'LISTADO GENERAL '!A2217</f>
        <v>0</v>
      </c>
    </row>
    <row r="2206" spans="1:12">
      <c r="A2206" s="22">
        <v>2205</v>
      </c>
      <c r="B2206" t="str">
        <f>+MISCELANEOS!B23</f>
        <v>050210006</v>
      </c>
      <c r="C2206" t="str">
        <f>+MISCELANEOS!E23</f>
        <v xml:space="preserve">AFEITADORA DESECHABLE GILLETTE DAISY CLASSIC X 2 UNIDADES </v>
      </c>
      <c r="D2206" t="str">
        <f>+MISCELANEOS!F23</f>
        <v>001</v>
      </c>
      <c r="E2206" t="str">
        <f>+MISCELANEOS!I23</f>
        <v>P&amp;G</v>
      </c>
      <c r="F2206" s="20">
        <f>+MISCELANEOS!S23</f>
        <v>0</v>
      </c>
      <c r="G2206">
        <f>+MISCELANEOS!T23</f>
        <v>0</v>
      </c>
      <c r="H2206" s="21">
        <f>+MISCELANEOS!O23</f>
        <v>3.6111111111111112</v>
      </c>
      <c r="I2206">
        <f t="shared" si="72"/>
        <v>0</v>
      </c>
      <c r="J2206">
        <f>IF('LISTADO GENERAL '!K2218="EXENTO",'REF2'!I2206,I2206*1.16)</f>
        <v>0</v>
      </c>
      <c r="K2206" t="b">
        <f t="shared" si="73"/>
        <v>0</v>
      </c>
      <c r="L2206">
        <f>'LISTADO GENERAL '!A2218</f>
        <v>0</v>
      </c>
    </row>
    <row r="2207" spans="1:12">
      <c r="A2207" s="22">
        <v>2206</v>
      </c>
      <c r="B2207" t="str">
        <f>+MISCELANEOS!B24</f>
        <v>050210005</v>
      </c>
      <c r="C2207" t="str">
        <f>+MISCELANEOS!E24</f>
        <v>AFEITADORA DESECHABLE VENUS GILLETTE DISP 3 UNI TROPICAL</v>
      </c>
      <c r="D2207" t="str">
        <f>+MISCELANEOS!F24</f>
        <v>001</v>
      </c>
      <c r="E2207" t="str">
        <f>+MISCELANEOS!I24</f>
        <v>P&amp;G</v>
      </c>
      <c r="F2207" s="20">
        <f>+MISCELANEOS!S24</f>
        <v>0</v>
      </c>
      <c r="G2207">
        <f>+MISCELANEOS!T24</f>
        <v>0</v>
      </c>
      <c r="H2207" s="21">
        <f>+MISCELANEOS!O24</f>
        <v>14.02222222222222</v>
      </c>
      <c r="I2207">
        <f t="shared" si="72"/>
        <v>0</v>
      </c>
      <c r="J2207">
        <f>IF('LISTADO GENERAL '!K2219="EXENTO",'REF2'!I2207,I2207*1.16)</f>
        <v>0</v>
      </c>
      <c r="K2207" t="b">
        <f t="shared" si="73"/>
        <v>0</v>
      </c>
      <c r="L2207">
        <f>'LISTADO GENERAL '!A2219</f>
        <v>0</v>
      </c>
    </row>
    <row r="2208" spans="1:12">
      <c r="A2208" s="22">
        <v>2207</v>
      </c>
      <c r="B2208" t="str">
        <f>+MISCELANEOS!B25</f>
        <v>050210004</v>
      </c>
      <c r="C2208" t="str">
        <f>+MISCELANEOS!E25</f>
        <v xml:space="preserve">AFEITADORA MACH3 SENSITIVE -BASE RAZOR </v>
      </c>
      <c r="D2208" t="str">
        <f>+MISCELANEOS!F25</f>
        <v>001</v>
      </c>
      <c r="E2208" t="str">
        <f>+MISCELANEOS!I25</f>
        <v>P&amp;G</v>
      </c>
      <c r="F2208" s="20">
        <f>+MISCELANEOS!S25</f>
        <v>0</v>
      </c>
      <c r="G2208">
        <f>+MISCELANEOS!T25</f>
        <v>0</v>
      </c>
      <c r="H2208" s="21">
        <f>+MISCELANEOS!O25</f>
        <v>9.7380952380952372</v>
      </c>
      <c r="I2208">
        <f t="shared" si="72"/>
        <v>0</v>
      </c>
      <c r="J2208">
        <f>IF('LISTADO GENERAL '!K2220="EXENTO",'REF2'!I2208,I2208*1.16)</f>
        <v>0</v>
      </c>
      <c r="K2208" t="b">
        <f t="shared" si="73"/>
        <v>0</v>
      </c>
      <c r="L2208">
        <f>'LISTADO GENERAL '!A2220</f>
        <v>0</v>
      </c>
    </row>
    <row r="2209" spans="1:12">
      <c r="A2209" s="22">
        <v>2208</v>
      </c>
      <c r="B2209" t="str">
        <f>+MISCELANEOS!B26</f>
        <v>059990220</v>
      </c>
      <c r="C2209" t="str">
        <f>+MISCELANEOS!E26</f>
        <v xml:space="preserve">AFEITADORA SHAVER SENB BIC RISTRA X 12 </v>
      </c>
      <c r="D2209" t="str">
        <f>+MISCELANEOS!F26</f>
        <v>001</v>
      </c>
      <c r="E2209" t="str">
        <f>+MISCELANEOS!I26</f>
        <v>SANOZ</v>
      </c>
      <c r="F2209" s="20">
        <f>+MISCELANEOS!S26</f>
        <v>45778</v>
      </c>
      <c r="G2209">
        <f>+MISCELANEOS!T26</f>
        <v>0</v>
      </c>
      <c r="H2209" s="21">
        <f>+MISCELANEOS!O26</f>
        <v>5.1444444444444439</v>
      </c>
      <c r="I2209">
        <f t="shared" si="72"/>
        <v>0</v>
      </c>
      <c r="J2209">
        <f>IF('LISTADO GENERAL '!K2221="EXENTO",'REF2'!I2209,I2209*1.16)</f>
        <v>0</v>
      </c>
      <c r="K2209" t="b">
        <f t="shared" si="73"/>
        <v>0</v>
      </c>
      <c r="L2209">
        <f>'LISTADO GENERAL '!A2221</f>
        <v>0</v>
      </c>
    </row>
    <row r="2210" spans="1:12">
      <c r="A2210" s="22">
        <v>2209</v>
      </c>
      <c r="B2210" t="str">
        <f>+MISCELANEOS!B27</f>
        <v>050210007</v>
      </c>
      <c r="C2210" t="str">
        <f>+MISCELANEOS!E27</f>
        <v>AFEITADORA VENUS GILLETTE RAZOR 1 UP</v>
      </c>
      <c r="D2210" t="str">
        <f>+MISCELANEOS!F27</f>
        <v>001</v>
      </c>
      <c r="E2210" t="str">
        <f>+MISCELANEOS!I27</f>
        <v>P&amp;G</v>
      </c>
      <c r="F2210" s="20">
        <f>+MISCELANEOS!S27</f>
        <v>0</v>
      </c>
      <c r="G2210">
        <f>+MISCELANEOS!T27</f>
        <v>0</v>
      </c>
      <c r="H2210" s="21">
        <f>+MISCELANEOS!O27</f>
        <v>7.7738095238095246</v>
      </c>
      <c r="I2210">
        <f t="shared" si="72"/>
        <v>0</v>
      </c>
      <c r="J2210">
        <f>IF('LISTADO GENERAL '!K2222="EXENTO",'REF2'!I2210,I2210*1.16)</f>
        <v>0</v>
      </c>
      <c r="K2210" t="b">
        <f t="shared" si="73"/>
        <v>0</v>
      </c>
      <c r="L2210">
        <f>'LISTADO GENERAL '!A2222</f>
        <v>0</v>
      </c>
    </row>
    <row r="2211" spans="1:12">
      <c r="A2211" s="22">
        <v>2210</v>
      </c>
      <c r="B2211" t="str">
        <f>+MISCELANEOS!B28</f>
        <v>051440007</v>
      </c>
      <c r="C2211" t="str">
        <f>+MISCELANEOS!E28</f>
        <v>AGUA OXIGENADA VOL 30 X 500CC</v>
      </c>
      <c r="D2211" t="str">
        <f>+MISCELANEOS!F28</f>
        <v>001</v>
      </c>
      <c r="E2211" t="str">
        <f>+MISCELANEOS!I28</f>
        <v>ROLDA</v>
      </c>
      <c r="F2211" s="20">
        <f>+MISCELANEOS!S28</f>
        <v>45962</v>
      </c>
      <c r="G2211">
        <f>+MISCELANEOS!T28</f>
        <v>0</v>
      </c>
      <c r="H2211" s="21">
        <f>+MISCELANEOS!O28</f>
        <v>2.911111111111111</v>
      </c>
      <c r="I2211">
        <f t="shared" si="72"/>
        <v>0</v>
      </c>
      <c r="J2211">
        <f>IF('LISTADO GENERAL '!K2223="EXENTO",'REF2'!I2211,I2211*1.16)</f>
        <v>0</v>
      </c>
      <c r="K2211" t="b">
        <f t="shared" si="73"/>
        <v>0</v>
      </c>
      <c r="L2211">
        <f>'LISTADO GENERAL '!A2223</f>
        <v>0</v>
      </c>
    </row>
    <row r="2212" spans="1:12">
      <c r="A2212" s="22">
        <v>2211</v>
      </c>
      <c r="B2212" t="str">
        <f>+MISCELANEOS!B29</f>
        <v>7591616001480</v>
      </c>
      <c r="C2212" t="str">
        <f>+MISCELANEOS!E29</f>
        <v>ALUMBRE X 20 GR POLVO SOBRE</v>
      </c>
      <c r="D2212" t="str">
        <f>+MISCELANEOS!F29</f>
        <v>001</v>
      </c>
      <c r="E2212" t="str">
        <f>+MISCELANEOS!I29</f>
        <v>BIOFARCO</v>
      </c>
      <c r="F2212" s="20">
        <f>+MISCELANEOS!S29</f>
        <v>46661</v>
      </c>
      <c r="G2212">
        <f>+MISCELANEOS!T29</f>
        <v>0</v>
      </c>
      <c r="H2212" s="21">
        <f>+MISCELANEOS!O29</f>
        <v>1.2077922077922079</v>
      </c>
      <c r="I2212">
        <f t="shared" si="72"/>
        <v>0</v>
      </c>
      <c r="J2212">
        <f>IF('LISTADO GENERAL '!K2224="EXENTO",'REF2'!I2212,I2212*1.16)</f>
        <v>0</v>
      </c>
      <c r="K2212" t="b">
        <f t="shared" si="73"/>
        <v>0</v>
      </c>
      <c r="L2212">
        <f>'LISTADO GENERAL '!A2224</f>
        <v>0</v>
      </c>
    </row>
    <row r="2213" spans="1:12">
      <c r="A2213" s="22">
        <v>2212</v>
      </c>
      <c r="B2213" t="str">
        <f>+MISCELANEOS!B30</f>
        <v>020640938</v>
      </c>
      <c r="C2213" t="str">
        <f>+MISCELANEOS!E30</f>
        <v>ANDANTOL JALEA X 20 G N.F.</v>
      </c>
      <c r="D2213" t="str">
        <f>+MISCELANEOS!F30</f>
        <v>001</v>
      </c>
      <c r="E2213" t="str">
        <f>+MISCELANEOS!I30</f>
        <v>VARGAS</v>
      </c>
      <c r="F2213" s="20">
        <f>+MISCELANEOS!S30</f>
        <v>45870</v>
      </c>
      <c r="G2213">
        <f>+MISCELANEOS!T30</f>
        <v>0</v>
      </c>
      <c r="H2213" s="21">
        <f>+MISCELANEOS!O30</f>
        <v>4.443037974683544</v>
      </c>
      <c r="I2213">
        <f t="shared" si="72"/>
        <v>0</v>
      </c>
      <c r="J2213">
        <f>IF('LISTADO GENERAL '!K2225="EXENTO",'REF2'!I2213,I2213*1.16)</f>
        <v>0</v>
      </c>
      <c r="K2213" t="b">
        <f t="shared" si="73"/>
        <v>0</v>
      </c>
      <c r="L2213">
        <f>'LISTADO GENERAL '!A2225</f>
        <v>0</v>
      </c>
    </row>
    <row r="2214" spans="1:12">
      <c r="A2214" s="22">
        <v>2213</v>
      </c>
      <c r="B2214" t="str">
        <f>+MISCELANEOS!B31</f>
        <v>7591616001510</v>
      </c>
      <c r="C2214" t="str">
        <f>+MISCELANEOS!E31</f>
        <v>AZUFRE X 20 GR POLVO SOBRE</v>
      </c>
      <c r="D2214" t="str">
        <f>+MISCELANEOS!F31</f>
        <v>001</v>
      </c>
      <c r="E2214" t="str">
        <f>+MISCELANEOS!I31</f>
        <v>BIOFARCO</v>
      </c>
      <c r="F2214" s="20">
        <f>+MISCELANEOS!S31</f>
        <v>46631</v>
      </c>
      <c r="G2214">
        <f>+MISCELANEOS!T31</f>
        <v>0</v>
      </c>
      <c r="H2214" s="21">
        <f>+MISCELANEOS!O31</f>
        <v>1.1863636363636365</v>
      </c>
      <c r="I2214">
        <f t="shared" si="72"/>
        <v>0</v>
      </c>
      <c r="J2214">
        <f>IF('LISTADO GENERAL '!K2226="EXENTO",'REF2'!I2214,I2214*1.16)</f>
        <v>0</v>
      </c>
      <c r="K2214" t="b">
        <f t="shared" si="73"/>
        <v>0</v>
      </c>
      <c r="L2214">
        <f>'LISTADO GENERAL '!A2226</f>
        <v>0</v>
      </c>
    </row>
    <row r="2215" spans="1:12">
      <c r="A2215" s="22">
        <v>2214</v>
      </c>
      <c r="B2215" t="str">
        <f>+MISCELANEOS!B32</f>
        <v>053810004</v>
      </c>
      <c r="C2215" t="str">
        <f>+MISCELANEOS!E32</f>
        <v>BRONCEADOR EN CREMA 160G</v>
      </c>
      <c r="D2215" t="str">
        <f>+MISCELANEOS!F32</f>
        <v>001</v>
      </c>
      <c r="E2215" t="str">
        <f>+MISCELANEOS!I32</f>
        <v>DERNIER</v>
      </c>
      <c r="F2215" s="20">
        <f>+MISCELANEOS!S32</f>
        <v>46054</v>
      </c>
      <c r="G2215">
        <f>+MISCELANEOS!T32</f>
        <v>0</v>
      </c>
      <c r="H2215" s="21">
        <f>+MISCELANEOS!O32</f>
        <v>4.3896103896103895</v>
      </c>
      <c r="I2215">
        <f t="shared" si="72"/>
        <v>0</v>
      </c>
      <c r="J2215">
        <f>IF('LISTADO GENERAL '!K2227="EXENTO",'REF2'!I2215,I2215*1.16)</f>
        <v>0</v>
      </c>
      <c r="K2215" t="b">
        <f t="shared" si="73"/>
        <v>0</v>
      </c>
      <c r="L2215">
        <f>'LISTADO GENERAL '!A2227</f>
        <v>0</v>
      </c>
    </row>
    <row r="2216" spans="1:12">
      <c r="A2216" s="22">
        <v>2215</v>
      </c>
      <c r="B2216" t="str">
        <f>+MISCELANEOS!B33</f>
        <v>022260863</v>
      </c>
      <c r="C2216" t="str">
        <f>+MISCELANEOS!E33</f>
        <v>BRUCEN ADULTCARE BODY LOTION X 250ML</v>
      </c>
      <c r="D2216" t="str">
        <f>+MISCELANEOS!F33</f>
        <v>001</v>
      </c>
      <c r="E2216" t="str">
        <f>+MISCELANEOS!I33</f>
        <v>BRUPHARM</v>
      </c>
      <c r="F2216" s="20">
        <f>+MISCELANEOS!S33</f>
        <v>46631</v>
      </c>
      <c r="G2216">
        <f>+MISCELANEOS!T33</f>
        <v>0</v>
      </c>
      <c r="H2216" s="21">
        <f>+MISCELANEOS!O33</f>
        <v>9.1135443037974682</v>
      </c>
      <c r="I2216">
        <f t="shared" si="72"/>
        <v>0</v>
      </c>
      <c r="J2216">
        <f>IF('LISTADO GENERAL '!K2228="EXENTO",'REF2'!I2216,I2216*1.16)</f>
        <v>0</v>
      </c>
      <c r="K2216" t="b">
        <f t="shared" si="73"/>
        <v>0</v>
      </c>
      <c r="L2216">
        <f>'LISTADO GENERAL '!A2228</f>
        <v>0</v>
      </c>
    </row>
    <row r="2217" spans="1:12">
      <c r="A2217" s="22">
        <v>2216</v>
      </c>
      <c r="B2217" t="str">
        <f>+MISCELANEOS!B34</f>
        <v>022260862</v>
      </c>
      <c r="C2217" t="str">
        <f>+MISCELANEOS!E34</f>
        <v>BRUCEN ADULTCARE BODY LOTION X 400ML</v>
      </c>
      <c r="D2217" t="str">
        <f>+MISCELANEOS!F34</f>
        <v>001</v>
      </c>
      <c r="E2217" t="str">
        <f>+MISCELANEOS!I34</f>
        <v>BRUPHARM</v>
      </c>
      <c r="F2217" s="20">
        <f>+MISCELANEOS!S34</f>
        <v>46082</v>
      </c>
      <c r="G2217">
        <f>+MISCELANEOS!T34</f>
        <v>0</v>
      </c>
      <c r="H2217" s="21">
        <f>+MISCELANEOS!O34</f>
        <v>11.737974683544303</v>
      </c>
      <c r="I2217">
        <f t="shared" si="72"/>
        <v>0</v>
      </c>
      <c r="J2217">
        <f>IF('LISTADO GENERAL '!K2229="EXENTO",'REF2'!I2217,I2217*1.16)</f>
        <v>0</v>
      </c>
      <c r="K2217" t="b">
        <f t="shared" si="73"/>
        <v>0</v>
      </c>
      <c r="L2217">
        <f>'LISTADO GENERAL '!A2229</f>
        <v>0</v>
      </c>
    </row>
    <row r="2218" spans="1:12">
      <c r="A2218" s="22">
        <v>2217</v>
      </c>
      <c r="B2218" t="str">
        <f>+MISCELANEOS!B35</f>
        <v>022260912</v>
      </c>
      <c r="C2218" t="str">
        <f>+MISCELANEOS!E35</f>
        <v>BRUCEN ADULTCARE CREMA DERMOPROTECTORA PARA ADULTOS X 100GR</v>
      </c>
      <c r="D2218" t="str">
        <f>+MISCELANEOS!F35</f>
        <v>001</v>
      </c>
      <c r="E2218" t="str">
        <f>+MISCELANEOS!I35</f>
        <v>BRUPHARM</v>
      </c>
      <c r="F2218" s="20">
        <f>+MISCELANEOS!S35</f>
        <v>46692</v>
      </c>
      <c r="G2218">
        <f>+MISCELANEOS!T35</f>
        <v>0</v>
      </c>
      <c r="H2218" s="21">
        <f>+MISCELANEOS!O35</f>
        <v>7.0330952380952381</v>
      </c>
      <c r="I2218">
        <f t="shared" si="72"/>
        <v>0</v>
      </c>
      <c r="J2218">
        <f>IF('LISTADO GENERAL '!K2230="EXENTO",'REF2'!I2218,I2218*1.16)</f>
        <v>0</v>
      </c>
      <c r="K2218" t="b">
        <f t="shared" si="73"/>
        <v>0</v>
      </c>
      <c r="L2218">
        <f>'LISTADO GENERAL '!A2230</f>
        <v>0</v>
      </c>
    </row>
    <row r="2219" spans="1:12">
      <c r="A2219" s="22">
        <v>2218</v>
      </c>
      <c r="B2219" t="str">
        <f>+MISCELANEOS!B36</f>
        <v>022260911</v>
      </c>
      <c r="C2219" t="str">
        <f>+MISCELANEOS!E36</f>
        <v>BRUCEN ADULTCARE CREMA DERMORESTAURADORA CENTELLA ASIATICA X 30GR</v>
      </c>
      <c r="D2219" t="str">
        <f>+MISCELANEOS!F36</f>
        <v>001</v>
      </c>
      <c r="E2219" t="str">
        <f>+MISCELANEOS!I36</f>
        <v>BRUPHARM</v>
      </c>
      <c r="F2219" s="20">
        <f>+MISCELANEOS!S36</f>
        <v>46692</v>
      </c>
      <c r="G2219">
        <f>+MISCELANEOS!T36</f>
        <v>0</v>
      </c>
      <c r="H2219" s="21">
        <f>+MISCELANEOS!O36</f>
        <v>6.7178571428571434</v>
      </c>
      <c r="I2219">
        <f t="shared" si="72"/>
        <v>0</v>
      </c>
      <c r="J2219">
        <f>IF('LISTADO GENERAL '!K2231="EXENTO",'REF2'!I2219,I2219*1.16)</f>
        <v>0</v>
      </c>
      <c r="K2219" t="b">
        <f t="shared" si="73"/>
        <v>0</v>
      </c>
      <c r="L2219">
        <f>'LISTADO GENERAL '!A2231</f>
        <v>0</v>
      </c>
    </row>
    <row r="2220" spans="1:12">
      <c r="A2220" s="22">
        <v>2219</v>
      </c>
      <c r="B2220" t="str">
        <f>+MISCELANEOS!B37</f>
        <v>052260232</v>
      </c>
      <c r="C2220" t="str">
        <f>+MISCELANEOS!E37</f>
        <v>BRUCEN ANTI- ACNE GEL HIDRATANTE PIELES GRASAS 120 ML</v>
      </c>
      <c r="D2220" t="str">
        <f>+MISCELANEOS!F37</f>
        <v>001</v>
      </c>
      <c r="E2220" t="str">
        <f>+MISCELANEOS!I37</f>
        <v>BRUPHARM</v>
      </c>
      <c r="F2220" s="20">
        <f>+MISCELANEOS!S37</f>
        <v>46569</v>
      </c>
      <c r="G2220">
        <f>+MISCELANEOS!T37</f>
        <v>0</v>
      </c>
      <c r="H2220" s="21">
        <f>+MISCELANEOS!O37</f>
        <v>8.3566666666666674</v>
      </c>
      <c r="I2220">
        <f t="shared" si="72"/>
        <v>0</v>
      </c>
      <c r="J2220">
        <f>IF('LISTADO GENERAL '!K2232="EXENTO",'REF2'!I2220,I2220*1.16)</f>
        <v>0</v>
      </c>
      <c r="K2220" t="b">
        <f t="shared" si="73"/>
        <v>0</v>
      </c>
      <c r="L2220">
        <f>'LISTADO GENERAL '!A2232</f>
        <v>0</v>
      </c>
    </row>
    <row r="2221" spans="1:12">
      <c r="A2221" s="22">
        <v>2220</v>
      </c>
      <c r="B2221" t="str">
        <f>+MISCELANEOS!B38</f>
        <v>022260917</v>
      </c>
      <c r="C2221" t="str">
        <f>+MISCELANEOS!E38</f>
        <v>BRUCEN BARRA DERMO LIMPIADORA PIEL GRASA 90G</v>
      </c>
      <c r="D2221" t="str">
        <f>+MISCELANEOS!F38</f>
        <v>001</v>
      </c>
      <c r="E2221" t="str">
        <f>+MISCELANEOS!I38</f>
        <v>BRUPHARM</v>
      </c>
      <c r="F2221" s="20">
        <f>+MISCELANEOS!S38</f>
        <v>46327</v>
      </c>
      <c r="G2221">
        <f>+MISCELANEOS!T38</f>
        <v>0</v>
      </c>
      <c r="H2221" s="21">
        <f>+MISCELANEOS!O38</f>
        <v>3.27</v>
      </c>
      <c r="I2221">
        <f t="shared" si="72"/>
        <v>0</v>
      </c>
      <c r="J2221">
        <f>IF('LISTADO GENERAL '!K2233="EXENTO",'REF2'!I2221,I2221*1.16)</f>
        <v>0</v>
      </c>
      <c r="K2221" t="b">
        <f t="shared" si="73"/>
        <v>0</v>
      </c>
      <c r="L2221">
        <f>'LISTADO GENERAL '!A2233</f>
        <v>0</v>
      </c>
    </row>
    <row r="2222" spans="1:12">
      <c r="A2222" s="22">
        <v>2221</v>
      </c>
      <c r="B2222" t="str">
        <f>+MISCELANEOS!B39</f>
        <v>052260244</v>
      </c>
      <c r="C2222" t="str">
        <f>+MISCELANEOS!E39</f>
        <v>BRUCEN BARRA DERMO LIMPIADORA PIEL MIXTA X 90G</v>
      </c>
      <c r="D2222" t="str">
        <f>+MISCELANEOS!F39</f>
        <v>001</v>
      </c>
      <c r="E2222" t="str">
        <f>+MISCELANEOS!I39</f>
        <v>BRUPHARM</v>
      </c>
      <c r="F2222" s="20">
        <f>+MISCELANEOS!S39</f>
        <v>46327</v>
      </c>
      <c r="G2222">
        <f>+MISCELANEOS!T39</f>
        <v>0</v>
      </c>
      <c r="H2222" s="21">
        <f>+MISCELANEOS!O39</f>
        <v>3.3</v>
      </c>
      <c r="I2222">
        <f t="shared" si="72"/>
        <v>0</v>
      </c>
      <c r="J2222">
        <f>IF('LISTADO GENERAL '!K2234="EXENTO",'REF2'!I2222,I2222*1.16)</f>
        <v>0</v>
      </c>
      <c r="K2222" t="b">
        <f t="shared" si="73"/>
        <v>0</v>
      </c>
      <c r="L2222">
        <f>'LISTADO GENERAL '!A2234</f>
        <v>0</v>
      </c>
    </row>
    <row r="2223" spans="1:12">
      <c r="A2223" s="22">
        <v>2222</v>
      </c>
      <c r="B2223" t="str">
        <f>+MISCELANEOS!B40</f>
        <v>052260245</v>
      </c>
      <c r="C2223" t="str">
        <f>+MISCELANEOS!E40</f>
        <v>BRUCEN BARRA DERMO LIMPIADORA PIEL SECA 90G</v>
      </c>
      <c r="D2223" t="str">
        <f>+MISCELANEOS!F40</f>
        <v>001</v>
      </c>
      <c r="E2223" t="str">
        <f>+MISCELANEOS!I40</f>
        <v>BRUPHARM</v>
      </c>
      <c r="F2223" s="20">
        <f>+MISCELANEOS!S40</f>
        <v>46296</v>
      </c>
      <c r="G2223">
        <f>+MISCELANEOS!T40</f>
        <v>0</v>
      </c>
      <c r="H2223" s="21">
        <f>+MISCELANEOS!O40</f>
        <v>3.2727272727272725</v>
      </c>
      <c r="I2223">
        <f t="shared" si="72"/>
        <v>0</v>
      </c>
      <c r="J2223">
        <f>IF('LISTADO GENERAL '!K2235="EXENTO",'REF2'!I2223,I2223*1.16)</f>
        <v>0</v>
      </c>
      <c r="K2223" t="b">
        <f t="shared" si="73"/>
        <v>0</v>
      </c>
      <c r="L2223">
        <f>'LISTADO GENERAL '!A2235</f>
        <v>0</v>
      </c>
    </row>
    <row r="2224" spans="1:12">
      <c r="A2224" s="22">
        <v>2223</v>
      </c>
      <c r="B2224" t="str">
        <f>+MISCELANEOS!B41</f>
        <v>PTBARRADERMO04</v>
      </c>
      <c r="C2224" t="str">
        <f>+MISCELANEOS!E41</f>
        <v xml:space="preserve">BRUCEN BARRA DERMOLIMPIADORA NIÑOS </v>
      </c>
      <c r="D2224" t="str">
        <f>+MISCELANEOS!F41</f>
        <v>001</v>
      </c>
      <c r="E2224" t="str">
        <f>+MISCELANEOS!I41</f>
        <v>BRUPHARM</v>
      </c>
      <c r="F2224" s="20">
        <f>+MISCELANEOS!S41</f>
        <v>46296</v>
      </c>
      <c r="G2224">
        <f>+MISCELANEOS!T41</f>
        <v>0</v>
      </c>
      <c r="H2224" s="21">
        <f>+MISCELANEOS!O41</f>
        <v>3.2727272727272725</v>
      </c>
      <c r="I2224">
        <f t="shared" si="72"/>
        <v>0</v>
      </c>
      <c r="J2224">
        <f>IF('LISTADO GENERAL '!K2236="EXENTO",'REF2'!I2224,I2224*1.16)</f>
        <v>0</v>
      </c>
      <c r="K2224" t="b">
        <f t="shared" si="73"/>
        <v>0</v>
      </c>
      <c r="L2224">
        <f>'LISTADO GENERAL '!A2236</f>
        <v>0</v>
      </c>
    </row>
    <row r="2225" spans="1:12">
      <c r="A2225" s="22">
        <v>2224</v>
      </c>
      <c r="B2225" t="str">
        <f>+MISCELANEOS!B42</f>
        <v>052260229</v>
      </c>
      <c r="C2225" t="str">
        <f>+MISCELANEOS!E42</f>
        <v>BRUCEN CREMA DE MANOS SPF COLAGENO  50 GR</v>
      </c>
      <c r="D2225" t="str">
        <f>+MISCELANEOS!F42</f>
        <v>001</v>
      </c>
      <c r="E2225" t="str">
        <f>+MISCELANEOS!I42</f>
        <v>BRUPHARM</v>
      </c>
      <c r="F2225" s="20">
        <f>+MISCELANEOS!S42</f>
        <v>46327</v>
      </c>
      <c r="G2225">
        <f>+MISCELANEOS!T42</f>
        <v>0</v>
      </c>
      <c r="H2225" s="21">
        <f>+MISCELANEOS!O42</f>
        <v>4.3340476190476194</v>
      </c>
      <c r="I2225">
        <f t="shared" si="72"/>
        <v>0</v>
      </c>
      <c r="J2225">
        <f>IF('LISTADO GENERAL '!K2237="EXENTO",'REF2'!I2225,I2225*1.16)</f>
        <v>0</v>
      </c>
      <c r="K2225" t="b">
        <f t="shared" si="73"/>
        <v>0</v>
      </c>
      <c r="L2225">
        <f>'LISTADO GENERAL '!A2237</f>
        <v>0</v>
      </c>
    </row>
    <row r="2226" spans="1:12">
      <c r="A2226" s="22">
        <v>2225</v>
      </c>
      <c r="B2226" t="str">
        <f>+MISCELANEOS!B43</f>
        <v>052260230</v>
      </c>
      <c r="C2226" t="str">
        <f>+MISCELANEOS!E43</f>
        <v>BRUCEN CREMA DE MANOS SPF VITAMINA E 50 GR</v>
      </c>
      <c r="D2226" t="str">
        <f>+MISCELANEOS!F43</f>
        <v>001</v>
      </c>
      <c r="E2226" t="str">
        <f>+MISCELANEOS!I43</f>
        <v>BRUPHARM</v>
      </c>
      <c r="F2226" s="20">
        <f>+MISCELANEOS!S43</f>
        <v>45748</v>
      </c>
      <c r="G2226">
        <f>+MISCELANEOS!T43</f>
        <v>0</v>
      </c>
      <c r="H2226" s="21">
        <f>+MISCELANEOS!O43</f>
        <v>3.3666666666666663</v>
      </c>
      <c r="I2226">
        <f t="shared" si="72"/>
        <v>0</v>
      </c>
      <c r="J2226">
        <f>IF('LISTADO GENERAL '!K2238="EXENTO",'REF2'!I2226,I2226*1.16)</f>
        <v>0</v>
      </c>
      <c r="K2226" t="b">
        <f t="shared" si="73"/>
        <v>0</v>
      </c>
      <c r="L2226">
        <f>'LISTADO GENERAL '!A2238</f>
        <v>0</v>
      </c>
    </row>
    <row r="2227" spans="1:12">
      <c r="A2227" s="22">
        <v>2226</v>
      </c>
      <c r="B2227" t="str">
        <f>+MISCELANEOS!B44</f>
        <v>052260243</v>
      </c>
      <c r="C2227" t="str">
        <f>+MISCELANEOS!E44</f>
        <v>BRUCEN CREMA NUTRITIVA ACIDO HIALURONICO 1% X 80g</v>
      </c>
      <c r="D2227" t="str">
        <f>+MISCELANEOS!F44</f>
        <v>001</v>
      </c>
      <c r="E2227" t="str">
        <f>+MISCELANEOS!I44</f>
        <v>BRUPHARM</v>
      </c>
      <c r="F2227" s="20">
        <f>+MISCELANEOS!S44</f>
        <v>46631</v>
      </c>
      <c r="G2227">
        <f>+MISCELANEOS!T44</f>
        <v>0</v>
      </c>
      <c r="H2227" s="21">
        <f>+MISCELANEOS!O44</f>
        <v>9.3809523809523814</v>
      </c>
      <c r="I2227">
        <f t="shared" si="72"/>
        <v>0</v>
      </c>
      <c r="J2227">
        <f>IF('LISTADO GENERAL '!K2239="EXENTO",'REF2'!I2227,I2227*1.16)</f>
        <v>0</v>
      </c>
      <c r="K2227" t="b">
        <f t="shared" si="73"/>
        <v>0</v>
      </c>
      <c r="L2227">
        <f>'LISTADO GENERAL '!A2239</f>
        <v>0</v>
      </c>
    </row>
    <row r="2228" spans="1:12">
      <c r="A2228" s="22">
        <v>2227</v>
      </c>
      <c r="B2228" t="str">
        <f>+MISCELANEOS!B45</f>
        <v>022260864</v>
      </c>
      <c r="C2228" t="str">
        <f>+MISCELANEOS!E45</f>
        <v>BRUCEN CREMA NUTRITIVA Y RESTAURADORA X 80g</v>
      </c>
      <c r="D2228" t="str">
        <f>+MISCELANEOS!F45</f>
        <v>001</v>
      </c>
      <c r="E2228" t="str">
        <f>+MISCELANEOS!I45</f>
        <v>BRUPHARM</v>
      </c>
      <c r="F2228" s="20">
        <f>+MISCELANEOS!S45</f>
        <v>46054</v>
      </c>
      <c r="G2228">
        <f>+MISCELANEOS!T45</f>
        <v>0</v>
      </c>
      <c r="H2228" s="21">
        <f>+MISCELANEOS!O45</f>
        <v>7.8888607594936708</v>
      </c>
      <c r="I2228">
        <f t="shared" si="72"/>
        <v>0</v>
      </c>
      <c r="J2228">
        <f>IF('LISTADO GENERAL '!K2240="EXENTO",'REF2'!I2228,I2228*1.16)</f>
        <v>0</v>
      </c>
      <c r="K2228" t="b">
        <f t="shared" si="73"/>
        <v>0</v>
      </c>
      <c r="L2228">
        <f>'LISTADO GENERAL '!A2240</f>
        <v>0</v>
      </c>
    </row>
    <row r="2229" spans="1:12">
      <c r="A2229" s="22">
        <v>2228</v>
      </c>
      <c r="B2229" t="str">
        <f>+MISCELANEOS!B46</f>
        <v>052260226</v>
      </c>
      <c r="C2229" t="str">
        <f>+MISCELANEOS!E46</f>
        <v>BRUCEN ENJUAGUE BUCAL COOL MINT X 250ML</v>
      </c>
      <c r="D2229" t="str">
        <f>+MISCELANEOS!F46</f>
        <v>001</v>
      </c>
      <c r="E2229" t="str">
        <f>+MISCELANEOS!I46</f>
        <v>BRUPHARM</v>
      </c>
      <c r="F2229" s="20">
        <f>+MISCELANEOS!S46</f>
        <v>46692</v>
      </c>
      <c r="G2229">
        <f>+MISCELANEOS!T46</f>
        <v>0</v>
      </c>
      <c r="H2229" s="21">
        <f>+MISCELANEOS!O46</f>
        <v>2.9326190476190472</v>
      </c>
      <c r="I2229">
        <f t="shared" si="72"/>
        <v>0</v>
      </c>
      <c r="J2229">
        <f>IF('LISTADO GENERAL '!K2241="EXENTO",'REF2'!I2229,I2229*1.16)</f>
        <v>0</v>
      </c>
      <c r="K2229" t="b">
        <f t="shared" si="73"/>
        <v>0</v>
      </c>
      <c r="L2229">
        <f>'LISTADO GENERAL '!A2241</f>
        <v>0</v>
      </c>
    </row>
    <row r="2230" spans="1:12">
      <c r="A2230" s="22">
        <v>2229</v>
      </c>
      <c r="B2230" t="str">
        <f>+MISCELANEOS!B47</f>
        <v>022260913</v>
      </c>
      <c r="C2230" t="str">
        <f>+MISCELANEOS!E47</f>
        <v>BRUCEN ENJUAGUE BUCAL HIERBABUENA X 250ML</v>
      </c>
      <c r="D2230" t="str">
        <f>+MISCELANEOS!F47</f>
        <v>001</v>
      </c>
      <c r="E2230" t="str">
        <f>+MISCELANEOS!I47</f>
        <v>BRUPHARM</v>
      </c>
      <c r="F2230" s="20">
        <f>+MISCELANEOS!S47</f>
        <v>46692</v>
      </c>
      <c r="G2230">
        <f>+MISCELANEOS!T47</f>
        <v>0</v>
      </c>
      <c r="H2230" s="21">
        <f>+MISCELANEOS!O47</f>
        <v>2.9326190476190472</v>
      </c>
      <c r="I2230">
        <f t="shared" si="72"/>
        <v>0</v>
      </c>
      <c r="J2230">
        <f>IF('LISTADO GENERAL '!K2242="EXENTO",'REF2'!I2230,I2230*1.16)</f>
        <v>0</v>
      </c>
      <c r="K2230" t="b">
        <f t="shared" si="73"/>
        <v>0</v>
      </c>
      <c r="L2230">
        <f>'LISTADO GENERAL '!A2242</f>
        <v>0</v>
      </c>
    </row>
    <row r="2231" spans="1:12">
      <c r="A2231" s="22">
        <v>2230</v>
      </c>
      <c r="B2231" t="str">
        <f>+MISCELANEOS!B48</f>
        <v>052260225</v>
      </c>
      <c r="C2231" t="str">
        <f>+MISCELANEOS!E48</f>
        <v>BRUCEN ENJUAGUE BUCAL MENTA X 250ML</v>
      </c>
      <c r="D2231" t="str">
        <f>+MISCELANEOS!F48</f>
        <v>001</v>
      </c>
      <c r="E2231" t="str">
        <f>+MISCELANEOS!I48</f>
        <v>BRUPHARM</v>
      </c>
      <c r="F2231" s="20">
        <f>+MISCELANEOS!S48</f>
        <v>46296</v>
      </c>
      <c r="G2231">
        <f>+MISCELANEOS!T48</f>
        <v>0</v>
      </c>
      <c r="H2231" s="21">
        <f>+MISCELANEOS!O48</f>
        <v>2.9326190476190472</v>
      </c>
      <c r="I2231">
        <f t="shared" si="72"/>
        <v>0</v>
      </c>
      <c r="J2231">
        <f>IF('LISTADO GENERAL '!K2243="EXENTO",'REF2'!I2231,I2231*1.16)</f>
        <v>0</v>
      </c>
      <c r="K2231" t="b">
        <f t="shared" si="73"/>
        <v>0</v>
      </c>
      <c r="L2231">
        <f>'LISTADO GENERAL '!A2243</f>
        <v>0</v>
      </c>
    </row>
    <row r="2232" spans="1:12">
      <c r="A2232" s="22">
        <v>2231</v>
      </c>
      <c r="B2232" t="str">
        <f>+MISCELANEOS!B49</f>
        <v>052260235</v>
      </c>
      <c r="C2232" t="str">
        <f>+MISCELANEOS!E49</f>
        <v>BRUCEN GEL CREMA ANTIACNE 20 G</v>
      </c>
      <c r="D2232" t="str">
        <f>+MISCELANEOS!F49</f>
        <v>001</v>
      </c>
      <c r="E2232" t="str">
        <f>+MISCELANEOS!I49</f>
        <v>BRUPHARM</v>
      </c>
      <c r="F2232" s="20">
        <f>+MISCELANEOS!S49</f>
        <v>46661</v>
      </c>
      <c r="G2232">
        <f>+MISCELANEOS!T49</f>
        <v>0</v>
      </c>
      <c r="H2232" s="21">
        <f>+MISCELANEOS!O49</f>
        <v>6.2675000000000001</v>
      </c>
      <c r="I2232">
        <f t="shared" si="72"/>
        <v>0</v>
      </c>
      <c r="J2232">
        <f>IF('LISTADO GENERAL '!K2244="EXENTO",'REF2'!I2232,I2232*1.16)</f>
        <v>0</v>
      </c>
      <c r="K2232" t="b">
        <f t="shared" si="73"/>
        <v>0</v>
      </c>
      <c r="L2232">
        <f>'LISTADO GENERAL '!A2244</f>
        <v>0</v>
      </c>
    </row>
    <row r="2233" spans="1:12">
      <c r="A2233" s="22">
        <v>2232</v>
      </c>
      <c r="B2233" t="str">
        <f>+MISCELANEOS!B50</f>
        <v>052260237</v>
      </c>
      <c r="C2233" t="str">
        <f>+MISCELANEOS!E50</f>
        <v>BRUCEN GEL HIDRATANTE PARA PIELES GRASAS HYDRO 120 ML</v>
      </c>
      <c r="D2233" t="str">
        <f>+MISCELANEOS!F50</f>
        <v>001</v>
      </c>
      <c r="E2233" t="str">
        <f>+MISCELANEOS!I50</f>
        <v>BRUPHARM</v>
      </c>
      <c r="F2233" s="20">
        <f>+MISCELANEOS!S50</f>
        <v>46753</v>
      </c>
      <c r="G2233">
        <f>+MISCELANEOS!T50</f>
        <v>0</v>
      </c>
      <c r="H2233" s="21">
        <f>+MISCELANEOS!O50</f>
        <v>8.5513095238095236</v>
      </c>
      <c r="I2233">
        <f t="shared" si="72"/>
        <v>0</v>
      </c>
      <c r="J2233">
        <f>IF('LISTADO GENERAL '!K2245="EXENTO",'REF2'!I2233,I2233*1.16)</f>
        <v>0</v>
      </c>
      <c r="K2233" t="b">
        <f t="shared" si="73"/>
        <v>0</v>
      </c>
      <c r="L2233">
        <f>'LISTADO GENERAL '!A2245</f>
        <v>0</v>
      </c>
    </row>
    <row r="2234" spans="1:12">
      <c r="A2234" s="22">
        <v>2233</v>
      </c>
      <c r="B2234" t="str">
        <f>+MISCELANEOS!B51</f>
        <v>052260240</v>
      </c>
      <c r="C2234" t="str">
        <f>+MISCELANEOS!E51</f>
        <v>BRUCEN HYDRO AGE PANT SOLAR ACDO HIALORONICO</v>
      </c>
      <c r="D2234" t="str">
        <f>+MISCELANEOS!F51</f>
        <v>001</v>
      </c>
      <c r="E2234" t="str">
        <f>+MISCELANEOS!I51</f>
        <v>BRUPHARM</v>
      </c>
      <c r="F2234" s="20">
        <f>+MISCELANEOS!S51</f>
        <v>46692</v>
      </c>
      <c r="G2234">
        <f>+MISCELANEOS!T51</f>
        <v>0</v>
      </c>
      <c r="H2234" s="21">
        <f>+MISCELANEOS!O51</f>
        <v>19.821428571428569</v>
      </c>
      <c r="I2234">
        <f t="shared" si="72"/>
        <v>0</v>
      </c>
      <c r="J2234">
        <f>IF('LISTADO GENERAL '!K2246="EXENTO",'REF2'!I2234,I2234*1.16)</f>
        <v>0</v>
      </c>
      <c r="K2234" t="b">
        <f t="shared" si="73"/>
        <v>0</v>
      </c>
      <c r="L2234">
        <f>'LISTADO GENERAL '!A2246</f>
        <v>0</v>
      </c>
    </row>
    <row r="2235" spans="1:12">
      <c r="A2235" s="22">
        <v>2234</v>
      </c>
      <c r="B2235" t="str">
        <f>+MISCELANEOS!B52</f>
        <v>052260236</v>
      </c>
      <c r="C2235" t="str">
        <f>+MISCELANEOS!E52</f>
        <v xml:space="preserve">BRUCEN HYDRO BODY LOTION 250 ML </v>
      </c>
      <c r="D2235" t="str">
        <f>+MISCELANEOS!F52</f>
        <v>001</v>
      </c>
      <c r="E2235" t="str">
        <f>+MISCELANEOS!I52</f>
        <v>BRUPHARM</v>
      </c>
      <c r="F2235" s="20">
        <f>+MISCELANEOS!S52</f>
        <v>46661</v>
      </c>
      <c r="G2235">
        <f>+MISCELANEOS!T52</f>
        <v>0</v>
      </c>
      <c r="H2235" s="21">
        <f>+MISCELANEOS!O52</f>
        <v>9.0749999999999993</v>
      </c>
      <c r="I2235">
        <f t="shared" si="72"/>
        <v>0</v>
      </c>
      <c r="J2235">
        <f>IF('LISTADO GENERAL '!K2247="EXENTO",'REF2'!I2235,I2235*1.16)</f>
        <v>0</v>
      </c>
      <c r="K2235" t="b">
        <f t="shared" si="73"/>
        <v>0</v>
      </c>
      <c r="L2235">
        <f>'LISTADO GENERAL '!A2247</f>
        <v>0</v>
      </c>
    </row>
    <row r="2236" spans="1:12">
      <c r="A2236" s="22">
        <v>2235</v>
      </c>
      <c r="B2236" t="str">
        <f>+MISCELANEOS!B53</f>
        <v>052260239</v>
      </c>
      <c r="C2236" t="str">
        <f>+MISCELANEOS!E53</f>
        <v>BRUCEN HYDRO BODY LOTION 400ML</v>
      </c>
      <c r="D2236" t="str">
        <f>+MISCELANEOS!F53</f>
        <v>001</v>
      </c>
      <c r="E2236" t="str">
        <f>+MISCELANEOS!I53</f>
        <v>BRUPHARM</v>
      </c>
      <c r="F2236" s="20">
        <f>+MISCELANEOS!S53</f>
        <v>46661</v>
      </c>
      <c r="G2236">
        <f>+MISCELANEOS!T53</f>
        <v>0</v>
      </c>
      <c r="H2236" s="21">
        <f>+MISCELANEOS!O53</f>
        <v>12.457142857142857</v>
      </c>
      <c r="I2236">
        <f t="shared" si="72"/>
        <v>0</v>
      </c>
      <c r="J2236">
        <f>IF('LISTADO GENERAL '!K2248="EXENTO",'REF2'!I2236,I2236*1.16)</f>
        <v>0</v>
      </c>
      <c r="K2236" t="b">
        <f t="shared" si="73"/>
        <v>0</v>
      </c>
      <c r="L2236">
        <f>'LISTADO GENERAL '!A2248</f>
        <v>0</v>
      </c>
    </row>
    <row r="2237" spans="1:12">
      <c r="A2237" s="22">
        <v>2236</v>
      </c>
      <c r="B2237" t="str">
        <f>+MISCELANEOS!B54</f>
        <v>052260217</v>
      </c>
      <c r="C2237" t="str">
        <f>+MISCELANEOS!E54</f>
        <v>BRUCEN PANTALLA SOLAR CUERPO X 100GR</v>
      </c>
      <c r="D2237" t="str">
        <f>+MISCELANEOS!F54</f>
        <v>001</v>
      </c>
      <c r="E2237" t="str">
        <f>+MISCELANEOS!I54</f>
        <v>BRUPHARM</v>
      </c>
      <c r="F2237" s="20">
        <f>+MISCELANEOS!S54</f>
        <v>46054</v>
      </c>
      <c r="G2237">
        <f>+MISCELANEOS!T54</f>
        <v>0</v>
      </c>
      <c r="H2237" s="21">
        <f>+MISCELANEOS!O54</f>
        <v>12.825000000000001</v>
      </c>
      <c r="I2237">
        <f t="shared" si="72"/>
        <v>0</v>
      </c>
      <c r="J2237">
        <f>IF('LISTADO GENERAL '!K2249="EXENTO",'REF2'!I2237,I2237*1.16)</f>
        <v>0</v>
      </c>
      <c r="K2237" t="b">
        <f t="shared" si="73"/>
        <v>0</v>
      </c>
      <c r="L2237">
        <f>'LISTADO GENERAL '!A2249</f>
        <v>0</v>
      </c>
    </row>
    <row r="2238" spans="1:12">
      <c r="A2238" s="22">
        <v>2237</v>
      </c>
      <c r="B2238" t="str">
        <f>+MISCELANEOS!B55</f>
        <v>022260866</v>
      </c>
      <c r="C2238" t="str">
        <f>+MISCELANEOS!E55</f>
        <v>BRUCEN PANTALLA SOLAR PARA ROSTRO Y CUELLO X 50GR</v>
      </c>
      <c r="D2238" t="str">
        <f>+MISCELANEOS!F55</f>
        <v>001</v>
      </c>
      <c r="E2238" t="str">
        <f>+MISCELANEOS!I55</f>
        <v>BRUPHARM</v>
      </c>
      <c r="F2238" s="20">
        <f>+MISCELANEOS!S55</f>
        <v>46419</v>
      </c>
      <c r="G2238">
        <f>+MISCELANEOS!T55</f>
        <v>0</v>
      </c>
      <c r="H2238" s="21">
        <f>+MISCELANEOS!O55</f>
        <v>9.925595238095239</v>
      </c>
      <c r="I2238">
        <f t="shared" si="72"/>
        <v>0</v>
      </c>
      <c r="J2238">
        <f>IF('LISTADO GENERAL '!K2250="EXENTO",'REF2'!I2238,I2238*1.16)</f>
        <v>0</v>
      </c>
      <c r="K2238" t="b">
        <f t="shared" si="73"/>
        <v>0</v>
      </c>
      <c r="L2238">
        <f>'LISTADO GENERAL '!A2250</f>
        <v>0</v>
      </c>
    </row>
    <row r="2239" spans="1:12">
      <c r="A2239" s="22">
        <v>2238</v>
      </c>
      <c r="B2239" t="str">
        <f>+MISCELANEOS!B56</f>
        <v>052260238</v>
      </c>
      <c r="C2239" t="str">
        <f>+MISCELANEOS!E56</f>
        <v>BRUCEN PSO SKIN GEL LIMPIADOR CORPORAL X 250 ml</v>
      </c>
      <c r="D2239" t="str">
        <f>+MISCELANEOS!F56</f>
        <v>001</v>
      </c>
      <c r="E2239" t="str">
        <f>+MISCELANEOS!I56</f>
        <v>BRUPHARM</v>
      </c>
      <c r="F2239" s="20">
        <f>+MISCELANEOS!S56</f>
        <v>46600</v>
      </c>
      <c r="G2239">
        <f>+MISCELANEOS!T56</f>
        <v>0</v>
      </c>
      <c r="H2239" s="21">
        <f>+MISCELANEOS!O56</f>
        <v>8.6559523809523817</v>
      </c>
      <c r="I2239">
        <f t="shared" si="72"/>
        <v>0</v>
      </c>
      <c r="J2239">
        <f>IF('LISTADO GENERAL '!K2251="EXENTO",'REF2'!I2239,I2239*1.16)</f>
        <v>0</v>
      </c>
      <c r="K2239" t="b">
        <f t="shared" si="73"/>
        <v>0</v>
      </c>
      <c r="L2239">
        <f>'LISTADO GENERAL '!A2251</f>
        <v>0</v>
      </c>
    </row>
    <row r="2240" spans="1:12">
      <c r="A2240" s="22">
        <v>2239</v>
      </c>
      <c r="B2240" t="str">
        <f>+MISCELANEOS!B57</f>
        <v>052260227</v>
      </c>
      <c r="C2240" t="str">
        <f>+MISCELANEOS!E57</f>
        <v>BRUCEN PSO SKIN UREA 12% CREMA CORPORAL EMOLIENTE 250ML</v>
      </c>
      <c r="D2240" t="str">
        <f>+MISCELANEOS!F57</f>
        <v>001</v>
      </c>
      <c r="E2240" t="str">
        <f>+MISCELANEOS!I57</f>
        <v>BRUPHARM</v>
      </c>
      <c r="F2240" s="20">
        <f>+MISCELANEOS!S57</f>
        <v>46661</v>
      </c>
      <c r="G2240">
        <f>+MISCELANEOS!T57</f>
        <v>0</v>
      </c>
      <c r="H2240" s="21">
        <f>+MISCELANEOS!O57</f>
        <v>11.090886075949367</v>
      </c>
      <c r="I2240">
        <f t="shared" si="72"/>
        <v>0</v>
      </c>
      <c r="J2240">
        <f>IF('LISTADO GENERAL '!K2252="EXENTO",'REF2'!I2240,I2240*1.16)</f>
        <v>0</v>
      </c>
      <c r="K2240" t="b">
        <f t="shared" si="73"/>
        <v>0</v>
      </c>
      <c r="L2240">
        <f>'LISTADO GENERAL '!A2252</f>
        <v>0</v>
      </c>
    </row>
    <row r="2241" spans="1:12">
      <c r="A2241" s="22">
        <v>2240</v>
      </c>
      <c r="B2241" t="str">
        <f>+MISCELANEOS!B58</f>
        <v>052260228</v>
      </c>
      <c r="C2241" t="str">
        <f>+MISCELANEOS!E58</f>
        <v>BRUCEN PSO-SKIN UREA 10% CREMA CORP. EXTRAHID 400ml</v>
      </c>
      <c r="D2241" t="str">
        <f>+MISCELANEOS!F58</f>
        <v>001</v>
      </c>
      <c r="E2241" t="str">
        <f>+MISCELANEOS!I58</f>
        <v>BRUPHARM</v>
      </c>
      <c r="F2241" s="20">
        <f>+MISCELANEOS!S58</f>
        <v>46447</v>
      </c>
      <c r="G2241">
        <f>+MISCELANEOS!T58</f>
        <v>0</v>
      </c>
      <c r="H2241" s="21">
        <f>+MISCELANEOS!O58</f>
        <v>12.085714285714287</v>
      </c>
      <c r="I2241">
        <f t="shared" si="72"/>
        <v>0</v>
      </c>
      <c r="J2241">
        <f>IF('LISTADO GENERAL '!K2253="EXENTO",'REF2'!I2241,I2241*1.16)</f>
        <v>0</v>
      </c>
      <c r="K2241" t="b">
        <f t="shared" si="73"/>
        <v>0</v>
      </c>
      <c r="L2241">
        <f>'LISTADO GENERAL '!A2253</f>
        <v>0</v>
      </c>
    </row>
    <row r="2242" spans="1:12">
      <c r="A2242" s="22">
        <v>2241</v>
      </c>
      <c r="B2242" t="str">
        <f>+MISCELANEOS!B59</f>
        <v>052260231</v>
      </c>
      <c r="C2242" t="str">
        <f>+MISCELANEOS!E59</f>
        <v>BRUCEN SYNDET LOCION LIMP. FACIAL ANTI ACNE 120ML</v>
      </c>
      <c r="D2242" t="str">
        <f>+MISCELANEOS!F59</f>
        <v>001</v>
      </c>
      <c r="E2242" t="str">
        <f>+MISCELANEOS!I59</f>
        <v>BRUPHARM</v>
      </c>
      <c r="F2242" s="20">
        <f>+MISCELANEOS!S59</f>
        <v>46478</v>
      </c>
      <c r="G2242">
        <f>+MISCELANEOS!T59</f>
        <v>0</v>
      </c>
      <c r="H2242" s="21">
        <f>+MISCELANEOS!O59</f>
        <v>8.7719047619047608</v>
      </c>
      <c r="I2242">
        <f t="shared" si="72"/>
        <v>0</v>
      </c>
      <c r="J2242">
        <f>IF('LISTADO GENERAL '!K2254="EXENTO",'REF2'!I2242,I2242*1.16)</f>
        <v>0</v>
      </c>
      <c r="K2242" t="b">
        <f t="shared" si="73"/>
        <v>0</v>
      </c>
      <c r="L2242">
        <f>'LISTADO GENERAL '!A2254</f>
        <v>0</v>
      </c>
    </row>
    <row r="2243" spans="1:12">
      <c r="A2243" s="22">
        <v>2242</v>
      </c>
      <c r="B2243" t="str">
        <f>+MISCELANEOS!B60</f>
        <v>PTTIN06</v>
      </c>
      <c r="C2243" t="str">
        <f>+MISCELANEOS!E60</f>
        <v xml:space="preserve">BRUCETIN  UNGUENTO CON DPANTENOL X 80 GR </v>
      </c>
      <c r="D2243" t="str">
        <f>+MISCELANEOS!F60</f>
        <v>001</v>
      </c>
      <c r="E2243" t="str">
        <f>+MISCELANEOS!I60</f>
        <v>BRUPHARM</v>
      </c>
      <c r="F2243" s="20">
        <f>+MISCELANEOS!S60</f>
        <v>46722</v>
      </c>
      <c r="G2243">
        <f>+MISCELANEOS!T60</f>
        <v>0</v>
      </c>
      <c r="H2243" s="21">
        <f>+MISCELANEOS!O60</f>
        <v>9.0129870129870131</v>
      </c>
      <c r="I2243">
        <f t="shared" si="72"/>
        <v>0</v>
      </c>
      <c r="J2243">
        <f>IF('LISTADO GENERAL '!K2255="EXENTO",'REF2'!I2243,I2243*1.16)</f>
        <v>0</v>
      </c>
      <c r="K2243" t="b">
        <f t="shared" si="73"/>
        <v>0</v>
      </c>
      <c r="L2243">
        <f>'LISTADO GENERAL '!A2255</f>
        <v>0</v>
      </c>
    </row>
    <row r="2244" spans="1:12">
      <c r="A2244" s="22">
        <v>2243</v>
      </c>
      <c r="B2244" t="str">
        <f>+MISCELANEOS!B61</f>
        <v>022260914</v>
      </c>
      <c r="C2244" t="str">
        <f>+MISCELANEOS!E61</f>
        <v>BRUCETIN BODY LOTION X 200ML</v>
      </c>
      <c r="D2244" t="str">
        <f>+MISCELANEOS!F61</f>
        <v>001</v>
      </c>
      <c r="E2244" t="str">
        <f>+MISCELANEOS!I61</f>
        <v>BRUPHARM</v>
      </c>
      <c r="F2244" s="20">
        <f>+MISCELANEOS!S61</f>
        <v>46082</v>
      </c>
      <c r="G2244">
        <f>+MISCELANEOS!T61</f>
        <v>0</v>
      </c>
      <c r="H2244" s="21">
        <f>+MISCELANEOS!O61</f>
        <v>6.5063291139240498</v>
      </c>
      <c r="I2244">
        <f t="shared" si="72"/>
        <v>0</v>
      </c>
      <c r="J2244">
        <f>IF('LISTADO GENERAL '!K2256="EXENTO",'REF2'!I2244,I2244*1.16)</f>
        <v>0</v>
      </c>
      <c r="K2244" t="b">
        <f t="shared" si="73"/>
        <v>0</v>
      </c>
      <c r="L2244">
        <f>'LISTADO GENERAL '!A2256</f>
        <v>0</v>
      </c>
    </row>
    <row r="2245" spans="1:12">
      <c r="A2245" s="22">
        <v>2244</v>
      </c>
      <c r="B2245" t="str">
        <f>+MISCELANEOS!B62</f>
        <v>022260865</v>
      </c>
      <c r="C2245" t="str">
        <f>+MISCELANEOS!E62</f>
        <v>BRUCETIN CREMA DERMOPROTCTORA PARA NIÑOS X 50GR</v>
      </c>
      <c r="D2245" t="str">
        <f>+MISCELANEOS!F62</f>
        <v>001</v>
      </c>
      <c r="E2245" t="str">
        <f>+MISCELANEOS!I62</f>
        <v>BRUPHARM</v>
      </c>
      <c r="F2245" s="20">
        <f>+MISCELANEOS!S62</f>
        <v>46692</v>
      </c>
      <c r="G2245">
        <f>+MISCELANEOS!T62</f>
        <v>0</v>
      </c>
      <c r="H2245" s="21">
        <f>+MISCELANEOS!O62</f>
        <v>6.4232142857142858</v>
      </c>
      <c r="I2245">
        <f t="shared" si="72"/>
        <v>0</v>
      </c>
      <c r="J2245">
        <f>IF('LISTADO GENERAL '!K2257="EXENTO",'REF2'!I2245,I2245*1.16)</f>
        <v>0</v>
      </c>
      <c r="K2245" t="b">
        <f t="shared" si="73"/>
        <v>0</v>
      </c>
      <c r="L2245">
        <f>'LISTADO GENERAL '!A2257</f>
        <v>0</v>
      </c>
    </row>
    <row r="2246" spans="1:12">
      <c r="A2246" s="22">
        <v>2245</v>
      </c>
      <c r="B2246" t="str">
        <f>+MISCELANEOS!B63</f>
        <v>052260242</v>
      </c>
      <c r="C2246" t="str">
        <f>+MISCELANEOS!E63</f>
        <v>BRUCETIN CREMA NUTRITIVA  CON PANTENOL 80g</v>
      </c>
      <c r="D2246" t="str">
        <f>+MISCELANEOS!F63</f>
        <v>001</v>
      </c>
      <c r="E2246" t="str">
        <f>+MISCELANEOS!I63</f>
        <v>BRUPHARM</v>
      </c>
      <c r="F2246" s="20">
        <f>+MISCELANEOS!S63</f>
        <v>46692</v>
      </c>
      <c r="G2246">
        <f>+MISCELANEOS!T63</f>
        <v>0</v>
      </c>
      <c r="H2246" s="21">
        <f>+MISCELANEOS!O63</f>
        <v>6.9941666666666666</v>
      </c>
      <c r="I2246">
        <f t="shared" si="72"/>
        <v>0</v>
      </c>
      <c r="J2246">
        <f>IF('LISTADO GENERAL '!K2258="EXENTO",'REF2'!I2246,I2246*1.16)</f>
        <v>0</v>
      </c>
      <c r="K2246" t="b">
        <f t="shared" si="73"/>
        <v>0</v>
      </c>
      <c r="L2246">
        <f>'LISTADO GENERAL '!A2258</f>
        <v>0</v>
      </c>
    </row>
    <row r="2247" spans="1:12">
      <c r="A2247" s="22">
        <v>2246</v>
      </c>
      <c r="B2247" t="str">
        <f>+MISCELANEOS!B64</f>
        <v>052260218</v>
      </c>
      <c r="C2247" t="str">
        <f>+MISCELANEOS!E64</f>
        <v>BRUCETIN PANTALLA SOLAR PARA EL CUERPO X 80GR</v>
      </c>
      <c r="D2247" t="str">
        <f>+MISCELANEOS!F64</f>
        <v>001</v>
      </c>
      <c r="E2247" t="str">
        <f>+MISCELANEOS!I64</f>
        <v>BRUPHARM</v>
      </c>
      <c r="F2247" s="20">
        <f>+MISCELANEOS!S64</f>
        <v>46054</v>
      </c>
      <c r="G2247">
        <f>+MISCELANEOS!T64</f>
        <v>0</v>
      </c>
      <c r="H2247" s="21">
        <f>+MISCELANEOS!O64</f>
        <v>11.704523809523808</v>
      </c>
      <c r="I2247">
        <f t="shared" si="72"/>
        <v>0</v>
      </c>
      <c r="J2247">
        <f>IF('LISTADO GENERAL '!K2259="EXENTO",'REF2'!I2247,I2247*1.16)</f>
        <v>0</v>
      </c>
      <c r="K2247" t="b">
        <f t="shared" si="73"/>
        <v>0</v>
      </c>
      <c r="L2247">
        <f>'LISTADO GENERAL '!A2259</f>
        <v>0</v>
      </c>
    </row>
    <row r="2248" spans="1:12">
      <c r="A2248" s="22">
        <v>2247</v>
      </c>
      <c r="B2248" t="str">
        <f>+MISCELANEOS!B65</f>
        <v>053850000</v>
      </c>
      <c r="C2248" t="str">
        <f>+MISCELANEOS!E65</f>
        <v xml:space="preserve">CALAMINA LOCION TOPICA REFRESCANTE X 180 mL </v>
      </c>
      <c r="D2248" t="str">
        <f>+MISCELANEOS!F65</f>
        <v>001</v>
      </c>
      <c r="E2248" t="str">
        <f>+MISCELANEOS!I65</f>
        <v>BIOFARCO</v>
      </c>
      <c r="F2248" s="20">
        <f>+MISCELANEOS!S65</f>
        <v>46266</v>
      </c>
      <c r="G2248">
        <f>+MISCELANEOS!T65</f>
        <v>0</v>
      </c>
      <c r="H2248" s="21">
        <f>+MISCELANEOS!O65</f>
        <v>6.6103896103896105</v>
      </c>
      <c r="I2248">
        <f t="shared" si="72"/>
        <v>0</v>
      </c>
      <c r="J2248">
        <f>IF('LISTADO GENERAL '!K2260="EXENTO",'REF2'!I2248,I2248*1.16)</f>
        <v>0</v>
      </c>
      <c r="K2248" t="b">
        <f t="shared" si="73"/>
        <v>0</v>
      </c>
      <c r="L2248">
        <f>'LISTADO GENERAL '!A2260</f>
        <v>0</v>
      </c>
    </row>
    <row r="2249" spans="1:12">
      <c r="A2249" s="22">
        <v>2248</v>
      </c>
      <c r="B2249" t="str">
        <f>+MISCELANEOS!B66</f>
        <v>7591616002159</v>
      </c>
      <c r="C2249" t="str">
        <f>+MISCELANEOS!E66</f>
        <v>CALZIN D X 240 ML JBE</v>
      </c>
      <c r="D2249" t="str">
        <f>+MISCELANEOS!F66</f>
        <v>001</v>
      </c>
      <c r="E2249" t="str">
        <f>+MISCELANEOS!I66</f>
        <v>BIOFARCO</v>
      </c>
      <c r="F2249" s="20">
        <f>+MISCELANEOS!S66</f>
        <v>46327</v>
      </c>
      <c r="G2249">
        <f>+MISCELANEOS!T66</f>
        <v>0</v>
      </c>
      <c r="H2249" s="21">
        <f>+MISCELANEOS!O66</f>
        <v>6.3766233766233764</v>
      </c>
      <c r="I2249">
        <f t="shared" si="72"/>
        <v>0</v>
      </c>
      <c r="J2249">
        <f>IF('LISTADO GENERAL '!K2261="EXENTO",'REF2'!I2249,I2249*1.16)</f>
        <v>0</v>
      </c>
      <c r="K2249" t="b">
        <f t="shared" si="73"/>
        <v>0</v>
      </c>
      <c r="L2249">
        <f>'LISTADO GENERAL '!A2261</f>
        <v>0</v>
      </c>
    </row>
    <row r="2250" spans="1:12">
      <c r="A2250" s="22">
        <v>2249</v>
      </c>
      <c r="B2250" t="str">
        <f>+MISCELANEOS!B67</f>
        <v>050210001</v>
      </c>
      <c r="C2250" t="str">
        <f>+MISCELANEOS!E67</f>
        <v xml:space="preserve">CARTUCHO MACH 3 SENSITIVE ALOE VIT E  X 2 UNIDADES </v>
      </c>
      <c r="D2250" t="str">
        <f>+MISCELANEOS!F67</f>
        <v>001</v>
      </c>
      <c r="E2250" t="str">
        <f>+MISCELANEOS!I67</f>
        <v>P&amp;G</v>
      </c>
      <c r="F2250" s="20" t="str">
        <f>+MISCELANEOS!S67</f>
        <v>N/A</v>
      </c>
      <c r="G2250">
        <f>+MISCELANEOS!T67</f>
        <v>0</v>
      </c>
      <c r="H2250" s="21">
        <f>+MISCELANEOS!O67</f>
        <v>7.9</v>
      </c>
      <c r="I2250">
        <f t="shared" si="72"/>
        <v>0</v>
      </c>
      <c r="J2250">
        <f>IF('LISTADO GENERAL '!K2262="EXENTO",'REF2'!I2250,I2250*1.16)</f>
        <v>0</v>
      </c>
      <c r="K2250" t="b">
        <f t="shared" si="73"/>
        <v>0</v>
      </c>
      <c r="L2250">
        <f>'LISTADO GENERAL '!A2262</f>
        <v>0</v>
      </c>
    </row>
    <row r="2251" spans="1:12">
      <c r="A2251" s="22">
        <v>2250</v>
      </c>
      <c r="B2251" t="str">
        <f>+MISCELANEOS!B68</f>
        <v>050210002</v>
      </c>
      <c r="C2251" t="str">
        <f>+MISCELANEOS!E68</f>
        <v>CARTUCHO MACH 3 X 2 UNIDADES</v>
      </c>
      <c r="D2251" t="str">
        <f>+MISCELANEOS!F68</f>
        <v>001</v>
      </c>
      <c r="E2251" t="str">
        <f>+MISCELANEOS!I68</f>
        <v>P&amp;G</v>
      </c>
      <c r="F2251" s="20">
        <f>+MISCELANEOS!S68</f>
        <v>47819</v>
      </c>
      <c r="G2251">
        <f>+MISCELANEOS!T68</f>
        <v>0</v>
      </c>
      <c r="H2251" s="21">
        <f>+MISCELANEOS!O68</f>
        <v>7.666666666666667</v>
      </c>
      <c r="I2251">
        <f t="shared" si="72"/>
        <v>0</v>
      </c>
      <c r="J2251">
        <f>IF('LISTADO GENERAL '!K2263="EXENTO",'REF2'!I2251,I2251*1.16)</f>
        <v>0</v>
      </c>
      <c r="K2251" t="b">
        <f t="shared" si="73"/>
        <v>0</v>
      </c>
      <c r="L2251">
        <f>'LISTADO GENERAL '!A2263</f>
        <v>0</v>
      </c>
    </row>
    <row r="2252" spans="1:12">
      <c r="A2252" s="22">
        <v>2251</v>
      </c>
      <c r="B2252" t="str">
        <f>+MISCELANEOS!B69</f>
        <v>050440003</v>
      </c>
      <c r="C2252" t="str">
        <f>+MISCELANEOS!E69</f>
        <v>CEPILLO DENTAL ORAL B NIÑO POOH DEO  X 1  UNIDAD</v>
      </c>
      <c r="D2252" t="str">
        <f>+MISCELANEOS!F69</f>
        <v>001</v>
      </c>
      <c r="E2252" t="str">
        <f>+MISCELANEOS!I69</f>
        <v>P&amp;G</v>
      </c>
      <c r="F2252" s="20">
        <f>+MISCELANEOS!S69</f>
        <v>0</v>
      </c>
      <c r="G2252">
        <f>+MISCELANEOS!T69</f>
        <v>0</v>
      </c>
      <c r="H2252" s="21">
        <f>+MISCELANEOS!O69</f>
        <v>4.1111111111111116</v>
      </c>
      <c r="I2252">
        <f t="shared" si="72"/>
        <v>0</v>
      </c>
      <c r="J2252">
        <f>IF('LISTADO GENERAL '!K2264="EXENTO",'REF2'!I2252,I2252*1.16)</f>
        <v>0</v>
      </c>
      <c r="K2252" t="b">
        <f t="shared" si="73"/>
        <v>0</v>
      </c>
      <c r="L2252">
        <f>'LISTADO GENERAL '!A2264</f>
        <v>0</v>
      </c>
    </row>
    <row r="2253" spans="1:12">
      <c r="A2253" s="22">
        <v>2252</v>
      </c>
      <c r="B2253" t="str">
        <f>+MISCELANEOS!B70</f>
        <v>050440006</v>
      </c>
      <c r="C2253" t="str">
        <f>+MISCELANEOS!E70</f>
        <v>CEPILLOS ORAL B ADVANCED CERDAS CRISSCROSS X 2</v>
      </c>
      <c r="D2253" t="str">
        <f>+MISCELANEOS!F70</f>
        <v>001</v>
      </c>
      <c r="E2253" t="str">
        <f>+MISCELANEOS!I70</f>
        <v>P&amp;G</v>
      </c>
      <c r="F2253" s="20">
        <f>+MISCELANEOS!S70</f>
        <v>0</v>
      </c>
      <c r="G2253">
        <f>+MISCELANEOS!T70</f>
        <v>0</v>
      </c>
      <c r="H2253" s="21">
        <f>+MISCELANEOS!O70</f>
        <v>5.4111111111111114</v>
      </c>
      <c r="I2253">
        <f t="shared" si="72"/>
        <v>0</v>
      </c>
      <c r="J2253">
        <f>IF('LISTADO GENERAL '!K2265="EXENTO",'REF2'!I2253,I2253*1.16)</f>
        <v>0</v>
      </c>
      <c r="K2253" t="b">
        <f t="shared" si="73"/>
        <v>0</v>
      </c>
      <c r="L2253">
        <f>'LISTADO GENERAL '!A2265</f>
        <v>0</v>
      </c>
    </row>
    <row r="2254" spans="1:12">
      <c r="A2254" s="22">
        <v>2253</v>
      </c>
      <c r="B2254" t="str">
        <f>+MISCELANEOS!B71</f>
        <v>052720006</v>
      </c>
      <c r="C2254" t="str">
        <f>+MISCELANEOS!E71</f>
        <v xml:space="preserve">CERO AKNE LOCION 60 ML </v>
      </c>
      <c r="D2254" t="str">
        <f>+MISCELANEOS!F71</f>
        <v>001</v>
      </c>
      <c r="E2254" t="str">
        <f>+MISCELANEOS!I71</f>
        <v>FAHD</v>
      </c>
      <c r="F2254" s="20">
        <f>+MISCELANEOS!S71</f>
        <v>45992</v>
      </c>
      <c r="G2254">
        <f>+MISCELANEOS!T71</f>
        <v>0</v>
      </c>
      <c r="H2254" s="21">
        <f>+MISCELANEOS!O71</f>
        <v>3.6071428571428572</v>
      </c>
      <c r="I2254">
        <f t="shared" si="72"/>
        <v>0</v>
      </c>
      <c r="J2254">
        <f>IF('LISTADO GENERAL '!K2266="EXENTO",'REF2'!I2254,I2254*1.16)</f>
        <v>0</v>
      </c>
      <c r="K2254" t="b">
        <f t="shared" si="73"/>
        <v>0</v>
      </c>
      <c r="L2254">
        <f>'LISTADO GENERAL '!A2266</f>
        <v>0</v>
      </c>
    </row>
    <row r="2255" spans="1:12">
      <c r="A2255" s="22">
        <v>2254</v>
      </c>
      <c r="B2255" t="str">
        <f>+MISCELANEOS!B72</f>
        <v>051440278</v>
      </c>
      <c r="C2255" t="str">
        <f>+MISCELANEOS!E72</f>
        <v xml:space="preserve">CHAMPU EXTRACTOS BOTANICOS  AZUL  400 ML </v>
      </c>
      <c r="D2255" t="str">
        <f>+MISCELANEOS!F72</f>
        <v>001</v>
      </c>
      <c r="E2255" t="str">
        <f>+MISCELANEOS!I72</f>
        <v>ROLDA</v>
      </c>
      <c r="F2255" s="20">
        <f>+MISCELANEOS!S72</f>
        <v>46235</v>
      </c>
      <c r="G2255">
        <f>+MISCELANEOS!T72</f>
        <v>0</v>
      </c>
      <c r="H2255" s="21">
        <f>+MISCELANEOS!O72</f>
        <v>1.8888888888888888</v>
      </c>
      <c r="I2255">
        <f t="shared" si="72"/>
        <v>0</v>
      </c>
      <c r="J2255">
        <f>IF('LISTADO GENERAL '!K2267="EXENTO",'REF2'!I2255,I2255*1.16)</f>
        <v>0</v>
      </c>
      <c r="K2255" t="b">
        <f t="shared" si="73"/>
        <v>0</v>
      </c>
      <c r="L2255">
        <f>'LISTADO GENERAL '!A2267</f>
        <v>0</v>
      </c>
    </row>
    <row r="2256" spans="1:12">
      <c r="A2256" s="22">
        <v>2255</v>
      </c>
      <c r="B2256" t="str">
        <f>+MISCELANEOS!B73</f>
        <v>051440277</v>
      </c>
      <c r="C2256" t="str">
        <f>+MISCELANEOS!E73</f>
        <v xml:space="preserve">CHAMPU EXTRACTOS BOTANICOS BLANCO 400 ML </v>
      </c>
      <c r="D2256" t="str">
        <f>+MISCELANEOS!F73</f>
        <v>001</v>
      </c>
      <c r="E2256" t="str">
        <f>+MISCELANEOS!I73</f>
        <v>ROLDA</v>
      </c>
      <c r="F2256" s="20">
        <f>+MISCELANEOS!S73</f>
        <v>46266</v>
      </c>
      <c r="G2256">
        <f>+MISCELANEOS!T73</f>
        <v>0</v>
      </c>
      <c r="H2256" s="21">
        <f>+MISCELANEOS!O73</f>
        <v>1.8888888888888888</v>
      </c>
      <c r="I2256">
        <f t="shared" si="72"/>
        <v>0</v>
      </c>
      <c r="J2256">
        <f>IF('LISTADO GENERAL '!K2268="EXENTO",'REF2'!I2256,I2256*1.16)</f>
        <v>0</v>
      </c>
      <c r="K2256" t="b">
        <f t="shared" si="73"/>
        <v>0</v>
      </c>
      <c r="L2256">
        <f>'LISTADO GENERAL '!A2268</f>
        <v>0</v>
      </c>
    </row>
    <row r="2257" spans="1:12">
      <c r="A2257" s="22">
        <v>2256</v>
      </c>
      <c r="B2257" t="str">
        <f>+MISCELANEOS!B74</f>
        <v>051440279</v>
      </c>
      <c r="C2257" t="str">
        <f>+MISCELANEOS!E74</f>
        <v xml:space="preserve">CHAMPU EXTRACTOS BOTANICOS MORADO 400 ML </v>
      </c>
      <c r="D2257" t="str">
        <f>+MISCELANEOS!F74</f>
        <v>001</v>
      </c>
      <c r="E2257" t="str">
        <f>+MISCELANEOS!I74</f>
        <v>ROLDA</v>
      </c>
      <c r="F2257" s="20">
        <f>+MISCELANEOS!S74</f>
        <v>46235</v>
      </c>
      <c r="G2257">
        <f>+MISCELANEOS!T74</f>
        <v>0</v>
      </c>
      <c r="H2257" s="21">
        <f>+MISCELANEOS!O74</f>
        <v>1.8888888888888888</v>
      </c>
      <c r="I2257">
        <f t="shared" si="72"/>
        <v>0</v>
      </c>
      <c r="J2257">
        <f>IF('LISTADO GENERAL '!K2269="EXENTO",'REF2'!I2257,I2257*1.16)</f>
        <v>0</v>
      </c>
      <c r="K2257" t="b">
        <f t="shared" si="73"/>
        <v>0</v>
      </c>
      <c r="L2257">
        <f>'LISTADO GENERAL '!A2269</f>
        <v>0</v>
      </c>
    </row>
    <row r="2258" spans="1:12">
      <c r="A2258" s="22">
        <v>2257</v>
      </c>
      <c r="B2258" t="str">
        <f>+MISCELANEOS!B75</f>
        <v>051440266</v>
      </c>
      <c r="C2258" t="str">
        <f>+MISCELANEOS!E75</f>
        <v xml:space="preserve">CHAMPU PLUS AMBAR COCO X 360 ML </v>
      </c>
      <c r="D2258" t="str">
        <f>+MISCELANEOS!F75</f>
        <v>001</v>
      </c>
      <c r="E2258" t="str">
        <f>+MISCELANEOS!I75</f>
        <v>ROLDA</v>
      </c>
      <c r="F2258" s="20">
        <f>+MISCELANEOS!S75</f>
        <v>46023</v>
      </c>
      <c r="G2258">
        <f>+MISCELANEOS!T75</f>
        <v>0</v>
      </c>
      <c r="H2258" s="21">
        <f>+MISCELANEOS!O75</f>
        <v>2.3928571428571428</v>
      </c>
      <c r="I2258">
        <f t="shared" si="72"/>
        <v>0</v>
      </c>
      <c r="J2258">
        <f>IF('LISTADO GENERAL '!K2270="EXENTO",'REF2'!I2258,I2258*1.16)</f>
        <v>0</v>
      </c>
      <c r="K2258" t="b">
        <f t="shared" si="73"/>
        <v>0</v>
      </c>
      <c r="L2258">
        <f>'LISTADO GENERAL '!A2270</f>
        <v>0</v>
      </c>
    </row>
    <row r="2259" spans="1:12">
      <c r="A2259" s="22">
        <v>2258</v>
      </c>
      <c r="B2259" t="str">
        <f>+MISCELANEOS!B76</f>
        <v>051440267</v>
      </c>
      <c r="C2259" t="str">
        <f>+MISCELANEOS!E76</f>
        <v xml:space="preserve">CHAMPU PLUS VERDE DE SABILA 360 ML </v>
      </c>
      <c r="D2259" t="str">
        <f>+MISCELANEOS!F76</f>
        <v>001</v>
      </c>
      <c r="E2259" t="str">
        <f>+MISCELANEOS!I76</f>
        <v>ROLDA</v>
      </c>
      <c r="F2259" s="20">
        <f>+MISCELANEOS!S76</f>
        <v>46023</v>
      </c>
      <c r="G2259">
        <f>+MISCELANEOS!T76</f>
        <v>0</v>
      </c>
      <c r="H2259" s="21">
        <f>+MISCELANEOS!O76</f>
        <v>2.1222222222222222</v>
      </c>
      <c r="I2259">
        <f t="shared" si="72"/>
        <v>0</v>
      </c>
      <c r="J2259">
        <f>IF('LISTADO GENERAL '!K2271="EXENTO",'REF2'!I2259,I2259*1.16)</f>
        <v>0</v>
      </c>
      <c r="K2259" t="b">
        <f t="shared" si="73"/>
        <v>0</v>
      </c>
      <c r="L2259">
        <f>'LISTADO GENERAL '!A2271</f>
        <v>0</v>
      </c>
    </row>
    <row r="2260" spans="1:12">
      <c r="A2260" s="22">
        <v>2259</v>
      </c>
      <c r="B2260" t="str">
        <f>+MISCELANEOS!B77</f>
        <v>051232032</v>
      </c>
      <c r="C2260" t="str">
        <f>+MISCELANEOS!E77</f>
        <v>CHICCO ACEITE X 100 ml</v>
      </c>
      <c r="D2260" t="str">
        <f>+MISCELANEOS!F77</f>
        <v>001</v>
      </c>
      <c r="E2260" t="str">
        <f>+MISCELANEOS!I77</f>
        <v>PHARSANA</v>
      </c>
      <c r="F2260" s="20">
        <f>+MISCELANEOS!S77</f>
        <v>45748</v>
      </c>
      <c r="G2260">
        <f>+MISCELANEOS!T77</f>
        <v>0</v>
      </c>
      <c r="H2260" s="21">
        <f>+MISCELANEOS!O77</f>
        <v>1.6888888888888889</v>
      </c>
      <c r="I2260">
        <f t="shared" si="72"/>
        <v>0</v>
      </c>
      <c r="J2260">
        <f>IF('LISTADO GENERAL '!K2272="EXENTO",'REF2'!I2260,I2260*1.16)</f>
        <v>0</v>
      </c>
      <c r="K2260" t="b">
        <f t="shared" si="73"/>
        <v>0</v>
      </c>
      <c r="L2260">
        <f>'LISTADO GENERAL '!A2272</f>
        <v>0</v>
      </c>
    </row>
    <row r="2261" spans="1:12">
      <c r="A2261" s="22">
        <v>2260</v>
      </c>
      <c r="B2261" t="str">
        <f>+MISCELANEOS!B78</f>
        <v>051232022</v>
      </c>
      <c r="C2261" t="str">
        <f>+MISCELANEOS!E78</f>
        <v>CHICCO CHAMPU MANZANILLA  200ML</v>
      </c>
      <c r="D2261" t="str">
        <f>+MISCELANEOS!F78</f>
        <v>001</v>
      </c>
      <c r="E2261" t="str">
        <f>+MISCELANEOS!I78</f>
        <v>PHARSANA</v>
      </c>
      <c r="F2261" s="20">
        <f>+MISCELANEOS!S78</f>
        <v>45748</v>
      </c>
      <c r="G2261">
        <f>+MISCELANEOS!T78</f>
        <v>0</v>
      </c>
      <c r="H2261" s="21">
        <f>+MISCELANEOS!O78</f>
        <v>2.3777777777777778</v>
      </c>
      <c r="I2261">
        <f t="shared" si="72"/>
        <v>0</v>
      </c>
      <c r="J2261">
        <f>IF('LISTADO GENERAL '!K2273="EXENTO",'REF2'!I2261,I2261*1.16)</f>
        <v>0</v>
      </c>
      <c r="K2261" t="b">
        <f t="shared" si="73"/>
        <v>0</v>
      </c>
      <c r="L2261">
        <f>'LISTADO GENERAL '!A2273</f>
        <v>0</v>
      </c>
    </row>
    <row r="2262" spans="1:12">
      <c r="A2262" s="22">
        <v>2261</v>
      </c>
      <c r="B2262" t="str">
        <f>+MISCELANEOS!B79</f>
        <v>052670058</v>
      </c>
      <c r="C2262" t="str">
        <f>+MISCELANEOS!E79</f>
        <v>CLORURO DE MAGNESIO SOL X 240ML</v>
      </c>
      <c r="D2262" t="str">
        <f>+MISCELANEOS!F79</f>
        <v>001</v>
      </c>
      <c r="E2262" t="str">
        <f>+MISCELANEOS!I79</f>
        <v>LYA</v>
      </c>
      <c r="F2262" s="20">
        <f>+MISCELANEOS!S79</f>
        <v>45962</v>
      </c>
      <c r="G2262">
        <f>+MISCELANEOS!T79</f>
        <v>0</v>
      </c>
      <c r="H2262" s="21">
        <f>+MISCELANEOS!O79</f>
        <v>2.8555555555555552</v>
      </c>
      <c r="I2262">
        <f t="shared" ref="I2262:I2325" si="74">+H2262*G2262</f>
        <v>0</v>
      </c>
      <c r="J2262">
        <f>IF('LISTADO GENERAL '!K2274="EXENTO",'REF2'!I2262,I2262*1.16)</f>
        <v>0</v>
      </c>
      <c r="K2262" t="b">
        <f t="shared" ref="K2262:K2325" si="75">IF(AND(G2262&gt;0,OR(L2262=$L$1,L2262=$M$1)),ROW())</f>
        <v>0</v>
      </c>
      <c r="L2262">
        <f>'LISTADO GENERAL '!A2274</f>
        <v>0</v>
      </c>
    </row>
    <row r="2263" spans="1:12">
      <c r="A2263" s="22">
        <v>2262</v>
      </c>
      <c r="B2263" t="str">
        <f>+MISCELANEOS!B80</f>
        <v>021290175</v>
      </c>
      <c r="C2263" t="str">
        <f>+MISCELANEOS!E80</f>
        <v>DENCOFEN (DICLOFENAC DIETILAMINICO) 1.16% X 20g</v>
      </c>
      <c r="D2263" t="str">
        <f>+MISCELANEOS!F80</f>
        <v>001</v>
      </c>
      <c r="E2263" t="str">
        <f>+MISCELANEOS!I80</f>
        <v>PONCE &amp; BENZO</v>
      </c>
      <c r="F2263" s="20">
        <f>+MISCELANEOS!S80</f>
        <v>46539</v>
      </c>
      <c r="G2263">
        <f>+MISCELANEOS!T80</f>
        <v>0</v>
      </c>
      <c r="H2263" s="21">
        <f>+MISCELANEOS!O80</f>
        <v>2.2207792207792205</v>
      </c>
      <c r="I2263">
        <f t="shared" si="74"/>
        <v>0</v>
      </c>
      <c r="J2263">
        <f>IF('LISTADO GENERAL '!K2275="EXENTO",'REF2'!I2263,I2263*1.16)</f>
        <v>0</v>
      </c>
      <c r="K2263" t="b">
        <f t="shared" si="75"/>
        <v>0</v>
      </c>
      <c r="L2263">
        <f>'LISTADO GENERAL '!A2275</f>
        <v>0</v>
      </c>
    </row>
    <row r="2264" spans="1:12">
      <c r="A2264" s="22">
        <v>2263</v>
      </c>
      <c r="B2264" t="str">
        <f>+MISCELANEOS!B81</f>
        <v>021290176</v>
      </c>
      <c r="C2264" t="str">
        <f>+MISCELANEOS!E81</f>
        <v>DENCOFEN (DICLOFENAC DIETILAMINICO) 1.16% X 40g</v>
      </c>
      <c r="D2264" t="str">
        <f>+MISCELANEOS!F81</f>
        <v>001</v>
      </c>
      <c r="E2264" t="str">
        <f>+MISCELANEOS!I81</f>
        <v>PONCE &amp; BENZO</v>
      </c>
      <c r="F2264" s="20">
        <f>+MISCELANEOS!S81</f>
        <v>46539</v>
      </c>
      <c r="G2264">
        <f>+MISCELANEOS!T81</f>
        <v>0</v>
      </c>
      <c r="H2264" s="21">
        <f>+MISCELANEOS!O81</f>
        <v>3.4545454545454546</v>
      </c>
      <c r="I2264">
        <f t="shared" si="74"/>
        <v>0</v>
      </c>
      <c r="J2264">
        <f>IF('LISTADO GENERAL '!K2276="EXENTO",'REF2'!I2264,I2264*1.16)</f>
        <v>0</v>
      </c>
      <c r="K2264" t="b">
        <f t="shared" si="75"/>
        <v>0</v>
      </c>
      <c r="L2264">
        <f>'LISTADO GENERAL '!A2276</f>
        <v>0</v>
      </c>
    </row>
    <row r="2265" spans="1:12">
      <c r="A2265" s="22">
        <v>2264</v>
      </c>
      <c r="B2265" t="str">
        <f>+MISCELANEOS!B82</f>
        <v>021290173</v>
      </c>
      <c r="C2265" t="str">
        <f>+MISCELANEOS!E82</f>
        <v>DENCORUB 12% CREMA x40gr</v>
      </c>
      <c r="D2265" t="str">
        <f>+MISCELANEOS!F82</f>
        <v>001</v>
      </c>
      <c r="E2265" t="str">
        <f>+MISCELANEOS!I82</f>
        <v>PONCE &amp; BENZO</v>
      </c>
      <c r="F2265" s="20">
        <f>+MISCELANEOS!S82</f>
        <v>46266</v>
      </c>
      <c r="G2265">
        <f>+MISCELANEOS!T82</f>
        <v>0</v>
      </c>
      <c r="H2265" s="21">
        <f>+MISCELANEOS!O82</f>
        <v>3.6979230674695835</v>
      </c>
      <c r="I2265">
        <f t="shared" si="74"/>
        <v>0</v>
      </c>
      <c r="J2265">
        <f>IF('LISTADO GENERAL '!K2277="EXENTO",'REF2'!I2265,I2265*1.16)</f>
        <v>0</v>
      </c>
      <c r="K2265" t="b">
        <f t="shared" si="75"/>
        <v>0</v>
      </c>
      <c r="L2265">
        <f>'LISTADO GENERAL '!A2277</f>
        <v>0</v>
      </c>
    </row>
    <row r="2266" spans="1:12">
      <c r="A2266" s="22">
        <v>2265</v>
      </c>
      <c r="B2266" t="str">
        <f>+MISCELANEOS!B83</f>
        <v>021290174</v>
      </c>
      <c r="C2266" t="str">
        <f>+MISCELANEOS!E83</f>
        <v>DENCORUB GEL X 40 g</v>
      </c>
      <c r="D2266" t="str">
        <f>+MISCELANEOS!F83</f>
        <v>001</v>
      </c>
      <c r="E2266" t="str">
        <f>+MISCELANEOS!I83</f>
        <v>PONCE &amp; BENZO</v>
      </c>
      <c r="F2266" s="20">
        <f>+MISCELANEOS!S83</f>
        <v>46204</v>
      </c>
      <c r="G2266">
        <f>+MISCELANEOS!T83</f>
        <v>0</v>
      </c>
      <c r="H2266" s="21">
        <f>+MISCELANEOS!O83</f>
        <v>3.3417721518987342</v>
      </c>
      <c r="I2266">
        <f t="shared" si="74"/>
        <v>0</v>
      </c>
      <c r="J2266">
        <f>IF('LISTADO GENERAL '!K2278="EXENTO",'REF2'!I2266,I2266*1.16)</f>
        <v>0</v>
      </c>
      <c r="K2266" t="b">
        <f t="shared" si="75"/>
        <v>0</v>
      </c>
      <c r="L2266">
        <f>'LISTADO GENERAL '!A2278</f>
        <v>0</v>
      </c>
    </row>
    <row r="2267" spans="1:12">
      <c r="A2267" s="22">
        <v>2266</v>
      </c>
      <c r="B2267" t="str">
        <f>+MISCELANEOS!B84</f>
        <v>021290172</v>
      </c>
      <c r="C2267" t="str">
        <f>+MISCELANEOS!E84</f>
        <v>DENCORUB ICE 40GR</v>
      </c>
      <c r="D2267" t="str">
        <f>+MISCELANEOS!F84</f>
        <v>001</v>
      </c>
      <c r="E2267" t="str">
        <f>+MISCELANEOS!I84</f>
        <v>PONCE &amp; BENZO</v>
      </c>
      <c r="F2267" s="20">
        <f>+MISCELANEOS!S84</f>
        <v>46539</v>
      </c>
      <c r="G2267">
        <f>+MISCELANEOS!T84</f>
        <v>0</v>
      </c>
      <c r="H2267" s="21">
        <f>+MISCELANEOS!O84</f>
        <v>2.0141772151898736</v>
      </c>
      <c r="I2267">
        <f t="shared" si="74"/>
        <v>0</v>
      </c>
      <c r="J2267">
        <f>IF('LISTADO GENERAL '!K2279="EXENTO",'REF2'!I2267,I2267*1.16)</f>
        <v>0</v>
      </c>
      <c r="K2267" t="b">
        <f t="shared" si="75"/>
        <v>0</v>
      </c>
      <c r="L2267">
        <f>'LISTADO GENERAL '!A2279</f>
        <v>0</v>
      </c>
    </row>
    <row r="2268" spans="1:12">
      <c r="A2268" s="22">
        <v>2267</v>
      </c>
      <c r="B2268" t="str">
        <f>+MISCELANEOS!B85</f>
        <v>052280230</v>
      </c>
      <c r="C2268" t="str">
        <f>+MISCELANEOS!E85</f>
        <v>DENCORUB ICE ARNICA  80g x  ROLLON</v>
      </c>
      <c r="D2268" t="str">
        <f>+MISCELANEOS!F85</f>
        <v>001</v>
      </c>
      <c r="E2268" t="str">
        <f>+MISCELANEOS!I85</f>
        <v>PONCE &amp; BENZO</v>
      </c>
      <c r="F2268" s="20">
        <f>+MISCELANEOS!S85</f>
        <v>46508</v>
      </c>
      <c r="G2268">
        <f>+MISCELANEOS!T85</f>
        <v>0</v>
      </c>
      <c r="H2268" s="21">
        <f>+MISCELANEOS!O85</f>
        <v>2.672658227848101</v>
      </c>
      <c r="I2268">
        <f t="shared" si="74"/>
        <v>0</v>
      </c>
      <c r="J2268">
        <f>IF('LISTADO GENERAL '!K2280="EXENTO",'REF2'!I2268,I2268*1.16)</f>
        <v>0</v>
      </c>
      <c r="K2268" t="b">
        <f t="shared" si="75"/>
        <v>0</v>
      </c>
      <c r="L2268">
        <f>'LISTADO GENERAL '!A2280</f>
        <v>0</v>
      </c>
    </row>
    <row r="2269" spans="1:12">
      <c r="A2269" s="22">
        <v>2268</v>
      </c>
      <c r="B2269" t="str">
        <f>+MISCELANEOS!B86</f>
        <v>052280228</v>
      </c>
      <c r="C2269" t="str">
        <f>+MISCELANEOS!E86</f>
        <v xml:space="preserve">DENCORUB ICE SPRAY X 120 ML </v>
      </c>
      <c r="D2269" t="str">
        <f>+MISCELANEOS!F86</f>
        <v>001</v>
      </c>
      <c r="E2269" t="str">
        <f>+MISCELANEOS!I86</f>
        <v>PONCE &amp; BENZO</v>
      </c>
      <c r="F2269" s="20">
        <f>+MISCELANEOS!S86</f>
        <v>46631</v>
      </c>
      <c r="G2269">
        <f>+MISCELANEOS!T86</f>
        <v>0</v>
      </c>
      <c r="H2269" s="21">
        <f>+MISCELANEOS!O86</f>
        <v>2.9240506329113924</v>
      </c>
      <c r="I2269">
        <f t="shared" si="74"/>
        <v>0</v>
      </c>
      <c r="J2269">
        <f>IF('LISTADO GENERAL '!K2281="EXENTO",'REF2'!I2269,I2269*1.16)</f>
        <v>0</v>
      </c>
      <c r="K2269" t="b">
        <f t="shared" si="75"/>
        <v>0</v>
      </c>
      <c r="L2269">
        <f>'LISTADO GENERAL '!A2281</f>
        <v>0</v>
      </c>
    </row>
    <row r="2270" spans="1:12">
      <c r="A2270" s="22">
        <v>2269</v>
      </c>
      <c r="B2270" t="str">
        <f>+MISCELANEOS!B87</f>
        <v>052280227</v>
      </c>
      <c r="C2270" t="str">
        <f>+MISCELANEOS!E87</f>
        <v>DENCORUB ROLLON ICE 80 G</v>
      </c>
      <c r="D2270" t="str">
        <f>+MISCELANEOS!F87</f>
        <v>001</v>
      </c>
      <c r="E2270" t="str">
        <f>+MISCELANEOS!I87</f>
        <v>PONCE &amp; BENZO</v>
      </c>
      <c r="F2270" s="20">
        <f>+MISCELANEOS!S87</f>
        <v>46508</v>
      </c>
      <c r="G2270">
        <f>+MISCELANEOS!T87</f>
        <v>0</v>
      </c>
      <c r="H2270" s="21">
        <f>+MISCELANEOS!O87</f>
        <v>2.4273417721518986</v>
      </c>
      <c r="I2270">
        <f t="shared" si="74"/>
        <v>0</v>
      </c>
      <c r="J2270">
        <f>IF('LISTADO GENERAL '!K2282="EXENTO",'REF2'!I2270,I2270*1.16)</f>
        <v>0</v>
      </c>
      <c r="K2270" t="b">
        <f t="shared" si="75"/>
        <v>0</v>
      </c>
      <c r="L2270">
        <f>'LISTADO GENERAL '!A2282</f>
        <v>0</v>
      </c>
    </row>
    <row r="2271" spans="1:12">
      <c r="A2271" s="22">
        <v>2270</v>
      </c>
      <c r="B2271" t="str">
        <f>+MISCELANEOS!B88</f>
        <v>052740004</v>
      </c>
      <c r="C2271" t="str">
        <f>+MISCELANEOS!E88</f>
        <v>DIADEX CREMA CORPORAL  ULTRAHIDRATANTE Y NUTRITIVA X 380 ML</v>
      </c>
      <c r="D2271" t="str">
        <f>+MISCELANEOS!F88</f>
        <v>001</v>
      </c>
      <c r="E2271" t="str">
        <f>+MISCELANEOS!I88</f>
        <v>POLINAC</v>
      </c>
      <c r="F2271" s="20">
        <f>+MISCELANEOS!S88</f>
        <v>45962</v>
      </c>
      <c r="G2271">
        <f>+MISCELANEOS!T88</f>
        <v>0</v>
      </c>
      <c r="H2271" s="21">
        <f>+MISCELANEOS!O88</f>
        <v>6.6785714285714288</v>
      </c>
      <c r="I2271">
        <f t="shared" si="74"/>
        <v>0</v>
      </c>
      <c r="J2271">
        <f>IF('LISTADO GENERAL '!K2283="EXENTO",'REF2'!I2271,I2271*1.16)</f>
        <v>0</v>
      </c>
      <c r="K2271" t="b">
        <f t="shared" si="75"/>
        <v>0</v>
      </c>
      <c r="L2271">
        <f>'LISTADO GENERAL '!A2283</f>
        <v>0</v>
      </c>
    </row>
    <row r="2272" spans="1:12">
      <c r="A2272" s="22">
        <v>2271</v>
      </c>
      <c r="B2272" t="str">
        <f>+MISCELANEOS!B89</f>
        <v>052280231</v>
      </c>
      <c r="C2272" t="str">
        <f>+MISCELANEOS!E89</f>
        <v>DIOXOGEN MED SOLUCION ANTISEPTICA X 115cm3</v>
      </c>
      <c r="D2272" t="str">
        <f>+MISCELANEOS!F89</f>
        <v>001</v>
      </c>
      <c r="E2272" t="str">
        <f>+MISCELANEOS!I89</f>
        <v>PONCE &amp; BENZO</v>
      </c>
      <c r="F2272" s="20">
        <f>+MISCELANEOS!S89</f>
        <v>46478</v>
      </c>
      <c r="G2272">
        <f>+MISCELANEOS!T89</f>
        <v>0</v>
      </c>
      <c r="H2272" s="21">
        <f>+MISCELANEOS!O89</f>
        <v>1.0640476190476189</v>
      </c>
      <c r="I2272">
        <f t="shared" si="74"/>
        <v>0</v>
      </c>
      <c r="J2272">
        <f>IF('LISTADO GENERAL '!K2284="EXENTO",'REF2'!I2272,I2272*1.16)</f>
        <v>0</v>
      </c>
      <c r="K2272" t="b">
        <f t="shared" si="75"/>
        <v>0</v>
      </c>
      <c r="L2272">
        <f>'LISTADO GENERAL '!A2284</f>
        <v>0</v>
      </c>
    </row>
    <row r="2273" spans="1:12">
      <c r="A2273" s="22">
        <v>2272</v>
      </c>
      <c r="B2273" t="str">
        <f>+MISCELANEOS!B90</f>
        <v>052270196</v>
      </c>
      <c r="C2273" t="str">
        <f>+MISCELANEOS!E90</f>
        <v>DIOXOGEN ROLL-ON ALOE VERA X 90G</v>
      </c>
      <c r="D2273" t="str">
        <f>+MISCELANEOS!F90</f>
        <v>001</v>
      </c>
      <c r="E2273" t="str">
        <f>+MISCELANEOS!I90</f>
        <v>PONCE &amp; BENZO</v>
      </c>
      <c r="F2273" s="20">
        <f>+MISCELANEOS!S90</f>
        <v>46631</v>
      </c>
      <c r="G2273">
        <f>+MISCELANEOS!T90</f>
        <v>0</v>
      </c>
      <c r="H2273" s="21">
        <f>+MISCELANEOS!O90</f>
        <v>1.8426190476190476</v>
      </c>
      <c r="I2273">
        <f t="shared" si="74"/>
        <v>0</v>
      </c>
      <c r="J2273">
        <f>IF('LISTADO GENERAL '!K2285="EXENTO",'REF2'!I2273,I2273*1.16)</f>
        <v>0</v>
      </c>
      <c r="K2273" t="b">
        <f t="shared" si="75"/>
        <v>0</v>
      </c>
      <c r="L2273">
        <f>'LISTADO GENERAL '!A2285</f>
        <v>0</v>
      </c>
    </row>
    <row r="2274" spans="1:12">
      <c r="A2274" s="22">
        <v>2273</v>
      </c>
      <c r="B2274" t="str">
        <f>+MISCELANEOS!B91</f>
        <v>052270194</v>
      </c>
      <c r="C2274" t="str">
        <f>+MISCELANEOS!E91</f>
        <v>DIOXOGEN ROLL-ON ORIGINAL X 90G</v>
      </c>
      <c r="D2274" t="str">
        <f>+MISCELANEOS!F91</f>
        <v>001</v>
      </c>
      <c r="E2274" t="str">
        <f>+MISCELANEOS!I91</f>
        <v>PONCE &amp; BENZO</v>
      </c>
      <c r="F2274" s="20">
        <f>+MISCELANEOS!S91</f>
        <v>46631</v>
      </c>
      <c r="G2274">
        <f>+MISCELANEOS!T91</f>
        <v>0</v>
      </c>
      <c r="H2274" s="21">
        <f>+MISCELANEOS!O91</f>
        <v>1.8426190476190476</v>
      </c>
      <c r="I2274">
        <f t="shared" si="74"/>
        <v>0</v>
      </c>
      <c r="J2274">
        <f>IF('LISTADO GENERAL '!K2286="EXENTO",'REF2'!I2274,I2274*1.16)</f>
        <v>0</v>
      </c>
      <c r="K2274" t="b">
        <f t="shared" si="75"/>
        <v>0</v>
      </c>
      <c r="L2274">
        <f>'LISTADO GENERAL '!A2286</f>
        <v>0</v>
      </c>
    </row>
    <row r="2275" spans="1:12">
      <c r="A2275" s="22">
        <v>2274</v>
      </c>
      <c r="B2275" t="str">
        <f>+MISCELANEOS!B92</f>
        <v>052280232</v>
      </c>
      <c r="C2275" t="str">
        <f>+MISCELANEOS!E92</f>
        <v>DIOXOGEN SOLUCION ANTISEPTICA X 460cm3</v>
      </c>
      <c r="D2275" t="str">
        <f>+MISCELANEOS!F92</f>
        <v>001</v>
      </c>
      <c r="E2275" t="str">
        <f>+MISCELANEOS!I92</f>
        <v>PONCE &amp; BENZO</v>
      </c>
      <c r="F2275" s="20">
        <f>+MISCELANEOS!S92</f>
        <v>46478</v>
      </c>
      <c r="G2275">
        <f>+MISCELANEOS!T92</f>
        <v>0</v>
      </c>
      <c r="H2275" s="21">
        <f>+MISCELANEOS!O92</f>
        <v>1.803690476190476</v>
      </c>
      <c r="I2275">
        <f t="shared" si="74"/>
        <v>0</v>
      </c>
      <c r="J2275">
        <f>IF('LISTADO GENERAL '!K2287="EXENTO",'REF2'!I2275,I2275*1.16)</f>
        <v>0</v>
      </c>
      <c r="K2275" t="b">
        <f t="shared" si="75"/>
        <v>0</v>
      </c>
      <c r="L2275">
        <f>'LISTADO GENERAL '!A2287</f>
        <v>0</v>
      </c>
    </row>
    <row r="2276" spans="1:12">
      <c r="A2276" s="22">
        <v>2275</v>
      </c>
      <c r="B2276" t="str">
        <f>+MISCELANEOS!B93</f>
        <v>022260916</v>
      </c>
      <c r="C2276" t="str">
        <f>+MISCELANEOS!E93</f>
        <v>DISPLAY BRUCEN CREMA NUTRITIVA Y RESTAURADORA X 80 G</v>
      </c>
      <c r="D2276" t="str">
        <f>+MISCELANEOS!F93</f>
        <v>001</v>
      </c>
      <c r="E2276" t="str">
        <f>+MISCELANEOS!I93</f>
        <v>BRUPHARM</v>
      </c>
      <c r="F2276" s="20">
        <f>+MISCELANEOS!S93</f>
        <v>46054</v>
      </c>
      <c r="G2276">
        <f>+MISCELANEOS!T93</f>
        <v>0</v>
      </c>
      <c r="H2276" s="21">
        <f>+MISCELANEOS!O93</f>
        <v>42.345238095238095</v>
      </c>
      <c r="I2276">
        <f t="shared" si="74"/>
        <v>0</v>
      </c>
      <c r="J2276">
        <f>IF('LISTADO GENERAL '!K2288="EXENTO",'REF2'!I2276,I2276*1.16)</f>
        <v>0</v>
      </c>
      <c r="K2276" t="b">
        <f t="shared" si="75"/>
        <v>0</v>
      </c>
      <c r="L2276">
        <f>'LISTADO GENERAL '!A2288</f>
        <v>0</v>
      </c>
    </row>
    <row r="2277" spans="1:12">
      <c r="A2277" s="22">
        <v>2276</v>
      </c>
      <c r="B2277" t="str">
        <f>+MISCELANEOS!B94</f>
        <v>050520007</v>
      </c>
      <c r="C2277" t="str">
        <f>+MISCELANEOS!E94</f>
        <v>ENJUAGUE BUCAL CREST SCOPE OULT LAST 1 LITRO</v>
      </c>
      <c r="D2277" t="str">
        <f>+MISCELANEOS!F94</f>
        <v>001</v>
      </c>
      <c r="E2277" t="str">
        <f>+MISCELANEOS!I94</f>
        <v>P&amp;G</v>
      </c>
      <c r="F2277" s="20">
        <f>+MISCELANEOS!S94</f>
        <v>45838</v>
      </c>
      <c r="G2277">
        <f>+MISCELANEOS!T94</f>
        <v>0</v>
      </c>
      <c r="H2277" s="21">
        <f>+MISCELANEOS!O94</f>
        <v>7.5777777777777775</v>
      </c>
      <c r="I2277">
        <f t="shared" si="74"/>
        <v>0</v>
      </c>
      <c r="J2277">
        <f>IF('LISTADO GENERAL '!K2289="EXENTO",'REF2'!I2277,I2277*1.16)</f>
        <v>0</v>
      </c>
      <c r="K2277" t="b">
        <f t="shared" si="75"/>
        <v>0</v>
      </c>
      <c r="L2277">
        <f>'LISTADO GENERAL '!A2289</f>
        <v>0</v>
      </c>
    </row>
    <row r="2278" spans="1:12">
      <c r="A2278" s="22">
        <v>2277</v>
      </c>
      <c r="B2278" t="str">
        <f>+MISCELANEOS!B95</f>
        <v>053120008</v>
      </c>
      <c r="C2278" t="str">
        <f>+MISCELANEOS!E95</f>
        <v>EXFOLIANTE SAL DEL HIMALAYA X 300ML</v>
      </c>
      <c r="D2278" t="str">
        <f>+MISCELANEOS!F95</f>
        <v>001</v>
      </c>
      <c r="E2278" t="str">
        <f>+MISCELANEOS!I95</f>
        <v>BACC</v>
      </c>
      <c r="F2278" s="20">
        <f>+MISCELANEOS!S95</f>
        <v>45870</v>
      </c>
      <c r="G2278">
        <f>+MISCELANEOS!T95</f>
        <v>0</v>
      </c>
      <c r="H2278" s="21">
        <f>+MISCELANEOS!O95</f>
        <v>4.0999999999999996</v>
      </c>
      <c r="I2278">
        <f t="shared" si="74"/>
        <v>0</v>
      </c>
      <c r="J2278">
        <f>IF('LISTADO GENERAL '!K2290="EXENTO",'REF2'!I2278,I2278*1.16)</f>
        <v>0</v>
      </c>
      <c r="K2278" t="b">
        <f t="shared" si="75"/>
        <v>0</v>
      </c>
      <c r="L2278">
        <f>'LISTADO GENERAL '!A2290</f>
        <v>0</v>
      </c>
    </row>
    <row r="2279" spans="1:12">
      <c r="A2279" s="22">
        <v>2278</v>
      </c>
      <c r="B2279" t="str">
        <f>+MISCELANEOS!B96</f>
        <v>050620002</v>
      </c>
      <c r="C2279" t="str">
        <f>+MISCELANEOS!E96</f>
        <v>FORELE ARGAN AMP NUTRITIV 30 ML</v>
      </c>
      <c r="D2279" t="str">
        <f>+MISCELANEOS!F96</f>
        <v>001</v>
      </c>
      <c r="E2279" t="str">
        <f>+MISCELANEOS!I96</f>
        <v>POLINAC</v>
      </c>
      <c r="F2279" s="20">
        <f>+MISCELANEOS!S96</f>
        <v>46600</v>
      </c>
      <c r="G2279">
        <f>+MISCELANEOS!T96</f>
        <v>0</v>
      </c>
      <c r="H2279" s="21">
        <f>+MISCELANEOS!O96</f>
        <v>1.8111111111111109</v>
      </c>
      <c r="I2279">
        <f t="shared" si="74"/>
        <v>0</v>
      </c>
      <c r="J2279">
        <f>IF('LISTADO GENERAL '!K2291="EXENTO",'REF2'!I2279,I2279*1.16)</f>
        <v>0</v>
      </c>
      <c r="K2279" t="b">
        <f t="shared" si="75"/>
        <v>0</v>
      </c>
      <c r="L2279">
        <f>'LISTADO GENERAL '!A2291</f>
        <v>0</v>
      </c>
    </row>
    <row r="2280" spans="1:12">
      <c r="A2280" s="22">
        <v>2279</v>
      </c>
      <c r="B2280" t="str">
        <f>+MISCELANEOS!B97</f>
        <v>050620003</v>
      </c>
      <c r="C2280" t="str">
        <f>+MISCELANEOS!E97</f>
        <v>FORELE ARGAN BRILLO INSTANTANEO 100 ML</v>
      </c>
      <c r="D2280" t="str">
        <f>+MISCELANEOS!F97</f>
        <v>001</v>
      </c>
      <c r="E2280" t="str">
        <f>+MISCELANEOS!I97</f>
        <v>POLINAC</v>
      </c>
      <c r="F2280" s="20">
        <f>+MISCELANEOS!S97</f>
        <v>45870</v>
      </c>
      <c r="G2280">
        <f>+MISCELANEOS!T97</f>
        <v>0</v>
      </c>
      <c r="H2280" s="21">
        <f>+MISCELANEOS!O97</f>
        <v>5.3444444444444441</v>
      </c>
      <c r="I2280">
        <f t="shared" si="74"/>
        <v>0</v>
      </c>
      <c r="J2280">
        <f>IF('LISTADO GENERAL '!K2292="EXENTO",'REF2'!I2280,I2280*1.16)</f>
        <v>0</v>
      </c>
      <c r="K2280" t="b">
        <f t="shared" si="75"/>
        <v>0</v>
      </c>
      <c r="L2280">
        <f>'LISTADO GENERAL '!A2292</f>
        <v>0</v>
      </c>
    </row>
    <row r="2281" spans="1:12">
      <c r="A2281" s="22">
        <v>2280</v>
      </c>
      <c r="B2281" t="str">
        <f>+MISCELANEOS!B98</f>
        <v>050620005</v>
      </c>
      <c r="C2281" t="str">
        <f>+MISCELANEOS!E98</f>
        <v>FORELE ARGAN HEAT PROTECT 100 ML</v>
      </c>
      <c r="D2281" t="str">
        <f>+MISCELANEOS!F98</f>
        <v>001</v>
      </c>
      <c r="E2281" t="str">
        <f>+MISCELANEOS!I98</f>
        <v>POLINAC</v>
      </c>
      <c r="F2281" s="20">
        <f>+MISCELANEOS!S98</f>
        <v>45870</v>
      </c>
      <c r="G2281">
        <f>+MISCELANEOS!T98</f>
        <v>0</v>
      </c>
      <c r="H2281" s="21">
        <f>+MISCELANEOS!O98</f>
        <v>3.1111111111111107</v>
      </c>
      <c r="I2281">
        <f t="shared" si="74"/>
        <v>0</v>
      </c>
      <c r="J2281">
        <f>IF('LISTADO GENERAL '!K2293="EXENTO",'REF2'!I2281,I2281*1.16)</f>
        <v>0</v>
      </c>
      <c r="K2281" t="b">
        <f t="shared" si="75"/>
        <v>0</v>
      </c>
      <c r="L2281">
        <f>'LISTADO GENERAL '!A2293</f>
        <v>0</v>
      </c>
    </row>
    <row r="2282" spans="1:12">
      <c r="A2282" s="22">
        <v>2281</v>
      </c>
      <c r="B2282" t="str">
        <f>+MISCELANEOS!B99</f>
        <v>053120011</v>
      </c>
      <c r="C2282" t="str">
        <f>+MISCELANEOS!E99</f>
        <v>GEL CORPORAL EXTRACTO DE COCO Y ACEITE DE ARGAN X 400 ML</v>
      </c>
      <c r="D2282" t="str">
        <f>+MISCELANEOS!F99</f>
        <v>001</v>
      </c>
      <c r="E2282" t="str">
        <f>+MISCELANEOS!I99</f>
        <v>BACC</v>
      </c>
      <c r="F2282" s="20">
        <f>+MISCELANEOS!S99</f>
        <v>45991</v>
      </c>
      <c r="G2282">
        <f>+MISCELANEOS!T99</f>
        <v>0</v>
      </c>
      <c r="H2282" s="21">
        <f>+MISCELANEOS!O99</f>
        <v>2.6555555555555554</v>
      </c>
      <c r="I2282">
        <f t="shared" si="74"/>
        <v>0</v>
      </c>
      <c r="J2282">
        <f>IF('LISTADO GENERAL '!K2294="EXENTO",'REF2'!I2282,I2282*1.16)</f>
        <v>0</v>
      </c>
      <c r="K2282" t="b">
        <f t="shared" si="75"/>
        <v>0</v>
      </c>
      <c r="L2282">
        <f>'LISTADO GENERAL '!A2294</f>
        <v>0</v>
      </c>
    </row>
    <row r="2283" spans="1:12">
      <c r="A2283" s="22">
        <v>2282</v>
      </c>
      <c r="B2283" t="str">
        <f>+MISCELANEOS!B100</f>
        <v>051440213</v>
      </c>
      <c r="C2283" t="str">
        <f>+MISCELANEOS!E100</f>
        <v>GEL DE DUCHA SPORT LOOK X 400ML FRAGANCIA MASCULINA</v>
      </c>
      <c r="D2283" t="str">
        <f>+MISCELANEOS!F100</f>
        <v>001</v>
      </c>
      <c r="E2283" t="str">
        <f>+MISCELANEOS!I100</f>
        <v>ROLDA</v>
      </c>
      <c r="F2283" s="20">
        <f>+MISCELANEOS!S100</f>
        <v>45962</v>
      </c>
      <c r="G2283">
        <f>+MISCELANEOS!T100</f>
        <v>0</v>
      </c>
      <c r="H2283" s="21">
        <f>+MISCELANEOS!O100</f>
        <v>2.2888888888888888</v>
      </c>
      <c r="I2283">
        <f t="shared" si="74"/>
        <v>0</v>
      </c>
      <c r="J2283">
        <f>IF('LISTADO GENERAL '!K2295="EXENTO",'REF2'!I2283,I2283*1.16)</f>
        <v>0</v>
      </c>
      <c r="K2283" t="b">
        <f t="shared" si="75"/>
        <v>0</v>
      </c>
      <c r="L2283">
        <f>'LISTADO GENERAL '!A2295</f>
        <v>0</v>
      </c>
    </row>
    <row r="2284" spans="1:12">
      <c r="A2284" s="22">
        <v>2283</v>
      </c>
      <c r="B2284" t="str">
        <f>+MISCELANEOS!B101</f>
        <v>7591616000667</v>
      </c>
      <c r="C2284" t="str">
        <f>+MISCELANEOS!E101</f>
        <v>GLICERINA X 30 ML SOL</v>
      </c>
      <c r="D2284" t="str">
        <f>+MISCELANEOS!F101</f>
        <v>001</v>
      </c>
      <c r="E2284" t="str">
        <f>+MISCELANEOS!I101</f>
        <v>BIOFARCO</v>
      </c>
      <c r="F2284" s="20">
        <f>+MISCELANEOS!S101</f>
        <v>46327</v>
      </c>
      <c r="G2284">
        <f>+MISCELANEOS!T101</f>
        <v>0</v>
      </c>
      <c r="H2284" s="21">
        <f>+MISCELANEOS!O101</f>
        <v>6.3766233766233764</v>
      </c>
      <c r="I2284">
        <f t="shared" si="74"/>
        <v>0</v>
      </c>
      <c r="J2284">
        <f>IF('LISTADO GENERAL '!K2296="EXENTO",'REF2'!I2284,I2284*1.16)</f>
        <v>0</v>
      </c>
      <c r="K2284" t="b">
        <f t="shared" si="75"/>
        <v>0</v>
      </c>
      <c r="L2284">
        <f>'LISTADO GENERAL '!A2296</f>
        <v>0</v>
      </c>
    </row>
    <row r="2285" spans="1:12">
      <c r="A2285" s="22">
        <v>2284</v>
      </c>
      <c r="B2285" t="str">
        <f>+MISCELANEOS!B102</f>
        <v>053610003</v>
      </c>
      <c r="C2285" t="str">
        <f>+MISCELANEOS!E102</f>
        <v>HYDRABIO GEL- CREME  X 40ML</v>
      </c>
      <c r="D2285" t="str">
        <f>+MISCELANEOS!F102</f>
        <v>001</v>
      </c>
      <c r="E2285" t="str">
        <f>+MISCELANEOS!I102</f>
        <v>BIODERMA</v>
      </c>
      <c r="F2285" s="20">
        <f>+MISCELANEOS!S102</f>
        <v>45688</v>
      </c>
      <c r="G2285">
        <f>+MISCELANEOS!T102</f>
        <v>0</v>
      </c>
      <c r="H2285" s="21">
        <f>+MISCELANEOS!O102</f>
        <v>19.824999999999999</v>
      </c>
      <c r="I2285">
        <f t="shared" si="74"/>
        <v>0</v>
      </c>
      <c r="J2285">
        <f>IF('LISTADO GENERAL '!K2297="EXENTO",'REF2'!I2285,I2285*1.16)</f>
        <v>0</v>
      </c>
      <c r="K2285" t="b">
        <f t="shared" si="75"/>
        <v>0</v>
      </c>
      <c r="L2285">
        <f>'LISTADO GENERAL '!A2297</f>
        <v>0</v>
      </c>
    </row>
    <row r="2286" spans="1:12">
      <c r="A2286" s="22">
        <v>2285</v>
      </c>
      <c r="B2286" t="str">
        <f>+MISCELANEOS!B103</f>
        <v>0236700012</v>
      </c>
      <c r="C2286" t="str">
        <f>+MISCELANEOS!E103</f>
        <v>JABON LIQUIDO NEUTRAL X 240mL</v>
      </c>
      <c r="D2286" t="str">
        <f>+MISCELANEOS!F103</f>
        <v>001</v>
      </c>
      <c r="E2286" t="str">
        <f>+MISCELANEOS!I103</f>
        <v>SOMA</v>
      </c>
      <c r="F2286" s="20">
        <f>+MISCELANEOS!S103</f>
        <v>46204</v>
      </c>
      <c r="G2286">
        <f>+MISCELANEOS!T103</f>
        <v>0</v>
      </c>
      <c r="H2286" s="21">
        <f>+MISCELANEOS!O103</f>
        <v>1.65</v>
      </c>
      <c r="I2286">
        <f t="shared" si="74"/>
        <v>0</v>
      </c>
      <c r="J2286">
        <f>IF('LISTADO GENERAL '!K2298="EXENTO",'REF2'!I2286,I2286*1.16)</f>
        <v>0</v>
      </c>
      <c r="K2286" t="b">
        <f t="shared" si="75"/>
        <v>0</v>
      </c>
      <c r="L2286">
        <f>'LISTADO GENERAL '!A2298</f>
        <v>0</v>
      </c>
    </row>
    <row r="2287" spans="1:12">
      <c r="A2287" s="22">
        <v>2286</v>
      </c>
      <c r="B2287" t="str">
        <f>+MISCELANEOS!B104</f>
        <v>050700002</v>
      </c>
      <c r="C2287" t="str">
        <f>+MISCELANEOS!E104</f>
        <v>KAPELLI TONICO CAPILAR ANTICAIDA 30 ML</v>
      </c>
      <c r="D2287" t="str">
        <f>+MISCELANEOS!F104</f>
        <v>001</v>
      </c>
      <c r="E2287" t="str">
        <f>+MISCELANEOS!I104</f>
        <v>POLINAC</v>
      </c>
      <c r="F2287" s="20">
        <f>+MISCELANEOS!S104</f>
        <v>46419</v>
      </c>
      <c r="G2287">
        <f>+MISCELANEOS!T104</f>
        <v>0</v>
      </c>
      <c r="H2287" s="21">
        <f>+MISCELANEOS!O104</f>
        <v>2</v>
      </c>
      <c r="I2287">
        <f t="shared" si="74"/>
        <v>0</v>
      </c>
      <c r="J2287">
        <f>IF('LISTADO GENERAL '!K2299="EXENTO",'REF2'!I2287,I2287*1.16)</f>
        <v>0</v>
      </c>
      <c r="K2287" t="b">
        <f t="shared" si="75"/>
        <v>0</v>
      </c>
      <c r="L2287">
        <f>'LISTADO GENERAL '!A2299</f>
        <v>0</v>
      </c>
    </row>
    <row r="2288" spans="1:12">
      <c r="A2288" s="22">
        <v>2287</v>
      </c>
      <c r="B2288" t="str">
        <f>+MISCELANEOS!B105</f>
        <v>050700003</v>
      </c>
      <c r="C2288" t="str">
        <f>+MISCELANEOS!E105</f>
        <v>KAPELLI TONICO CAPILAR ANTICASPA 30 ML</v>
      </c>
      <c r="D2288" t="str">
        <f>+MISCELANEOS!F105</f>
        <v>001</v>
      </c>
      <c r="E2288" t="str">
        <f>+MISCELANEOS!I105</f>
        <v>POLINAC</v>
      </c>
      <c r="F2288" s="20">
        <f>+MISCELANEOS!S105</f>
        <v>46419</v>
      </c>
      <c r="G2288">
        <f>+MISCELANEOS!T105</f>
        <v>0</v>
      </c>
      <c r="H2288" s="21">
        <f>+MISCELANEOS!O105</f>
        <v>2.0333333333333332</v>
      </c>
      <c r="I2288">
        <f t="shared" si="74"/>
        <v>0</v>
      </c>
      <c r="J2288">
        <f>IF('LISTADO GENERAL '!K2300="EXENTO",'REF2'!I2288,I2288*1.16)</f>
        <v>0</v>
      </c>
      <c r="K2288" t="b">
        <f t="shared" si="75"/>
        <v>0</v>
      </c>
      <c r="L2288">
        <f>'LISTADO GENERAL '!A2300</f>
        <v>0</v>
      </c>
    </row>
    <row r="2289" spans="1:12">
      <c r="A2289" s="22">
        <v>2288</v>
      </c>
      <c r="B2289" t="str">
        <f>+MISCELANEOS!B106</f>
        <v>050230008</v>
      </c>
      <c r="C2289" t="str">
        <f>+MISCELANEOS!E106</f>
        <v>MASAJEADOR DOBLE PLUS ONE</v>
      </c>
      <c r="D2289" t="str">
        <f>+MISCELANEOS!F106</f>
        <v>001</v>
      </c>
      <c r="E2289" t="str">
        <f>+MISCELANEOS!I106</f>
        <v>BRIUTCARE</v>
      </c>
      <c r="F2289" s="20" t="str">
        <f>+MISCELANEOS!S106</f>
        <v>N/A</v>
      </c>
      <c r="G2289">
        <f>+MISCELANEOS!T106</f>
        <v>0</v>
      </c>
      <c r="H2289" s="21">
        <f>+MISCELANEOS!O106</f>
        <v>35.45454545454546</v>
      </c>
      <c r="I2289">
        <f t="shared" si="74"/>
        <v>0</v>
      </c>
      <c r="J2289">
        <f>IF('LISTADO GENERAL '!K2301="EXENTO",'REF2'!I2289,I2289*1.16)</f>
        <v>0</v>
      </c>
      <c r="K2289" t="b">
        <f t="shared" si="75"/>
        <v>0</v>
      </c>
      <c r="L2289">
        <f>'LISTADO GENERAL '!A2301</f>
        <v>0</v>
      </c>
    </row>
    <row r="2290" spans="1:12">
      <c r="A2290" s="22">
        <v>2289</v>
      </c>
      <c r="B2290" t="str">
        <f>+MISCELANEOS!B107</f>
        <v>053120012</v>
      </c>
      <c r="C2290" t="str">
        <f>+MISCELANEOS!E107</f>
        <v>MASCARA FACIAL CITRICA RADIANTE X 1 UNIDAD</v>
      </c>
      <c r="D2290" t="str">
        <f>+MISCELANEOS!F107</f>
        <v>001</v>
      </c>
      <c r="E2290" t="str">
        <f>+MISCELANEOS!I107</f>
        <v>BACC</v>
      </c>
      <c r="F2290" s="20">
        <f>+MISCELANEOS!S107</f>
        <v>46023</v>
      </c>
      <c r="G2290">
        <f>+MISCELANEOS!T107</f>
        <v>0</v>
      </c>
      <c r="H2290" s="21">
        <f>+MISCELANEOS!O107</f>
        <v>0.81111111111111112</v>
      </c>
      <c r="I2290">
        <f t="shared" si="74"/>
        <v>0</v>
      </c>
      <c r="J2290">
        <f>IF('LISTADO GENERAL '!K2302="EXENTO",'REF2'!I2290,I2290*1.16)</f>
        <v>0</v>
      </c>
      <c r="K2290" t="b">
        <f t="shared" si="75"/>
        <v>0</v>
      </c>
      <c r="L2290">
        <f>'LISTADO GENERAL '!A2302</f>
        <v>0</v>
      </c>
    </row>
    <row r="2291" spans="1:12">
      <c r="A2291" s="22">
        <v>2290</v>
      </c>
      <c r="B2291" t="str">
        <f>+MISCELANEOS!B108</f>
        <v>051440280</v>
      </c>
      <c r="C2291" t="str">
        <f>+MISCELANEOS!E108</f>
        <v xml:space="preserve">MASCARILLA CAPILAR ACEITE DE RICINO  300G </v>
      </c>
      <c r="D2291" t="str">
        <f>+MISCELANEOS!F108</f>
        <v>001</v>
      </c>
      <c r="E2291" t="str">
        <f>+MISCELANEOS!I108</f>
        <v>ROLDA</v>
      </c>
      <c r="F2291" s="20">
        <f>+MISCELANEOS!S108</f>
        <v>46204</v>
      </c>
      <c r="G2291">
        <f>+MISCELANEOS!T108</f>
        <v>0</v>
      </c>
      <c r="H2291" s="21">
        <f>+MISCELANEOS!O108</f>
        <v>1.911111111111111</v>
      </c>
      <c r="I2291">
        <f t="shared" si="74"/>
        <v>0</v>
      </c>
      <c r="J2291">
        <f>IF('LISTADO GENERAL '!K2303="EXENTO",'REF2'!I2291,I2291*1.16)</f>
        <v>0</v>
      </c>
      <c r="K2291" t="b">
        <f t="shared" si="75"/>
        <v>0</v>
      </c>
      <c r="L2291">
        <f>'LISTADO GENERAL '!A2303</f>
        <v>0</v>
      </c>
    </row>
    <row r="2292" spans="1:12">
      <c r="A2292" s="22">
        <v>2291</v>
      </c>
      <c r="B2292" t="str">
        <f>+MISCELANEOS!B109</f>
        <v>051440281</v>
      </c>
      <c r="C2292" t="str">
        <f>+MISCELANEOS!E109</f>
        <v>MASCARILLA CAPILAR CERA DE ABEJAS 300 GR</v>
      </c>
      <c r="D2292" t="str">
        <f>+MISCELANEOS!F109</f>
        <v>001</v>
      </c>
      <c r="E2292" t="str">
        <f>+MISCELANEOS!I109</f>
        <v>ROLDA</v>
      </c>
      <c r="F2292" s="20">
        <f>+MISCELANEOS!S109</f>
        <v>46143</v>
      </c>
      <c r="G2292">
        <f>+MISCELANEOS!T109</f>
        <v>0</v>
      </c>
      <c r="H2292" s="21">
        <f>+MISCELANEOS!O109</f>
        <v>1.911111111111111</v>
      </c>
      <c r="I2292">
        <f t="shared" si="74"/>
        <v>0</v>
      </c>
      <c r="J2292">
        <f>IF('LISTADO GENERAL '!K2304="EXENTO",'REF2'!I2292,I2292*1.16)</f>
        <v>0</v>
      </c>
      <c r="K2292" t="b">
        <f t="shared" si="75"/>
        <v>0</v>
      </c>
      <c r="L2292">
        <f>'LISTADO GENERAL '!A2304</f>
        <v>0</v>
      </c>
    </row>
    <row r="2293" spans="1:12">
      <c r="A2293" s="22">
        <v>2292</v>
      </c>
      <c r="B2293" t="str">
        <f>+MISCELANEOS!B110</f>
        <v>051440284</v>
      </c>
      <c r="C2293" t="str">
        <f>+MISCELANEOS!E110</f>
        <v xml:space="preserve">MASCARILLA CAPILAR COLAGENO 300 G </v>
      </c>
      <c r="D2293" t="str">
        <f>+MISCELANEOS!F110</f>
        <v>001</v>
      </c>
      <c r="E2293" t="str">
        <f>+MISCELANEOS!I110</f>
        <v>ROLDA</v>
      </c>
      <c r="F2293" s="20">
        <f>+MISCELANEOS!S110</f>
        <v>46296</v>
      </c>
      <c r="G2293">
        <f>+MISCELANEOS!T110</f>
        <v>0</v>
      </c>
      <c r="H2293" s="21">
        <f>+MISCELANEOS!O110</f>
        <v>1.911111111111111</v>
      </c>
      <c r="I2293">
        <f t="shared" si="74"/>
        <v>0</v>
      </c>
      <c r="J2293">
        <f>IF('LISTADO GENERAL '!K2305="EXENTO",'REF2'!I2293,I2293*1.16)</f>
        <v>0</v>
      </c>
      <c r="K2293" t="b">
        <f t="shared" si="75"/>
        <v>0</v>
      </c>
      <c r="L2293">
        <f>'LISTADO GENERAL '!A2305</f>
        <v>0</v>
      </c>
    </row>
    <row r="2294" spans="1:12">
      <c r="A2294" s="22">
        <v>2293</v>
      </c>
      <c r="B2294" t="str">
        <f>+MISCELANEOS!B111</f>
        <v>051440276</v>
      </c>
      <c r="C2294" t="str">
        <f>+MISCELANEOS!E111</f>
        <v>MASCARILLA CAPILAR CON PLACENTA VEGETAL 300g</v>
      </c>
      <c r="D2294" t="str">
        <f>+MISCELANEOS!F111</f>
        <v>001</v>
      </c>
      <c r="E2294" t="str">
        <f>+MISCELANEOS!I111</f>
        <v>ROLDA</v>
      </c>
      <c r="F2294" s="20">
        <f>+MISCELANEOS!S111</f>
        <v>46143</v>
      </c>
      <c r="G2294">
        <f>+MISCELANEOS!T111</f>
        <v>0</v>
      </c>
      <c r="H2294" s="21">
        <f>+MISCELANEOS!O111</f>
        <v>1.911111111111111</v>
      </c>
      <c r="I2294">
        <f t="shared" si="74"/>
        <v>0</v>
      </c>
      <c r="J2294">
        <f>IF('LISTADO GENERAL '!K2306="EXENTO",'REF2'!I2294,I2294*1.16)</f>
        <v>0</v>
      </c>
      <c r="K2294" t="b">
        <f t="shared" si="75"/>
        <v>0</v>
      </c>
      <c r="L2294">
        <f>'LISTADO GENERAL '!A2306</f>
        <v>0</v>
      </c>
    </row>
    <row r="2295" spans="1:12">
      <c r="A2295" s="22">
        <v>2294</v>
      </c>
      <c r="B2295" t="str">
        <f>+MISCELANEOS!B112</f>
        <v>053120014</v>
      </c>
      <c r="C2295" t="str">
        <f>+MISCELANEOS!E112</f>
        <v xml:space="preserve">MASCARILLA FACIAL ALOE VERA </v>
      </c>
      <c r="D2295" t="str">
        <f>+MISCELANEOS!F112</f>
        <v>001</v>
      </c>
      <c r="E2295" t="str">
        <f>+MISCELANEOS!I112</f>
        <v>BACC</v>
      </c>
      <c r="F2295" s="20">
        <f>+MISCELANEOS!S112</f>
        <v>45870</v>
      </c>
      <c r="G2295">
        <f>+MISCELANEOS!T112</f>
        <v>0</v>
      </c>
      <c r="H2295" s="21">
        <f>+MISCELANEOS!O112</f>
        <v>0.7</v>
      </c>
      <c r="I2295">
        <f t="shared" si="74"/>
        <v>0</v>
      </c>
      <c r="J2295">
        <f>IF('LISTADO GENERAL '!K2307="EXENTO",'REF2'!I2295,I2295*1.16)</f>
        <v>0</v>
      </c>
      <c r="K2295" t="b">
        <f t="shared" si="75"/>
        <v>0</v>
      </c>
      <c r="L2295">
        <f>'LISTADO GENERAL '!A2307</f>
        <v>0</v>
      </c>
    </row>
    <row r="2296" spans="1:12">
      <c r="A2296" s="22">
        <v>2295</v>
      </c>
      <c r="B2296" t="str">
        <f>+MISCELANEOS!B113</f>
        <v>053120005</v>
      </c>
      <c r="C2296" t="str">
        <f>+MISCELANEOS!E113</f>
        <v>MASCARILLA FACIAL NEGRA BURBUJA O2 X UNIDAD</v>
      </c>
      <c r="D2296" t="str">
        <f>+MISCELANEOS!F113</f>
        <v>001</v>
      </c>
      <c r="E2296" t="str">
        <f>+MISCELANEOS!I113</f>
        <v>BACC</v>
      </c>
      <c r="F2296" s="20">
        <f>+MISCELANEOS!S113</f>
        <v>45809</v>
      </c>
      <c r="G2296">
        <f>+MISCELANEOS!T113</f>
        <v>0</v>
      </c>
      <c r="H2296" s="21">
        <f>+MISCELANEOS!O113</f>
        <v>0.9</v>
      </c>
      <c r="I2296">
        <f t="shared" si="74"/>
        <v>0</v>
      </c>
      <c r="J2296">
        <f>IF('LISTADO GENERAL '!K2308="EXENTO",'REF2'!I2296,I2296*1.16)</f>
        <v>0</v>
      </c>
      <c r="K2296" t="b">
        <f t="shared" si="75"/>
        <v>0</v>
      </c>
      <c r="L2296">
        <f>'LISTADO GENERAL '!A2308</f>
        <v>0</v>
      </c>
    </row>
    <row r="2297" spans="1:12">
      <c r="A2297" s="22">
        <v>2296</v>
      </c>
      <c r="B2297" t="str">
        <f>+MISCELANEOS!B114</f>
        <v>052840002</v>
      </c>
      <c r="C2297" t="str">
        <f>+MISCELANEOS!E114</f>
        <v>MENTOL DAVIS SPORT LATA EN AEROSOL  X 75g</v>
      </c>
      <c r="D2297" t="str">
        <f>+MISCELANEOS!F114</f>
        <v>001</v>
      </c>
      <c r="E2297" t="str">
        <f>+MISCELANEOS!I114</f>
        <v xml:space="preserve">GENIACARE </v>
      </c>
      <c r="F2297" s="20">
        <f>+MISCELANEOS!S114</f>
        <v>45962</v>
      </c>
      <c r="G2297">
        <f>+MISCELANEOS!T114</f>
        <v>0</v>
      </c>
      <c r="H2297" s="21">
        <f>+MISCELANEOS!O114</f>
        <v>3.4625000000000004</v>
      </c>
      <c r="I2297">
        <f t="shared" si="74"/>
        <v>0</v>
      </c>
      <c r="J2297">
        <f>IF('LISTADO GENERAL '!K2309="EXENTO",'REF2'!I2297,I2297*1.16)</f>
        <v>0</v>
      </c>
      <c r="K2297" t="b">
        <f t="shared" si="75"/>
        <v>0</v>
      </c>
      <c r="L2297">
        <f>'LISTADO GENERAL '!A2309</f>
        <v>0</v>
      </c>
    </row>
    <row r="2298" spans="1:12">
      <c r="A2298" s="22">
        <v>2297</v>
      </c>
      <c r="B2298" t="str">
        <f>+MISCELANEOS!B115</f>
        <v>052840000</v>
      </c>
      <c r="C2298" t="str">
        <f>+MISCELANEOS!E115</f>
        <v>MENTOL DAVIS UNGUENTO 1 ONZA</v>
      </c>
      <c r="D2298" t="str">
        <f>+MISCELANEOS!F115</f>
        <v>001</v>
      </c>
      <c r="E2298" t="str">
        <f>+MISCELANEOS!I115</f>
        <v xml:space="preserve">GENIACARE </v>
      </c>
      <c r="F2298" s="20">
        <f>+MISCELANEOS!S115</f>
        <v>46600</v>
      </c>
      <c r="G2298">
        <f>+MISCELANEOS!T115</f>
        <v>0</v>
      </c>
      <c r="H2298" s="21">
        <f>+MISCELANEOS!O115</f>
        <v>1.9464285714285716</v>
      </c>
      <c r="I2298">
        <f t="shared" si="74"/>
        <v>0</v>
      </c>
      <c r="J2298">
        <f>IF('LISTADO GENERAL '!K2310="EXENTO",'REF2'!I2298,I2298*1.16)</f>
        <v>0</v>
      </c>
      <c r="K2298" t="b">
        <f t="shared" si="75"/>
        <v>0</v>
      </c>
      <c r="L2298">
        <f>'LISTADO GENERAL '!A2310</f>
        <v>0</v>
      </c>
    </row>
    <row r="2299" spans="1:12">
      <c r="A2299" s="22">
        <v>2298</v>
      </c>
      <c r="B2299" t="str">
        <f>+MISCELANEOS!B116</f>
        <v>7591616002241</v>
      </c>
      <c r="C2299" t="str">
        <f>+MISCELANEOS!E116</f>
        <v>MENTOL SALICIATO X 80 GR ROLL ON</v>
      </c>
      <c r="D2299" t="str">
        <f>+MISCELANEOS!F116</f>
        <v>001</v>
      </c>
      <c r="E2299" t="str">
        <f>+MISCELANEOS!I116</f>
        <v>BIOFARCO</v>
      </c>
      <c r="F2299" s="20">
        <f>+MISCELANEOS!S116</f>
        <v>46082</v>
      </c>
      <c r="G2299">
        <f>+MISCELANEOS!T116</f>
        <v>0</v>
      </c>
      <c r="H2299" s="21">
        <f>+MISCELANEOS!O116</f>
        <v>3.3376623376623376</v>
      </c>
      <c r="I2299">
        <f t="shared" si="74"/>
        <v>0</v>
      </c>
      <c r="J2299">
        <f>IF('LISTADO GENERAL '!K2311="EXENTO",'REF2'!I2299,I2299*1.16)</f>
        <v>0</v>
      </c>
      <c r="K2299" t="b">
        <f t="shared" si="75"/>
        <v>0</v>
      </c>
      <c r="L2299">
        <f>'LISTADO GENERAL '!A2311</f>
        <v>0</v>
      </c>
    </row>
    <row r="2300" spans="1:12">
      <c r="A2300" s="22">
        <v>2299</v>
      </c>
      <c r="B2300" t="str">
        <f>+MISCELANEOS!B117</f>
        <v>PM1053</v>
      </c>
      <c r="C2300" t="str">
        <f>+MISCELANEOS!E117</f>
        <v>MENTOL X 30 GR POMADA</v>
      </c>
      <c r="D2300" t="str">
        <f>+MISCELANEOS!F117</f>
        <v>001</v>
      </c>
      <c r="E2300" t="str">
        <f>+MISCELANEOS!I117</f>
        <v>BIOFARCO</v>
      </c>
      <c r="F2300" s="20">
        <f>+MISCELANEOS!S117</f>
        <v>46327</v>
      </c>
      <c r="G2300">
        <f>+MISCELANEOS!T117</f>
        <v>0</v>
      </c>
      <c r="H2300" s="21">
        <f>+MISCELANEOS!O117</f>
        <v>2.5064935064935066</v>
      </c>
      <c r="I2300">
        <f t="shared" si="74"/>
        <v>0</v>
      </c>
      <c r="J2300">
        <f>IF('LISTADO GENERAL '!K2312="EXENTO",'REF2'!I2300,I2300*1.16)</f>
        <v>0</v>
      </c>
      <c r="K2300" t="b">
        <f t="shared" si="75"/>
        <v>0</v>
      </c>
      <c r="L2300">
        <f>'LISTADO GENERAL '!A2312</f>
        <v>0</v>
      </c>
    </row>
    <row r="2301" spans="1:12">
      <c r="A2301" s="22">
        <v>2300</v>
      </c>
      <c r="B2301" t="str">
        <f>+MISCELANEOS!B118</f>
        <v>SH1633</v>
      </c>
      <c r="C2301" t="str">
        <f>+MISCELANEOS!E118</f>
        <v>MENTOL X 30 GR POMADA</v>
      </c>
      <c r="D2301" t="str">
        <f>+MISCELANEOS!F118</f>
        <v>001</v>
      </c>
      <c r="E2301" t="str">
        <f>+MISCELANEOS!I118</f>
        <v>BIOFARCO</v>
      </c>
      <c r="F2301" s="20">
        <f>+MISCELANEOS!S118</f>
        <v>46661</v>
      </c>
      <c r="G2301">
        <f>+MISCELANEOS!T118</f>
        <v>0</v>
      </c>
      <c r="H2301" s="21">
        <f>+MISCELANEOS!O118</f>
        <v>1.2857142857142856</v>
      </c>
      <c r="I2301">
        <f t="shared" si="74"/>
        <v>0</v>
      </c>
      <c r="J2301">
        <f>IF('LISTADO GENERAL '!K2313="EXENTO",'REF2'!I2301,I2301*1.16)</f>
        <v>0</v>
      </c>
      <c r="K2301" t="b">
        <f t="shared" si="75"/>
        <v>0</v>
      </c>
      <c r="L2301">
        <f>'LISTADO GENERAL '!A2313</f>
        <v>0</v>
      </c>
    </row>
    <row r="2302" spans="1:12">
      <c r="A2302" s="22">
        <v>2301</v>
      </c>
      <c r="B2302" t="str">
        <f>+MISCELANEOS!B119</f>
        <v>020580325</v>
      </c>
      <c r="C2302" t="str">
        <f>+MISCELANEOS!E119</f>
        <v>MENTORUB X 30GR</v>
      </c>
      <c r="D2302" t="str">
        <f>+MISCELANEOS!F119</f>
        <v>001</v>
      </c>
      <c r="E2302" t="str">
        <f>+MISCELANEOS!I119</f>
        <v>FC PHARMA</v>
      </c>
      <c r="F2302" s="20">
        <f>+MISCELANEOS!S119</f>
        <v>46113</v>
      </c>
      <c r="G2302">
        <f>+MISCELANEOS!T119</f>
        <v>0</v>
      </c>
      <c r="H2302" s="21">
        <f>+MISCELANEOS!O119</f>
        <v>2.2677777777777779</v>
      </c>
      <c r="I2302">
        <f t="shared" si="74"/>
        <v>0</v>
      </c>
      <c r="J2302">
        <f>IF('LISTADO GENERAL '!K2314="EXENTO",'REF2'!I2302,I2302*1.16)</f>
        <v>0</v>
      </c>
      <c r="K2302" t="b">
        <f t="shared" si="75"/>
        <v>0</v>
      </c>
      <c r="L2302">
        <f>'LISTADO GENERAL '!A2314</f>
        <v>0</v>
      </c>
    </row>
    <row r="2303" spans="1:12">
      <c r="A2303" s="22">
        <v>2302</v>
      </c>
      <c r="B2303" t="str">
        <f>+MISCELANEOS!B120</f>
        <v>050230011</v>
      </c>
      <c r="C2303" t="str">
        <f>+MISCELANEOS!E120</f>
        <v>MINI ESTIMULADOR INTIMO  PLUS ONE</v>
      </c>
      <c r="D2303" t="str">
        <f>+MISCELANEOS!F120</f>
        <v>001</v>
      </c>
      <c r="E2303" t="str">
        <f>+MISCELANEOS!I120</f>
        <v>BRIUTCARE</v>
      </c>
      <c r="F2303" s="20" t="str">
        <f>+MISCELANEOS!S120</f>
        <v>N/A</v>
      </c>
      <c r="G2303">
        <f>+MISCELANEOS!T120</f>
        <v>0</v>
      </c>
      <c r="H2303" s="21">
        <f>+MISCELANEOS!O120</f>
        <v>31.670649350649349</v>
      </c>
      <c r="I2303">
        <f t="shared" si="74"/>
        <v>0</v>
      </c>
      <c r="J2303">
        <f>IF('LISTADO GENERAL '!K2315="EXENTO",'REF2'!I2303,I2303*1.16)</f>
        <v>0</v>
      </c>
      <c r="K2303" t="b">
        <f t="shared" si="75"/>
        <v>0</v>
      </c>
      <c r="L2303">
        <f>'LISTADO GENERAL '!A2315</f>
        <v>0</v>
      </c>
    </row>
    <row r="2304" spans="1:12">
      <c r="A2304" s="22">
        <v>2303</v>
      </c>
      <c r="B2304" t="str">
        <f>+MISCELANEOS!B121</f>
        <v>053550044</v>
      </c>
      <c r="C2304" t="str">
        <f>+MISCELANEOS!E121</f>
        <v>NUVEL AGUA MICELAR X 235ml</v>
      </c>
      <c r="D2304" t="str">
        <f>+MISCELANEOS!F121</f>
        <v>001</v>
      </c>
      <c r="E2304" t="str">
        <f>+MISCELANEOS!I121</f>
        <v>NUVEL</v>
      </c>
      <c r="F2304" s="20">
        <f>+MISCELANEOS!S121</f>
        <v>45839</v>
      </c>
      <c r="G2304">
        <f>+MISCELANEOS!T121</f>
        <v>0</v>
      </c>
      <c r="H2304" s="21">
        <f>+MISCELANEOS!O121</f>
        <v>3.1333333333333329</v>
      </c>
      <c r="I2304">
        <f t="shared" si="74"/>
        <v>0</v>
      </c>
      <c r="J2304">
        <f>IF('LISTADO GENERAL '!K2316="EXENTO",'REF2'!I2304,I2304*1.16)</f>
        <v>0</v>
      </c>
      <c r="K2304" t="b">
        <f t="shared" si="75"/>
        <v>0</v>
      </c>
      <c r="L2304">
        <f>'LISTADO GENERAL '!A2316</f>
        <v>0</v>
      </c>
    </row>
    <row r="2305" spans="1:12">
      <c r="A2305" s="22">
        <v>2304</v>
      </c>
      <c r="B2305" t="str">
        <f>+MISCELANEOS!B122</f>
        <v>053550032</v>
      </c>
      <c r="C2305" t="str">
        <f>+MISCELANEOS!E122</f>
        <v>NUVEL QUITA ESMALTE 100% ACETONA X 180ml</v>
      </c>
      <c r="D2305" t="str">
        <f>+MISCELANEOS!F122</f>
        <v>001</v>
      </c>
      <c r="E2305" t="str">
        <f>+MISCELANEOS!I122</f>
        <v>NUVEL</v>
      </c>
      <c r="F2305" s="20">
        <f>+MISCELANEOS!S122</f>
        <v>45748</v>
      </c>
      <c r="G2305">
        <f>+MISCELANEOS!T122</f>
        <v>0</v>
      </c>
      <c r="H2305" s="21">
        <f>+MISCELANEOS!O122</f>
        <v>2.9761904761904763</v>
      </c>
      <c r="I2305">
        <f t="shared" si="74"/>
        <v>0</v>
      </c>
      <c r="J2305">
        <f>IF('LISTADO GENERAL '!K2317="EXENTO",'REF2'!I2305,I2305*1.16)</f>
        <v>0</v>
      </c>
      <c r="K2305" t="b">
        <f t="shared" si="75"/>
        <v>0</v>
      </c>
      <c r="L2305">
        <f>'LISTADO GENERAL '!A2317</f>
        <v>0</v>
      </c>
    </row>
    <row r="2306" spans="1:12">
      <c r="A2306" s="22">
        <v>2305</v>
      </c>
      <c r="B2306" t="str">
        <f>+MISCELANEOS!B123</f>
        <v>052280224</v>
      </c>
      <c r="C2306" t="str">
        <f>+MISCELANEOS!E123</f>
        <v>OVERSKIN 40% CREMA ANTIPAÑALITIS X 50g</v>
      </c>
      <c r="D2306" t="str">
        <f>+MISCELANEOS!F123</f>
        <v>001</v>
      </c>
      <c r="E2306" t="str">
        <f>+MISCELANEOS!I123</f>
        <v>PONCE &amp; BENZO</v>
      </c>
      <c r="F2306" s="20">
        <f>+MISCELANEOS!S123</f>
        <v>46539</v>
      </c>
      <c r="G2306">
        <f>+MISCELANEOS!T123</f>
        <v>0</v>
      </c>
      <c r="H2306" s="21">
        <f>+MISCELANEOS!O123</f>
        <v>3.5963051948051947</v>
      </c>
      <c r="I2306">
        <f t="shared" si="74"/>
        <v>0</v>
      </c>
      <c r="J2306">
        <f>IF('LISTADO GENERAL '!K2318="EXENTO",'REF2'!I2306,I2306*1.16)</f>
        <v>0</v>
      </c>
      <c r="K2306" t="b">
        <f t="shared" si="75"/>
        <v>0</v>
      </c>
      <c r="L2306">
        <f>'LISTADO GENERAL '!A2318</f>
        <v>0</v>
      </c>
    </row>
    <row r="2307" spans="1:12">
      <c r="A2307" s="22">
        <v>2306</v>
      </c>
      <c r="B2307" t="str">
        <f>+MISCELANEOS!B124</f>
        <v>050490003</v>
      </c>
      <c r="C2307" t="str">
        <f>+MISCELANEOS!E124</f>
        <v>PAMPERS BABY DRY JUMBO  DE 16- 28 LB / 7 -13 KG PAQ X 32 UNI</v>
      </c>
      <c r="D2307" t="str">
        <f>+MISCELANEOS!F124</f>
        <v>001</v>
      </c>
      <c r="E2307" t="str">
        <f>+MISCELANEOS!I124</f>
        <v>P&amp;G</v>
      </c>
      <c r="F2307" s="20">
        <f>+MISCELANEOS!S124</f>
        <v>0</v>
      </c>
      <c r="G2307">
        <f>+MISCELANEOS!T124</f>
        <v>0</v>
      </c>
      <c r="H2307" s="21">
        <f>+MISCELANEOS!O124</f>
        <v>16.366666666666667</v>
      </c>
      <c r="I2307">
        <f t="shared" si="74"/>
        <v>0</v>
      </c>
      <c r="J2307">
        <f>IF('LISTADO GENERAL '!K2319="EXENTO",'REF2'!I2307,I2307*1.16)</f>
        <v>0</v>
      </c>
      <c r="K2307" t="b">
        <f t="shared" si="75"/>
        <v>0</v>
      </c>
      <c r="L2307">
        <f>'LISTADO GENERAL '!A2319</f>
        <v>0</v>
      </c>
    </row>
    <row r="2308" spans="1:12">
      <c r="A2308" s="22">
        <v>2307</v>
      </c>
      <c r="B2308" t="str">
        <f>+MISCELANEOS!B125</f>
        <v>050490000</v>
      </c>
      <c r="C2308" t="str">
        <f>+MISCELANEOS!E125</f>
        <v>PAMPERS EASY UPS  JUMBO BOY   X 18 UNIDADES</v>
      </c>
      <c r="D2308" t="str">
        <f>+MISCELANEOS!F125</f>
        <v>001</v>
      </c>
      <c r="E2308" t="str">
        <f>+MISCELANEOS!I125</f>
        <v>P&amp;G</v>
      </c>
      <c r="F2308" s="20">
        <f>+MISCELANEOS!S125</f>
        <v>0</v>
      </c>
      <c r="G2308">
        <f>+MISCELANEOS!T125</f>
        <v>0</v>
      </c>
      <c r="H2308" s="21">
        <f>+MISCELANEOS!O125</f>
        <v>16.088888888888889</v>
      </c>
      <c r="I2308">
        <f t="shared" si="74"/>
        <v>0</v>
      </c>
      <c r="J2308">
        <f>IF('LISTADO GENERAL '!K2320="EXENTO",'REF2'!I2308,I2308*1.16)</f>
        <v>0</v>
      </c>
      <c r="K2308" t="b">
        <f t="shared" si="75"/>
        <v>0</v>
      </c>
      <c r="L2308">
        <f>'LISTADO GENERAL '!A2320</f>
        <v>0</v>
      </c>
    </row>
    <row r="2309" spans="1:12">
      <c r="A2309" s="22">
        <v>2308</v>
      </c>
      <c r="B2309" t="str">
        <f>+MISCELANEOS!B126</f>
        <v>050490005</v>
      </c>
      <c r="C2309" t="str">
        <f>+MISCELANEOS!E126</f>
        <v>PAMPERS EASY UPS  JUMBO BOY   X 22 UNIDADES</v>
      </c>
      <c r="D2309" t="str">
        <f>+MISCELANEOS!F126</f>
        <v>001</v>
      </c>
      <c r="E2309" t="str">
        <f>+MISCELANEOS!I126</f>
        <v>P&amp;G</v>
      </c>
      <c r="F2309" s="20">
        <f>+MISCELANEOS!S126</f>
        <v>0</v>
      </c>
      <c r="G2309">
        <f>+MISCELANEOS!T126</f>
        <v>0</v>
      </c>
      <c r="H2309" s="21">
        <f>+MISCELANEOS!O126</f>
        <v>16.088888888888889</v>
      </c>
      <c r="I2309">
        <f t="shared" si="74"/>
        <v>0</v>
      </c>
      <c r="J2309">
        <f>IF('LISTADO GENERAL '!K2321="EXENTO",'REF2'!I2309,I2309*1.16)</f>
        <v>0</v>
      </c>
      <c r="K2309" t="b">
        <f t="shared" si="75"/>
        <v>0</v>
      </c>
      <c r="L2309">
        <f>'LISTADO GENERAL '!A2321</f>
        <v>0</v>
      </c>
    </row>
    <row r="2310" spans="1:12">
      <c r="A2310" s="22">
        <v>2309</v>
      </c>
      <c r="B2310" t="str">
        <f>+MISCELANEOS!B127</f>
        <v>050490001</v>
      </c>
      <c r="C2310" t="str">
        <f>+MISCELANEOS!E127</f>
        <v>PAMPERS EASY UPS  JUMBO GIRL  X 18 UNIDADES</v>
      </c>
      <c r="D2310" t="str">
        <f>+MISCELANEOS!F127</f>
        <v>001</v>
      </c>
      <c r="E2310" t="str">
        <f>+MISCELANEOS!I127</f>
        <v>P&amp;G</v>
      </c>
      <c r="F2310" s="20">
        <f>+MISCELANEOS!S127</f>
        <v>0</v>
      </c>
      <c r="G2310">
        <f>+MISCELANEOS!T127</f>
        <v>0</v>
      </c>
      <c r="H2310" s="21">
        <f>+MISCELANEOS!O127</f>
        <v>16.088888888888889</v>
      </c>
      <c r="I2310">
        <f t="shared" si="74"/>
        <v>0</v>
      </c>
      <c r="J2310">
        <f>IF('LISTADO GENERAL '!K2322="EXENTO",'REF2'!I2310,I2310*1.16)</f>
        <v>0</v>
      </c>
      <c r="K2310" t="b">
        <f t="shared" si="75"/>
        <v>0</v>
      </c>
      <c r="L2310">
        <f>'LISTADO GENERAL '!A2322</f>
        <v>0</v>
      </c>
    </row>
    <row r="2311" spans="1:12">
      <c r="A2311" s="22">
        <v>2310</v>
      </c>
      <c r="B2311" t="str">
        <f>+MISCELANEOS!B128</f>
        <v>050490004</v>
      </c>
      <c r="C2311" t="str">
        <f>+MISCELANEOS!E128</f>
        <v>PAMPERS EASY UPS  JUMBO GIRL  X 22 UNIDADES</v>
      </c>
      <c r="D2311" t="str">
        <f>+MISCELANEOS!F128</f>
        <v>001</v>
      </c>
      <c r="E2311" t="str">
        <f>+MISCELANEOS!I128</f>
        <v>P&amp;G</v>
      </c>
      <c r="F2311" s="20">
        <f>+MISCELANEOS!S128</f>
        <v>0</v>
      </c>
      <c r="G2311">
        <f>+MISCELANEOS!T128</f>
        <v>0</v>
      </c>
      <c r="H2311" s="21">
        <f>+MISCELANEOS!O128</f>
        <v>16.088888888888889</v>
      </c>
      <c r="I2311">
        <f t="shared" si="74"/>
        <v>0</v>
      </c>
      <c r="J2311">
        <f>IF('LISTADO GENERAL '!K2323="EXENTO",'REF2'!I2311,I2311*1.16)</f>
        <v>0</v>
      </c>
      <c r="K2311" t="b">
        <f t="shared" si="75"/>
        <v>0</v>
      </c>
      <c r="L2311">
        <f>'LISTADO GENERAL '!A2323</f>
        <v>0</v>
      </c>
    </row>
    <row r="2312" spans="1:12">
      <c r="A2312" s="22">
        <v>2311</v>
      </c>
      <c r="B2312" t="str">
        <f>+MISCELANEOS!B129</f>
        <v>050520000</v>
      </c>
      <c r="C2312" t="str">
        <f>+MISCELANEOS!E129</f>
        <v>PASTA DENTAL CREST CAVITY REGULAR 161G</v>
      </c>
      <c r="D2312" t="str">
        <f>+MISCELANEOS!F129</f>
        <v>001</v>
      </c>
      <c r="E2312" t="str">
        <f>+MISCELANEOS!I129</f>
        <v>P&amp;G</v>
      </c>
      <c r="F2312" s="20">
        <f>+MISCELANEOS!S129</f>
        <v>45808</v>
      </c>
      <c r="G2312">
        <f>+MISCELANEOS!T129</f>
        <v>0</v>
      </c>
      <c r="H2312" s="21">
        <f>+MISCELANEOS!O129</f>
        <v>4.0333333333333332</v>
      </c>
      <c r="I2312">
        <f t="shared" si="74"/>
        <v>0</v>
      </c>
      <c r="J2312">
        <f>IF('LISTADO GENERAL '!K2324="EXENTO",'REF2'!I2312,I2312*1.16)</f>
        <v>0</v>
      </c>
      <c r="K2312" t="b">
        <f t="shared" si="75"/>
        <v>0</v>
      </c>
      <c r="L2312">
        <f>'LISTADO GENERAL '!A2324</f>
        <v>0</v>
      </c>
    </row>
    <row r="2313" spans="1:12">
      <c r="A2313" s="22">
        <v>2312</v>
      </c>
      <c r="B2313" t="str">
        <f>+MISCELANEOS!B130</f>
        <v>053120013</v>
      </c>
      <c r="C2313" t="str">
        <f>+MISCELANEOS!E130</f>
        <v>PEEL - OFF MASCARA NEGRA FACIAL CARBON X 100 ML</v>
      </c>
      <c r="D2313" t="str">
        <f>+MISCELANEOS!F130</f>
        <v>001</v>
      </c>
      <c r="E2313" t="str">
        <f>+MISCELANEOS!I130</f>
        <v>BACC</v>
      </c>
      <c r="F2313" s="20">
        <f>+MISCELANEOS!S130</f>
        <v>46023</v>
      </c>
      <c r="G2313">
        <f>+MISCELANEOS!T130</f>
        <v>0</v>
      </c>
      <c r="H2313" s="21">
        <f>+MISCELANEOS!O130</f>
        <v>4.166666666666667</v>
      </c>
      <c r="I2313">
        <f t="shared" si="74"/>
        <v>0</v>
      </c>
      <c r="J2313">
        <f>IF('LISTADO GENERAL '!K2325="EXENTO",'REF2'!I2313,I2313*1.16)</f>
        <v>0</v>
      </c>
      <c r="K2313" t="b">
        <f t="shared" si="75"/>
        <v>0</v>
      </c>
      <c r="L2313">
        <f>'LISTADO GENERAL '!A2325</f>
        <v>0</v>
      </c>
    </row>
    <row r="2314" spans="1:12">
      <c r="A2314" s="22">
        <v>2313</v>
      </c>
      <c r="B2314" t="str">
        <f>+MISCELANEOS!B131</f>
        <v>020580963</v>
      </c>
      <c r="C2314" t="str">
        <f>+MISCELANEOS!E131</f>
        <v xml:space="preserve">PEINE PARA PIOJOS DE ACERO INOXIDABLE </v>
      </c>
      <c r="D2314" t="str">
        <f>+MISCELANEOS!F131</f>
        <v>001</v>
      </c>
      <c r="E2314" t="str">
        <f>+MISCELANEOS!I131</f>
        <v>FC PHARMA</v>
      </c>
      <c r="F2314" s="20">
        <f>+MISCELANEOS!S131</f>
        <v>47818</v>
      </c>
      <c r="G2314">
        <f>+MISCELANEOS!T131</f>
        <v>0</v>
      </c>
      <c r="H2314" s="21">
        <f>+MISCELANEOS!O131</f>
        <v>5.1642857142857155</v>
      </c>
      <c r="I2314">
        <f t="shared" si="74"/>
        <v>0</v>
      </c>
      <c r="J2314">
        <f>IF('LISTADO GENERAL '!K2326="EXENTO",'REF2'!I2314,I2314*1.16)</f>
        <v>0</v>
      </c>
      <c r="K2314" t="b">
        <f t="shared" si="75"/>
        <v>0</v>
      </c>
      <c r="L2314">
        <f>'LISTADO GENERAL '!A2326</f>
        <v>0</v>
      </c>
    </row>
    <row r="2315" spans="1:12">
      <c r="A2315" s="22">
        <v>2314</v>
      </c>
      <c r="B2315" t="str">
        <f>+MISCELANEOS!B132</f>
        <v>050580030</v>
      </c>
      <c r="C2315" t="str">
        <f>+MISCELANEOS!E132</f>
        <v>PERLAVIS HOMBRE  BAÑO INTIMO  200ML</v>
      </c>
      <c r="D2315" t="str">
        <f>+MISCELANEOS!F132</f>
        <v>001</v>
      </c>
      <c r="E2315" t="str">
        <f>+MISCELANEOS!I132</f>
        <v>FC PHARMA</v>
      </c>
      <c r="F2315" s="20">
        <f>+MISCELANEOS!S132</f>
        <v>45870</v>
      </c>
      <c r="G2315">
        <f>+MISCELANEOS!T132</f>
        <v>0</v>
      </c>
      <c r="H2315" s="21">
        <f>+MISCELANEOS!O132</f>
        <v>3.4222222222222221</v>
      </c>
      <c r="I2315">
        <f t="shared" si="74"/>
        <v>0</v>
      </c>
      <c r="J2315">
        <f>IF('LISTADO GENERAL '!K2327="EXENTO",'REF2'!I2315,I2315*1.16)</f>
        <v>0</v>
      </c>
      <c r="K2315" t="b">
        <f t="shared" si="75"/>
        <v>0</v>
      </c>
      <c r="L2315">
        <f>'LISTADO GENERAL '!A2327</f>
        <v>0</v>
      </c>
    </row>
    <row r="2316" spans="1:12">
      <c r="A2316" s="22">
        <v>2315</v>
      </c>
      <c r="B2316" t="str">
        <f>+MISCELANEOS!B133</f>
        <v>053610004</v>
      </c>
      <c r="C2316" t="str">
        <f>+MISCELANEOS!E133</f>
        <v>PHOTODERM AQUAFLUIDE X 40ML</v>
      </c>
      <c r="D2316" t="str">
        <f>+MISCELANEOS!F133</f>
        <v>001</v>
      </c>
      <c r="E2316" t="str">
        <f>+MISCELANEOS!I133</f>
        <v>BIODERMA</v>
      </c>
      <c r="F2316" s="20">
        <f>+MISCELANEOS!S133</f>
        <v>45900</v>
      </c>
      <c r="G2316">
        <f>+MISCELANEOS!T133</f>
        <v>0</v>
      </c>
      <c r="H2316" s="21">
        <f>+MISCELANEOS!O133</f>
        <v>21.285714285714285</v>
      </c>
      <c r="I2316">
        <f t="shared" si="74"/>
        <v>0</v>
      </c>
      <c r="J2316">
        <f>IF('LISTADO GENERAL '!K2328="EXENTO",'REF2'!I2316,I2316*1.16)</f>
        <v>0</v>
      </c>
      <c r="K2316" t="b">
        <f t="shared" si="75"/>
        <v>0</v>
      </c>
      <c r="L2316">
        <f>'LISTADO GENERAL '!A2328</f>
        <v>0</v>
      </c>
    </row>
    <row r="2317" spans="1:12">
      <c r="A2317" s="22">
        <v>2316</v>
      </c>
      <c r="B2317" t="str">
        <f>+MISCELANEOS!B134</f>
        <v>053610006</v>
      </c>
      <c r="C2317" t="str">
        <f>+MISCELANEOS!E134</f>
        <v>PIGMENTBIO DAILY CARE SPF 50 X 40ML</v>
      </c>
      <c r="D2317" t="str">
        <f>+MISCELANEOS!F134</f>
        <v>001</v>
      </c>
      <c r="E2317" t="str">
        <f>+MISCELANEOS!I134</f>
        <v>BIODERMA</v>
      </c>
      <c r="F2317" s="20">
        <f>+MISCELANEOS!S134</f>
        <v>45717</v>
      </c>
      <c r="G2317">
        <f>+MISCELANEOS!T134</f>
        <v>0</v>
      </c>
      <c r="H2317" s="21">
        <f>+MISCELANEOS!O134</f>
        <v>24.238095238095237</v>
      </c>
      <c r="I2317">
        <f t="shared" si="74"/>
        <v>0</v>
      </c>
      <c r="J2317">
        <f>IF('LISTADO GENERAL '!K2329="EXENTO",'REF2'!I2317,I2317*1.16)</f>
        <v>0</v>
      </c>
      <c r="K2317" t="b">
        <f t="shared" si="75"/>
        <v>0</v>
      </c>
      <c r="L2317">
        <f>'LISTADO GENERAL '!A2329</f>
        <v>0</v>
      </c>
    </row>
    <row r="2318" spans="1:12">
      <c r="A2318" s="22">
        <v>2317</v>
      </c>
      <c r="B2318" t="str">
        <f>+MISCELANEOS!B135</f>
        <v>051230096</v>
      </c>
      <c r="C2318" t="str">
        <f>+MISCELANEOS!E135</f>
        <v>PROTECTORES DIARIOS FRIENDS REGULAR X 40 UND</v>
      </c>
      <c r="D2318" t="str">
        <f>+MISCELANEOS!F135</f>
        <v>001</v>
      </c>
      <c r="E2318" t="str">
        <f>+MISCELANEOS!I135</f>
        <v>PHARSANA</v>
      </c>
      <c r="F2318" s="20">
        <f>+MISCELANEOS!S135</f>
        <v>45597</v>
      </c>
      <c r="G2318">
        <f>+MISCELANEOS!T135</f>
        <v>0</v>
      </c>
      <c r="H2318" s="21">
        <f>+MISCELANEOS!O135</f>
        <v>1.4222222222222223</v>
      </c>
      <c r="I2318">
        <f t="shared" si="74"/>
        <v>0</v>
      </c>
      <c r="J2318">
        <f>IF('LISTADO GENERAL '!K2330="EXENTO",'REF2'!I2318,I2318*1.16)</f>
        <v>0</v>
      </c>
      <c r="K2318" t="b">
        <f t="shared" si="75"/>
        <v>0</v>
      </c>
      <c r="L2318">
        <f>'LISTADO GENERAL '!A2330</f>
        <v>0</v>
      </c>
    </row>
    <row r="2319" spans="1:12">
      <c r="A2319" s="22">
        <v>2318</v>
      </c>
      <c r="B2319" t="str">
        <f>+MISCELANEOS!B136</f>
        <v>053580012</v>
      </c>
      <c r="C2319" t="str">
        <f>+MISCELANEOS!E136</f>
        <v>PRUDENCE UNIQ CONDONES ULTRA DELGADO Y RESISTENTE SIN LATEX X 3 UND + 3 SOBRES DE LUBRICANTE</v>
      </c>
      <c r="D2319" t="str">
        <f>+MISCELANEOS!F136</f>
        <v>001</v>
      </c>
      <c r="E2319" t="str">
        <f>+MISCELANEOS!I136</f>
        <v>PRUDENCE</v>
      </c>
      <c r="F2319" s="20">
        <f>+MISCELANEOS!S136</f>
        <v>46204</v>
      </c>
      <c r="G2319">
        <f>+MISCELANEOS!T136</f>
        <v>0</v>
      </c>
      <c r="H2319" s="21">
        <f>+MISCELANEOS!O136</f>
        <v>6.7733766233766231</v>
      </c>
      <c r="I2319">
        <f t="shared" si="74"/>
        <v>0</v>
      </c>
      <c r="J2319">
        <f>IF('LISTADO GENERAL '!K2331="EXENTO",'REF2'!I2319,I2319*1.16)</f>
        <v>0</v>
      </c>
      <c r="K2319" t="b">
        <f t="shared" si="75"/>
        <v>0</v>
      </c>
      <c r="L2319">
        <f>'LISTADO GENERAL '!A2331</f>
        <v>0</v>
      </c>
    </row>
    <row r="2320" spans="1:12">
      <c r="A2320" s="22">
        <v>2319</v>
      </c>
      <c r="B2320" t="str">
        <f>+MISCELANEOS!B137</f>
        <v>052620000</v>
      </c>
      <c r="C2320" t="str">
        <f>+MISCELANEOS!E137</f>
        <v>REPELENTE EN SPRAY RAPID REPEL FAMILIAR X 148ML</v>
      </c>
      <c r="D2320" t="str">
        <f>+MISCELANEOS!F137</f>
        <v>001</v>
      </c>
      <c r="E2320" t="str">
        <f>+MISCELANEOS!I137</f>
        <v>RETYCOL</v>
      </c>
      <c r="F2320" s="20">
        <f>+MISCELANEOS!S137</f>
        <v>47818</v>
      </c>
      <c r="G2320">
        <f>+MISCELANEOS!T137</f>
        <v>0</v>
      </c>
      <c r="H2320" s="21">
        <f>+MISCELANEOS!O137</f>
        <v>2.1888888888888887</v>
      </c>
      <c r="I2320">
        <f t="shared" si="74"/>
        <v>0</v>
      </c>
      <c r="J2320">
        <f>IF('LISTADO GENERAL '!K2332="EXENTO",'REF2'!I2320,I2320*1.16)</f>
        <v>0</v>
      </c>
      <c r="K2320" t="b">
        <f t="shared" si="75"/>
        <v>0</v>
      </c>
      <c r="L2320">
        <f>'LISTADO GENERAL '!A2332</f>
        <v>0</v>
      </c>
    </row>
    <row r="2321" spans="1:12">
      <c r="A2321" s="22">
        <v>2320</v>
      </c>
      <c r="B2321" t="str">
        <f>+MISCELANEOS!B138</f>
        <v>052620002</v>
      </c>
      <c r="C2321" t="str">
        <f>+MISCELANEOS!E138</f>
        <v>REPELENTE EN SPRAY RAPID REPEL SENSACIONES ALOE VERA Y VITAMINA E X 148ML</v>
      </c>
      <c r="D2321" t="str">
        <f>+MISCELANEOS!F138</f>
        <v>001</v>
      </c>
      <c r="E2321" t="str">
        <f>+MISCELANEOS!I138</f>
        <v>RETYCOL</v>
      </c>
      <c r="F2321" s="20">
        <f>+MISCELANEOS!S138</f>
        <v>47818</v>
      </c>
      <c r="G2321">
        <f>+MISCELANEOS!T138</f>
        <v>0</v>
      </c>
      <c r="H2321" s="21">
        <f>+MISCELANEOS!O138</f>
        <v>2.1333333333333333</v>
      </c>
      <c r="I2321">
        <f t="shared" si="74"/>
        <v>0</v>
      </c>
      <c r="J2321">
        <f>IF('LISTADO GENERAL '!K2333="EXENTO",'REF2'!I2321,I2321*1.16)</f>
        <v>0</v>
      </c>
      <c r="K2321" t="b">
        <f t="shared" si="75"/>
        <v>0</v>
      </c>
      <c r="L2321">
        <f>'LISTADO GENERAL '!A2333</f>
        <v>0</v>
      </c>
    </row>
    <row r="2322" spans="1:12">
      <c r="A2322" s="22">
        <v>2321</v>
      </c>
      <c r="B2322" t="str">
        <f>+MISCELANEOS!B139</f>
        <v>052620003</v>
      </c>
      <c r="C2322" t="str">
        <f>+MISCELANEOS!E139</f>
        <v>REPELENTE EN SPRAY RAPID REPEL SENSACIONES ALOE VERA Y VITAMINA E X 60ML</v>
      </c>
      <c r="D2322" t="str">
        <f>+MISCELANEOS!F139</f>
        <v>001</v>
      </c>
      <c r="E2322" t="str">
        <f>+MISCELANEOS!I139</f>
        <v>RETYCOL</v>
      </c>
      <c r="F2322" s="20">
        <f>+MISCELANEOS!S139</f>
        <v>47818</v>
      </c>
      <c r="G2322">
        <f>+MISCELANEOS!T139</f>
        <v>0</v>
      </c>
      <c r="H2322" s="21">
        <f>+MISCELANEOS!O139</f>
        <v>1.3333333333333333</v>
      </c>
      <c r="I2322">
        <f t="shared" si="74"/>
        <v>0</v>
      </c>
      <c r="J2322">
        <f>IF('LISTADO GENERAL '!K2334="EXENTO",'REF2'!I2322,I2322*1.16)</f>
        <v>0</v>
      </c>
      <c r="K2322" t="b">
        <f t="shared" si="75"/>
        <v>0</v>
      </c>
      <c r="L2322">
        <f>'LISTADO GENERAL '!A2334</f>
        <v>0</v>
      </c>
    </row>
    <row r="2323" spans="1:12">
      <c r="A2323" s="22">
        <v>2322</v>
      </c>
      <c r="B2323" t="str">
        <f>+MISCELANEOS!B140</f>
        <v>051440103</v>
      </c>
      <c r="C2323" t="str">
        <f>+MISCELANEOS!E140</f>
        <v xml:space="preserve">RESTRUCTURANTE SILICON 70CC </v>
      </c>
      <c r="D2323" t="str">
        <f>+MISCELANEOS!F140</f>
        <v>001</v>
      </c>
      <c r="E2323" t="str">
        <f>+MISCELANEOS!I140</f>
        <v>ROLDA</v>
      </c>
      <c r="F2323" s="20">
        <f>+MISCELANEOS!S140</f>
        <v>46174</v>
      </c>
      <c r="G2323">
        <f>+MISCELANEOS!T140</f>
        <v>0</v>
      </c>
      <c r="H2323" s="21">
        <f>+MISCELANEOS!O140</f>
        <v>3.5316455696202529</v>
      </c>
      <c r="I2323">
        <f t="shared" si="74"/>
        <v>0</v>
      </c>
      <c r="J2323">
        <f>IF('LISTADO GENERAL '!K2335="EXENTO",'REF2'!I2323,I2323*1.16)</f>
        <v>0</v>
      </c>
      <c r="K2323" t="b">
        <f t="shared" si="75"/>
        <v>0</v>
      </c>
      <c r="L2323">
        <f>'LISTADO GENERAL '!A2335</f>
        <v>0</v>
      </c>
    </row>
    <row r="2324" spans="1:12">
      <c r="A2324" s="22">
        <v>2323</v>
      </c>
      <c r="B2324" t="str">
        <f>+MISCELANEOS!B141</f>
        <v>051440159</v>
      </c>
      <c r="C2324" t="str">
        <f>+MISCELANEOS!E141</f>
        <v>ROLCLEAR 100GR</v>
      </c>
      <c r="D2324" t="str">
        <f>+MISCELANEOS!F141</f>
        <v>001</v>
      </c>
      <c r="E2324" t="str">
        <f>+MISCELANEOS!I141</f>
        <v>ROLDA</v>
      </c>
      <c r="F2324" s="20">
        <f>+MISCELANEOS!S141</f>
        <v>46023</v>
      </c>
      <c r="G2324">
        <f>+MISCELANEOS!T141</f>
        <v>0</v>
      </c>
      <c r="H2324" s="21">
        <f>+MISCELANEOS!O141</f>
        <v>4.0714285714285712</v>
      </c>
      <c r="I2324">
        <f t="shared" si="74"/>
        <v>0</v>
      </c>
      <c r="J2324">
        <f>IF('LISTADO GENERAL '!K2336="EXENTO",'REF2'!I2324,I2324*1.16)</f>
        <v>0</v>
      </c>
      <c r="K2324" t="b">
        <f t="shared" si="75"/>
        <v>0</v>
      </c>
      <c r="L2324">
        <f>'LISTADO GENERAL '!A2336</f>
        <v>0</v>
      </c>
    </row>
    <row r="2325" spans="1:12">
      <c r="A2325" s="22">
        <v>2324</v>
      </c>
      <c r="B2325" t="str">
        <f>+MISCELANEOS!B142</f>
        <v>053610010</v>
      </c>
      <c r="C2325" t="str">
        <f>+MISCELANEOS!E142</f>
        <v>SEBIUM GEL MOUSSANT X 500ML</v>
      </c>
      <c r="D2325" t="str">
        <f>+MISCELANEOS!F142</f>
        <v>001</v>
      </c>
      <c r="E2325" t="str">
        <f>+MISCELANEOS!I142</f>
        <v>BIODERMA</v>
      </c>
      <c r="F2325" s="20" t="str">
        <f>+MISCELANEOS!S142</f>
        <v>N/A</v>
      </c>
      <c r="G2325">
        <f>+MISCELANEOS!T142</f>
        <v>0</v>
      </c>
      <c r="H2325" s="21">
        <f>+MISCELANEOS!O142</f>
        <v>21.214285714285715</v>
      </c>
      <c r="I2325">
        <f t="shared" si="74"/>
        <v>0</v>
      </c>
      <c r="J2325">
        <f>IF('LISTADO GENERAL '!K2337="EXENTO",'REF2'!I2325,I2325*1.16)</f>
        <v>0</v>
      </c>
      <c r="K2325" t="b">
        <f t="shared" si="75"/>
        <v>0</v>
      </c>
      <c r="L2325">
        <f>'LISTADO GENERAL '!A2337</f>
        <v>0</v>
      </c>
    </row>
    <row r="2326" spans="1:12">
      <c r="A2326" s="22">
        <v>2325</v>
      </c>
      <c r="B2326" t="str">
        <f>+MISCELANEOS!B143</f>
        <v>053610008</v>
      </c>
      <c r="C2326" t="str">
        <f>+MISCELANEOS!E143</f>
        <v>SEBIUM PORE REFINER X 30ML</v>
      </c>
      <c r="D2326" t="str">
        <f>+MISCELANEOS!F143</f>
        <v>001</v>
      </c>
      <c r="E2326" t="str">
        <f>+MISCELANEOS!I143</f>
        <v>BIODERMA</v>
      </c>
      <c r="F2326" s="20">
        <f>+MISCELANEOS!S143</f>
        <v>45808</v>
      </c>
      <c r="G2326">
        <f>+MISCELANEOS!T143</f>
        <v>0</v>
      </c>
      <c r="H2326" s="21">
        <f>+MISCELANEOS!O143</f>
        <v>14.644444444444444</v>
      </c>
      <c r="I2326">
        <f t="shared" ref="I2326:I2345" si="76">+H2326*G2326</f>
        <v>0</v>
      </c>
      <c r="J2326">
        <f>IF('LISTADO GENERAL '!K2338="EXENTO",'REF2'!I2326,I2326*1.16)</f>
        <v>0</v>
      </c>
      <c r="K2326" t="b">
        <f t="shared" ref="K2326:K2345" si="77">IF(AND(G2326&gt;0,OR(L2326=$L$1,L2326=$M$1)),ROW())</f>
        <v>0</v>
      </c>
      <c r="L2326">
        <f>'LISTADO GENERAL '!A2338</f>
        <v>0</v>
      </c>
    </row>
    <row r="2327" spans="1:12">
      <c r="A2327" s="22">
        <v>2326</v>
      </c>
      <c r="B2327" t="str">
        <f>+MISCELANEOS!B144</f>
        <v>052570000</v>
      </c>
      <c r="C2327" t="str">
        <f>+MISCELANEOS!E144</f>
        <v>SENSE ANILLO VIBRADOR</v>
      </c>
      <c r="D2327" t="str">
        <f>+MISCELANEOS!F144</f>
        <v>001</v>
      </c>
      <c r="E2327" t="str">
        <f>+MISCELANEOS!I144</f>
        <v>BRIUTCARE</v>
      </c>
      <c r="F2327" s="20">
        <f>+MISCELANEOS!S144</f>
        <v>46174</v>
      </c>
      <c r="G2327">
        <f>+MISCELANEOS!T144</f>
        <v>0</v>
      </c>
      <c r="H2327" s="21">
        <f>+MISCELANEOS!O144</f>
        <v>9.9610389610389607</v>
      </c>
      <c r="I2327">
        <f t="shared" si="76"/>
        <v>0</v>
      </c>
      <c r="J2327">
        <f>IF('LISTADO GENERAL '!K2339="EXENTO",'REF2'!I2327,I2327*1.16)</f>
        <v>0</v>
      </c>
      <c r="K2327" t="b">
        <f t="shared" si="77"/>
        <v>0</v>
      </c>
      <c r="L2327">
        <f>'LISTADO GENERAL '!A2339</f>
        <v>0</v>
      </c>
    </row>
    <row r="2328" spans="1:12">
      <c r="A2328" s="22">
        <v>2327</v>
      </c>
      <c r="B2328" t="str">
        <f>+MISCELANEOS!B145</f>
        <v>052570002</v>
      </c>
      <c r="C2328" t="str">
        <f>+MISCELANEOS!E145</f>
        <v>SENSE LIBRE DE LATEX ( CONDONES) X 3 UND</v>
      </c>
      <c r="D2328" t="str">
        <f>+MISCELANEOS!F145</f>
        <v>001</v>
      </c>
      <c r="E2328" t="str">
        <f>+MISCELANEOS!I145</f>
        <v>BRIUTCARE</v>
      </c>
      <c r="F2328" s="20">
        <f>+MISCELANEOS!S145</f>
        <v>47119</v>
      </c>
      <c r="G2328">
        <f>+MISCELANEOS!T145</f>
        <v>0</v>
      </c>
      <c r="H2328" s="21">
        <f>+MISCELANEOS!O145</f>
        <v>3.6233766233766231</v>
      </c>
      <c r="I2328">
        <f t="shared" si="76"/>
        <v>0</v>
      </c>
      <c r="J2328">
        <f>IF('LISTADO GENERAL '!K2340="EXENTO",'REF2'!I2328,I2328*1.16)</f>
        <v>0</v>
      </c>
      <c r="K2328" t="b">
        <f t="shared" si="77"/>
        <v>0</v>
      </c>
      <c r="L2328">
        <f>'LISTADO GENERAL '!A2340</f>
        <v>0</v>
      </c>
    </row>
    <row r="2329" spans="1:12">
      <c r="A2329" s="22">
        <v>2328</v>
      </c>
      <c r="B2329" t="str">
        <f>+MISCELANEOS!B146</f>
        <v>050230003</v>
      </c>
      <c r="C2329" t="str">
        <f>+MISCELANEOS!E146</f>
        <v xml:space="preserve">SENSE LUBRICANTE A BASE DE AGUA X 50 ML </v>
      </c>
      <c r="D2329" t="str">
        <f>+MISCELANEOS!F146</f>
        <v>001</v>
      </c>
      <c r="E2329" t="str">
        <f>+MISCELANEOS!I146</f>
        <v>BRIUTCARE</v>
      </c>
      <c r="F2329" s="20">
        <f>+MISCELANEOS!S146</f>
        <v>46419</v>
      </c>
      <c r="G2329">
        <f>+MISCELANEOS!T146</f>
        <v>0</v>
      </c>
      <c r="H2329" s="21">
        <f>+MISCELANEOS!O146</f>
        <v>2.7250000000000001</v>
      </c>
      <c r="I2329">
        <f t="shared" si="76"/>
        <v>0</v>
      </c>
      <c r="J2329">
        <f>IF('LISTADO GENERAL '!K2341="EXENTO",'REF2'!I2329,I2329*1.16)</f>
        <v>0</v>
      </c>
      <c r="K2329" t="b">
        <f t="shared" si="77"/>
        <v>0</v>
      </c>
      <c r="L2329">
        <f>'LISTADO GENERAL '!A2341</f>
        <v>0</v>
      </c>
    </row>
    <row r="2330" spans="1:12">
      <c r="A2330" s="22">
        <v>2329</v>
      </c>
      <c r="B2330" t="str">
        <f>+MISCELANEOS!B147</f>
        <v>053610012</v>
      </c>
      <c r="C2330" t="str">
        <f>+MISCELANEOS!E147</f>
        <v>SENSIBIO GEL MOUSSANT X 200 ML</v>
      </c>
      <c r="D2330" t="str">
        <f>+MISCELANEOS!F147</f>
        <v>001</v>
      </c>
      <c r="E2330" t="str">
        <f>+MISCELANEOS!I147</f>
        <v>BIODERMA</v>
      </c>
      <c r="F2330" s="20" t="str">
        <f>+MISCELANEOS!S147</f>
        <v>N/A</v>
      </c>
      <c r="G2330">
        <f>+MISCELANEOS!T147</f>
        <v>0</v>
      </c>
      <c r="H2330" s="21">
        <f>+MISCELANEOS!O147</f>
        <v>15.845238095238097</v>
      </c>
      <c r="I2330">
        <f t="shared" si="76"/>
        <v>0</v>
      </c>
      <c r="J2330">
        <f>IF('LISTADO GENERAL '!K2342="EXENTO",'REF2'!I2330,I2330*1.16)</f>
        <v>0</v>
      </c>
      <c r="K2330" t="b">
        <f t="shared" si="77"/>
        <v>0</v>
      </c>
      <c r="L2330">
        <f>'LISTADO GENERAL '!A2342</f>
        <v>0</v>
      </c>
    </row>
    <row r="2331" spans="1:12">
      <c r="A2331" s="22">
        <v>2330</v>
      </c>
      <c r="B2331" t="str">
        <f>+MISCELANEOS!B148</f>
        <v>053610013</v>
      </c>
      <c r="C2331" t="str">
        <f>+MISCELANEOS!E148</f>
        <v>SENSIBIO GEL MOUSSANT X 500 ML</v>
      </c>
      <c r="D2331" t="str">
        <f>+MISCELANEOS!F148</f>
        <v>001</v>
      </c>
      <c r="E2331" t="str">
        <f>+MISCELANEOS!I148</f>
        <v>BIODERMA</v>
      </c>
      <c r="F2331" s="20" t="str">
        <f>+MISCELANEOS!S148</f>
        <v>N/A</v>
      </c>
      <c r="G2331">
        <f>+MISCELANEOS!T148</f>
        <v>0</v>
      </c>
      <c r="H2331" s="21">
        <f>+MISCELANEOS!O148</f>
        <v>19.8</v>
      </c>
      <c r="I2331">
        <f t="shared" si="76"/>
        <v>0</v>
      </c>
      <c r="J2331">
        <f>IF('LISTADO GENERAL '!K2343="EXENTO",'REF2'!I2331,I2331*1.16)</f>
        <v>0</v>
      </c>
      <c r="K2331" t="b">
        <f t="shared" si="77"/>
        <v>0</v>
      </c>
      <c r="L2331">
        <f>'LISTADO GENERAL '!A2343</f>
        <v>0</v>
      </c>
    </row>
    <row r="2332" spans="1:12">
      <c r="A2332" s="22">
        <v>2331</v>
      </c>
      <c r="B2332" t="str">
        <f>+MISCELANEOS!B149</f>
        <v>050280002</v>
      </c>
      <c r="C2332" t="str">
        <f>+MISCELANEOS!E149</f>
        <v>SHAMPOO HERBAL ESSENCES BODY ENVY 346ML</v>
      </c>
      <c r="D2332" t="str">
        <f>+MISCELANEOS!F149</f>
        <v>001</v>
      </c>
      <c r="E2332" t="str">
        <f>+MISCELANEOS!I149</f>
        <v>P&amp;G</v>
      </c>
      <c r="F2332" s="20">
        <f>+MISCELANEOS!S149</f>
        <v>45870</v>
      </c>
      <c r="G2332">
        <f>+MISCELANEOS!T149</f>
        <v>0</v>
      </c>
      <c r="H2332" s="21">
        <f>+MISCELANEOS!O149</f>
        <v>5.2444444444444445</v>
      </c>
      <c r="I2332">
        <f t="shared" si="76"/>
        <v>0</v>
      </c>
      <c r="J2332">
        <f>IF('LISTADO GENERAL '!K2344="EXENTO",'REF2'!I2332,I2332*1.16)</f>
        <v>0</v>
      </c>
      <c r="K2332" t="b">
        <f t="shared" si="77"/>
        <v>0</v>
      </c>
      <c r="L2332">
        <f>'LISTADO GENERAL '!A2344</f>
        <v>0</v>
      </c>
    </row>
    <row r="2333" spans="1:12">
      <c r="A2333" s="22">
        <v>2332</v>
      </c>
      <c r="B2333" t="str">
        <f>+MISCELANEOS!B150</f>
        <v>050280005</v>
      </c>
      <c r="C2333" t="str">
        <f>+MISCELANEOS!E150</f>
        <v>SHAMPOO HERBAL ESSENCES HELLO HYDRATION 346ML</v>
      </c>
      <c r="D2333" t="str">
        <f>+MISCELANEOS!F150</f>
        <v>001</v>
      </c>
      <c r="E2333" t="str">
        <f>+MISCELANEOS!I150</f>
        <v>P&amp;G</v>
      </c>
      <c r="F2333" s="20">
        <f>+MISCELANEOS!S150</f>
        <v>46174</v>
      </c>
      <c r="G2333">
        <f>+MISCELANEOS!T150</f>
        <v>0</v>
      </c>
      <c r="H2333" s="21">
        <f>+MISCELANEOS!O150</f>
        <v>5.2555555555555555</v>
      </c>
      <c r="I2333">
        <f t="shared" si="76"/>
        <v>0</v>
      </c>
      <c r="J2333">
        <f>IF('LISTADO GENERAL '!K2345="EXENTO",'REF2'!I2333,I2333*1.16)</f>
        <v>0</v>
      </c>
      <c r="K2333" t="b">
        <f t="shared" si="77"/>
        <v>0</v>
      </c>
      <c r="L2333">
        <f>'LISTADO GENERAL '!A2345</f>
        <v>0</v>
      </c>
    </row>
    <row r="2334" spans="1:12">
      <c r="A2334" s="22">
        <v>2333</v>
      </c>
      <c r="B2334" t="str">
        <f>+MISCELANEOS!B151</f>
        <v>050280006</v>
      </c>
      <c r="C2334" t="str">
        <f>+MISCELANEOS!E151</f>
        <v>SHAMPOO HERBAL ESSENCES LONG TERM  346ML</v>
      </c>
      <c r="D2334" t="str">
        <f>+MISCELANEOS!F151</f>
        <v>001</v>
      </c>
      <c r="E2334" t="str">
        <f>+MISCELANEOS!I151</f>
        <v>P&amp;G</v>
      </c>
      <c r="F2334" s="20">
        <f>+MISCELANEOS!S151</f>
        <v>46054</v>
      </c>
      <c r="G2334">
        <f>+MISCELANEOS!T151</f>
        <v>0</v>
      </c>
      <c r="H2334" s="21">
        <f>+MISCELANEOS!O151</f>
        <v>5.2555555555555555</v>
      </c>
      <c r="I2334">
        <f t="shared" si="76"/>
        <v>0</v>
      </c>
      <c r="J2334">
        <f>IF('LISTADO GENERAL '!K2346="EXENTO",'REF2'!I2334,I2334*1.16)</f>
        <v>0</v>
      </c>
      <c r="K2334" t="b">
        <f t="shared" si="77"/>
        <v>0</v>
      </c>
      <c r="L2334">
        <f>'LISTADO GENERAL '!A2346</f>
        <v>0</v>
      </c>
    </row>
    <row r="2335" spans="1:12">
      <c r="A2335" s="22">
        <v>2334</v>
      </c>
      <c r="B2335" t="str">
        <f>+MISCELANEOS!B152</f>
        <v>022670007</v>
      </c>
      <c r="C2335" t="str">
        <f>+MISCELANEOS!E152</f>
        <v>SULFATIAZOL  EN POLVO 5 G</v>
      </c>
      <c r="D2335" t="str">
        <f>+MISCELANEOS!F152</f>
        <v>001</v>
      </c>
      <c r="E2335" t="str">
        <f>+MISCELANEOS!I152</f>
        <v>LYA</v>
      </c>
      <c r="F2335" s="20">
        <f>+MISCELANEOS!S152</f>
        <v>46204</v>
      </c>
      <c r="G2335">
        <f>+MISCELANEOS!T152</f>
        <v>0</v>
      </c>
      <c r="H2335" s="21">
        <f>+MISCELANEOS!O152</f>
        <v>3.0888888888888886</v>
      </c>
      <c r="I2335">
        <f t="shared" si="76"/>
        <v>0</v>
      </c>
      <c r="J2335">
        <f>IF('LISTADO GENERAL '!K2347="EXENTO",'REF2'!I2335,I2335*1.16)</f>
        <v>0</v>
      </c>
      <c r="K2335" t="b">
        <f t="shared" si="77"/>
        <v>0</v>
      </c>
      <c r="L2335">
        <f>'LISTADO GENERAL '!A2347</f>
        <v>0</v>
      </c>
    </row>
    <row r="2336" spans="1:12">
      <c r="A2336" s="22">
        <v>2335</v>
      </c>
      <c r="B2336" t="str">
        <f>+MISCELANEOS!B153</f>
        <v>SP1657</v>
      </c>
      <c r="C2336" t="str">
        <f>+MISCELANEOS!E153</f>
        <v>SULFATIAZOL X 5 GR POLVO</v>
      </c>
      <c r="D2336" t="str">
        <f>+MISCELANEOS!F153</f>
        <v>001</v>
      </c>
      <c r="E2336" t="str">
        <f>+MISCELANEOS!I153</f>
        <v>BIOFARCO</v>
      </c>
      <c r="F2336" s="20">
        <f>+MISCELANEOS!S153</f>
        <v>46692</v>
      </c>
      <c r="G2336">
        <f>+MISCELANEOS!T153</f>
        <v>0</v>
      </c>
      <c r="H2336" s="21">
        <f>+MISCELANEOS!O153</f>
        <v>2.0129870129870131</v>
      </c>
      <c r="I2336">
        <f t="shared" si="76"/>
        <v>0</v>
      </c>
      <c r="J2336">
        <f>IF('LISTADO GENERAL '!K2348="EXENTO",'REF2'!I2336,I2336*1.16)</f>
        <v>0</v>
      </c>
      <c r="K2336" t="b">
        <f t="shared" si="77"/>
        <v>0</v>
      </c>
      <c r="L2336">
        <f>'LISTADO GENERAL '!A2348</f>
        <v>0</v>
      </c>
    </row>
    <row r="2337" spans="1:12">
      <c r="A2337" s="22">
        <v>2336</v>
      </c>
      <c r="B2337" t="str">
        <f>+MISCELANEOS!B154</f>
        <v>050370000</v>
      </c>
      <c r="C2337" t="str">
        <f>+MISCELANEOS!E154</f>
        <v>SUTIX MINI INCONTINENCIA X 8 PROTECTORES DIARIOS</v>
      </c>
      <c r="D2337" t="str">
        <f>+MISCELANEOS!F154</f>
        <v>001</v>
      </c>
      <c r="E2337" t="str">
        <f>+MISCELANEOS!I154</f>
        <v>N/A</v>
      </c>
      <c r="F2337" s="20">
        <f>+MISCELANEOS!S154</f>
        <v>45778</v>
      </c>
      <c r="G2337">
        <f>+MISCELANEOS!T154</f>
        <v>0</v>
      </c>
      <c r="H2337" s="21">
        <f>+MISCELANEOS!O154</f>
        <v>0.33333333333333331</v>
      </c>
      <c r="I2337">
        <f t="shared" si="76"/>
        <v>0</v>
      </c>
      <c r="J2337">
        <f>IF('LISTADO GENERAL '!K2349="EXENTO",'REF2'!I2337,I2337*1.16)</f>
        <v>0</v>
      </c>
      <c r="K2337" t="b">
        <f t="shared" si="77"/>
        <v>0</v>
      </c>
      <c r="L2337">
        <f>'LISTADO GENERAL '!A2349</f>
        <v>0</v>
      </c>
    </row>
    <row r="2338" spans="1:12">
      <c r="A2338" s="22">
        <v>2337</v>
      </c>
      <c r="B2338" t="str">
        <f>+MISCELANEOS!B155</f>
        <v>7591616001916</v>
      </c>
      <c r="C2338" t="str">
        <f>+MISCELANEOS!E155</f>
        <v>TALCO BORICADO X 200 GR</v>
      </c>
      <c r="D2338" t="str">
        <f>+MISCELANEOS!F155</f>
        <v>001</v>
      </c>
      <c r="E2338" t="str">
        <f>+MISCELANEOS!I155</f>
        <v>BIOFARCO</v>
      </c>
      <c r="F2338" s="20">
        <f>+MISCELANEOS!S155</f>
        <v>46661</v>
      </c>
      <c r="G2338">
        <f>+MISCELANEOS!T155</f>
        <v>0</v>
      </c>
      <c r="H2338" s="21">
        <f>+MISCELANEOS!O155</f>
        <v>4.8051948051948052</v>
      </c>
      <c r="I2338">
        <f t="shared" si="76"/>
        <v>0</v>
      </c>
      <c r="J2338">
        <f>IF('LISTADO GENERAL '!K2350="EXENTO",'REF2'!I2338,I2338*1.16)</f>
        <v>0</v>
      </c>
      <c r="K2338" t="b">
        <f t="shared" si="77"/>
        <v>0</v>
      </c>
      <c r="L2338">
        <f>'LISTADO GENERAL '!A2350</f>
        <v>0</v>
      </c>
    </row>
    <row r="2339" spans="1:12">
      <c r="A2339" s="22">
        <v>2338</v>
      </c>
      <c r="B2339" t="str">
        <f>+MISCELANEOS!B156</f>
        <v>053150002</v>
      </c>
      <c r="C2339" t="str">
        <f>+MISCELANEOS!E156</f>
        <v xml:space="preserve">TINTE IGORA VITAL 7 ACEITES CASTAÑO MEDIANO  TONO 4-0 </v>
      </c>
      <c r="D2339" t="str">
        <f>+MISCELANEOS!F156</f>
        <v>001</v>
      </c>
      <c r="E2339" t="str">
        <f>+MISCELANEOS!I156</f>
        <v>SANOZ</v>
      </c>
      <c r="F2339" s="20">
        <f>+MISCELANEOS!S156</f>
        <v>46023</v>
      </c>
      <c r="G2339">
        <f>+MISCELANEOS!T156</f>
        <v>0</v>
      </c>
      <c r="H2339" s="21">
        <f>+MISCELANEOS!O156</f>
        <v>4.1111111111111116</v>
      </c>
      <c r="I2339">
        <f t="shared" si="76"/>
        <v>0</v>
      </c>
      <c r="J2339">
        <f>IF('LISTADO GENERAL '!K2351="EXENTO",'REF2'!I2339,I2339*1.16)</f>
        <v>0</v>
      </c>
      <c r="K2339" t="b">
        <f t="shared" si="77"/>
        <v>0</v>
      </c>
      <c r="L2339">
        <f>'LISTADO GENERAL '!A2351</f>
        <v>0</v>
      </c>
    </row>
    <row r="2340" spans="1:12">
      <c r="A2340" s="22">
        <v>2339</v>
      </c>
      <c r="B2340" t="str">
        <f>+MISCELANEOS!B157</f>
        <v>053150004</v>
      </c>
      <c r="C2340" t="str">
        <f>+MISCELANEOS!E157</f>
        <v>TINTE IGORA VITAL 7 ACEITES RUBIO MEDIANO  TONO 7-00</v>
      </c>
      <c r="D2340" t="str">
        <f>+MISCELANEOS!F157</f>
        <v>001</v>
      </c>
      <c r="E2340" t="str">
        <f>+MISCELANEOS!I157</f>
        <v>SANOZ</v>
      </c>
      <c r="F2340" s="20">
        <f>+MISCELANEOS!S157</f>
        <v>45900</v>
      </c>
      <c r="G2340">
        <f>+MISCELANEOS!T157</f>
        <v>0</v>
      </c>
      <c r="H2340" s="21">
        <f>+MISCELANEOS!O157</f>
        <v>4.4047619047619051</v>
      </c>
      <c r="I2340">
        <f t="shared" si="76"/>
        <v>0</v>
      </c>
      <c r="J2340">
        <f>IF('LISTADO GENERAL '!K2352="EXENTO",'REF2'!I2340,I2340*1.16)</f>
        <v>0</v>
      </c>
      <c r="K2340" t="b">
        <f t="shared" si="77"/>
        <v>0</v>
      </c>
      <c r="L2340">
        <f>'LISTADO GENERAL '!A2352</f>
        <v>0</v>
      </c>
    </row>
    <row r="2341" spans="1:12">
      <c r="A2341" s="22">
        <v>2340</v>
      </c>
      <c r="B2341" t="str">
        <f>+MISCELANEOS!B158</f>
        <v>050600007</v>
      </c>
      <c r="C2341" t="str">
        <f>+MISCELANEOS!E158</f>
        <v>UNIC SOL PARA LENTES RGP 180 ML</v>
      </c>
      <c r="D2341" t="str">
        <f>+MISCELANEOS!F158</f>
        <v>001</v>
      </c>
      <c r="E2341" t="str">
        <f>+MISCELANEOS!I158</f>
        <v>MULTILENTE</v>
      </c>
      <c r="F2341" s="20">
        <f>+MISCELANEOS!S158</f>
        <v>45900</v>
      </c>
      <c r="G2341">
        <f>+MISCELANEOS!T158</f>
        <v>0</v>
      </c>
      <c r="H2341" s="21">
        <f>+MISCELANEOS!O158</f>
        <v>5.4285714285714279</v>
      </c>
      <c r="I2341">
        <f t="shared" si="76"/>
        <v>0</v>
      </c>
      <c r="J2341">
        <f>IF('LISTADO GENERAL '!K2353="EXENTO",'REF2'!I2341,I2341*1.16)</f>
        <v>0</v>
      </c>
      <c r="K2341" t="b">
        <f t="shared" si="77"/>
        <v>0</v>
      </c>
      <c r="L2341">
        <f>'LISTADO GENERAL '!A2353</f>
        <v>0</v>
      </c>
    </row>
    <row r="2342" spans="1:12">
      <c r="A2342" s="22">
        <v>2341</v>
      </c>
      <c r="B2342" t="str">
        <f>+MISCELANEOS!B159</f>
        <v>7591616001428</v>
      </c>
      <c r="C2342" t="str">
        <f>+MISCELANEOS!E159</f>
        <v xml:space="preserve">VASELINA X 50 GR </v>
      </c>
      <c r="D2342" t="str">
        <f>+MISCELANEOS!F159</f>
        <v>001</v>
      </c>
      <c r="E2342" t="str">
        <f>+MISCELANEOS!I159</f>
        <v>BIOFARCO</v>
      </c>
      <c r="F2342" s="20">
        <f>+MISCELANEOS!S159</f>
        <v>46692</v>
      </c>
      <c r="G2342">
        <f>+MISCELANEOS!T159</f>
        <v>0</v>
      </c>
      <c r="H2342" s="21">
        <f>+MISCELANEOS!O159</f>
        <v>2.8181818181818179</v>
      </c>
      <c r="I2342">
        <f t="shared" si="76"/>
        <v>0</v>
      </c>
      <c r="J2342">
        <f>IF('LISTADO GENERAL '!K2354="EXENTO",'REF2'!I2342,I2342*1.16)</f>
        <v>0</v>
      </c>
      <c r="K2342" t="b">
        <f t="shared" si="77"/>
        <v>0</v>
      </c>
      <c r="L2342">
        <f>'LISTADO GENERAL '!A2354</f>
        <v>0</v>
      </c>
    </row>
    <row r="2343" spans="1:12">
      <c r="A2343" s="22">
        <v>2342</v>
      </c>
      <c r="B2343" t="str">
        <f>+MISCELANEOS!B160</f>
        <v>050230012</v>
      </c>
      <c r="C2343" t="str">
        <f>+MISCELANEOS!E160</f>
        <v>VIBRADOR INTIMO  PLUS ONE VARA</v>
      </c>
      <c r="D2343" t="str">
        <f>+MISCELANEOS!F160</f>
        <v>001</v>
      </c>
      <c r="E2343" t="str">
        <f>+MISCELANEOS!I160</f>
        <v>BRIUTCARE</v>
      </c>
      <c r="F2343" s="20" t="str">
        <f>+MISCELANEOS!S160</f>
        <v>N/A</v>
      </c>
      <c r="G2343">
        <f>+MISCELANEOS!T160</f>
        <v>0</v>
      </c>
      <c r="H2343" s="21">
        <f>+MISCELANEOS!O160</f>
        <v>39.9</v>
      </c>
      <c r="I2343">
        <f t="shared" si="76"/>
        <v>0</v>
      </c>
      <c r="J2343">
        <f>IF('LISTADO GENERAL '!K2355="EXENTO",'REF2'!I2343,I2343*1.16)</f>
        <v>0</v>
      </c>
      <c r="K2343" t="b">
        <f t="shared" si="77"/>
        <v>0</v>
      </c>
      <c r="L2343">
        <f>'LISTADO GENERAL '!A2355</f>
        <v>0</v>
      </c>
    </row>
    <row r="2344" spans="1:12">
      <c r="A2344" s="22">
        <v>2343</v>
      </c>
      <c r="B2344" t="str">
        <f>+MISCELANEOS!B161</f>
        <v>050230007</v>
      </c>
      <c r="C2344" t="str">
        <f>+MISCELANEOS!E161</f>
        <v>VIBRADOR INTIMO PLUS ONE BALA</v>
      </c>
      <c r="D2344" t="str">
        <f>+MISCELANEOS!F161</f>
        <v>001</v>
      </c>
      <c r="E2344" t="str">
        <f>+MISCELANEOS!I161</f>
        <v>BRIUTCARE</v>
      </c>
      <c r="F2344" s="20" t="str">
        <f>+MISCELANEOS!S161</f>
        <v>N/A</v>
      </c>
      <c r="G2344">
        <f>+MISCELANEOS!T161</f>
        <v>0</v>
      </c>
      <c r="H2344" s="21">
        <f>+MISCELANEOS!O161</f>
        <v>20.205714285714286</v>
      </c>
      <c r="I2344">
        <f t="shared" si="76"/>
        <v>0</v>
      </c>
      <c r="J2344">
        <f>IF('LISTADO GENERAL '!K2356="EXENTO",'REF2'!I2344,I2344*1.16)</f>
        <v>0</v>
      </c>
      <c r="K2344" t="b">
        <f t="shared" si="77"/>
        <v>0</v>
      </c>
      <c r="L2344">
        <f>'LISTADO GENERAL '!A2356</f>
        <v>0</v>
      </c>
    </row>
    <row r="2345" spans="1:12">
      <c r="A2345" s="22">
        <v>2344</v>
      </c>
      <c r="B2345" t="str">
        <f>+MISCELANEOS!B162</f>
        <v>VG1282</v>
      </c>
      <c r="C2345" t="str">
        <f>+MISCELANEOS!E162</f>
        <v>VIOLETA DE GENCIANA X 30 ML SOL</v>
      </c>
      <c r="D2345" t="str">
        <f>+MISCELANEOS!F162</f>
        <v>001</v>
      </c>
      <c r="E2345" t="str">
        <f>+MISCELANEOS!I162</f>
        <v>BIOFARCO</v>
      </c>
      <c r="F2345" s="20">
        <f>+MISCELANEOS!S162</f>
        <v>46631</v>
      </c>
      <c r="G2345">
        <f>+MISCELANEOS!T162</f>
        <v>0</v>
      </c>
      <c r="H2345" s="21">
        <f>+MISCELANEOS!O162</f>
        <v>2.0532467532467535</v>
      </c>
      <c r="I2345">
        <f t="shared" si="76"/>
        <v>0</v>
      </c>
      <c r="J2345">
        <f>IF('LISTADO GENERAL '!K2357="EXENTO",'REF2'!I2345,I2345*1.16)</f>
        <v>0</v>
      </c>
      <c r="K2345" t="b">
        <f t="shared" si="77"/>
        <v>0</v>
      </c>
      <c r="L2345">
        <f>'LISTADO GENERAL '!A2357</f>
        <v>0</v>
      </c>
    </row>
    <row r="2346" spans="1:12">
      <c r="A2346" s="22"/>
      <c r="D2346"/>
      <c r="F2346" s="20"/>
      <c r="H2346" s="21"/>
    </row>
    <row r="2347" spans="1:12">
      <c r="A2347" s="22"/>
      <c r="D2347"/>
      <c r="F2347" s="20"/>
      <c r="H2347" s="21"/>
    </row>
    <row r="2348" spans="1:12">
      <c r="A2348" s="22"/>
      <c r="D2348"/>
      <c r="F2348" s="20"/>
      <c r="H2348" s="21"/>
    </row>
    <row r="2349" spans="1:12">
      <c r="A2349" s="22"/>
      <c r="D2349"/>
      <c r="F2349" s="20"/>
      <c r="H2349" s="21"/>
    </row>
    <row r="2350" spans="1:12">
      <c r="A2350" s="22"/>
      <c r="D2350"/>
      <c r="F2350" s="20"/>
      <c r="H2350" s="21"/>
    </row>
    <row r="2351" spans="1:12">
      <c r="A2351" s="22"/>
      <c r="D2351"/>
      <c r="F2351" s="20"/>
      <c r="H2351" s="21"/>
    </row>
    <row r="2352" spans="1:12">
      <c r="A2352" s="22"/>
      <c r="D2352"/>
      <c r="F2352" s="20"/>
      <c r="H2352" s="21"/>
    </row>
    <row r="2353" spans="1:8">
      <c r="A2353" s="22"/>
      <c r="D2353"/>
      <c r="F2353" s="20"/>
      <c r="H2353" s="21"/>
    </row>
    <row r="2354" spans="1:8">
      <c r="A2354" s="22"/>
      <c r="D2354"/>
      <c r="F2354" s="20"/>
      <c r="H2354" s="21"/>
    </row>
    <row r="2355" spans="1:8">
      <c r="A2355" s="22"/>
      <c r="D2355"/>
      <c r="F2355" s="20"/>
      <c r="H2355" s="21"/>
    </row>
    <row r="2356" spans="1:8">
      <c r="A2356" s="22"/>
      <c r="D2356"/>
      <c r="F2356" s="20"/>
      <c r="H2356" s="21"/>
    </row>
    <row r="2357" spans="1:8">
      <c r="A2357" s="22"/>
      <c r="D2357"/>
      <c r="F2357" s="20"/>
      <c r="H2357" s="21"/>
    </row>
    <row r="2358" spans="1:8">
      <c r="A2358" s="22"/>
      <c r="D2358"/>
      <c r="F2358" s="20"/>
      <c r="H2358" s="21"/>
    </row>
    <row r="2359" spans="1:8">
      <c r="A2359" s="22"/>
      <c r="D2359"/>
      <c r="F2359" s="20"/>
      <c r="H2359" s="21"/>
    </row>
    <row r="2360" spans="1:8">
      <c r="A2360" s="22"/>
      <c r="D2360"/>
      <c r="F2360" s="20"/>
      <c r="H2360" s="21"/>
    </row>
    <row r="2361" spans="1:8">
      <c r="A2361" s="22"/>
      <c r="D2361"/>
      <c r="F2361" s="20"/>
      <c r="H2361" s="21"/>
    </row>
    <row r="2362" spans="1:8">
      <c r="A2362" s="22"/>
      <c r="D2362"/>
      <c r="F2362" s="20"/>
      <c r="H2362" s="21"/>
    </row>
    <row r="2363" spans="1:8">
      <c r="A2363" s="22"/>
      <c r="D2363"/>
      <c r="F2363" s="20"/>
      <c r="H2363" s="21"/>
    </row>
    <row r="2364" spans="1:8">
      <c r="A2364" s="22"/>
      <c r="D2364"/>
      <c r="F2364" s="20"/>
      <c r="H2364" s="21"/>
    </row>
    <row r="2365" spans="1:8">
      <c r="A2365" s="22"/>
      <c r="D2365"/>
      <c r="F2365" s="20"/>
      <c r="H2365" s="21"/>
    </row>
    <row r="2366" spans="1:8">
      <c r="A2366" s="22"/>
      <c r="D2366"/>
      <c r="F2366" s="20"/>
      <c r="H2366" s="21"/>
    </row>
    <row r="2367" spans="1:8">
      <c r="A2367" s="22"/>
      <c r="D2367"/>
      <c r="F2367" s="20"/>
      <c r="H2367" s="21"/>
    </row>
    <row r="2368" spans="1:8">
      <c r="A2368" s="22"/>
      <c r="D2368"/>
      <c r="F2368" s="20"/>
      <c r="H2368" s="21"/>
    </row>
    <row r="2369" spans="1:8">
      <c r="A2369" s="22"/>
      <c r="D2369"/>
      <c r="F2369" s="20"/>
      <c r="H2369" s="21"/>
    </row>
    <row r="2370" spans="1:8">
      <c r="A2370" s="22"/>
      <c r="D2370"/>
      <c r="F2370" s="20"/>
      <c r="H2370" s="21"/>
    </row>
    <row r="2371" spans="1:8">
      <c r="A2371" s="22"/>
      <c r="D2371"/>
      <c r="F2371" s="20"/>
      <c r="H2371" s="21"/>
    </row>
    <row r="2372" spans="1:8">
      <c r="A2372" s="22"/>
      <c r="D2372"/>
      <c r="F2372" s="20"/>
      <c r="H2372" s="21"/>
    </row>
    <row r="2373" spans="1:8">
      <c r="A2373" s="22"/>
      <c r="D2373"/>
      <c r="F2373" s="20"/>
      <c r="H2373" s="21"/>
    </row>
    <row r="2374" spans="1:8">
      <c r="A2374" s="22"/>
      <c r="D2374"/>
      <c r="F2374" s="20"/>
      <c r="H2374" s="21"/>
    </row>
    <row r="2375" spans="1:8">
      <c r="A2375" s="22"/>
      <c r="D2375"/>
      <c r="F2375" s="20"/>
      <c r="H2375" s="21"/>
    </row>
    <row r="2376" spans="1:8">
      <c r="A2376" s="22"/>
      <c r="D2376"/>
      <c r="F2376" s="20"/>
      <c r="H2376" s="21"/>
    </row>
    <row r="2377" spans="1:8">
      <c r="A2377" s="22"/>
      <c r="D2377"/>
      <c r="F2377" s="20"/>
      <c r="H2377" s="21"/>
    </row>
    <row r="2378" spans="1:8">
      <c r="A2378" s="22"/>
      <c r="D2378"/>
      <c r="F2378" s="20"/>
      <c r="H2378" s="21"/>
    </row>
    <row r="2379" spans="1:8">
      <c r="A2379" s="22"/>
      <c r="D2379"/>
      <c r="F2379" s="20"/>
      <c r="H2379" s="21"/>
    </row>
    <row r="2380" spans="1:8">
      <c r="A2380" s="22"/>
      <c r="D2380"/>
      <c r="F2380" s="20"/>
      <c r="H2380" s="21"/>
    </row>
    <row r="2381" spans="1:8">
      <c r="A2381" s="22"/>
      <c r="D2381"/>
      <c r="F2381" s="20"/>
      <c r="H2381" s="21"/>
    </row>
    <row r="2382" spans="1:8">
      <c r="A2382" s="22"/>
      <c r="D2382"/>
      <c r="F2382" s="20"/>
      <c r="H2382" s="21"/>
    </row>
    <row r="2383" spans="1:8">
      <c r="A2383" s="22"/>
      <c r="D2383"/>
      <c r="F2383" s="20"/>
      <c r="H2383" s="21"/>
    </row>
    <row r="2384" spans="1:8">
      <c r="A2384" s="22"/>
      <c r="D2384"/>
      <c r="F2384" s="20"/>
      <c r="H2384" s="21"/>
    </row>
    <row r="2385" spans="1:8">
      <c r="A2385" s="22"/>
      <c r="D2385"/>
      <c r="F2385" s="20"/>
      <c r="H2385" s="21"/>
    </row>
    <row r="2386" spans="1:8">
      <c r="A2386" s="22"/>
      <c r="D2386"/>
      <c r="F2386" s="20"/>
      <c r="H2386" s="21"/>
    </row>
    <row r="2387" spans="1:8">
      <c r="A2387" s="22"/>
      <c r="D2387"/>
      <c r="F2387" s="20"/>
      <c r="H2387" s="21"/>
    </row>
    <row r="2388" spans="1:8">
      <c r="A2388" s="22"/>
      <c r="D2388"/>
      <c r="F2388" s="20"/>
      <c r="H2388" s="21"/>
    </row>
    <row r="2389" spans="1:8">
      <c r="A2389" s="22"/>
      <c r="D2389"/>
      <c r="F2389" s="20"/>
      <c r="H2389" s="21"/>
    </row>
    <row r="2390" spans="1:8">
      <c r="A2390" s="22"/>
      <c r="D2390"/>
      <c r="F2390" s="20"/>
      <c r="H2390" s="21"/>
    </row>
    <row r="2391" spans="1:8">
      <c r="A2391" s="22"/>
      <c r="D2391"/>
      <c r="F2391" s="20"/>
      <c r="H2391" s="21"/>
    </row>
    <row r="2392" spans="1:8">
      <c r="A2392" s="22"/>
      <c r="D2392"/>
      <c r="F2392" s="20"/>
      <c r="H2392" s="21"/>
    </row>
    <row r="2393" spans="1:8">
      <c r="A2393" s="22"/>
      <c r="D2393"/>
      <c r="F2393" s="20"/>
      <c r="H2393" s="21"/>
    </row>
    <row r="2394" spans="1:8">
      <c r="A2394" s="22"/>
      <c r="D2394"/>
      <c r="F2394" s="20"/>
      <c r="H2394" s="21"/>
    </row>
    <row r="2395" spans="1:8">
      <c r="A2395" s="22"/>
      <c r="D2395"/>
      <c r="F2395" s="20"/>
      <c r="H2395" s="21"/>
    </row>
    <row r="2396" spans="1:8">
      <c r="A2396" s="22"/>
      <c r="D2396"/>
      <c r="F2396" s="20"/>
      <c r="H2396" s="21"/>
    </row>
    <row r="2397" spans="1:8">
      <c r="A2397" s="22"/>
      <c r="D2397"/>
      <c r="F2397" s="20"/>
      <c r="H2397" s="21"/>
    </row>
    <row r="2398" spans="1:8">
      <c r="A2398" s="22"/>
      <c r="D2398"/>
      <c r="F2398" s="20"/>
      <c r="H2398" s="21"/>
    </row>
    <row r="2399" spans="1:8">
      <c r="A2399" s="22"/>
      <c r="D2399"/>
      <c r="F2399" s="20"/>
      <c r="H2399" s="21"/>
    </row>
    <row r="2400" spans="1:8">
      <c r="A2400" s="22"/>
      <c r="D2400"/>
      <c r="F2400" s="20"/>
      <c r="H2400" s="21"/>
    </row>
    <row r="2401" spans="1:8">
      <c r="A2401" s="22"/>
      <c r="D2401"/>
      <c r="F2401" s="20"/>
      <c r="H2401" s="21"/>
    </row>
    <row r="2402" spans="1:8">
      <c r="A2402" s="22"/>
      <c r="D2402"/>
      <c r="F2402" s="20"/>
      <c r="H2402" s="21"/>
    </row>
    <row r="2403" spans="1:8">
      <c r="A2403" s="22"/>
      <c r="D2403"/>
      <c r="F2403" s="20"/>
      <c r="H2403" s="21"/>
    </row>
    <row r="2404" spans="1:8">
      <c r="A2404" s="22"/>
      <c r="D2404"/>
      <c r="F2404" s="20"/>
      <c r="H2404" s="21"/>
    </row>
    <row r="2405" spans="1:8">
      <c r="A2405" s="22"/>
      <c r="D2405"/>
      <c r="F2405" s="20"/>
      <c r="H2405" s="21"/>
    </row>
    <row r="2406" spans="1:8">
      <c r="A2406" s="22"/>
      <c r="D2406"/>
      <c r="F2406" s="20"/>
      <c r="H2406" s="21"/>
    </row>
    <row r="2407" spans="1:8">
      <c r="A2407" s="22"/>
      <c r="D2407"/>
      <c r="F2407" s="20"/>
      <c r="H2407" s="21"/>
    </row>
    <row r="2408" spans="1:8">
      <c r="A2408" s="22"/>
      <c r="D2408"/>
      <c r="F2408" s="20"/>
      <c r="H2408" s="21"/>
    </row>
    <row r="2409" spans="1:8">
      <c r="A2409" s="22"/>
      <c r="D2409"/>
      <c r="F2409" s="20"/>
      <c r="H2409" s="21"/>
    </row>
    <row r="2410" spans="1:8">
      <c r="A2410" s="22"/>
      <c r="D2410"/>
      <c r="F2410" s="20"/>
      <c r="H2410" s="21"/>
    </row>
    <row r="2411" spans="1:8">
      <c r="A2411" s="22"/>
      <c r="D2411"/>
      <c r="F2411" s="20"/>
      <c r="H2411" s="21"/>
    </row>
    <row r="2412" spans="1:8">
      <c r="A2412" s="22"/>
      <c r="D2412"/>
      <c r="F2412" s="20"/>
      <c r="H2412" s="21"/>
    </row>
    <row r="2413" spans="1:8">
      <c r="A2413" s="22"/>
      <c r="D2413"/>
      <c r="F2413" s="20"/>
      <c r="H2413" s="21"/>
    </row>
    <row r="2414" spans="1:8">
      <c r="A2414" s="22"/>
      <c r="D2414"/>
      <c r="F2414" s="20"/>
      <c r="H2414" s="21"/>
    </row>
    <row r="2415" spans="1:8">
      <c r="A2415" s="22"/>
      <c r="D2415"/>
      <c r="F2415" s="20"/>
      <c r="H2415" s="21"/>
    </row>
    <row r="2416" spans="1:8">
      <c r="A2416" s="22"/>
      <c r="D2416"/>
      <c r="F2416" s="20"/>
      <c r="H2416" s="21"/>
    </row>
    <row r="2417" spans="1:8">
      <c r="A2417" s="22"/>
      <c r="D2417"/>
      <c r="F2417" s="20"/>
      <c r="H2417" s="21"/>
    </row>
    <row r="2418" spans="1:8">
      <c r="A2418" s="22"/>
      <c r="D2418"/>
      <c r="F2418" s="20"/>
      <c r="H2418" s="21"/>
    </row>
    <row r="2419" spans="1:8">
      <c r="A2419" s="22"/>
      <c r="D2419"/>
      <c r="F2419" s="20"/>
      <c r="H2419" s="21"/>
    </row>
    <row r="2420" spans="1:8">
      <c r="A2420" s="22"/>
      <c r="D2420"/>
      <c r="F2420" s="20"/>
      <c r="H2420" s="21"/>
    </row>
    <row r="2421" spans="1:8">
      <c r="A2421" s="22"/>
      <c r="D2421"/>
      <c r="F2421" s="20"/>
      <c r="H2421" s="21"/>
    </row>
    <row r="2422" spans="1:8">
      <c r="A2422" s="22"/>
      <c r="D2422"/>
      <c r="F2422" s="20"/>
      <c r="H2422" s="21"/>
    </row>
    <row r="2423" spans="1:8">
      <c r="A2423" s="22"/>
      <c r="D2423"/>
      <c r="F2423" s="20"/>
      <c r="H2423" s="21"/>
    </row>
    <row r="2424" spans="1:8">
      <c r="A2424" s="22"/>
      <c r="D2424"/>
      <c r="F2424" s="20"/>
      <c r="H2424" s="21"/>
    </row>
    <row r="2425" spans="1:8">
      <c r="A2425" s="22"/>
      <c r="D2425"/>
      <c r="F2425" s="20"/>
      <c r="H2425" s="21"/>
    </row>
    <row r="2426" spans="1:8">
      <c r="A2426" s="22"/>
      <c r="D2426"/>
      <c r="F2426" s="20"/>
      <c r="H2426" s="21"/>
    </row>
    <row r="2427" spans="1:8">
      <c r="A2427" s="22"/>
      <c r="D2427"/>
      <c r="F2427" s="20"/>
      <c r="H2427" s="21"/>
    </row>
    <row r="2428" spans="1:8">
      <c r="A2428" s="22"/>
      <c r="D2428"/>
      <c r="F2428" s="20"/>
      <c r="H2428" s="21"/>
    </row>
    <row r="2429" spans="1:8">
      <c r="A2429" s="22"/>
      <c r="D2429"/>
      <c r="F2429" s="20"/>
      <c r="H2429" s="21"/>
    </row>
    <row r="2430" spans="1:8">
      <c r="A2430" s="22"/>
      <c r="D2430"/>
      <c r="F2430" s="20"/>
      <c r="H2430" s="21"/>
    </row>
    <row r="2431" spans="1:8">
      <c r="A2431" s="22"/>
      <c r="D2431"/>
      <c r="F2431" s="20"/>
      <c r="H2431" s="21"/>
    </row>
    <row r="2432" spans="1:8">
      <c r="A2432" s="22"/>
      <c r="D2432"/>
      <c r="F2432" s="20"/>
      <c r="H2432" s="21"/>
    </row>
    <row r="2433" spans="1:8">
      <c r="A2433" s="22"/>
      <c r="D2433"/>
      <c r="F2433" s="20"/>
      <c r="H2433" s="21"/>
    </row>
    <row r="2434" spans="1:8">
      <c r="A2434" s="22"/>
      <c r="D2434"/>
      <c r="F2434" s="20"/>
      <c r="H2434" s="21"/>
    </row>
    <row r="2435" spans="1:8">
      <c r="A2435" s="22"/>
      <c r="D2435"/>
      <c r="F2435" s="20"/>
      <c r="H2435" s="21"/>
    </row>
    <row r="2436" spans="1:8">
      <c r="A2436" s="22"/>
      <c r="D2436"/>
      <c r="F2436" s="20"/>
      <c r="H2436" s="21"/>
    </row>
    <row r="2437" spans="1:8">
      <c r="A2437" s="22"/>
      <c r="D2437"/>
      <c r="F2437" s="20"/>
      <c r="H2437" s="21"/>
    </row>
    <row r="2438" spans="1:8">
      <c r="A2438" s="22"/>
      <c r="D2438"/>
      <c r="F2438" s="20"/>
      <c r="H2438" s="21"/>
    </row>
    <row r="2439" spans="1:8">
      <c r="A2439" s="22"/>
      <c r="D2439"/>
      <c r="F2439" s="20"/>
      <c r="H2439" s="21"/>
    </row>
    <row r="2440" spans="1:8">
      <c r="A2440" s="22"/>
      <c r="D2440"/>
      <c r="F2440" s="20"/>
      <c r="H2440" s="21"/>
    </row>
    <row r="2441" spans="1:8">
      <c r="A2441" s="22"/>
      <c r="D2441"/>
      <c r="F2441" s="20"/>
      <c r="H2441" s="21"/>
    </row>
    <row r="2442" spans="1:8">
      <c r="A2442" s="22"/>
      <c r="D2442"/>
      <c r="F2442" s="20"/>
      <c r="H2442" s="21"/>
    </row>
    <row r="2443" spans="1:8">
      <c r="A2443" s="22"/>
      <c r="D2443"/>
      <c r="F2443" s="20"/>
      <c r="H2443" s="21"/>
    </row>
    <row r="2444" spans="1:8">
      <c r="A2444" s="22"/>
      <c r="D2444"/>
      <c r="F2444" s="20"/>
      <c r="H2444" s="21"/>
    </row>
    <row r="2445" spans="1:8">
      <c r="A2445" s="22"/>
      <c r="D2445"/>
      <c r="F2445" s="20"/>
      <c r="H2445" s="21"/>
    </row>
    <row r="2446" spans="1:8">
      <c r="A2446" s="22"/>
      <c r="D2446"/>
      <c r="F2446" s="20"/>
      <c r="H2446" s="21"/>
    </row>
    <row r="2447" spans="1:8">
      <c r="A2447" s="22"/>
      <c r="D2447"/>
      <c r="F2447" s="20"/>
      <c r="H2447" s="21"/>
    </row>
    <row r="2448" spans="1:8">
      <c r="A2448" s="22"/>
      <c r="D2448"/>
      <c r="F2448" s="20"/>
      <c r="H2448" s="21"/>
    </row>
    <row r="2449" spans="1:8">
      <c r="A2449" s="22"/>
      <c r="D2449"/>
      <c r="F2449" s="20"/>
      <c r="H2449" s="21"/>
    </row>
    <row r="2450" spans="1:8">
      <c r="A2450" s="22"/>
      <c r="D2450"/>
      <c r="F2450" s="20"/>
      <c r="H2450" s="21"/>
    </row>
    <row r="2451" spans="1:8">
      <c r="A2451" s="22"/>
      <c r="D2451"/>
      <c r="F2451" s="20"/>
      <c r="H2451" s="21"/>
    </row>
    <row r="2452" spans="1:8">
      <c r="A2452" s="22"/>
      <c r="D2452"/>
      <c r="F2452" s="20"/>
      <c r="H2452" s="21"/>
    </row>
    <row r="2453" spans="1:8">
      <c r="A2453" s="22"/>
      <c r="D2453"/>
      <c r="F2453" s="20"/>
      <c r="H2453" s="21"/>
    </row>
    <row r="2454" spans="1:8">
      <c r="A2454" s="22"/>
      <c r="D2454"/>
      <c r="F2454" s="20"/>
      <c r="H2454" s="21"/>
    </row>
    <row r="2455" spans="1:8">
      <c r="A2455" s="22"/>
      <c r="D2455"/>
      <c r="F2455" s="20"/>
      <c r="H2455" s="21"/>
    </row>
    <row r="2456" spans="1:8">
      <c r="A2456" s="22"/>
      <c r="D2456"/>
      <c r="F2456" s="20"/>
      <c r="H2456" s="21"/>
    </row>
    <row r="2457" spans="1:8">
      <c r="A2457" s="22"/>
      <c r="D2457"/>
      <c r="F2457" s="20"/>
      <c r="H2457" s="21"/>
    </row>
    <row r="2458" spans="1:8">
      <c r="A2458" s="22"/>
      <c r="D2458"/>
      <c r="F2458" s="20"/>
      <c r="H2458" s="21"/>
    </row>
    <row r="2459" spans="1:8">
      <c r="A2459" s="22"/>
      <c r="D2459"/>
      <c r="F2459" s="20"/>
      <c r="H2459" s="21"/>
    </row>
    <row r="2460" spans="1:8">
      <c r="A2460" s="22"/>
      <c r="D2460"/>
      <c r="F2460" s="20"/>
      <c r="H2460" s="21"/>
    </row>
    <row r="2461" spans="1:8">
      <c r="A2461" s="22"/>
      <c r="D2461"/>
      <c r="F2461" s="20"/>
      <c r="H2461" s="21"/>
    </row>
    <row r="2462" spans="1:8">
      <c r="A2462" s="22"/>
      <c r="D2462"/>
      <c r="F2462" s="20"/>
      <c r="H2462" s="21"/>
    </row>
    <row r="2463" spans="1:8">
      <c r="A2463" s="22"/>
      <c r="D2463"/>
      <c r="F2463" s="20"/>
      <c r="H2463" s="21"/>
    </row>
    <row r="2464" spans="1:8">
      <c r="A2464" s="22"/>
      <c r="D2464"/>
      <c r="F2464" s="20"/>
      <c r="H2464" s="21"/>
    </row>
    <row r="2465" spans="1:8">
      <c r="A2465" s="22"/>
      <c r="D2465"/>
      <c r="F2465" s="20"/>
      <c r="H2465" s="21"/>
    </row>
    <row r="2466" spans="1:8">
      <c r="A2466" s="22"/>
      <c r="D2466"/>
      <c r="F2466" s="20"/>
      <c r="H2466" s="21"/>
    </row>
    <row r="2467" spans="1:8">
      <c r="A2467" s="22"/>
      <c r="D2467"/>
      <c r="F2467" s="20"/>
      <c r="H2467" s="21"/>
    </row>
    <row r="2468" spans="1:8">
      <c r="A2468" s="22"/>
      <c r="D2468"/>
      <c r="F2468" s="20"/>
      <c r="H2468" s="21"/>
    </row>
    <row r="2469" spans="1:8">
      <c r="A2469" s="22"/>
      <c r="D2469"/>
      <c r="F2469" s="20"/>
      <c r="H2469" s="21"/>
    </row>
    <row r="2470" spans="1:8">
      <c r="A2470" s="22"/>
      <c r="D2470"/>
      <c r="F2470" s="20"/>
      <c r="H2470" s="21"/>
    </row>
    <row r="2471" spans="1:8">
      <c r="A2471" s="22"/>
      <c r="D2471"/>
      <c r="F2471" s="20"/>
      <c r="H2471" s="21"/>
    </row>
    <row r="2472" spans="1:8">
      <c r="A2472" s="22"/>
      <c r="D2472"/>
      <c r="F2472" s="20"/>
      <c r="H2472" s="21"/>
    </row>
    <row r="2473" spans="1:8">
      <c r="A2473" s="22"/>
      <c r="D2473"/>
      <c r="F2473" s="20"/>
      <c r="H2473" s="21"/>
    </row>
    <row r="2474" spans="1:8">
      <c r="A2474" s="22"/>
      <c r="D2474"/>
      <c r="F2474" s="20"/>
      <c r="H2474" s="21"/>
    </row>
    <row r="2475" spans="1:8">
      <c r="A2475" s="22"/>
      <c r="D2475"/>
      <c r="F2475" s="20"/>
      <c r="H2475" s="21"/>
    </row>
    <row r="2476" spans="1:8">
      <c r="A2476" s="22"/>
      <c r="D2476"/>
      <c r="F2476" s="20"/>
      <c r="H2476" s="21"/>
    </row>
    <row r="2477" spans="1:8">
      <c r="A2477" s="22"/>
      <c r="D2477"/>
      <c r="F2477" s="20"/>
      <c r="H2477" s="21"/>
    </row>
    <row r="2478" spans="1:8">
      <c r="A2478" s="22"/>
      <c r="D2478"/>
      <c r="F2478" s="20"/>
      <c r="H2478" s="21"/>
    </row>
    <row r="2479" spans="1:8">
      <c r="A2479" s="22"/>
      <c r="D2479"/>
      <c r="F2479" s="20"/>
      <c r="H2479" s="21"/>
    </row>
    <row r="2480" spans="1:8">
      <c r="A2480" s="22"/>
      <c r="D2480"/>
      <c r="F2480" s="20"/>
      <c r="H2480" s="21"/>
    </row>
    <row r="2481" spans="1:8">
      <c r="A2481" s="22"/>
      <c r="D2481"/>
      <c r="F2481" s="20"/>
      <c r="H2481" s="21"/>
    </row>
    <row r="2482" spans="1:8">
      <c r="A2482" s="22"/>
      <c r="D2482"/>
      <c r="F2482" s="20"/>
      <c r="H2482" s="21"/>
    </row>
    <row r="2483" spans="1:8">
      <c r="A2483" s="22"/>
      <c r="D2483"/>
      <c r="F2483" s="20"/>
      <c r="H2483" s="21"/>
    </row>
    <row r="2484" spans="1:8">
      <c r="A2484" s="22"/>
      <c r="D2484"/>
      <c r="F2484" s="20"/>
      <c r="H2484" s="21"/>
    </row>
    <row r="2485" spans="1:8">
      <c r="A2485" s="22"/>
      <c r="D2485"/>
      <c r="F2485" s="20"/>
      <c r="H2485" s="21"/>
    </row>
    <row r="2486" spans="1:8">
      <c r="A2486" s="22"/>
      <c r="D2486"/>
      <c r="F2486" s="20"/>
      <c r="H2486" s="21"/>
    </row>
    <row r="2487" spans="1:8">
      <c r="A2487" s="22"/>
      <c r="D2487"/>
      <c r="F2487" s="20"/>
      <c r="H2487" s="21"/>
    </row>
    <row r="2488" spans="1:8">
      <c r="A2488" s="22"/>
      <c r="D2488"/>
      <c r="F2488" s="20"/>
      <c r="H2488" s="21"/>
    </row>
    <row r="2489" spans="1:8">
      <c r="A2489" s="22"/>
      <c r="D2489"/>
      <c r="F2489" s="20"/>
      <c r="H2489" s="21"/>
    </row>
    <row r="2490" spans="1:8">
      <c r="A2490" s="22"/>
      <c r="D2490"/>
      <c r="F2490" s="20"/>
      <c r="H2490" s="21"/>
    </row>
    <row r="2491" spans="1:8">
      <c r="A2491" s="22"/>
      <c r="D2491"/>
      <c r="F2491" s="20"/>
      <c r="H2491" s="21"/>
    </row>
    <row r="2492" spans="1:8">
      <c r="A2492" s="22"/>
      <c r="D2492"/>
      <c r="F2492" s="20"/>
      <c r="H2492" s="21"/>
    </row>
    <row r="2493" spans="1:8">
      <c r="A2493" s="22"/>
      <c r="D2493"/>
      <c r="F2493" s="20"/>
      <c r="H2493" s="21"/>
    </row>
    <row r="2494" spans="1:8">
      <c r="A2494" s="22"/>
      <c r="D2494"/>
      <c r="F2494" s="20"/>
      <c r="H2494" s="21"/>
    </row>
    <row r="2495" spans="1:8">
      <c r="A2495" s="22"/>
      <c r="D2495"/>
      <c r="F2495" s="20"/>
      <c r="H2495" s="21"/>
    </row>
    <row r="2496" spans="1:8">
      <c r="A2496" s="22"/>
      <c r="D2496"/>
      <c r="F2496" s="20"/>
      <c r="H2496" s="21"/>
    </row>
    <row r="2497" spans="1:8">
      <c r="A2497" s="22"/>
      <c r="D2497"/>
      <c r="F2497" s="20"/>
      <c r="H2497" s="21"/>
    </row>
    <row r="2498" spans="1:8">
      <c r="A2498" s="22"/>
      <c r="D2498"/>
      <c r="F2498" s="20"/>
      <c r="H2498" s="21"/>
    </row>
    <row r="2499" spans="1:8">
      <c r="A2499" s="22"/>
      <c r="D2499"/>
      <c r="F2499" s="20"/>
      <c r="H2499" s="21"/>
    </row>
    <row r="2500" spans="1:8">
      <c r="A2500" s="22"/>
      <c r="D2500"/>
      <c r="F2500" s="20"/>
      <c r="H2500" s="21"/>
    </row>
    <row r="2501" spans="1:8">
      <c r="A2501" s="22"/>
      <c r="D2501"/>
      <c r="F2501" s="20"/>
      <c r="H2501" s="21"/>
    </row>
    <row r="2502" spans="1:8">
      <c r="A2502" s="22"/>
      <c r="D2502"/>
      <c r="F2502" s="20"/>
      <c r="H2502" s="21"/>
    </row>
    <row r="2503" spans="1:8">
      <c r="A2503" s="22"/>
      <c r="D2503"/>
      <c r="F2503" s="20"/>
      <c r="H2503" s="21"/>
    </row>
    <row r="2504" spans="1:8">
      <c r="A2504" s="22"/>
      <c r="D2504"/>
      <c r="F2504" s="20"/>
      <c r="H2504" s="21"/>
    </row>
    <row r="2505" spans="1:8">
      <c r="A2505" s="22"/>
      <c r="D2505"/>
      <c r="F2505" s="20"/>
      <c r="H2505" s="21"/>
    </row>
    <row r="2506" spans="1:8">
      <c r="A2506" s="22"/>
      <c r="D2506"/>
      <c r="F2506" s="20"/>
      <c r="H2506" s="21"/>
    </row>
    <row r="2507" spans="1:8">
      <c r="A2507" s="22"/>
      <c r="D2507"/>
      <c r="F2507" s="20"/>
      <c r="H2507" s="21"/>
    </row>
    <row r="2508" spans="1:8">
      <c r="A2508" s="22"/>
      <c r="D2508"/>
      <c r="F2508" s="20"/>
      <c r="H2508" s="21"/>
    </row>
    <row r="2509" spans="1:8">
      <c r="A2509" s="22"/>
      <c r="D2509"/>
      <c r="F2509" s="20"/>
      <c r="H2509" s="21"/>
    </row>
    <row r="2510" spans="1:8">
      <c r="A2510" s="22"/>
      <c r="D2510"/>
      <c r="F2510" s="20"/>
      <c r="H2510" s="21"/>
    </row>
    <row r="2511" spans="1:8">
      <c r="A2511" s="22"/>
      <c r="D2511"/>
      <c r="F2511" s="20"/>
      <c r="H2511" s="21"/>
    </row>
    <row r="2512" spans="1:8">
      <c r="A2512" s="22"/>
      <c r="D2512"/>
      <c r="F2512" s="20"/>
      <c r="H2512" s="21"/>
    </row>
    <row r="2513" spans="1:8">
      <c r="A2513" s="22"/>
      <c r="D2513"/>
      <c r="F2513" s="20"/>
      <c r="H2513" s="21"/>
    </row>
    <row r="2514" spans="1:8">
      <c r="A2514" s="22"/>
      <c r="D2514"/>
      <c r="F2514" s="20"/>
      <c r="H2514" s="21"/>
    </row>
    <row r="2515" spans="1:8">
      <c r="A2515" s="22"/>
      <c r="D2515"/>
      <c r="F2515" s="20"/>
      <c r="H2515" s="21"/>
    </row>
    <row r="2516" spans="1:8">
      <c r="A2516" s="22"/>
      <c r="D2516"/>
      <c r="F2516" s="20"/>
      <c r="H2516" s="21"/>
    </row>
    <row r="2517" spans="1:8">
      <c r="A2517" s="22"/>
      <c r="D2517"/>
      <c r="F2517" s="20"/>
      <c r="H2517" s="21"/>
    </row>
    <row r="2518" spans="1:8">
      <c r="A2518" s="22"/>
      <c r="D2518"/>
      <c r="F2518" s="20"/>
      <c r="H2518" s="21"/>
    </row>
    <row r="2519" spans="1:8">
      <c r="A2519" s="22"/>
      <c r="D2519"/>
      <c r="F2519" s="20"/>
      <c r="H2519" s="21"/>
    </row>
    <row r="2520" spans="1:8">
      <c r="A2520" s="22"/>
      <c r="D2520"/>
      <c r="F2520" s="20"/>
      <c r="H2520" s="21"/>
    </row>
    <row r="2521" spans="1:8">
      <c r="A2521" s="22"/>
      <c r="D2521"/>
      <c r="F2521" s="20"/>
      <c r="H2521" s="21"/>
    </row>
    <row r="2522" spans="1:8">
      <c r="A2522" s="22"/>
      <c r="D2522"/>
      <c r="F2522" s="20"/>
      <c r="H2522" s="21"/>
    </row>
    <row r="2523" spans="1:8">
      <c r="A2523" s="22"/>
      <c r="D2523"/>
      <c r="F2523" s="20"/>
      <c r="H2523" s="21"/>
    </row>
    <row r="2524" spans="1:8">
      <c r="A2524" s="22"/>
      <c r="D2524"/>
      <c r="F2524" s="20"/>
      <c r="H2524" s="21"/>
    </row>
    <row r="2525" spans="1:8">
      <c r="A2525" s="22"/>
      <c r="D2525"/>
      <c r="F2525" s="20"/>
      <c r="H2525" s="21"/>
    </row>
    <row r="2526" spans="1:8">
      <c r="A2526" s="22"/>
      <c r="D2526"/>
      <c r="F2526" s="20"/>
      <c r="H2526" s="21"/>
    </row>
    <row r="2527" spans="1:8">
      <c r="A2527" s="22"/>
      <c r="D2527"/>
      <c r="F2527" s="20"/>
      <c r="H2527" s="21"/>
    </row>
    <row r="2528" spans="1:8">
      <c r="A2528" s="22"/>
      <c r="D2528"/>
      <c r="F2528" s="20"/>
      <c r="H2528" s="21"/>
    </row>
    <row r="2529" spans="1:8">
      <c r="A2529" s="22"/>
      <c r="D2529"/>
      <c r="F2529" s="20"/>
      <c r="H2529" s="21"/>
    </row>
    <row r="2530" spans="1:8">
      <c r="A2530" s="22"/>
      <c r="D2530"/>
      <c r="F2530" s="20"/>
      <c r="H2530" s="21"/>
    </row>
    <row r="2531" spans="1:8">
      <c r="A2531" s="22"/>
      <c r="D2531"/>
      <c r="F2531" s="20"/>
      <c r="H2531" s="21"/>
    </row>
    <row r="2532" spans="1:8">
      <c r="A2532" s="22"/>
      <c r="D2532"/>
      <c r="F2532" s="20"/>
      <c r="H2532" s="21"/>
    </row>
    <row r="2533" spans="1:8">
      <c r="A2533" s="22"/>
      <c r="D2533"/>
      <c r="F2533" s="20"/>
      <c r="H2533" s="21"/>
    </row>
    <row r="2534" spans="1:8">
      <c r="A2534" s="22"/>
      <c r="D2534"/>
      <c r="F2534" s="20"/>
      <c r="H2534" s="21"/>
    </row>
    <row r="2535" spans="1:8">
      <c r="A2535" s="22"/>
      <c r="D2535"/>
      <c r="F2535" s="20"/>
      <c r="H2535" s="21"/>
    </row>
    <row r="2536" spans="1:8">
      <c r="A2536" s="22"/>
      <c r="D2536"/>
      <c r="F2536" s="20"/>
      <c r="H2536" s="21"/>
    </row>
    <row r="2537" spans="1:8">
      <c r="A2537" s="22"/>
      <c r="D2537"/>
      <c r="F2537" s="20"/>
      <c r="H2537" s="21"/>
    </row>
    <row r="2538" spans="1:8">
      <c r="A2538" s="22"/>
      <c r="D2538"/>
      <c r="F2538" s="20"/>
      <c r="H2538" s="21"/>
    </row>
    <row r="2539" spans="1:8">
      <c r="A2539" s="22"/>
      <c r="D2539"/>
      <c r="F2539" s="20"/>
      <c r="H2539" s="21"/>
    </row>
    <row r="2540" spans="1:8">
      <c r="A2540" s="22"/>
      <c r="D2540"/>
      <c r="F2540" s="20"/>
      <c r="H2540" s="21"/>
    </row>
    <row r="2541" spans="1:8">
      <c r="A2541" s="22"/>
      <c r="D2541"/>
      <c r="F2541" s="20"/>
      <c r="H2541" s="21"/>
    </row>
    <row r="2542" spans="1:8">
      <c r="A2542" s="22"/>
      <c r="D2542"/>
      <c r="F2542" s="20"/>
      <c r="H2542" s="21"/>
    </row>
    <row r="2543" spans="1:8">
      <c r="A2543" s="22"/>
      <c r="D2543"/>
      <c r="F2543" s="20"/>
      <c r="H2543" s="21"/>
    </row>
    <row r="2544" spans="1:8">
      <c r="A2544" s="22"/>
      <c r="D2544"/>
      <c r="F2544" s="20"/>
      <c r="H2544" s="21"/>
    </row>
    <row r="2545" spans="1:8">
      <c r="A2545" s="22"/>
      <c r="D2545"/>
      <c r="F2545" s="20"/>
      <c r="H2545" s="21"/>
    </row>
    <row r="2546" spans="1:8">
      <c r="A2546" s="22"/>
      <c r="D2546"/>
      <c r="F2546" s="20"/>
      <c r="H2546" s="21"/>
    </row>
    <row r="2547" spans="1:8">
      <c r="A2547" s="22"/>
      <c r="D2547"/>
      <c r="F2547" s="20"/>
      <c r="H2547" s="21"/>
    </row>
    <row r="2548" spans="1:8">
      <c r="A2548" s="22"/>
      <c r="D2548"/>
      <c r="F2548" s="20"/>
      <c r="H2548" s="21"/>
    </row>
    <row r="2549" spans="1:8">
      <c r="A2549" s="22"/>
      <c r="D2549"/>
      <c r="F2549" s="20"/>
      <c r="H2549" s="21"/>
    </row>
    <row r="2550" spans="1:8">
      <c r="A2550" s="22"/>
      <c r="D2550"/>
      <c r="F2550" s="20"/>
      <c r="H2550" s="21"/>
    </row>
    <row r="2551" spans="1:8">
      <c r="A2551" s="22"/>
      <c r="D2551"/>
      <c r="F2551" s="20"/>
      <c r="H2551" s="21"/>
    </row>
    <row r="2552" spans="1:8">
      <c r="A2552" s="22"/>
      <c r="D2552"/>
      <c r="F2552" s="20"/>
      <c r="H2552" s="21"/>
    </row>
    <row r="2553" spans="1:8">
      <c r="A2553" s="22"/>
      <c r="D2553"/>
      <c r="F2553" s="20"/>
      <c r="H2553" s="21"/>
    </row>
    <row r="2554" spans="1:8">
      <c r="A2554" s="22"/>
      <c r="D2554"/>
      <c r="F2554" s="20"/>
      <c r="H2554" s="21"/>
    </row>
    <row r="2555" spans="1:8">
      <c r="A2555" s="22"/>
      <c r="D2555"/>
      <c r="F2555" s="20"/>
      <c r="H2555" s="21"/>
    </row>
    <row r="2556" spans="1:8">
      <c r="A2556" s="22"/>
      <c r="D2556"/>
      <c r="F2556" s="20"/>
      <c r="H2556" s="21"/>
    </row>
    <row r="2557" spans="1:8">
      <c r="A2557" s="22"/>
      <c r="D2557"/>
      <c r="F2557" s="20"/>
      <c r="H2557" s="21"/>
    </row>
    <row r="2558" spans="1:8">
      <c r="A2558" s="22"/>
      <c r="D2558"/>
      <c r="F2558" s="20"/>
      <c r="H2558" s="21"/>
    </row>
    <row r="2559" spans="1:8">
      <c r="A2559" s="22"/>
      <c r="D2559"/>
      <c r="F2559" s="20"/>
      <c r="H2559" s="21"/>
    </row>
    <row r="2560" spans="1:8">
      <c r="A2560" s="22"/>
      <c r="D2560"/>
      <c r="F2560" s="20"/>
      <c r="H2560" s="21"/>
    </row>
    <row r="2561" spans="1:8">
      <c r="A2561" s="22"/>
      <c r="D2561"/>
      <c r="F2561" s="20"/>
      <c r="H2561" s="21"/>
    </row>
    <row r="2562" spans="1:8">
      <c r="A2562" s="22"/>
      <c r="D2562"/>
      <c r="F2562" s="20"/>
      <c r="H2562" s="21"/>
    </row>
    <row r="2563" spans="1:8">
      <c r="A2563" s="22"/>
      <c r="D2563"/>
      <c r="F2563" s="20"/>
      <c r="H2563" s="21"/>
    </row>
    <row r="2564" spans="1:8">
      <c r="A2564" s="22"/>
      <c r="D2564"/>
      <c r="F2564" s="20"/>
      <c r="H2564" s="21"/>
    </row>
    <row r="2565" spans="1:8">
      <c r="A2565" s="22"/>
      <c r="D2565"/>
      <c r="F2565" s="20"/>
      <c r="H2565" s="21"/>
    </row>
    <row r="2566" spans="1:8">
      <c r="A2566" s="22"/>
      <c r="D2566"/>
      <c r="F2566" s="20"/>
      <c r="H2566" s="21"/>
    </row>
    <row r="2567" spans="1:8">
      <c r="A2567" s="22"/>
      <c r="D2567"/>
      <c r="F2567" s="20"/>
      <c r="H2567" s="21"/>
    </row>
    <row r="2568" spans="1:8">
      <c r="A2568" s="22"/>
      <c r="D2568"/>
      <c r="F2568" s="20"/>
      <c r="H2568" s="21"/>
    </row>
    <row r="2569" spans="1:8">
      <c r="A2569" s="22"/>
      <c r="D2569"/>
      <c r="F2569" s="20"/>
      <c r="H2569" s="21"/>
    </row>
    <row r="2570" spans="1:8">
      <c r="A2570" s="22"/>
      <c r="D2570"/>
      <c r="F2570" s="20"/>
      <c r="H2570" s="21"/>
    </row>
    <row r="2571" spans="1:8">
      <c r="A2571" s="22"/>
      <c r="D2571"/>
      <c r="F2571" s="20"/>
      <c r="H2571" s="21"/>
    </row>
    <row r="2572" spans="1:8">
      <c r="A2572" s="22"/>
      <c r="D2572"/>
      <c r="F2572" s="20"/>
      <c r="H2572" s="21"/>
    </row>
    <row r="2573" spans="1:8">
      <c r="A2573" s="22"/>
      <c r="D2573"/>
      <c r="F2573" s="20"/>
      <c r="H2573" s="21"/>
    </row>
    <row r="2574" spans="1:8">
      <c r="A2574" s="22"/>
      <c r="D2574"/>
      <c r="F2574" s="20"/>
      <c r="H2574" s="21"/>
    </row>
    <row r="2575" spans="1:8">
      <c r="A2575" s="22"/>
      <c r="D2575"/>
      <c r="F2575" s="20"/>
      <c r="H2575" s="21"/>
    </row>
    <row r="2576" spans="1:8">
      <c r="A2576" s="22"/>
      <c r="D2576"/>
      <c r="F2576" s="20"/>
      <c r="H2576" s="21"/>
    </row>
    <row r="2577" spans="1:8">
      <c r="A2577" s="22"/>
      <c r="D2577"/>
      <c r="F2577" s="20"/>
      <c r="H2577" s="21"/>
    </row>
    <row r="2578" spans="1:8">
      <c r="A2578" s="22"/>
      <c r="D2578"/>
      <c r="F2578" s="20"/>
      <c r="H2578" s="21"/>
    </row>
    <row r="2579" spans="1:8">
      <c r="A2579" s="22"/>
      <c r="D2579"/>
      <c r="F2579" s="20"/>
      <c r="H2579" s="21"/>
    </row>
    <row r="2580" spans="1:8">
      <c r="A2580" s="22"/>
      <c r="D2580"/>
      <c r="F2580" s="20"/>
      <c r="H2580" s="21"/>
    </row>
    <row r="2581" spans="1:8">
      <c r="A2581" s="22"/>
      <c r="D2581"/>
      <c r="F2581" s="20"/>
      <c r="H2581" s="21"/>
    </row>
    <row r="2582" spans="1:8">
      <c r="A2582" s="22"/>
      <c r="D2582"/>
      <c r="F2582" s="20"/>
      <c r="H2582" s="21"/>
    </row>
    <row r="2583" spans="1:8">
      <c r="A2583" s="22"/>
      <c r="D2583"/>
      <c r="F2583" s="20"/>
      <c r="H2583" s="21"/>
    </row>
    <row r="2584" spans="1:8">
      <c r="A2584" s="22"/>
      <c r="D2584"/>
      <c r="F2584" s="20"/>
      <c r="H2584" s="21"/>
    </row>
    <row r="2585" spans="1:8">
      <c r="A2585" s="22"/>
      <c r="D2585"/>
      <c r="F2585" s="20"/>
      <c r="H2585" s="21"/>
    </row>
    <row r="2586" spans="1:8">
      <c r="A2586" s="22"/>
      <c r="D2586"/>
      <c r="F2586" s="20"/>
      <c r="H2586" s="21"/>
    </row>
    <row r="2587" spans="1:8">
      <c r="A2587" s="22"/>
      <c r="D2587"/>
      <c r="F2587" s="20"/>
      <c r="H2587" s="21"/>
    </row>
    <row r="2588" spans="1:8">
      <c r="A2588" s="22"/>
      <c r="D2588"/>
      <c r="F2588" s="20"/>
      <c r="H2588" s="21"/>
    </row>
    <row r="2589" spans="1:8">
      <c r="A2589" s="22"/>
      <c r="D2589"/>
      <c r="F2589" s="20"/>
      <c r="H2589" s="21"/>
    </row>
    <row r="2590" spans="1:8">
      <c r="A2590" s="22"/>
      <c r="D2590"/>
      <c r="F2590" s="20"/>
      <c r="H2590" s="21"/>
    </row>
    <row r="2591" spans="1:8">
      <c r="A2591" s="22"/>
      <c r="D2591"/>
      <c r="F2591" s="20"/>
      <c r="H2591" s="21"/>
    </row>
    <row r="2592" spans="1:8">
      <c r="A2592" s="22"/>
      <c r="D2592"/>
      <c r="F2592" s="20"/>
      <c r="H2592" s="21"/>
    </row>
    <row r="2593" spans="1:8">
      <c r="A2593" s="22"/>
      <c r="D2593"/>
      <c r="F2593" s="20"/>
      <c r="H2593" s="21"/>
    </row>
    <row r="2594" spans="1:8">
      <c r="A2594" s="22"/>
      <c r="D2594"/>
      <c r="F2594" s="20"/>
      <c r="H2594" s="21"/>
    </row>
    <row r="2595" spans="1:8">
      <c r="A2595" s="22"/>
      <c r="D2595"/>
      <c r="F2595" s="20"/>
      <c r="H2595" s="21"/>
    </row>
    <row r="2596" spans="1:8">
      <c r="A2596" s="22"/>
      <c r="D2596"/>
      <c r="F2596" s="20"/>
      <c r="H2596" s="21"/>
    </row>
    <row r="2597" spans="1:8">
      <c r="A2597" s="22"/>
      <c r="D2597"/>
      <c r="F2597" s="20"/>
      <c r="H2597" s="21"/>
    </row>
    <row r="2598" spans="1:8">
      <c r="A2598" s="22"/>
      <c r="D2598"/>
      <c r="F2598" s="20"/>
      <c r="H2598" s="21"/>
    </row>
    <row r="2599" spans="1:8">
      <c r="A2599" s="22"/>
      <c r="D2599"/>
      <c r="F2599" s="20"/>
      <c r="H2599" s="21"/>
    </row>
    <row r="2600" spans="1:8">
      <c r="A2600" s="22"/>
      <c r="D2600"/>
      <c r="F2600" s="20"/>
      <c r="H2600" s="21"/>
    </row>
    <row r="2601" spans="1:8">
      <c r="A2601" s="22"/>
      <c r="D2601"/>
      <c r="F2601" s="20"/>
      <c r="H2601" s="21"/>
    </row>
    <row r="2602" spans="1:8">
      <c r="A2602" s="22"/>
      <c r="D2602"/>
      <c r="F2602" s="20"/>
      <c r="H2602" s="21"/>
    </row>
    <row r="2603" spans="1:8">
      <c r="A2603" s="22"/>
      <c r="D2603"/>
      <c r="F2603" s="20"/>
      <c r="H2603" s="21"/>
    </row>
    <row r="2604" spans="1:8">
      <c r="A2604" s="22"/>
      <c r="D2604"/>
      <c r="F2604" s="20"/>
      <c r="H2604" s="21"/>
    </row>
    <row r="2605" spans="1:8">
      <c r="A2605" s="22"/>
      <c r="D2605"/>
      <c r="F2605" s="20"/>
      <c r="H2605" s="21"/>
    </row>
    <row r="2606" spans="1:8">
      <c r="A2606" s="22"/>
      <c r="D2606"/>
      <c r="F2606" s="20"/>
      <c r="H2606" s="21"/>
    </row>
    <row r="2607" spans="1:8">
      <c r="A2607" s="22"/>
      <c r="D2607"/>
      <c r="F2607" s="20"/>
      <c r="H2607" s="21"/>
    </row>
    <row r="2608" spans="1:8">
      <c r="A2608" s="22"/>
      <c r="D2608"/>
      <c r="F2608" s="20"/>
      <c r="H2608" s="21"/>
    </row>
    <row r="2609" spans="1:8">
      <c r="A2609" s="22"/>
      <c r="D2609"/>
      <c r="F2609" s="20"/>
      <c r="H2609" s="21"/>
    </row>
    <row r="2610" spans="1:8">
      <c r="A2610" s="22"/>
      <c r="D2610"/>
      <c r="F2610" s="20"/>
      <c r="H2610" s="21"/>
    </row>
    <row r="2611" spans="1:8">
      <c r="A2611" s="22"/>
      <c r="D2611"/>
      <c r="F2611" s="20"/>
      <c r="H2611" s="21"/>
    </row>
    <row r="2612" spans="1:8">
      <c r="A2612" s="22"/>
      <c r="D2612"/>
      <c r="F2612" s="20"/>
      <c r="H2612" s="21"/>
    </row>
    <row r="2613" spans="1:8">
      <c r="A2613" s="22"/>
      <c r="D2613"/>
      <c r="F2613" s="20"/>
      <c r="H2613" s="21"/>
    </row>
    <row r="2614" spans="1:8">
      <c r="A2614" s="22"/>
      <c r="D2614"/>
      <c r="F2614" s="20"/>
      <c r="H2614" s="21"/>
    </row>
    <row r="2615" spans="1:8">
      <c r="A2615" s="22"/>
      <c r="D2615"/>
      <c r="F2615" s="20"/>
      <c r="H2615" s="21"/>
    </row>
    <row r="2616" spans="1:8">
      <c r="A2616" s="22"/>
      <c r="D2616"/>
      <c r="F2616" s="20"/>
      <c r="H2616" s="21"/>
    </row>
    <row r="2617" spans="1:8">
      <c r="A2617" s="22"/>
      <c r="D2617"/>
      <c r="F2617" s="20"/>
      <c r="H2617" s="21"/>
    </row>
    <row r="2618" spans="1:8">
      <c r="A2618" s="22"/>
      <c r="D2618"/>
      <c r="F2618" s="20"/>
      <c r="H2618" s="21"/>
    </row>
    <row r="2619" spans="1:8">
      <c r="A2619" s="22"/>
      <c r="D2619"/>
      <c r="F2619" s="20"/>
      <c r="H2619" s="21"/>
    </row>
    <row r="2620" spans="1:8">
      <c r="A2620" s="22"/>
      <c r="D2620"/>
      <c r="F2620" s="20"/>
      <c r="H2620" s="21"/>
    </row>
    <row r="2621" spans="1:8">
      <c r="A2621" s="22"/>
      <c r="D2621"/>
      <c r="F2621" s="20"/>
      <c r="H2621" s="21"/>
    </row>
    <row r="2622" spans="1:8">
      <c r="A2622" s="22"/>
      <c r="D2622"/>
      <c r="F2622" s="20"/>
      <c r="H2622" s="21"/>
    </row>
    <row r="2623" spans="1:8">
      <c r="A2623" s="22"/>
      <c r="D2623"/>
      <c r="F2623" s="20"/>
      <c r="H2623" s="21"/>
    </row>
    <row r="2624" spans="1:8">
      <c r="A2624" s="22"/>
      <c r="D2624"/>
      <c r="F2624" s="20"/>
      <c r="H2624" s="21"/>
    </row>
    <row r="2625" spans="1:8">
      <c r="A2625" s="22"/>
      <c r="D2625"/>
      <c r="F2625" s="20"/>
      <c r="H2625" s="21"/>
    </row>
    <row r="2626" spans="1:8">
      <c r="A2626" s="22"/>
      <c r="D2626"/>
      <c r="F2626" s="20"/>
      <c r="H2626" s="21"/>
    </row>
    <row r="2627" spans="1:8">
      <c r="A2627" s="22"/>
      <c r="D2627"/>
      <c r="F2627" s="20"/>
      <c r="H2627" s="21"/>
    </row>
    <row r="2628" spans="1:8">
      <c r="A2628" s="22"/>
      <c r="D2628"/>
      <c r="F2628" s="20"/>
      <c r="H2628" s="21"/>
    </row>
    <row r="2629" spans="1:8">
      <c r="A2629" s="22"/>
      <c r="D2629"/>
      <c r="F2629" s="20"/>
      <c r="H2629" s="21"/>
    </row>
    <row r="2630" spans="1:8">
      <c r="A2630" s="22"/>
      <c r="D2630"/>
      <c r="F2630" s="20"/>
      <c r="H2630" s="21"/>
    </row>
    <row r="2631" spans="1:8">
      <c r="A2631" s="22"/>
      <c r="D2631"/>
      <c r="F2631" s="20"/>
      <c r="H2631" s="21"/>
    </row>
    <row r="2632" spans="1:8">
      <c r="A2632" s="22"/>
      <c r="D2632"/>
      <c r="F2632" s="20"/>
      <c r="H2632" s="21"/>
    </row>
    <row r="2633" spans="1:8">
      <c r="A2633" s="22"/>
      <c r="D2633"/>
      <c r="F2633" s="20"/>
      <c r="H2633" s="21"/>
    </row>
    <row r="2634" spans="1:8">
      <c r="A2634" s="22"/>
      <c r="D2634"/>
      <c r="F2634" s="20"/>
      <c r="H2634" s="21"/>
    </row>
    <row r="2635" spans="1:8">
      <c r="A2635" s="22"/>
      <c r="D2635"/>
      <c r="F2635" s="20"/>
      <c r="H2635" s="21"/>
    </row>
    <row r="2636" spans="1:8">
      <c r="A2636" s="22"/>
      <c r="D2636"/>
      <c r="F2636" s="20"/>
      <c r="H2636" s="21"/>
    </row>
    <row r="2637" spans="1:8">
      <c r="A2637" s="22"/>
      <c r="D2637"/>
      <c r="F2637" s="20"/>
      <c r="H2637" s="21"/>
    </row>
    <row r="2638" spans="1:8">
      <c r="A2638" s="22"/>
      <c r="D2638"/>
      <c r="F2638" s="20"/>
      <c r="H2638" s="21"/>
    </row>
    <row r="2639" spans="1:8">
      <c r="A2639" s="22"/>
      <c r="D2639"/>
      <c r="F2639" s="20"/>
      <c r="H2639" s="21"/>
    </row>
    <row r="2640" spans="1:8">
      <c r="A2640" s="22"/>
      <c r="D2640"/>
      <c r="F2640" s="20"/>
      <c r="H2640" s="21"/>
    </row>
    <row r="2641" spans="1:8">
      <c r="A2641" s="22"/>
      <c r="D2641"/>
      <c r="F2641" s="20"/>
      <c r="H2641" s="21"/>
    </row>
    <row r="2642" spans="1:8">
      <c r="A2642" s="22"/>
      <c r="D2642"/>
      <c r="F2642" s="20"/>
      <c r="H2642" s="21"/>
    </row>
    <row r="2643" spans="1:8">
      <c r="A2643" s="22"/>
      <c r="D2643"/>
      <c r="F2643" s="20"/>
      <c r="H2643" s="21"/>
    </row>
    <row r="2644" spans="1:8">
      <c r="A2644" s="22"/>
      <c r="D2644"/>
      <c r="F2644" s="20"/>
      <c r="H2644" s="21"/>
    </row>
    <row r="2645" spans="1:8">
      <c r="A2645" s="22"/>
      <c r="D2645"/>
      <c r="F2645" s="20"/>
      <c r="H2645" s="21"/>
    </row>
    <row r="2646" spans="1:8">
      <c r="A2646" s="22"/>
      <c r="D2646"/>
      <c r="F2646" s="20"/>
      <c r="H2646" s="21"/>
    </row>
    <row r="2647" spans="1:8">
      <c r="A2647" s="22"/>
      <c r="D2647"/>
      <c r="F2647" s="20"/>
      <c r="H2647" s="21"/>
    </row>
    <row r="2648" spans="1:8">
      <c r="A2648" s="22"/>
      <c r="D2648"/>
      <c r="F2648" s="20"/>
      <c r="H2648" s="21"/>
    </row>
    <row r="2649" spans="1:8">
      <c r="A2649" s="22"/>
      <c r="D2649"/>
      <c r="F2649" s="20"/>
      <c r="H2649" s="21"/>
    </row>
    <row r="2650" spans="1:8">
      <c r="A2650" s="22"/>
      <c r="D2650"/>
      <c r="F2650" s="20"/>
      <c r="H2650" s="21"/>
    </row>
    <row r="2651" spans="1:8">
      <c r="A2651" s="22"/>
      <c r="D2651"/>
      <c r="F2651" s="20"/>
      <c r="H2651" s="21"/>
    </row>
    <row r="2652" spans="1:8">
      <c r="A2652" s="22"/>
      <c r="D2652"/>
      <c r="F2652" s="20"/>
      <c r="H2652" s="21"/>
    </row>
    <row r="2653" spans="1:8">
      <c r="A2653" s="22"/>
      <c r="D2653"/>
      <c r="F2653" s="20"/>
      <c r="H2653" s="21"/>
    </row>
    <row r="2654" spans="1:8">
      <c r="A2654" s="22"/>
      <c r="D2654"/>
      <c r="F2654" s="20"/>
      <c r="H2654" s="21"/>
    </row>
    <row r="2655" spans="1:8">
      <c r="A2655" s="22"/>
      <c r="D2655"/>
      <c r="F2655" s="20"/>
      <c r="H2655" s="21"/>
    </row>
    <row r="2656" spans="1:8">
      <c r="A2656" s="22"/>
      <c r="D2656"/>
      <c r="F2656" s="20"/>
      <c r="H2656" s="21"/>
    </row>
    <row r="2657" spans="1:8">
      <c r="A2657" s="22"/>
      <c r="D2657"/>
      <c r="F2657" s="20"/>
      <c r="H2657" s="21"/>
    </row>
    <row r="2658" spans="1:8">
      <c r="A2658" s="22"/>
      <c r="D2658"/>
      <c r="F2658" s="20"/>
      <c r="H2658" s="21"/>
    </row>
    <row r="2659" spans="1:8">
      <c r="A2659" s="22"/>
      <c r="D2659"/>
      <c r="F2659" s="20"/>
      <c r="H2659" s="21"/>
    </row>
    <row r="2660" spans="1:8">
      <c r="A2660" s="22"/>
      <c r="D2660"/>
      <c r="F2660" s="20"/>
      <c r="H2660" s="21"/>
    </row>
    <row r="2661" spans="1:8">
      <c r="A2661" s="22"/>
      <c r="D2661"/>
      <c r="F2661" s="20"/>
      <c r="H2661" s="21"/>
    </row>
    <row r="2662" spans="1:8">
      <c r="A2662" s="22"/>
      <c r="D2662"/>
      <c r="F2662" s="20"/>
      <c r="H2662" s="21"/>
    </row>
    <row r="2663" spans="1:8">
      <c r="A2663" s="22"/>
      <c r="D2663"/>
      <c r="F2663" s="20"/>
      <c r="H2663" s="21"/>
    </row>
    <row r="2664" spans="1:8">
      <c r="A2664" s="22"/>
      <c r="D2664"/>
      <c r="F2664" s="20"/>
      <c r="H2664" s="21"/>
    </row>
    <row r="2665" spans="1:8">
      <c r="A2665" s="22"/>
      <c r="D2665"/>
      <c r="F2665" s="20"/>
      <c r="H2665" s="21"/>
    </row>
    <row r="2666" spans="1:8">
      <c r="A2666" s="22"/>
      <c r="D2666"/>
      <c r="F2666" s="20"/>
      <c r="H2666" s="21"/>
    </row>
    <row r="2667" spans="1:8">
      <c r="A2667" s="22"/>
      <c r="D2667"/>
      <c r="F2667" s="20"/>
      <c r="H2667" s="21"/>
    </row>
    <row r="2668" spans="1:8">
      <c r="A2668" s="22"/>
      <c r="D2668"/>
      <c r="F2668" s="20"/>
      <c r="H2668" s="21"/>
    </row>
    <row r="2669" spans="1:8">
      <c r="A2669" s="22"/>
      <c r="D2669"/>
      <c r="F2669" s="20"/>
      <c r="H2669" s="21"/>
    </row>
    <row r="2670" spans="1:8">
      <c r="A2670" s="22"/>
      <c r="D2670"/>
      <c r="F2670" s="20"/>
      <c r="H2670" s="21"/>
    </row>
    <row r="2671" spans="1:8">
      <c r="A2671" s="22"/>
      <c r="D2671"/>
      <c r="F2671" s="20"/>
      <c r="H2671" s="21"/>
    </row>
    <row r="2672" spans="1:8">
      <c r="A2672" s="22"/>
      <c r="D2672"/>
      <c r="F2672" s="20"/>
      <c r="H2672" s="21"/>
    </row>
    <row r="2673" spans="1:8">
      <c r="A2673" s="22"/>
      <c r="D2673"/>
      <c r="F2673" s="20"/>
      <c r="H2673" s="21"/>
    </row>
    <row r="2674" spans="1:8">
      <c r="A2674" s="22"/>
      <c r="D2674"/>
      <c r="F2674" s="20"/>
      <c r="H2674" s="21"/>
    </row>
    <row r="2675" spans="1:8">
      <c r="A2675" s="22"/>
      <c r="D2675"/>
      <c r="F2675" s="20"/>
      <c r="H2675" s="21"/>
    </row>
    <row r="2676" spans="1:8">
      <c r="A2676" s="22"/>
      <c r="D2676"/>
      <c r="F2676" s="20"/>
      <c r="H2676" s="21"/>
    </row>
    <row r="2677" spans="1:8">
      <c r="A2677" s="22"/>
      <c r="D2677"/>
      <c r="F2677" s="20"/>
      <c r="H2677" s="21"/>
    </row>
    <row r="2678" spans="1:8">
      <c r="A2678" s="22"/>
      <c r="D2678"/>
      <c r="F2678" s="20"/>
      <c r="H2678" s="21"/>
    </row>
    <row r="2679" spans="1:8">
      <c r="A2679" s="22"/>
      <c r="D2679"/>
      <c r="F2679" s="20"/>
      <c r="H2679" s="21"/>
    </row>
    <row r="2680" spans="1:8">
      <c r="A2680" s="22"/>
      <c r="D2680"/>
      <c r="F2680" s="20"/>
      <c r="H2680" s="21"/>
    </row>
    <row r="2681" spans="1:8">
      <c r="A2681" s="22"/>
      <c r="D2681"/>
      <c r="F2681" s="20"/>
      <c r="H2681" s="21"/>
    </row>
    <row r="2682" spans="1:8">
      <c r="A2682" s="22"/>
      <c r="D2682"/>
      <c r="F2682" s="20"/>
      <c r="H2682" s="21"/>
    </row>
    <row r="2683" spans="1:8">
      <c r="A2683" s="22"/>
      <c r="D2683"/>
      <c r="F2683" s="20"/>
      <c r="H2683" s="21"/>
    </row>
    <row r="2684" spans="1:8">
      <c r="A2684" s="22"/>
      <c r="D2684"/>
      <c r="F2684" s="20"/>
      <c r="H2684" s="21"/>
    </row>
    <row r="2685" spans="1:8">
      <c r="A2685" s="22"/>
      <c r="D2685"/>
      <c r="F2685" s="20"/>
      <c r="H2685" s="21"/>
    </row>
    <row r="2686" spans="1:8">
      <c r="A2686" s="22"/>
      <c r="D2686"/>
      <c r="F2686" s="20"/>
      <c r="H2686" s="21"/>
    </row>
    <row r="2687" spans="1:8">
      <c r="A2687" s="22"/>
      <c r="D2687"/>
      <c r="F2687" s="20"/>
      <c r="H2687" s="21"/>
    </row>
    <row r="2688" spans="1:8">
      <c r="A2688" s="22"/>
      <c r="D2688"/>
      <c r="F2688" s="20"/>
      <c r="H2688" s="21"/>
    </row>
    <row r="2689" spans="1:12">
      <c r="A2689" s="22"/>
      <c r="D2689"/>
      <c r="F2689" s="20"/>
      <c r="H2689" s="21"/>
    </row>
    <row r="2690" spans="1:12">
      <c r="A2690" s="22"/>
      <c r="D2690"/>
      <c r="F2690" s="20"/>
      <c r="H2690" s="21"/>
    </row>
    <row r="2691" spans="1:12">
      <c r="A2691" s="22"/>
      <c r="D2691"/>
      <c r="F2691" s="20"/>
      <c r="H2691" s="21"/>
    </row>
    <row r="2692" spans="1:12">
      <c r="A2692" s="22"/>
      <c r="D2692"/>
      <c r="F2692" s="20"/>
      <c r="H2692" s="21"/>
    </row>
    <row r="2693" spans="1:12">
      <c r="A2693" s="22"/>
      <c r="D2693"/>
      <c r="F2693" s="20"/>
      <c r="H2693" s="21"/>
    </row>
    <row r="2694" spans="1:12">
      <c r="A2694" s="22"/>
      <c r="D2694"/>
      <c r="F2694" s="20"/>
      <c r="H2694" s="21"/>
    </row>
    <row r="2695" spans="1:12">
      <c r="A2695" s="22"/>
      <c r="D2695"/>
      <c r="F2695" s="20"/>
      <c r="H2695" s="21"/>
    </row>
    <row r="2696" spans="1:12">
      <c r="A2696" s="22"/>
      <c r="D2696"/>
      <c r="F2696" s="20"/>
      <c r="H2696" s="21"/>
    </row>
    <row r="2697" spans="1:12">
      <c r="A2697" s="22">
        <v>2696</v>
      </c>
      <c r="B2697">
        <f>+'LISTADO GENERAL '!B2209</f>
        <v>0</v>
      </c>
      <c r="C2697">
        <f>+'LISTADO GENERAL '!E2209</f>
        <v>0</v>
      </c>
      <c r="D2697">
        <f>+'LISTADO GENERAL '!F2209</f>
        <v>0</v>
      </c>
      <c r="E2697">
        <f>+'LISTADO GENERAL '!I2209</f>
        <v>0</v>
      </c>
      <c r="F2697" s="20">
        <f>+'LISTADO GENERAL '!S2209</f>
        <v>0</v>
      </c>
      <c r="G2697">
        <f>+'LISTADO GENERAL '!T2209</f>
        <v>0</v>
      </c>
      <c r="H2697" s="21">
        <f>+'LISTADO GENERAL '!O2209</f>
        <v>0</v>
      </c>
      <c r="I2697">
        <f t="shared" ref="I2697:I2753" si="78">+H2697*G2697</f>
        <v>0</v>
      </c>
      <c r="J2697">
        <f>IF('LISTADO GENERAL '!K2209="EXENTO",'REF2'!I2697,I2697*1.16)</f>
        <v>0</v>
      </c>
      <c r="K2697" t="b">
        <f t="shared" ref="K2697:K2754" si="79">IF(AND(G2697&gt;0,OR(L2697=$L$1,L2697=$M$1)),ROW())</f>
        <v>0</v>
      </c>
      <c r="L2697">
        <f>'LISTADO GENERAL '!A2209</f>
        <v>0</v>
      </c>
    </row>
    <row r="2698" spans="1:12">
      <c r="A2698" s="22">
        <v>2697</v>
      </c>
      <c r="B2698">
        <f>+'LISTADO GENERAL '!B2210</f>
        <v>0</v>
      </c>
      <c r="C2698">
        <f>+'LISTADO GENERAL '!E2210</f>
        <v>0</v>
      </c>
      <c r="D2698">
        <f>+'LISTADO GENERAL '!F2210</f>
        <v>0</v>
      </c>
      <c r="E2698">
        <f>+'LISTADO GENERAL '!I2210</f>
        <v>0</v>
      </c>
      <c r="F2698" s="20">
        <f>+'LISTADO GENERAL '!S2210</f>
        <v>0</v>
      </c>
      <c r="G2698">
        <f>+'LISTADO GENERAL '!T2210</f>
        <v>0</v>
      </c>
      <c r="H2698" s="21">
        <f>+'LISTADO GENERAL '!O2210</f>
        <v>0</v>
      </c>
      <c r="I2698">
        <f t="shared" si="78"/>
        <v>0</v>
      </c>
      <c r="J2698">
        <f>IF('LISTADO GENERAL '!K2210="EXENTO",'REF2'!I2698,I2698*1.16)</f>
        <v>0</v>
      </c>
      <c r="K2698" t="b">
        <f t="shared" si="79"/>
        <v>0</v>
      </c>
      <c r="L2698">
        <f>'LISTADO GENERAL '!A2210</f>
        <v>0</v>
      </c>
    </row>
    <row r="2699" spans="1:12">
      <c r="A2699" s="22">
        <v>2698</v>
      </c>
      <c r="B2699">
        <f>+'LISTADO GENERAL '!B2211</f>
        <v>0</v>
      </c>
      <c r="C2699">
        <f>+'LISTADO GENERAL '!E2211</f>
        <v>0</v>
      </c>
      <c r="D2699">
        <f>+'LISTADO GENERAL '!F2211</f>
        <v>0</v>
      </c>
      <c r="E2699">
        <f>+'LISTADO GENERAL '!I2211</f>
        <v>0</v>
      </c>
      <c r="F2699" s="20">
        <f>+'LISTADO GENERAL '!S2211</f>
        <v>0</v>
      </c>
      <c r="G2699">
        <f>+'LISTADO GENERAL '!T2211</f>
        <v>0</v>
      </c>
      <c r="H2699" s="21">
        <f>+'LISTADO GENERAL '!O2211</f>
        <v>0</v>
      </c>
      <c r="I2699">
        <f t="shared" si="78"/>
        <v>0</v>
      </c>
      <c r="J2699">
        <f>IF('LISTADO GENERAL '!K2211="EXENTO",'REF2'!I2699,I2699*1.16)</f>
        <v>0</v>
      </c>
      <c r="K2699" t="b">
        <f t="shared" si="79"/>
        <v>0</v>
      </c>
      <c r="L2699">
        <f>'LISTADO GENERAL '!A2211</f>
        <v>0</v>
      </c>
    </row>
    <row r="2700" spans="1:12">
      <c r="A2700" s="22">
        <v>2699</v>
      </c>
      <c r="B2700">
        <f>+'LISTADO GENERAL '!B2212</f>
        <v>0</v>
      </c>
      <c r="C2700">
        <f>+'LISTADO GENERAL '!E2212</f>
        <v>0</v>
      </c>
      <c r="D2700">
        <f>+'LISTADO GENERAL '!F2212</f>
        <v>0</v>
      </c>
      <c r="E2700">
        <f>+'LISTADO GENERAL '!I2212</f>
        <v>0</v>
      </c>
      <c r="F2700" s="20">
        <f>+'LISTADO GENERAL '!S2212</f>
        <v>0</v>
      </c>
      <c r="G2700">
        <f>+'LISTADO GENERAL '!T2212</f>
        <v>0</v>
      </c>
      <c r="H2700" s="21">
        <f>+'LISTADO GENERAL '!O2212</f>
        <v>0</v>
      </c>
      <c r="I2700">
        <f t="shared" si="78"/>
        <v>0</v>
      </c>
      <c r="J2700">
        <f>IF('LISTADO GENERAL '!K2212="EXENTO",'REF2'!I2700,I2700*1.16)</f>
        <v>0</v>
      </c>
      <c r="K2700" t="b">
        <f t="shared" si="79"/>
        <v>0</v>
      </c>
      <c r="L2700">
        <f>'LISTADO GENERAL '!A2212</f>
        <v>0</v>
      </c>
    </row>
    <row r="2701" spans="1:12">
      <c r="A2701" s="22">
        <v>2700</v>
      </c>
      <c r="B2701">
        <f>+'LISTADO GENERAL '!B2213</f>
        <v>0</v>
      </c>
      <c r="C2701">
        <f>+'LISTADO GENERAL '!E2213</f>
        <v>0</v>
      </c>
      <c r="D2701">
        <f>+'LISTADO GENERAL '!F2213</f>
        <v>0</v>
      </c>
      <c r="E2701">
        <f>+'LISTADO GENERAL '!I2213</f>
        <v>0</v>
      </c>
      <c r="F2701" s="20">
        <f>+'LISTADO GENERAL '!S2213</f>
        <v>0</v>
      </c>
      <c r="G2701">
        <f>+'LISTADO GENERAL '!T2213</f>
        <v>0</v>
      </c>
      <c r="H2701" s="21">
        <f>+'LISTADO GENERAL '!O2213</f>
        <v>0</v>
      </c>
      <c r="I2701">
        <f t="shared" si="78"/>
        <v>0</v>
      </c>
      <c r="J2701">
        <f>IF('LISTADO GENERAL '!K2213="EXENTO",'REF2'!I2701,I2701*1.16)</f>
        <v>0</v>
      </c>
      <c r="K2701" t="b">
        <f t="shared" si="79"/>
        <v>0</v>
      </c>
      <c r="L2701">
        <f>'LISTADO GENERAL '!A2213</f>
        <v>0</v>
      </c>
    </row>
    <row r="2702" spans="1:12">
      <c r="A2702" s="22">
        <v>2701</v>
      </c>
      <c r="B2702">
        <f>+'LISTADO GENERAL '!B2214</f>
        <v>0</v>
      </c>
      <c r="C2702">
        <f>+'LISTADO GENERAL '!E2214</f>
        <v>0</v>
      </c>
      <c r="D2702">
        <f>+'LISTADO GENERAL '!F2214</f>
        <v>0</v>
      </c>
      <c r="E2702">
        <f>+'LISTADO GENERAL '!I2214</f>
        <v>0</v>
      </c>
      <c r="F2702" s="20">
        <f>+'LISTADO GENERAL '!S2214</f>
        <v>0</v>
      </c>
      <c r="G2702">
        <f>+'LISTADO GENERAL '!T2214</f>
        <v>0</v>
      </c>
      <c r="H2702" s="21">
        <f>+'LISTADO GENERAL '!O2214</f>
        <v>0</v>
      </c>
      <c r="I2702">
        <f t="shared" si="78"/>
        <v>0</v>
      </c>
      <c r="J2702">
        <f>IF('LISTADO GENERAL '!K2214="EXENTO",'REF2'!I2702,I2702*1.16)</f>
        <v>0</v>
      </c>
      <c r="K2702" t="b">
        <f t="shared" si="79"/>
        <v>0</v>
      </c>
      <c r="L2702">
        <f>'LISTADO GENERAL '!A2214</f>
        <v>0</v>
      </c>
    </row>
    <row r="2703" spans="1:12">
      <c r="A2703" s="22">
        <v>2702</v>
      </c>
      <c r="B2703">
        <f>+'LISTADO GENERAL '!B2215</f>
        <v>0</v>
      </c>
      <c r="C2703">
        <f>+'LISTADO GENERAL '!E2215</f>
        <v>0</v>
      </c>
      <c r="D2703">
        <f>+'LISTADO GENERAL '!F2215</f>
        <v>0</v>
      </c>
      <c r="E2703">
        <f>+'LISTADO GENERAL '!I2215</f>
        <v>0</v>
      </c>
      <c r="F2703" s="20">
        <f>+'LISTADO GENERAL '!S2215</f>
        <v>0</v>
      </c>
      <c r="G2703">
        <f>+'LISTADO GENERAL '!T2215</f>
        <v>0</v>
      </c>
      <c r="H2703" s="21">
        <f>+'LISTADO GENERAL '!O2215</f>
        <v>0</v>
      </c>
      <c r="I2703">
        <f t="shared" si="78"/>
        <v>0</v>
      </c>
      <c r="J2703">
        <f>IF('LISTADO GENERAL '!K2215="EXENTO",'REF2'!I2703,I2703*1.16)</f>
        <v>0</v>
      </c>
      <c r="K2703" t="b">
        <f t="shared" si="79"/>
        <v>0</v>
      </c>
      <c r="L2703">
        <f>'LISTADO GENERAL '!A2215</f>
        <v>0</v>
      </c>
    </row>
    <row r="2704" spans="1:12">
      <c r="A2704" s="22">
        <v>2703</v>
      </c>
      <c r="B2704">
        <f>+'LISTADO GENERAL '!B2216</f>
        <v>0</v>
      </c>
      <c r="C2704">
        <f>+'LISTADO GENERAL '!E2216</f>
        <v>0</v>
      </c>
      <c r="D2704">
        <f>+'LISTADO GENERAL '!F2216</f>
        <v>0</v>
      </c>
      <c r="E2704">
        <f>+'LISTADO GENERAL '!I2216</f>
        <v>0</v>
      </c>
      <c r="F2704" s="20">
        <f>+'LISTADO GENERAL '!S2216</f>
        <v>0</v>
      </c>
      <c r="G2704">
        <f>+'LISTADO GENERAL '!T2216</f>
        <v>0</v>
      </c>
      <c r="H2704" s="21">
        <f>+'LISTADO GENERAL '!O2216</f>
        <v>0</v>
      </c>
      <c r="I2704">
        <f t="shared" si="78"/>
        <v>0</v>
      </c>
      <c r="J2704">
        <f>IF('LISTADO GENERAL '!K2216="EXENTO",'REF2'!I2704,I2704*1.16)</f>
        <v>0</v>
      </c>
      <c r="K2704" t="b">
        <f t="shared" si="79"/>
        <v>0</v>
      </c>
      <c r="L2704">
        <f>'LISTADO GENERAL '!A2216</f>
        <v>0</v>
      </c>
    </row>
    <row r="2705" spans="1:12">
      <c r="A2705" s="22">
        <v>2704</v>
      </c>
      <c r="B2705">
        <f>+'LISTADO GENERAL '!B2217</f>
        <v>0</v>
      </c>
      <c r="C2705">
        <f>+'LISTADO GENERAL '!E2217</f>
        <v>0</v>
      </c>
      <c r="D2705">
        <f>+'LISTADO GENERAL '!F2217</f>
        <v>0</v>
      </c>
      <c r="E2705">
        <f>+'LISTADO GENERAL '!I2217</f>
        <v>0</v>
      </c>
      <c r="F2705" s="20">
        <f>+'LISTADO GENERAL '!S2217</f>
        <v>0</v>
      </c>
      <c r="G2705">
        <f>+'LISTADO GENERAL '!T2217</f>
        <v>0</v>
      </c>
      <c r="H2705" s="21">
        <f>+'LISTADO GENERAL '!O2217</f>
        <v>0</v>
      </c>
      <c r="I2705">
        <f t="shared" si="78"/>
        <v>0</v>
      </c>
      <c r="J2705">
        <f>IF('LISTADO GENERAL '!K2217="EXENTO",'REF2'!I2705,I2705*1.16)</f>
        <v>0</v>
      </c>
      <c r="K2705" t="b">
        <f t="shared" si="79"/>
        <v>0</v>
      </c>
      <c r="L2705">
        <f>'LISTADO GENERAL '!A2217</f>
        <v>0</v>
      </c>
    </row>
    <row r="2706" spans="1:12">
      <c r="A2706" s="22">
        <v>2705</v>
      </c>
      <c r="B2706">
        <f>+'LISTADO GENERAL '!B2218</f>
        <v>0</v>
      </c>
      <c r="C2706">
        <f>+'LISTADO GENERAL '!E2218</f>
        <v>0</v>
      </c>
      <c r="D2706">
        <f>+'LISTADO GENERAL '!F2218</f>
        <v>0</v>
      </c>
      <c r="E2706">
        <f>+'LISTADO GENERAL '!I2218</f>
        <v>0</v>
      </c>
      <c r="F2706" s="20">
        <f>+'LISTADO GENERAL '!S2218</f>
        <v>0</v>
      </c>
      <c r="G2706">
        <f>+'LISTADO GENERAL '!T2218</f>
        <v>0</v>
      </c>
      <c r="H2706" s="21">
        <f>+'LISTADO GENERAL '!O2218</f>
        <v>0</v>
      </c>
      <c r="I2706">
        <f t="shared" si="78"/>
        <v>0</v>
      </c>
      <c r="J2706">
        <f>IF('LISTADO GENERAL '!K2218="EXENTO",'REF2'!I2706,I2706*1.16)</f>
        <v>0</v>
      </c>
      <c r="K2706" t="b">
        <f t="shared" si="79"/>
        <v>0</v>
      </c>
      <c r="L2706">
        <f>'LISTADO GENERAL '!A2218</f>
        <v>0</v>
      </c>
    </row>
    <row r="2707" spans="1:12">
      <c r="A2707" s="22">
        <v>2706</v>
      </c>
      <c r="B2707">
        <f>+'LISTADO GENERAL '!B2219</f>
        <v>0</v>
      </c>
      <c r="C2707">
        <f>+'LISTADO GENERAL '!E2219</f>
        <v>0</v>
      </c>
      <c r="D2707">
        <f>+'LISTADO GENERAL '!F2219</f>
        <v>0</v>
      </c>
      <c r="E2707">
        <f>+'LISTADO GENERAL '!I2219</f>
        <v>0</v>
      </c>
      <c r="F2707" s="20">
        <f>+'LISTADO GENERAL '!S2219</f>
        <v>0</v>
      </c>
      <c r="G2707">
        <f>+'LISTADO GENERAL '!T2219</f>
        <v>0</v>
      </c>
      <c r="H2707" s="21">
        <f>+'LISTADO GENERAL '!O2219</f>
        <v>0</v>
      </c>
      <c r="I2707">
        <f t="shared" si="78"/>
        <v>0</v>
      </c>
      <c r="J2707">
        <f>IF('LISTADO GENERAL '!K2219="EXENTO",'REF2'!I2707,I2707*1.16)</f>
        <v>0</v>
      </c>
      <c r="K2707" t="b">
        <f t="shared" si="79"/>
        <v>0</v>
      </c>
      <c r="L2707">
        <f>'LISTADO GENERAL '!A2219</f>
        <v>0</v>
      </c>
    </row>
    <row r="2708" spans="1:12">
      <c r="A2708" s="22">
        <v>2707</v>
      </c>
      <c r="B2708">
        <f>+'LISTADO GENERAL '!B2220</f>
        <v>0</v>
      </c>
      <c r="C2708">
        <f>+'LISTADO GENERAL '!E2220</f>
        <v>0</v>
      </c>
      <c r="D2708">
        <f>+'LISTADO GENERAL '!F2220</f>
        <v>0</v>
      </c>
      <c r="E2708">
        <f>+'LISTADO GENERAL '!I2220</f>
        <v>0</v>
      </c>
      <c r="F2708" s="20">
        <f>+'LISTADO GENERAL '!S2220</f>
        <v>0</v>
      </c>
      <c r="G2708">
        <f>+'LISTADO GENERAL '!T2220</f>
        <v>0</v>
      </c>
      <c r="H2708" s="21">
        <f>+'LISTADO GENERAL '!O2220</f>
        <v>0</v>
      </c>
      <c r="I2708">
        <f t="shared" si="78"/>
        <v>0</v>
      </c>
      <c r="J2708">
        <f>IF('LISTADO GENERAL '!K2220="EXENTO",'REF2'!I2708,I2708*1.16)</f>
        <v>0</v>
      </c>
      <c r="K2708" t="b">
        <f t="shared" si="79"/>
        <v>0</v>
      </c>
      <c r="L2708">
        <f>'LISTADO GENERAL '!A2220</f>
        <v>0</v>
      </c>
    </row>
    <row r="2709" spans="1:12">
      <c r="A2709" s="22">
        <v>2708</v>
      </c>
      <c r="B2709">
        <f>+'LISTADO GENERAL '!B2221</f>
        <v>0</v>
      </c>
      <c r="C2709">
        <f>+'LISTADO GENERAL '!E2221</f>
        <v>0</v>
      </c>
      <c r="D2709">
        <f>+'LISTADO GENERAL '!F2221</f>
        <v>0</v>
      </c>
      <c r="E2709">
        <f>+'LISTADO GENERAL '!I2221</f>
        <v>0</v>
      </c>
      <c r="F2709" s="20">
        <f>+'LISTADO GENERAL '!S2221</f>
        <v>0</v>
      </c>
      <c r="G2709">
        <f>+'LISTADO GENERAL '!T2221</f>
        <v>0</v>
      </c>
      <c r="H2709" s="21">
        <f>+'LISTADO GENERAL '!O2221</f>
        <v>0</v>
      </c>
      <c r="I2709">
        <f t="shared" si="78"/>
        <v>0</v>
      </c>
      <c r="J2709">
        <f>IF('LISTADO GENERAL '!K2221="EXENTO",'REF2'!I2709,I2709*1.16)</f>
        <v>0</v>
      </c>
      <c r="K2709" t="b">
        <f t="shared" si="79"/>
        <v>0</v>
      </c>
      <c r="L2709">
        <f>'LISTADO GENERAL '!A2221</f>
        <v>0</v>
      </c>
    </row>
    <row r="2710" spans="1:12">
      <c r="A2710" s="22">
        <v>2709</v>
      </c>
      <c r="B2710">
        <f>+'LISTADO GENERAL '!B2222</f>
        <v>0</v>
      </c>
      <c r="C2710">
        <f>+'LISTADO GENERAL '!E2222</f>
        <v>0</v>
      </c>
      <c r="D2710">
        <f>+'LISTADO GENERAL '!F2222</f>
        <v>0</v>
      </c>
      <c r="E2710">
        <f>+'LISTADO GENERAL '!I2222</f>
        <v>0</v>
      </c>
      <c r="F2710" s="20">
        <f>+'LISTADO GENERAL '!S2222</f>
        <v>0</v>
      </c>
      <c r="G2710">
        <f>+'LISTADO GENERAL '!T2222</f>
        <v>0</v>
      </c>
      <c r="H2710" s="21">
        <f>+'LISTADO GENERAL '!O2222</f>
        <v>0</v>
      </c>
      <c r="I2710">
        <f t="shared" si="78"/>
        <v>0</v>
      </c>
      <c r="J2710">
        <f>IF('LISTADO GENERAL '!K2222="EXENTO",'REF2'!I2710,I2710*1.16)</f>
        <v>0</v>
      </c>
      <c r="K2710" t="b">
        <f t="shared" si="79"/>
        <v>0</v>
      </c>
      <c r="L2710">
        <f>'LISTADO GENERAL '!A2222</f>
        <v>0</v>
      </c>
    </row>
    <row r="2711" spans="1:12">
      <c r="A2711" s="22">
        <v>2710</v>
      </c>
      <c r="B2711">
        <f>+'LISTADO GENERAL '!B2223</f>
        <v>0</v>
      </c>
      <c r="C2711">
        <f>+'LISTADO GENERAL '!E2223</f>
        <v>0</v>
      </c>
      <c r="D2711">
        <f>+'LISTADO GENERAL '!F2223</f>
        <v>0</v>
      </c>
      <c r="E2711">
        <f>+'LISTADO GENERAL '!I2223</f>
        <v>0</v>
      </c>
      <c r="F2711" s="20">
        <f>+'LISTADO GENERAL '!S2223</f>
        <v>0</v>
      </c>
      <c r="G2711">
        <f>+'LISTADO GENERAL '!T2223</f>
        <v>0</v>
      </c>
      <c r="H2711" s="21">
        <f>+'LISTADO GENERAL '!O2223</f>
        <v>0</v>
      </c>
      <c r="I2711">
        <f t="shared" si="78"/>
        <v>0</v>
      </c>
      <c r="J2711">
        <f>IF('LISTADO GENERAL '!K2223="EXENTO",'REF2'!I2711,I2711*1.16)</f>
        <v>0</v>
      </c>
      <c r="K2711" t="b">
        <f t="shared" si="79"/>
        <v>0</v>
      </c>
      <c r="L2711">
        <f>'LISTADO GENERAL '!A2223</f>
        <v>0</v>
      </c>
    </row>
    <row r="2712" spans="1:12">
      <c r="A2712" s="22">
        <v>2711</v>
      </c>
      <c r="B2712">
        <f>+'LISTADO GENERAL '!B2224</f>
        <v>0</v>
      </c>
      <c r="C2712">
        <f>+'LISTADO GENERAL '!E2224</f>
        <v>0</v>
      </c>
      <c r="D2712">
        <f>+'LISTADO GENERAL '!F2224</f>
        <v>0</v>
      </c>
      <c r="E2712">
        <f>+'LISTADO GENERAL '!I2224</f>
        <v>0</v>
      </c>
      <c r="F2712" s="20">
        <f>+'LISTADO GENERAL '!S2224</f>
        <v>0</v>
      </c>
      <c r="G2712">
        <f>+'LISTADO GENERAL '!T2224</f>
        <v>0</v>
      </c>
      <c r="H2712" s="21">
        <f>+'LISTADO GENERAL '!O2224</f>
        <v>0</v>
      </c>
      <c r="I2712">
        <f t="shared" si="78"/>
        <v>0</v>
      </c>
      <c r="J2712">
        <f>IF('LISTADO GENERAL '!K2224="EXENTO",'REF2'!I2712,I2712*1.16)</f>
        <v>0</v>
      </c>
      <c r="K2712" t="b">
        <f t="shared" si="79"/>
        <v>0</v>
      </c>
      <c r="L2712">
        <f>'LISTADO GENERAL '!A2224</f>
        <v>0</v>
      </c>
    </row>
    <row r="2713" spans="1:12">
      <c r="A2713" s="22">
        <v>2712</v>
      </c>
      <c r="B2713">
        <f>+'LISTADO GENERAL '!B2225</f>
        <v>0</v>
      </c>
      <c r="C2713">
        <f>+'LISTADO GENERAL '!E2225</f>
        <v>0</v>
      </c>
      <c r="D2713">
        <f>+'LISTADO GENERAL '!F2225</f>
        <v>0</v>
      </c>
      <c r="E2713">
        <f>+'LISTADO GENERAL '!I2225</f>
        <v>0</v>
      </c>
      <c r="F2713" s="20">
        <f>+'LISTADO GENERAL '!S2225</f>
        <v>0</v>
      </c>
      <c r="G2713">
        <f>+'LISTADO GENERAL '!T2225</f>
        <v>0</v>
      </c>
      <c r="H2713" s="21">
        <f>+'LISTADO GENERAL '!O2225</f>
        <v>0</v>
      </c>
      <c r="I2713">
        <f t="shared" si="78"/>
        <v>0</v>
      </c>
      <c r="J2713">
        <f>IF('LISTADO GENERAL '!K2225="EXENTO",'REF2'!I2713,I2713*1.16)</f>
        <v>0</v>
      </c>
      <c r="K2713" t="b">
        <f t="shared" si="79"/>
        <v>0</v>
      </c>
      <c r="L2713">
        <f>'LISTADO GENERAL '!A2225</f>
        <v>0</v>
      </c>
    </row>
    <row r="2714" spans="1:12">
      <c r="A2714" s="22">
        <v>2713</v>
      </c>
      <c r="B2714">
        <f>+'LISTADO GENERAL '!B2226</f>
        <v>0</v>
      </c>
      <c r="C2714">
        <f>+'LISTADO GENERAL '!E2226</f>
        <v>0</v>
      </c>
      <c r="D2714">
        <f>+'LISTADO GENERAL '!F2226</f>
        <v>0</v>
      </c>
      <c r="E2714">
        <f>+'LISTADO GENERAL '!I2226</f>
        <v>0</v>
      </c>
      <c r="F2714" s="20">
        <f>+'LISTADO GENERAL '!S2226</f>
        <v>0</v>
      </c>
      <c r="G2714">
        <f>+'LISTADO GENERAL '!T2226</f>
        <v>0</v>
      </c>
      <c r="H2714" s="21">
        <f>+'LISTADO GENERAL '!O2226</f>
        <v>0</v>
      </c>
      <c r="I2714">
        <f t="shared" si="78"/>
        <v>0</v>
      </c>
      <c r="J2714">
        <f>IF('LISTADO GENERAL '!K2226="EXENTO",'REF2'!I2714,I2714*1.16)</f>
        <v>0</v>
      </c>
      <c r="K2714" t="b">
        <f t="shared" si="79"/>
        <v>0</v>
      </c>
      <c r="L2714">
        <f>'LISTADO GENERAL '!A2226</f>
        <v>0</v>
      </c>
    </row>
    <row r="2715" spans="1:12">
      <c r="A2715" s="22">
        <v>2714</v>
      </c>
      <c r="B2715">
        <f>+'LISTADO GENERAL '!B2227</f>
        <v>0</v>
      </c>
      <c r="C2715">
        <f>+'LISTADO GENERAL '!E2227</f>
        <v>0</v>
      </c>
      <c r="D2715">
        <f>+'LISTADO GENERAL '!F2227</f>
        <v>0</v>
      </c>
      <c r="E2715">
        <f>+'LISTADO GENERAL '!I2227</f>
        <v>0</v>
      </c>
      <c r="F2715" s="20">
        <f>+'LISTADO GENERAL '!S2227</f>
        <v>0</v>
      </c>
      <c r="G2715">
        <f>+'LISTADO GENERAL '!T2227</f>
        <v>0</v>
      </c>
      <c r="H2715" s="21">
        <f>+'LISTADO GENERAL '!O2227</f>
        <v>0</v>
      </c>
      <c r="I2715">
        <f t="shared" si="78"/>
        <v>0</v>
      </c>
      <c r="J2715">
        <f>IF('LISTADO GENERAL '!K2227="EXENTO",'REF2'!I2715,I2715*1.16)</f>
        <v>0</v>
      </c>
      <c r="K2715" t="b">
        <f t="shared" si="79"/>
        <v>0</v>
      </c>
      <c r="L2715">
        <f>'LISTADO GENERAL '!A2227</f>
        <v>0</v>
      </c>
    </row>
    <row r="2716" spans="1:12">
      <c r="A2716" s="22">
        <v>2715</v>
      </c>
      <c r="B2716">
        <f>+'LISTADO GENERAL '!B2228</f>
        <v>0</v>
      </c>
      <c r="C2716">
        <f>+'LISTADO GENERAL '!E2228</f>
        <v>0</v>
      </c>
      <c r="D2716">
        <f>+'LISTADO GENERAL '!F2228</f>
        <v>0</v>
      </c>
      <c r="E2716">
        <f>+'LISTADO GENERAL '!I2228</f>
        <v>0</v>
      </c>
      <c r="F2716" s="20">
        <f>+'LISTADO GENERAL '!S2228</f>
        <v>0</v>
      </c>
      <c r="G2716">
        <f>+'LISTADO GENERAL '!T2228</f>
        <v>0</v>
      </c>
      <c r="H2716" s="21">
        <f>+'LISTADO GENERAL '!O2228</f>
        <v>0</v>
      </c>
      <c r="I2716">
        <f t="shared" si="78"/>
        <v>0</v>
      </c>
      <c r="J2716">
        <f>IF('LISTADO GENERAL '!K2228="EXENTO",'REF2'!I2716,I2716*1.16)</f>
        <v>0</v>
      </c>
      <c r="K2716" t="b">
        <f t="shared" si="79"/>
        <v>0</v>
      </c>
      <c r="L2716">
        <f>'LISTADO GENERAL '!A2228</f>
        <v>0</v>
      </c>
    </row>
    <row r="2717" spans="1:12">
      <c r="A2717" s="22">
        <v>2716</v>
      </c>
      <c r="B2717">
        <f>+'LISTADO GENERAL '!B2229</f>
        <v>0</v>
      </c>
      <c r="C2717">
        <f>+'LISTADO GENERAL '!E2229</f>
        <v>0</v>
      </c>
      <c r="D2717">
        <f>+'LISTADO GENERAL '!F2229</f>
        <v>0</v>
      </c>
      <c r="E2717">
        <f>+'LISTADO GENERAL '!I2229</f>
        <v>0</v>
      </c>
      <c r="F2717" s="20">
        <f>+'LISTADO GENERAL '!S2229</f>
        <v>0</v>
      </c>
      <c r="G2717">
        <f>+'LISTADO GENERAL '!T2229</f>
        <v>0</v>
      </c>
      <c r="H2717" s="21">
        <f>+'LISTADO GENERAL '!O2229</f>
        <v>0</v>
      </c>
      <c r="I2717">
        <f t="shared" si="78"/>
        <v>0</v>
      </c>
      <c r="J2717">
        <f>IF('LISTADO GENERAL '!K2229="EXENTO",'REF2'!I2717,I2717*1.16)</f>
        <v>0</v>
      </c>
      <c r="K2717" t="b">
        <f t="shared" si="79"/>
        <v>0</v>
      </c>
      <c r="L2717">
        <f>'LISTADO GENERAL '!A2229</f>
        <v>0</v>
      </c>
    </row>
    <row r="2718" spans="1:12">
      <c r="A2718" s="22">
        <v>2717</v>
      </c>
      <c r="B2718">
        <f>+'LISTADO GENERAL '!B2230</f>
        <v>0</v>
      </c>
      <c r="C2718">
        <f>+'LISTADO GENERAL '!E2230</f>
        <v>0</v>
      </c>
      <c r="D2718">
        <f>+'LISTADO GENERAL '!F2230</f>
        <v>0</v>
      </c>
      <c r="E2718">
        <f>+'LISTADO GENERAL '!I2230</f>
        <v>0</v>
      </c>
      <c r="F2718" s="20">
        <f>+'LISTADO GENERAL '!S2230</f>
        <v>0</v>
      </c>
      <c r="G2718">
        <f>+'LISTADO GENERAL '!T2230</f>
        <v>0</v>
      </c>
      <c r="H2718" s="21">
        <f>+'LISTADO GENERAL '!O2230</f>
        <v>0</v>
      </c>
      <c r="I2718">
        <f t="shared" si="78"/>
        <v>0</v>
      </c>
      <c r="J2718">
        <f>IF('LISTADO GENERAL '!K2230="EXENTO",'REF2'!I2718,I2718*1.16)</f>
        <v>0</v>
      </c>
      <c r="K2718" t="b">
        <f t="shared" si="79"/>
        <v>0</v>
      </c>
      <c r="L2718">
        <f>'LISTADO GENERAL '!A2230</f>
        <v>0</v>
      </c>
    </row>
    <row r="2719" spans="1:12">
      <c r="A2719" s="22">
        <v>2718</v>
      </c>
      <c r="B2719">
        <f>+'LISTADO GENERAL '!B2231</f>
        <v>0</v>
      </c>
      <c r="C2719">
        <f>+'LISTADO GENERAL '!E2231</f>
        <v>0</v>
      </c>
      <c r="D2719">
        <f>+'LISTADO GENERAL '!F2231</f>
        <v>0</v>
      </c>
      <c r="E2719">
        <f>+'LISTADO GENERAL '!I2231</f>
        <v>0</v>
      </c>
      <c r="F2719" s="20">
        <f>+'LISTADO GENERAL '!S2231</f>
        <v>0</v>
      </c>
      <c r="G2719">
        <f>+'LISTADO GENERAL '!T2231</f>
        <v>0</v>
      </c>
      <c r="H2719" s="21">
        <f>+'LISTADO GENERAL '!O2231</f>
        <v>0</v>
      </c>
      <c r="I2719">
        <f t="shared" si="78"/>
        <v>0</v>
      </c>
      <c r="J2719">
        <f>IF('LISTADO GENERAL '!K2231="EXENTO",'REF2'!I2719,I2719*1.16)</f>
        <v>0</v>
      </c>
      <c r="K2719" t="b">
        <f t="shared" si="79"/>
        <v>0</v>
      </c>
      <c r="L2719">
        <f>'LISTADO GENERAL '!A2231</f>
        <v>0</v>
      </c>
    </row>
    <row r="2720" spans="1:12">
      <c r="A2720" s="22">
        <v>2719</v>
      </c>
      <c r="B2720">
        <f>+'LISTADO GENERAL '!B2232</f>
        <v>0</v>
      </c>
      <c r="C2720">
        <f>+'LISTADO GENERAL '!E2232</f>
        <v>0</v>
      </c>
      <c r="D2720">
        <f>+'LISTADO GENERAL '!F2232</f>
        <v>0</v>
      </c>
      <c r="E2720">
        <f>+'LISTADO GENERAL '!I2232</f>
        <v>0</v>
      </c>
      <c r="F2720" s="20">
        <f>+'LISTADO GENERAL '!S2232</f>
        <v>0</v>
      </c>
      <c r="G2720">
        <f>+'LISTADO GENERAL '!T2232</f>
        <v>0</v>
      </c>
      <c r="H2720" s="21">
        <f>+'LISTADO GENERAL '!O2232</f>
        <v>0</v>
      </c>
      <c r="I2720">
        <f t="shared" si="78"/>
        <v>0</v>
      </c>
      <c r="J2720">
        <f>IF('LISTADO GENERAL '!K2232="EXENTO",'REF2'!I2720,I2720*1.16)</f>
        <v>0</v>
      </c>
      <c r="K2720" t="b">
        <f t="shared" si="79"/>
        <v>0</v>
      </c>
      <c r="L2720">
        <f>'LISTADO GENERAL '!A2232</f>
        <v>0</v>
      </c>
    </row>
    <row r="2721" spans="1:12">
      <c r="A2721" s="22">
        <v>2720</v>
      </c>
      <c r="B2721">
        <f>+'LISTADO GENERAL '!B2233</f>
        <v>0</v>
      </c>
      <c r="C2721">
        <f>+'LISTADO GENERAL '!E2233</f>
        <v>0</v>
      </c>
      <c r="D2721">
        <f>+'LISTADO GENERAL '!F2233</f>
        <v>0</v>
      </c>
      <c r="E2721">
        <f>+'LISTADO GENERAL '!I2233</f>
        <v>0</v>
      </c>
      <c r="F2721" s="20">
        <f>+'LISTADO GENERAL '!S2233</f>
        <v>0</v>
      </c>
      <c r="G2721">
        <f>+'LISTADO GENERAL '!T2233</f>
        <v>0</v>
      </c>
      <c r="H2721" s="21">
        <f>+'LISTADO GENERAL '!O2233</f>
        <v>0</v>
      </c>
      <c r="I2721">
        <f t="shared" si="78"/>
        <v>0</v>
      </c>
      <c r="J2721">
        <f>IF('LISTADO GENERAL '!K2233="EXENTO",'REF2'!I2721,I2721*1.16)</f>
        <v>0</v>
      </c>
      <c r="K2721" t="b">
        <f t="shared" si="79"/>
        <v>0</v>
      </c>
      <c r="L2721">
        <f>'LISTADO GENERAL '!A2233</f>
        <v>0</v>
      </c>
    </row>
    <row r="2722" spans="1:12">
      <c r="A2722" s="22">
        <v>2721</v>
      </c>
      <c r="B2722">
        <f>+'LISTADO GENERAL '!B2234</f>
        <v>0</v>
      </c>
      <c r="C2722">
        <f>+'LISTADO GENERAL '!E2234</f>
        <v>0</v>
      </c>
      <c r="D2722">
        <f>+'LISTADO GENERAL '!F2234</f>
        <v>0</v>
      </c>
      <c r="E2722">
        <f>+'LISTADO GENERAL '!I2234</f>
        <v>0</v>
      </c>
      <c r="F2722" s="20">
        <f>+'LISTADO GENERAL '!S2234</f>
        <v>0</v>
      </c>
      <c r="G2722">
        <f>+'LISTADO GENERAL '!T2234</f>
        <v>0</v>
      </c>
      <c r="H2722" s="21">
        <f>+'LISTADO GENERAL '!O2234</f>
        <v>0</v>
      </c>
      <c r="I2722">
        <f t="shared" si="78"/>
        <v>0</v>
      </c>
      <c r="J2722">
        <f>IF('LISTADO GENERAL '!K2234="EXENTO",'REF2'!I2722,I2722*1.16)</f>
        <v>0</v>
      </c>
      <c r="K2722" t="b">
        <f t="shared" si="79"/>
        <v>0</v>
      </c>
      <c r="L2722">
        <f>'LISTADO GENERAL '!A2234</f>
        <v>0</v>
      </c>
    </row>
    <row r="2723" spans="1:12">
      <c r="A2723" s="22">
        <v>2722</v>
      </c>
      <c r="B2723">
        <f>+'LISTADO GENERAL '!B2235</f>
        <v>0</v>
      </c>
      <c r="C2723">
        <f>+'LISTADO GENERAL '!E2235</f>
        <v>0</v>
      </c>
      <c r="D2723">
        <f>+'LISTADO GENERAL '!F2235</f>
        <v>0</v>
      </c>
      <c r="E2723">
        <f>+'LISTADO GENERAL '!I2235</f>
        <v>0</v>
      </c>
      <c r="F2723" s="20">
        <f>+'LISTADO GENERAL '!S2235</f>
        <v>0</v>
      </c>
      <c r="G2723">
        <f>+'LISTADO GENERAL '!T2235</f>
        <v>0</v>
      </c>
      <c r="H2723" s="21">
        <f>+'LISTADO GENERAL '!O2235</f>
        <v>0</v>
      </c>
      <c r="I2723">
        <f t="shared" si="78"/>
        <v>0</v>
      </c>
      <c r="J2723">
        <f>IF('LISTADO GENERAL '!K2235="EXENTO",'REF2'!I2723,I2723*1.16)</f>
        <v>0</v>
      </c>
      <c r="K2723" t="b">
        <f t="shared" si="79"/>
        <v>0</v>
      </c>
      <c r="L2723">
        <f>'LISTADO GENERAL '!A2235</f>
        <v>0</v>
      </c>
    </row>
    <row r="2724" spans="1:12">
      <c r="A2724" s="22">
        <v>2723</v>
      </c>
      <c r="B2724">
        <f>+'LISTADO GENERAL '!B2236</f>
        <v>0</v>
      </c>
      <c r="C2724">
        <f>+'LISTADO GENERAL '!E2236</f>
        <v>0</v>
      </c>
      <c r="D2724">
        <f>+'LISTADO GENERAL '!F2236</f>
        <v>0</v>
      </c>
      <c r="E2724">
        <f>+'LISTADO GENERAL '!I2236</f>
        <v>0</v>
      </c>
      <c r="F2724" s="20">
        <f>+'LISTADO GENERAL '!S2236</f>
        <v>0</v>
      </c>
      <c r="G2724">
        <f>+'LISTADO GENERAL '!T2236</f>
        <v>0</v>
      </c>
      <c r="H2724" s="21">
        <f>+'LISTADO GENERAL '!O2236</f>
        <v>0</v>
      </c>
      <c r="I2724">
        <f t="shared" si="78"/>
        <v>0</v>
      </c>
      <c r="J2724">
        <f>IF('LISTADO GENERAL '!K2236="EXENTO",'REF2'!I2724,I2724*1.16)</f>
        <v>0</v>
      </c>
      <c r="K2724" t="b">
        <f t="shared" si="79"/>
        <v>0</v>
      </c>
      <c r="L2724">
        <f>'LISTADO GENERAL '!A2236</f>
        <v>0</v>
      </c>
    </row>
    <row r="2725" spans="1:12">
      <c r="A2725" s="22">
        <v>2724</v>
      </c>
      <c r="B2725">
        <f>+'LISTADO GENERAL '!B2237</f>
        <v>0</v>
      </c>
      <c r="C2725">
        <f>+'LISTADO GENERAL '!E2237</f>
        <v>0</v>
      </c>
      <c r="D2725">
        <f>+'LISTADO GENERAL '!F2237</f>
        <v>0</v>
      </c>
      <c r="E2725">
        <f>+'LISTADO GENERAL '!I2237</f>
        <v>0</v>
      </c>
      <c r="F2725" s="20">
        <f>+'LISTADO GENERAL '!S2237</f>
        <v>0</v>
      </c>
      <c r="G2725">
        <f>+'LISTADO GENERAL '!T2237</f>
        <v>0</v>
      </c>
      <c r="H2725" s="21">
        <f>+'LISTADO GENERAL '!O2237</f>
        <v>0</v>
      </c>
      <c r="I2725">
        <f t="shared" si="78"/>
        <v>0</v>
      </c>
      <c r="J2725">
        <f>IF('LISTADO GENERAL '!K2237="EXENTO",'REF2'!I2725,I2725*1.16)</f>
        <v>0</v>
      </c>
      <c r="K2725" t="b">
        <f t="shared" si="79"/>
        <v>0</v>
      </c>
      <c r="L2725">
        <f>'LISTADO GENERAL '!A2237</f>
        <v>0</v>
      </c>
    </row>
    <row r="2726" spans="1:12">
      <c r="A2726" s="22">
        <v>2725</v>
      </c>
      <c r="B2726">
        <f>+'LISTADO GENERAL '!B2238</f>
        <v>0</v>
      </c>
      <c r="C2726">
        <f>+'LISTADO GENERAL '!E2238</f>
        <v>0</v>
      </c>
      <c r="D2726">
        <f>+'LISTADO GENERAL '!F2238</f>
        <v>0</v>
      </c>
      <c r="E2726">
        <f>+'LISTADO GENERAL '!I2238</f>
        <v>0</v>
      </c>
      <c r="F2726" s="20">
        <f>+'LISTADO GENERAL '!S2238</f>
        <v>0</v>
      </c>
      <c r="G2726">
        <f>+'LISTADO GENERAL '!T2238</f>
        <v>0</v>
      </c>
      <c r="H2726" s="21">
        <f>+'LISTADO GENERAL '!O2238</f>
        <v>0</v>
      </c>
      <c r="I2726">
        <f t="shared" si="78"/>
        <v>0</v>
      </c>
      <c r="J2726">
        <f>IF('LISTADO GENERAL '!K2238="EXENTO",'REF2'!I2726,I2726*1.16)</f>
        <v>0</v>
      </c>
      <c r="K2726" t="b">
        <f t="shared" si="79"/>
        <v>0</v>
      </c>
      <c r="L2726">
        <f>'LISTADO GENERAL '!A2238</f>
        <v>0</v>
      </c>
    </row>
    <row r="2727" spans="1:12">
      <c r="A2727" s="22">
        <v>2726</v>
      </c>
      <c r="B2727">
        <f>+'LISTADO GENERAL '!B2239</f>
        <v>0</v>
      </c>
      <c r="C2727">
        <f>+'LISTADO GENERAL '!E2239</f>
        <v>0</v>
      </c>
      <c r="D2727">
        <f>+'LISTADO GENERAL '!F2239</f>
        <v>0</v>
      </c>
      <c r="E2727">
        <f>+'LISTADO GENERAL '!I2239</f>
        <v>0</v>
      </c>
      <c r="F2727" s="20">
        <f>+'LISTADO GENERAL '!S2239</f>
        <v>0</v>
      </c>
      <c r="G2727">
        <f>+'LISTADO GENERAL '!T2239</f>
        <v>0</v>
      </c>
      <c r="H2727" s="21">
        <f>+'LISTADO GENERAL '!O2239</f>
        <v>0</v>
      </c>
      <c r="I2727">
        <f t="shared" si="78"/>
        <v>0</v>
      </c>
      <c r="J2727">
        <f>IF('LISTADO GENERAL '!K2239="EXENTO",'REF2'!I2727,I2727*1.16)</f>
        <v>0</v>
      </c>
      <c r="K2727" t="b">
        <f t="shared" si="79"/>
        <v>0</v>
      </c>
      <c r="L2727">
        <f>'LISTADO GENERAL '!A2239</f>
        <v>0</v>
      </c>
    </row>
    <row r="2728" spans="1:12">
      <c r="A2728" s="22">
        <v>2727</v>
      </c>
      <c r="B2728">
        <f>+'LISTADO GENERAL '!B2240</f>
        <v>0</v>
      </c>
      <c r="C2728">
        <f>+'LISTADO GENERAL '!E2240</f>
        <v>0</v>
      </c>
      <c r="D2728">
        <f>+'LISTADO GENERAL '!F2240</f>
        <v>0</v>
      </c>
      <c r="E2728">
        <f>+'LISTADO GENERAL '!I2240</f>
        <v>0</v>
      </c>
      <c r="F2728" s="20">
        <f>+'LISTADO GENERAL '!S2240</f>
        <v>0</v>
      </c>
      <c r="G2728">
        <f>+'LISTADO GENERAL '!T2240</f>
        <v>0</v>
      </c>
      <c r="H2728" s="21">
        <f>+'LISTADO GENERAL '!O2240</f>
        <v>0</v>
      </c>
      <c r="I2728">
        <f t="shared" si="78"/>
        <v>0</v>
      </c>
      <c r="J2728">
        <f>IF('LISTADO GENERAL '!K2240="EXENTO",'REF2'!I2728,I2728*1.16)</f>
        <v>0</v>
      </c>
      <c r="K2728" t="b">
        <f t="shared" si="79"/>
        <v>0</v>
      </c>
      <c r="L2728">
        <f>'LISTADO GENERAL '!A2240</f>
        <v>0</v>
      </c>
    </row>
    <row r="2729" spans="1:12">
      <c r="A2729" s="22">
        <v>2728</v>
      </c>
      <c r="B2729">
        <f>+'LISTADO GENERAL '!B2241</f>
        <v>0</v>
      </c>
      <c r="C2729">
        <f>+'LISTADO GENERAL '!E2241</f>
        <v>0</v>
      </c>
      <c r="D2729">
        <f>+'LISTADO GENERAL '!F2241</f>
        <v>0</v>
      </c>
      <c r="E2729">
        <f>+'LISTADO GENERAL '!I2241</f>
        <v>0</v>
      </c>
      <c r="F2729" s="20">
        <f>+'LISTADO GENERAL '!S2241</f>
        <v>0</v>
      </c>
      <c r="G2729">
        <f>+'LISTADO GENERAL '!T2241</f>
        <v>0</v>
      </c>
      <c r="H2729" s="21">
        <f>+'LISTADO GENERAL '!O2241</f>
        <v>0</v>
      </c>
      <c r="I2729">
        <f t="shared" si="78"/>
        <v>0</v>
      </c>
      <c r="J2729">
        <f>IF('LISTADO GENERAL '!K2241="EXENTO",'REF2'!I2729,I2729*1.16)</f>
        <v>0</v>
      </c>
      <c r="K2729" t="b">
        <f t="shared" si="79"/>
        <v>0</v>
      </c>
      <c r="L2729">
        <f>'LISTADO GENERAL '!A2241</f>
        <v>0</v>
      </c>
    </row>
    <row r="2730" spans="1:12">
      <c r="A2730" s="22">
        <v>2729</v>
      </c>
      <c r="B2730">
        <f>+'LISTADO GENERAL '!B2242</f>
        <v>0</v>
      </c>
      <c r="C2730">
        <f>+'LISTADO GENERAL '!E2242</f>
        <v>0</v>
      </c>
      <c r="D2730">
        <f>+'LISTADO GENERAL '!F2242</f>
        <v>0</v>
      </c>
      <c r="E2730">
        <f>+'LISTADO GENERAL '!I2242</f>
        <v>0</v>
      </c>
      <c r="F2730" s="20">
        <f>+'LISTADO GENERAL '!S2242</f>
        <v>0</v>
      </c>
      <c r="G2730">
        <f>+'LISTADO GENERAL '!T2242</f>
        <v>0</v>
      </c>
      <c r="H2730" s="21">
        <f>+'LISTADO GENERAL '!O2242</f>
        <v>0</v>
      </c>
      <c r="I2730">
        <f t="shared" si="78"/>
        <v>0</v>
      </c>
      <c r="J2730">
        <f>IF('LISTADO GENERAL '!K2242="EXENTO",'REF2'!I2730,I2730*1.16)</f>
        <v>0</v>
      </c>
      <c r="K2730" t="b">
        <f t="shared" si="79"/>
        <v>0</v>
      </c>
      <c r="L2730">
        <f>'LISTADO GENERAL '!A2242</f>
        <v>0</v>
      </c>
    </row>
    <row r="2731" spans="1:12">
      <c r="A2731" s="22">
        <v>2730</v>
      </c>
      <c r="B2731">
        <f>+'LISTADO GENERAL '!B2243</f>
        <v>0</v>
      </c>
      <c r="C2731">
        <f>+'LISTADO GENERAL '!E2243</f>
        <v>0</v>
      </c>
      <c r="D2731">
        <f>+'LISTADO GENERAL '!F2243</f>
        <v>0</v>
      </c>
      <c r="E2731">
        <f>+'LISTADO GENERAL '!I2243</f>
        <v>0</v>
      </c>
      <c r="F2731" s="20">
        <f>+'LISTADO GENERAL '!S2243</f>
        <v>0</v>
      </c>
      <c r="G2731">
        <f>+'LISTADO GENERAL '!T2243</f>
        <v>0</v>
      </c>
      <c r="H2731" s="21">
        <f>+'LISTADO GENERAL '!O2243</f>
        <v>0</v>
      </c>
      <c r="I2731">
        <f t="shared" si="78"/>
        <v>0</v>
      </c>
      <c r="J2731">
        <f>IF('LISTADO GENERAL '!K2243="EXENTO",'REF2'!I2731,I2731*1.16)</f>
        <v>0</v>
      </c>
      <c r="K2731" t="b">
        <f t="shared" si="79"/>
        <v>0</v>
      </c>
      <c r="L2731">
        <f>'LISTADO GENERAL '!A2243</f>
        <v>0</v>
      </c>
    </row>
    <row r="2732" spans="1:12">
      <c r="A2732" s="22">
        <v>2731</v>
      </c>
      <c r="B2732">
        <f>+'LISTADO GENERAL '!B2244</f>
        <v>0</v>
      </c>
      <c r="C2732">
        <f>+'LISTADO GENERAL '!E2244</f>
        <v>0</v>
      </c>
      <c r="D2732">
        <f>+'LISTADO GENERAL '!F2244</f>
        <v>0</v>
      </c>
      <c r="E2732">
        <f>+'LISTADO GENERAL '!I2244</f>
        <v>0</v>
      </c>
      <c r="F2732" s="20">
        <f>+'LISTADO GENERAL '!S2244</f>
        <v>0</v>
      </c>
      <c r="G2732">
        <f>+'LISTADO GENERAL '!T2244</f>
        <v>0</v>
      </c>
      <c r="H2732" s="21">
        <f>+'LISTADO GENERAL '!O2244</f>
        <v>0</v>
      </c>
      <c r="I2732">
        <f t="shared" si="78"/>
        <v>0</v>
      </c>
      <c r="J2732">
        <f>IF('LISTADO GENERAL '!K2244="EXENTO",'REF2'!I2732,I2732*1.16)</f>
        <v>0</v>
      </c>
      <c r="K2732" t="b">
        <f t="shared" si="79"/>
        <v>0</v>
      </c>
      <c r="L2732">
        <f>'LISTADO GENERAL '!A2244</f>
        <v>0</v>
      </c>
    </row>
    <row r="2733" spans="1:12">
      <c r="A2733" s="22">
        <v>2732</v>
      </c>
      <c r="B2733">
        <f>+'LISTADO GENERAL '!B2245</f>
        <v>0</v>
      </c>
      <c r="C2733">
        <f>+'LISTADO GENERAL '!E2245</f>
        <v>0</v>
      </c>
      <c r="D2733">
        <f>+'LISTADO GENERAL '!F2245</f>
        <v>0</v>
      </c>
      <c r="E2733">
        <f>+'LISTADO GENERAL '!I2245</f>
        <v>0</v>
      </c>
      <c r="F2733" s="20">
        <f>+'LISTADO GENERAL '!S2245</f>
        <v>0</v>
      </c>
      <c r="G2733">
        <f>+'LISTADO GENERAL '!T2245</f>
        <v>0</v>
      </c>
      <c r="H2733" s="21">
        <f>+'LISTADO GENERAL '!O2245</f>
        <v>0</v>
      </c>
      <c r="I2733">
        <f t="shared" si="78"/>
        <v>0</v>
      </c>
      <c r="J2733">
        <f>IF('LISTADO GENERAL '!K2245="EXENTO",'REF2'!I2733,I2733*1.16)</f>
        <v>0</v>
      </c>
      <c r="K2733" t="b">
        <f t="shared" si="79"/>
        <v>0</v>
      </c>
      <c r="L2733">
        <f>'LISTADO GENERAL '!A2245</f>
        <v>0</v>
      </c>
    </row>
    <row r="2734" spans="1:12">
      <c r="A2734" s="22">
        <v>2733</v>
      </c>
      <c r="B2734">
        <f>+'LISTADO GENERAL '!B2246</f>
        <v>0</v>
      </c>
      <c r="C2734">
        <f>+'LISTADO GENERAL '!E2246</f>
        <v>0</v>
      </c>
      <c r="D2734">
        <f>+'LISTADO GENERAL '!F2246</f>
        <v>0</v>
      </c>
      <c r="E2734">
        <f>+'LISTADO GENERAL '!I2246</f>
        <v>0</v>
      </c>
      <c r="F2734" s="20">
        <f>+'LISTADO GENERAL '!S2246</f>
        <v>0</v>
      </c>
      <c r="G2734">
        <f>+'LISTADO GENERAL '!T2246</f>
        <v>0</v>
      </c>
      <c r="H2734" s="21">
        <f>+'LISTADO GENERAL '!O2246</f>
        <v>0</v>
      </c>
      <c r="I2734">
        <f t="shared" si="78"/>
        <v>0</v>
      </c>
      <c r="J2734">
        <f>IF('LISTADO GENERAL '!K2246="EXENTO",'REF2'!I2734,I2734*1.16)</f>
        <v>0</v>
      </c>
      <c r="K2734" t="b">
        <f t="shared" si="79"/>
        <v>0</v>
      </c>
      <c r="L2734">
        <f>'LISTADO GENERAL '!A2246</f>
        <v>0</v>
      </c>
    </row>
    <row r="2735" spans="1:12">
      <c r="A2735" s="22">
        <v>2734</v>
      </c>
      <c r="B2735">
        <f>+'LISTADO GENERAL '!B2247</f>
        <v>0</v>
      </c>
      <c r="C2735">
        <f>+'LISTADO GENERAL '!E2247</f>
        <v>0</v>
      </c>
      <c r="D2735">
        <f>+'LISTADO GENERAL '!F2247</f>
        <v>0</v>
      </c>
      <c r="E2735">
        <f>+'LISTADO GENERAL '!I2247</f>
        <v>0</v>
      </c>
      <c r="F2735" s="20">
        <f>+'LISTADO GENERAL '!S2247</f>
        <v>0</v>
      </c>
      <c r="G2735">
        <f>+'LISTADO GENERAL '!T2247</f>
        <v>0</v>
      </c>
      <c r="H2735" s="21">
        <f>+'LISTADO GENERAL '!O2247</f>
        <v>0</v>
      </c>
      <c r="I2735">
        <f t="shared" si="78"/>
        <v>0</v>
      </c>
      <c r="J2735">
        <f>IF('LISTADO GENERAL '!K2247="EXENTO",'REF2'!I2735,I2735*1.16)</f>
        <v>0</v>
      </c>
      <c r="K2735" t="b">
        <f t="shared" si="79"/>
        <v>0</v>
      </c>
      <c r="L2735">
        <f>'LISTADO GENERAL '!A2247</f>
        <v>0</v>
      </c>
    </row>
    <row r="2736" spans="1:12">
      <c r="A2736" s="22">
        <v>2735</v>
      </c>
      <c r="B2736">
        <f>+'LISTADO GENERAL '!B2248</f>
        <v>0</v>
      </c>
      <c r="C2736">
        <f>+'LISTADO GENERAL '!E2248</f>
        <v>0</v>
      </c>
      <c r="D2736">
        <f>+'LISTADO GENERAL '!F2248</f>
        <v>0</v>
      </c>
      <c r="E2736">
        <f>+'LISTADO GENERAL '!I2248</f>
        <v>0</v>
      </c>
      <c r="F2736" s="20">
        <f>+'LISTADO GENERAL '!S2248</f>
        <v>0</v>
      </c>
      <c r="G2736">
        <f>+'LISTADO GENERAL '!T2248</f>
        <v>0</v>
      </c>
      <c r="H2736" s="21">
        <f>+'LISTADO GENERAL '!O2248</f>
        <v>0</v>
      </c>
      <c r="I2736">
        <f t="shared" si="78"/>
        <v>0</v>
      </c>
      <c r="J2736">
        <f>IF('LISTADO GENERAL '!K2248="EXENTO",'REF2'!I2736,I2736*1.16)</f>
        <v>0</v>
      </c>
      <c r="K2736" t="b">
        <f t="shared" si="79"/>
        <v>0</v>
      </c>
      <c r="L2736">
        <f>'LISTADO GENERAL '!A2248</f>
        <v>0</v>
      </c>
    </row>
    <row r="2737" spans="1:12">
      <c r="A2737" s="22">
        <v>2736</v>
      </c>
      <c r="B2737">
        <f>+'LISTADO GENERAL '!B2249</f>
        <v>0</v>
      </c>
      <c r="C2737">
        <f>+'LISTADO GENERAL '!E2249</f>
        <v>0</v>
      </c>
      <c r="D2737">
        <f>+'LISTADO GENERAL '!F2249</f>
        <v>0</v>
      </c>
      <c r="E2737">
        <f>+'LISTADO GENERAL '!I2249</f>
        <v>0</v>
      </c>
      <c r="F2737" s="20">
        <f>+'LISTADO GENERAL '!S2249</f>
        <v>0</v>
      </c>
      <c r="G2737">
        <f>+'LISTADO GENERAL '!T2249</f>
        <v>0</v>
      </c>
      <c r="H2737" s="21">
        <f>+'LISTADO GENERAL '!O2249</f>
        <v>0</v>
      </c>
      <c r="I2737">
        <f t="shared" si="78"/>
        <v>0</v>
      </c>
      <c r="J2737">
        <f>IF('LISTADO GENERAL '!K2249="EXENTO",'REF2'!I2737,I2737*1.16)</f>
        <v>0</v>
      </c>
      <c r="K2737" t="b">
        <f t="shared" si="79"/>
        <v>0</v>
      </c>
      <c r="L2737">
        <f>'LISTADO GENERAL '!A2249</f>
        <v>0</v>
      </c>
    </row>
    <row r="2738" spans="1:12">
      <c r="A2738" s="22">
        <v>2737</v>
      </c>
      <c r="B2738">
        <f>+'LISTADO GENERAL '!B2250</f>
        <v>0</v>
      </c>
      <c r="C2738">
        <f>+'LISTADO GENERAL '!E2250</f>
        <v>0</v>
      </c>
      <c r="D2738">
        <f>+'LISTADO GENERAL '!F2250</f>
        <v>0</v>
      </c>
      <c r="E2738">
        <f>+'LISTADO GENERAL '!I2250</f>
        <v>0</v>
      </c>
      <c r="F2738" s="20">
        <f>+'LISTADO GENERAL '!S2250</f>
        <v>0</v>
      </c>
      <c r="G2738">
        <f>+'LISTADO GENERAL '!T2250</f>
        <v>0</v>
      </c>
      <c r="H2738" s="21">
        <f>+'LISTADO GENERAL '!O2250</f>
        <v>0</v>
      </c>
      <c r="I2738">
        <f t="shared" si="78"/>
        <v>0</v>
      </c>
      <c r="J2738">
        <f>IF('LISTADO GENERAL '!K2250="EXENTO",'REF2'!I2738,I2738*1.16)</f>
        <v>0</v>
      </c>
      <c r="K2738" t="b">
        <f t="shared" si="79"/>
        <v>0</v>
      </c>
      <c r="L2738">
        <f>'LISTADO GENERAL '!A2250</f>
        <v>0</v>
      </c>
    </row>
    <row r="2739" spans="1:12">
      <c r="A2739" s="22">
        <v>2738</v>
      </c>
      <c r="B2739">
        <f>+'LISTADO GENERAL '!B2251</f>
        <v>0</v>
      </c>
      <c r="C2739">
        <f>+'LISTADO GENERAL '!E2251</f>
        <v>0</v>
      </c>
      <c r="D2739">
        <f>+'LISTADO GENERAL '!F2251</f>
        <v>0</v>
      </c>
      <c r="E2739">
        <f>+'LISTADO GENERAL '!I2251</f>
        <v>0</v>
      </c>
      <c r="F2739" s="20">
        <f>+'LISTADO GENERAL '!S2251</f>
        <v>0</v>
      </c>
      <c r="G2739">
        <f>+'LISTADO GENERAL '!T2251</f>
        <v>0</v>
      </c>
      <c r="H2739" s="21">
        <f>+'LISTADO GENERAL '!O2251</f>
        <v>0</v>
      </c>
      <c r="I2739">
        <f t="shared" si="78"/>
        <v>0</v>
      </c>
      <c r="J2739">
        <f>IF('LISTADO GENERAL '!K2251="EXENTO",'REF2'!I2739,I2739*1.16)</f>
        <v>0</v>
      </c>
      <c r="K2739" t="b">
        <f t="shared" si="79"/>
        <v>0</v>
      </c>
      <c r="L2739">
        <f>'LISTADO GENERAL '!A2251</f>
        <v>0</v>
      </c>
    </row>
    <row r="2740" spans="1:12">
      <c r="A2740" s="22">
        <v>2739</v>
      </c>
      <c r="B2740">
        <f>+'LISTADO GENERAL '!B2252</f>
        <v>0</v>
      </c>
      <c r="C2740">
        <f>+'LISTADO GENERAL '!E2252</f>
        <v>0</v>
      </c>
      <c r="D2740">
        <f>+'LISTADO GENERAL '!F2252</f>
        <v>0</v>
      </c>
      <c r="E2740">
        <f>+'LISTADO GENERAL '!I2252</f>
        <v>0</v>
      </c>
      <c r="F2740" s="20">
        <f>+'LISTADO GENERAL '!S2252</f>
        <v>0</v>
      </c>
      <c r="G2740">
        <f>+'LISTADO GENERAL '!T2252</f>
        <v>0</v>
      </c>
      <c r="H2740" s="21">
        <f>+'LISTADO GENERAL '!O2252</f>
        <v>0</v>
      </c>
      <c r="I2740">
        <f t="shared" si="78"/>
        <v>0</v>
      </c>
      <c r="J2740">
        <f>IF('LISTADO GENERAL '!K2252="EXENTO",'REF2'!I2740,I2740*1.16)</f>
        <v>0</v>
      </c>
      <c r="K2740" t="b">
        <f t="shared" si="79"/>
        <v>0</v>
      </c>
      <c r="L2740">
        <f>'LISTADO GENERAL '!A2252</f>
        <v>0</v>
      </c>
    </row>
    <row r="2741" spans="1:12">
      <c r="A2741" s="22">
        <v>2740</v>
      </c>
      <c r="B2741">
        <f>+'LISTADO GENERAL '!B2253</f>
        <v>0</v>
      </c>
      <c r="C2741">
        <f>+'LISTADO GENERAL '!E2253</f>
        <v>0</v>
      </c>
      <c r="D2741">
        <f>+'LISTADO GENERAL '!F2253</f>
        <v>0</v>
      </c>
      <c r="E2741">
        <f>+'LISTADO GENERAL '!I2253</f>
        <v>0</v>
      </c>
      <c r="F2741" s="20">
        <f>+'LISTADO GENERAL '!S2253</f>
        <v>0</v>
      </c>
      <c r="G2741">
        <f>+'LISTADO GENERAL '!T2253</f>
        <v>0</v>
      </c>
      <c r="H2741" s="21">
        <f>+'LISTADO GENERAL '!O2253</f>
        <v>0</v>
      </c>
      <c r="I2741">
        <f t="shared" si="78"/>
        <v>0</v>
      </c>
      <c r="J2741">
        <f>IF('LISTADO GENERAL '!K2253="EXENTO",'REF2'!I2741,I2741*1.16)</f>
        <v>0</v>
      </c>
      <c r="K2741" t="b">
        <f t="shared" si="79"/>
        <v>0</v>
      </c>
      <c r="L2741">
        <f>'LISTADO GENERAL '!A2253</f>
        <v>0</v>
      </c>
    </row>
    <row r="2742" spans="1:12">
      <c r="A2742" s="22">
        <v>2741</v>
      </c>
      <c r="B2742">
        <f>+'LISTADO GENERAL '!B2254</f>
        <v>0</v>
      </c>
      <c r="C2742">
        <f>+'LISTADO GENERAL '!E2254</f>
        <v>0</v>
      </c>
      <c r="D2742">
        <f>+'LISTADO GENERAL '!F2254</f>
        <v>0</v>
      </c>
      <c r="E2742">
        <f>+'LISTADO GENERAL '!I2254</f>
        <v>0</v>
      </c>
      <c r="F2742" s="20">
        <f>+'LISTADO GENERAL '!S2254</f>
        <v>0</v>
      </c>
      <c r="G2742">
        <f>+'LISTADO GENERAL '!T2254</f>
        <v>0</v>
      </c>
      <c r="H2742" s="21">
        <f>+'LISTADO GENERAL '!O2254</f>
        <v>0</v>
      </c>
      <c r="I2742">
        <f t="shared" si="78"/>
        <v>0</v>
      </c>
      <c r="J2742">
        <f>IF('LISTADO GENERAL '!K2254="EXENTO",'REF2'!I2742,I2742*1.16)</f>
        <v>0</v>
      </c>
      <c r="K2742" t="b">
        <f t="shared" si="79"/>
        <v>0</v>
      </c>
      <c r="L2742">
        <f>'LISTADO GENERAL '!A2254</f>
        <v>0</v>
      </c>
    </row>
    <row r="2743" spans="1:12">
      <c r="A2743" s="22">
        <v>2742</v>
      </c>
      <c r="B2743">
        <f>+'LISTADO GENERAL '!B2255</f>
        <v>0</v>
      </c>
      <c r="C2743">
        <f>+'LISTADO GENERAL '!E2255</f>
        <v>0</v>
      </c>
      <c r="D2743">
        <f>+'LISTADO GENERAL '!F2255</f>
        <v>0</v>
      </c>
      <c r="E2743">
        <f>+'LISTADO GENERAL '!I2255</f>
        <v>0</v>
      </c>
      <c r="F2743" s="20">
        <f>+'LISTADO GENERAL '!S2255</f>
        <v>0</v>
      </c>
      <c r="G2743">
        <f>+'LISTADO GENERAL '!T2255</f>
        <v>0</v>
      </c>
      <c r="H2743" s="21">
        <f>+'LISTADO GENERAL '!O2255</f>
        <v>0</v>
      </c>
      <c r="I2743">
        <f t="shared" si="78"/>
        <v>0</v>
      </c>
      <c r="J2743">
        <f>IF('LISTADO GENERAL '!K2255="EXENTO",'REF2'!I2743,I2743*1.16)</f>
        <v>0</v>
      </c>
      <c r="K2743" t="b">
        <f t="shared" si="79"/>
        <v>0</v>
      </c>
      <c r="L2743">
        <f>'LISTADO GENERAL '!A2255</f>
        <v>0</v>
      </c>
    </row>
    <row r="2744" spans="1:12">
      <c r="A2744" s="22">
        <v>2743</v>
      </c>
      <c r="B2744">
        <f>+'LISTADO GENERAL '!B2256</f>
        <v>0</v>
      </c>
      <c r="C2744">
        <f>+'LISTADO GENERAL '!E2256</f>
        <v>0</v>
      </c>
      <c r="D2744">
        <f>+'LISTADO GENERAL '!F2256</f>
        <v>0</v>
      </c>
      <c r="E2744">
        <f>+'LISTADO GENERAL '!I2256</f>
        <v>0</v>
      </c>
      <c r="F2744" s="20">
        <f>+'LISTADO GENERAL '!S2256</f>
        <v>0</v>
      </c>
      <c r="G2744">
        <f>+'LISTADO GENERAL '!T2256</f>
        <v>0</v>
      </c>
      <c r="H2744" s="21">
        <f>+'LISTADO GENERAL '!O2256</f>
        <v>0</v>
      </c>
      <c r="I2744">
        <f t="shared" si="78"/>
        <v>0</v>
      </c>
      <c r="J2744">
        <f>IF('LISTADO GENERAL '!K2256="EXENTO",'REF2'!I2744,I2744*1.16)</f>
        <v>0</v>
      </c>
      <c r="K2744" t="b">
        <f t="shared" si="79"/>
        <v>0</v>
      </c>
      <c r="L2744">
        <f>'LISTADO GENERAL '!A2256</f>
        <v>0</v>
      </c>
    </row>
    <row r="2745" spans="1:12">
      <c r="A2745" s="22">
        <v>2744</v>
      </c>
      <c r="B2745">
        <f>+'LISTADO GENERAL '!B2257</f>
        <v>0</v>
      </c>
      <c r="C2745">
        <f>+'LISTADO GENERAL '!E2257</f>
        <v>0</v>
      </c>
      <c r="D2745">
        <f>+'LISTADO GENERAL '!F2257</f>
        <v>0</v>
      </c>
      <c r="E2745">
        <f>+'LISTADO GENERAL '!I2257</f>
        <v>0</v>
      </c>
      <c r="F2745" s="20">
        <f>+'LISTADO GENERAL '!S2257</f>
        <v>0</v>
      </c>
      <c r="G2745">
        <f>+'LISTADO GENERAL '!T2257</f>
        <v>0</v>
      </c>
      <c r="H2745" s="21">
        <f>+'LISTADO GENERAL '!O2257</f>
        <v>0</v>
      </c>
      <c r="I2745">
        <f t="shared" si="78"/>
        <v>0</v>
      </c>
      <c r="J2745">
        <f>IF('LISTADO GENERAL '!K2257="EXENTO",'REF2'!I2745,I2745*1.16)</f>
        <v>0</v>
      </c>
      <c r="K2745" t="b">
        <f t="shared" si="79"/>
        <v>0</v>
      </c>
      <c r="L2745">
        <f>'LISTADO GENERAL '!A2257</f>
        <v>0</v>
      </c>
    </row>
    <row r="2746" spans="1:12">
      <c r="A2746" s="22">
        <v>2745</v>
      </c>
      <c r="B2746">
        <f>+'LISTADO GENERAL '!B2258</f>
        <v>0</v>
      </c>
      <c r="C2746">
        <f>+'LISTADO GENERAL '!E2258</f>
        <v>0</v>
      </c>
      <c r="D2746">
        <f>+'LISTADO GENERAL '!F2258</f>
        <v>0</v>
      </c>
      <c r="E2746">
        <f>+'LISTADO GENERAL '!I2258</f>
        <v>0</v>
      </c>
      <c r="F2746" s="20">
        <f>+'LISTADO GENERAL '!S2258</f>
        <v>0</v>
      </c>
      <c r="G2746">
        <f>+'LISTADO GENERAL '!T2258</f>
        <v>0</v>
      </c>
      <c r="H2746" s="21">
        <f>+'LISTADO GENERAL '!O2258</f>
        <v>0</v>
      </c>
      <c r="I2746">
        <f t="shared" si="78"/>
        <v>0</v>
      </c>
      <c r="J2746">
        <f>IF('LISTADO GENERAL '!K2258="EXENTO",'REF2'!I2746,I2746*1.16)</f>
        <v>0</v>
      </c>
      <c r="K2746" t="b">
        <f t="shared" si="79"/>
        <v>0</v>
      </c>
      <c r="L2746">
        <f>'LISTADO GENERAL '!A2258</f>
        <v>0</v>
      </c>
    </row>
    <row r="2747" spans="1:12">
      <c r="A2747" s="22">
        <v>2746</v>
      </c>
      <c r="B2747">
        <f>+'LISTADO GENERAL '!B2259</f>
        <v>0</v>
      </c>
      <c r="C2747">
        <f>+'LISTADO GENERAL '!E2259</f>
        <v>0</v>
      </c>
      <c r="D2747">
        <f>+'LISTADO GENERAL '!F2259</f>
        <v>0</v>
      </c>
      <c r="E2747">
        <f>+'LISTADO GENERAL '!I2259</f>
        <v>0</v>
      </c>
      <c r="F2747" s="20">
        <f>+'LISTADO GENERAL '!S2259</f>
        <v>0</v>
      </c>
      <c r="G2747">
        <f>+'LISTADO GENERAL '!T2259</f>
        <v>0</v>
      </c>
      <c r="H2747" s="21">
        <f>+'LISTADO GENERAL '!O2259</f>
        <v>0</v>
      </c>
      <c r="I2747">
        <f t="shared" si="78"/>
        <v>0</v>
      </c>
      <c r="J2747">
        <f>IF('LISTADO GENERAL '!K2259="EXENTO",'REF2'!I2747,I2747*1.16)</f>
        <v>0</v>
      </c>
      <c r="K2747" t="b">
        <f t="shared" si="79"/>
        <v>0</v>
      </c>
      <c r="L2747">
        <f>'LISTADO GENERAL '!A2259</f>
        <v>0</v>
      </c>
    </row>
    <row r="2748" spans="1:12">
      <c r="A2748" s="22">
        <v>2747</v>
      </c>
      <c r="B2748">
        <f>+'LISTADO GENERAL '!B2260</f>
        <v>0</v>
      </c>
      <c r="C2748">
        <f>+'LISTADO GENERAL '!E2260</f>
        <v>0</v>
      </c>
      <c r="D2748">
        <f>+'LISTADO GENERAL '!F2260</f>
        <v>0</v>
      </c>
      <c r="E2748">
        <f>+'LISTADO GENERAL '!I2260</f>
        <v>0</v>
      </c>
      <c r="F2748" s="20">
        <f>+'LISTADO GENERAL '!S2260</f>
        <v>0</v>
      </c>
      <c r="G2748">
        <f>+'LISTADO GENERAL '!T2260</f>
        <v>0</v>
      </c>
      <c r="H2748" s="21">
        <f>+'LISTADO GENERAL '!O2260</f>
        <v>0</v>
      </c>
      <c r="I2748">
        <f t="shared" si="78"/>
        <v>0</v>
      </c>
      <c r="J2748">
        <f>IF('LISTADO GENERAL '!K2260="EXENTO",'REF2'!I2748,I2748*1.16)</f>
        <v>0</v>
      </c>
      <c r="K2748" t="b">
        <f t="shared" si="79"/>
        <v>0</v>
      </c>
      <c r="L2748">
        <f>'LISTADO GENERAL '!A2260</f>
        <v>0</v>
      </c>
    </row>
    <row r="2749" spans="1:12">
      <c r="A2749" s="22">
        <v>2748</v>
      </c>
      <c r="B2749">
        <f>+'LISTADO GENERAL '!B2261</f>
        <v>0</v>
      </c>
      <c r="C2749">
        <f>+'LISTADO GENERAL '!E2261</f>
        <v>0</v>
      </c>
      <c r="D2749">
        <f>+'LISTADO GENERAL '!F2261</f>
        <v>0</v>
      </c>
      <c r="E2749">
        <f>+'LISTADO GENERAL '!I2261</f>
        <v>0</v>
      </c>
      <c r="F2749" s="20">
        <f>+'LISTADO GENERAL '!S2261</f>
        <v>0</v>
      </c>
      <c r="G2749">
        <f>+'LISTADO GENERAL '!T2261</f>
        <v>0</v>
      </c>
      <c r="H2749" s="21">
        <f>+'LISTADO GENERAL '!O2261</f>
        <v>0</v>
      </c>
      <c r="I2749">
        <f t="shared" si="78"/>
        <v>0</v>
      </c>
      <c r="J2749">
        <f>IF('LISTADO GENERAL '!K2261="EXENTO",'REF2'!I2749,I2749*1.16)</f>
        <v>0</v>
      </c>
      <c r="K2749" t="b">
        <f t="shared" si="79"/>
        <v>0</v>
      </c>
      <c r="L2749">
        <f>'LISTADO GENERAL '!A2261</f>
        <v>0</v>
      </c>
    </row>
    <row r="2750" spans="1:12">
      <c r="A2750" s="22">
        <v>2749</v>
      </c>
      <c r="B2750">
        <f>+'LISTADO GENERAL '!B2262</f>
        <v>0</v>
      </c>
      <c r="C2750">
        <f>+'LISTADO GENERAL '!E2262</f>
        <v>0</v>
      </c>
      <c r="D2750">
        <f>+'LISTADO GENERAL '!F2262</f>
        <v>0</v>
      </c>
      <c r="E2750">
        <f>+'LISTADO GENERAL '!I2262</f>
        <v>0</v>
      </c>
      <c r="F2750" s="20">
        <f>+'LISTADO GENERAL '!S2262</f>
        <v>0</v>
      </c>
      <c r="G2750">
        <f>+'LISTADO GENERAL '!T2262</f>
        <v>0</v>
      </c>
      <c r="H2750" s="21">
        <f>+'LISTADO GENERAL '!O2262</f>
        <v>0</v>
      </c>
      <c r="I2750">
        <f t="shared" si="78"/>
        <v>0</v>
      </c>
      <c r="J2750">
        <f>IF('LISTADO GENERAL '!K2262="EXENTO",'REF2'!I2750,I2750*1.16)</f>
        <v>0</v>
      </c>
      <c r="K2750" t="b">
        <f t="shared" si="79"/>
        <v>0</v>
      </c>
      <c r="L2750">
        <f>'LISTADO GENERAL '!A2262</f>
        <v>0</v>
      </c>
    </row>
    <row r="2751" spans="1:12">
      <c r="A2751" s="22">
        <v>2750</v>
      </c>
      <c r="B2751">
        <f>+'LISTADO GENERAL '!B2263</f>
        <v>0</v>
      </c>
      <c r="C2751">
        <f>+'LISTADO GENERAL '!E2263</f>
        <v>0</v>
      </c>
      <c r="D2751">
        <f>+'LISTADO GENERAL '!F2263</f>
        <v>0</v>
      </c>
      <c r="E2751">
        <f>+'LISTADO GENERAL '!I2263</f>
        <v>0</v>
      </c>
      <c r="F2751" s="20">
        <f>+'LISTADO GENERAL '!S2263</f>
        <v>0</v>
      </c>
      <c r="G2751">
        <f>+'LISTADO GENERAL '!T2263</f>
        <v>0</v>
      </c>
      <c r="H2751" s="21">
        <f>+'LISTADO GENERAL '!O2263</f>
        <v>0</v>
      </c>
      <c r="I2751">
        <f t="shared" si="78"/>
        <v>0</v>
      </c>
      <c r="J2751">
        <f>IF('LISTADO GENERAL '!K2263="EXENTO",'REF2'!I2751,I2751*1.16)</f>
        <v>0</v>
      </c>
      <c r="K2751" t="b">
        <f t="shared" si="79"/>
        <v>0</v>
      </c>
      <c r="L2751">
        <f>'LISTADO GENERAL '!A2263</f>
        <v>0</v>
      </c>
    </row>
    <row r="2752" spans="1:12">
      <c r="A2752" s="22">
        <v>2751</v>
      </c>
      <c r="B2752">
        <f>+'LISTADO GENERAL '!B2264</f>
        <v>0</v>
      </c>
      <c r="C2752">
        <f>+'LISTADO GENERAL '!E2264</f>
        <v>0</v>
      </c>
      <c r="D2752">
        <f>+'LISTADO GENERAL '!F2264</f>
        <v>0</v>
      </c>
      <c r="E2752">
        <f>+'LISTADO GENERAL '!I2264</f>
        <v>0</v>
      </c>
      <c r="F2752" s="20">
        <f>+'LISTADO GENERAL '!S2264</f>
        <v>0</v>
      </c>
      <c r="G2752">
        <f>+'LISTADO GENERAL '!T2264</f>
        <v>0</v>
      </c>
      <c r="H2752" s="21">
        <f>+'LISTADO GENERAL '!O2264</f>
        <v>0</v>
      </c>
      <c r="I2752">
        <f t="shared" si="78"/>
        <v>0</v>
      </c>
      <c r="J2752">
        <f>IF('LISTADO GENERAL '!K2264="EXENTO",'REF2'!I2752,I2752*1.16)</f>
        <v>0</v>
      </c>
      <c r="K2752" t="b">
        <f t="shared" si="79"/>
        <v>0</v>
      </c>
      <c r="L2752">
        <f>'LISTADO GENERAL '!A2264</f>
        <v>0</v>
      </c>
    </row>
    <row r="2753" spans="1:12">
      <c r="A2753" s="22">
        <v>2752</v>
      </c>
      <c r="B2753">
        <f>+'LISTADO GENERAL '!B2265</f>
        <v>0</v>
      </c>
      <c r="C2753">
        <f>+'LISTADO GENERAL '!E2265</f>
        <v>0</v>
      </c>
      <c r="D2753">
        <f>+'LISTADO GENERAL '!F2265</f>
        <v>0</v>
      </c>
      <c r="E2753">
        <f>+'LISTADO GENERAL '!I2265</f>
        <v>0</v>
      </c>
      <c r="F2753" s="20">
        <f>+'LISTADO GENERAL '!S2265</f>
        <v>0</v>
      </c>
      <c r="G2753">
        <f>+'LISTADO GENERAL '!T2265</f>
        <v>0</v>
      </c>
      <c r="H2753" s="21">
        <f>+'LISTADO GENERAL '!O2265</f>
        <v>0</v>
      </c>
      <c r="I2753">
        <f t="shared" si="78"/>
        <v>0</v>
      </c>
      <c r="J2753">
        <f>IF('LISTADO GENERAL '!K2265="EXENTO",'REF2'!I2753,I2753*1.16)</f>
        <v>0</v>
      </c>
      <c r="K2753" t="b">
        <f t="shared" si="79"/>
        <v>0</v>
      </c>
      <c r="L2753">
        <f>'LISTADO GENERAL '!A2265</f>
        <v>0</v>
      </c>
    </row>
    <row r="2754" spans="1:12">
      <c r="A2754" s="22">
        <v>2753</v>
      </c>
      <c r="B2754">
        <f>+'LISTADO GENERAL '!B2266</f>
        <v>0</v>
      </c>
      <c r="C2754">
        <f>+'LISTADO GENERAL '!E2266</f>
        <v>0</v>
      </c>
      <c r="D2754">
        <f>+'LISTADO GENERAL '!F2266</f>
        <v>0</v>
      </c>
      <c r="E2754">
        <f>+'LISTADO GENERAL '!I2266</f>
        <v>0</v>
      </c>
      <c r="F2754" s="20">
        <f>+'LISTADO GENERAL '!S2266</f>
        <v>0</v>
      </c>
      <c r="G2754">
        <f>+'LISTADO GENERAL '!T2266</f>
        <v>0</v>
      </c>
      <c r="H2754" s="21">
        <f>+'LISTADO GENERAL '!O2266</f>
        <v>0</v>
      </c>
      <c r="I2754">
        <f t="shared" ref="I2754:I2817" si="80">+H2754*G2754</f>
        <v>0</v>
      </c>
      <c r="J2754">
        <f>IF('LISTADO GENERAL '!K2266="EXENTO",'REF2'!I2754,I2754*1.16)</f>
        <v>0</v>
      </c>
      <c r="K2754" t="b">
        <f t="shared" si="79"/>
        <v>0</v>
      </c>
      <c r="L2754">
        <f>'LISTADO GENERAL '!A2266</f>
        <v>0</v>
      </c>
    </row>
    <row r="2755" spans="1:12">
      <c r="A2755" s="22">
        <v>2754</v>
      </c>
      <c r="B2755">
        <f>+'LISTADO GENERAL '!B2267</f>
        <v>0</v>
      </c>
      <c r="C2755">
        <f>+'LISTADO GENERAL '!E2267</f>
        <v>0</v>
      </c>
      <c r="D2755">
        <f>+'LISTADO GENERAL '!F2267</f>
        <v>0</v>
      </c>
      <c r="E2755">
        <f>+'LISTADO GENERAL '!I2267</f>
        <v>0</v>
      </c>
      <c r="F2755" s="20">
        <f>+'LISTADO GENERAL '!S2267</f>
        <v>0</v>
      </c>
      <c r="G2755">
        <f>+'LISTADO GENERAL '!T2267</f>
        <v>0</v>
      </c>
      <c r="H2755" s="21">
        <f>+'LISTADO GENERAL '!O2267</f>
        <v>0</v>
      </c>
      <c r="I2755">
        <f t="shared" si="80"/>
        <v>0</v>
      </c>
      <c r="J2755">
        <f>IF('LISTADO GENERAL '!K2267="EXENTO",'REF2'!I2755,I2755*1.16)</f>
        <v>0</v>
      </c>
      <c r="K2755" t="b">
        <f t="shared" ref="K2755:K2818" si="81">IF(AND(G2755&gt;0,OR(L2755=$L$1,L2755=$M$1)),ROW())</f>
        <v>0</v>
      </c>
      <c r="L2755">
        <f>'LISTADO GENERAL '!A2267</f>
        <v>0</v>
      </c>
    </row>
    <row r="2756" spans="1:12">
      <c r="A2756" s="22">
        <v>2755</v>
      </c>
      <c r="B2756">
        <f>+'LISTADO GENERAL '!B2268</f>
        <v>0</v>
      </c>
      <c r="C2756">
        <f>+'LISTADO GENERAL '!E2268</f>
        <v>0</v>
      </c>
      <c r="D2756">
        <f>+'LISTADO GENERAL '!F2268</f>
        <v>0</v>
      </c>
      <c r="E2756">
        <f>+'LISTADO GENERAL '!I2268</f>
        <v>0</v>
      </c>
      <c r="F2756" s="20">
        <f>+'LISTADO GENERAL '!S2268</f>
        <v>0</v>
      </c>
      <c r="G2756">
        <f>+'LISTADO GENERAL '!T2268</f>
        <v>0</v>
      </c>
      <c r="H2756" s="21">
        <f>+'LISTADO GENERAL '!O2268</f>
        <v>0</v>
      </c>
      <c r="I2756">
        <f t="shared" si="80"/>
        <v>0</v>
      </c>
      <c r="J2756">
        <f>IF('LISTADO GENERAL '!K2268="EXENTO",'REF2'!I2756,I2756*1.16)</f>
        <v>0</v>
      </c>
      <c r="K2756" t="b">
        <f t="shared" si="81"/>
        <v>0</v>
      </c>
      <c r="L2756">
        <f>'LISTADO GENERAL '!A2268</f>
        <v>0</v>
      </c>
    </row>
    <row r="2757" spans="1:12">
      <c r="A2757" s="22">
        <v>2756</v>
      </c>
      <c r="B2757">
        <f>+'LISTADO GENERAL '!B2269</f>
        <v>0</v>
      </c>
      <c r="C2757">
        <f>+'LISTADO GENERAL '!E2269</f>
        <v>0</v>
      </c>
      <c r="D2757">
        <f>+'LISTADO GENERAL '!F2269</f>
        <v>0</v>
      </c>
      <c r="E2757">
        <f>+'LISTADO GENERAL '!I2269</f>
        <v>0</v>
      </c>
      <c r="F2757" s="20">
        <f>+'LISTADO GENERAL '!S2269</f>
        <v>0</v>
      </c>
      <c r="G2757">
        <f>+'LISTADO GENERAL '!T2269</f>
        <v>0</v>
      </c>
      <c r="H2757" s="21">
        <f>+'LISTADO GENERAL '!O2269</f>
        <v>0</v>
      </c>
      <c r="I2757">
        <f t="shared" si="80"/>
        <v>0</v>
      </c>
      <c r="J2757">
        <f>IF('LISTADO GENERAL '!K2269="EXENTO",'REF2'!I2757,I2757*1.16)</f>
        <v>0</v>
      </c>
      <c r="K2757" t="b">
        <f t="shared" si="81"/>
        <v>0</v>
      </c>
      <c r="L2757">
        <f>'LISTADO GENERAL '!A2269</f>
        <v>0</v>
      </c>
    </row>
    <row r="2758" spans="1:12">
      <c r="A2758" s="22">
        <v>2757</v>
      </c>
      <c r="B2758">
        <f>+'LISTADO GENERAL '!B2270</f>
        <v>0</v>
      </c>
      <c r="C2758">
        <f>+'LISTADO GENERAL '!E2270</f>
        <v>0</v>
      </c>
      <c r="D2758">
        <f>+'LISTADO GENERAL '!F2270</f>
        <v>0</v>
      </c>
      <c r="E2758">
        <f>+'LISTADO GENERAL '!I2270</f>
        <v>0</v>
      </c>
      <c r="F2758" s="20">
        <f>+'LISTADO GENERAL '!S2270</f>
        <v>0</v>
      </c>
      <c r="G2758">
        <f>+'LISTADO GENERAL '!T2270</f>
        <v>0</v>
      </c>
      <c r="H2758" s="21">
        <f>+'LISTADO GENERAL '!O2270</f>
        <v>0</v>
      </c>
      <c r="I2758">
        <f t="shared" si="80"/>
        <v>0</v>
      </c>
      <c r="J2758">
        <f>IF('LISTADO GENERAL '!K2270="EXENTO",'REF2'!I2758,I2758*1.16)</f>
        <v>0</v>
      </c>
      <c r="K2758" t="b">
        <f t="shared" si="81"/>
        <v>0</v>
      </c>
      <c r="L2758">
        <f>'LISTADO GENERAL '!A2270</f>
        <v>0</v>
      </c>
    </row>
    <row r="2759" spans="1:12">
      <c r="A2759" s="22">
        <v>2758</v>
      </c>
      <c r="B2759">
        <f>+'LISTADO GENERAL '!B2271</f>
        <v>0</v>
      </c>
      <c r="C2759">
        <f>+'LISTADO GENERAL '!E2271</f>
        <v>0</v>
      </c>
      <c r="D2759">
        <f>+'LISTADO GENERAL '!F2271</f>
        <v>0</v>
      </c>
      <c r="E2759">
        <f>+'LISTADO GENERAL '!I2271</f>
        <v>0</v>
      </c>
      <c r="F2759" s="20">
        <f>+'LISTADO GENERAL '!S2271</f>
        <v>0</v>
      </c>
      <c r="G2759">
        <f>+'LISTADO GENERAL '!T2271</f>
        <v>0</v>
      </c>
      <c r="H2759" s="21">
        <f>+'LISTADO GENERAL '!O2271</f>
        <v>0</v>
      </c>
      <c r="I2759">
        <f t="shared" si="80"/>
        <v>0</v>
      </c>
      <c r="J2759">
        <f>IF('LISTADO GENERAL '!K2271="EXENTO",'REF2'!I2759,I2759*1.16)</f>
        <v>0</v>
      </c>
      <c r="K2759" t="b">
        <f t="shared" si="81"/>
        <v>0</v>
      </c>
      <c r="L2759">
        <f>'LISTADO GENERAL '!A2271</f>
        <v>0</v>
      </c>
    </row>
    <row r="2760" spans="1:12">
      <c r="A2760" s="22">
        <v>2759</v>
      </c>
      <c r="B2760">
        <f>+'LISTADO GENERAL '!B2272</f>
        <v>0</v>
      </c>
      <c r="C2760">
        <f>+'LISTADO GENERAL '!E2272</f>
        <v>0</v>
      </c>
      <c r="D2760">
        <f>+'LISTADO GENERAL '!F2272</f>
        <v>0</v>
      </c>
      <c r="E2760">
        <f>+'LISTADO GENERAL '!I2272</f>
        <v>0</v>
      </c>
      <c r="F2760" s="20">
        <f>+'LISTADO GENERAL '!S2272</f>
        <v>0</v>
      </c>
      <c r="G2760">
        <f>+'LISTADO GENERAL '!T2272</f>
        <v>0</v>
      </c>
      <c r="H2760" s="21">
        <f>+'LISTADO GENERAL '!O2272</f>
        <v>0</v>
      </c>
      <c r="I2760">
        <f t="shared" si="80"/>
        <v>0</v>
      </c>
      <c r="J2760">
        <f>IF('LISTADO GENERAL '!K2272="EXENTO",'REF2'!I2760,I2760*1.16)</f>
        <v>0</v>
      </c>
      <c r="K2760" t="b">
        <f t="shared" si="81"/>
        <v>0</v>
      </c>
      <c r="L2760">
        <f>'LISTADO GENERAL '!A2272</f>
        <v>0</v>
      </c>
    </row>
    <row r="2761" spans="1:12">
      <c r="A2761" s="22">
        <v>2760</v>
      </c>
      <c r="B2761">
        <f>+'LISTADO GENERAL '!B2273</f>
        <v>0</v>
      </c>
      <c r="C2761">
        <f>+'LISTADO GENERAL '!E2273</f>
        <v>0</v>
      </c>
      <c r="D2761">
        <f>+'LISTADO GENERAL '!F2273</f>
        <v>0</v>
      </c>
      <c r="E2761">
        <f>+'LISTADO GENERAL '!I2273</f>
        <v>0</v>
      </c>
      <c r="F2761" s="20">
        <f>+'LISTADO GENERAL '!S2273</f>
        <v>0</v>
      </c>
      <c r="G2761">
        <f>+'LISTADO GENERAL '!T2273</f>
        <v>0</v>
      </c>
      <c r="H2761" s="21">
        <f>+'LISTADO GENERAL '!O2273</f>
        <v>0</v>
      </c>
      <c r="I2761">
        <f t="shared" si="80"/>
        <v>0</v>
      </c>
      <c r="J2761">
        <f>IF('LISTADO GENERAL '!K2273="EXENTO",'REF2'!I2761,I2761*1.16)</f>
        <v>0</v>
      </c>
      <c r="K2761" t="b">
        <f t="shared" si="81"/>
        <v>0</v>
      </c>
      <c r="L2761">
        <f>'LISTADO GENERAL '!A2273</f>
        <v>0</v>
      </c>
    </row>
    <row r="2762" spans="1:12">
      <c r="A2762" s="22">
        <v>2761</v>
      </c>
      <c r="B2762">
        <f>+'LISTADO GENERAL '!B2274</f>
        <v>0</v>
      </c>
      <c r="C2762">
        <f>+'LISTADO GENERAL '!E2274</f>
        <v>0</v>
      </c>
      <c r="D2762">
        <f>+'LISTADO GENERAL '!F2274</f>
        <v>0</v>
      </c>
      <c r="E2762">
        <f>+'LISTADO GENERAL '!I2274</f>
        <v>0</v>
      </c>
      <c r="F2762" s="20">
        <f>+'LISTADO GENERAL '!S2274</f>
        <v>0</v>
      </c>
      <c r="G2762">
        <f>+'LISTADO GENERAL '!T2274</f>
        <v>0</v>
      </c>
      <c r="H2762" s="21">
        <f>+'LISTADO GENERAL '!O2274</f>
        <v>0</v>
      </c>
      <c r="I2762">
        <f t="shared" si="80"/>
        <v>0</v>
      </c>
      <c r="J2762">
        <f>IF('LISTADO GENERAL '!K2274="EXENTO",'REF2'!I2762,I2762*1.16)</f>
        <v>0</v>
      </c>
      <c r="K2762" t="b">
        <f t="shared" si="81"/>
        <v>0</v>
      </c>
      <c r="L2762">
        <f>'LISTADO GENERAL '!A2274</f>
        <v>0</v>
      </c>
    </row>
    <row r="2763" spans="1:12">
      <c r="A2763" s="22">
        <v>2762</v>
      </c>
      <c r="B2763">
        <f>+'LISTADO GENERAL '!B2275</f>
        <v>0</v>
      </c>
      <c r="C2763">
        <f>+'LISTADO GENERAL '!E2275</f>
        <v>0</v>
      </c>
      <c r="D2763">
        <f>+'LISTADO GENERAL '!F2275</f>
        <v>0</v>
      </c>
      <c r="E2763">
        <f>+'LISTADO GENERAL '!I2275</f>
        <v>0</v>
      </c>
      <c r="F2763" s="20">
        <f>+'LISTADO GENERAL '!S2275</f>
        <v>0</v>
      </c>
      <c r="G2763">
        <f>+'LISTADO GENERAL '!T2275</f>
        <v>0</v>
      </c>
      <c r="H2763" s="21">
        <f>+'LISTADO GENERAL '!O2275</f>
        <v>0</v>
      </c>
      <c r="I2763">
        <f t="shared" si="80"/>
        <v>0</v>
      </c>
      <c r="J2763">
        <f>IF('LISTADO GENERAL '!K2275="EXENTO",'REF2'!I2763,I2763*1.16)</f>
        <v>0</v>
      </c>
      <c r="K2763" t="b">
        <f t="shared" si="81"/>
        <v>0</v>
      </c>
      <c r="L2763">
        <f>'LISTADO GENERAL '!A2275</f>
        <v>0</v>
      </c>
    </row>
    <row r="2764" spans="1:12">
      <c r="A2764" s="22">
        <v>2763</v>
      </c>
      <c r="B2764">
        <f>+'LISTADO GENERAL '!B2276</f>
        <v>0</v>
      </c>
      <c r="C2764">
        <f>+'LISTADO GENERAL '!E2276</f>
        <v>0</v>
      </c>
      <c r="D2764">
        <f>+'LISTADO GENERAL '!F2276</f>
        <v>0</v>
      </c>
      <c r="E2764">
        <f>+'LISTADO GENERAL '!I2276</f>
        <v>0</v>
      </c>
      <c r="F2764" s="20">
        <f>+'LISTADO GENERAL '!S2276</f>
        <v>0</v>
      </c>
      <c r="G2764">
        <f>+'LISTADO GENERAL '!T2276</f>
        <v>0</v>
      </c>
      <c r="H2764" s="21">
        <f>+'LISTADO GENERAL '!O2276</f>
        <v>0</v>
      </c>
      <c r="I2764">
        <f t="shared" si="80"/>
        <v>0</v>
      </c>
      <c r="J2764">
        <f>IF('LISTADO GENERAL '!K2276="EXENTO",'REF2'!I2764,I2764*1.16)</f>
        <v>0</v>
      </c>
      <c r="K2764" t="b">
        <f t="shared" si="81"/>
        <v>0</v>
      </c>
      <c r="L2764">
        <f>'LISTADO GENERAL '!A2276</f>
        <v>0</v>
      </c>
    </row>
    <row r="2765" spans="1:12">
      <c r="A2765" s="22">
        <v>2764</v>
      </c>
      <c r="B2765">
        <f>+'LISTADO GENERAL '!B2277</f>
        <v>0</v>
      </c>
      <c r="C2765">
        <f>+'LISTADO GENERAL '!E2277</f>
        <v>0</v>
      </c>
      <c r="D2765">
        <f>+'LISTADO GENERAL '!F2277</f>
        <v>0</v>
      </c>
      <c r="E2765">
        <f>+'LISTADO GENERAL '!I2277</f>
        <v>0</v>
      </c>
      <c r="F2765" s="20">
        <f>+'LISTADO GENERAL '!S2277</f>
        <v>0</v>
      </c>
      <c r="G2765">
        <f>+'LISTADO GENERAL '!T2277</f>
        <v>0</v>
      </c>
      <c r="H2765" s="21">
        <f>+'LISTADO GENERAL '!O2277</f>
        <v>0</v>
      </c>
      <c r="I2765">
        <f t="shared" si="80"/>
        <v>0</v>
      </c>
      <c r="J2765">
        <f>IF('LISTADO GENERAL '!K2277="EXENTO",'REF2'!I2765,I2765*1.16)</f>
        <v>0</v>
      </c>
      <c r="K2765" t="b">
        <f t="shared" si="81"/>
        <v>0</v>
      </c>
      <c r="L2765">
        <f>'LISTADO GENERAL '!A2277</f>
        <v>0</v>
      </c>
    </row>
    <row r="2766" spans="1:12">
      <c r="A2766" s="22">
        <v>2765</v>
      </c>
      <c r="B2766">
        <f>+'LISTADO GENERAL '!B2278</f>
        <v>0</v>
      </c>
      <c r="C2766">
        <f>+'LISTADO GENERAL '!E2278</f>
        <v>0</v>
      </c>
      <c r="D2766">
        <f>+'LISTADO GENERAL '!F2278</f>
        <v>0</v>
      </c>
      <c r="E2766">
        <f>+'LISTADO GENERAL '!I2278</f>
        <v>0</v>
      </c>
      <c r="F2766" s="20">
        <f>+'LISTADO GENERAL '!S2278</f>
        <v>0</v>
      </c>
      <c r="G2766">
        <f>+'LISTADO GENERAL '!T2278</f>
        <v>0</v>
      </c>
      <c r="H2766" s="21">
        <f>+'LISTADO GENERAL '!O2278</f>
        <v>0</v>
      </c>
      <c r="I2766">
        <f t="shared" si="80"/>
        <v>0</v>
      </c>
      <c r="J2766">
        <f>IF('LISTADO GENERAL '!K2278="EXENTO",'REF2'!I2766,I2766*1.16)</f>
        <v>0</v>
      </c>
      <c r="K2766" t="b">
        <f t="shared" si="81"/>
        <v>0</v>
      </c>
      <c r="L2766">
        <f>'LISTADO GENERAL '!A2278</f>
        <v>0</v>
      </c>
    </row>
    <row r="2767" spans="1:12">
      <c r="A2767" s="22">
        <v>2766</v>
      </c>
      <c r="B2767">
        <f>+'LISTADO GENERAL '!B2279</f>
        <v>0</v>
      </c>
      <c r="C2767">
        <f>+'LISTADO GENERAL '!E2279</f>
        <v>0</v>
      </c>
      <c r="D2767">
        <f>+'LISTADO GENERAL '!F2279</f>
        <v>0</v>
      </c>
      <c r="E2767">
        <f>+'LISTADO GENERAL '!I2279</f>
        <v>0</v>
      </c>
      <c r="F2767" s="20">
        <f>+'LISTADO GENERAL '!S2279</f>
        <v>0</v>
      </c>
      <c r="G2767">
        <f>+'LISTADO GENERAL '!T2279</f>
        <v>0</v>
      </c>
      <c r="H2767" s="21">
        <f>+'LISTADO GENERAL '!O2279</f>
        <v>0</v>
      </c>
      <c r="I2767">
        <f t="shared" si="80"/>
        <v>0</v>
      </c>
      <c r="J2767">
        <f>IF('LISTADO GENERAL '!K2279="EXENTO",'REF2'!I2767,I2767*1.16)</f>
        <v>0</v>
      </c>
      <c r="K2767" t="b">
        <f t="shared" si="81"/>
        <v>0</v>
      </c>
      <c r="L2767">
        <f>'LISTADO GENERAL '!A2279</f>
        <v>0</v>
      </c>
    </row>
    <row r="2768" spans="1:12">
      <c r="A2768" s="22">
        <v>2767</v>
      </c>
      <c r="B2768">
        <f>+'LISTADO GENERAL '!B2280</f>
        <v>0</v>
      </c>
      <c r="C2768">
        <f>+'LISTADO GENERAL '!E2280</f>
        <v>0</v>
      </c>
      <c r="D2768">
        <f>+'LISTADO GENERAL '!F2280</f>
        <v>0</v>
      </c>
      <c r="E2768">
        <f>+'LISTADO GENERAL '!I2280</f>
        <v>0</v>
      </c>
      <c r="F2768" s="20">
        <f>+'LISTADO GENERAL '!S2280</f>
        <v>0</v>
      </c>
      <c r="G2768">
        <f>+'LISTADO GENERAL '!T2280</f>
        <v>0</v>
      </c>
      <c r="H2768" s="21">
        <f>+'LISTADO GENERAL '!O2280</f>
        <v>0</v>
      </c>
      <c r="I2768">
        <f t="shared" si="80"/>
        <v>0</v>
      </c>
      <c r="J2768">
        <f>IF('LISTADO GENERAL '!K2280="EXENTO",'REF2'!I2768,I2768*1.16)</f>
        <v>0</v>
      </c>
      <c r="K2768" t="b">
        <f t="shared" si="81"/>
        <v>0</v>
      </c>
      <c r="L2768">
        <f>'LISTADO GENERAL '!A2280</f>
        <v>0</v>
      </c>
    </row>
    <row r="2769" spans="1:12">
      <c r="A2769" s="22">
        <v>2768</v>
      </c>
      <c r="B2769">
        <f>+'LISTADO GENERAL '!B2281</f>
        <v>0</v>
      </c>
      <c r="C2769">
        <f>+'LISTADO GENERAL '!E2281</f>
        <v>0</v>
      </c>
      <c r="D2769">
        <f>+'LISTADO GENERAL '!F2281</f>
        <v>0</v>
      </c>
      <c r="E2769">
        <f>+'LISTADO GENERAL '!I2281</f>
        <v>0</v>
      </c>
      <c r="F2769" s="20">
        <f>+'LISTADO GENERAL '!S2281</f>
        <v>0</v>
      </c>
      <c r="G2769">
        <f>+'LISTADO GENERAL '!T2281</f>
        <v>0</v>
      </c>
      <c r="H2769" s="21">
        <f>+'LISTADO GENERAL '!O2281</f>
        <v>0</v>
      </c>
      <c r="I2769">
        <f t="shared" si="80"/>
        <v>0</v>
      </c>
      <c r="J2769">
        <f>IF('LISTADO GENERAL '!K2281="EXENTO",'REF2'!I2769,I2769*1.16)</f>
        <v>0</v>
      </c>
      <c r="K2769" t="b">
        <f t="shared" si="81"/>
        <v>0</v>
      </c>
      <c r="L2769">
        <f>'LISTADO GENERAL '!A2281</f>
        <v>0</v>
      </c>
    </row>
    <row r="2770" spans="1:12">
      <c r="A2770" s="22">
        <v>2769</v>
      </c>
      <c r="B2770">
        <f>+'LISTADO GENERAL '!B2282</f>
        <v>0</v>
      </c>
      <c r="C2770">
        <f>+'LISTADO GENERAL '!E2282</f>
        <v>0</v>
      </c>
      <c r="D2770">
        <f>+'LISTADO GENERAL '!F2282</f>
        <v>0</v>
      </c>
      <c r="E2770">
        <f>+'LISTADO GENERAL '!I2282</f>
        <v>0</v>
      </c>
      <c r="F2770" s="20">
        <f>+'LISTADO GENERAL '!S2282</f>
        <v>0</v>
      </c>
      <c r="G2770">
        <f>+'LISTADO GENERAL '!T2282</f>
        <v>0</v>
      </c>
      <c r="H2770" s="21">
        <f>+'LISTADO GENERAL '!O2282</f>
        <v>0</v>
      </c>
      <c r="I2770">
        <f t="shared" si="80"/>
        <v>0</v>
      </c>
      <c r="J2770">
        <f>IF('LISTADO GENERAL '!K2282="EXENTO",'REF2'!I2770,I2770*1.16)</f>
        <v>0</v>
      </c>
      <c r="K2770" t="b">
        <f t="shared" si="81"/>
        <v>0</v>
      </c>
      <c r="L2770">
        <f>'LISTADO GENERAL '!A2282</f>
        <v>0</v>
      </c>
    </row>
    <row r="2771" spans="1:12">
      <c r="A2771" s="22">
        <v>2770</v>
      </c>
      <c r="B2771">
        <f>+'LISTADO GENERAL '!B2283</f>
        <v>0</v>
      </c>
      <c r="C2771">
        <f>+'LISTADO GENERAL '!E2283</f>
        <v>0</v>
      </c>
      <c r="D2771">
        <f>+'LISTADO GENERAL '!F2283</f>
        <v>0</v>
      </c>
      <c r="E2771">
        <f>+'LISTADO GENERAL '!I2283</f>
        <v>0</v>
      </c>
      <c r="F2771" s="20">
        <f>+'LISTADO GENERAL '!S2283</f>
        <v>0</v>
      </c>
      <c r="G2771">
        <f>+'LISTADO GENERAL '!T2283</f>
        <v>0</v>
      </c>
      <c r="H2771" s="21">
        <f>+'LISTADO GENERAL '!O2283</f>
        <v>0</v>
      </c>
      <c r="I2771">
        <f t="shared" si="80"/>
        <v>0</v>
      </c>
      <c r="J2771">
        <f>IF('LISTADO GENERAL '!K2283="EXENTO",'REF2'!I2771,I2771*1.16)</f>
        <v>0</v>
      </c>
      <c r="K2771" t="b">
        <f t="shared" si="81"/>
        <v>0</v>
      </c>
      <c r="L2771">
        <f>'LISTADO GENERAL '!A2283</f>
        <v>0</v>
      </c>
    </row>
    <row r="2772" spans="1:12">
      <c r="A2772" s="22">
        <v>2771</v>
      </c>
      <c r="B2772">
        <f>+'LISTADO GENERAL '!B2284</f>
        <v>0</v>
      </c>
      <c r="C2772">
        <f>+'LISTADO GENERAL '!E2284</f>
        <v>0</v>
      </c>
      <c r="D2772">
        <f>+'LISTADO GENERAL '!F2284</f>
        <v>0</v>
      </c>
      <c r="E2772">
        <f>+'LISTADO GENERAL '!I2284</f>
        <v>0</v>
      </c>
      <c r="F2772" s="20">
        <f>+'LISTADO GENERAL '!S2284</f>
        <v>0</v>
      </c>
      <c r="G2772">
        <f>+'LISTADO GENERAL '!T2284</f>
        <v>0</v>
      </c>
      <c r="H2772" s="21">
        <f>+'LISTADO GENERAL '!O2284</f>
        <v>0</v>
      </c>
      <c r="I2772">
        <f t="shared" si="80"/>
        <v>0</v>
      </c>
      <c r="J2772">
        <f>IF('LISTADO GENERAL '!K2284="EXENTO",'REF2'!I2772,I2772*1.16)</f>
        <v>0</v>
      </c>
      <c r="K2772" t="b">
        <f t="shared" si="81"/>
        <v>0</v>
      </c>
      <c r="L2772">
        <f>'LISTADO GENERAL '!A2284</f>
        <v>0</v>
      </c>
    </row>
    <row r="2773" spans="1:12">
      <c r="A2773" s="22">
        <v>2772</v>
      </c>
      <c r="B2773">
        <f>+'LISTADO GENERAL '!B2285</f>
        <v>0</v>
      </c>
      <c r="C2773">
        <f>+'LISTADO GENERAL '!E2285</f>
        <v>0</v>
      </c>
      <c r="D2773">
        <f>+'LISTADO GENERAL '!F2285</f>
        <v>0</v>
      </c>
      <c r="E2773">
        <f>+'LISTADO GENERAL '!I2285</f>
        <v>0</v>
      </c>
      <c r="F2773" s="20">
        <f>+'LISTADO GENERAL '!S2285</f>
        <v>0</v>
      </c>
      <c r="G2773">
        <f>+'LISTADO GENERAL '!T2285</f>
        <v>0</v>
      </c>
      <c r="H2773" s="21">
        <f>+'LISTADO GENERAL '!O2285</f>
        <v>0</v>
      </c>
      <c r="I2773">
        <f t="shared" si="80"/>
        <v>0</v>
      </c>
      <c r="J2773">
        <f>IF('LISTADO GENERAL '!K2285="EXENTO",'REF2'!I2773,I2773*1.16)</f>
        <v>0</v>
      </c>
      <c r="K2773" t="b">
        <f t="shared" si="81"/>
        <v>0</v>
      </c>
      <c r="L2773">
        <f>'LISTADO GENERAL '!A2285</f>
        <v>0</v>
      </c>
    </row>
    <row r="2774" spans="1:12">
      <c r="A2774" s="22">
        <v>2773</v>
      </c>
      <c r="B2774">
        <f>+'LISTADO GENERAL '!B2286</f>
        <v>0</v>
      </c>
      <c r="C2774">
        <f>+'LISTADO GENERAL '!E2286</f>
        <v>0</v>
      </c>
      <c r="D2774">
        <f>+'LISTADO GENERAL '!F2286</f>
        <v>0</v>
      </c>
      <c r="E2774">
        <f>+'LISTADO GENERAL '!I2286</f>
        <v>0</v>
      </c>
      <c r="F2774" s="20">
        <f>+'LISTADO GENERAL '!S2286</f>
        <v>0</v>
      </c>
      <c r="G2774">
        <f>+'LISTADO GENERAL '!T2286</f>
        <v>0</v>
      </c>
      <c r="H2774" s="21">
        <f>+'LISTADO GENERAL '!O2286</f>
        <v>0</v>
      </c>
      <c r="I2774">
        <f t="shared" si="80"/>
        <v>0</v>
      </c>
      <c r="J2774">
        <f>IF('LISTADO GENERAL '!K2286="EXENTO",'REF2'!I2774,I2774*1.16)</f>
        <v>0</v>
      </c>
      <c r="K2774" t="b">
        <f t="shared" si="81"/>
        <v>0</v>
      </c>
      <c r="L2774">
        <f>'LISTADO GENERAL '!A2286</f>
        <v>0</v>
      </c>
    </row>
    <row r="2775" spans="1:12">
      <c r="A2775" s="22">
        <v>2774</v>
      </c>
      <c r="B2775">
        <f>+'LISTADO GENERAL '!B2287</f>
        <v>0</v>
      </c>
      <c r="C2775">
        <f>+'LISTADO GENERAL '!E2287</f>
        <v>0</v>
      </c>
      <c r="D2775">
        <f>+'LISTADO GENERAL '!F2287</f>
        <v>0</v>
      </c>
      <c r="E2775">
        <f>+'LISTADO GENERAL '!I2287</f>
        <v>0</v>
      </c>
      <c r="F2775" s="20">
        <f>+'LISTADO GENERAL '!S2287</f>
        <v>0</v>
      </c>
      <c r="G2775">
        <f>+'LISTADO GENERAL '!T2287</f>
        <v>0</v>
      </c>
      <c r="H2775" s="21">
        <f>+'LISTADO GENERAL '!O2287</f>
        <v>0</v>
      </c>
      <c r="I2775">
        <f t="shared" si="80"/>
        <v>0</v>
      </c>
      <c r="J2775">
        <f>IF('LISTADO GENERAL '!K2287="EXENTO",'REF2'!I2775,I2775*1.16)</f>
        <v>0</v>
      </c>
      <c r="K2775" t="b">
        <f t="shared" si="81"/>
        <v>0</v>
      </c>
      <c r="L2775">
        <f>'LISTADO GENERAL '!A2287</f>
        <v>0</v>
      </c>
    </row>
    <row r="2776" spans="1:12">
      <c r="A2776" s="22">
        <v>2775</v>
      </c>
      <c r="B2776">
        <f>+'LISTADO GENERAL '!B2288</f>
        <v>0</v>
      </c>
      <c r="C2776">
        <f>+'LISTADO GENERAL '!E2288</f>
        <v>0</v>
      </c>
      <c r="D2776">
        <f>+'LISTADO GENERAL '!F2288</f>
        <v>0</v>
      </c>
      <c r="E2776">
        <f>+'LISTADO GENERAL '!I2288</f>
        <v>0</v>
      </c>
      <c r="F2776" s="20">
        <f>+'LISTADO GENERAL '!S2288</f>
        <v>0</v>
      </c>
      <c r="G2776">
        <f>+'LISTADO GENERAL '!T2288</f>
        <v>0</v>
      </c>
      <c r="H2776" s="21">
        <f>+'LISTADO GENERAL '!O2288</f>
        <v>0</v>
      </c>
      <c r="I2776">
        <f t="shared" si="80"/>
        <v>0</v>
      </c>
      <c r="J2776">
        <f>IF('LISTADO GENERAL '!K2288="EXENTO",'REF2'!I2776,I2776*1.16)</f>
        <v>0</v>
      </c>
      <c r="K2776" t="b">
        <f t="shared" si="81"/>
        <v>0</v>
      </c>
      <c r="L2776">
        <f>'LISTADO GENERAL '!A2288</f>
        <v>0</v>
      </c>
    </row>
    <row r="2777" spans="1:12">
      <c r="A2777" s="22">
        <v>2776</v>
      </c>
      <c r="B2777">
        <f>+'LISTADO GENERAL '!B2289</f>
        <v>0</v>
      </c>
      <c r="C2777">
        <f>+'LISTADO GENERAL '!E2289</f>
        <v>0</v>
      </c>
      <c r="D2777">
        <f>+'LISTADO GENERAL '!F2289</f>
        <v>0</v>
      </c>
      <c r="E2777">
        <f>+'LISTADO GENERAL '!I2289</f>
        <v>0</v>
      </c>
      <c r="F2777" s="20">
        <f>+'LISTADO GENERAL '!S2289</f>
        <v>0</v>
      </c>
      <c r="G2777">
        <f>+'LISTADO GENERAL '!T2289</f>
        <v>0</v>
      </c>
      <c r="H2777" s="21">
        <f>+'LISTADO GENERAL '!O2289</f>
        <v>0</v>
      </c>
      <c r="I2777">
        <f t="shared" si="80"/>
        <v>0</v>
      </c>
      <c r="J2777">
        <f>IF('LISTADO GENERAL '!K2289="EXENTO",'REF2'!I2777,I2777*1.16)</f>
        <v>0</v>
      </c>
      <c r="K2777" t="b">
        <f t="shared" si="81"/>
        <v>0</v>
      </c>
      <c r="L2777">
        <f>'LISTADO GENERAL '!A2289</f>
        <v>0</v>
      </c>
    </row>
    <row r="2778" spans="1:12">
      <c r="A2778" s="22">
        <v>2777</v>
      </c>
      <c r="B2778">
        <f>+'LISTADO GENERAL '!B2290</f>
        <v>0</v>
      </c>
      <c r="C2778">
        <f>+'LISTADO GENERAL '!E2290</f>
        <v>0</v>
      </c>
      <c r="D2778">
        <f>+'LISTADO GENERAL '!F2290</f>
        <v>0</v>
      </c>
      <c r="E2778">
        <f>+'LISTADO GENERAL '!I2290</f>
        <v>0</v>
      </c>
      <c r="F2778" s="20">
        <f>+'LISTADO GENERAL '!S2290</f>
        <v>0</v>
      </c>
      <c r="G2778">
        <f>+'LISTADO GENERAL '!T2290</f>
        <v>0</v>
      </c>
      <c r="H2778" s="21">
        <f>+'LISTADO GENERAL '!O2290</f>
        <v>0</v>
      </c>
      <c r="I2778">
        <f t="shared" si="80"/>
        <v>0</v>
      </c>
      <c r="J2778">
        <f>IF('LISTADO GENERAL '!K2290="EXENTO",'REF2'!I2778,I2778*1.16)</f>
        <v>0</v>
      </c>
      <c r="K2778" t="b">
        <f t="shared" si="81"/>
        <v>0</v>
      </c>
      <c r="L2778">
        <f>'LISTADO GENERAL '!A2290</f>
        <v>0</v>
      </c>
    </row>
    <row r="2779" spans="1:12">
      <c r="A2779" s="22">
        <v>2778</v>
      </c>
      <c r="B2779">
        <f>+'LISTADO GENERAL '!B2291</f>
        <v>0</v>
      </c>
      <c r="C2779">
        <f>+'LISTADO GENERAL '!E2291</f>
        <v>0</v>
      </c>
      <c r="D2779">
        <f>+'LISTADO GENERAL '!F2291</f>
        <v>0</v>
      </c>
      <c r="E2779">
        <f>+'LISTADO GENERAL '!I2291</f>
        <v>0</v>
      </c>
      <c r="F2779" s="20">
        <f>+'LISTADO GENERAL '!S2291</f>
        <v>0</v>
      </c>
      <c r="G2779">
        <f>+'LISTADO GENERAL '!T2291</f>
        <v>0</v>
      </c>
      <c r="H2779" s="21">
        <f>+'LISTADO GENERAL '!O2291</f>
        <v>0</v>
      </c>
      <c r="I2779">
        <f t="shared" si="80"/>
        <v>0</v>
      </c>
      <c r="J2779">
        <f>IF('LISTADO GENERAL '!K2291="EXENTO",'REF2'!I2779,I2779*1.16)</f>
        <v>0</v>
      </c>
      <c r="K2779" t="b">
        <f t="shared" si="81"/>
        <v>0</v>
      </c>
      <c r="L2779">
        <f>'LISTADO GENERAL '!A2291</f>
        <v>0</v>
      </c>
    </row>
    <row r="2780" spans="1:12">
      <c r="A2780" s="22">
        <v>2779</v>
      </c>
      <c r="B2780">
        <f>+'LISTADO GENERAL '!B2292</f>
        <v>0</v>
      </c>
      <c r="C2780">
        <f>+'LISTADO GENERAL '!E2292</f>
        <v>0</v>
      </c>
      <c r="D2780">
        <f>+'LISTADO GENERAL '!F2292</f>
        <v>0</v>
      </c>
      <c r="E2780">
        <f>+'LISTADO GENERAL '!I2292</f>
        <v>0</v>
      </c>
      <c r="F2780" s="20">
        <f>+'LISTADO GENERAL '!S2292</f>
        <v>0</v>
      </c>
      <c r="G2780">
        <f>+'LISTADO GENERAL '!T2292</f>
        <v>0</v>
      </c>
      <c r="H2780" s="21">
        <f>+'LISTADO GENERAL '!O2292</f>
        <v>0</v>
      </c>
      <c r="I2780">
        <f t="shared" si="80"/>
        <v>0</v>
      </c>
      <c r="J2780">
        <f>IF('LISTADO GENERAL '!K2292="EXENTO",'REF2'!I2780,I2780*1.16)</f>
        <v>0</v>
      </c>
      <c r="K2780" t="b">
        <f t="shared" si="81"/>
        <v>0</v>
      </c>
      <c r="L2780">
        <f>'LISTADO GENERAL '!A2292</f>
        <v>0</v>
      </c>
    </row>
    <row r="2781" spans="1:12">
      <c r="A2781" s="22">
        <v>2780</v>
      </c>
      <c r="B2781">
        <f>+'LISTADO GENERAL '!B2293</f>
        <v>0</v>
      </c>
      <c r="C2781">
        <f>+'LISTADO GENERAL '!E2293</f>
        <v>0</v>
      </c>
      <c r="D2781">
        <f>+'LISTADO GENERAL '!F2293</f>
        <v>0</v>
      </c>
      <c r="E2781">
        <f>+'LISTADO GENERAL '!I2293</f>
        <v>0</v>
      </c>
      <c r="F2781" s="20">
        <f>+'LISTADO GENERAL '!S2293</f>
        <v>0</v>
      </c>
      <c r="G2781">
        <f>+'LISTADO GENERAL '!T2293</f>
        <v>0</v>
      </c>
      <c r="H2781" s="21">
        <f>+'LISTADO GENERAL '!O2293</f>
        <v>0</v>
      </c>
      <c r="I2781">
        <f t="shared" si="80"/>
        <v>0</v>
      </c>
      <c r="J2781">
        <f>IF('LISTADO GENERAL '!K2293="EXENTO",'REF2'!I2781,I2781*1.16)</f>
        <v>0</v>
      </c>
      <c r="K2781" t="b">
        <f t="shared" si="81"/>
        <v>0</v>
      </c>
      <c r="L2781">
        <f>'LISTADO GENERAL '!A2293</f>
        <v>0</v>
      </c>
    </row>
    <row r="2782" spans="1:12">
      <c r="A2782" s="22">
        <v>2781</v>
      </c>
      <c r="B2782">
        <f>+'LISTADO GENERAL '!B2294</f>
        <v>0</v>
      </c>
      <c r="C2782">
        <f>+'LISTADO GENERAL '!E2294</f>
        <v>0</v>
      </c>
      <c r="D2782">
        <f>+'LISTADO GENERAL '!F2294</f>
        <v>0</v>
      </c>
      <c r="E2782">
        <f>+'LISTADO GENERAL '!I2294</f>
        <v>0</v>
      </c>
      <c r="F2782" s="20">
        <f>+'LISTADO GENERAL '!S2294</f>
        <v>0</v>
      </c>
      <c r="G2782">
        <f>+'LISTADO GENERAL '!T2294</f>
        <v>0</v>
      </c>
      <c r="H2782" s="21">
        <f>+'LISTADO GENERAL '!O2294</f>
        <v>0</v>
      </c>
      <c r="I2782">
        <f t="shared" si="80"/>
        <v>0</v>
      </c>
      <c r="J2782">
        <f>IF('LISTADO GENERAL '!K2294="EXENTO",'REF2'!I2782,I2782*1.16)</f>
        <v>0</v>
      </c>
      <c r="K2782" t="b">
        <f t="shared" si="81"/>
        <v>0</v>
      </c>
      <c r="L2782">
        <f>'LISTADO GENERAL '!A2294</f>
        <v>0</v>
      </c>
    </row>
    <row r="2783" spans="1:12">
      <c r="A2783" s="22">
        <v>2782</v>
      </c>
      <c r="B2783">
        <f>+'LISTADO GENERAL '!B2295</f>
        <v>0</v>
      </c>
      <c r="C2783">
        <f>+'LISTADO GENERAL '!E2295</f>
        <v>0</v>
      </c>
      <c r="D2783">
        <f>+'LISTADO GENERAL '!F2295</f>
        <v>0</v>
      </c>
      <c r="E2783">
        <f>+'LISTADO GENERAL '!I2295</f>
        <v>0</v>
      </c>
      <c r="F2783" s="20">
        <f>+'LISTADO GENERAL '!S2295</f>
        <v>0</v>
      </c>
      <c r="G2783">
        <f>+'LISTADO GENERAL '!T2295</f>
        <v>0</v>
      </c>
      <c r="H2783" s="21">
        <f>+'LISTADO GENERAL '!O2295</f>
        <v>0</v>
      </c>
      <c r="I2783">
        <f t="shared" si="80"/>
        <v>0</v>
      </c>
      <c r="J2783">
        <f>IF('LISTADO GENERAL '!K2295="EXENTO",'REF2'!I2783,I2783*1.16)</f>
        <v>0</v>
      </c>
      <c r="K2783" t="b">
        <f t="shared" si="81"/>
        <v>0</v>
      </c>
      <c r="L2783">
        <f>'LISTADO GENERAL '!A2295</f>
        <v>0</v>
      </c>
    </row>
    <row r="2784" spans="1:12">
      <c r="A2784" s="22">
        <v>2783</v>
      </c>
      <c r="B2784">
        <f>+'LISTADO GENERAL '!B2296</f>
        <v>0</v>
      </c>
      <c r="C2784">
        <f>+'LISTADO GENERAL '!E2296</f>
        <v>0</v>
      </c>
      <c r="D2784">
        <f>+'LISTADO GENERAL '!F2296</f>
        <v>0</v>
      </c>
      <c r="E2784">
        <f>+'LISTADO GENERAL '!I2296</f>
        <v>0</v>
      </c>
      <c r="F2784" s="20">
        <f>+'LISTADO GENERAL '!S2296</f>
        <v>0</v>
      </c>
      <c r="G2784">
        <f>+'LISTADO GENERAL '!T2296</f>
        <v>0</v>
      </c>
      <c r="H2784" s="21">
        <f>+'LISTADO GENERAL '!O2296</f>
        <v>0</v>
      </c>
      <c r="I2784">
        <f t="shared" si="80"/>
        <v>0</v>
      </c>
      <c r="J2784">
        <f>IF('LISTADO GENERAL '!K2296="EXENTO",'REF2'!I2784,I2784*1.16)</f>
        <v>0</v>
      </c>
      <c r="K2784" t="b">
        <f t="shared" si="81"/>
        <v>0</v>
      </c>
      <c r="L2784">
        <f>'LISTADO GENERAL '!A2296</f>
        <v>0</v>
      </c>
    </row>
    <row r="2785" spans="1:12">
      <c r="A2785" s="22">
        <v>2784</v>
      </c>
      <c r="B2785">
        <f>+'LISTADO GENERAL '!B2297</f>
        <v>0</v>
      </c>
      <c r="C2785">
        <f>+'LISTADO GENERAL '!E2297</f>
        <v>0</v>
      </c>
      <c r="D2785">
        <f>+'LISTADO GENERAL '!F2297</f>
        <v>0</v>
      </c>
      <c r="E2785">
        <f>+'LISTADO GENERAL '!I2297</f>
        <v>0</v>
      </c>
      <c r="F2785" s="20">
        <f>+'LISTADO GENERAL '!S2297</f>
        <v>0</v>
      </c>
      <c r="G2785">
        <f>+'LISTADO GENERAL '!T2297</f>
        <v>0</v>
      </c>
      <c r="H2785" s="21">
        <f>+'LISTADO GENERAL '!O2297</f>
        <v>0</v>
      </c>
      <c r="I2785">
        <f t="shared" si="80"/>
        <v>0</v>
      </c>
      <c r="J2785">
        <f>IF('LISTADO GENERAL '!K2297="EXENTO",'REF2'!I2785,I2785*1.16)</f>
        <v>0</v>
      </c>
      <c r="K2785" t="b">
        <f t="shared" si="81"/>
        <v>0</v>
      </c>
      <c r="L2785">
        <f>'LISTADO GENERAL '!A2297</f>
        <v>0</v>
      </c>
    </row>
    <row r="2786" spans="1:12">
      <c r="A2786" s="22">
        <v>2785</v>
      </c>
      <c r="B2786">
        <f>+'LISTADO GENERAL '!B2298</f>
        <v>0</v>
      </c>
      <c r="C2786">
        <f>+'LISTADO GENERAL '!E2298</f>
        <v>0</v>
      </c>
      <c r="D2786">
        <f>+'LISTADO GENERAL '!F2298</f>
        <v>0</v>
      </c>
      <c r="E2786">
        <f>+'LISTADO GENERAL '!I2298</f>
        <v>0</v>
      </c>
      <c r="F2786" s="20">
        <f>+'LISTADO GENERAL '!S2298</f>
        <v>0</v>
      </c>
      <c r="G2786">
        <f>+'LISTADO GENERAL '!T2298</f>
        <v>0</v>
      </c>
      <c r="H2786" s="21">
        <f>+'LISTADO GENERAL '!O2298</f>
        <v>0</v>
      </c>
      <c r="I2786">
        <f t="shared" si="80"/>
        <v>0</v>
      </c>
      <c r="J2786">
        <f>IF('LISTADO GENERAL '!K2298="EXENTO",'REF2'!I2786,I2786*1.16)</f>
        <v>0</v>
      </c>
      <c r="K2786" t="b">
        <f t="shared" si="81"/>
        <v>0</v>
      </c>
      <c r="L2786">
        <f>'LISTADO GENERAL '!A2298</f>
        <v>0</v>
      </c>
    </row>
    <row r="2787" spans="1:12">
      <c r="A2787" s="22">
        <v>2786</v>
      </c>
      <c r="B2787">
        <f>+'LISTADO GENERAL '!B2299</f>
        <v>0</v>
      </c>
      <c r="C2787">
        <f>+'LISTADO GENERAL '!E2299</f>
        <v>0</v>
      </c>
      <c r="D2787">
        <f>+'LISTADO GENERAL '!F2299</f>
        <v>0</v>
      </c>
      <c r="E2787">
        <f>+'LISTADO GENERAL '!I2299</f>
        <v>0</v>
      </c>
      <c r="F2787" s="20">
        <f>+'LISTADO GENERAL '!S2299</f>
        <v>0</v>
      </c>
      <c r="G2787">
        <f>+'LISTADO GENERAL '!T2299</f>
        <v>0</v>
      </c>
      <c r="H2787" s="21">
        <f>+'LISTADO GENERAL '!O2299</f>
        <v>0</v>
      </c>
      <c r="I2787">
        <f t="shared" si="80"/>
        <v>0</v>
      </c>
      <c r="J2787">
        <f>IF('LISTADO GENERAL '!K2299="EXENTO",'REF2'!I2787,I2787*1.16)</f>
        <v>0</v>
      </c>
      <c r="K2787" t="b">
        <f t="shared" si="81"/>
        <v>0</v>
      </c>
      <c r="L2787">
        <f>'LISTADO GENERAL '!A2299</f>
        <v>0</v>
      </c>
    </row>
    <row r="2788" spans="1:12">
      <c r="A2788" s="22">
        <v>2787</v>
      </c>
      <c r="B2788">
        <f>+'LISTADO GENERAL '!B2300</f>
        <v>0</v>
      </c>
      <c r="C2788">
        <f>+'LISTADO GENERAL '!E2300</f>
        <v>0</v>
      </c>
      <c r="D2788">
        <f>+'LISTADO GENERAL '!F2300</f>
        <v>0</v>
      </c>
      <c r="E2788">
        <f>+'LISTADO GENERAL '!I2300</f>
        <v>0</v>
      </c>
      <c r="F2788" s="20">
        <f>+'LISTADO GENERAL '!S2300</f>
        <v>0</v>
      </c>
      <c r="G2788">
        <f>+'LISTADO GENERAL '!T2300</f>
        <v>0</v>
      </c>
      <c r="H2788" s="21">
        <f>+'LISTADO GENERAL '!O2300</f>
        <v>0</v>
      </c>
      <c r="I2788">
        <f t="shared" si="80"/>
        <v>0</v>
      </c>
      <c r="J2788">
        <f>IF('LISTADO GENERAL '!K2300="EXENTO",'REF2'!I2788,I2788*1.16)</f>
        <v>0</v>
      </c>
      <c r="K2788" t="b">
        <f t="shared" si="81"/>
        <v>0</v>
      </c>
      <c r="L2788">
        <f>'LISTADO GENERAL '!A2300</f>
        <v>0</v>
      </c>
    </row>
    <row r="2789" spans="1:12">
      <c r="A2789" s="22">
        <v>2788</v>
      </c>
      <c r="B2789">
        <f>+'LISTADO GENERAL '!B2301</f>
        <v>0</v>
      </c>
      <c r="C2789">
        <f>+'LISTADO GENERAL '!E2301</f>
        <v>0</v>
      </c>
      <c r="D2789">
        <f>+'LISTADO GENERAL '!F2301</f>
        <v>0</v>
      </c>
      <c r="E2789">
        <f>+'LISTADO GENERAL '!I2301</f>
        <v>0</v>
      </c>
      <c r="F2789" s="20">
        <f>+'LISTADO GENERAL '!S2301</f>
        <v>0</v>
      </c>
      <c r="G2789">
        <f>+'LISTADO GENERAL '!T2301</f>
        <v>0</v>
      </c>
      <c r="H2789" s="21">
        <f>+'LISTADO GENERAL '!O2301</f>
        <v>0</v>
      </c>
      <c r="I2789">
        <f t="shared" si="80"/>
        <v>0</v>
      </c>
      <c r="J2789">
        <f>IF('LISTADO GENERAL '!K2301="EXENTO",'REF2'!I2789,I2789*1.16)</f>
        <v>0</v>
      </c>
      <c r="K2789" t="b">
        <f t="shared" si="81"/>
        <v>0</v>
      </c>
      <c r="L2789">
        <f>'LISTADO GENERAL '!A2301</f>
        <v>0</v>
      </c>
    </row>
    <row r="2790" spans="1:12">
      <c r="A2790" s="22">
        <v>2789</v>
      </c>
      <c r="B2790">
        <f>+'LISTADO GENERAL '!B2302</f>
        <v>0</v>
      </c>
      <c r="C2790">
        <f>+'LISTADO GENERAL '!E2302</f>
        <v>0</v>
      </c>
      <c r="D2790">
        <f>+'LISTADO GENERAL '!F2302</f>
        <v>0</v>
      </c>
      <c r="E2790">
        <f>+'LISTADO GENERAL '!I2302</f>
        <v>0</v>
      </c>
      <c r="F2790" s="20">
        <f>+'LISTADO GENERAL '!S2302</f>
        <v>0</v>
      </c>
      <c r="G2790">
        <f>+'LISTADO GENERAL '!T2302</f>
        <v>0</v>
      </c>
      <c r="H2790" s="21">
        <f>+'LISTADO GENERAL '!O2302</f>
        <v>0</v>
      </c>
      <c r="I2790">
        <f t="shared" si="80"/>
        <v>0</v>
      </c>
      <c r="J2790">
        <f>IF('LISTADO GENERAL '!K2302="EXENTO",'REF2'!I2790,I2790*1.16)</f>
        <v>0</v>
      </c>
      <c r="K2790" t="b">
        <f t="shared" si="81"/>
        <v>0</v>
      </c>
      <c r="L2790">
        <f>'LISTADO GENERAL '!A2302</f>
        <v>0</v>
      </c>
    </row>
    <row r="2791" spans="1:12">
      <c r="A2791" s="22">
        <v>2790</v>
      </c>
      <c r="B2791">
        <f>+'LISTADO GENERAL '!B2303</f>
        <v>0</v>
      </c>
      <c r="C2791">
        <f>+'LISTADO GENERAL '!E2303</f>
        <v>0</v>
      </c>
      <c r="D2791">
        <f>+'LISTADO GENERAL '!F2303</f>
        <v>0</v>
      </c>
      <c r="E2791">
        <f>+'LISTADO GENERAL '!I2303</f>
        <v>0</v>
      </c>
      <c r="F2791" s="20">
        <f>+'LISTADO GENERAL '!S2303</f>
        <v>0</v>
      </c>
      <c r="G2791">
        <f>+'LISTADO GENERAL '!T2303</f>
        <v>0</v>
      </c>
      <c r="H2791" s="21">
        <f>+'LISTADO GENERAL '!O2303</f>
        <v>0</v>
      </c>
      <c r="I2791">
        <f t="shared" si="80"/>
        <v>0</v>
      </c>
      <c r="J2791">
        <f>IF('LISTADO GENERAL '!K2303="EXENTO",'REF2'!I2791,I2791*1.16)</f>
        <v>0</v>
      </c>
      <c r="K2791" t="b">
        <f t="shared" si="81"/>
        <v>0</v>
      </c>
      <c r="L2791">
        <f>'LISTADO GENERAL '!A2303</f>
        <v>0</v>
      </c>
    </row>
    <row r="2792" spans="1:12">
      <c r="A2792" s="22">
        <v>2791</v>
      </c>
      <c r="B2792">
        <f>+'LISTADO GENERAL '!B2304</f>
        <v>0</v>
      </c>
      <c r="C2792">
        <f>+'LISTADO GENERAL '!E2304</f>
        <v>0</v>
      </c>
      <c r="D2792">
        <f>+'LISTADO GENERAL '!F2304</f>
        <v>0</v>
      </c>
      <c r="E2792">
        <f>+'LISTADO GENERAL '!I2304</f>
        <v>0</v>
      </c>
      <c r="F2792" s="20">
        <f>+'LISTADO GENERAL '!S2304</f>
        <v>0</v>
      </c>
      <c r="G2792">
        <f>+'LISTADO GENERAL '!T2304</f>
        <v>0</v>
      </c>
      <c r="H2792" s="21">
        <f>+'LISTADO GENERAL '!O2304</f>
        <v>0</v>
      </c>
      <c r="I2792">
        <f t="shared" si="80"/>
        <v>0</v>
      </c>
      <c r="J2792">
        <f>IF('LISTADO GENERAL '!K2304="EXENTO",'REF2'!I2792,I2792*1.16)</f>
        <v>0</v>
      </c>
      <c r="K2792" t="b">
        <f t="shared" si="81"/>
        <v>0</v>
      </c>
      <c r="L2792">
        <f>'LISTADO GENERAL '!A2304</f>
        <v>0</v>
      </c>
    </row>
    <row r="2793" spans="1:12">
      <c r="A2793" s="22">
        <v>2792</v>
      </c>
      <c r="B2793">
        <f>+'LISTADO GENERAL '!B2305</f>
        <v>0</v>
      </c>
      <c r="C2793">
        <f>+'LISTADO GENERAL '!E2305</f>
        <v>0</v>
      </c>
      <c r="D2793">
        <f>+'LISTADO GENERAL '!F2305</f>
        <v>0</v>
      </c>
      <c r="E2793">
        <f>+'LISTADO GENERAL '!I2305</f>
        <v>0</v>
      </c>
      <c r="F2793" s="20">
        <f>+'LISTADO GENERAL '!S2305</f>
        <v>0</v>
      </c>
      <c r="G2793">
        <f>+'LISTADO GENERAL '!T2305</f>
        <v>0</v>
      </c>
      <c r="H2793" s="21">
        <f>+'LISTADO GENERAL '!O2305</f>
        <v>0</v>
      </c>
      <c r="I2793">
        <f t="shared" si="80"/>
        <v>0</v>
      </c>
      <c r="J2793">
        <f>IF('LISTADO GENERAL '!K2305="EXENTO",'REF2'!I2793,I2793*1.16)</f>
        <v>0</v>
      </c>
      <c r="K2793" t="b">
        <f t="shared" si="81"/>
        <v>0</v>
      </c>
      <c r="L2793">
        <f>'LISTADO GENERAL '!A2305</f>
        <v>0</v>
      </c>
    </row>
    <row r="2794" spans="1:12">
      <c r="A2794" s="22">
        <v>2793</v>
      </c>
      <c r="B2794">
        <f>+'LISTADO GENERAL '!B2306</f>
        <v>0</v>
      </c>
      <c r="C2794">
        <f>+'LISTADO GENERAL '!E2306</f>
        <v>0</v>
      </c>
      <c r="D2794">
        <f>+'LISTADO GENERAL '!F2306</f>
        <v>0</v>
      </c>
      <c r="E2794">
        <f>+'LISTADO GENERAL '!I2306</f>
        <v>0</v>
      </c>
      <c r="F2794" s="20">
        <f>+'LISTADO GENERAL '!S2306</f>
        <v>0</v>
      </c>
      <c r="G2794">
        <f>+'LISTADO GENERAL '!T2306</f>
        <v>0</v>
      </c>
      <c r="H2794" s="21">
        <f>+'LISTADO GENERAL '!O2306</f>
        <v>0</v>
      </c>
      <c r="I2794">
        <f t="shared" si="80"/>
        <v>0</v>
      </c>
      <c r="J2794">
        <f>IF('LISTADO GENERAL '!K2306="EXENTO",'REF2'!I2794,I2794*1.16)</f>
        <v>0</v>
      </c>
      <c r="K2794" t="b">
        <f t="shared" si="81"/>
        <v>0</v>
      </c>
      <c r="L2794">
        <f>'LISTADO GENERAL '!A2306</f>
        <v>0</v>
      </c>
    </row>
    <row r="2795" spans="1:12">
      <c r="A2795" s="22">
        <v>2794</v>
      </c>
      <c r="B2795">
        <f>+'LISTADO GENERAL '!B2307</f>
        <v>0</v>
      </c>
      <c r="C2795">
        <f>+'LISTADO GENERAL '!E2307</f>
        <v>0</v>
      </c>
      <c r="D2795">
        <f>+'LISTADO GENERAL '!F2307</f>
        <v>0</v>
      </c>
      <c r="E2795">
        <f>+'LISTADO GENERAL '!I2307</f>
        <v>0</v>
      </c>
      <c r="F2795" s="20">
        <f>+'LISTADO GENERAL '!S2307</f>
        <v>0</v>
      </c>
      <c r="G2795">
        <f>+'LISTADO GENERAL '!T2307</f>
        <v>0</v>
      </c>
      <c r="H2795" s="21">
        <f>+'LISTADO GENERAL '!O2307</f>
        <v>0</v>
      </c>
      <c r="I2795">
        <f t="shared" si="80"/>
        <v>0</v>
      </c>
      <c r="J2795">
        <f>IF('LISTADO GENERAL '!K2307="EXENTO",'REF2'!I2795,I2795*1.16)</f>
        <v>0</v>
      </c>
      <c r="K2795" t="b">
        <f t="shared" si="81"/>
        <v>0</v>
      </c>
      <c r="L2795">
        <f>'LISTADO GENERAL '!A2307</f>
        <v>0</v>
      </c>
    </row>
    <row r="2796" spans="1:12">
      <c r="A2796" s="22">
        <v>2795</v>
      </c>
      <c r="B2796">
        <f>+'LISTADO GENERAL '!B2308</f>
        <v>0</v>
      </c>
      <c r="C2796">
        <f>+'LISTADO GENERAL '!E2308</f>
        <v>0</v>
      </c>
      <c r="D2796">
        <f>+'LISTADO GENERAL '!F2308</f>
        <v>0</v>
      </c>
      <c r="E2796">
        <f>+'LISTADO GENERAL '!I2308</f>
        <v>0</v>
      </c>
      <c r="F2796" s="20">
        <f>+'LISTADO GENERAL '!S2308</f>
        <v>0</v>
      </c>
      <c r="G2796">
        <f>+'LISTADO GENERAL '!T2308</f>
        <v>0</v>
      </c>
      <c r="H2796" s="21">
        <f>+'LISTADO GENERAL '!O2308</f>
        <v>0</v>
      </c>
      <c r="I2796">
        <f t="shared" si="80"/>
        <v>0</v>
      </c>
      <c r="J2796">
        <f>IF('LISTADO GENERAL '!K2308="EXENTO",'REF2'!I2796,I2796*1.16)</f>
        <v>0</v>
      </c>
      <c r="K2796" t="b">
        <f t="shared" si="81"/>
        <v>0</v>
      </c>
      <c r="L2796">
        <f>'LISTADO GENERAL '!A2308</f>
        <v>0</v>
      </c>
    </row>
    <row r="2797" spans="1:12">
      <c r="A2797" s="22">
        <v>2796</v>
      </c>
      <c r="B2797">
        <f>+'LISTADO GENERAL '!B2309</f>
        <v>0</v>
      </c>
      <c r="C2797">
        <f>+'LISTADO GENERAL '!E2309</f>
        <v>0</v>
      </c>
      <c r="D2797">
        <f>+'LISTADO GENERAL '!F2309</f>
        <v>0</v>
      </c>
      <c r="E2797">
        <f>+'LISTADO GENERAL '!I2309</f>
        <v>0</v>
      </c>
      <c r="F2797" s="20">
        <f>+'LISTADO GENERAL '!S2309</f>
        <v>0</v>
      </c>
      <c r="G2797">
        <f>+'LISTADO GENERAL '!T2309</f>
        <v>0</v>
      </c>
      <c r="H2797" s="21">
        <f>+'LISTADO GENERAL '!O2309</f>
        <v>0</v>
      </c>
      <c r="I2797">
        <f t="shared" si="80"/>
        <v>0</v>
      </c>
      <c r="J2797">
        <f>IF('LISTADO GENERAL '!K2309="EXENTO",'REF2'!I2797,I2797*1.16)</f>
        <v>0</v>
      </c>
      <c r="K2797" t="b">
        <f t="shared" si="81"/>
        <v>0</v>
      </c>
      <c r="L2797">
        <f>'LISTADO GENERAL '!A2309</f>
        <v>0</v>
      </c>
    </row>
    <row r="2798" spans="1:12">
      <c r="A2798" s="22">
        <v>2797</v>
      </c>
      <c r="B2798">
        <f>+'LISTADO GENERAL '!B2310</f>
        <v>0</v>
      </c>
      <c r="C2798">
        <f>+'LISTADO GENERAL '!E2310</f>
        <v>0</v>
      </c>
      <c r="D2798">
        <f>+'LISTADO GENERAL '!F2310</f>
        <v>0</v>
      </c>
      <c r="E2798">
        <f>+'LISTADO GENERAL '!I2310</f>
        <v>0</v>
      </c>
      <c r="F2798" s="20">
        <f>+'LISTADO GENERAL '!S2310</f>
        <v>0</v>
      </c>
      <c r="G2798">
        <f>+'LISTADO GENERAL '!T2310</f>
        <v>0</v>
      </c>
      <c r="H2798" s="21">
        <f>+'LISTADO GENERAL '!O2310</f>
        <v>0</v>
      </c>
      <c r="I2798">
        <f t="shared" si="80"/>
        <v>0</v>
      </c>
      <c r="J2798">
        <f>IF('LISTADO GENERAL '!K2310="EXENTO",'REF2'!I2798,I2798*1.16)</f>
        <v>0</v>
      </c>
      <c r="K2798" t="b">
        <f t="shared" si="81"/>
        <v>0</v>
      </c>
      <c r="L2798">
        <f>'LISTADO GENERAL '!A2310</f>
        <v>0</v>
      </c>
    </row>
    <row r="2799" spans="1:12">
      <c r="A2799" s="22">
        <v>2798</v>
      </c>
      <c r="B2799">
        <f>+'LISTADO GENERAL '!B2311</f>
        <v>0</v>
      </c>
      <c r="C2799">
        <f>+'LISTADO GENERAL '!E2311</f>
        <v>0</v>
      </c>
      <c r="D2799">
        <f>+'LISTADO GENERAL '!F2311</f>
        <v>0</v>
      </c>
      <c r="E2799">
        <f>+'LISTADO GENERAL '!I2311</f>
        <v>0</v>
      </c>
      <c r="F2799" s="20">
        <f>+'LISTADO GENERAL '!S2311</f>
        <v>0</v>
      </c>
      <c r="G2799">
        <f>+'LISTADO GENERAL '!T2311</f>
        <v>0</v>
      </c>
      <c r="H2799" s="21">
        <f>+'LISTADO GENERAL '!O2311</f>
        <v>0</v>
      </c>
      <c r="I2799">
        <f t="shared" si="80"/>
        <v>0</v>
      </c>
      <c r="J2799">
        <f>IF('LISTADO GENERAL '!K2311="EXENTO",'REF2'!I2799,I2799*1.16)</f>
        <v>0</v>
      </c>
      <c r="K2799" t="b">
        <f t="shared" si="81"/>
        <v>0</v>
      </c>
      <c r="L2799">
        <f>'LISTADO GENERAL '!A2311</f>
        <v>0</v>
      </c>
    </row>
    <row r="2800" spans="1:12">
      <c r="A2800" s="22">
        <v>2799</v>
      </c>
      <c r="B2800">
        <f>+'LISTADO GENERAL '!B2312</f>
        <v>0</v>
      </c>
      <c r="C2800">
        <f>+'LISTADO GENERAL '!E2312</f>
        <v>0</v>
      </c>
      <c r="D2800">
        <f>+'LISTADO GENERAL '!F2312</f>
        <v>0</v>
      </c>
      <c r="E2800">
        <f>+'LISTADO GENERAL '!I2312</f>
        <v>0</v>
      </c>
      <c r="F2800" s="20">
        <f>+'LISTADO GENERAL '!S2312</f>
        <v>0</v>
      </c>
      <c r="G2800">
        <f>+'LISTADO GENERAL '!T2312</f>
        <v>0</v>
      </c>
      <c r="H2800" s="21">
        <f>+'LISTADO GENERAL '!O2312</f>
        <v>0</v>
      </c>
      <c r="I2800">
        <f t="shared" si="80"/>
        <v>0</v>
      </c>
      <c r="J2800">
        <f>IF('LISTADO GENERAL '!K2312="EXENTO",'REF2'!I2800,I2800*1.16)</f>
        <v>0</v>
      </c>
      <c r="K2800" t="b">
        <f t="shared" si="81"/>
        <v>0</v>
      </c>
      <c r="L2800">
        <f>'LISTADO GENERAL '!A2312</f>
        <v>0</v>
      </c>
    </row>
    <row r="2801" spans="1:12">
      <c r="A2801" s="22">
        <v>2800</v>
      </c>
      <c r="B2801">
        <f>+'LISTADO GENERAL '!B2313</f>
        <v>0</v>
      </c>
      <c r="C2801">
        <f>+'LISTADO GENERAL '!E2313</f>
        <v>0</v>
      </c>
      <c r="D2801">
        <f>+'LISTADO GENERAL '!F2313</f>
        <v>0</v>
      </c>
      <c r="E2801">
        <f>+'LISTADO GENERAL '!I2313</f>
        <v>0</v>
      </c>
      <c r="F2801" s="20">
        <f>+'LISTADO GENERAL '!S2313</f>
        <v>0</v>
      </c>
      <c r="G2801">
        <f>+'LISTADO GENERAL '!T2313</f>
        <v>0</v>
      </c>
      <c r="H2801" s="21">
        <f>+'LISTADO GENERAL '!O2313</f>
        <v>0</v>
      </c>
      <c r="I2801">
        <f t="shared" si="80"/>
        <v>0</v>
      </c>
      <c r="J2801">
        <f>IF('LISTADO GENERAL '!K2313="EXENTO",'REF2'!I2801,I2801*1.16)</f>
        <v>0</v>
      </c>
      <c r="K2801" t="b">
        <f t="shared" si="81"/>
        <v>0</v>
      </c>
      <c r="L2801">
        <f>'LISTADO GENERAL '!A2313</f>
        <v>0</v>
      </c>
    </row>
    <row r="2802" spans="1:12">
      <c r="A2802" s="22">
        <v>2801</v>
      </c>
      <c r="B2802">
        <f>+'LISTADO GENERAL '!B2314</f>
        <v>0</v>
      </c>
      <c r="C2802">
        <f>+'LISTADO GENERAL '!E2314</f>
        <v>0</v>
      </c>
      <c r="D2802">
        <f>+'LISTADO GENERAL '!F2314</f>
        <v>0</v>
      </c>
      <c r="E2802">
        <f>+'LISTADO GENERAL '!I2314</f>
        <v>0</v>
      </c>
      <c r="F2802" s="20">
        <f>+'LISTADO GENERAL '!S2314</f>
        <v>0</v>
      </c>
      <c r="G2802">
        <f>+'LISTADO GENERAL '!T2314</f>
        <v>0</v>
      </c>
      <c r="H2802" s="21">
        <f>+'LISTADO GENERAL '!O2314</f>
        <v>0</v>
      </c>
      <c r="I2802">
        <f t="shared" si="80"/>
        <v>0</v>
      </c>
      <c r="J2802">
        <f>IF('LISTADO GENERAL '!K2314="EXENTO",'REF2'!I2802,I2802*1.16)</f>
        <v>0</v>
      </c>
      <c r="K2802" t="b">
        <f t="shared" si="81"/>
        <v>0</v>
      </c>
      <c r="L2802">
        <f>'LISTADO GENERAL '!A2314</f>
        <v>0</v>
      </c>
    </row>
    <row r="2803" spans="1:12">
      <c r="A2803" s="22">
        <v>2802</v>
      </c>
      <c r="B2803">
        <f>+'LISTADO GENERAL '!B2315</f>
        <v>0</v>
      </c>
      <c r="C2803">
        <f>+'LISTADO GENERAL '!E2315</f>
        <v>0</v>
      </c>
      <c r="D2803">
        <f>+'LISTADO GENERAL '!F2315</f>
        <v>0</v>
      </c>
      <c r="E2803">
        <f>+'LISTADO GENERAL '!I2315</f>
        <v>0</v>
      </c>
      <c r="F2803" s="20">
        <f>+'LISTADO GENERAL '!S2315</f>
        <v>0</v>
      </c>
      <c r="G2803">
        <f>+'LISTADO GENERAL '!T2315</f>
        <v>0</v>
      </c>
      <c r="H2803" s="21">
        <f>+'LISTADO GENERAL '!O2315</f>
        <v>0</v>
      </c>
      <c r="I2803">
        <f t="shared" si="80"/>
        <v>0</v>
      </c>
      <c r="J2803">
        <f>IF('LISTADO GENERAL '!K2315="EXENTO",'REF2'!I2803,I2803*1.16)</f>
        <v>0</v>
      </c>
      <c r="K2803" t="b">
        <f t="shared" si="81"/>
        <v>0</v>
      </c>
      <c r="L2803">
        <f>'LISTADO GENERAL '!A2315</f>
        <v>0</v>
      </c>
    </row>
    <row r="2804" spans="1:12">
      <c r="A2804" s="22">
        <v>2803</v>
      </c>
      <c r="B2804">
        <f>+'LISTADO GENERAL '!B2316</f>
        <v>0</v>
      </c>
      <c r="C2804">
        <f>+'LISTADO GENERAL '!E2316</f>
        <v>0</v>
      </c>
      <c r="D2804">
        <f>+'LISTADO GENERAL '!F2316</f>
        <v>0</v>
      </c>
      <c r="E2804">
        <f>+'LISTADO GENERAL '!I2316</f>
        <v>0</v>
      </c>
      <c r="F2804" s="20">
        <f>+'LISTADO GENERAL '!S2316</f>
        <v>0</v>
      </c>
      <c r="G2804">
        <f>+'LISTADO GENERAL '!T2316</f>
        <v>0</v>
      </c>
      <c r="H2804" s="21">
        <f>+'LISTADO GENERAL '!O2316</f>
        <v>0</v>
      </c>
      <c r="I2804">
        <f t="shared" si="80"/>
        <v>0</v>
      </c>
      <c r="J2804">
        <f>IF('LISTADO GENERAL '!K2316="EXENTO",'REF2'!I2804,I2804*1.16)</f>
        <v>0</v>
      </c>
      <c r="K2804" t="b">
        <f t="shared" si="81"/>
        <v>0</v>
      </c>
      <c r="L2804">
        <f>'LISTADO GENERAL '!A2316</f>
        <v>0</v>
      </c>
    </row>
    <row r="2805" spans="1:12">
      <c r="A2805" s="22">
        <v>2804</v>
      </c>
      <c r="B2805">
        <f>+'LISTADO GENERAL '!B2317</f>
        <v>0</v>
      </c>
      <c r="C2805">
        <f>+'LISTADO GENERAL '!E2317</f>
        <v>0</v>
      </c>
      <c r="D2805">
        <f>+'LISTADO GENERAL '!F2317</f>
        <v>0</v>
      </c>
      <c r="E2805">
        <f>+'LISTADO GENERAL '!I2317</f>
        <v>0</v>
      </c>
      <c r="F2805" s="20">
        <f>+'LISTADO GENERAL '!S2317</f>
        <v>0</v>
      </c>
      <c r="G2805">
        <f>+'LISTADO GENERAL '!T2317</f>
        <v>0</v>
      </c>
      <c r="H2805" s="21">
        <f>+'LISTADO GENERAL '!O2317</f>
        <v>0</v>
      </c>
      <c r="I2805">
        <f t="shared" si="80"/>
        <v>0</v>
      </c>
      <c r="J2805">
        <f>IF('LISTADO GENERAL '!K2317="EXENTO",'REF2'!I2805,I2805*1.16)</f>
        <v>0</v>
      </c>
      <c r="K2805" t="b">
        <f t="shared" si="81"/>
        <v>0</v>
      </c>
      <c r="L2805">
        <f>'LISTADO GENERAL '!A2317</f>
        <v>0</v>
      </c>
    </row>
    <row r="2806" spans="1:12">
      <c r="A2806" s="22">
        <v>2805</v>
      </c>
      <c r="B2806">
        <f>+'LISTADO GENERAL '!B2318</f>
        <v>0</v>
      </c>
      <c r="C2806">
        <f>+'LISTADO GENERAL '!E2318</f>
        <v>0</v>
      </c>
      <c r="D2806">
        <f>+'LISTADO GENERAL '!F2318</f>
        <v>0</v>
      </c>
      <c r="E2806">
        <f>+'LISTADO GENERAL '!I2318</f>
        <v>0</v>
      </c>
      <c r="F2806" s="20">
        <f>+'LISTADO GENERAL '!S2318</f>
        <v>0</v>
      </c>
      <c r="G2806">
        <f>+'LISTADO GENERAL '!T2318</f>
        <v>0</v>
      </c>
      <c r="H2806" s="21">
        <f>+'LISTADO GENERAL '!O2318</f>
        <v>0</v>
      </c>
      <c r="I2806">
        <f t="shared" si="80"/>
        <v>0</v>
      </c>
      <c r="J2806">
        <f>IF('LISTADO GENERAL '!K2318="EXENTO",'REF2'!I2806,I2806*1.16)</f>
        <v>0</v>
      </c>
      <c r="K2806" t="b">
        <f t="shared" si="81"/>
        <v>0</v>
      </c>
      <c r="L2806">
        <f>'LISTADO GENERAL '!A2318</f>
        <v>0</v>
      </c>
    </row>
    <row r="2807" spans="1:12">
      <c r="A2807" s="22">
        <v>2806</v>
      </c>
      <c r="B2807">
        <f>+'LISTADO GENERAL '!B2319</f>
        <v>0</v>
      </c>
      <c r="C2807">
        <f>+'LISTADO GENERAL '!E2319</f>
        <v>0</v>
      </c>
      <c r="D2807">
        <f>+'LISTADO GENERAL '!F2319</f>
        <v>0</v>
      </c>
      <c r="E2807">
        <f>+'LISTADO GENERAL '!I2319</f>
        <v>0</v>
      </c>
      <c r="F2807" s="20">
        <f>+'LISTADO GENERAL '!S2319</f>
        <v>0</v>
      </c>
      <c r="G2807">
        <f>+'LISTADO GENERAL '!T2319</f>
        <v>0</v>
      </c>
      <c r="H2807" s="21">
        <f>+'LISTADO GENERAL '!O2319</f>
        <v>0</v>
      </c>
      <c r="I2807">
        <f t="shared" si="80"/>
        <v>0</v>
      </c>
      <c r="J2807">
        <f>IF('LISTADO GENERAL '!K2319="EXENTO",'REF2'!I2807,I2807*1.16)</f>
        <v>0</v>
      </c>
      <c r="K2807" t="b">
        <f t="shared" si="81"/>
        <v>0</v>
      </c>
      <c r="L2807">
        <f>'LISTADO GENERAL '!A2319</f>
        <v>0</v>
      </c>
    </row>
    <row r="2808" spans="1:12">
      <c r="A2808" s="22">
        <v>2807</v>
      </c>
      <c r="B2808">
        <f>+'LISTADO GENERAL '!B2320</f>
        <v>0</v>
      </c>
      <c r="C2808">
        <f>+'LISTADO GENERAL '!E2320</f>
        <v>0</v>
      </c>
      <c r="D2808">
        <f>+'LISTADO GENERAL '!F2320</f>
        <v>0</v>
      </c>
      <c r="E2808">
        <f>+'LISTADO GENERAL '!I2320</f>
        <v>0</v>
      </c>
      <c r="F2808" s="20">
        <f>+'LISTADO GENERAL '!S2320</f>
        <v>0</v>
      </c>
      <c r="G2808">
        <f>+'LISTADO GENERAL '!T2320</f>
        <v>0</v>
      </c>
      <c r="H2808" s="21">
        <f>+'LISTADO GENERAL '!O2320</f>
        <v>0</v>
      </c>
      <c r="I2808">
        <f t="shared" si="80"/>
        <v>0</v>
      </c>
      <c r="J2808">
        <f>IF('LISTADO GENERAL '!K2320="EXENTO",'REF2'!I2808,I2808*1.16)</f>
        <v>0</v>
      </c>
      <c r="K2808" t="b">
        <f t="shared" si="81"/>
        <v>0</v>
      </c>
      <c r="L2808">
        <f>'LISTADO GENERAL '!A2320</f>
        <v>0</v>
      </c>
    </row>
    <row r="2809" spans="1:12">
      <c r="A2809" s="22">
        <v>2808</v>
      </c>
      <c r="B2809">
        <f>+'LISTADO GENERAL '!B2321</f>
        <v>0</v>
      </c>
      <c r="C2809">
        <f>+'LISTADO GENERAL '!E2321</f>
        <v>0</v>
      </c>
      <c r="D2809">
        <f>+'LISTADO GENERAL '!F2321</f>
        <v>0</v>
      </c>
      <c r="E2809">
        <f>+'LISTADO GENERAL '!I2321</f>
        <v>0</v>
      </c>
      <c r="F2809" s="20">
        <f>+'LISTADO GENERAL '!S2321</f>
        <v>0</v>
      </c>
      <c r="G2809">
        <f>+'LISTADO GENERAL '!T2321</f>
        <v>0</v>
      </c>
      <c r="H2809" s="21">
        <f>+'LISTADO GENERAL '!O2321</f>
        <v>0</v>
      </c>
      <c r="I2809">
        <f t="shared" si="80"/>
        <v>0</v>
      </c>
      <c r="J2809">
        <f>IF('LISTADO GENERAL '!K2321="EXENTO",'REF2'!I2809,I2809*1.16)</f>
        <v>0</v>
      </c>
      <c r="K2809" t="b">
        <f t="shared" si="81"/>
        <v>0</v>
      </c>
      <c r="L2809">
        <f>'LISTADO GENERAL '!A2321</f>
        <v>0</v>
      </c>
    </row>
    <row r="2810" spans="1:12">
      <c r="A2810" s="22">
        <v>2809</v>
      </c>
      <c r="B2810">
        <f>+'LISTADO GENERAL '!B2322</f>
        <v>0</v>
      </c>
      <c r="C2810">
        <f>+'LISTADO GENERAL '!E2322</f>
        <v>0</v>
      </c>
      <c r="D2810">
        <f>+'LISTADO GENERAL '!F2322</f>
        <v>0</v>
      </c>
      <c r="E2810">
        <f>+'LISTADO GENERAL '!I2322</f>
        <v>0</v>
      </c>
      <c r="F2810" s="20">
        <f>+'LISTADO GENERAL '!S2322</f>
        <v>0</v>
      </c>
      <c r="G2810">
        <f>+'LISTADO GENERAL '!T2322</f>
        <v>0</v>
      </c>
      <c r="H2810" s="21">
        <f>+'LISTADO GENERAL '!O2322</f>
        <v>0</v>
      </c>
      <c r="I2810">
        <f t="shared" si="80"/>
        <v>0</v>
      </c>
      <c r="J2810">
        <f>IF('LISTADO GENERAL '!K2322="EXENTO",'REF2'!I2810,I2810*1.16)</f>
        <v>0</v>
      </c>
      <c r="K2810" t="b">
        <f t="shared" si="81"/>
        <v>0</v>
      </c>
      <c r="L2810">
        <f>'LISTADO GENERAL '!A2322</f>
        <v>0</v>
      </c>
    </row>
    <row r="2811" spans="1:12">
      <c r="A2811" s="22">
        <v>2810</v>
      </c>
      <c r="B2811">
        <f>+'LISTADO GENERAL '!B2323</f>
        <v>0</v>
      </c>
      <c r="C2811">
        <f>+'LISTADO GENERAL '!E2323</f>
        <v>0</v>
      </c>
      <c r="D2811">
        <f>+'LISTADO GENERAL '!F2323</f>
        <v>0</v>
      </c>
      <c r="E2811">
        <f>+'LISTADO GENERAL '!I2323</f>
        <v>0</v>
      </c>
      <c r="F2811" s="20">
        <f>+'LISTADO GENERAL '!S2323</f>
        <v>0</v>
      </c>
      <c r="G2811">
        <f>+'LISTADO GENERAL '!T2323</f>
        <v>0</v>
      </c>
      <c r="H2811" s="21">
        <f>+'LISTADO GENERAL '!O2323</f>
        <v>0</v>
      </c>
      <c r="I2811">
        <f t="shared" si="80"/>
        <v>0</v>
      </c>
      <c r="J2811">
        <f>IF('LISTADO GENERAL '!K2323="EXENTO",'REF2'!I2811,I2811*1.16)</f>
        <v>0</v>
      </c>
      <c r="K2811" t="b">
        <f t="shared" si="81"/>
        <v>0</v>
      </c>
      <c r="L2811">
        <f>'LISTADO GENERAL '!A2323</f>
        <v>0</v>
      </c>
    </row>
    <row r="2812" spans="1:12">
      <c r="A2812" s="22">
        <v>2811</v>
      </c>
      <c r="B2812">
        <f>+'LISTADO GENERAL '!B2324</f>
        <v>0</v>
      </c>
      <c r="C2812">
        <f>+'LISTADO GENERAL '!E2324</f>
        <v>0</v>
      </c>
      <c r="D2812">
        <f>+'LISTADO GENERAL '!F2324</f>
        <v>0</v>
      </c>
      <c r="E2812">
        <f>+'LISTADO GENERAL '!I2324</f>
        <v>0</v>
      </c>
      <c r="F2812" s="20">
        <f>+'LISTADO GENERAL '!S2324</f>
        <v>0</v>
      </c>
      <c r="G2812">
        <f>+'LISTADO GENERAL '!T2324</f>
        <v>0</v>
      </c>
      <c r="H2812" s="21">
        <f>+'LISTADO GENERAL '!O2324</f>
        <v>0</v>
      </c>
      <c r="I2812">
        <f t="shared" si="80"/>
        <v>0</v>
      </c>
      <c r="J2812">
        <f>IF('LISTADO GENERAL '!K2324="EXENTO",'REF2'!I2812,I2812*1.16)</f>
        <v>0</v>
      </c>
      <c r="K2812" t="b">
        <f t="shared" si="81"/>
        <v>0</v>
      </c>
      <c r="L2812">
        <f>'LISTADO GENERAL '!A2324</f>
        <v>0</v>
      </c>
    </row>
    <row r="2813" spans="1:12">
      <c r="A2813" s="22">
        <v>2812</v>
      </c>
      <c r="B2813">
        <f>+'LISTADO GENERAL '!B2325</f>
        <v>0</v>
      </c>
      <c r="C2813">
        <f>+'LISTADO GENERAL '!E2325</f>
        <v>0</v>
      </c>
      <c r="D2813">
        <f>+'LISTADO GENERAL '!F2325</f>
        <v>0</v>
      </c>
      <c r="E2813">
        <f>+'LISTADO GENERAL '!I2325</f>
        <v>0</v>
      </c>
      <c r="F2813" s="20">
        <f>+'LISTADO GENERAL '!S2325</f>
        <v>0</v>
      </c>
      <c r="G2813">
        <f>+'LISTADO GENERAL '!T2325</f>
        <v>0</v>
      </c>
      <c r="H2813" s="21">
        <f>+'LISTADO GENERAL '!O2325</f>
        <v>0</v>
      </c>
      <c r="I2813">
        <f t="shared" si="80"/>
        <v>0</v>
      </c>
      <c r="J2813">
        <f>IF('LISTADO GENERAL '!K2325="EXENTO",'REF2'!I2813,I2813*1.16)</f>
        <v>0</v>
      </c>
      <c r="K2813" t="b">
        <f t="shared" si="81"/>
        <v>0</v>
      </c>
      <c r="L2813">
        <f>'LISTADO GENERAL '!A2325</f>
        <v>0</v>
      </c>
    </row>
    <row r="2814" spans="1:12">
      <c r="A2814" s="22">
        <v>2813</v>
      </c>
      <c r="B2814">
        <f>+'LISTADO GENERAL '!B2326</f>
        <v>0</v>
      </c>
      <c r="C2814">
        <f>+'LISTADO GENERAL '!E2326</f>
        <v>0</v>
      </c>
      <c r="D2814">
        <f>+'LISTADO GENERAL '!F2326</f>
        <v>0</v>
      </c>
      <c r="E2814">
        <f>+'LISTADO GENERAL '!I2326</f>
        <v>0</v>
      </c>
      <c r="F2814" s="20">
        <f>+'LISTADO GENERAL '!S2326</f>
        <v>0</v>
      </c>
      <c r="G2814">
        <f>+'LISTADO GENERAL '!T2326</f>
        <v>0</v>
      </c>
      <c r="H2814" s="21">
        <f>+'LISTADO GENERAL '!O2326</f>
        <v>0</v>
      </c>
      <c r="I2814">
        <f t="shared" si="80"/>
        <v>0</v>
      </c>
      <c r="J2814">
        <f>IF('LISTADO GENERAL '!K2326="EXENTO",'REF2'!I2814,I2814*1.16)</f>
        <v>0</v>
      </c>
      <c r="K2814" t="b">
        <f t="shared" si="81"/>
        <v>0</v>
      </c>
      <c r="L2814">
        <f>'LISTADO GENERAL '!A2326</f>
        <v>0</v>
      </c>
    </row>
    <row r="2815" spans="1:12">
      <c r="A2815" s="22">
        <v>2814</v>
      </c>
      <c r="B2815">
        <f>+'LISTADO GENERAL '!B2327</f>
        <v>0</v>
      </c>
      <c r="C2815">
        <f>+'LISTADO GENERAL '!E2327</f>
        <v>0</v>
      </c>
      <c r="D2815">
        <f>+'LISTADO GENERAL '!F2327</f>
        <v>0</v>
      </c>
      <c r="E2815">
        <f>+'LISTADO GENERAL '!I2327</f>
        <v>0</v>
      </c>
      <c r="F2815" s="20">
        <f>+'LISTADO GENERAL '!S2327</f>
        <v>0</v>
      </c>
      <c r="G2815">
        <f>+'LISTADO GENERAL '!T2327</f>
        <v>0</v>
      </c>
      <c r="H2815" s="21">
        <f>+'LISTADO GENERAL '!O2327</f>
        <v>0</v>
      </c>
      <c r="I2815">
        <f t="shared" si="80"/>
        <v>0</v>
      </c>
      <c r="J2815">
        <f>IF('LISTADO GENERAL '!K2327="EXENTO",'REF2'!I2815,I2815*1.16)</f>
        <v>0</v>
      </c>
      <c r="K2815" t="b">
        <f t="shared" si="81"/>
        <v>0</v>
      </c>
      <c r="L2815">
        <f>'LISTADO GENERAL '!A2327</f>
        <v>0</v>
      </c>
    </row>
    <row r="2816" spans="1:12">
      <c r="A2816" s="22">
        <v>2815</v>
      </c>
      <c r="B2816">
        <f>+'LISTADO GENERAL '!B2328</f>
        <v>0</v>
      </c>
      <c r="C2816">
        <f>+'LISTADO GENERAL '!E2328</f>
        <v>0</v>
      </c>
      <c r="D2816">
        <f>+'LISTADO GENERAL '!F2328</f>
        <v>0</v>
      </c>
      <c r="E2816">
        <f>+'LISTADO GENERAL '!I2328</f>
        <v>0</v>
      </c>
      <c r="F2816" s="20">
        <f>+'LISTADO GENERAL '!S2328</f>
        <v>0</v>
      </c>
      <c r="G2816">
        <f>+'LISTADO GENERAL '!T2328</f>
        <v>0</v>
      </c>
      <c r="H2816" s="21">
        <f>+'LISTADO GENERAL '!O2328</f>
        <v>0</v>
      </c>
      <c r="I2816">
        <f t="shared" si="80"/>
        <v>0</v>
      </c>
      <c r="J2816">
        <f>IF('LISTADO GENERAL '!K2328="EXENTO",'REF2'!I2816,I2816*1.16)</f>
        <v>0</v>
      </c>
      <c r="K2816" t="b">
        <f t="shared" si="81"/>
        <v>0</v>
      </c>
      <c r="L2816">
        <f>'LISTADO GENERAL '!A2328</f>
        <v>0</v>
      </c>
    </row>
    <row r="2817" spans="1:12">
      <c r="A2817" s="22">
        <v>2816</v>
      </c>
      <c r="B2817">
        <f>+'LISTADO GENERAL '!B2329</f>
        <v>0</v>
      </c>
      <c r="C2817">
        <f>+'LISTADO GENERAL '!E2329</f>
        <v>0</v>
      </c>
      <c r="D2817">
        <f>+'LISTADO GENERAL '!F2329</f>
        <v>0</v>
      </c>
      <c r="E2817">
        <f>+'LISTADO GENERAL '!I2329</f>
        <v>0</v>
      </c>
      <c r="F2817" s="20">
        <f>+'LISTADO GENERAL '!S2329</f>
        <v>0</v>
      </c>
      <c r="G2817">
        <f>+'LISTADO GENERAL '!T2329</f>
        <v>0</v>
      </c>
      <c r="H2817" s="21">
        <f>+'LISTADO GENERAL '!O2329</f>
        <v>0</v>
      </c>
      <c r="I2817">
        <f t="shared" si="80"/>
        <v>0</v>
      </c>
      <c r="J2817">
        <f>IF('LISTADO GENERAL '!K2329="EXENTO",'REF2'!I2817,I2817*1.16)</f>
        <v>0</v>
      </c>
      <c r="K2817" t="b">
        <f t="shared" si="81"/>
        <v>0</v>
      </c>
      <c r="L2817">
        <f>'LISTADO GENERAL '!A2329</f>
        <v>0</v>
      </c>
    </row>
    <row r="2818" spans="1:12">
      <c r="A2818" s="22">
        <v>2817</v>
      </c>
      <c r="B2818">
        <f>+'LISTADO GENERAL '!B2330</f>
        <v>0</v>
      </c>
      <c r="C2818">
        <f>+'LISTADO GENERAL '!E2330</f>
        <v>0</v>
      </c>
      <c r="D2818">
        <f>+'LISTADO GENERAL '!F2330</f>
        <v>0</v>
      </c>
      <c r="E2818">
        <f>+'LISTADO GENERAL '!I2330</f>
        <v>0</v>
      </c>
      <c r="F2818" s="20">
        <f>+'LISTADO GENERAL '!S2330</f>
        <v>0</v>
      </c>
      <c r="G2818">
        <f>+'LISTADO GENERAL '!T2330</f>
        <v>0</v>
      </c>
      <c r="H2818" s="21">
        <f>+'LISTADO GENERAL '!O2330</f>
        <v>0</v>
      </c>
      <c r="I2818">
        <f t="shared" ref="I2818:I2881" si="82">+H2818*G2818</f>
        <v>0</v>
      </c>
      <c r="J2818">
        <f>IF('LISTADO GENERAL '!K2330="EXENTO",'REF2'!I2818,I2818*1.16)</f>
        <v>0</v>
      </c>
      <c r="K2818" t="b">
        <f t="shared" si="81"/>
        <v>0</v>
      </c>
      <c r="L2818">
        <f>'LISTADO GENERAL '!A2330</f>
        <v>0</v>
      </c>
    </row>
    <row r="2819" spans="1:12">
      <c r="A2819" s="22">
        <v>2818</v>
      </c>
      <c r="B2819">
        <f>+'LISTADO GENERAL '!B2331</f>
        <v>0</v>
      </c>
      <c r="C2819">
        <f>+'LISTADO GENERAL '!E2331</f>
        <v>0</v>
      </c>
      <c r="D2819">
        <f>+'LISTADO GENERAL '!F2331</f>
        <v>0</v>
      </c>
      <c r="E2819">
        <f>+'LISTADO GENERAL '!I2331</f>
        <v>0</v>
      </c>
      <c r="F2819" s="20">
        <f>+'LISTADO GENERAL '!S2331</f>
        <v>0</v>
      </c>
      <c r="G2819">
        <f>+'LISTADO GENERAL '!T2331</f>
        <v>0</v>
      </c>
      <c r="H2819" s="21">
        <f>+'LISTADO GENERAL '!O2331</f>
        <v>0</v>
      </c>
      <c r="I2819">
        <f t="shared" si="82"/>
        <v>0</v>
      </c>
      <c r="J2819">
        <f>IF('LISTADO GENERAL '!K2331="EXENTO",'REF2'!I2819,I2819*1.16)</f>
        <v>0</v>
      </c>
      <c r="K2819" t="b">
        <f t="shared" ref="K2819:K2882" si="83">IF(AND(G2819&gt;0,OR(L2819=$L$1,L2819=$M$1)),ROW())</f>
        <v>0</v>
      </c>
      <c r="L2819">
        <f>'LISTADO GENERAL '!A2331</f>
        <v>0</v>
      </c>
    </row>
    <row r="2820" spans="1:12">
      <c r="A2820" s="22">
        <v>2819</v>
      </c>
      <c r="B2820">
        <f>+'LISTADO GENERAL '!B2332</f>
        <v>0</v>
      </c>
      <c r="C2820">
        <f>+'LISTADO GENERAL '!E2332</f>
        <v>0</v>
      </c>
      <c r="D2820">
        <f>+'LISTADO GENERAL '!F2332</f>
        <v>0</v>
      </c>
      <c r="E2820">
        <f>+'LISTADO GENERAL '!I2332</f>
        <v>0</v>
      </c>
      <c r="F2820" s="20">
        <f>+'LISTADO GENERAL '!S2332</f>
        <v>0</v>
      </c>
      <c r="G2820">
        <f>+'LISTADO GENERAL '!T2332</f>
        <v>0</v>
      </c>
      <c r="H2820" s="21">
        <f>+'LISTADO GENERAL '!O2332</f>
        <v>0</v>
      </c>
      <c r="I2820">
        <f t="shared" si="82"/>
        <v>0</v>
      </c>
      <c r="J2820">
        <f>IF('LISTADO GENERAL '!K2332="EXENTO",'REF2'!I2820,I2820*1.16)</f>
        <v>0</v>
      </c>
      <c r="K2820" t="b">
        <f t="shared" si="83"/>
        <v>0</v>
      </c>
      <c r="L2820">
        <f>'LISTADO GENERAL '!A2332</f>
        <v>0</v>
      </c>
    </row>
    <row r="2821" spans="1:12">
      <c r="A2821" s="22">
        <v>2820</v>
      </c>
      <c r="B2821">
        <f>+'LISTADO GENERAL '!B2333</f>
        <v>0</v>
      </c>
      <c r="C2821">
        <f>+'LISTADO GENERAL '!E2333</f>
        <v>0</v>
      </c>
      <c r="D2821">
        <f>+'LISTADO GENERAL '!F2333</f>
        <v>0</v>
      </c>
      <c r="E2821">
        <f>+'LISTADO GENERAL '!I2333</f>
        <v>0</v>
      </c>
      <c r="F2821" s="20">
        <f>+'LISTADO GENERAL '!S2333</f>
        <v>0</v>
      </c>
      <c r="G2821">
        <f>+'LISTADO GENERAL '!T2333</f>
        <v>0</v>
      </c>
      <c r="H2821" s="21">
        <f>+'LISTADO GENERAL '!O2333</f>
        <v>0</v>
      </c>
      <c r="I2821">
        <f t="shared" si="82"/>
        <v>0</v>
      </c>
      <c r="J2821">
        <f>IF('LISTADO GENERAL '!K2333="EXENTO",'REF2'!I2821,I2821*1.16)</f>
        <v>0</v>
      </c>
      <c r="K2821" t="b">
        <f t="shared" si="83"/>
        <v>0</v>
      </c>
      <c r="L2821">
        <f>'LISTADO GENERAL '!A2333</f>
        <v>0</v>
      </c>
    </row>
    <row r="2822" spans="1:12">
      <c r="A2822" s="22">
        <v>2821</v>
      </c>
      <c r="B2822">
        <f>+'LISTADO GENERAL '!B2334</f>
        <v>0</v>
      </c>
      <c r="C2822">
        <f>+'LISTADO GENERAL '!E2334</f>
        <v>0</v>
      </c>
      <c r="D2822">
        <f>+'LISTADO GENERAL '!F2334</f>
        <v>0</v>
      </c>
      <c r="E2822">
        <f>+'LISTADO GENERAL '!I2334</f>
        <v>0</v>
      </c>
      <c r="F2822" s="20">
        <f>+'LISTADO GENERAL '!S2334</f>
        <v>0</v>
      </c>
      <c r="G2822">
        <f>+'LISTADO GENERAL '!T2334</f>
        <v>0</v>
      </c>
      <c r="H2822" s="21">
        <f>+'LISTADO GENERAL '!O2334</f>
        <v>0</v>
      </c>
      <c r="I2822">
        <f t="shared" si="82"/>
        <v>0</v>
      </c>
      <c r="J2822">
        <f>IF('LISTADO GENERAL '!K2334="EXENTO",'REF2'!I2822,I2822*1.16)</f>
        <v>0</v>
      </c>
      <c r="K2822" t="b">
        <f t="shared" si="83"/>
        <v>0</v>
      </c>
      <c r="L2822">
        <f>'LISTADO GENERAL '!A2334</f>
        <v>0</v>
      </c>
    </row>
    <row r="2823" spans="1:12">
      <c r="A2823" s="22">
        <v>2822</v>
      </c>
      <c r="B2823">
        <f>+'LISTADO GENERAL '!B2335</f>
        <v>0</v>
      </c>
      <c r="C2823">
        <f>+'LISTADO GENERAL '!E2335</f>
        <v>0</v>
      </c>
      <c r="D2823">
        <f>+'LISTADO GENERAL '!F2335</f>
        <v>0</v>
      </c>
      <c r="E2823">
        <f>+'LISTADO GENERAL '!I2335</f>
        <v>0</v>
      </c>
      <c r="F2823" s="20">
        <f>+'LISTADO GENERAL '!S2335</f>
        <v>0</v>
      </c>
      <c r="G2823">
        <f>+'LISTADO GENERAL '!T2335</f>
        <v>0</v>
      </c>
      <c r="H2823" s="21">
        <f>+'LISTADO GENERAL '!O2335</f>
        <v>0</v>
      </c>
      <c r="I2823">
        <f t="shared" si="82"/>
        <v>0</v>
      </c>
      <c r="J2823">
        <f>IF('LISTADO GENERAL '!K2335="EXENTO",'REF2'!I2823,I2823*1.16)</f>
        <v>0</v>
      </c>
      <c r="K2823" t="b">
        <f t="shared" si="83"/>
        <v>0</v>
      </c>
      <c r="L2823">
        <f>'LISTADO GENERAL '!A2335</f>
        <v>0</v>
      </c>
    </row>
    <row r="2824" spans="1:12">
      <c r="A2824" s="22">
        <v>2823</v>
      </c>
      <c r="B2824">
        <f>+'LISTADO GENERAL '!B2336</f>
        <v>0</v>
      </c>
      <c r="C2824">
        <f>+'LISTADO GENERAL '!E2336</f>
        <v>0</v>
      </c>
      <c r="D2824">
        <f>+'LISTADO GENERAL '!F2336</f>
        <v>0</v>
      </c>
      <c r="E2824">
        <f>+'LISTADO GENERAL '!I2336</f>
        <v>0</v>
      </c>
      <c r="F2824" s="20">
        <f>+'LISTADO GENERAL '!S2336</f>
        <v>0</v>
      </c>
      <c r="G2824">
        <f>+'LISTADO GENERAL '!T2336</f>
        <v>0</v>
      </c>
      <c r="H2824" s="21">
        <f>+'LISTADO GENERAL '!O2336</f>
        <v>0</v>
      </c>
      <c r="I2824">
        <f t="shared" si="82"/>
        <v>0</v>
      </c>
      <c r="J2824">
        <f>IF('LISTADO GENERAL '!K2336="EXENTO",'REF2'!I2824,I2824*1.16)</f>
        <v>0</v>
      </c>
      <c r="K2824" t="b">
        <f t="shared" si="83"/>
        <v>0</v>
      </c>
      <c r="L2824">
        <f>'LISTADO GENERAL '!A2336</f>
        <v>0</v>
      </c>
    </row>
    <row r="2825" spans="1:12">
      <c r="A2825" s="22">
        <v>2824</v>
      </c>
      <c r="B2825">
        <f>+'LISTADO GENERAL '!B2337</f>
        <v>0</v>
      </c>
      <c r="C2825">
        <f>+'LISTADO GENERAL '!E2337</f>
        <v>0</v>
      </c>
      <c r="D2825">
        <f>+'LISTADO GENERAL '!F2337</f>
        <v>0</v>
      </c>
      <c r="E2825">
        <f>+'LISTADO GENERAL '!I2337</f>
        <v>0</v>
      </c>
      <c r="F2825" s="20">
        <f>+'LISTADO GENERAL '!S2337</f>
        <v>0</v>
      </c>
      <c r="G2825">
        <f>+'LISTADO GENERAL '!T2337</f>
        <v>0</v>
      </c>
      <c r="H2825" s="21">
        <f>+'LISTADO GENERAL '!O2337</f>
        <v>0</v>
      </c>
      <c r="I2825">
        <f t="shared" si="82"/>
        <v>0</v>
      </c>
      <c r="J2825">
        <f>IF('LISTADO GENERAL '!K2337="EXENTO",'REF2'!I2825,I2825*1.16)</f>
        <v>0</v>
      </c>
      <c r="K2825" t="b">
        <f t="shared" si="83"/>
        <v>0</v>
      </c>
      <c r="L2825">
        <f>'LISTADO GENERAL '!A2337</f>
        <v>0</v>
      </c>
    </row>
    <row r="2826" spans="1:12">
      <c r="A2826" s="22">
        <v>2825</v>
      </c>
      <c r="B2826">
        <f>+'LISTADO GENERAL '!B2338</f>
        <v>0</v>
      </c>
      <c r="C2826">
        <f>+'LISTADO GENERAL '!E2338</f>
        <v>0</v>
      </c>
      <c r="D2826">
        <f>+'LISTADO GENERAL '!F2338</f>
        <v>0</v>
      </c>
      <c r="E2826">
        <f>+'LISTADO GENERAL '!I2338</f>
        <v>0</v>
      </c>
      <c r="F2826" s="20">
        <f>+'LISTADO GENERAL '!S2338</f>
        <v>0</v>
      </c>
      <c r="G2826">
        <f>+'LISTADO GENERAL '!T2338</f>
        <v>0</v>
      </c>
      <c r="H2826" s="21">
        <f>+'LISTADO GENERAL '!O2338</f>
        <v>0</v>
      </c>
      <c r="I2826">
        <f t="shared" si="82"/>
        <v>0</v>
      </c>
      <c r="J2826">
        <f>IF('LISTADO GENERAL '!K2338="EXENTO",'REF2'!I2826,I2826*1.16)</f>
        <v>0</v>
      </c>
      <c r="K2826" t="b">
        <f t="shared" si="83"/>
        <v>0</v>
      </c>
      <c r="L2826">
        <f>'LISTADO GENERAL '!A2338</f>
        <v>0</v>
      </c>
    </row>
    <row r="2827" spans="1:12">
      <c r="A2827" s="22">
        <v>2826</v>
      </c>
      <c r="B2827">
        <f>+'LISTADO GENERAL '!B2339</f>
        <v>0</v>
      </c>
      <c r="C2827">
        <f>+'LISTADO GENERAL '!E2339</f>
        <v>0</v>
      </c>
      <c r="D2827">
        <f>+'LISTADO GENERAL '!F2339</f>
        <v>0</v>
      </c>
      <c r="E2827">
        <f>+'LISTADO GENERAL '!I2339</f>
        <v>0</v>
      </c>
      <c r="F2827" s="20">
        <f>+'LISTADO GENERAL '!S2339</f>
        <v>0</v>
      </c>
      <c r="G2827">
        <f>+'LISTADO GENERAL '!T2339</f>
        <v>0</v>
      </c>
      <c r="H2827" s="21">
        <f>+'LISTADO GENERAL '!O2339</f>
        <v>0</v>
      </c>
      <c r="I2827">
        <f t="shared" si="82"/>
        <v>0</v>
      </c>
      <c r="J2827">
        <f>IF('LISTADO GENERAL '!K2339="EXENTO",'REF2'!I2827,I2827*1.16)</f>
        <v>0</v>
      </c>
      <c r="K2827" t="b">
        <f t="shared" si="83"/>
        <v>0</v>
      </c>
      <c r="L2827">
        <f>'LISTADO GENERAL '!A2339</f>
        <v>0</v>
      </c>
    </row>
    <row r="2828" spans="1:12">
      <c r="A2828" s="22">
        <v>2827</v>
      </c>
      <c r="B2828">
        <f>+'LISTADO GENERAL '!B2340</f>
        <v>0</v>
      </c>
      <c r="C2828">
        <f>+'LISTADO GENERAL '!E2340</f>
        <v>0</v>
      </c>
      <c r="D2828">
        <f>+'LISTADO GENERAL '!F2340</f>
        <v>0</v>
      </c>
      <c r="E2828">
        <f>+'LISTADO GENERAL '!I2340</f>
        <v>0</v>
      </c>
      <c r="F2828" s="20">
        <f>+'LISTADO GENERAL '!S2340</f>
        <v>0</v>
      </c>
      <c r="G2828">
        <f>+'LISTADO GENERAL '!T2340</f>
        <v>0</v>
      </c>
      <c r="H2828" s="21">
        <f>+'LISTADO GENERAL '!O2340</f>
        <v>0</v>
      </c>
      <c r="I2828">
        <f t="shared" si="82"/>
        <v>0</v>
      </c>
      <c r="J2828">
        <f>IF('LISTADO GENERAL '!K2340="EXENTO",'REF2'!I2828,I2828*1.16)</f>
        <v>0</v>
      </c>
      <c r="K2828" t="b">
        <f t="shared" si="83"/>
        <v>0</v>
      </c>
      <c r="L2828">
        <f>'LISTADO GENERAL '!A2340</f>
        <v>0</v>
      </c>
    </row>
    <row r="2829" spans="1:12">
      <c r="A2829" s="22">
        <v>2828</v>
      </c>
      <c r="B2829">
        <f>+'LISTADO GENERAL '!B2341</f>
        <v>0</v>
      </c>
      <c r="C2829">
        <f>+'LISTADO GENERAL '!E2341</f>
        <v>0</v>
      </c>
      <c r="D2829">
        <f>+'LISTADO GENERAL '!F2341</f>
        <v>0</v>
      </c>
      <c r="E2829">
        <f>+'LISTADO GENERAL '!I2341</f>
        <v>0</v>
      </c>
      <c r="F2829" s="20">
        <f>+'LISTADO GENERAL '!S2341</f>
        <v>0</v>
      </c>
      <c r="G2829">
        <f>+'LISTADO GENERAL '!T2341</f>
        <v>0</v>
      </c>
      <c r="H2829" s="21">
        <f>+'LISTADO GENERAL '!O2341</f>
        <v>0</v>
      </c>
      <c r="I2829">
        <f t="shared" si="82"/>
        <v>0</v>
      </c>
      <c r="J2829">
        <f>IF('LISTADO GENERAL '!K2341="EXENTO",'REF2'!I2829,I2829*1.16)</f>
        <v>0</v>
      </c>
      <c r="K2829" t="b">
        <f t="shared" si="83"/>
        <v>0</v>
      </c>
      <c r="L2829">
        <f>'LISTADO GENERAL '!A2341</f>
        <v>0</v>
      </c>
    </row>
    <row r="2830" spans="1:12">
      <c r="A2830" s="22">
        <v>2829</v>
      </c>
      <c r="B2830">
        <f>+'LISTADO GENERAL '!B2342</f>
        <v>0</v>
      </c>
      <c r="C2830">
        <f>+'LISTADO GENERAL '!E2342</f>
        <v>0</v>
      </c>
      <c r="D2830">
        <f>+'LISTADO GENERAL '!F2342</f>
        <v>0</v>
      </c>
      <c r="E2830">
        <f>+'LISTADO GENERAL '!I2342</f>
        <v>0</v>
      </c>
      <c r="F2830" s="20">
        <f>+'LISTADO GENERAL '!S2342</f>
        <v>0</v>
      </c>
      <c r="G2830">
        <f>+'LISTADO GENERAL '!T2342</f>
        <v>0</v>
      </c>
      <c r="H2830" s="21">
        <f>+'LISTADO GENERAL '!O2342</f>
        <v>0</v>
      </c>
      <c r="I2830">
        <f t="shared" si="82"/>
        <v>0</v>
      </c>
      <c r="J2830">
        <f>IF('LISTADO GENERAL '!K2342="EXENTO",'REF2'!I2830,I2830*1.16)</f>
        <v>0</v>
      </c>
      <c r="K2830" t="b">
        <f t="shared" si="83"/>
        <v>0</v>
      </c>
      <c r="L2830">
        <f>'LISTADO GENERAL '!A2342</f>
        <v>0</v>
      </c>
    </row>
    <row r="2831" spans="1:12">
      <c r="A2831" s="22">
        <v>2830</v>
      </c>
      <c r="B2831">
        <f>+'LISTADO GENERAL '!B2343</f>
        <v>0</v>
      </c>
      <c r="C2831">
        <f>+'LISTADO GENERAL '!E2343</f>
        <v>0</v>
      </c>
      <c r="D2831">
        <f>+'LISTADO GENERAL '!F2343</f>
        <v>0</v>
      </c>
      <c r="E2831">
        <f>+'LISTADO GENERAL '!I2343</f>
        <v>0</v>
      </c>
      <c r="F2831" s="20">
        <f>+'LISTADO GENERAL '!S2343</f>
        <v>0</v>
      </c>
      <c r="G2831">
        <f>+'LISTADO GENERAL '!T2343</f>
        <v>0</v>
      </c>
      <c r="H2831" s="21">
        <f>+'LISTADO GENERAL '!O2343</f>
        <v>0</v>
      </c>
      <c r="I2831">
        <f t="shared" si="82"/>
        <v>0</v>
      </c>
      <c r="J2831">
        <f>IF('LISTADO GENERAL '!K2343="EXENTO",'REF2'!I2831,I2831*1.16)</f>
        <v>0</v>
      </c>
      <c r="K2831" t="b">
        <f t="shared" si="83"/>
        <v>0</v>
      </c>
      <c r="L2831">
        <f>'LISTADO GENERAL '!A2343</f>
        <v>0</v>
      </c>
    </row>
    <row r="2832" spans="1:12">
      <c r="A2832" s="22">
        <v>2831</v>
      </c>
      <c r="B2832">
        <f>+'LISTADO GENERAL '!B2344</f>
        <v>0</v>
      </c>
      <c r="C2832">
        <f>+'LISTADO GENERAL '!E2344</f>
        <v>0</v>
      </c>
      <c r="D2832">
        <f>+'LISTADO GENERAL '!F2344</f>
        <v>0</v>
      </c>
      <c r="E2832">
        <f>+'LISTADO GENERAL '!I2344</f>
        <v>0</v>
      </c>
      <c r="F2832" s="20">
        <f>+'LISTADO GENERAL '!S2344</f>
        <v>0</v>
      </c>
      <c r="G2832">
        <f>+'LISTADO GENERAL '!T2344</f>
        <v>0</v>
      </c>
      <c r="H2832" s="21">
        <f>+'LISTADO GENERAL '!O2344</f>
        <v>0</v>
      </c>
      <c r="I2832">
        <f t="shared" si="82"/>
        <v>0</v>
      </c>
      <c r="J2832">
        <f>IF('LISTADO GENERAL '!K2344="EXENTO",'REF2'!I2832,I2832*1.16)</f>
        <v>0</v>
      </c>
      <c r="K2832" t="b">
        <f t="shared" si="83"/>
        <v>0</v>
      </c>
      <c r="L2832">
        <f>'LISTADO GENERAL '!A2344</f>
        <v>0</v>
      </c>
    </row>
    <row r="2833" spans="1:12">
      <c r="A2833" s="22">
        <v>2832</v>
      </c>
      <c r="B2833">
        <f>+'LISTADO GENERAL '!B2345</f>
        <v>0</v>
      </c>
      <c r="C2833">
        <f>+'LISTADO GENERAL '!E2345</f>
        <v>0</v>
      </c>
      <c r="D2833">
        <f>+'LISTADO GENERAL '!F2345</f>
        <v>0</v>
      </c>
      <c r="E2833">
        <f>+'LISTADO GENERAL '!I2345</f>
        <v>0</v>
      </c>
      <c r="F2833" s="20">
        <f>+'LISTADO GENERAL '!S2345</f>
        <v>0</v>
      </c>
      <c r="G2833">
        <f>+'LISTADO GENERAL '!T2345</f>
        <v>0</v>
      </c>
      <c r="H2833" s="21">
        <f>+'LISTADO GENERAL '!O2345</f>
        <v>0</v>
      </c>
      <c r="I2833">
        <f t="shared" si="82"/>
        <v>0</v>
      </c>
      <c r="J2833">
        <f>IF('LISTADO GENERAL '!K2345="EXENTO",'REF2'!I2833,I2833*1.16)</f>
        <v>0</v>
      </c>
      <c r="K2833" t="b">
        <f t="shared" si="83"/>
        <v>0</v>
      </c>
      <c r="L2833">
        <f>'LISTADO GENERAL '!A2345</f>
        <v>0</v>
      </c>
    </row>
    <row r="2834" spans="1:12">
      <c r="A2834" s="22">
        <v>2833</v>
      </c>
      <c r="B2834">
        <f>+'LISTADO GENERAL '!B2346</f>
        <v>0</v>
      </c>
      <c r="C2834">
        <f>+'LISTADO GENERAL '!E2346</f>
        <v>0</v>
      </c>
      <c r="D2834">
        <f>+'LISTADO GENERAL '!F2346</f>
        <v>0</v>
      </c>
      <c r="E2834">
        <f>+'LISTADO GENERAL '!I2346</f>
        <v>0</v>
      </c>
      <c r="F2834" s="20">
        <f>+'LISTADO GENERAL '!S2346</f>
        <v>0</v>
      </c>
      <c r="G2834">
        <f>+'LISTADO GENERAL '!T2346</f>
        <v>0</v>
      </c>
      <c r="H2834" s="21">
        <f>+'LISTADO GENERAL '!O2346</f>
        <v>0</v>
      </c>
      <c r="I2834">
        <f t="shared" si="82"/>
        <v>0</v>
      </c>
      <c r="J2834">
        <f>IF('LISTADO GENERAL '!K2346="EXENTO",'REF2'!I2834,I2834*1.16)</f>
        <v>0</v>
      </c>
      <c r="K2834" t="b">
        <f t="shared" si="83"/>
        <v>0</v>
      </c>
      <c r="L2834">
        <f>'LISTADO GENERAL '!A2346</f>
        <v>0</v>
      </c>
    </row>
    <row r="2835" spans="1:12">
      <c r="A2835" s="22">
        <v>2834</v>
      </c>
      <c r="B2835">
        <f>+'LISTADO GENERAL '!B2347</f>
        <v>0</v>
      </c>
      <c r="C2835">
        <f>+'LISTADO GENERAL '!E2347</f>
        <v>0</v>
      </c>
      <c r="D2835">
        <f>+'LISTADO GENERAL '!F2347</f>
        <v>0</v>
      </c>
      <c r="E2835">
        <f>+'LISTADO GENERAL '!I2347</f>
        <v>0</v>
      </c>
      <c r="F2835" s="20">
        <f>+'LISTADO GENERAL '!S2347</f>
        <v>0</v>
      </c>
      <c r="G2835">
        <f>+'LISTADO GENERAL '!T2347</f>
        <v>0</v>
      </c>
      <c r="H2835" s="21">
        <f>+'LISTADO GENERAL '!O2347</f>
        <v>0</v>
      </c>
      <c r="I2835">
        <f t="shared" si="82"/>
        <v>0</v>
      </c>
      <c r="J2835">
        <f>IF('LISTADO GENERAL '!K2347="EXENTO",'REF2'!I2835,I2835*1.16)</f>
        <v>0</v>
      </c>
      <c r="K2835" t="b">
        <f t="shared" si="83"/>
        <v>0</v>
      </c>
      <c r="L2835">
        <f>'LISTADO GENERAL '!A2347</f>
        <v>0</v>
      </c>
    </row>
    <row r="2836" spans="1:12">
      <c r="A2836" s="22">
        <v>2835</v>
      </c>
      <c r="B2836">
        <f>+'LISTADO GENERAL '!B2348</f>
        <v>0</v>
      </c>
      <c r="C2836">
        <f>+'LISTADO GENERAL '!E2348</f>
        <v>0</v>
      </c>
      <c r="D2836">
        <f>+'LISTADO GENERAL '!F2348</f>
        <v>0</v>
      </c>
      <c r="E2836">
        <f>+'LISTADO GENERAL '!I2348</f>
        <v>0</v>
      </c>
      <c r="F2836" s="20">
        <f>+'LISTADO GENERAL '!S2348</f>
        <v>0</v>
      </c>
      <c r="G2836">
        <f>+'LISTADO GENERAL '!T2348</f>
        <v>0</v>
      </c>
      <c r="H2836" s="21">
        <f>+'LISTADO GENERAL '!O2348</f>
        <v>0</v>
      </c>
      <c r="I2836">
        <f t="shared" si="82"/>
        <v>0</v>
      </c>
      <c r="J2836">
        <f>IF('LISTADO GENERAL '!K2348="EXENTO",'REF2'!I2836,I2836*1.16)</f>
        <v>0</v>
      </c>
      <c r="K2836" t="b">
        <f t="shared" si="83"/>
        <v>0</v>
      </c>
      <c r="L2836">
        <f>'LISTADO GENERAL '!A2348</f>
        <v>0</v>
      </c>
    </row>
    <row r="2837" spans="1:12">
      <c r="A2837" s="22">
        <v>2836</v>
      </c>
      <c r="B2837">
        <f>+'LISTADO GENERAL '!B2349</f>
        <v>0</v>
      </c>
      <c r="C2837">
        <f>+'LISTADO GENERAL '!E2349</f>
        <v>0</v>
      </c>
      <c r="D2837">
        <f>+'LISTADO GENERAL '!F2349</f>
        <v>0</v>
      </c>
      <c r="E2837">
        <f>+'LISTADO GENERAL '!I2349</f>
        <v>0</v>
      </c>
      <c r="F2837" s="20">
        <f>+'LISTADO GENERAL '!S2349</f>
        <v>0</v>
      </c>
      <c r="G2837">
        <f>+'LISTADO GENERAL '!T2349</f>
        <v>0</v>
      </c>
      <c r="H2837" s="21">
        <f>+'LISTADO GENERAL '!O2349</f>
        <v>0</v>
      </c>
      <c r="I2837">
        <f t="shared" si="82"/>
        <v>0</v>
      </c>
      <c r="J2837">
        <f>IF('LISTADO GENERAL '!K2349="EXENTO",'REF2'!I2837,I2837*1.16)</f>
        <v>0</v>
      </c>
      <c r="K2837" t="b">
        <f t="shared" si="83"/>
        <v>0</v>
      </c>
      <c r="L2837">
        <f>'LISTADO GENERAL '!A2349</f>
        <v>0</v>
      </c>
    </row>
    <row r="2838" spans="1:12">
      <c r="A2838" s="22">
        <v>2837</v>
      </c>
      <c r="B2838">
        <f>+'LISTADO GENERAL '!B2350</f>
        <v>0</v>
      </c>
      <c r="C2838">
        <f>+'LISTADO GENERAL '!E2350</f>
        <v>0</v>
      </c>
      <c r="D2838">
        <f>+'LISTADO GENERAL '!F2350</f>
        <v>0</v>
      </c>
      <c r="E2838">
        <f>+'LISTADO GENERAL '!I2350</f>
        <v>0</v>
      </c>
      <c r="F2838" s="20">
        <f>+'LISTADO GENERAL '!S2350</f>
        <v>0</v>
      </c>
      <c r="G2838">
        <f>+'LISTADO GENERAL '!T2350</f>
        <v>0</v>
      </c>
      <c r="H2838" s="21">
        <f>+'LISTADO GENERAL '!O2350</f>
        <v>0</v>
      </c>
      <c r="I2838">
        <f t="shared" si="82"/>
        <v>0</v>
      </c>
      <c r="J2838">
        <f>IF('LISTADO GENERAL '!K2350="EXENTO",'REF2'!I2838,I2838*1.16)</f>
        <v>0</v>
      </c>
      <c r="K2838" t="b">
        <f t="shared" si="83"/>
        <v>0</v>
      </c>
      <c r="L2838">
        <f>'LISTADO GENERAL '!A2350</f>
        <v>0</v>
      </c>
    </row>
    <row r="2839" spans="1:12">
      <c r="A2839" s="22">
        <v>2838</v>
      </c>
      <c r="B2839">
        <f>+'LISTADO GENERAL '!B2351</f>
        <v>0</v>
      </c>
      <c r="C2839">
        <f>+'LISTADO GENERAL '!E2351</f>
        <v>0</v>
      </c>
      <c r="D2839">
        <f>+'LISTADO GENERAL '!F2351</f>
        <v>0</v>
      </c>
      <c r="E2839">
        <f>+'LISTADO GENERAL '!I2351</f>
        <v>0</v>
      </c>
      <c r="F2839" s="20">
        <f>+'LISTADO GENERAL '!S2351</f>
        <v>0</v>
      </c>
      <c r="G2839">
        <f>+'LISTADO GENERAL '!T2351</f>
        <v>0</v>
      </c>
      <c r="H2839" s="21">
        <f>+'LISTADO GENERAL '!O2351</f>
        <v>0</v>
      </c>
      <c r="I2839">
        <f t="shared" si="82"/>
        <v>0</v>
      </c>
      <c r="J2839">
        <f>IF('LISTADO GENERAL '!K2351="EXENTO",'REF2'!I2839,I2839*1.16)</f>
        <v>0</v>
      </c>
      <c r="K2839" t="b">
        <f t="shared" si="83"/>
        <v>0</v>
      </c>
      <c r="L2839">
        <f>'LISTADO GENERAL '!A2351</f>
        <v>0</v>
      </c>
    </row>
    <row r="2840" spans="1:12">
      <c r="A2840" s="22">
        <v>2839</v>
      </c>
      <c r="B2840">
        <f>+'LISTADO GENERAL '!B2352</f>
        <v>0</v>
      </c>
      <c r="C2840">
        <f>+'LISTADO GENERAL '!E2352</f>
        <v>0</v>
      </c>
      <c r="D2840">
        <f>+'LISTADO GENERAL '!F2352</f>
        <v>0</v>
      </c>
      <c r="E2840">
        <f>+'LISTADO GENERAL '!I2352</f>
        <v>0</v>
      </c>
      <c r="F2840" s="20">
        <f>+'LISTADO GENERAL '!S2352</f>
        <v>0</v>
      </c>
      <c r="G2840">
        <f>+'LISTADO GENERAL '!T2352</f>
        <v>0</v>
      </c>
      <c r="H2840" s="21">
        <f>+'LISTADO GENERAL '!O2352</f>
        <v>0</v>
      </c>
      <c r="I2840">
        <f t="shared" si="82"/>
        <v>0</v>
      </c>
      <c r="J2840">
        <f>IF('LISTADO GENERAL '!K2352="EXENTO",'REF2'!I2840,I2840*1.16)</f>
        <v>0</v>
      </c>
      <c r="K2840" t="b">
        <f t="shared" si="83"/>
        <v>0</v>
      </c>
      <c r="L2840">
        <f>'LISTADO GENERAL '!A2352</f>
        <v>0</v>
      </c>
    </row>
    <row r="2841" spans="1:12">
      <c r="A2841" s="22">
        <v>2840</v>
      </c>
      <c r="B2841">
        <f>+'LISTADO GENERAL '!B2353</f>
        <v>0</v>
      </c>
      <c r="C2841">
        <f>+'LISTADO GENERAL '!E2353</f>
        <v>0</v>
      </c>
      <c r="D2841">
        <f>+'LISTADO GENERAL '!F2353</f>
        <v>0</v>
      </c>
      <c r="E2841">
        <f>+'LISTADO GENERAL '!I2353</f>
        <v>0</v>
      </c>
      <c r="F2841" s="20">
        <f>+'LISTADO GENERAL '!S2353</f>
        <v>0</v>
      </c>
      <c r="G2841">
        <f>+'LISTADO GENERAL '!T2353</f>
        <v>0</v>
      </c>
      <c r="H2841" s="21">
        <f>+'LISTADO GENERAL '!O2353</f>
        <v>0</v>
      </c>
      <c r="I2841">
        <f t="shared" si="82"/>
        <v>0</v>
      </c>
      <c r="J2841">
        <f>IF('LISTADO GENERAL '!K2353="EXENTO",'REF2'!I2841,I2841*1.16)</f>
        <v>0</v>
      </c>
      <c r="K2841" t="b">
        <f t="shared" si="83"/>
        <v>0</v>
      </c>
      <c r="L2841">
        <f>'LISTADO GENERAL '!A2353</f>
        <v>0</v>
      </c>
    </row>
    <row r="2842" spans="1:12">
      <c r="A2842" s="22">
        <v>2841</v>
      </c>
      <c r="B2842">
        <f>+'LISTADO GENERAL '!B2354</f>
        <v>0</v>
      </c>
      <c r="C2842">
        <f>+'LISTADO GENERAL '!E2354</f>
        <v>0</v>
      </c>
      <c r="D2842">
        <f>+'LISTADO GENERAL '!F2354</f>
        <v>0</v>
      </c>
      <c r="E2842">
        <f>+'LISTADO GENERAL '!I2354</f>
        <v>0</v>
      </c>
      <c r="F2842" s="20">
        <f>+'LISTADO GENERAL '!S2354</f>
        <v>0</v>
      </c>
      <c r="G2842">
        <f>+'LISTADO GENERAL '!T2354</f>
        <v>0</v>
      </c>
      <c r="H2842" s="21">
        <f>+'LISTADO GENERAL '!O2354</f>
        <v>0</v>
      </c>
      <c r="I2842">
        <f t="shared" si="82"/>
        <v>0</v>
      </c>
      <c r="J2842">
        <f>IF('LISTADO GENERAL '!K2354="EXENTO",'REF2'!I2842,I2842*1.16)</f>
        <v>0</v>
      </c>
      <c r="K2842" t="b">
        <f t="shared" si="83"/>
        <v>0</v>
      </c>
      <c r="L2842">
        <f>'LISTADO GENERAL '!A2354</f>
        <v>0</v>
      </c>
    </row>
    <row r="2843" spans="1:12">
      <c r="A2843" s="22">
        <v>2842</v>
      </c>
      <c r="B2843">
        <f>+'LISTADO GENERAL '!B2355</f>
        <v>0</v>
      </c>
      <c r="C2843">
        <f>+'LISTADO GENERAL '!E2355</f>
        <v>0</v>
      </c>
      <c r="D2843">
        <f>+'LISTADO GENERAL '!F2355</f>
        <v>0</v>
      </c>
      <c r="E2843">
        <f>+'LISTADO GENERAL '!I2355</f>
        <v>0</v>
      </c>
      <c r="F2843" s="20">
        <f>+'LISTADO GENERAL '!S2355</f>
        <v>0</v>
      </c>
      <c r="G2843">
        <f>+'LISTADO GENERAL '!T2355</f>
        <v>0</v>
      </c>
      <c r="H2843" s="21">
        <f>+'LISTADO GENERAL '!O2355</f>
        <v>0</v>
      </c>
      <c r="I2843">
        <f t="shared" si="82"/>
        <v>0</v>
      </c>
      <c r="J2843">
        <f>IF('LISTADO GENERAL '!K2355="EXENTO",'REF2'!I2843,I2843*1.16)</f>
        <v>0</v>
      </c>
      <c r="K2843" t="b">
        <f t="shared" si="83"/>
        <v>0</v>
      </c>
      <c r="L2843">
        <f>'LISTADO GENERAL '!A2355</f>
        <v>0</v>
      </c>
    </row>
    <row r="2844" spans="1:12">
      <c r="A2844" s="22">
        <v>2843</v>
      </c>
      <c r="B2844">
        <f>+'LISTADO GENERAL '!B2356</f>
        <v>0</v>
      </c>
      <c r="C2844">
        <f>+'LISTADO GENERAL '!E2356</f>
        <v>0</v>
      </c>
      <c r="D2844">
        <f>+'LISTADO GENERAL '!F2356</f>
        <v>0</v>
      </c>
      <c r="E2844">
        <f>+'LISTADO GENERAL '!I2356</f>
        <v>0</v>
      </c>
      <c r="F2844" s="20">
        <f>+'LISTADO GENERAL '!S2356</f>
        <v>0</v>
      </c>
      <c r="G2844">
        <f>+'LISTADO GENERAL '!T2356</f>
        <v>0</v>
      </c>
      <c r="H2844" s="21">
        <f>+'LISTADO GENERAL '!O2356</f>
        <v>0</v>
      </c>
      <c r="I2844">
        <f t="shared" si="82"/>
        <v>0</v>
      </c>
      <c r="J2844">
        <f>IF('LISTADO GENERAL '!K2356="EXENTO",'REF2'!I2844,I2844*1.16)</f>
        <v>0</v>
      </c>
      <c r="K2844" t="b">
        <f t="shared" si="83"/>
        <v>0</v>
      </c>
      <c r="L2844">
        <f>'LISTADO GENERAL '!A2356</f>
        <v>0</v>
      </c>
    </row>
    <row r="2845" spans="1:12">
      <c r="A2845" s="22">
        <v>2844</v>
      </c>
      <c r="B2845">
        <f>+'LISTADO GENERAL '!B2357</f>
        <v>0</v>
      </c>
      <c r="C2845">
        <f>+'LISTADO GENERAL '!E2357</f>
        <v>0</v>
      </c>
      <c r="D2845">
        <f>+'LISTADO GENERAL '!F2357</f>
        <v>0</v>
      </c>
      <c r="E2845">
        <f>+'LISTADO GENERAL '!I2357</f>
        <v>0</v>
      </c>
      <c r="F2845" s="20">
        <f>+'LISTADO GENERAL '!S2357</f>
        <v>0</v>
      </c>
      <c r="G2845">
        <f>+'LISTADO GENERAL '!T2357</f>
        <v>0</v>
      </c>
      <c r="H2845" s="21">
        <f>+'LISTADO GENERAL '!O2357</f>
        <v>0</v>
      </c>
      <c r="I2845">
        <f t="shared" si="82"/>
        <v>0</v>
      </c>
      <c r="J2845">
        <f>IF('LISTADO GENERAL '!K2357="EXENTO",'REF2'!I2845,I2845*1.16)</f>
        <v>0</v>
      </c>
      <c r="K2845" t="b">
        <f t="shared" si="83"/>
        <v>0</v>
      </c>
      <c r="L2845">
        <f>'LISTADO GENERAL '!A2357</f>
        <v>0</v>
      </c>
    </row>
    <row r="2846" spans="1:12">
      <c r="A2846" s="22">
        <v>2845</v>
      </c>
      <c r="B2846">
        <f>+'LISTADO GENERAL '!B2358</f>
        <v>0</v>
      </c>
      <c r="C2846">
        <f>+'LISTADO GENERAL '!E2358</f>
        <v>0</v>
      </c>
      <c r="D2846">
        <f>+'LISTADO GENERAL '!F2358</f>
        <v>0</v>
      </c>
      <c r="E2846">
        <f>+'LISTADO GENERAL '!I2358</f>
        <v>0</v>
      </c>
      <c r="F2846" s="20">
        <f>+'LISTADO GENERAL '!S2358</f>
        <v>0</v>
      </c>
      <c r="G2846">
        <f>+'LISTADO GENERAL '!T2358</f>
        <v>0</v>
      </c>
      <c r="H2846" s="21">
        <f>+'LISTADO GENERAL '!O2358</f>
        <v>0</v>
      </c>
      <c r="I2846">
        <f t="shared" si="82"/>
        <v>0</v>
      </c>
      <c r="J2846">
        <f>IF('LISTADO GENERAL '!K2358="EXENTO",'REF2'!I2846,I2846*1.16)</f>
        <v>0</v>
      </c>
      <c r="K2846" t="b">
        <f t="shared" si="83"/>
        <v>0</v>
      </c>
      <c r="L2846">
        <f>'LISTADO GENERAL '!A2358</f>
        <v>0</v>
      </c>
    </row>
    <row r="2847" spans="1:12">
      <c r="A2847" s="22">
        <v>2846</v>
      </c>
      <c r="B2847">
        <f>+'LISTADO GENERAL '!B2359</f>
        <v>0</v>
      </c>
      <c r="C2847">
        <f>+'LISTADO GENERAL '!E2359</f>
        <v>0</v>
      </c>
      <c r="D2847">
        <f>+'LISTADO GENERAL '!F2359</f>
        <v>0</v>
      </c>
      <c r="E2847">
        <f>+'LISTADO GENERAL '!I2359</f>
        <v>0</v>
      </c>
      <c r="F2847" s="20">
        <f>+'LISTADO GENERAL '!S2359</f>
        <v>0</v>
      </c>
      <c r="G2847">
        <f>+'LISTADO GENERAL '!T2359</f>
        <v>0</v>
      </c>
      <c r="H2847" s="21">
        <f>+'LISTADO GENERAL '!O2359</f>
        <v>0</v>
      </c>
      <c r="I2847">
        <f t="shared" si="82"/>
        <v>0</v>
      </c>
      <c r="J2847">
        <f>IF('LISTADO GENERAL '!K2359="EXENTO",'REF2'!I2847,I2847*1.16)</f>
        <v>0</v>
      </c>
      <c r="K2847" t="b">
        <f t="shared" si="83"/>
        <v>0</v>
      </c>
      <c r="L2847">
        <f>'LISTADO GENERAL '!A2359</f>
        <v>0</v>
      </c>
    </row>
    <row r="2848" spans="1:12">
      <c r="A2848" s="22">
        <v>2847</v>
      </c>
      <c r="B2848">
        <f>+'LISTADO GENERAL '!B2360</f>
        <v>0</v>
      </c>
      <c r="C2848">
        <f>+'LISTADO GENERAL '!E2360</f>
        <v>0</v>
      </c>
      <c r="D2848">
        <f>+'LISTADO GENERAL '!F2360</f>
        <v>0</v>
      </c>
      <c r="E2848">
        <f>+'LISTADO GENERAL '!I2360</f>
        <v>0</v>
      </c>
      <c r="F2848" s="20">
        <f>+'LISTADO GENERAL '!S2360</f>
        <v>0</v>
      </c>
      <c r="G2848">
        <f>+'LISTADO GENERAL '!T2360</f>
        <v>0</v>
      </c>
      <c r="H2848" s="21">
        <f>+'LISTADO GENERAL '!O2360</f>
        <v>0</v>
      </c>
      <c r="I2848">
        <f t="shared" si="82"/>
        <v>0</v>
      </c>
      <c r="J2848">
        <f>IF('LISTADO GENERAL '!K2360="EXENTO",'REF2'!I2848,I2848*1.16)</f>
        <v>0</v>
      </c>
      <c r="K2848" t="b">
        <f t="shared" si="83"/>
        <v>0</v>
      </c>
      <c r="L2848">
        <f>'LISTADO GENERAL '!A2360</f>
        <v>0</v>
      </c>
    </row>
    <row r="2849" spans="1:12">
      <c r="A2849" s="22">
        <v>2848</v>
      </c>
      <c r="B2849">
        <f>+'LISTADO GENERAL '!B2361</f>
        <v>0</v>
      </c>
      <c r="C2849">
        <f>+'LISTADO GENERAL '!E2361</f>
        <v>0</v>
      </c>
      <c r="D2849">
        <f>+'LISTADO GENERAL '!F2361</f>
        <v>0</v>
      </c>
      <c r="E2849">
        <f>+'LISTADO GENERAL '!I2361</f>
        <v>0</v>
      </c>
      <c r="F2849" s="20">
        <f>+'LISTADO GENERAL '!S2361</f>
        <v>0</v>
      </c>
      <c r="G2849">
        <f>+'LISTADO GENERAL '!T2361</f>
        <v>0</v>
      </c>
      <c r="H2849" s="21">
        <f>+'LISTADO GENERAL '!O2361</f>
        <v>0</v>
      </c>
      <c r="I2849">
        <f t="shared" si="82"/>
        <v>0</v>
      </c>
      <c r="J2849">
        <f>IF('LISTADO GENERAL '!K2361="EXENTO",'REF2'!I2849,I2849*1.16)</f>
        <v>0</v>
      </c>
      <c r="K2849" t="b">
        <f t="shared" si="83"/>
        <v>0</v>
      </c>
      <c r="L2849">
        <f>'LISTADO GENERAL '!A2361</f>
        <v>0</v>
      </c>
    </row>
    <row r="2850" spans="1:12">
      <c r="A2850" s="22">
        <v>2849</v>
      </c>
      <c r="B2850">
        <f>+'LISTADO GENERAL '!B2362</f>
        <v>0</v>
      </c>
      <c r="C2850">
        <f>+'LISTADO GENERAL '!E2362</f>
        <v>0</v>
      </c>
      <c r="D2850">
        <f>+'LISTADO GENERAL '!F2362</f>
        <v>0</v>
      </c>
      <c r="E2850">
        <f>+'LISTADO GENERAL '!I2362</f>
        <v>0</v>
      </c>
      <c r="F2850" s="20">
        <f>+'LISTADO GENERAL '!S2362</f>
        <v>0</v>
      </c>
      <c r="G2850">
        <f>+'LISTADO GENERAL '!T2362</f>
        <v>0</v>
      </c>
      <c r="H2850" s="21">
        <f>+'LISTADO GENERAL '!O2362</f>
        <v>0</v>
      </c>
      <c r="I2850">
        <f t="shared" si="82"/>
        <v>0</v>
      </c>
      <c r="J2850">
        <f>IF('LISTADO GENERAL '!K2362="EXENTO",'REF2'!I2850,I2850*1.16)</f>
        <v>0</v>
      </c>
      <c r="K2850" t="b">
        <f t="shared" si="83"/>
        <v>0</v>
      </c>
      <c r="L2850">
        <f>'LISTADO GENERAL '!A2362</f>
        <v>0</v>
      </c>
    </row>
    <row r="2851" spans="1:12">
      <c r="A2851" s="22">
        <v>2850</v>
      </c>
      <c r="B2851">
        <f>+'LISTADO GENERAL '!B2363</f>
        <v>0</v>
      </c>
      <c r="C2851">
        <f>+'LISTADO GENERAL '!E2363</f>
        <v>0</v>
      </c>
      <c r="D2851">
        <f>+'LISTADO GENERAL '!F2363</f>
        <v>0</v>
      </c>
      <c r="E2851">
        <f>+'LISTADO GENERAL '!I2363</f>
        <v>0</v>
      </c>
      <c r="F2851" s="20">
        <f>+'LISTADO GENERAL '!S2363</f>
        <v>0</v>
      </c>
      <c r="G2851">
        <f>+'LISTADO GENERAL '!T2363</f>
        <v>0</v>
      </c>
      <c r="H2851" s="21">
        <f>+'LISTADO GENERAL '!O2363</f>
        <v>0</v>
      </c>
      <c r="I2851">
        <f t="shared" si="82"/>
        <v>0</v>
      </c>
      <c r="J2851">
        <f>IF('LISTADO GENERAL '!K2363="EXENTO",'REF2'!I2851,I2851*1.16)</f>
        <v>0</v>
      </c>
      <c r="K2851" t="b">
        <f t="shared" si="83"/>
        <v>0</v>
      </c>
      <c r="L2851">
        <f>'LISTADO GENERAL '!A2363</f>
        <v>0</v>
      </c>
    </row>
    <row r="2852" spans="1:12">
      <c r="A2852" s="22">
        <v>2851</v>
      </c>
      <c r="B2852">
        <f>+'LISTADO GENERAL '!B2364</f>
        <v>0</v>
      </c>
      <c r="C2852">
        <f>+'LISTADO GENERAL '!E2364</f>
        <v>0</v>
      </c>
      <c r="D2852">
        <f>+'LISTADO GENERAL '!F2364</f>
        <v>0</v>
      </c>
      <c r="E2852">
        <f>+'LISTADO GENERAL '!I2364</f>
        <v>0</v>
      </c>
      <c r="F2852" s="20">
        <f>+'LISTADO GENERAL '!S2364</f>
        <v>0</v>
      </c>
      <c r="G2852">
        <f>+'LISTADO GENERAL '!T2364</f>
        <v>0</v>
      </c>
      <c r="H2852" s="21">
        <f>+'LISTADO GENERAL '!O2364</f>
        <v>0</v>
      </c>
      <c r="I2852">
        <f t="shared" si="82"/>
        <v>0</v>
      </c>
      <c r="J2852">
        <f>IF('LISTADO GENERAL '!K2364="EXENTO",'REF2'!I2852,I2852*1.16)</f>
        <v>0</v>
      </c>
      <c r="K2852" t="b">
        <f t="shared" si="83"/>
        <v>0</v>
      </c>
      <c r="L2852">
        <f>'LISTADO GENERAL '!A2364</f>
        <v>0</v>
      </c>
    </row>
    <row r="2853" spans="1:12">
      <c r="A2853" s="22">
        <v>2852</v>
      </c>
      <c r="B2853">
        <f>+'LISTADO GENERAL '!B2365</f>
        <v>0</v>
      </c>
      <c r="C2853">
        <f>+'LISTADO GENERAL '!E2365</f>
        <v>0</v>
      </c>
      <c r="D2853">
        <f>+'LISTADO GENERAL '!F2365</f>
        <v>0</v>
      </c>
      <c r="E2853">
        <f>+'LISTADO GENERAL '!I2365</f>
        <v>0</v>
      </c>
      <c r="F2853" s="20">
        <f>+'LISTADO GENERAL '!S2365</f>
        <v>0</v>
      </c>
      <c r="G2853">
        <f>+'LISTADO GENERAL '!T2365</f>
        <v>0</v>
      </c>
      <c r="H2853" s="21">
        <f>+'LISTADO GENERAL '!O2365</f>
        <v>0</v>
      </c>
      <c r="I2853">
        <f t="shared" si="82"/>
        <v>0</v>
      </c>
      <c r="J2853">
        <f>IF('LISTADO GENERAL '!K2365="EXENTO",'REF2'!I2853,I2853*1.16)</f>
        <v>0</v>
      </c>
      <c r="K2853" t="b">
        <f t="shared" si="83"/>
        <v>0</v>
      </c>
      <c r="L2853">
        <f>'LISTADO GENERAL '!A2365</f>
        <v>0</v>
      </c>
    </row>
    <row r="2854" spans="1:12">
      <c r="A2854" s="22">
        <v>2853</v>
      </c>
      <c r="B2854">
        <f>+'LISTADO GENERAL '!B2366</f>
        <v>0</v>
      </c>
      <c r="C2854">
        <f>+'LISTADO GENERAL '!E2366</f>
        <v>0</v>
      </c>
      <c r="D2854">
        <f>+'LISTADO GENERAL '!F2366</f>
        <v>0</v>
      </c>
      <c r="E2854">
        <f>+'LISTADO GENERAL '!I2366</f>
        <v>0</v>
      </c>
      <c r="F2854" s="20">
        <f>+'LISTADO GENERAL '!S2366</f>
        <v>0</v>
      </c>
      <c r="G2854">
        <f>+'LISTADO GENERAL '!T2366</f>
        <v>0</v>
      </c>
      <c r="H2854" s="21">
        <f>+'LISTADO GENERAL '!O2366</f>
        <v>0</v>
      </c>
      <c r="I2854">
        <f t="shared" si="82"/>
        <v>0</v>
      </c>
      <c r="J2854">
        <f>IF('LISTADO GENERAL '!K2366="EXENTO",'REF2'!I2854,I2854*1.16)</f>
        <v>0</v>
      </c>
      <c r="K2854" t="b">
        <f t="shared" si="83"/>
        <v>0</v>
      </c>
      <c r="L2854">
        <f>'LISTADO GENERAL '!A2366</f>
        <v>0</v>
      </c>
    </row>
    <row r="2855" spans="1:12">
      <c r="A2855" s="22">
        <v>2854</v>
      </c>
      <c r="B2855">
        <f>+'LISTADO GENERAL '!B2367</f>
        <v>0</v>
      </c>
      <c r="C2855">
        <f>+'LISTADO GENERAL '!E2367</f>
        <v>0</v>
      </c>
      <c r="D2855">
        <f>+'LISTADO GENERAL '!F2367</f>
        <v>0</v>
      </c>
      <c r="E2855">
        <f>+'LISTADO GENERAL '!I2367</f>
        <v>0</v>
      </c>
      <c r="F2855" s="20">
        <f>+'LISTADO GENERAL '!S2367</f>
        <v>0</v>
      </c>
      <c r="G2855">
        <f>+'LISTADO GENERAL '!T2367</f>
        <v>0</v>
      </c>
      <c r="H2855" s="21">
        <f>+'LISTADO GENERAL '!O2367</f>
        <v>0</v>
      </c>
      <c r="I2855">
        <f t="shared" si="82"/>
        <v>0</v>
      </c>
      <c r="J2855">
        <f>IF('LISTADO GENERAL '!K2367="EXENTO",'REF2'!I2855,I2855*1.16)</f>
        <v>0</v>
      </c>
      <c r="K2855" t="b">
        <f t="shared" si="83"/>
        <v>0</v>
      </c>
      <c r="L2855">
        <f>'LISTADO GENERAL '!A2367</f>
        <v>0</v>
      </c>
    </row>
    <row r="2856" spans="1:12">
      <c r="A2856" s="22">
        <v>2855</v>
      </c>
      <c r="B2856">
        <f>+'LISTADO GENERAL '!B2368</f>
        <v>0</v>
      </c>
      <c r="C2856">
        <f>+'LISTADO GENERAL '!E2368</f>
        <v>0</v>
      </c>
      <c r="D2856">
        <f>+'LISTADO GENERAL '!F2368</f>
        <v>0</v>
      </c>
      <c r="E2856">
        <f>+'LISTADO GENERAL '!I2368</f>
        <v>0</v>
      </c>
      <c r="F2856" s="20">
        <f>+'LISTADO GENERAL '!S2368</f>
        <v>0</v>
      </c>
      <c r="G2856">
        <f>+'LISTADO GENERAL '!T2368</f>
        <v>0</v>
      </c>
      <c r="H2856" s="21">
        <f>+'LISTADO GENERAL '!O2368</f>
        <v>0</v>
      </c>
      <c r="I2856">
        <f t="shared" si="82"/>
        <v>0</v>
      </c>
      <c r="J2856">
        <f>IF('LISTADO GENERAL '!K2368="EXENTO",'REF2'!I2856,I2856*1.16)</f>
        <v>0</v>
      </c>
      <c r="K2856" t="b">
        <f t="shared" si="83"/>
        <v>0</v>
      </c>
      <c r="L2856">
        <f>'LISTADO GENERAL '!A2368</f>
        <v>0</v>
      </c>
    </row>
    <row r="2857" spans="1:12">
      <c r="A2857" s="22">
        <v>2856</v>
      </c>
      <c r="B2857">
        <f>+'LISTADO GENERAL '!B2369</f>
        <v>0</v>
      </c>
      <c r="C2857">
        <f>+'LISTADO GENERAL '!E2369</f>
        <v>0</v>
      </c>
      <c r="D2857">
        <f>+'LISTADO GENERAL '!F2369</f>
        <v>0</v>
      </c>
      <c r="E2857">
        <f>+'LISTADO GENERAL '!I2369</f>
        <v>0</v>
      </c>
      <c r="F2857" s="20">
        <f>+'LISTADO GENERAL '!S2369</f>
        <v>0</v>
      </c>
      <c r="G2857">
        <f>+'LISTADO GENERAL '!T2369</f>
        <v>0</v>
      </c>
      <c r="H2857" s="21">
        <f>+'LISTADO GENERAL '!O2369</f>
        <v>0</v>
      </c>
      <c r="I2857">
        <f t="shared" si="82"/>
        <v>0</v>
      </c>
      <c r="J2857">
        <f>IF('LISTADO GENERAL '!K2369="EXENTO",'REF2'!I2857,I2857*1.16)</f>
        <v>0</v>
      </c>
      <c r="K2857" t="b">
        <f t="shared" si="83"/>
        <v>0</v>
      </c>
      <c r="L2857">
        <f>'LISTADO GENERAL '!A2369</f>
        <v>0</v>
      </c>
    </row>
    <row r="2858" spans="1:12">
      <c r="A2858" s="22">
        <v>2857</v>
      </c>
      <c r="B2858">
        <f>+'LISTADO GENERAL '!B2370</f>
        <v>0</v>
      </c>
      <c r="C2858">
        <f>+'LISTADO GENERAL '!E2370</f>
        <v>0</v>
      </c>
      <c r="D2858">
        <f>+'LISTADO GENERAL '!F2370</f>
        <v>0</v>
      </c>
      <c r="E2858">
        <f>+'LISTADO GENERAL '!I2370</f>
        <v>0</v>
      </c>
      <c r="F2858" s="20">
        <f>+'LISTADO GENERAL '!S2370</f>
        <v>0</v>
      </c>
      <c r="G2858">
        <f>+'LISTADO GENERAL '!T2370</f>
        <v>0</v>
      </c>
      <c r="H2858" s="21">
        <f>+'LISTADO GENERAL '!O2370</f>
        <v>0</v>
      </c>
      <c r="I2858">
        <f t="shared" si="82"/>
        <v>0</v>
      </c>
      <c r="J2858">
        <f>IF('LISTADO GENERAL '!K2370="EXENTO",'REF2'!I2858,I2858*1.16)</f>
        <v>0</v>
      </c>
      <c r="K2858" t="b">
        <f t="shared" si="83"/>
        <v>0</v>
      </c>
      <c r="L2858">
        <f>'LISTADO GENERAL '!A2370</f>
        <v>0</v>
      </c>
    </row>
    <row r="2859" spans="1:12">
      <c r="A2859" s="22">
        <v>2858</v>
      </c>
      <c r="B2859">
        <f>+'LISTADO GENERAL '!B2371</f>
        <v>0</v>
      </c>
      <c r="C2859">
        <f>+'LISTADO GENERAL '!E2371</f>
        <v>0</v>
      </c>
      <c r="D2859">
        <f>+'LISTADO GENERAL '!F2371</f>
        <v>0</v>
      </c>
      <c r="E2859">
        <f>+'LISTADO GENERAL '!I2371</f>
        <v>0</v>
      </c>
      <c r="F2859" s="20">
        <f>+'LISTADO GENERAL '!S2371</f>
        <v>0</v>
      </c>
      <c r="G2859">
        <f>+'LISTADO GENERAL '!T2371</f>
        <v>0</v>
      </c>
      <c r="H2859" s="21">
        <f>+'LISTADO GENERAL '!O2371</f>
        <v>0</v>
      </c>
      <c r="I2859">
        <f t="shared" si="82"/>
        <v>0</v>
      </c>
      <c r="J2859">
        <f>IF('LISTADO GENERAL '!K2371="EXENTO",'REF2'!I2859,I2859*1.16)</f>
        <v>0</v>
      </c>
      <c r="K2859" t="b">
        <f t="shared" si="83"/>
        <v>0</v>
      </c>
      <c r="L2859">
        <f>'LISTADO GENERAL '!A2371</f>
        <v>0</v>
      </c>
    </row>
    <row r="2860" spans="1:12">
      <c r="A2860" s="22">
        <v>2859</v>
      </c>
      <c r="B2860">
        <f>+'LISTADO GENERAL '!B2372</f>
        <v>0</v>
      </c>
      <c r="C2860">
        <f>+'LISTADO GENERAL '!E2372</f>
        <v>0</v>
      </c>
      <c r="D2860">
        <f>+'LISTADO GENERAL '!F2372</f>
        <v>0</v>
      </c>
      <c r="E2860">
        <f>+'LISTADO GENERAL '!I2372</f>
        <v>0</v>
      </c>
      <c r="F2860" s="20">
        <f>+'LISTADO GENERAL '!S2372</f>
        <v>0</v>
      </c>
      <c r="G2860">
        <f>+'LISTADO GENERAL '!T2372</f>
        <v>0</v>
      </c>
      <c r="H2860" s="21">
        <f>+'LISTADO GENERAL '!O2372</f>
        <v>0</v>
      </c>
      <c r="I2860">
        <f t="shared" si="82"/>
        <v>0</v>
      </c>
      <c r="J2860">
        <f>IF('LISTADO GENERAL '!K2372="EXENTO",'REF2'!I2860,I2860*1.16)</f>
        <v>0</v>
      </c>
      <c r="K2860" t="b">
        <f t="shared" si="83"/>
        <v>0</v>
      </c>
      <c r="L2860">
        <f>'LISTADO GENERAL '!A2372</f>
        <v>0</v>
      </c>
    </row>
    <row r="2861" spans="1:12">
      <c r="A2861" s="22">
        <v>2860</v>
      </c>
      <c r="B2861">
        <f>+'LISTADO GENERAL '!B2373</f>
        <v>0</v>
      </c>
      <c r="C2861">
        <f>+'LISTADO GENERAL '!E2373</f>
        <v>0</v>
      </c>
      <c r="D2861">
        <f>+'LISTADO GENERAL '!F2373</f>
        <v>0</v>
      </c>
      <c r="E2861">
        <f>+'LISTADO GENERAL '!I2373</f>
        <v>0</v>
      </c>
      <c r="F2861" s="20">
        <f>+'LISTADO GENERAL '!S2373</f>
        <v>0</v>
      </c>
      <c r="G2861">
        <f>+'LISTADO GENERAL '!T2373</f>
        <v>0</v>
      </c>
      <c r="H2861" s="21">
        <f>+'LISTADO GENERAL '!O2373</f>
        <v>0</v>
      </c>
      <c r="I2861">
        <f t="shared" si="82"/>
        <v>0</v>
      </c>
      <c r="J2861">
        <f>IF('LISTADO GENERAL '!K2373="EXENTO",'REF2'!I2861,I2861*1.16)</f>
        <v>0</v>
      </c>
      <c r="K2861" t="b">
        <f t="shared" si="83"/>
        <v>0</v>
      </c>
      <c r="L2861">
        <f>'LISTADO GENERAL '!A2373</f>
        <v>0</v>
      </c>
    </row>
    <row r="2862" spans="1:12">
      <c r="A2862" s="22">
        <v>2861</v>
      </c>
      <c r="B2862">
        <f>+'LISTADO GENERAL '!B2374</f>
        <v>0</v>
      </c>
      <c r="C2862">
        <f>+'LISTADO GENERAL '!E2374</f>
        <v>0</v>
      </c>
      <c r="D2862">
        <f>+'LISTADO GENERAL '!F2374</f>
        <v>0</v>
      </c>
      <c r="E2862">
        <f>+'LISTADO GENERAL '!I2374</f>
        <v>0</v>
      </c>
      <c r="F2862" s="20">
        <f>+'LISTADO GENERAL '!S2374</f>
        <v>0</v>
      </c>
      <c r="G2862">
        <f>+'LISTADO GENERAL '!T2374</f>
        <v>0</v>
      </c>
      <c r="H2862" s="21">
        <f>+'LISTADO GENERAL '!O2374</f>
        <v>0</v>
      </c>
      <c r="I2862">
        <f t="shared" si="82"/>
        <v>0</v>
      </c>
      <c r="J2862">
        <f>IF('LISTADO GENERAL '!K2374="EXENTO",'REF2'!I2862,I2862*1.16)</f>
        <v>0</v>
      </c>
      <c r="K2862" t="b">
        <f t="shared" si="83"/>
        <v>0</v>
      </c>
      <c r="L2862">
        <f>'LISTADO GENERAL '!A2374</f>
        <v>0</v>
      </c>
    </row>
    <row r="2863" spans="1:12">
      <c r="A2863" s="22">
        <v>2862</v>
      </c>
      <c r="B2863">
        <f>+'LISTADO GENERAL '!B2375</f>
        <v>0</v>
      </c>
      <c r="C2863">
        <f>+'LISTADO GENERAL '!E2375</f>
        <v>0</v>
      </c>
      <c r="D2863">
        <f>+'LISTADO GENERAL '!F2375</f>
        <v>0</v>
      </c>
      <c r="E2863">
        <f>+'LISTADO GENERAL '!I2375</f>
        <v>0</v>
      </c>
      <c r="F2863" s="20">
        <f>+'LISTADO GENERAL '!S2375</f>
        <v>0</v>
      </c>
      <c r="G2863">
        <f>+'LISTADO GENERAL '!T2375</f>
        <v>0</v>
      </c>
      <c r="H2863" s="21">
        <f>+'LISTADO GENERAL '!O2375</f>
        <v>0</v>
      </c>
      <c r="I2863">
        <f t="shared" si="82"/>
        <v>0</v>
      </c>
      <c r="J2863">
        <f>IF('LISTADO GENERAL '!K2375="EXENTO",'REF2'!I2863,I2863*1.16)</f>
        <v>0</v>
      </c>
      <c r="K2863" t="b">
        <f t="shared" si="83"/>
        <v>0</v>
      </c>
      <c r="L2863">
        <f>'LISTADO GENERAL '!A2375</f>
        <v>0</v>
      </c>
    </row>
    <row r="2864" spans="1:12">
      <c r="A2864" s="22">
        <v>2863</v>
      </c>
      <c r="B2864">
        <f>+'LISTADO GENERAL '!B2376</f>
        <v>0</v>
      </c>
      <c r="C2864">
        <f>+'LISTADO GENERAL '!E2376</f>
        <v>0</v>
      </c>
      <c r="D2864">
        <f>+'LISTADO GENERAL '!F2376</f>
        <v>0</v>
      </c>
      <c r="E2864">
        <f>+'LISTADO GENERAL '!I2376</f>
        <v>0</v>
      </c>
      <c r="F2864" s="20">
        <f>+'LISTADO GENERAL '!S2376</f>
        <v>0</v>
      </c>
      <c r="G2864">
        <f>+'LISTADO GENERAL '!T2376</f>
        <v>0</v>
      </c>
      <c r="H2864" s="21">
        <f>+'LISTADO GENERAL '!O2376</f>
        <v>0</v>
      </c>
      <c r="I2864">
        <f t="shared" si="82"/>
        <v>0</v>
      </c>
      <c r="J2864">
        <f>IF('LISTADO GENERAL '!K2376="EXENTO",'REF2'!I2864,I2864*1.16)</f>
        <v>0</v>
      </c>
      <c r="K2864" t="b">
        <f t="shared" si="83"/>
        <v>0</v>
      </c>
      <c r="L2864">
        <f>'LISTADO GENERAL '!A2376</f>
        <v>0</v>
      </c>
    </row>
    <row r="2865" spans="1:12">
      <c r="A2865" s="22">
        <v>2864</v>
      </c>
      <c r="B2865">
        <f>+'LISTADO GENERAL '!B2377</f>
        <v>0</v>
      </c>
      <c r="C2865">
        <f>+'LISTADO GENERAL '!E2377</f>
        <v>0</v>
      </c>
      <c r="D2865">
        <f>+'LISTADO GENERAL '!F2377</f>
        <v>0</v>
      </c>
      <c r="E2865">
        <f>+'LISTADO GENERAL '!I2377</f>
        <v>0</v>
      </c>
      <c r="F2865" s="20">
        <f>+'LISTADO GENERAL '!S2377</f>
        <v>0</v>
      </c>
      <c r="G2865">
        <f>+'LISTADO GENERAL '!T2377</f>
        <v>0</v>
      </c>
      <c r="H2865" s="21">
        <f>+'LISTADO GENERAL '!O2377</f>
        <v>0</v>
      </c>
      <c r="I2865">
        <f t="shared" si="82"/>
        <v>0</v>
      </c>
      <c r="J2865">
        <f>IF('LISTADO GENERAL '!K2377="EXENTO",'REF2'!I2865,I2865*1.16)</f>
        <v>0</v>
      </c>
      <c r="K2865" t="b">
        <f t="shared" si="83"/>
        <v>0</v>
      </c>
      <c r="L2865">
        <f>'LISTADO GENERAL '!A2377</f>
        <v>0</v>
      </c>
    </row>
    <row r="2866" spans="1:12">
      <c r="A2866" s="22">
        <v>2865</v>
      </c>
      <c r="B2866">
        <f>+'LISTADO GENERAL '!B2378</f>
        <v>0</v>
      </c>
      <c r="C2866">
        <f>+'LISTADO GENERAL '!E2378</f>
        <v>0</v>
      </c>
      <c r="D2866">
        <f>+'LISTADO GENERAL '!F2378</f>
        <v>0</v>
      </c>
      <c r="E2866">
        <f>+'LISTADO GENERAL '!I2378</f>
        <v>0</v>
      </c>
      <c r="F2866" s="20">
        <f>+'LISTADO GENERAL '!S2378</f>
        <v>0</v>
      </c>
      <c r="G2866">
        <f>+'LISTADO GENERAL '!T2378</f>
        <v>0</v>
      </c>
      <c r="H2866" s="21">
        <f>+'LISTADO GENERAL '!O2378</f>
        <v>0</v>
      </c>
      <c r="I2866">
        <f t="shared" si="82"/>
        <v>0</v>
      </c>
      <c r="J2866">
        <f>IF('LISTADO GENERAL '!K2378="EXENTO",'REF2'!I2866,I2866*1.16)</f>
        <v>0</v>
      </c>
      <c r="K2866" t="b">
        <f t="shared" si="83"/>
        <v>0</v>
      </c>
      <c r="L2866">
        <f>'LISTADO GENERAL '!A2378</f>
        <v>0</v>
      </c>
    </row>
    <row r="2867" spans="1:12">
      <c r="A2867" s="22">
        <v>2866</v>
      </c>
      <c r="B2867">
        <f>+'LISTADO GENERAL '!B2379</f>
        <v>0</v>
      </c>
      <c r="C2867">
        <f>+'LISTADO GENERAL '!E2379</f>
        <v>0</v>
      </c>
      <c r="D2867">
        <f>+'LISTADO GENERAL '!F2379</f>
        <v>0</v>
      </c>
      <c r="E2867">
        <f>+'LISTADO GENERAL '!I2379</f>
        <v>0</v>
      </c>
      <c r="F2867" s="20">
        <f>+'LISTADO GENERAL '!S2379</f>
        <v>0</v>
      </c>
      <c r="G2867">
        <f>+'LISTADO GENERAL '!T2379</f>
        <v>0</v>
      </c>
      <c r="H2867" s="21">
        <f>+'LISTADO GENERAL '!O2379</f>
        <v>0</v>
      </c>
      <c r="I2867">
        <f t="shared" si="82"/>
        <v>0</v>
      </c>
      <c r="J2867">
        <f>IF('LISTADO GENERAL '!K2379="EXENTO",'REF2'!I2867,I2867*1.16)</f>
        <v>0</v>
      </c>
      <c r="K2867" t="b">
        <f t="shared" si="83"/>
        <v>0</v>
      </c>
      <c r="L2867">
        <f>'LISTADO GENERAL '!A2379</f>
        <v>0</v>
      </c>
    </row>
    <row r="2868" spans="1:12">
      <c r="A2868" s="22">
        <v>2867</v>
      </c>
      <c r="B2868">
        <f>+'LISTADO GENERAL '!B2380</f>
        <v>0</v>
      </c>
      <c r="C2868">
        <f>+'LISTADO GENERAL '!E2380</f>
        <v>0</v>
      </c>
      <c r="D2868">
        <f>+'LISTADO GENERAL '!F2380</f>
        <v>0</v>
      </c>
      <c r="E2868">
        <f>+'LISTADO GENERAL '!I2380</f>
        <v>0</v>
      </c>
      <c r="F2868" s="20">
        <f>+'LISTADO GENERAL '!S2380</f>
        <v>0</v>
      </c>
      <c r="G2868">
        <f>+'LISTADO GENERAL '!T2380</f>
        <v>0</v>
      </c>
      <c r="H2868" s="21">
        <f>+'LISTADO GENERAL '!O2380</f>
        <v>0</v>
      </c>
      <c r="I2868">
        <f t="shared" si="82"/>
        <v>0</v>
      </c>
      <c r="J2868">
        <f>IF('LISTADO GENERAL '!K2380="EXENTO",'REF2'!I2868,I2868*1.16)</f>
        <v>0</v>
      </c>
      <c r="K2868" t="b">
        <f t="shared" si="83"/>
        <v>0</v>
      </c>
      <c r="L2868">
        <f>'LISTADO GENERAL '!A2380</f>
        <v>0</v>
      </c>
    </row>
    <row r="2869" spans="1:12">
      <c r="A2869" s="22">
        <v>2868</v>
      </c>
      <c r="B2869">
        <f>+'LISTADO GENERAL '!B2381</f>
        <v>0</v>
      </c>
      <c r="C2869">
        <f>+'LISTADO GENERAL '!E2381</f>
        <v>0</v>
      </c>
      <c r="D2869">
        <f>+'LISTADO GENERAL '!F2381</f>
        <v>0</v>
      </c>
      <c r="E2869">
        <f>+'LISTADO GENERAL '!I2381</f>
        <v>0</v>
      </c>
      <c r="F2869" s="20">
        <f>+'LISTADO GENERAL '!S2381</f>
        <v>0</v>
      </c>
      <c r="G2869">
        <f>+'LISTADO GENERAL '!T2381</f>
        <v>0</v>
      </c>
      <c r="H2869" s="21">
        <f>+'LISTADO GENERAL '!O2381</f>
        <v>0</v>
      </c>
      <c r="I2869">
        <f t="shared" si="82"/>
        <v>0</v>
      </c>
      <c r="J2869">
        <f>IF('LISTADO GENERAL '!K2381="EXENTO",'REF2'!I2869,I2869*1.16)</f>
        <v>0</v>
      </c>
      <c r="K2869" t="b">
        <f t="shared" si="83"/>
        <v>0</v>
      </c>
      <c r="L2869">
        <f>'LISTADO GENERAL '!A2381</f>
        <v>0</v>
      </c>
    </row>
    <row r="2870" spans="1:12">
      <c r="A2870" s="22">
        <v>2869</v>
      </c>
      <c r="B2870">
        <f>+'LISTADO GENERAL '!B2382</f>
        <v>0</v>
      </c>
      <c r="C2870">
        <f>+'LISTADO GENERAL '!E2382</f>
        <v>0</v>
      </c>
      <c r="D2870">
        <f>+'LISTADO GENERAL '!F2382</f>
        <v>0</v>
      </c>
      <c r="E2870">
        <f>+'LISTADO GENERAL '!I2382</f>
        <v>0</v>
      </c>
      <c r="F2870" s="20">
        <f>+'LISTADO GENERAL '!S2382</f>
        <v>0</v>
      </c>
      <c r="G2870">
        <f>+'LISTADO GENERAL '!T2382</f>
        <v>0</v>
      </c>
      <c r="H2870" s="21">
        <f>+'LISTADO GENERAL '!O2382</f>
        <v>0</v>
      </c>
      <c r="I2870">
        <f t="shared" si="82"/>
        <v>0</v>
      </c>
      <c r="J2870">
        <f>IF('LISTADO GENERAL '!K2382="EXENTO",'REF2'!I2870,I2870*1.16)</f>
        <v>0</v>
      </c>
      <c r="K2870" t="b">
        <f t="shared" si="83"/>
        <v>0</v>
      </c>
      <c r="L2870">
        <f>'LISTADO GENERAL '!A2382</f>
        <v>0</v>
      </c>
    </row>
    <row r="2871" spans="1:12">
      <c r="A2871" s="22">
        <v>2870</v>
      </c>
      <c r="B2871">
        <f>+'LISTADO GENERAL '!B2383</f>
        <v>0</v>
      </c>
      <c r="C2871">
        <f>+'LISTADO GENERAL '!E2383</f>
        <v>0</v>
      </c>
      <c r="D2871">
        <f>+'LISTADO GENERAL '!F2383</f>
        <v>0</v>
      </c>
      <c r="E2871">
        <f>+'LISTADO GENERAL '!I2383</f>
        <v>0</v>
      </c>
      <c r="F2871" s="20">
        <f>+'LISTADO GENERAL '!S2383</f>
        <v>0</v>
      </c>
      <c r="G2871">
        <f>+'LISTADO GENERAL '!T2383</f>
        <v>0</v>
      </c>
      <c r="H2871" s="21">
        <f>+'LISTADO GENERAL '!O2383</f>
        <v>0</v>
      </c>
      <c r="I2871">
        <f t="shared" si="82"/>
        <v>0</v>
      </c>
      <c r="J2871">
        <f>IF('LISTADO GENERAL '!K2383="EXENTO",'REF2'!I2871,I2871*1.16)</f>
        <v>0</v>
      </c>
      <c r="K2871" t="b">
        <f t="shared" si="83"/>
        <v>0</v>
      </c>
      <c r="L2871">
        <f>'LISTADO GENERAL '!A2383</f>
        <v>0</v>
      </c>
    </row>
    <row r="2872" spans="1:12">
      <c r="A2872" s="22">
        <v>2871</v>
      </c>
      <c r="B2872">
        <f>+'LISTADO GENERAL '!B2384</f>
        <v>0</v>
      </c>
      <c r="C2872">
        <f>+'LISTADO GENERAL '!E2384</f>
        <v>0</v>
      </c>
      <c r="D2872">
        <f>+'LISTADO GENERAL '!F2384</f>
        <v>0</v>
      </c>
      <c r="E2872">
        <f>+'LISTADO GENERAL '!I2384</f>
        <v>0</v>
      </c>
      <c r="F2872" s="20">
        <f>+'LISTADO GENERAL '!S2384</f>
        <v>0</v>
      </c>
      <c r="G2872">
        <f>+'LISTADO GENERAL '!T2384</f>
        <v>0</v>
      </c>
      <c r="H2872" s="21">
        <f>+'LISTADO GENERAL '!O2384</f>
        <v>0</v>
      </c>
      <c r="I2872">
        <f t="shared" si="82"/>
        <v>0</v>
      </c>
      <c r="J2872">
        <f>IF('LISTADO GENERAL '!K2384="EXENTO",'REF2'!I2872,I2872*1.16)</f>
        <v>0</v>
      </c>
      <c r="K2872" t="b">
        <f t="shared" si="83"/>
        <v>0</v>
      </c>
      <c r="L2872">
        <f>'LISTADO GENERAL '!A2384</f>
        <v>0</v>
      </c>
    </row>
    <row r="2873" spans="1:12">
      <c r="A2873" s="22">
        <v>2872</v>
      </c>
      <c r="B2873">
        <f>+'LISTADO GENERAL '!B2385</f>
        <v>0</v>
      </c>
      <c r="C2873">
        <f>+'LISTADO GENERAL '!E2385</f>
        <v>0</v>
      </c>
      <c r="D2873">
        <f>+'LISTADO GENERAL '!F2385</f>
        <v>0</v>
      </c>
      <c r="E2873">
        <f>+'LISTADO GENERAL '!I2385</f>
        <v>0</v>
      </c>
      <c r="F2873" s="20">
        <f>+'LISTADO GENERAL '!S2385</f>
        <v>0</v>
      </c>
      <c r="G2873">
        <f>+'LISTADO GENERAL '!T2385</f>
        <v>0</v>
      </c>
      <c r="H2873" s="21">
        <f>+'LISTADO GENERAL '!O2385</f>
        <v>0</v>
      </c>
      <c r="I2873">
        <f t="shared" si="82"/>
        <v>0</v>
      </c>
      <c r="J2873">
        <f>IF('LISTADO GENERAL '!K2385="EXENTO",'REF2'!I2873,I2873*1.16)</f>
        <v>0</v>
      </c>
      <c r="K2873" t="b">
        <f t="shared" si="83"/>
        <v>0</v>
      </c>
      <c r="L2873">
        <f>'LISTADO GENERAL '!A2385</f>
        <v>0</v>
      </c>
    </row>
    <row r="2874" spans="1:12">
      <c r="A2874" s="22">
        <v>2873</v>
      </c>
      <c r="B2874">
        <f>+'LISTADO GENERAL '!B2386</f>
        <v>0</v>
      </c>
      <c r="C2874">
        <f>+'LISTADO GENERAL '!E2386</f>
        <v>0</v>
      </c>
      <c r="D2874">
        <f>+'LISTADO GENERAL '!F2386</f>
        <v>0</v>
      </c>
      <c r="E2874">
        <f>+'LISTADO GENERAL '!I2386</f>
        <v>0</v>
      </c>
      <c r="F2874" s="20">
        <f>+'LISTADO GENERAL '!S2386</f>
        <v>0</v>
      </c>
      <c r="G2874">
        <f>+'LISTADO GENERAL '!T2386</f>
        <v>0</v>
      </c>
      <c r="H2874" s="21">
        <f>+'LISTADO GENERAL '!O2386</f>
        <v>0</v>
      </c>
      <c r="I2874">
        <f t="shared" si="82"/>
        <v>0</v>
      </c>
      <c r="J2874">
        <f>IF('LISTADO GENERAL '!K2386="EXENTO",'REF2'!I2874,I2874*1.16)</f>
        <v>0</v>
      </c>
      <c r="K2874" t="b">
        <f t="shared" si="83"/>
        <v>0</v>
      </c>
      <c r="L2874">
        <f>'LISTADO GENERAL '!A2386</f>
        <v>0</v>
      </c>
    </row>
    <row r="2875" spans="1:12">
      <c r="A2875" s="22">
        <v>2874</v>
      </c>
      <c r="B2875">
        <f>+'LISTADO GENERAL '!B2387</f>
        <v>0</v>
      </c>
      <c r="C2875">
        <f>+'LISTADO GENERAL '!E2387</f>
        <v>0</v>
      </c>
      <c r="D2875">
        <f>+'LISTADO GENERAL '!F2387</f>
        <v>0</v>
      </c>
      <c r="E2875">
        <f>+'LISTADO GENERAL '!I2387</f>
        <v>0</v>
      </c>
      <c r="F2875" s="20">
        <f>+'LISTADO GENERAL '!S2387</f>
        <v>0</v>
      </c>
      <c r="G2875">
        <f>+'LISTADO GENERAL '!T2387</f>
        <v>0</v>
      </c>
      <c r="H2875" s="21">
        <f>+'LISTADO GENERAL '!O2387</f>
        <v>0</v>
      </c>
      <c r="I2875">
        <f t="shared" si="82"/>
        <v>0</v>
      </c>
      <c r="J2875">
        <f>IF('LISTADO GENERAL '!K2387="EXENTO",'REF2'!I2875,I2875*1.16)</f>
        <v>0</v>
      </c>
      <c r="K2875" t="b">
        <f t="shared" si="83"/>
        <v>0</v>
      </c>
      <c r="L2875">
        <f>'LISTADO GENERAL '!A2387</f>
        <v>0</v>
      </c>
    </row>
    <row r="2876" spans="1:12">
      <c r="A2876" s="22">
        <v>2875</v>
      </c>
      <c r="B2876">
        <f>+'LISTADO GENERAL '!B2388</f>
        <v>0</v>
      </c>
      <c r="C2876">
        <f>+'LISTADO GENERAL '!E2388</f>
        <v>0</v>
      </c>
      <c r="D2876">
        <f>+'LISTADO GENERAL '!F2388</f>
        <v>0</v>
      </c>
      <c r="E2876">
        <f>+'LISTADO GENERAL '!I2388</f>
        <v>0</v>
      </c>
      <c r="F2876" s="20">
        <f>+'LISTADO GENERAL '!S2388</f>
        <v>0</v>
      </c>
      <c r="G2876">
        <f>+'LISTADO GENERAL '!T2388</f>
        <v>0</v>
      </c>
      <c r="H2876" s="21">
        <f>+'LISTADO GENERAL '!O2388</f>
        <v>0</v>
      </c>
      <c r="I2876">
        <f t="shared" si="82"/>
        <v>0</v>
      </c>
      <c r="J2876">
        <f>IF('LISTADO GENERAL '!K2388="EXENTO",'REF2'!I2876,I2876*1.16)</f>
        <v>0</v>
      </c>
      <c r="K2876" t="b">
        <f t="shared" si="83"/>
        <v>0</v>
      </c>
      <c r="L2876">
        <f>'LISTADO GENERAL '!A2388</f>
        <v>0</v>
      </c>
    </row>
    <row r="2877" spans="1:12">
      <c r="A2877" s="22">
        <v>2876</v>
      </c>
      <c r="B2877">
        <f>+'LISTADO GENERAL '!B2389</f>
        <v>0</v>
      </c>
      <c r="C2877">
        <f>+'LISTADO GENERAL '!E2389</f>
        <v>0</v>
      </c>
      <c r="D2877">
        <f>+'LISTADO GENERAL '!F2389</f>
        <v>0</v>
      </c>
      <c r="E2877">
        <f>+'LISTADO GENERAL '!I2389</f>
        <v>0</v>
      </c>
      <c r="F2877" s="20">
        <f>+'LISTADO GENERAL '!S2389</f>
        <v>0</v>
      </c>
      <c r="G2877">
        <f>+'LISTADO GENERAL '!T2389</f>
        <v>0</v>
      </c>
      <c r="H2877" s="21">
        <f>+'LISTADO GENERAL '!O2389</f>
        <v>0</v>
      </c>
      <c r="I2877">
        <f t="shared" si="82"/>
        <v>0</v>
      </c>
      <c r="J2877">
        <f>IF('LISTADO GENERAL '!K2389="EXENTO",'REF2'!I2877,I2877*1.16)</f>
        <v>0</v>
      </c>
      <c r="K2877" t="b">
        <f t="shared" si="83"/>
        <v>0</v>
      </c>
      <c r="L2877">
        <f>'LISTADO GENERAL '!A2389</f>
        <v>0</v>
      </c>
    </row>
    <row r="2878" spans="1:12">
      <c r="A2878" s="22">
        <v>2877</v>
      </c>
      <c r="B2878">
        <f>+'LISTADO GENERAL '!B2390</f>
        <v>0</v>
      </c>
      <c r="C2878">
        <f>+'LISTADO GENERAL '!E2390</f>
        <v>0</v>
      </c>
      <c r="D2878">
        <f>+'LISTADO GENERAL '!F2390</f>
        <v>0</v>
      </c>
      <c r="E2878">
        <f>+'LISTADO GENERAL '!I2390</f>
        <v>0</v>
      </c>
      <c r="F2878" s="20">
        <f>+'LISTADO GENERAL '!S2390</f>
        <v>0</v>
      </c>
      <c r="G2878">
        <f>+'LISTADO GENERAL '!T2390</f>
        <v>0</v>
      </c>
      <c r="H2878" s="21">
        <f>+'LISTADO GENERAL '!O2390</f>
        <v>0</v>
      </c>
      <c r="I2878">
        <f t="shared" si="82"/>
        <v>0</v>
      </c>
      <c r="J2878">
        <f>IF('LISTADO GENERAL '!K2390="EXENTO",'REF2'!I2878,I2878*1.16)</f>
        <v>0</v>
      </c>
      <c r="K2878" t="b">
        <f t="shared" si="83"/>
        <v>0</v>
      </c>
      <c r="L2878">
        <f>'LISTADO GENERAL '!A2390</f>
        <v>0</v>
      </c>
    </row>
    <row r="2879" spans="1:12">
      <c r="A2879" s="22">
        <v>2878</v>
      </c>
      <c r="B2879">
        <f>+'LISTADO GENERAL '!B2391</f>
        <v>0</v>
      </c>
      <c r="C2879">
        <f>+'LISTADO GENERAL '!E2391</f>
        <v>0</v>
      </c>
      <c r="D2879">
        <f>+'LISTADO GENERAL '!F2391</f>
        <v>0</v>
      </c>
      <c r="E2879">
        <f>+'LISTADO GENERAL '!I2391</f>
        <v>0</v>
      </c>
      <c r="F2879" s="20">
        <f>+'LISTADO GENERAL '!S2391</f>
        <v>0</v>
      </c>
      <c r="G2879">
        <f>+'LISTADO GENERAL '!T2391</f>
        <v>0</v>
      </c>
      <c r="H2879" s="21">
        <f>+'LISTADO GENERAL '!O2391</f>
        <v>0</v>
      </c>
      <c r="I2879">
        <f t="shared" si="82"/>
        <v>0</v>
      </c>
      <c r="J2879">
        <f>IF('LISTADO GENERAL '!K2391="EXENTO",'REF2'!I2879,I2879*1.16)</f>
        <v>0</v>
      </c>
      <c r="K2879" t="b">
        <f t="shared" si="83"/>
        <v>0</v>
      </c>
      <c r="L2879">
        <f>'LISTADO GENERAL '!A2391</f>
        <v>0</v>
      </c>
    </row>
    <row r="2880" spans="1:12">
      <c r="A2880" s="22">
        <v>2879</v>
      </c>
      <c r="B2880">
        <f>+'LISTADO GENERAL '!B2392</f>
        <v>0</v>
      </c>
      <c r="C2880">
        <f>+'LISTADO GENERAL '!E2392</f>
        <v>0</v>
      </c>
      <c r="D2880">
        <f>+'LISTADO GENERAL '!F2392</f>
        <v>0</v>
      </c>
      <c r="E2880">
        <f>+'LISTADO GENERAL '!I2392</f>
        <v>0</v>
      </c>
      <c r="F2880" s="20">
        <f>+'LISTADO GENERAL '!S2392</f>
        <v>0</v>
      </c>
      <c r="G2880">
        <f>+'LISTADO GENERAL '!T2392</f>
        <v>0</v>
      </c>
      <c r="H2880" s="21">
        <f>+'LISTADO GENERAL '!O2392</f>
        <v>0</v>
      </c>
      <c r="I2880">
        <f t="shared" si="82"/>
        <v>0</v>
      </c>
      <c r="J2880">
        <f>IF('LISTADO GENERAL '!K2392="EXENTO",'REF2'!I2880,I2880*1.16)</f>
        <v>0</v>
      </c>
      <c r="K2880" t="b">
        <f t="shared" si="83"/>
        <v>0</v>
      </c>
      <c r="L2880">
        <f>'LISTADO GENERAL '!A2392</f>
        <v>0</v>
      </c>
    </row>
    <row r="2881" spans="1:12">
      <c r="A2881" s="22">
        <v>2880</v>
      </c>
      <c r="B2881">
        <f>+'LISTADO GENERAL '!B2393</f>
        <v>0</v>
      </c>
      <c r="C2881">
        <f>+'LISTADO GENERAL '!E2393</f>
        <v>0</v>
      </c>
      <c r="D2881">
        <f>+'LISTADO GENERAL '!F2393</f>
        <v>0</v>
      </c>
      <c r="E2881">
        <f>+'LISTADO GENERAL '!I2393</f>
        <v>0</v>
      </c>
      <c r="F2881" s="20">
        <f>+'LISTADO GENERAL '!S2393</f>
        <v>0</v>
      </c>
      <c r="G2881">
        <f>+'LISTADO GENERAL '!T2393</f>
        <v>0</v>
      </c>
      <c r="H2881" s="21">
        <f>+'LISTADO GENERAL '!O2393</f>
        <v>0</v>
      </c>
      <c r="I2881">
        <f t="shared" si="82"/>
        <v>0</v>
      </c>
      <c r="J2881">
        <f>IF('LISTADO GENERAL '!K2393="EXENTO",'REF2'!I2881,I2881*1.16)</f>
        <v>0</v>
      </c>
      <c r="K2881" t="b">
        <f t="shared" si="83"/>
        <v>0</v>
      </c>
      <c r="L2881">
        <f>'LISTADO GENERAL '!A2393</f>
        <v>0</v>
      </c>
    </row>
    <row r="2882" spans="1:12">
      <c r="A2882" s="22">
        <v>2881</v>
      </c>
      <c r="B2882">
        <f>+'LISTADO GENERAL '!B2394</f>
        <v>0</v>
      </c>
      <c r="C2882">
        <f>+'LISTADO GENERAL '!E2394</f>
        <v>0</v>
      </c>
      <c r="D2882">
        <f>+'LISTADO GENERAL '!F2394</f>
        <v>0</v>
      </c>
      <c r="E2882">
        <f>+'LISTADO GENERAL '!I2394</f>
        <v>0</v>
      </c>
      <c r="F2882" s="20">
        <f>+'LISTADO GENERAL '!S2394</f>
        <v>0</v>
      </c>
      <c r="G2882">
        <f>+'LISTADO GENERAL '!T2394</f>
        <v>0</v>
      </c>
      <c r="H2882" s="21">
        <f>+'LISTADO GENERAL '!O2394</f>
        <v>0</v>
      </c>
      <c r="I2882">
        <f t="shared" ref="I2882:I2945" si="84">+H2882*G2882</f>
        <v>0</v>
      </c>
      <c r="J2882">
        <f>IF('LISTADO GENERAL '!K2394="EXENTO",'REF2'!I2882,I2882*1.16)</f>
        <v>0</v>
      </c>
      <c r="K2882" t="b">
        <f t="shared" si="83"/>
        <v>0</v>
      </c>
      <c r="L2882">
        <f>'LISTADO GENERAL '!A2394</f>
        <v>0</v>
      </c>
    </row>
    <row r="2883" spans="1:12">
      <c r="A2883" s="22">
        <v>2882</v>
      </c>
      <c r="B2883">
        <f>+'LISTADO GENERAL '!B2395</f>
        <v>0</v>
      </c>
      <c r="C2883">
        <f>+'LISTADO GENERAL '!E2395</f>
        <v>0</v>
      </c>
      <c r="D2883">
        <f>+'LISTADO GENERAL '!F2395</f>
        <v>0</v>
      </c>
      <c r="E2883">
        <f>+'LISTADO GENERAL '!I2395</f>
        <v>0</v>
      </c>
      <c r="F2883" s="20">
        <f>+'LISTADO GENERAL '!S2395</f>
        <v>0</v>
      </c>
      <c r="G2883">
        <f>+'LISTADO GENERAL '!T2395</f>
        <v>0</v>
      </c>
      <c r="H2883" s="21">
        <f>+'LISTADO GENERAL '!O2395</f>
        <v>0</v>
      </c>
      <c r="I2883">
        <f t="shared" si="84"/>
        <v>0</v>
      </c>
      <c r="J2883">
        <f>IF('LISTADO GENERAL '!K2395="EXENTO",'REF2'!I2883,I2883*1.16)</f>
        <v>0</v>
      </c>
      <c r="K2883" t="b">
        <f t="shared" ref="K2883:K2946" si="85">IF(AND(G2883&gt;0,OR(L2883=$L$1,L2883=$M$1)),ROW())</f>
        <v>0</v>
      </c>
      <c r="L2883">
        <f>'LISTADO GENERAL '!A2395</f>
        <v>0</v>
      </c>
    </row>
    <row r="2884" spans="1:12">
      <c r="A2884" s="22">
        <v>2883</v>
      </c>
      <c r="B2884">
        <f>+'LISTADO GENERAL '!B2396</f>
        <v>0</v>
      </c>
      <c r="C2884">
        <f>+'LISTADO GENERAL '!E2396</f>
        <v>0</v>
      </c>
      <c r="D2884">
        <f>+'LISTADO GENERAL '!F2396</f>
        <v>0</v>
      </c>
      <c r="E2884">
        <f>+'LISTADO GENERAL '!I2396</f>
        <v>0</v>
      </c>
      <c r="F2884" s="20">
        <f>+'LISTADO GENERAL '!S2396</f>
        <v>0</v>
      </c>
      <c r="G2884">
        <f>+'LISTADO GENERAL '!T2396</f>
        <v>0</v>
      </c>
      <c r="H2884" s="21">
        <f>+'LISTADO GENERAL '!O2396</f>
        <v>0</v>
      </c>
      <c r="I2884">
        <f t="shared" si="84"/>
        <v>0</v>
      </c>
      <c r="J2884">
        <f>IF('LISTADO GENERAL '!K2396="EXENTO",'REF2'!I2884,I2884*1.16)</f>
        <v>0</v>
      </c>
      <c r="K2884" t="b">
        <f t="shared" si="85"/>
        <v>0</v>
      </c>
      <c r="L2884">
        <f>'LISTADO GENERAL '!A2396</f>
        <v>0</v>
      </c>
    </row>
    <row r="2885" spans="1:12">
      <c r="A2885" s="22">
        <v>2884</v>
      </c>
      <c r="B2885">
        <f>+'LISTADO GENERAL '!B2397</f>
        <v>0</v>
      </c>
      <c r="C2885">
        <f>+'LISTADO GENERAL '!E2397</f>
        <v>0</v>
      </c>
      <c r="D2885">
        <f>+'LISTADO GENERAL '!F2397</f>
        <v>0</v>
      </c>
      <c r="E2885">
        <f>+'LISTADO GENERAL '!I2397</f>
        <v>0</v>
      </c>
      <c r="F2885" s="20">
        <f>+'LISTADO GENERAL '!S2397</f>
        <v>0</v>
      </c>
      <c r="G2885">
        <f>+'LISTADO GENERAL '!T2397</f>
        <v>0</v>
      </c>
      <c r="H2885" s="21">
        <f>+'LISTADO GENERAL '!O2397</f>
        <v>0</v>
      </c>
      <c r="I2885">
        <f t="shared" si="84"/>
        <v>0</v>
      </c>
      <c r="J2885">
        <f>IF('LISTADO GENERAL '!K2397="EXENTO",'REF2'!I2885,I2885*1.16)</f>
        <v>0</v>
      </c>
      <c r="K2885" t="b">
        <f t="shared" si="85"/>
        <v>0</v>
      </c>
      <c r="L2885">
        <f>'LISTADO GENERAL '!A2397</f>
        <v>0</v>
      </c>
    </row>
    <row r="2886" spans="1:12">
      <c r="A2886" s="22">
        <v>2885</v>
      </c>
      <c r="B2886">
        <f>+'LISTADO GENERAL '!B2398</f>
        <v>0</v>
      </c>
      <c r="C2886">
        <f>+'LISTADO GENERAL '!E2398</f>
        <v>0</v>
      </c>
      <c r="D2886">
        <f>+'LISTADO GENERAL '!F2398</f>
        <v>0</v>
      </c>
      <c r="E2886">
        <f>+'LISTADO GENERAL '!I2398</f>
        <v>0</v>
      </c>
      <c r="F2886" s="20">
        <f>+'LISTADO GENERAL '!S2398</f>
        <v>0</v>
      </c>
      <c r="G2886">
        <f>+'LISTADO GENERAL '!T2398</f>
        <v>0</v>
      </c>
      <c r="H2886" s="21">
        <f>+'LISTADO GENERAL '!O2398</f>
        <v>0</v>
      </c>
      <c r="I2886">
        <f t="shared" si="84"/>
        <v>0</v>
      </c>
      <c r="J2886">
        <f>IF('LISTADO GENERAL '!K2398="EXENTO",'REF2'!I2886,I2886*1.16)</f>
        <v>0</v>
      </c>
      <c r="K2886" t="b">
        <f t="shared" si="85"/>
        <v>0</v>
      </c>
      <c r="L2886">
        <f>'LISTADO GENERAL '!A2398</f>
        <v>0</v>
      </c>
    </row>
    <row r="2887" spans="1:12">
      <c r="A2887" s="22">
        <v>2886</v>
      </c>
      <c r="B2887">
        <f>+'LISTADO GENERAL '!B2399</f>
        <v>0</v>
      </c>
      <c r="C2887">
        <f>+'LISTADO GENERAL '!E2399</f>
        <v>0</v>
      </c>
      <c r="D2887">
        <f>+'LISTADO GENERAL '!F2399</f>
        <v>0</v>
      </c>
      <c r="E2887">
        <f>+'LISTADO GENERAL '!I2399</f>
        <v>0</v>
      </c>
      <c r="F2887" s="20">
        <f>+'LISTADO GENERAL '!S2399</f>
        <v>0</v>
      </c>
      <c r="G2887">
        <f>+'LISTADO GENERAL '!T2399</f>
        <v>0</v>
      </c>
      <c r="H2887" s="21">
        <f>+'LISTADO GENERAL '!O2399</f>
        <v>0</v>
      </c>
      <c r="I2887">
        <f t="shared" si="84"/>
        <v>0</v>
      </c>
      <c r="J2887">
        <f>IF('LISTADO GENERAL '!K2399="EXENTO",'REF2'!I2887,I2887*1.16)</f>
        <v>0</v>
      </c>
      <c r="K2887" t="b">
        <f t="shared" si="85"/>
        <v>0</v>
      </c>
      <c r="L2887">
        <f>'LISTADO GENERAL '!A2399</f>
        <v>0</v>
      </c>
    </row>
    <row r="2888" spans="1:12">
      <c r="A2888" s="22">
        <v>2887</v>
      </c>
      <c r="B2888">
        <f>+'LISTADO GENERAL '!B2400</f>
        <v>0</v>
      </c>
      <c r="C2888">
        <f>+'LISTADO GENERAL '!E2400</f>
        <v>0</v>
      </c>
      <c r="D2888">
        <f>+'LISTADO GENERAL '!F2400</f>
        <v>0</v>
      </c>
      <c r="E2888">
        <f>+'LISTADO GENERAL '!I2400</f>
        <v>0</v>
      </c>
      <c r="F2888" s="20">
        <f>+'LISTADO GENERAL '!S2400</f>
        <v>0</v>
      </c>
      <c r="G2888">
        <f>+'LISTADO GENERAL '!T2400</f>
        <v>0</v>
      </c>
      <c r="H2888" s="21">
        <f>+'LISTADO GENERAL '!O2400</f>
        <v>0</v>
      </c>
      <c r="I2888">
        <f t="shared" si="84"/>
        <v>0</v>
      </c>
      <c r="J2888">
        <f>IF('LISTADO GENERAL '!K2400="EXENTO",'REF2'!I2888,I2888*1.16)</f>
        <v>0</v>
      </c>
      <c r="K2888" t="b">
        <f t="shared" si="85"/>
        <v>0</v>
      </c>
      <c r="L2888">
        <f>'LISTADO GENERAL '!A2400</f>
        <v>0</v>
      </c>
    </row>
    <row r="2889" spans="1:12">
      <c r="A2889" s="22">
        <v>2888</v>
      </c>
      <c r="B2889">
        <f>+'LISTADO GENERAL '!B2401</f>
        <v>0</v>
      </c>
      <c r="C2889">
        <f>+'LISTADO GENERAL '!E2401</f>
        <v>0</v>
      </c>
      <c r="D2889">
        <f>+'LISTADO GENERAL '!F2401</f>
        <v>0</v>
      </c>
      <c r="E2889">
        <f>+'LISTADO GENERAL '!I2401</f>
        <v>0</v>
      </c>
      <c r="F2889" s="20">
        <f>+'LISTADO GENERAL '!S2401</f>
        <v>0</v>
      </c>
      <c r="G2889">
        <f>+'LISTADO GENERAL '!T2401</f>
        <v>0</v>
      </c>
      <c r="H2889" s="21">
        <f>+'LISTADO GENERAL '!O2401</f>
        <v>0</v>
      </c>
      <c r="I2889">
        <f t="shared" si="84"/>
        <v>0</v>
      </c>
      <c r="J2889">
        <f>IF('LISTADO GENERAL '!K2401="EXENTO",'REF2'!I2889,I2889*1.16)</f>
        <v>0</v>
      </c>
      <c r="K2889" t="b">
        <f t="shared" si="85"/>
        <v>0</v>
      </c>
      <c r="L2889">
        <f>'LISTADO GENERAL '!A2401</f>
        <v>0</v>
      </c>
    </row>
    <row r="2890" spans="1:12">
      <c r="A2890" s="22">
        <v>2889</v>
      </c>
      <c r="B2890">
        <f>+'LISTADO GENERAL '!B2402</f>
        <v>0</v>
      </c>
      <c r="C2890">
        <f>+'LISTADO GENERAL '!E2402</f>
        <v>0</v>
      </c>
      <c r="D2890">
        <f>+'LISTADO GENERAL '!F2402</f>
        <v>0</v>
      </c>
      <c r="E2890">
        <f>+'LISTADO GENERAL '!I2402</f>
        <v>0</v>
      </c>
      <c r="F2890" s="20">
        <f>+'LISTADO GENERAL '!S2402</f>
        <v>0</v>
      </c>
      <c r="G2890">
        <f>+'LISTADO GENERAL '!T2402</f>
        <v>0</v>
      </c>
      <c r="H2890" s="21">
        <f>+'LISTADO GENERAL '!O2402</f>
        <v>0</v>
      </c>
      <c r="I2890">
        <f t="shared" si="84"/>
        <v>0</v>
      </c>
      <c r="J2890">
        <f>IF('LISTADO GENERAL '!K2402="EXENTO",'REF2'!I2890,I2890*1.16)</f>
        <v>0</v>
      </c>
      <c r="K2890" t="b">
        <f t="shared" si="85"/>
        <v>0</v>
      </c>
      <c r="L2890">
        <f>'LISTADO GENERAL '!A2402</f>
        <v>0</v>
      </c>
    </row>
    <row r="2891" spans="1:12">
      <c r="A2891" s="22">
        <v>2890</v>
      </c>
      <c r="B2891">
        <f>+'LISTADO GENERAL '!B2403</f>
        <v>0</v>
      </c>
      <c r="C2891">
        <f>+'LISTADO GENERAL '!E2403</f>
        <v>0</v>
      </c>
      <c r="D2891">
        <f>+'LISTADO GENERAL '!F2403</f>
        <v>0</v>
      </c>
      <c r="E2891">
        <f>+'LISTADO GENERAL '!I2403</f>
        <v>0</v>
      </c>
      <c r="F2891" s="20">
        <f>+'LISTADO GENERAL '!S2403</f>
        <v>0</v>
      </c>
      <c r="G2891">
        <f>+'LISTADO GENERAL '!T2403</f>
        <v>0</v>
      </c>
      <c r="H2891" s="21">
        <f>+'LISTADO GENERAL '!O2403</f>
        <v>0</v>
      </c>
      <c r="I2891">
        <f t="shared" si="84"/>
        <v>0</v>
      </c>
      <c r="J2891">
        <f>IF('LISTADO GENERAL '!K2403="EXENTO",'REF2'!I2891,I2891*1.16)</f>
        <v>0</v>
      </c>
      <c r="K2891" t="b">
        <f t="shared" si="85"/>
        <v>0</v>
      </c>
      <c r="L2891">
        <f>'LISTADO GENERAL '!A2403</f>
        <v>0</v>
      </c>
    </row>
    <row r="2892" spans="1:12">
      <c r="A2892" s="22">
        <v>2891</v>
      </c>
      <c r="B2892">
        <f>+'LISTADO GENERAL '!B2404</f>
        <v>0</v>
      </c>
      <c r="C2892">
        <f>+'LISTADO GENERAL '!E2404</f>
        <v>0</v>
      </c>
      <c r="D2892">
        <f>+'LISTADO GENERAL '!F2404</f>
        <v>0</v>
      </c>
      <c r="E2892">
        <f>+'LISTADO GENERAL '!I2404</f>
        <v>0</v>
      </c>
      <c r="F2892" s="20">
        <f>+'LISTADO GENERAL '!S2404</f>
        <v>0</v>
      </c>
      <c r="G2892">
        <f>+'LISTADO GENERAL '!T2404</f>
        <v>0</v>
      </c>
      <c r="H2892" s="21">
        <f>+'LISTADO GENERAL '!O2404</f>
        <v>0</v>
      </c>
      <c r="I2892">
        <f t="shared" si="84"/>
        <v>0</v>
      </c>
      <c r="J2892">
        <f>IF('LISTADO GENERAL '!K2404="EXENTO",'REF2'!I2892,I2892*1.16)</f>
        <v>0</v>
      </c>
      <c r="K2892" t="b">
        <f t="shared" si="85"/>
        <v>0</v>
      </c>
      <c r="L2892">
        <f>'LISTADO GENERAL '!A2404</f>
        <v>0</v>
      </c>
    </row>
    <row r="2893" spans="1:12">
      <c r="A2893" s="22">
        <v>2892</v>
      </c>
      <c r="B2893">
        <f>+'LISTADO GENERAL '!B2405</f>
        <v>0</v>
      </c>
      <c r="C2893">
        <f>+'LISTADO GENERAL '!E2405</f>
        <v>0</v>
      </c>
      <c r="D2893">
        <f>+'LISTADO GENERAL '!F2405</f>
        <v>0</v>
      </c>
      <c r="E2893">
        <f>+'LISTADO GENERAL '!I2405</f>
        <v>0</v>
      </c>
      <c r="F2893" s="20">
        <f>+'LISTADO GENERAL '!S2405</f>
        <v>0</v>
      </c>
      <c r="G2893">
        <f>+'LISTADO GENERAL '!T2405</f>
        <v>0</v>
      </c>
      <c r="H2893" s="21">
        <f>+'LISTADO GENERAL '!O2405</f>
        <v>0</v>
      </c>
      <c r="I2893">
        <f t="shared" si="84"/>
        <v>0</v>
      </c>
      <c r="J2893">
        <f>IF('LISTADO GENERAL '!K2405="EXENTO",'REF2'!I2893,I2893*1.16)</f>
        <v>0</v>
      </c>
      <c r="K2893" t="b">
        <f t="shared" si="85"/>
        <v>0</v>
      </c>
      <c r="L2893">
        <f>'LISTADO GENERAL '!A2405</f>
        <v>0</v>
      </c>
    </row>
    <row r="2894" spans="1:12">
      <c r="A2894" s="22">
        <v>2893</v>
      </c>
      <c r="B2894">
        <f>+'LISTADO GENERAL '!B2406</f>
        <v>0</v>
      </c>
      <c r="C2894">
        <f>+'LISTADO GENERAL '!E2406</f>
        <v>0</v>
      </c>
      <c r="D2894">
        <f>+'LISTADO GENERAL '!F2406</f>
        <v>0</v>
      </c>
      <c r="E2894">
        <f>+'LISTADO GENERAL '!I2406</f>
        <v>0</v>
      </c>
      <c r="F2894" s="20">
        <f>+'LISTADO GENERAL '!S2406</f>
        <v>0</v>
      </c>
      <c r="G2894">
        <f>+'LISTADO GENERAL '!T2406</f>
        <v>0</v>
      </c>
      <c r="H2894" s="21">
        <f>+'LISTADO GENERAL '!O2406</f>
        <v>0</v>
      </c>
      <c r="I2894">
        <f t="shared" si="84"/>
        <v>0</v>
      </c>
      <c r="J2894">
        <f>IF('LISTADO GENERAL '!K2406="EXENTO",'REF2'!I2894,I2894*1.16)</f>
        <v>0</v>
      </c>
      <c r="K2894" t="b">
        <f t="shared" si="85"/>
        <v>0</v>
      </c>
      <c r="L2894">
        <f>'LISTADO GENERAL '!A2406</f>
        <v>0</v>
      </c>
    </row>
    <row r="2895" spans="1:12">
      <c r="A2895" s="22">
        <v>2894</v>
      </c>
      <c r="B2895">
        <f>+'LISTADO GENERAL '!B2407</f>
        <v>0</v>
      </c>
      <c r="C2895">
        <f>+'LISTADO GENERAL '!E2407</f>
        <v>0</v>
      </c>
      <c r="D2895">
        <f>+'LISTADO GENERAL '!F2407</f>
        <v>0</v>
      </c>
      <c r="E2895">
        <f>+'LISTADO GENERAL '!I2407</f>
        <v>0</v>
      </c>
      <c r="F2895" s="20">
        <f>+'LISTADO GENERAL '!S2407</f>
        <v>0</v>
      </c>
      <c r="G2895">
        <f>+'LISTADO GENERAL '!T2407</f>
        <v>0</v>
      </c>
      <c r="H2895" s="21">
        <f>+'LISTADO GENERAL '!O2407</f>
        <v>0</v>
      </c>
      <c r="I2895">
        <f t="shared" si="84"/>
        <v>0</v>
      </c>
      <c r="J2895">
        <f>IF('LISTADO GENERAL '!K2407="EXENTO",'REF2'!I2895,I2895*1.16)</f>
        <v>0</v>
      </c>
      <c r="K2895" t="b">
        <f t="shared" si="85"/>
        <v>0</v>
      </c>
      <c r="L2895">
        <f>'LISTADO GENERAL '!A2407</f>
        <v>0</v>
      </c>
    </row>
    <row r="2896" spans="1:12">
      <c r="A2896" s="22">
        <v>2895</v>
      </c>
      <c r="B2896">
        <f>+'LISTADO GENERAL '!B2408</f>
        <v>0</v>
      </c>
      <c r="C2896">
        <f>+'LISTADO GENERAL '!E2408</f>
        <v>0</v>
      </c>
      <c r="D2896">
        <f>+'LISTADO GENERAL '!F2408</f>
        <v>0</v>
      </c>
      <c r="E2896">
        <f>+'LISTADO GENERAL '!I2408</f>
        <v>0</v>
      </c>
      <c r="F2896" s="20">
        <f>+'LISTADO GENERAL '!S2408</f>
        <v>0</v>
      </c>
      <c r="G2896">
        <f>+'LISTADO GENERAL '!T2408</f>
        <v>0</v>
      </c>
      <c r="H2896" s="21">
        <f>+'LISTADO GENERAL '!O2408</f>
        <v>0</v>
      </c>
      <c r="I2896">
        <f t="shared" si="84"/>
        <v>0</v>
      </c>
      <c r="J2896">
        <f>IF('LISTADO GENERAL '!K2408="EXENTO",'REF2'!I2896,I2896*1.16)</f>
        <v>0</v>
      </c>
      <c r="K2896" t="b">
        <f t="shared" si="85"/>
        <v>0</v>
      </c>
      <c r="L2896">
        <f>'LISTADO GENERAL '!A2408</f>
        <v>0</v>
      </c>
    </row>
    <row r="2897" spans="1:12">
      <c r="A2897" s="22">
        <v>2896</v>
      </c>
      <c r="B2897">
        <f>+'LISTADO GENERAL '!B2409</f>
        <v>0</v>
      </c>
      <c r="C2897">
        <f>+'LISTADO GENERAL '!E2409</f>
        <v>0</v>
      </c>
      <c r="D2897">
        <f>+'LISTADO GENERAL '!F2409</f>
        <v>0</v>
      </c>
      <c r="E2897">
        <f>+'LISTADO GENERAL '!I2409</f>
        <v>0</v>
      </c>
      <c r="F2897" s="20">
        <f>+'LISTADO GENERAL '!S2409</f>
        <v>0</v>
      </c>
      <c r="G2897">
        <f>+'LISTADO GENERAL '!T2409</f>
        <v>0</v>
      </c>
      <c r="H2897" s="21">
        <f>+'LISTADO GENERAL '!O2409</f>
        <v>0</v>
      </c>
      <c r="I2897">
        <f t="shared" si="84"/>
        <v>0</v>
      </c>
      <c r="J2897">
        <f>IF('LISTADO GENERAL '!K2409="EXENTO",'REF2'!I2897,I2897*1.16)</f>
        <v>0</v>
      </c>
      <c r="K2897" t="b">
        <f t="shared" si="85"/>
        <v>0</v>
      </c>
      <c r="L2897">
        <f>'LISTADO GENERAL '!A2409</f>
        <v>0</v>
      </c>
    </row>
    <row r="2898" spans="1:12">
      <c r="A2898" s="22">
        <v>2897</v>
      </c>
      <c r="B2898">
        <f>+'LISTADO GENERAL '!B2410</f>
        <v>0</v>
      </c>
      <c r="C2898">
        <f>+'LISTADO GENERAL '!E2410</f>
        <v>0</v>
      </c>
      <c r="D2898">
        <f>+'LISTADO GENERAL '!F2410</f>
        <v>0</v>
      </c>
      <c r="E2898">
        <f>+'LISTADO GENERAL '!I2410</f>
        <v>0</v>
      </c>
      <c r="F2898" s="20">
        <f>+'LISTADO GENERAL '!S2410</f>
        <v>0</v>
      </c>
      <c r="G2898">
        <f>+'LISTADO GENERAL '!T2410</f>
        <v>0</v>
      </c>
      <c r="H2898" s="21">
        <f>+'LISTADO GENERAL '!O2410</f>
        <v>0</v>
      </c>
      <c r="I2898">
        <f t="shared" si="84"/>
        <v>0</v>
      </c>
      <c r="J2898">
        <f>IF('LISTADO GENERAL '!K2410="EXENTO",'REF2'!I2898,I2898*1.16)</f>
        <v>0</v>
      </c>
      <c r="K2898" t="b">
        <f t="shared" si="85"/>
        <v>0</v>
      </c>
      <c r="L2898">
        <f>'LISTADO GENERAL '!A2410</f>
        <v>0</v>
      </c>
    </row>
    <row r="2899" spans="1:12">
      <c r="A2899" s="22">
        <v>2898</v>
      </c>
      <c r="B2899">
        <f>+'LISTADO GENERAL '!B2411</f>
        <v>0</v>
      </c>
      <c r="C2899">
        <f>+'LISTADO GENERAL '!E2411</f>
        <v>0</v>
      </c>
      <c r="D2899">
        <f>+'LISTADO GENERAL '!F2411</f>
        <v>0</v>
      </c>
      <c r="E2899">
        <f>+'LISTADO GENERAL '!I2411</f>
        <v>0</v>
      </c>
      <c r="F2899" s="20">
        <f>+'LISTADO GENERAL '!S2411</f>
        <v>0</v>
      </c>
      <c r="G2899">
        <f>+'LISTADO GENERAL '!T2411</f>
        <v>0</v>
      </c>
      <c r="H2899" s="21">
        <f>+'LISTADO GENERAL '!O2411</f>
        <v>0</v>
      </c>
      <c r="I2899">
        <f t="shared" si="84"/>
        <v>0</v>
      </c>
      <c r="J2899">
        <f>IF('LISTADO GENERAL '!K2411="EXENTO",'REF2'!I2899,I2899*1.16)</f>
        <v>0</v>
      </c>
      <c r="K2899" t="b">
        <f t="shared" si="85"/>
        <v>0</v>
      </c>
      <c r="L2899">
        <f>'LISTADO GENERAL '!A2411</f>
        <v>0</v>
      </c>
    </row>
    <row r="2900" spans="1:12">
      <c r="A2900" s="22">
        <v>2899</v>
      </c>
      <c r="B2900">
        <f>+'LISTADO GENERAL '!B2412</f>
        <v>0</v>
      </c>
      <c r="C2900">
        <f>+'LISTADO GENERAL '!E2412</f>
        <v>0</v>
      </c>
      <c r="D2900">
        <f>+'LISTADO GENERAL '!F2412</f>
        <v>0</v>
      </c>
      <c r="E2900">
        <f>+'LISTADO GENERAL '!I2412</f>
        <v>0</v>
      </c>
      <c r="F2900" s="20">
        <f>+'LISTADO GENERAL '!S2412</f>
        <v>0</v>
      </c>
      <c r="G2900">
        <f>+'LISTADO GENERAL '!T2412</f>
        <v>0</v>
      </c>
      <c r="H2900" s="21">
        <f>+'LISTADO GENERAL '!O2412</f>
        <v>0</v>
      </c>
      <c r="I2900">
        <f t="shared" si="84"/>
        <v>0</v>
      </c>
      <c r="J2900">
        <f>IF('LISTADO GENERAL '!K2412="EXENTO",'REF2'!I2900,I2900*1.16)</f>
        <v>0</v>
      </c>
      <c r="K2900" t="b">
        <f t="shared" si="85"/>
        <v>0</v>
      </c>
      <c r="L2900">
        <f>'LISTADO GENERAL '!A2412</f>
        <v>0</v>
      </c>
    </row>
    <row r="2901" spans="1:12">
      <c r="A2901" s="22">
        <v>2900</v>
      </c>
      <c r="B2901">
        <f>+'LISTADO GENERAL '!B2413</f>
        <v>0</v>
      </c>
      <c r="C2901">
        <f>+'LISTADO GENERAL '!E2413</f>
        <v>0</v>
      </c>
      <c r="D2901">
        <f>+'LISTADO GENERAL '!F2413</f>
        <v>0</v>
      </c>
      <c r="E2901">
        <f>+'LISTADO GENERAL '!I2413</f>
        <v>0</v>
      </c>
      <c r="F2901" s="20">
        <f>+'LISTADO GENERAL '!S2413</f>
        <v>0</v>
      </c>
      <c r="G2901">
        <f>+'LISTADO GENERAL '!T2413</f>
        <v>0</v>
      </c>
      <c r="H2901" s="21">
        <f>+'LISTADO GENERAL '!O2413</f>
        <v>0</v>
      </c>
      <c r="I2901">
        <f t="shared" si="84"/>
        <v>0</v>
      </c>
      <c r="J2901">
        <f>IF('LISTADO GENERAL '!K2413="EXENTO",'REF2'!I2901,I2901*1.16)</f>
        <v>0</v>
      </c>
      <c r="K2901" t="b">
        <f t="shared" si="85"/>
        <v>0</v>
      </c>
      <c r="L2901">
        <f>'LISTADO GENERAL '!A2413</f>
        <v>0</v>
      </c>
    </row>
    <row r="2902" spans="1:12">
      <c r="A2902" s="22">
        <v>2901</v>
      </c>
      <c r="B2902">
        <f>+'LISTADO GENERAL '!B2414</f>
        <v>0</v>
      </c>
      <c r="C2902">
        <f>+'LISTADO GENERAL '!E2414</f>
        <v>0</v>
      </c>
      <c r="D2902">
        <f>+'LISTADO GENERAL '!F2414</f>
        <v>0</v>
      </c>
      <c r="E2902">
        <f>+'LISTADO GENERAL '!I2414</f>
        <v>0</v>
      </c>
      <c r="F2902" s="20">
        <f>+'LISTADO GENERAL '!S2414</f>
        <v>0</v>
      </c>
      <c r="G2902">
        <f>+'LISTADO GENERAL '!T2414</f>
        <v>0</v>
      </c>
      <c r="H2902" s="21">
        <f>+'LISTADO GENERAL '!O2414</f>
        <v>0</v>
      </c>
      <c r="I2902">
        <f t="shared" si="84"/>
        <v>0</v>
      </c>
      <c r="J2902">
        <f>IF('LISTADO GENERAL '!K2414="EXENTO",'REF2'!I2902,I2902*1.16)</f>
        <v>0</v>
      </c>
      <c r="K2902" t="b">
        <f t="shared" si="85"/>
        <v>0</v>
      </c>
      <c r="L2902">
        <f>'LISTADO GENERAL '!A2414</f>
        <v>0</v>
      </c>
    </row>
    <row r="2903" spans="1:12">
      <c r="A2903" s="22">
        <v>2902</v>
      </c>
      <c r="B2903">
        <f>+'LISTADO GENERAL '!B2415</f>
        <v>0</v>
      </c>
      <c r="C2903">
        <f>+'LISTADO GENERAL '!E2415</f>
        <v>0</v>
      </c>
      <c r="D2903">
        <f>+'LISTADO GENERAL '!F2415</f>
        <v>0</v>
      </c>
      <c r="E2903">
        <f>+'LISTADO GENERAL '!I2415</f>
        <v>0</v>
      </c>
      <c r="F2903" s="20">
        <f>+'LISTADO GENERAL '!S2415</f>
        <v>0</v>
      </c>
      <c r="G2903">
        <f>+'LISTADO GENERAL '!T2415</f>
        <v>0</v>
      </c>
      <c r="H2903" s="21">
        <f>+'LISTADO GENERAL '!O2415</f>
        <v>0</v>
      </c>
      <c r="I2903">
        <f t="shared" si="84"/>
        <v>0</v>
      </c>
      <c r="J2903">
        <f>IF('LISTADO GENERAL '!K2415="EXENTO",'REF2'!I2903,I2903*1.16)</f>
        <v>0</v>
      </c>
      <c r="K2903" t="b">
        <f t="shared" si="85"/>
        <v>0</v>
      </c>
      <c r="L2903">
        <f>'LISTADO GENERAL '!A2415</f>
        <v>0</v>
      </c>
    </row>
    <row r="2904" spans="1:12">
      <c r="A2904" s="22">
        <v>2903</v>
      </c>
      <c r="B2904">
        <f>+'LISTADO GENERAL '!B2416</f>
        <v>0</v>
      </c>
      <c r="C2904">
        <f>+'LISTADO GENERAL '!E2416</f>
        <v>0</v>
      </c>
      <c r="D2904">
        <f>+'LISTADO GENERAL '!F2416</f>
        <v>0</v>
      </c>
      <c r="E2904">
        <f>+'LISTADO GENERAL '!I2416</f>
        <v>0</v>
      </c>
      <c r="F2904" s="20">
        <f>+'LISTADO GENERAL '!S2416</f>
        <v>0</v>
      </c>
      <c r="G2904">
        <f>+'LISTADO GENERAL '!T2416</f>
        <v>0</v>
      </c>
      <c r="H2904" s="21">
        <f>+'LISTADO GENERAL '!O2416</f>
        <v>0</v>
      </c>
      <c r="I2904">
        <f t="shared" si="84"/>
        <v>0</v>
      </c>
      <c r="J2904">
        <f>IF('LISTADO GENERAL '!K2416="EXENTO",'REF2'!I2904,I2904*1.16)</f>
        <v>0</v>
      </c>
      <c r="K2904" t="b">
        <f t="shared" si="85"/>
        <v>0</v>
      </c>
      <c r="L2904">
        <f>'LISTADO GENERAL '!A2416</f>
        <v>0</v>
      </c>
    </row>
    <row r="2905" spans="1:12">
      <c r="A2905" s="22">
        <v>2904</v>
      </c>
      <c r="B2905">
        <f>+'LISTADO GENERAL '!B2417</f>
        <v>0</v>
      </c>
      <c r="C2905">
        <f>+'LISTADO GENERAL '!E2417</f>
        <v>0</v>
      </c>
      <c r="D2905">
        <f>+'LISTADO GENERAL '!F2417</f>
        <v>0</v>
      </c>
      <c r="E2905">
        <f>+'LISTADO GENERAL '!I2417</f>
        <v>0</v>
      </c>
      <c r="F2905" s="20">
        <f>+'LISTADO GENERAL '!S2417</f>
        <v>0</v>
      </c>
      <c r="G2905">
        <f>+'LISTADO GENERAL '!T2417</f>
        <v>0</v>
      </c>
      <c r="H2905" s="21">
        <f>+'LISTADO GENERAL '!O2417</f>
        <v>0</v>
      </c>
      <c r="I2905">
        <f t="shared" si="84"/>
        <v>0</v>
      </c>
      <c r="J2905">
        <f>IF('LISTADO GENERAL '!K2417="EXENTO",'REF2'!I2905,I2905*1.16)</f>
        <v>0</v>
      </c>
      <c r="K2905" t="b">
        <f t="shared" si="85"/>
        <v>0</v>
      </c>
      <c r="L2905">
        <f>'LISTADO GENERAL '!A2417</f>
        <v>0</v>
      </c>
    </row>
    <row r="2906" spans="1:12">
      <c r="A2906" s="22">
        <v>2905</v>
      </c>
      <c r="B2906">
        <f>+'LISTADO GENERAL '!B2418</f>
        <v>0</v>
      </c>
      <c r="C2906">
        <f>+'LISTADO GENERAL '!E2418</f>
        <v>0</v>
      </c>
      <c r="D2906">
        <f>+'LISTADO GENERAL '!F2418</f>
        <v>0</v>
      </c>
      <c r="E2906">
        <f>+'LISTADO GENERAL '!I2418</f>
        <v>0</v>
      </c>
      <c r="F2906" s="20">
        <f>+'LISTADO GENERAL '!S2418</f>
        <v>0</v>
      </c>
      <c r="G2906">
        <f>+'LISTADO GENERAL '!T2418</f>
        <v>0</v>
      </c>
      <c r="H2906" s="21">
        <f>+'LISTADO GENERAL '!O2418</f>
        <v>0</v>
      </c>
      <c r="I2906">
        <f t="shared" si="84"/>
        <v>0</v>
      </c>
      <c r="J2906">
        <f>IF('LISTADO GENERAL '!K2418="EXENTO",'REF2'!I2906,I2906*1.16)</f>
        <v>0</v>
      </c>
      <c r="K2906" t="b">
        <f t="shared" si="85"/>
        <v>0</v>
      </c>
      <c r="L2906">
        <f>'LISTADO GENERAL '!A2418</f>
        <v>0</v>
      </c>
    </row>
    <row r="2907" spans="1:12">
      <c r="A2907" s="22">
        <v>2906</v>
      </c>
      <c r="B2907">
        <f>+'LISTADO GENERAL '!B2419</f>
        <v>0</v>
      </c>
      <c r="C2907">
        <f>+'LISTADO GENERAL '!E2419</f>
        <v>0</v>
      </c>
      <c r="D2907">
        <f>+'LISTADO GENERAL '!F2419</f>
        <v>0</v>
      </c>
      <c r="E2907">
        <f>+'LISTADO GENERAL '!I2419</f>
        <v>0</v>
      </c>
      <c r="F2907" s="20">
        <f>+'LISTADO GENERAL '!S2419</f>
        <v>0</v>
      </c>
      <c r="G2907">
        <f>+'LISTADO GENERAL '!T2419</f>
        <v>0</v>
      </c>
      <c r="H2907" s="21">
        <f>+'LISTADO GENERAL '!O2419</f>
        <v>0</v>
      </c>
      <c r="I2907">
        <f t="shared" si="84"/>
        <v>0</v>
      </c>
      <c r="J2907">
        <f>IF('LISTADO GENERAL '!K2419="EXENTO",'REF2'!I2907,I2907*1.16)</f>
        <v>0</v>
      </c>
      <c r="K2907" t="b">
        <f t="shared" si="85"/>
        <v>0</v>
      </c>
      <c r="L2907">
        <f>'LISTADO GENERAL '!A2419</f>
        <v>0</v>
      </c>
    </row>
    <row r="2908" spans="1:12">
      <c r="A2908" s="22">
        <v>2907</v>
      </c>
      <c r="B2908">
        <f>+'LISTADO GENERAL '!B2420</f>
        <v>0</v>
      </c>
      <c r="C2908">
        <f>+'LISTADO GENERAL '!E2420</f>
        <v>0</v>
      </c>
      <c r="D2908">
        <f>+'LISTADO GENERAL '!F2420</f>
        <v>0</v>
      </c>
      <c r="E2908">
        <f>+'LISTADO GENERAL '!I2420</f>
        <v>0</v>
      </c>
      <c r="F2908" s="20">
        <f>+'LISTADO GENERAL '!S2420</f>
        <v>0</v>
      </c>
      <c r="G2908">
        <f>+'LISTADO GENERAL '!T2420</f>
        <v>0</v>
      </c>
      <c r="H2908" s="21">
        <f>+'LISTADO GENERAL '!O2420</f>
        <v>0</v>
      </c>
      <c r="I2908">
        <f t="shared" si="84"/>
        <v>0</v>
      </c>
      <c r="J2908">
        <f>IF('LISTADO GENERAL '!K2420="EXENTO",'REF2'!I2908,I2908*1.16)</f>
        <v>0</v>
      </c>
      <c r="K2908" t="b">
        <f t="shared" si="85"/>
        <v>0</v>
      </c>
      <c r="L2908">
        <f>'LISTADO GENERAL '!A2420</f>
        <v>0</v>
      </c>
    </row>
    <row r="2909" spans="1:12">
      <c r="A2909" s="22">
        <v>2908</v>
      </c>
      <c r="B2909">
        <f>+'LISTADO GENERAL '!B2421</f>
        <v>0</v>
      </c>
      <c r="C2909">
        <f>+'LISTADO GENERAL '!E2421</f>
        <v>0</v>
      </c>
      <c r="D2909">
        <f>+'LISTADO GENERAL '!F2421</f>
        <v>0</v>
      </c>
      <c r="E2909">
        <f>+'LISTADO GENERAL '!I2421</f>
        <v>0</v>
      </c>
      <c r="F2909" s="20">
        <f>+'LISTADO GENERAL '!S2421</f>
        <v>0</v>
      </c>
      <c r="G2909">
        <f>+'LISTADO GENERAL '!T2421</f>
        <v>0</v>
      </c>
      <c r="H2909" s="21">
        <f>+'LISTADO GENERAL '!O2421</f>
        <v>0</v>
      </c>
      <c r="I2909">
        <f t="shared" si="84"/>
        <v>0</v>
      </c>
      <c r="J2909">
        <f>IF('LISTADO GENERAL '!K2421="EXENTO",'REF2'!I2909,I2909*1.16)</f>
        <v>0</v>
      </c>
      <c r="K2909" t="b">
        <f t="shared" si="85"/>
        <v>0</v>
      </c>
      <c r="L2909">
        <f>'LISTADO GENERAL '!A2421</f>
        <v>0</v>
      </c>
    </row>
    <row r="2910" spans="1:12">
      <c r="A2910" s="22">
        <v>2909</v>
      </c>
      <c r="B2910">
        <f>+'LISTADO GENERAL '!B2422</f>
        <v>0</v>
      </c>
      <c r="C2910">
        <f>+'LISTADO GENERAL '!E2422</f>
        <v>0</v>
      </c>
      <c r="D2910">
        <f>+'LISTADO GENERAL '!F2422</f>
        <v>0</v>
      </c>
      <c r="E2910">
        <f>+'LISTADO GENERAL '!I2422</f>
        <v>0</v>
      </c>
      <c r="F2910" s="20">
        <f>+'LISTADO GENERAL '!S2422</f>
        <v>0</v>
      </c>
      <c r="G2910">
        <f>+'LISTADO GENERAL '!T2422</f>
        <v>0</v>
      </c>
      <c r="H2910" s="21">
        <f>+'LISTADO GENERAL '!O2422</f>
        <v>0</v>
      </c>
      <c r="I2910">
        <f t="shared" si="84"/>
        <v>0</v>
      </c>
      <c r="J2910">
        <f>IF('LISTADO GENERAL '!K2422="EXENTO",'REF2'!I2910,I2910*1.16)</f>
        <v>0</v>
      </c>
      <c r="K2910" t="b">
        <f t="shared" si="85"/>
        <v>0</v>
      </c>
      <c r="L2910">
        <f>'LISTADO GENERAL '!A2422</f>
        <v>0</v>
      </c>
    </row>
    <row r="2911" spans="1:12">
      <c r="A2911" s="22">
        <v>2910</v>
      </c>
      <c r="B2911">
        <f>+'LISTADO GENERAL '!B2423</f>
        <v>0</v>
      </c>
      <c r="C2911">
        <f>+'LISTADO GENERAL '!E2423</f>
        <v>0</v>
      </c>
      <c r="D2911">
        <f>+'LISTADO GENERAL '!F2423</f>
        <v>0</v>
      </c>
      <c r="E2911">
        <f>+'LISTADO GENERAL '!I2423</f>
        <v>0</v>
      </c>
      <c r="F2911" s="20">
        <f>+'LISTADO GENERAL '!S2423</f>
        <v>0</v>
      </c>
      <c r="G2911">
        <f>+'LISTADO GENERAL '!T2423</f>
        <v>0</v>
      </c>
      <c r="H2911" s="21">
        <f>+'LISTADO GENERAL '!O2423</f>
        <v>0</v>
      </c>
      <c r="I2911">
        <f t="shared" si="84"/>
        <v>0</v>
      </c>
      <c r="J2911">
        <f>IF('LISTADO GENERAL '!K2423="EXENTO",'REF2'!I2911,I2911*1.16)</f>
        <v>0</v>
      </c>
      <c r="K2911" t="b">
        <f t="shared" si="85"/>
        <v>0</v>
      </c>
      <c r="L2911">
        <f>'LISTADO GENERAL '!A2423</f>
        <v>0</v>
      </c>
    </row>
    <row r="2912" spans="1:12">
      <c r="A2912" s="22">
        <v>2911</v>
      </c>
      <c r="B2912">
        <f>+'LISTADO GENERAL '!B2424</f>
        <v>0</v>
      </c>
      <c r="C2912">
        <f>+'LISTADO GENERAL '!E2424</f>
        <v>0</v>
      </c>
      <c r="D2912">
        <f>+'LISTADO GENERAL '!F2424</f>
        <v>0</v>
      </c>
      <c r="E2912">
        <f>+'LISTADO GENERAL '!I2424</f>
        <v>0</v>
      </c>
      <c r="F2912" s="20">
        <f>+'LISTADO GENERAL '!S2424</f>
        <v>0</v>
      </c>
      <c r="G2912">
        <f>+'LISTADO GENERAL '!T2424</f>
        <v>0</v>
      </c>
      <c r="H2912" s="21">
        <f>+'LISTADO GENERAL '!O2424</f>
        <v>0</v>
      </c>
      <c r="I2912">
        <f t="shared" si="84"/>
        <v>0</v>
      </c>
      <c r="J2912">
        <f>IF('LISTADO GENERAL '!K2424="EXENTO",'REF2'!I2912,I2912*1.16)</f>
        <v>0</v>
      </c>
      <c r="K2912" t="b">
        <f t="shared" si="85"/>
        <v>0</v>
      </c>
      <c r="L2912">
        <f>'LISTADO GENERAL '!A2424</f>
        <v>0</v>
      </c>
    </row>
    <row r="2913" spans="1:12">
      <c r="A2913" s="22">
        <v>2912</v>
      </c>
      <c r="B2913">
        <f>+'LISTADO GENERAL '!B2425</f>
        <v>0</v>
      </c>
      <c r="C2913">
        <f>+'LISTADO GENERAL '!E2425</f>
        <v>0</v>
      </c>
      <c r="D2913">
        <f>+'LISTADO GENERAL '!F2425</f>
        <v>0</v>
      </c>
      <c r="E2913">
        <f>+'LISTADO GENERAL '!I2425</f>
        <v>0</v>
      </c>
      <c r="F2913" s="20">
        <f>+'LISTADO GENERAL '!S2425</f>
        <v>0</v>
      </c>
      <c r="G2913">
        <f>+'LISTADO GENERAL '!T2425</f>
        <v>0</v>
      </c>
      <c r="H2913" s="21">
        <f>+'LISTADO GENERAL '!O2425</f>
        <v>0</v>
      </c>
      <c r="I2913">
        <f t="shared" si="84"/>
        <v>0</v>
      </c>
      <c r="J2913">
        <f>IF('LISTADO GENERAL '!K2425="EXENTO",'REF2'!I2913,I2913*1.16)</f>
        <v>0</v>
      </c>
      <c r="K2913" t="b">
        <f t="shared" si="85"/>
        <v>0</v>
      </c>
      <c r="L2913">
        <f>'LISTADO GENERAL '!A2425</f>
        <v>0</v>
      </c>
    </row>
    <row r="2914" spans="1:12">
      <c r="A2914" s="22">
        <v>2913</v>
      </c>
      <c r="B2914">
        <f>+'LISTADO GENERAL '!B2426</f>
        <v>0</v>
      </c>
      <c r="C2914">
        <f>+'LISTADO GENERAL '!E2426</f>
        <v>0</v>
      </c>
      <c r="D2914">
        <f>+'LISTADO GENERAL '!F2426</f>
        <v>0</v>
      </c>
      <c r="E2914">
        <f>+'LISTADO GENERAL '!I2426</f>
        <v>0</v>
      </c>
      <c r="F2914" s="20">
        <f>+'LISTADO GENERAL '!S2426</f>
        <v>0</v>
      </c>
      <c r="G2914">
        <f>+'LISTADO GENERAL '!T2426</f>
        <v>0</v>
      </c>
      <c r="H2914" s="21">
        <f>+'LISTADO GENERAL '!O2426</f>
        <v>0</v>
      </c>
      <c r="I2914">
        <f t="shared" si="84"/>
        <v>0</v>
      </c>
      <c r="J2914">
        <f>IF('LISTADO GENERAL '!K2426="EXENTO",'REF2'!I2914,I2914*1.16)</f>
        <v>0</v>
      </c>
      <c r="K2914" t="b">
        <f t="shared" si="85"/>
        <v>0</v>
      </c>
      <c r="L2914">
        <f>'LISTADO GENERAL '!A2426</f>
        <v>0</v>
      </c>
    </row>
    <row r="2915" spans="1:12">
      <c r="A2915" s="22">
        <v>2914</v>
      </c>
      <c r="B2915">
        <f>+'LISTADO GENERAL '!B2427</f>
        <v>0</v>
      </c>
      <c r="C2915">
        <f>+'LISTADO GENERAL '!E2427</f>
        <v>0</v>
      </c>
      <c r="D2915">
        <f>+'LISTADO GENERAL '!F2427</f>
        <v>0</v>
      </c>
      <c r="E2915">
        <f>+'LISTADO GENERAL '!I2427</f>
        <v>0</v>
      </c>
      <c r="F2915" s="20">
        <f>+'LISTADO GENERAL '!S2427</f>
        <v>0</v>
      </c>
      <c r="G2915">
        <f>+'LISTADO GENERAL '!T2427</f>
        <v>0</v>
      </c>
      <c r="H2915" s="21">
        <f>+'LISTADO GENERAL '!O2427</f>
        <v>0</v>
      </c>
      <c r="I2915">
        <f t="shared" si="84"/>
        <v>0</v>
      </c>
      <c r="J2915">
        <f>IF('LISTADO GENERAL '!K2427="EXENTO",'REF2'!I2915,I2915*1.16)</f>
        <v>0</v>
      </c>
      <c r="K2915" t="b">
        <f t="shared" si="85"/>
        <v>0</v>
      </c>
      <c r="L2915">
        <f>'LISTADO GENERAL '!A2427</f>
        <v>0</v>
      </c>
    </row>
    <row r="2916" spans="1:12">
      <c r="A2916" s="22">
        <v>2915</v>
      </c>
      <c r="B2916">
        <f>+'LISTADO GENERAL '!B2428</f>
        <v>0</v>
      </c>
      <c r="C2916">
        <f>+'LISTADO GENERAL '!E2428</f>
        <v>0</v>
      </c>
      <c r="D2916">
        <f>+'LISTADO GENERAL '!F2428</f>
        <v>0</v>
      </c>
      <c r="E2916">
        <f>+'LISTADO GENERAL '!I2428</f>
        <v>0</v>
      </c>
      <c r="F2916" s="20">
        <f>+'LISTADO GENERAL '!S2428</f>
        <v>0</v>
      </c>
      <c r="G2916">
        <f>+'LISTADO GENERAL '!T2428</f>
        <v>0</v>
      </c>
      <c r="H2916" s="21">
        <f>+'LISTADO GENERAL '!O2428</f>
        <v>0</v>
      </c>
      <c r="I2916">
        <f t="shared" si="84"/>
        <v>0</v>
      </c>
      <c r="J2916">
        <f>IF('LISTADO GENERAL '!K2428="EXENTO",'REF2'!I2916,I2916*1.16)</f>
        <v>0</v>
      </c>
      <c r="K2916" t="b">
        <f t="shared" si="85"/>
        <v>0</v>
      </c>
      <c r="L2916">
        <f>'LISTADO GENERAL '!A2428</f>
        <v>0</v>
      </c>
    </row>
    <row r="2917" spans="1:12">
      <c r="A2917" s="22">
        <v>2916</v>
      </c>
      <c r="B2917">
        <f>+'LISTADO GENERAL '!B2429</f>
        <v>0</v>
      </c>
      <c r="C2917">
        <f>+'LISTADO GENERAL '!E2429</f>
        <v>0</v>
      </c>
      <c r="D2917">
        <f>+'LISTADO GENERAL '!F2429</f>
        <v>0</v>
      </c>
      <c r="E2917">
        <f>+'LISTADO GENERAL '!I2429</f>
        <v>0</v>
      </c>
      <c r="F2917" s="20">
        <f>+'LISTADO GENERAL '!S2429</f>
        <v>0</v>
      </c>
      <c r="G2917">
        <f>+'LISTADO GENERAL '!T2429</f>
        <v>0</v>
      </c>
      <c r="H2917" s="21">
        <f>+'LISTADO GENERAL '!O2429</f>
        <v>0</v>
      </c>
      <c r="I2917">
        <f t="shared" si="84"/>
        <v>0</v>
      </c>
      <c r="J2917">
        <f>IF('LISTADO GENERAL '!K2429="EXENTO",'REF2'!I2917,I2917*1.16)</f>
        <v>0</v>
      </c>
      <c r="K2917" t="b">
        <f t="shared" si="85"/>
        <v>0</v>
      </c>
      <c r="L2917">
        <f>'LISTADO GENERAL '!A2429</f>
        <v>0</v>
      </c>
    </row>
    <row r="2918" spans="1:12">
      <c r="A2918" s="22">
        <v>2917</v>
      </c>
      <c r="B2918">
        <f>+'LISTADO GENERAL '!B2430</f>
        <v>0</v>
      </c>
      <c r="C2918">
        <f>+'LISTADO GENERAL '!E2430</f>
        <v>0</v>
      </c>
      <c r="D2918">
        <f>+'LISTADO GENERAL '!F2430</f>
        <v>0</v>
      </c>
      <c r="E2918">
        <f>+'LISTADO GENERAL '!I2430</f>
        <v>0</v>
      </c>
      <c r="F2918" s="20">
        <f>+'LISTADO GENERAL '!S2430</f>
        <v>0</v>
      </c>
      <c r="G2918">
        <f>+'LISTADO GENERAL '!T2430</f>
        <v>0</v>
      </c>
      <c r="H2918" s="21">
        <f>+'LISTADO GENERAL '!O2430</f>
        <v>0</v>
      </c>
      <c r="I2918">
        <f t="shared" si="84"/>
        <v>0</v>
      </c>
      <c r="J2918">
        <f>IF('LISTADO GENERAL '!K2430="EXENTO",'REF2'!I2918,I2918*1.16)</f>
        <v>0</v>
      </c>
      <c r="K2918" t="b">
        <f t="shared" si="85"/>
        <v>0</v>
      </c>
      <c r="L2918">
        <f>'LISTADO GENERAL '!A2430</f>
        <v>0</v>
      </c>
    </row>
    <row r="2919" spans="1:12">
      <c r="A2919" s="22">
        <v>2918</v>
      </c>
      <c r="B2919">
        <f>+'LISTADO GENERAL '!B2431</f>
        <v>0</v>
      </c>
      <c r="C2919">
        <f>+'LISTADO GENERAL '!E2431</f>
        <v>0</v>
      </c>
      <c r="D2919">
        <f>+'LISTADO GENERAL '!F2431</f>
        <v>0</v>
      </c>
      <c r="E2919">
        <f>+'LISTADO GENERAL '!I2431</f>
        <v>0</v>
      </c>
      <c r="F2919" s="20">
        <f>+'LISTADO GENERAL '!S2431</f>
        <v>0</v>
      </c>
      <c r="G2919">
        <f>+'LISTADO GENERAL '!T2431</f>
        <v>0</v>
      </c>
      <c r="H2919" s="21">
        <f>+'LISTADO GENERAL '!O2431</f>
        <v>0</v>
      </c>
      <c r="I2919">
        <f t="shared" si="84"/>
        <v>0</v>
      </c>
      <c r="J2919">
        <f>IF('LISTADO GENERAL '!K2431="EXENTO",'REF2'!I2919,I2919*1.16)</f>
        <v>0</v>
      </c>
      <c r="K2919" t="b">
        <f t="shared" si="85"/>
        <v>0</v>
      </c>
      <c r="L2919">
        <f>'LISTADO GENERAL '!A2431</f>
        <v>0</v>
      </c>
    </row>
    <row r="2920" spans="1:12">
      <c r="A2920" s="22">
        <v>2919</v>
      </c>
      <c r="B2920">
        <f>+'LISTADO GENERAL '!B2432</f>
        <v>0</v>
      </c>
      <c r="C2920">
        <f>+'LISTADO GENERAL '!E2432</f>
        <v>0</v>
      </c>
      <c r="D2920">
        <f>+'LISTADO GENERAL '!F2432</f>
        <v>0</v>
      </c>
      <c r="E2920">
        <f>+'LISTADO GENERAL '!I2432</f>
        <v>0</v>
      </c>
      <c r="F2920" s="20">
        <f>+'LISTADO GENERAL '!S2432</f>
        <v>0</v>
      </c>
      <c r="G2920">
        <f>+'LISTADO GENERAL '!T2432</f>
        <v>0</v>
      </c>
      <c r="H2920" s="21">
        <f>+'LISTADO GENERAL '!O2432</f>
        <v>0</v>
      </c>
      <c r="I2920">
        <f t="shared" si="84"/>
        <v>0</v>
      </c>
      <c r="J2920">
        <f>IF('LISTADO GENERAL '!K2432="EXENTO",'REF2'!I2920,I2920*1.16)</f>
        <v>0</v>
      </c>
      <c r="K2920" t="b">
        <f t="shared" si="85"/>
        <v>0</v>
      </c>
      <c r="L2920">
        <f>'LISTADO GENERAL '!A2432</f>
        <v>0</v>
      </c>
    </row>
    <row r="2921" spans="1:12">
      <c r="A2921" s="22">
        <v>2920</v>
      </c>
      <c r="B2921">
        <f>+'LISTADO GENERAL '!B2433</f>
        <v>0</v>
      </c>
      <c r="C2921">
        <f>+'LISTADO GENERAL '!E2433</f>
        <v>0</v>
      </c>
      <c r="D2921">
        <f>+'LISTADO GENERAL '!F2433</f>
        <v>0</v>
      </c>
      <c r="E2921">
        <f>+'LISTADO GENERAL '!I2433</f>
        <v>0</v>
      </c>
      <c r="F2921" s="20">
        <f>+'LISTADO GENERAL '!S2433</f>
        <v>0</v>
      </c>
      <c r="G2921">
        <f>+'LISTADO GENERAL '!T2433</f>
        <v>0</v>
      </c>
      <c r="H2921" s="21">
        <f>+'LISTADO GENERAL '!O2433</f>
        <v>0</v>
      </c>
      <c r="I2921">
        <f t="shared" si="84"/>
        <v>0</v>
      </c>
      <c r="J2921">
        <f>IF('LISTADO GENERAL '!K2433="EXENTO",'REF2'!I2921,I2921*1.16)</f>
        <v>0</v>
      </c>
      <c r="K2921" t="b">
        <f t="shared" si="85"/>
        <v>0</v>
      </c>
      <c r="L2921">
        <f>'LISTADO GENERAL '!A2433</f>
        <v>0</v>
      </c>
    </row>
    <row r="2922" spans="1:12">
      <c r="A2922" s="22">
        <v>2921</v>
      </c>
      <c r="B2922">
        <f>+'LISTADO GENERAL '!B2434</f>
        <v>0</v>
      </c>
      <c r="C2922">
        <f>+'LISTADO GENERAL '!E2434</f>
        <v>0</v>
      </c>
      <c r="D2922">
        <f>+'LISTADO GENERAL '!F2434</f>
        <v>0</v>
      </c>
      <c r="E2922">
        <f>+'LISTADO GENERAL '!I2434</f>
        <v>0</v>
      </c>
      <c r="F2922" s="20">
        <f>+'LISTADO GENERAL '!S2434</f>
        <v>0</v>
      </c>
      <c r="G2922">
        <f>+'LISTADO GENERAL '!T2434</f>
        <v>0</v>
      </c>
      <c r="H2922" s="21">
        <f>+'LISTADO GENERAL '!O2434</f>
        <v>0</v>
      </c>
      <c r="I2922">
        <f t="shared" si="84"/>
        <v>0</v>
      </c>
      <c r="J2922">
        <f>IF('LISTADO GENERAL '!K2434="EXENTO",'REF2'!I2922,I2922*1.16)</f>
        <v>0</v>
      </c>
      <c r="K2922" t="b">
        <f t="shared" si="85"/>
        <v>0</v>
      </c>
      <c r="L2922">
        <f>'LISTADO GENERAL '!A2434</f>
        <v>0</v>
      </c>
    </row>
    <row r="2923" spans="1:12">
      <c r="A2923" s="22">
        <v>2922</v>
      </c>
      <c r="B2923">
        <f>+'LISTADO GENERAL '!B2435</f>
        <v>0</v>
      </c>
      <c r="C2923">
        <f>+'LISTADO GENERAL '!E2435</f>
        <v>0</v>
      </c>
      <c r="D2923">
        <f>+'LISTADO GENERAL '!F2435</f>
        <v>0</v>
      </c>
      <c r="E2923">
        <f>+'LISTADO GENERAL '!I2435</f>
        <v>0</v>
      </c>
      <c r="F2923" s="20">
        <f>+'LISTADO GENERAL '!S2435</f>
        <v>0</v>
      </c>
      <c r="G2923">
        <f>+'LISTADO GENERAL '!T2435</f>
        <v>0</v>
      </c>
      <c r="H2923" s="21">
        <f>+'LISTADO GENERAL '!O2435</f>
        <v>0</v>
      </c>
      <c r="I2923">
        <f t="shared" si="84"/>
        <v>0</v>
      </c>
      <c r="J2923">
        <f>IF('LISTADO GENERAL '!K2435="EXENTO",'REF2'!I2923,I2923*1.16)</f>
        <v>0</v>
      </c>
      <c r="K2923" t="b">
        <f t="shared" si="85"/>
        <v>0</v>
      </c>
      <c r="L2923">
        <f>'LISTADO GENERAL '!A2435</f>
        <v>0</v>
      </c>
    </row>
    <row r="2924" spans="1:12">
      <c r="A2924" s="22">
        <v>2923</v>
      </c>
      <c r="B2924">
        <f>+'LISTADO GENERAL '!B2436</f>
        <v>0</v>
      </c>
      <c r="C2924">
        <f>+'LISTADO GENERAL '!E2436</f>
        <v>0</v>
      </c>
      <c r="D2924">
        <f>+'LISTADO GENERAL '!F2436</f>
        <v>0</v>
      </c>
      <c r="E2924">
        <f>+'LISTADO GENERAL '!I2436</f>
        <v>0</v>
      </c>
      <c r="F2924" s="20">
        <f>+'LISTADO GENERAL '!S2436</f>
        <v>0</v>
      </c>
      <c r="G2924">
        <f>+'LISTADO GENERAL '!T2436</f>
        <v>0</v>
      </c>
      <c r="H2924" s="21">
        <f>+'LISTADO GENERAL '!O2436</f>
        <v>0</v>
      </c>
      <c r="I2924">
        <f t="shared" si="84"/>
        <v>0</v>
      </c>
      <c r="J2924">
        <f>IF('LISTADO GENERAL '!K2436="EXENTO",'REF2'!I2924,I2924*1.16)</f>
        <v>0</v>
      </c>
      <c r="K2924" t="b">
        <f t="shared" si="85"/>
        <v>0</v>
      </c>
      <c r="L2924">
        <f>'LISTADO GENERAL '!A2436</f>
        <v>0</v>
      </c>
    </row>
    <row r="2925" spans="1:12">
      <c r="A2925" s="22">
        <v>2924</v>
      </c>
      <c r="B2925">
        <f>+'LISTADO GENERAL '!B2437</f>
        <v>0</v>
      </c>
      <c r="C2925">
        <f>+'LISTADO GENERAL '!E2437</f>
        <v>0</v>
      </c>
      <c r="D2925">
        <f>+'LISTADO GENERAL '!F2437</f>
        <v>0</v>
      </c>
      <c r="E2925">
        <f>+'LISTADO GENERAL '!I2437</f>
        <v>0</v>
      </c>
      <c r="F2925" s="20">
        <f>+'LISTADO GENERAL '!S2437</f>
        <v>0</v>
      </c>
      <c r="G2925">
        <f>+'LISTADO GENERAL '!T2437</f>
        <v>0</v>
      </c>
      <c r="H2925" s="21">
        <f>+'LISTADO GENERAL '!O2437</f>
        <v>0</v>
      </c>
      <c r="I2925">
        <f t="shared" si="84"/>
        <v>0</v>
      </c>
      <c r="J2925">
        <f>IF('LISTADO GENERAL '!K2437="EXENTO",'REF2'!I2925,I2925*1.16)</f>
        <v>0</v>
      </c>
      <c r="K2925" t="b">
        <f t="shared" si="85"/>
        <v>0</v>
      </c>
      <c r="L2925">
        <f>'LISTADO GENERAL '!A2437</f>
        <v>0</v>
      </c>
    </row>
    <row r="2926" spans="1:12">
      <c r="A2926" s="22">
        <v>2925</v>
      </c>
      <c r="B2926">
        <f>+'LISTADO GENERAL '!B2438</f>
        <v>0</v>
      </c>
      <c r="C2926">
        <f>+'LISTADO GENERAL '!E2438</f>
        <v>0</v>
      </c>
      <c r="D2926">
        <f>+'LISTADO GENERAL '!F2438</f>
        <v>0</v>
      </c>
      <c r="E2926">
        <f>+'LISTADO GENERAL '!I2438</f>
        <v>0</v>
      </c>
      <c r="F2926" s="20">
        <f>+'LISTADO GENERAL '!S2438</f>
        <v>0</v>
      </c>
      <c r="G2926">
        <f>+'LISTADO GENERAL '!T2438</f>
        <v>0</v>
      </c>
      <c r="H2926" s="21">
        <f>+'LISTADO GENERAL '!O2438</f>
        <v>0</v>
      </c>
      <c r="I2926">
        <f t="shared" si="84"/>
        <v>0</v>
      </c>
      <c r="J2926">
        <f>IF('LISTADO GENERAL '!K2438="EXENTO",'REF2'!I2926,I2926*1.16)</f>
        <v>0</v>
      </c>
      <c r="K2926" t="b">
        <f t="shared" si="85"/>
        <v>0</v>
      </c>
      <c r="L2926">
        <f>'LISTADO GENERAL '!A2438</f>
        <v>0</v>
      </c>
    </row>
    <row r="2927" spans="1:12">
      <c r="A2927" s="22">
        <v>2926</v>
      </c>
      <c r="B2927">
        <f>+'LISTADO GENERAL '!B2439</f>
        <v>0</v>
      </c>
      <c r="C2927">
        <f>+'LISTADO GENERAL '!E2439</f>
        <v>0</v>
      </c>
      <c r="D2927">
        <f>+'LISTADO GENERAL '!F2439</f>
        <v>0</v>
      </c>
      <c r="E2927">
        <f>+'LISTADO GENERAL '!I2439</f>
        <v>0</v>
      </c>
      <c r="F2927" s="20">
        <f>+'LISTADO GENERAL '!S2439</f>
        <v>0</v>
      </c>
      <c r="G2927">
        <f>+'LISTADO GENERAL '!T2439</f>
        <v>0</v>
      </c>
      <c r="H2927" s="21">
        <f>+'LISTADO GENERAL '!O2439</f>
        <v>0</v>
      </c>
      <c r="I2927">
        <f t="shared" si="84"/>
        <v>0</v>
      </c>
      <c r="J2927">
        <f>IF('LISTADO GENERAL '!K2439="EXENTO",'REF2'!I2927,I2927*1.16)</f>
        <v>0</v>
      </c>
      <c r="K2927" t="b">
        <f t="shared" si="85"/>
        <v>0</v>
      </c>
      <c r="L2927">
        <f>'LISTADO GENERAL '!A2439</f>
        <v>0</v>
      </c>
    </row>
    <row r="2928" spans="1:12">
      <c r="A2928" s="22">
        <v>2927</v>
      </c>
      <c r="B2928">
        <f>+'LISTADO GENERAL '!B2440</f>
        <v>0</v>
      </c>
      <c r="C2928">
        <f>+'LISTADO GENERAL '!E2440</f>
        <v>0</v>
      </c>
      <c r="D2928">
        <f>+'LISTADO GENERAL '!F2440</f>
        <v>0</v>
      </c>
      <c r="E2928">
        <f>+'LISTADO GENERAL '!I2440</f>
        <v>0</v>
      </c>
      <c r="F2928" s="20">
        <f>+'LISTADO GENERAL '!S2440</f>
        <v>0</v>
      </c>
      <c r="G2928">
        <f>+'LISTADO GENERAL '!T2440</f>
        <v>0</v>
      </c>
      <c r="H2928" s="21">
        <f>+'LISTADO GENERAL '!O2440</f>
        <v>0</v>
      </c>
      <c r="I2928">
        <f t="shared" si="84"/>
        <v>0</v>
      </c>
      <c r="J2928">
        <f>IF('LISTADO GENERAL '!K2440="EXENTO",'REF2'!I2928,I2928*1.16)</f>
        <v>0</v>
      </c>
      <c r="K2928" t="b">
        <f t="shared" si="85"/>
        <v>0</v>
      </c>
      <c r="L2928">
        <f>'LISTADO GENERAL '!A2440</f>
        <v>0</v>
      </c>
    </row>
    <row r="2929" spans="1:12">
      <c r="A2929" s="22">
        <v>2928</v>
      </c>
      <c r="B2929">
        <f>+'LISTADO GENERAL '!B2441</f>
        <v>0</v>
      </c>
      <c r="C2929">
        <f>+'LISTADO GENERAL '!E2441</f>
        <v>0</v>
      </c>
      <c r="D2929">
        <f>+'LISTADO GENERAL '!F2441</f>
        <v>0</v>
      </c>
      <c r="E2929">
        <f>+'LISTADO GENERAL '!I2441</f>
        <v>0</v>
      </c>
      <c r="F2929" s="20">
        <f>+'LISTADO GENERAL '!S2441</f>
        <v>0</v>
      </c>
      <c r="G2929">
        <f>+'LISTADO GENERAL '!T2441</f>
        <v>0</v>
      </c>
      <c r="H2929" s="21">
        <f>+'LISTADO GENERAL '!O2441</f>
        <v>0</v>
      </c>
      <c r="I2929">
        <f t="shared" si="84"/>
        <v>0</v>
      </c>
      <c r="J2929">
        <f>IF('LISTADO GENERAL '!K2441="EXENTO",'REF2'!I2929,I2929*1.16)</f>
        <v>0</v>
      </c>
      <c r="K2929" t="b">
        <f t="shared" si="85"/>
        <v>0</v>
      </c>
      <c r="L2929">
        <f>'LISTADO GENERAL '!A2441</f>
        <v>0</v>
      </c>
    </row>
    <row r="2930" spans="1:12">
      <c r="A2930" s="22">
        <v>2929</v>
      </c>
      <c r="B2930">
        <f>+'LISTADO GENERAL '!B2442</f>
        <v>0</v>
      </c>
      <c r="C2930">
        <f>+'LISTADO GENERAL '!E2442</f>
        <v>0</v>
      </c>
      <c r="D2930">
        <f>+'LISTADO GENERAL '!F2442</f>
        <v>0</v>
      </c>
      <c r="E2930">
        <f>+'LISTADO GENERAL '!I2442</f>
        <v>0</v>
      </c>
      <c r="F2930" s="20">
        <f>+'LISTADO GENERAL '!S2442</f>
        <v>0</v>
      </c>
      <c r="G2930">
        <f>+'LISTADO GENERAL '!T2442</f>
        <v>0</v>
      </c>
      <c r="H2930" s="21">
        <f>+'LISTADO GENERAL '!O2442</f>
        <v>0</v>
      </c>
      <c r="I2930">
        <f t="shared" si="84"/>
        <v>0</v>
      </c>
      <c r="J2930">
        <f>IF('LISTADO GENERAL '!K2442="EXENTO",'REF2'!I2930,I2930*1.16)</f>
        <v>0</v>
      </c>
      <c r="K2930" t="b">
        <f t="shared" si="85"/>
        <v>0</v>
      </c>
      <c r="L2930">
        <f>'LISTADO GENERAL '!A2442</f>
        <v>0</v>
      </c>
    </row>
    <row r="2931" spans="1:12">
      <c r="A2931" s="22">
        <v>2930</v>
      </c>
      <c r="B2931">
        <f>+'LISTADO GENERAL '!B2443</f>
        <v>0</v>
      </c>
      <c r="C2931">
        <f>+'LISTADO GENERAL '!E2443</f>
        <v>0</v>
      </c>
      <c r="D2931">
        <f>+'LISTADO GENERAL '!F2443</f>
        <v>0</v>
      </c>
      <c r="E2931">
        <f>+'LISTADO GENERAL '!I2443</f>
        <v>0</v>
      </c>
      <c r="F2931" s="20">
        <f>+'LISTADO GENERAL '!S2443</f>
        <v>0</v>
      </c>
      <c r="G2931">
        <f>+'LISTADO GENERAL '!T2443</f>
        <v>0</v>
      </c>
      <c r="H2931" s="21">
        <f>+'LISTADO GENERAL '!O2443</f>
        <v>0</v>
      </c>
      <c r="I2931">
        <f t="shared" si="84"/>
        <v>0</v>
      </c>
      <c r="J2931">
        <f>IF('LISTADO GENERAL '!K2443="EXENTO",'REF2'!I2931,I2931*1.16)</f>
        <v>0</v>
      </c>
      <c r="K2931" t="b">
        <f t="shared" si="85"/>
        <v>0</v>
      </c>
      <c r="L2931">
        <f>'LISTADO GENERAL '!A2443</f>
        <v>0</v>
      </c>
    </row>
    <row r="2932" spans="1:12">
      <c r="A2932" s="22">
        <v>2931</v>
      </c>
      <c r="B2932">
        <f>+'LISTADO GENERAL '!B2444</f>
        <v>0</v>
      </c>
      <c r="C2932">
        <f>+'LISTADO GENERAL '!E2444</f>
        <v>0</v>
      </c>
      <c r="D2932">
        <f>+'LISTADO GENERAL '!F2444</f>
        <v>0</v>
      </c>
      <c r="E2932">
        <f>+'LISTADO GENERAL '!I2444</f>
        <v>0</v>
      </c>
      <c r="F2932" s="20">
        <f>+'LISTADO GENERAL '!S2444</f>
        <v>0</v>
      </c>
      <c r="G2932">
        <f>+'LISTADO GENERAL '!T2444</f>
        <v>0</v>
      </c>
      <c r="H2932" s="21">
        <f>+'LISTADO GENERAL '!O2444</f>
        <v>0</v>
      </c>
      <c r="I2932">
        <f t="shared" si="84"/>
        <v>0</v>
      </c>
      <c r="J2932">
        <f>IF('LISTADO GENERAL '!K2444="EXENTO",'REF2'!I2932,I2932*1.16)</f>
        <v>0</v>
      </c>
      <c r="K2932" t="b">
        <f t="shared" si="85"/>
        <v>0</v>
      </c>
      <c r="L2932">
        <f>'LISTADO GENERAL '!A2444</f>
        <v>0</v>
      </c>
    </row>
    <row r="2933" spans="1:12">
      <c r="A2933" s="22">
        <v>2932</v>
      </c>
      <c r="B2933">
        <f>+'LISTADO GENERAL '!B2445</f>
        <v>0</v>
      </c>
      <c r="C2933">
        <f>+'LISTADO GENERAL '!E2445</f>
        <v>0</v>
      </c>
      <c r="D2933">
        <f>+'LISTADO GENERAL '!F2445</f>
        <v>0</v>
      </c>
      <c r="E2933">
        <f>+'LISTADO GENERAL '!I2445</f>
        <v>0</v>
      </c>
      <c r="F2933" s="20">
        <f>+'LISTADO GENERAL '!S2445</f>
        <v>0</v>
      </c>
      <c r="G2933">
        <f>+'LISTADO GENERAL '!T2445</f>
        <v>0</v>
      </c>
      <c r="H2933" s="21">
        <f>+'LISTADO GENERAL '!O2445</f>
        <v>0</v>
      </c>
      <c r="I2933">
        <f t="shared" si="84"/>
        <v>0</v>
      </c>
      <c r="J2933">
        <f>IF('LISTADO GENERAL '!K2445="EXENTO",'REF2'!I2933,I2933*1.16)</f>
        <v>0</v>
      </c>
      <c r="K2933" t="b">
        <f t="shared" si="85"/>
        <v>0</v>
      </c>
      <c r="L2933">
        <f>'LISTADO GENERAL '!A2445</f>
        <v>0</v>
      </c>
    </row>
    <row r="2934" spans="1:12">
      <c r="A2934" s="22">
        <v>2933</v>
      </c>
      <c r="B2934">
        <f>+'LISTADO GENERAL '!B2446</f>
        <v>0</v>
      </c>
      <c r="C2934">
        <f>+'LISTADO GENERAL '!E2446</f>
        <v>0</v>
      </c>
      <c r="D2934">
        <f>+'LISTADO GENERAL '!F2446</f>
        <v>0</v>
      </c>
      <c r="E2934">
        <f>+'LISTADO GENERAL '!I2446</f>
        <v>0</v>
      </c>
      <c r="F2934" s="20">
        <f>+'LISTADO GENERAL '!S2446</f>
        <v>0</v>
      </c>
      <c r="G2934">
        <f>+'LISTADO GENERAL '!T2446</f>
        <v>0</v>
      </c>
      <c r="H2934" s="21">
        <f>+'LISTADO GENERAL '!O2446</f>
        <v>0</v>
      </c>
      <c r="I2934">
        <f t="shared" si="84"/>
        <v>0</v>
      </c>
      <c r="J2934">
        <f>IF('LISTADO GENERAL '!K2446="EXENTO",'REF2'!I2934,I2934*1.16)</f>
        <v>0</v>
      </c>
      <c r="K2934" t="b">
        <f t="shared" si="85"/>
        <v>0</v>
      </c>
      <c r="L2934">
        <f>'LISTADO GENERAL '!A2446</f>
        <v>0</v>
      </c>
    </row>
    <row r="2935" spans="1:12">
      <c r="A2935" s="22">
        <v>2934</v>
      </c>
      <c r="B2935">
        <f>+'LISTADO GENERAL '!B2447</f>
        <v>0</v>
      </c>
      <c r="C2935">
        <f>+'LISTADO GENERAL '!E2447</f>
        <v>0</v>
      </c>
      <c r="D2935">
        <f>+'LISTADO GENERAL '!F2447</f>
        <v>0</v>
      </c>
      <c r="E2935">
        <f>+'LISTADO GENERAL '!I2447</f>
        <v>0</v>
      </c>
      <c r="F2935" s="20">
        <f>+'LISTADO GENERAL '!S2447</f>
        <v>0</v>
      </c>
      <c r="G2935">
        <f>+'LISTADO GENERAL '!T2447</f>
        <v>0</v>
      </c>
      <c r="H2935" s="21">
        <f>+'LISTADO GENERAL '!O2447</f>
        <v>0</v>
      </c>
      <c r="I2935">
        <f t="shared" si="84"/>
        <v>0</v>
      </c>
      <c r="J2935">
        <f>IF('LISTADO GENERAL '!K2447="EXENTO",'REF2'!I2935,I2935*1.16)</f>
        <v>0</v>
      </c>
      <c r="K2935" t="b">
        <f t="shared" si="85"/>
        <v>0</v>
      </c>
      <c r="L2935">
        <f>'LISTADO GENERAL '!A2447</f>
        <v>0</v>
      </c>
    </row>
    <row r="2936" spans="1:12">
      <c r="A2936" s="22">
        <v>2935</v>
      </c>
      <c r="B2936">
        <f>+'LISTADO GENERAL '!B2448</f>
        <v>0</v>
      </c>
      <c r="C2936">
        <f>+'LISTADO GENERAL '!E2448</f>
        <v>0</v>
      </c>
      <c r="D2936">
        <f>+'LISTADO GENERAL '!F2448</f>
        <v>0</v>
      </c>
      <c r="E2936">
        <f>+'LISTADO GENERAL '!I2448</f>
        <v>0</v>
      </c>
      <c r="F2936" s="20">
        <f>+'LISTADO GENERAL '!S2448</f>
        <v>0</v>
      </c>
      <c r="G2936">
        <f>+'LISTADO GENERAL '!T2448</f>
        <v>0</v>
      </c>
      <c r="H2936" s="21">
        <f>+'LISTADO GENERAL '!O2448</f>
        <v>0</v>
      </c>
      <c r="I2936">
        <f t="shared" si="84"/>
        <v>0</v>
      </c>
      <c r="J2936">
        <f>IF('LISTADO GENERAL '!K2448="EXENTO",'REF2'!I2936,I2936*1.16)</f>
        <v>0</v>
      </c>
      <c r="K2936" t="b">
        <f t="shared" si="85"/>
        <v>0</v>
      </c>
      <c r="L2936">
        <f>'LISTADO GENERAL '!A2448</f>
        <v>0</v>
      </c>
    </row>
    <row r="2937" spans="1:12">
      <c r="A2937" s="22">
        <v>2936</v>
      </c>
      <c r="B2937">
        <f>+'LISTADO GENERAL '!B2449</f>
        <v>0</v>
      </c>
      <c r="C2937">
        <f>+'LISTADO GENERAL '!E2449</f>
        <v>0</v>
      </c>
      <c r="D2937">
        <f>+'LISTADO GENERAL '!F2449</f>
        <v>0</v>
      </c>
      <c r="E2937">
        <f>+'LISTADO GENERAL '!I2449</f>
        <v>0</v>
      </c>
      <c r="F2937" s="20">
        <f>+'LISTADO GENERAL '!S2449</f>
        <v>0</v>
      </c>
      <c r="G2937">
        <f>+'LISTADO GENERAL '!T2449</f>
        <v>0</v>
      </c>
      <c r="H2937" s="21">
        <f>+'LISTADO GENERAL '!O2449</f>
        <v>0</v>
      </c>
      <c r="I2937">
        <f t="shared" si="84"/>
        <v>0</v>
      </c>
      <c r="J2937">
        <f>IF('LISTADO GENERAL '!K2449="EXENTO",'REF2'!I2937,I2937*1.16)</f>
        <v>0</v>
      </c>
      <c r="K2937" t="b">
        <f t="shared" si="85"/>
        <v>0</v>
      </c>
      <c r="L2937">
        <f>'LISTADO GENERAL '!A2449</f>
        <v>0</v>
      </c>
    </row>
    <row r="2938" spans="1:12">
      <c r="A2938" s="22">
        <v>2937</v>
      </c>
      <c r="B2938">
        <f>+'LISTADO GENERAL '!B2450</f>
        <v>0</v>
      </c>
      <c r="C2938">
        <f>+'LISTADO GENERAL '!E2450</f>
        <v>0</v>
      </c>
      <c r="D2938">
        <f>+'LISTADO GENERAL '!F2450</f>
        <v>0</v>
      </c>
      <c r="E2938">
        <f>+'LISTADO GENERAL '!I2450</f>
        <v>0</v>
      </c>
      <c r="F2938" s="20">
        <f>+'LISTADO GENERAL '!S2450</f>
        <v>0</v>
      </c>
      <c r="G2938">
        <f>+'LISTADO GENERAL '!T2450</f>
        <v>0</v>
      </c>
      <c r="H2938" s="21">
        <f>+'LISTADO GENERAL '!O2450</f>
        <v>0</v>
      </c>
      <c r="I2938">
        <f t="shared" si="84"/>
        <v>0</v>
      </c>
      <c r="J2938">
        <f>IF('LISTADO GENERAL '!K2450="EXENTO",'REF2'!I2938,I2938*1.16)</f>
        <v>0</v>
      </c>
      <c r="K2938" t="b">
        <f t="shared" si="85"/>
        <v>0</v>
      </c>
      <c r="L2938">
        <f>'LISTADO GENERAL '!A2450</f>
        <v>0</v>
      </c>
    </row>
    <row r="2939" spans="1:12">
      <c r="A2939" s="22">
        <v>2938</v>
      </c>
      <c r="B2939">
        <f>+'LISTADO GENERAL '!B2451</f>
        <v>0</v>
      </c>
      <c r="C2939">
        <f>+'LISTADO GENERAL '!E2451</f>
        <v>0</v>
      </c>
      <c r="D2939">
        <f>+'LISTADO GENERAL '!F2451</f>
        <v>0</v>
      </c>
      <c r="E2939">
        <f>+'LISTADO GENERAL '!I2451</f>
        <v>0</v>
      </c>
      <c r="F2939" s="20">
        <f>+'LISTADO GENERAL '!S2451</f>
        <v>0</v>
      </c>
      <c r="G2939">
        <f>+'LISTADO GENERAL '!T2451</f>
        <v>0</v>
      </c>
      <c r="H2939" s="21">
        <f>+'LISTADO GENERAL '!O2451</f>
        <v>0</v>
      </c>
      <c r="I2939">
        <f t="shared" si="84"/>
        <v>0</v>
      </c>
      <c r="J2939">
        <f>IF('LISTADO GENERAL '!K2451="EXENTO",'REF2'!I2939,I2939*1.16)</f>
        <v>0</v>
      </c>
      <c r="K2939" t="b">
        <f t="shared" si="85"/>
        <v>0</v>
      </c>
      <c r="L2939">
        <f>'LISTADO GENERAL '!A2451</f>
        <v>0</v>
      </c>
    </row>
    <row r="2940" spans="1:12">
      <c r="A2940" s="22">
        <v>2939</v>
      </c>
      <c r="B2940">
        <f>+'LISTADO GENERAL '!B2452</f>
        <v>0</v>
      </c>
      <c r="C2940">
        <f>+'LISTADO GENERAL '!E2452</f>
        <v>0</v>
      </c>
      <c r="D2940">
        <f>+'LISTADO GENERAL '!F2452</f>
        <v>0</v>
      </c>
      <c r="E2940">
        <f>+'LISTADO GENERAL '!I2452</f>
        <v>0</v>
      </c>
      <c r="F2940" s="20">
        <f>+'LISTADO GENERAL '!S2452</f>
        <v>0</v>
      </c>
      <c r="G2940">
        <f>+'LISTADO GENERAL '!T2452</f>
        <v>0</v>
      </c>
      <c r="H2940" s="21">
        <f>+'LISTADO GENERAL '!O2452</f>
        <v>0</v>
      </c>
      <c r="I2940">
        <f t="shared" si="84"/>
        <v>0</v>
      </c>
      <c r="J2940">
        <f>IF('LISTADO GENERAL '!K2452="EXENTO",'REF2'!I2940,I2940*1.16)</f>
        <v>0</v>
      </c>
      <c r="K2940" t="b">
        <f t="shared" si="85"/>
        <v>0</v>
      </c>
      <c r="L2940">
        <f>'LISTADO GENERAL '!A2452</f>
        <v>0</v>
      </c>
    </row>
    <row r="2941" spans="1:12">
      <c r="A2941" s="22">
        <v>2940</v>
      </c>
      <c r="B2941">
        <f>+'LISTADO GENERAL '!B2453</f>
        <v>0</v>
      </c>
      <c r="C2941">
        <f>+'LISTADO GENERAL '!E2453</f>
        <v>0</v>
      </c>
      <c r="D2941">
        <f>+'LISTADO GENERAL '!F2453</f>
        <v>0</v>
      </c>
      <c r="E2941">
        <f>+'LISTADO GENERAL '!I2453</f>
        <v>0</v>
      </c>
      <c r="F2941" s="20">
        <f>+'LISTADO GENERAL '!S2453</f>
        <v>0</v>
      </c>
      <c r="G2941">
        <f>+'LISTADO GENERAL '!T2453</f>
        <v>0</v>
      </c>
      <c r="H2941" s="21">
        <f>+'LISTADO GENERAL '!O2453</f>
        <v>0</v>
      </c>
      <c r="I2941">
        <f t="shared" si="84"/>
        <v>0</v>
      </c>
      <c r="J2941">
        <f>IF('LISTADO GENERAL '!K2453="EXENTO",'REF2'!I2941,I2941*1.16)</f>
        <v>0</v>
      </c>
      <c r="K2941" t="b">
        <f t="shared" si="85"/>
        <v>0</v>
      </c>
      <c r="L2941">
        <f>'LISTADO GENERAL '!A2453</f>
        <v>0</v>
      </c>
    </row>
    <row r="2942" spans="1:12">
      <c r="A2942" s="22">
        <v>2941</v>
      </c>
      <c r="B2942">
        <f>+'LISTADO GENERAL '!B2454</f>
        <v>0</v>
      </c>
      <c r="C2942">
        <f>+'LISTADO GENERAL '!E2454</f>
        <v>0</v>
      </c>
      <c r="D2942">
        <f>+'LISTADO GENERAL '!F2454</f>
        <v>0</v>
      </c>
      <c r="E2942">
        <f>+'LISTADO GENERAL '!I2454</f>
        <v>0</v>
      </c>
      <c r="F2942" s="20">
        <f>+'LISTADO GENERAL '!S2454</f>
        <v>0</v>
      </c>
      <c r="G2942">
        <f>+'LISTADO GENERAL '!T2454</f>
        <v>0</v>
      </c>
      <c r="H2942" s="21">
        <f>+'LISTADO GENERAL '!O2454</f>
        <v>0</v>
      </c>
      <c r="I2942">
        <f t="shared" si="84"/>
        <v>0</v>
      </c>
      <c r="J2942">
        <f>IF('LISTADO GENERAL '!K2454="EXENTO",'REF2'!I2942,I2942*1.16)</f>
        <v>0</v>
      </c>
      <c r="K2942" t="b">
        <f t="shared" si="85"/>
        <v>0</v>
      </c>
      <c r="L2942">
        <f>'LISTADO GENERAL '!A2454</f>
        <v>0</v>
      </c>
    </row>
    <row r="2943" spans="1:12">
      <c r="A2943" s="22">
        <v>2942</v>
      </c>
      <c r="B2943">
        <f>+'LISTADO GENERAL '!B2455</f>
        <v>0</v>
      </c>
      <c r="C2943">
        <f>+'LISTADO GENERAL '!E2455</f>
        <v>0</v>
      </c>
      <c r="D2943">
        <f>+'LISTADO GENERAL '!F2455</f>
        <v>0</v>
      </c>
      <c r="E2943">
        <f>+'LISTADO GENERAL '!I2455</f>
        <v>0</v>
      </c>
      <c r="F2943" s="20">
        <f>+'LISTADO GENERAL '!S2455</f>
        <v>0</v>
      </c>
      <c r="G2943">
        <f>+'LISTADO GENERAL '!T2455</f>
        <v>0</v>
      </c>
      <c r="H2943" s="21">
        <f>+'LISTADO GENERAL '!O2455</f>
        <v>0</v>
      </c>
      <c r="I2943">
        <f t="shared" si="84"/>
        <v>0</v>
      </c>
      <c r="J2943">
        <f>IF('LISTADO GENERAL '!K2455="EXENTO",'REF2'!I2943,I2943*1.16)</f>
        <v>0</v>
      </c>
      <c r="K2943" t="b">
        <f t="shared" si="85"/>
        <v>0</v>
      </c>
      <c r="L2943">
        <f>'LISTADO GENERAL '!A2455</f>
        <v>0</v>
      </c>
    </row>
    <row r="2944" spans="1:12">
      <c r="A2944" s="22">
        <v>2943</v>
      </c>
      <c r="B2944">
        <f>+'LISTADO GENERAL '!B2456</f>
        <v>0</v>
      </c>
      <c r="C2944">
        <f>+'LISTADO GENERAL '!E2456</f>
        <v>0</v>
      </c>
      <c r="D2944">
        <f>+'LISTADO GENERAL '!F2456</f>
        <v>0</v>
      </c>
      <c r="E2944">
        <f>+'LISTADO GENERAL '!I2456</f>
        <v>0</v>
      </c>
      <c r="F2944" s="20">
        <f>+'LISTADO GENERAL '!S2456</f>
        <v>0</v>
      </c>
      <c r="G2944">
        <f>+'LISTADO GENERAL '!T2456</f>
        <v>0</v>
      </c>
      <c r="H2944" s="21">
        <f>+'LISTADO GENERAL '!O2456</f>
        <v>0</v>
      </c>
      <c r="I2944">
        <f t="shared" si="84"/>
        <v>0</v>
      </c>
      <c r="J2944">
        <f>IF('LISTADO GENERAL '!K2456="EXENTO",'REF2'!I2944,I2944*1.16)</f>
        <v>0</v>
      </c>
      <c r="K2944" t="b">
        <f t="shared" si="85"/>
        <v>0</v>
      </c>
      <c r="L2944">
        <f>'LISTADO GENERAL '!A2456</f>
        <v>0</v>
      </c>
    </row>
    <row r="2945" spans="1:12">
      <c r="A2945" s="22">
        <v>2944</v>
      </c>
      <c r="B2945">
        <f>+'LISTADO GENERAL '!B2457</f>
        <v>0</v>
      </c>
      <c r="C2945">
        <f>+'LISTADO GENERAL '!E2457</f>
        <v>0</v>
      </c>
      <c r="D2945">
        <f>+'LISTADO GENERAL '!F2457</f>
        <v>0</v>
      </c>
      <c r="E2945">
        <f>+'LISTADO GENERAL '!I2457</f>
        <v>0</v>
      </c>
      <c r="F2945" s="20">
        <f>+'LISTADO GENERAL '!S2457</f>
        <v>0</v>
      </c>
      <c r="G2945">
        <f>+'LISTADO GENERAL '!T2457</f>
        <v>0</v>
      </c>
      <c r="H2945" s="21">
        <f>+'LISTADO GENERAL '!O2457</f>
        <v>0</v>
      </c>
      <c r="I2945">
        <f t="shared" si="84"/>
        <v>0</v>
      </c>
      <c r="J2945">
        <f>IF('LISTADO GENERAL '!K2457="EXENTO",'REF2'!I2945,I2945*1.16)</f>
        <v>0</v>
      </c>
      <c r="K2945" t="b">
        <f t="shared" si="85"/>
        <v>0</v>
      </c>
      <c r="L2945">
        <f>'LISTADO GENERAL '!A2457</f>
        <v>0</v>
      </c>
    </row>
    <row r="2946" spans="1:12">
      <c r="A2946" s="22">
        <v>2945</v>
      </c>
      <c r="B2946">
        <f>+'LISTADO GENERAL '!B2458</f>
        <v>0</v>
      </c>
      <c r="C2946">
        <f>+'LISTADO GENERAL '!E2458</f>
        <v>0</v>
      </c>
      <c r="D2946">
        <f>+'LISTADO GENERAL '!F2458</f>
        <v>0</v>
      </c>
      <c r="E2946">
        <f>+'LISTADO GENERAL '!I2458</f>
        <v>0</v>
      </c>
      <c r="F2946" s="20">
        <f>+'LISTADO GENERAL '!S2458</f>
        <v>0</v>
      </c>
      <c r="G2946">
        <f>+'LISTADO GENERAL '!T2458</f>
        <v>0</v>
      </c>
      <c r="H2946" s="21">
        <f>+'LISTADO GENERAL '!O2458</f>
        <v>0</v>
      </c>
      <c r="I2946">
        <f t="shared" ref="I2946:I3009" si="86">+H2946*G2946</f>
        <v>0</v>
      </c>
      <c r="J2946">
        <f>IF('LISTADO GENERAL '!K2458="EXENTO",'REF2'!I2946,I2946*1.16)</f>
        <v>0</v>
      </c>
      <c r="K2946" t="b">
        <f t="shared" si="85"/>
        <v>0</v>
      </c>
      <c r="L2946">
        <f>'LISTADO GENERAL '!A2458</f>
        <v>0</v>
      </c>
    </row>
    <row r="2947" spans="1:12">
      <c r="A2947" s="22">
        <v>2946</v>
      </c>
      <c r="B2947">
        <f>+'LISTADO GENERAL '!B2459</f>
        <v>0</v>
      </c>
      <c r="C2947">
        <f>+'LISTADO GENERAL '!E2459</f>
        <v>0</v>
      </c>
      <c r="D2947">
        <f>+'LISTADO GENERAL '!F2459</f>
        <v>0</v>
      </c>
      <c r="E2947">
        <f>+'LISTADO GENERAL '!I2459</f>
        <v>0</v>
      </c>
      <c r="F2947" s="20">
        <f>+'LISTADO GENERAL '!S2459</f>
        <v>0</v>
      </c>
      <c r="G2947">
        <f>+'LISTADO GENERAL '!T2459</f>
        <v>0</v>
      </c>
      <c r="H2947" s="21">
        <f>+'LISTADO GENERAL '!O2459</f>
        <v>0</v>
      </c>
      <c r="I2947">
        <f t="shared" si="86"/>
        <v>0</v>
      </c>
      <c r="J2947">
        <f>IF('LISTADO GENERAL '!K2459="EXENTO",'REF2'!I2947,I2947*1.16)</f>
        <v>0</v>
      </c>
      <c r="K2947" t="b">
        <f t="shared" ref="K2947:K3010" si="87">IF(AND(G2947&gt;0,OR(L2947=$L$1,L2947=$M$1)),ROW())</f>
        <v>0</v>
      </c>
      <c r="L2947">
        <f>'LISTADO GENERAL '!A2459</f>
        <v>0</v>
      </c>
    </row>
    <row r="2948" spans="1:12">
      <c r="A2948" s="22">
        <v>2947</v>
      </c>
      <c r="B2948">
        <f>+'LISTADO GENERAL '!B2460</f>
        <v>0</v>
      </c>
      <c r="C2948">
        <f>+'LISTADO GENERAL '!E2460</f>
        <v>0</v>
      </c>
      <c r="D2948">
        <f>+'LISTADO GENERAL '!F2460</f>
        <v>0</v>
      </c>
      <c r="E2948">
        <f>+'LISTADO GENERAL '!I2460</f>
        <v>0</v>
      </c>
      <c r="F2948" s="20">
        <f>+'LISTADO GENERAL '!S2460</f>
        <v>0</v>
      </c>
      <c r="G2948">
        <f>+'LISTADO GENERAL '!T2460</f>
        <v>0</v>
      </c>
      <c r="H2948" s="21">
        <f>+'LISTADO GENERAL '!O2460</f>
        <v>0</v>
      </c>
      <c r="I2948">
        <f t="shared" si="86"/>
        <v>0</v>
      </c>
      <c r="J2948">
        <f>IF('LISTADO GENERAL '!K2460="EXENTO",'REF2'!I2948,I2948*1.16)</f>
        <v>0</v>
      </c>
      <c r="K2948" t="b">
        <f t="shared" si="87"/>
        <v>0</v>
      </c>
      <c r="L2948">
        <f>'LISTADO GENERAL '!A2460</f>
        <v>0</v>
      </c>
    </row>
    <row r="2949" spans="1:12">
      <c r="A2949" s="22">
        <v>2948</v>
      </c>
      <c r="B2949">
        <f>+'LISTADO GENERAL '!B2461</f>
        <v>0</v>
      </c>
      <c r="C2949">
        <f>+'LISTADO GENERAL '!E2461</f>
        <v>0</v>
      </c>
      <c r="D2949">
        <f>+'LISTADO GENERAL '!F2461</f>
        <v>0</v>
      </c>
      <c r="E2949">
        <f>+'LISTADO GENERAL '!I2461</f>
        <v>0</v>
      </c>
      <c r="F2949" s="20">
        <f>+'LISTADO GENERAL '!S2461</f>
        <v>0</v>
      </c>
      <c r="G2949">
        <f>+'LISTADO GENERAL '!T2461</f>
        <v>0</v>
      </c>
      <c r="H2949" s="21">
        <f>+'LISTADO GENERAL '!O2461</f>
        <v>0</v>
      </c>
      <c r="I2949">
        <f t="shared" si="86"/>
        <v>0</v>
      </c>
      <c r="J2949">
        <f>IF('LISTADO GENERAL '!K2461="EXENTO",'REF2'!I2949,I2949*1.16)</f>
        <v>0</v>
      </c>
      <c r="K2949" t="b">
        <f t="shared" si="87"/>
        <v>0</v>
      </c>
      <c r="L2949">
        <f>'LISTADO GENERAL '!A2461</f>
        <v>0</v>
      </c>
    </row>
    <row r="2950" spans="1:12">
      <c r="A2950" s="22">
        <v>2949</v>
      </c>
      <c r="B2950">
        <f>+'LISTADO GENERAL '!B2462</f>
        <v>0</v>
      </c>
      <c r="C2950">
        <f>+'LISTADO GENERAL '!E2462</f>
        <v>0</v>
      </c>
      <c r="D2950">
        <f>+'LISTADO GENERAL '!F2462</f>
        <v>0</v>
      </c>
      <c r="E2950">
        <f>+'LISTADO GENERAL '!I2462</f>
        <v>0</v>
      </c>
      <c r="F2950" s="20">
        <f>+'LISTADO GENERAL '!S2462</f>
        <v>0</v>
      </c>
      <c r="G2950">
        <f>+'LISTADO GENERAL '!T2462</f>
        <v>0</v>
      </c>
      <c r="H2950" s="21">
        <f>+'LISTADO GENERAL '!O2462</f>
        <v>0</v>
      </c>
      <c r="I2950">
        <f t="shared" si="86"/>
        <v>0</v>
      </c>
      <c r="J2950">
        <f>IF('LISTADO GENERAL '!K2462="EXENTO",'REF2'!I2950,I2950*1.16)</f>
        <v>0</v>
      </c>
      <c r="K2950" t="b">
        <f t="shared" si="87"/>
        <v>0</v>
      </c>
      <c r="L2950">
        <f>'LISTADO GENERAL '!A2462</f>
        <v>0</v>
      </c>
    </row>
    <row r="2951" spans="1:12">
      <c r="A2951" s="22">
        <v>2950</v>
      </c>
      <c r="B2951">
        <f>+'LISTADO GENERAL '!B2463</f>
        <v>0</v>
      </c>
      <c r="C2951">
        <f>+'LISTADO GENERAL '!E2463</f>
        <v>0</v>
      </c>
      <c r="D2951">
        <f>+'LISTADO GENERAL '!F2463</f>
        <v>0</v>
      </c>
      <c r="E2951">
        <f>+'LISTADO GENERAL '!I2463</f>
        <v>0</v>
      </c>
      <c r="F2951" s="20">
        <f>+'LISTADO GENERAL '!S2463</f>
        <v>0</v>
      </c>
      <c r="G2951">
        <f>+'LISTADO GENERAL '!T2463</f>
        <v>0</v>
      </c>
      <c r="H2951" s="21">
        <f>+'LISTADO GENERAL '!O2463</f>
        <v>0</v>
      </c>
      <c r="I2951">
        <f t="shared" si="86"/>
        <v>0</v>
      </c>
      <c r="J2951">
        <f>IF('LISTADO GENERAL '!K2463="EXENTO",'REF2'!I2951,I2951*1.16)</f>
        <v>0</v>
      </c>
      <c r="K2951" t="b">
        <f t="shared" si="87"/>
        <v>0</v>
      </c>
      <c r="L2951">
        <f>'LISTADO GENERAL '!A2463</f>
        <v>0</v>
      </c>
    </row>
    <row r="2952" spans="1:12">
      <c r="A2952" s="22">
        <v>2951</v>
      </c>
      <c r="B2952">
        <f>+'LISTADO GENERAL '!B2464</f>
        <v>0</v>
      </c>
      <c r="C2952">
        <f>+'LISTADO GENERAL '!E2464</f>
        <v>0</v>
      </c>
      <c r="D2952">
        <f>+'LISTADO GENERAL '!F2464</f>
        <v>0</v>
      </c>
      <c r="E2952">
        <f>+'LISTADO GENERAL '!I2464</f>
        <v>0</v>
      </c>
      <c r="F2952" s="20">
        <f>+'LISTADO GENERAL '!S2464</f>
        <v>0</v>
      </c>
      <c r="G2952">
        <f>+'LISTADO GENERAL '!T2464</f>
        <v>0</v>
      </c>
      <c r="H2952" s="21">
        <f>+'LISTADO GENERAL '!O2464</f>
        <v>0</v>
      </c>
      <c r="I2952">
        <f t="shared" si="86"/>
        <v>0</v>
      </c>
      <c r="J2952">
        <f>IF('LISTADO GENERAL '!K2464="EXENTO",'REF2'!I2952,I2952*1.16)</f>
        <v>0</v>
      </c>
      <c r="K2952" t="b">
        <f t="shared" si="87"/>
        <v>0</v>
      </c>
      <c r="L2952">
        <f>'LISTADO GENERAL '!A2464</f>
        <v>0</v>
      </c>
    </row>
    <row r="2953" spans="1:12">
      <c r="A2953" s="22">
        <v>2952</v>
      </c>
      <c r="B2953">
        <f>+'LISTADO GENERAL '!B2465</f>
        <v>0</v>
      </c>
      <c r="C2953">
        <f>+'LISTADO GENERAL '!E2465</f>
        <v>0</v>
      </c>
      <c r="D2953">
        <f>+'LISTADO GENERAL '!F2465</f>
        <v>0</v>
      </c>
      <c r="E2953">
        <f>+'LISTADO GENERAL '!I2465</f>
        <v>0</v>
      </c>
      <c r="F2953" s="20">
        <f>+'LISTADO GENERAL '!S2465</f>
        <v>0</v>
      </c>
      <c r="G2953">
        <f>+'LISTADO GENERAL '!T2465</f>
        <v>0</v>
      </c>
      <c r="H2953" s="21">
        <f>+'LISTADO GENERAL '!O2465</f>
        <v>0</v>
      </c>
      <c r="I2953">
        <f t="shared" si="86"/>
        <v>0</v>
      </c>
      <c r="J2953">
        <f>IF('LISTADO GENERAL '!K2465="EXENTO",'REF2'!I2953,I2953*1.16)</f>
        <v>0</v>
      </c>
      <c r="K2953" t="b">
        <f t="shared" si="87"/>
        <v>0</v>
      </c>
      <c r="L2953">
        <f>'LISTADO GENERAL '!A2465</f>
        <v>0</v>
      </c>
    </row>
    <row r="2954" spans="1:12">
      <c r="A2954" s="22">
        <v>2953</v>
      </c>
      <c r="B2954">
        <f>+'LISTADO GENERAL '!B2466</f>
        <v>0</v>
      </c>
      <c r="C2954">
        <f>+'LISTADO GENERAL '!E2466</f>
        <v>0</v>
      </c>
      <c r="D2954">
        <f>+'LISTADO GENERAL '!F2466</f>
        <v>0</v>
      </c>
      <c r="E2954">
        <f>+'LISTADO GENERAL '!I2466</f>
        <v>0</v>
      </c>
      <c r="F2954" s="20">
        <f>+'LISTADO GENERAL '!S2466</f>
        <v>0</v>
      </c>
      <c r="G2954">
        <f>+'LISTADO GENERAL '!T2466</f>
        <v>0</v>
      </c>
      <c r="H2954" s="21">
        <f>+'LISTADO GENERAL '!O2466</f>
        <v>0</v>
      </c>
      <c r="I2954">
        <f t="shared" si="86"/>
        <v>0</v>
      </c>
      <c r="J2954">
        <f>IF('LISTADO GENERAL '!K2466="EXENTO",'REF2'!I2954,I2954*1.16)</f>
        <v>0</v>
      </c>
      <c r="K2954" t="b">
        <f t="shared" si="87"/>
        <v>0</v>
      </c>
      <c r="L2954">
        <f>'LISTADO GENERAL '!A2466</f>
        <v>0</v>
      </c>
    </row>
    <row r="2955" spans="1:12">
      <c r="A2955" s="22">
        <v>2954</v>
      </c>
      <c r="B2955">
        <f>+'LISTADO GENERAL '!B2467</f>
        <v>0</v>
      </c>
      <c r="C2955">
        <f>+'LISTADO GENERAL '!E2467</f>
        <v>0</v>
      </c>
      <c r="D2955">
        <f>+'LISTADO GENERAL '!F2467</f>
        <v>0</v>
      </c>
      <c r="E2955">
        <f>+'LISTADO GENERAL '!I2467</f>
        <v>0</v>
      </c>
      <c r="F2955" s="20">
        <f>+'LISTADO GENERAL '!S2467</f>
        <v>0</v>
      </c>
      <c r="G2955">
        <f>+'LISTADO GENERAL '!T2467</f>
        <v>0</v>
      </c>
      <c r="H2955" s="21">
        <f>+'LISTADO GENERAL '!O2467</f>
        <v>0</v>
      </c>
      <c r="I2955">
        <f t="shared" si="86"/>
        <v>0</v>
      </c>
      <c r="J2955">
        <f>IF('LISTADO GENERAL '!K2467="EXENTO",'REF2'!I2955,I2955*1.16)</f>
        <v>0</v>
      </c>
      <c r="K2955" t="b">
        <f t="shared" si="87"/>
        <v>0</v>
      </c>
      <c r="L2955">
        <f>'LISTADO GENERAL '!A2467</f>
        <v>0</v>
      </c>
    </row>
    <row r="2956" spans="1:12">
      <c r="A2956" s="22">
        <v>2955</v>
      </c>
      <c r="B2956">
        <f>+'LISTADO GENERAL '!B2468</f>
        <v>0</v>
      </c>
      <c r="C2956">
        <f>+'LISTADO GENERAL '!E2468</f>
        <v>0</v>
      </c>
      <c r="D2956">
        <f>+'LISTADO GENERAL '!F2468</f>
        <v>0</v>
      </c>
      <c r="E2956">
        <f>+'LISTADO GENERAL '!I2468</f>
        <v>0</v>
      </c>
      <c r="F2956" s="20">
        <f>+'LISTADO GENERAL '!S2468</f>
        <v>0</v>
      </c>
      <c r="G2956">
        <f>+'LISTADO GENERAL '!T2468</f>
        <v>0</v>
      </c>
      <c r="H2956" s="21">
        <f>+'LISTADO GENERAL '!O2468</f>
        <v>0</v>
      </c>
      <c r="I2956">
        <f t="shared" si="86"/>
        <v>0</v>
      </c>
      <c r="J2956">
        <f>IF('LISTADO GENERAL '!K2468="EXENTO",'REF2'!I2956,I2956*1.16)</f>
        <v>0</v>
      </c>
      <c r="K2956" t="b">
        <f t="shared" si="87"/>
        <v>0</v>
      </c>
      <c r="L2956">
        <f>'LISTADO GENERAL '!A2468</f>
        <v>0</v>
      </c>
    </row>
    <row r="2957" spans="1:12">
      <c r="A2957" s="22">
        <v>2956</v>
      </c>
      <c r="B2957">
        <f>+'LISTADO GENERAL '!B2469</f>
        <v>0</v>
      </c>
      <c r="C2957">
        <f>+'LISTADO GENERAL '!E2469</f>
        <v>0</v>
      </c>
      <c r="D2957">
        <f>+'LISTADO GENERAL '!F2469</f>
        <v>0</v>
      </c>
      <c r="E2957">
        <f>+'LISTADO GENERAL '!I2469</f>
        <v>0</v>
      </c>
      <c r="F2957" s="20">
        <f>+'LISTADO GENERAL '!S2469</f>
        <v>0</v>
      </c>
      <c r="G2957">
        <f>+'LISTADO GENERAL '!T2469</f>
        <v>0</v>
      </c>
      <c r="H2957" s="21">
        <f>+'LISTADO GENERAL '!O2469</f>
        <v>0</v>
      </c>
      <c r="I2957">
        <f t="shared" si="86"/>
        <v>0</v>
      </c>
      <c r="J2957">
        <f>IF('LISTADO GENERAL '!K2469="EXENTO",'REF2'!I2957,I2957*1.16)</f>
        <v>0</v>
      </c>
      <c r="K2957" t="b">
        <f t="shared" si="87"/>
        <v>0</v>
      </c>
      <c r="L2957">
        <f>'LISTADO GENERAL '!A2469</f>
        <v>0</v>
      </c>
    </row>
    <row r="2958" spans="1:12">
      <c r="A2958" s="22">
        <v>2957</v>
      </c>
      <c r="B2958">
        <f>+'LISTADO GENERAL '!B2470</f>
        <v>0</v>
      </c>
      <c r="C2958">
        <f>+'LISTADO GENERAL '!E2470</f>
        <v>0</v>
      </c>
      <c r="D2958">
        <f>+'LISTADO GENERAL '!F2470</f>
        <v>0</v>
      </c>
      <c r="E2958">
        <f>+'LISTADO GENERAL '!I2470</f>
        <v>0</v>
      </c>
      <c r="F2958" s="20">
        <f>+'LISTADO GENERAL '!S2470</f>
        <v>0</v>
      </c>
      <c r="G2958">
        <f>+'LISTADO GENERAL '!T2470</f>
        <v>0</v>
      </c>
      <c r="H2958" s="21">
        <f>+'LISTADO GENERAL '!O2470</f>
        <v>0</v>
      </c>
      <c r="I2958">
        <f t="shared" si="86"/>
        <v>0</v>
      </c>
      <c r="J2958">
        <f>IF('LISTADO GENERAL '!K2470="EXENTO",'REF2'!I2958,I2958*1.16)</f>
        <v>0</v>
      </c>
      <c r="K2958" t="b">
        <f t="shared" si="87"/>
        <v>0</v>
      </c>
      <c r="L2958">
        <f>'LISTADO GENERAL '!A2470</f>
        <v>0</v>
      </c>
    </row>
    <row r="2959" spans="1:12">
      <c r="A2959" s="22">
        <v>2958</v>
      </c>
      <c r="B2959">
        <f>+'LISTADO GENERAL '!B2471</f>
        <v>0</v>
      </c>
      <c r="C2959">
        <f>+'LISTADO GENERAL '!E2471</f>
        <v>0</v>
      </c>
      <c r="D2959">
        <f>+'LISTADO GENERAL '!F2471</f>
        <v>0</v>
      </c>
      <c r="E2959">
        <f>+'LISTADO GENERAL '!I2471</f>
        <v>0</v>
      </c>
      <c r="F2959" s="20">
        <f>+'LISTADO GENERAL '!S2471</f>
        <v>0</v>
      </c>
      <c r="G2959">
        <f>+'LISTADO GENERAL '!T2471</f>
        <v>0</v>
      </c>
      <c r="H2959" s="21">
        <f>+'LISTADO GENERAL '!O2471</f>
        <v>0</v>
      </c>
      <c r="I2959">
        <f t="shared" si="86"/>
        <v>0</v>
      </c>
      <c r="J2959">
        <f>IF('LISTADO GENERAL '!K2471="EXENTO",'REF2'!I2959,I2959*1.16)</f>
        <v>0</v>
      </c>
      <c r="K2959" t="b">
        <f t="shared" si="87"/>
        <v>0</v>
      </c>
      <c r="L2959">
        <f>'LISTADO GENERAL '!A2471</f>
        <v>0</v>
      </c>
    </row>
    <row r="2960" spans="1:12">
      <c r="A2960" s="22">
        <v>2959</v>
      </c>
      <c r="B2960">
        <f>+'LISTADO GENERAL '!B2472</f>
        <v>0</v>
      </c>
      <c r="C2960">
        <f>+'LISTADO GENERAL '!E2472</f>
        <v>0</v>
      </c>
      <c r="D2960">
        <f>+'LISTADO GENERAL '!F2472</f>
        <v>0</v>
      </c>
      <c r="E2960">
        <f>+'LISTADO GENERAL '!I2472</f>
        <v>0</v>
      </c>
      <c r="F2960" s="20">
        <f>+'LISTADO GENERAL '!S2472</f>
        <v>0</v>
      </c>
      <c r="G2960">
        <f>+'LISTADO GENERAL '!T2472</f>
        <v>0</v>
      </c>
      <c r="H2960" s="21">
        <f>+'LISTADO GENERAL '!O2472</f>
        <v>0</v>
      </c>
      <c r="I2960">
        <f t="shared" si="86"/>
        <v>0</v>
      </c>
      <c r="J2960">
        <f>IF('LISTADO GENERAL '!K2472="EXENTO",'REF2'!I2960,I2960*1.16)</f>
        <v>0</v>
      </c>
      <c r="K2960" t="b">
        <f t="shared" si="87"/>
        <v>0</v>
      </c>
      <c r="L2960">
        <f>'LISTADO GENERAL '!A2472</f>
        <v>0</v>
      </c>
    </row>
    <row r="2961" spans="1:12">
      <c r="A2961" s="22">
        <v>2960</v>
      </c>
      <c r="B2961">
        <f>+'LISTADO GENERAL '!B2473</f>
        <v>0</v>
      </c>
      <c r="C2961">
        <f>+'LISTADO GENERAL '!E2473</f>
        <v>0</v>
      </c>
      <c r="D2961">
        <f>+'LISTADO GENERAL '!F2473</f>
        <v>0</v>
      </c>
      <c r="E2961">
        <f>+'LISTADO GENERAL '!I2473</f>
        <v>0</v>
      </c>
      <c r="F2961" s="20">
        <f>+'LISTADO GENERAL '!S2473</f>
        <v>0</v>
      </c>
      <c r="G2961">
        <f>+'LISTADO GENERAL '!T2473</f>
        <v>0</v>
      </c>
      <c r="H2961" s="21">
        <f>+'LISTADO GENERAL '!O2473</f>
        <v>0</v>
      </c>
      <c r="I2961">
        <f t="shared" si="86"/>
        <v>0</v>
      </c>
      <c r="J2961">
        <f>IF('LISTADO GENERAL '!K2473="EXENTO",'REF2'!I2961,I2961*1.16)</f>
        <v>0</v>
      </c>
      <c r="K2961" t="b">
        <f t="shared" si="87"/>
        <v>0</v>
      </c>
      <c r="L2961">
        <f>'LISTADO GENERAL '!A2473</f>
        <v>0</v>
      </c>
    </row>
    <row r="2962" spans="1:12">
      <c r="A2962" s="22">
        <v>2961</v>
      </c>
      <c r="B2962">
        <f>+'LISTADO GENERAL '!B2474</f>
        <v>0</v>
      </c>
      <c r="C2962">
        <f>+'LISTADO GENERAL '!E2474</f>
        <v>0</v>
      </c>
      <c r="D2962">
        <f>+'LISTADO GENERAL '!F2474</f>
        <v>0</v>
      </c>
      <c r="E2962">
        <f>+'LISTADO GENERAL '!I2474</f>
        <v>0</v>
      </c>
      <c r="F2962" s="20">
        <f>+'LISTADO GENERAL '!S2474</f>
        <v>0</v>
      </c>
      <c r="G2962">
        <f>+'LISTADO GENERAL '!T2474</f>
        <v>0</v>
      </c>
      <c r="H2962" s="21">
        <f>+'LISTADO GENERAL '!O2474</f>
        <v>0</v>
      </c>
      <c r="I2962">
        <f t="shared" si="86"/>
        <v>0</v>
      </c>
      <c r="J2962">
        <f>IF('LISTADO GENERAL '!K2474="EXENTO",'REF2'!I2962,I2962*1.16)</f>
        <v>0</v>
      </c>
      <c r="K2962" t="b">
        <f t="shared" si="87"/>
        <v>0</v>
      </c>
      <c r="L2962">
        <f>'LISTADO GENERAL '!A2474</f>
        <v>0</v>
      </c>
    </row>
    <row r="2963" spans="1:12">
      <c r="A2963" s="22">
        <v>2962</v>
      </c>
      <c r="B2963">
        <f>+'LISTADO GENERAL '!B2475</f>
        <v>0</v>
      </c>
      <c r="C2963">
        <f>+'LISTADO GENERAL '!E2475</f>
        <v>0</v>
      </c>
      <c r="D2963">
        <f>+'LISTADO GENERAL '!F2475</f>
        <v>0</v>
      </c>
      <c r="E2963">
        <f>+'LISTADO GENERAL '!I2475</f>
        <v>0</v>
      </c>
      <c r="F2963" s="20">
        <f>+'LISTADO GENERAL '!S2475</f>
        <v>0</v>
      </c>
      <c r="G2963">
        <f>+'LISTADO GENERAL '!T2475</f>
        <v>0</v>
      </c>
      <c r="H2963" s="21">
        <f>+'LISTADO GENERAL '!O2475</f>
        <v>0</v>
      </c>
      <c r="I2963">
        <f t="shared" si="86"/>
        <v>0</v>
      </c>
      <c r="J2963">
        <f>IF('LISTADO GENERAL '!K2475="EXENTO",'REF2'!I2963,I2963*1.16)</f>
        <v>0</v>
      </c>
      <c r="K2963" t="b">
        <f t="shared" si="87"/>
        <v>0</v>
      </c>
      <c r="L2963">
        <f>'LISTADO GENERAL '!A2475</f>
        <v>0</v>
      </c>
    </row>
    <row r="2964" spans="1:12">
      <c r="A2964" s="22">
        <v>2963</v>
      </c>
      <c r="B2964">
        <f>+'LISTADO GENERAL '!B2476</f>
        <v>0</v>
      </c>
      <c r="C2964">
        <f>+'LISTADO GENERAL '!E2476</f>
        <v>0</v>
      </c>
      <c r="D2964">
        <f>+'LISTADO GENERAL '!F2476</f>
        <v>0</v>
      </c>
      <c r="E2964">
        <f>+'LISTADO GENERAL '!I2476</f>
        <v>0</v>
      </c>
      <c r="F2964" s="20">
        <f>+'LISTADO GENERAL '!S2476</f>
        <v>0</v>
      </c>
      <c r="G2964">
        <f>+'LISTADO GENERAL '!T2476</f>
        <v>0</v>
      </c>
      <c r="H2964" s="21">
        <f>+'LISTADO GENERAL '!O2476</f>
        <v>0</v>
      </c>
      <c r="I2964">
        <f t="shared" si="86"/>
        <v>0</v>
      </c>
      <c r="J2964">
        <f>IF('LISTADO GENERAL '!K2476="EXENTO",'REF2'!I2964,I2964*1.16)</f>
        <v>0</v>
      </c>
      <c r="K2964" t="b">
        <f t="shared" si="87"/>
        <v>0</v>
      </c>
      <c r="L2964">
        <f>'LISTADO GENERAL '!A2476</f>
        <v>0</v>
      </c>
    </row>
    <row r="2965" spans="1:12">
      <c r="A2965" s="22">
        <v>2964</v>
      </c>
      <c r="B2965">
        <f>+'LISTADO GENERAL '!B2477</f>
        <v>0</v>
      </c>
      <c r="C2965">
        <f>+'LISTADO GENERAL '!E2477</f>
        <v>0</v>
      </c>
      <c r="D2965">
        <f>+'LISTADO GENERAL '!F2477</f>
        <v>0</v>
      </c>
      <c r="E2965">
        <f>+'LISTADO GENERAL '!I2477</f>
        <v>0</v>
      </c>
      <c r="F2965" s="20">
        <f>+'LISTADO GENERAL '!S2477</f>
        <v>0</v>
      </c>
      <c r="G2965">
        <f>+'LISTADO GENERAL '!T2477</f>
        <v>0</v>
      </c>
      <c r="H2965" s="21">
        <f>+'LISTADO GENERAL '!O2477</f>
        <v>0</v>
      </c>
      <c r="I2965">
        <f t="shared" si="86"/>
        <v>0</v>
      </c>
      <c r="J2965">
        <f>IF('LISTADO GENERAL '!K2477="EXENTO",'REF2'!I2965,I2965*1.16)</f>
        <v>0</v>
      </c>
      <c r="K2965" t="b">
        <f t="shared" si="87"/>
        <v>0</v>
      </c>
      <c r="L2965">
        <f>'LISTADO GENERAL '!A2477</f>
        <v>0</v>
      </c>
    </row>
    <row r="2966" spans="1:12">
      <c r="A2966" s="22">
        <v>2965</v>
      </c>
      <c r="B2966">
        <f>+'LISTADO GENERAL '!B2478</f>
        <v>0</v>
      </c>
      <c r="C2966">
        <f>+'LISTADO GENERAL '!E2478</f>
        <v>0</v>
      </c>
      <c r="D2966">
        <f>+'LISTADO GENERAL '!F2478</f>
        <v>0</v>
      </c>
      <c r="E2966">
        <f>+'LISTADO GENERAL '!I2478</f>
        <v>0</v>
      </c>
      <c r="F2966" s="20">
        <f>+'LISTADO GENERAL '!S2478</f>
        <v>0</v>
      </c>
      <c r="G2966">
        <f>+'LISTADO GENERAL '!T2478</f>
        <v>0</v>
      </c>
      <c r="H2966" s="21">
        <f>+'LISTADO GENERAL '!O2478</f>
        <v>0</v>
      </c>
      <c r="I2966">
        <f t="shared" si="86"/>
        <v>0</v>
      </c>
      <c r="J2966">
        <f>IF('LISTADO GENERAL '!K2478="EXENTO",'REF2'!I2966,I2966*1.16)</f>
        <v>0</v>
      </c>
      <c r="K2966" t="b">
        <f t="shared" si="87"/>
        <v>0</v>
      </c>
      <c r="L2966">
        <f>'LISTADO GENERAL '!A2478</f>
        <v>0</v>
      </c>
    </row>
    <row r="2967" spans="1:12">
      <c r="A2967" s="22">
        <v>2966</v>
      </c>
      <c r="B2967">
        <f>+'LISTADO GENERAL '!B2479</f>
        <v>0</v>
      </c>
      <c r="C2967">
        <f>+'LISTADO GENERAL '!E2479</f>
        <v>0</v>
      </c>
      <c r="D2967">
        <f>+'LISTADO GENERAL '!F2479</f>
        <v>0</v>
      </c>
      <c r="E2967">
        <f>+'LISTADO GENERAL '!I2479</f>
        <v>0</v>
      </c>
      <c r="F2967" s="20">
        <f>+'LISTADO GENERAL '!S2479</f>
        <v>0</v>
      </c>
      <c r="G2967">
        <f>+'LISTADO GENERAL '!T2479</f>
        <v>0</v>
      </c>
      <c r="H2967" s="21">
        <f>+'LISTADO GENERAL '!O2479</f>
        <v>0</v>
      </c>
      <c r="I2967">
        <f t="shared" si="86"/>
        <v>0</v>
      </c>
      <c r="J2967">
        <f>IF('LISTADO GENERAL '!K2479="EXENTO",'REF2'!I2967,I2967*1.16)</f>
        <v>0</v>
      </c>
      <c r="K2967" t="b">
        <f t="shared" si="87"/>
        <v>0</v>
      </c>
      <c r="L2967">
        <f>'LISTADO GENERAL '!A2479</f>
        <v>0</v>
      </c>
    </row>
    <row r="2968" spans="1:12">
      <c r="A2968" s="22">
        <v>2967</v>
      </c>
      <c r="B2968">
        <f>+'LISTADO GENERAL '!B2480</f>
        <v>0</v>
      </c>
      <c r="C2968">
        <f>+'LISTADO GENERAL '!E2480</f>
        <v>0</v>
      </c>
      <c r="D2968">
        <f>+'LISTADO GENERAL '!F2480</f>
        <v>0</v>
      </c>
      <c r="E2968">
        <f>+'LISTADO GENERAL '!I2480</f>
        <v>0</v>
      </c>
      <c r="F2968" s="20">
        <f>+'LISTADO GENERAL '!S2480</f>
        <v>0</v>
      </c>
      <c r="G2968">
        <f>+'LISTADO GENERAL '!T2480</f>
        <v>0</v>
      </c>
      <c r="H2968" s="21">
        <f>+'LISTADO GENERAL '!O2480</f>
        <v>0</v>
      </c>
      <c r="I2968">
        <f t="shared" si="86"/>
        <v>0</v>
      </c>
      <c r="J2968">
        <f>IF('LISTADO GENERAL '!K2480="EXENTO",'REF2'!I2968,I2968*1.16)</f>
        <v>0</v>
      </c>
      <c r="K2968" t="b">
        <f t="shared" si="87"/>
        <v>0</v>
      </c>
      <c r="L2968">
        <f>'LISTADO GENERAL '!A2480</f>
        <v>0</v>
      </c>
    </row>
    <row r="2969" spans="1:12">
      <c r="A2969" s="22">
        <v>2968</v>
      </c>
      <c r="B2969">
        <f>+'LISTADO GENERAL '!B2481</f>
        <v>0</v>
      </c>
      <c r="C2969">
        <f>+'LISTADO GENERAL '!E2481</f>
        <v>0</v>
      </c>
      <c r="D2969">
        <f>+'LISTADO GENERAL '!F2481</f>
        <v>0</v>
      </c>
      <c r="E2969">
        <f>+'LISTADO GENERAL '!I2481</f>
        <v>0</v>
      </c>
      <c r="F2969" s="20">
        <f>+'LISTADO GENERAL '!S2481</f>
        <v>0</v>
      </c>
      <c r="G2969">
        <f>+'LISTADO GENERAL '!T2481</f>
        <v>0</v>
      </c>
      <c r="H2969" s="21">
        <f>+'LISTADO GENERAL '!O2481</f>
        <v>0</v>
      </c>
      <c r="I2969">
        <f t="shared" si="86"/>
        <v>0</v>
      </c>
      <c r="J2969">
        <f>IF('LISTADO GENERAL '!K2481="EXENTO",'REF2'!I2969,I2969*1.16)</f>
        <v>0</v>
      </c>
      <c r="K2969" t="b">
        <f t="shared" si="87"/>
        <v>0</v>
      </c>
      <c r="L2969">
        <f>'LISTADO GENERAL '!A2481</f>
        <v>0</v>
      </c>
    </row>
    <row r="2970" spans="1:12">
      <c r="A2970" s="22">
        <v>2969</v>
      </c>
      <c r="B2970">
        <f>+'LISTADO GENERAL '!B2482</f>
        <v>0</v>
      </c>
      <c r="C2970">
        <f>+'LISTADO GENERAL '!E2482</f>
        <v>0</v>
      </c>
      <c r="D2970">
        <f>+'LISTADO GENERAL '!F2482</f>
        <v>0</v>
      </c>
      <c r="E2970">
        <f>+'LISTADO GENERAL '!I2482</f>
        <v>0</v>
      </c>
      <c r="F2970" s="20">
        <f>+'LISTADO GENERAL '!S2482</f>
        <v>0</v>
      </c>
      <c r="G2970">
        <f>+'LISTADO GENERAL '!T2482</f>
        <v>0</v>
      </c>
      <c r="H2970" s="21">
        <f>+'LISTADO GENERAL '!O2482</f>
        <v>0</v>
      </c>
      <c r="I2970">
        <f t="shared" si="86"/>
        <v>0</v>
      </c>
      <c r="J2970">
        <f>IF('LISTADO GENERAL '!K2482="EXENTO",'REF2'!I2970,I2970*1.16)</f>
        <v>0</v>
      </c>
      <c r="K2970" t="b">
        <f t="shared" si="87"/>
        <v>0</v>
      </c>
      <c r="L2970">
        <f>'LISTADO GENERAL '!A2482</f>
        <v>0</v>
      </c>
    </row>
    <row r="2971" spans="1:12">
      <c r="A2971" s="22">
        <v>2970</v>
      </c>
      <c r="B2971">
        <f>+'LISTADO GENERAL '!B2483</f>
        <v>0</v>
      </c>
      <c r="C2971">
        <f>+'LISTADO GENERAL '!E2483</f>
        <v>0</v>
      </c>
      <c r="D2971">
        <f>+'LISTADO GENERAL '!F2483</f>
        <v>0</v>
      </c>
      <c r="E2971">
        <f>+'LISTADO GENERAL '!I2483</f>
        <v>0</v>
      </c>
      <c r="F2971" s="20">
        <f>+'LISTADO GENERAL '!S2483</f>
        <v>0</v>
      </c>
      <c r="G2971">
        <f>+'LISTADO GENERAL '!T2483</f>
        <v>0</v>
      </c>
      <c r="H2971" s="21">
        <f>+'LISTADO GENERAL '!O2483</f>
        <v>0</v>
      </c>
      <c r="I2971">
        <f t="shared" si="86"/>
        <v>0</v>
      </c>
      <c r="J2971">
        <f>IF('LISTADO GENERAL '!K2483="EXENTO",'REF2'!I2971,I2971*1.16)</f>
        <v>0</v>
      </c>
      <c r="K2971" t="b">
        <f t="shared" si="87"/>
        <v>0</v>
      </c>
      <c r="L2971">
        <f>'LISTADO GENERAL '!A2483</f>
        <v>0</v>
      </c>
    </row>
    <row r="2972" spans="1:12">
      <c r="A2972" s="22">
        <v>2971</v>
      </c>
      <c r="B2972">
        <f>+'LISTADO GENERAL '!B2484</f>
        <v>0</v>
      </c>
      <c r="C2972">
        <f>+'LISTADO GENERAL '!E2484</f>
        <v>0</v>
      </c>
      <c r="D2972">
        <f>+'LISTADO GENERAL '!F2484</f>
        <v>0</v>
      </c>
      <c r="E2972">
        <f>+'LISTADO GENERAL '!I2484</f>
        <v>0</v>
      </c>
      <c r="F2972" s="20">
        <f>+'LISTADO GENERAL '!S2484</f>
        <v>0</v>
      </c>
      <c r="G2972">
        <f>+'LISTADO GENERAL '!T2484</f>
        <v>0</v>
      </c>
      <c r="H2972" s="21">
        <f>+'LISTADO GENERAL '!O2484</f>
        <v>0</v>
      </c>
      <c r="I2972">
        <f t="shared" si="86"/>
        <v>0</v>
      </c>
      <c r="J2972">
        <f>IF('LISTADO GENERAL '!K2484="EXENTO",'REF2'!I2972,I2972*1.16)</f>
        <v>0</v>
      </c>
      <c r="K2972" t="b">
        <f t="shared" si="87"/>
        <v>0</v>
      </c>
      <c r="L2972">
        <f>'LISTADO GENERAL '!A2484</f>
        <v>0</v>
      </c>
    </row>
    <row r="2973" spans="1:12">
      <c r="A2973" s="22">
        <v>2972</v>
      </c>
      <c r="B2973">
        <f>+'LISTADO GENERAL '!B2485</f>
        <v>0</v>
      </c>
      <c r="C2973">
        <f>+'LISTADO GENERAL '!E2485</f>
        <v>0</v>
      </c>
      <c r="D2973">
        <f>+'LISTADO GENERAL '!F2485</f>
        <v>0</v>
      </c>
      <c r="E2973">
        <f>+'LISTADO GENERAL '!I2485</f>
        <v>0</v>
      </c>
      <c r="F2973" s="20">
        <f>+'LISTADO GENERAL '!S2485</f>
        <v>0</v>
      </c>
      <c r="G2973">
        <f>+'LISTADO GENERAL '!T2485</f>
        <v>0</v>
      </c>
      <c r="H2973" s="21">
        <f>+'LISTADO GENERAL '!O2485</f>
        <v>0</v>
      </c>
      <c r="I2973">
        <f t="shared" si="86"/>
        <v>0</v>
      </c>
      <c r="J2973">
        <f>IF('LISTADO GENERAL '!K2485="EXENTO",'REF2'!I2973,I2973*1.16)</f>
        <v>0</v>
      </c>
      <c r="K2973" t="b">
        <f t="shared" si="87"/>
        <v>0</v>
      </c>
      <c r="L2973">
        <f>'LISTADO GENERAL '!A2485</f>
        <v>0</v>
      </c>
    </row>
    <row r="2974" spans="1:12">
      <c r="A2974" s="22">
        <v>2973</v>
      </c>
      <c r="B2974">
        <f>+'LISTADO GENERAL '!B2486</f>
        <v>0</v>
      </c>
      <c r="C2974">
        <f>+'LISTADO GENERAL '!E2486</f>
        <v>0</v>
      </c>
      <c r="D2974">
        <f>+'LISTADO GENERAL '!F2486</f>
        <v>0</v>
      </c>
      <c r="E2974">
        <f>+'LISTADO GENERAL '!I2486</f>
        <v>0</v>
      </c>
      <c r="F2974" s="20">
        <f>+'LISTADO GENERAL '!S2486</f>
        <v>0</v>
      </c>
      <c r="G2974">
        <f>+'LISTADO GENERAL '!T2486</f>
        <v>0</v>
      </c>
      <c r="H2974" s="21">
        <f>+'LISTADO GENERAL '!O2486</f>
        <v>0</v>
      </c>
      <c r="I2974">
        <f t="shared" si="86"/>
        <v>0</v>
      </c>
      <c r="J2974">
        <f>IF('LISTADO GENERAL '!K2486="EXENTO",'REF2'!I2974,I2974*1.16)</f>
        <v>0</v>
      </c>
      <c r="K2974" t="b">
        <f t="shared" si="87"/>
        <v>0</v>
      </c>
      <c r="L2974">
        <f>'LISTADO GENERAL '!A2486</f>
        <v>0</v>
      </c>
    </row>
    <row r="2975" spans="1:12">
      <c r="A2975" s="22">
        <v>2974</v>
      </c>
      <c r="B2975">
        <f>+'LISTADO GENERAL '!B2487</f>
        <v>0</v>
      </c>
      <c r="C2975">
        <f>+'LISTADO GENERAL '!E2487</f>
        <v>0</v>
      </c>
      <c r="D2975">
        <f>+'LISTADO GENERAL '!F2487</f>
        <v>0</v>
      </c>
      <c r="E2975">
        <f>+'LISTADO GENERAL '!I2487</f>
        <v>0</v>
      </c>
      <c r="F2975" s="20">
        <f>+'LISTADO GENERAL '!S2487</f>
        <v>0</v>
      </c>
      <c r="G2975">
        <f>+'LISTADO GENERAL '!T2487</f>
        <v>0</v>
      </c>
      <c r="H2975" s="21">
        <f>+'LISTADO GENERAL '!O2487</f>
        <v>0</v>
      </c>
      <c r="I2975">
        <f t="shared" si="86"/>
        <v>0</v>
      </c>
      <c r="J2975">
        <f>IF('LISTADO GENERAL '!K2487="EXENTO",'REF2'!I2975,I2975*1.16)</f>
        <v>0</v>
      </c>
      <c r="K2975" t="b">
        <f t="shared" si="87"/>
        <v>0</v>
      </c>
      <c r="L2975">
        <f>'LISTADO GENERAL '!A2487</f>
        <v>0</v>
      </c>
    </row>
    <row r="2976" spans="1:12">
      <c r="A2976" s="22">
        <v>2975</v>
      </c>
      <c r="B2976">
        <f>+'LISTADO GENERAL '!B2488</f>
        <v>0</v>
      </c>
      <c r="C2976">
        <f>+'LISTADO GENERAL '!E2488</f>
        <v>0</v>
      </c>
      <c r="D2976">
        <f>+'LISTADO GENERAL '!F2488</f>
        <v>0</v>
      </c>
      <c r="E2976">
        <f>+'LISTADO GENERAL '!I2488</f>
        <v>0</v>
      </c>
      <c r="F2976" s="20">
        <f>+'LISTADO GENERAL '!S2488</f>
        <v>0</v>
      </c>
      <c r="G2976">
        <f>+'LISTADO GENERAL '!T2488</f>
        <v>0</v>
      </c>
      <c r="H2976" s="21">
        <f>+'LISTADO GENERAL '!O2488</f>
        <v>0</v>
      </c>
      <c r="I2976">
        <f t="shared" si="86"/>
        <v>0</v>
      </c>
      <c r="J2976">
        <f>IF('LISTADO GENERAL '!K2488="EXENTO",'REF2'!I2976,I2976*1.16)</f>
        <v>0</v>
      </c>
      <c r="K2976" t="b">
        <f t="shared" si="87"/>
        <v>0</v>
      </c>
      <c r="L2976">
        <f>'LISTADO GENERAL '!A2488</f>
        <v>0</v>
      </c>
    </row>
    <row r="2977" spans="1:12">
      <c r="A2977" s="22">
        <v>2976</v>
      </c>
      <c r="B2977">
        <f>+'LISTADO GENERAL '!B2489</f>
        <v>0</v>
      </c>
      <c r="C2977">
        <f>+'LISTADO GENERAL '!E2489</f>
        <v>0</v>
      </c>
      <c r="D2977">
        <f>+'LISTADO GENERAL '!F2489</f>
        <v>0</v>
      </c>
      <c r="E2977">
        <f>+'LISTADO GENERAL '!I2489</f>
        <v>0</v>
      </c>
      <c r="F2977" s="20">
        <f>+'LISTADO GENERAL '!S2489</f>
        <v>0</v>
      </c>
      <c r="G2977">
        <f>+'LISTADO GENERAL '!T2489</f>
        <v>0</v>
      </c>
      <c r="H2977" s="21">
        <f>+'LISTADO GENERAL '!O2489</f>
        <v>0</v>
      </c>
      <c r="I2977">
        <f t="shared" si="86"/>
        <v>0</v>
      </c>
      <c r="J2977">
        <f>IF('LISTADO GENERAL '!K2489="EXENTO",'REF2'!I2977,I2977*1.16)</f>
        <v>0</v>
      </c>
      <c r="K2977" t="b">
        <f t="shared" si="87"/>
        <v>0</v>
      </c>
      <c r="L2977">
        <f>'LISTADO GENERAL '!A2489</f>
        <v>0</v>
      </c>
    </row>
    <row r="2978" spans="1:12">
      <c r="A2978" s="22">
        <v>2977</v>
      </c>
      <c r="B2978">
        <f>+'LISTADO GENERAL '!B2490</f>
        <v>0</v>
      </c>
      <c r="C2978">
        <f>+'LISTADO GENERAL '!E2490</f>
        <v>0</v>
      </c>
      <c r="D2978">
        <f>+'LISTADO GENERAL '!F2490</f>
        <v>0</v>
      </c>
      <c r="E2978">
        <f>+'LISTADO GENERAL '!I2490</f>
        <v>0</v>
      </c>
      <c r="F2978" s="20">
        <f>+'LISTADO GENERAL '!S2490</f>
        <v>0</v>
      </c>
      <c r="G2978">
        <f>+'LISTADO GENERAL '!T2490</f>
        <v>0</v>
      </c>
      <c r="H2978" s="21">
        <f>+'LISTADO GENERAL '!O2490</f>
        <v>0</v>
      </c>
      <c r="I2978">
        <f t="shared" si="86"/>
        <v>0</v>
      </c>
      <c r="J2978">
        <f>IF('LISTADO GENERAL '!K2490="EXENTO",'REF2'!I2978,I2978*1.16)</f>
        <v>0</v>
      </c>
      <c r="K2978" t="b">
        <f t="shared" si="87"/>
        <v>0</v>
      </c>
      <c r="L2978">
        <f>'LISTADO GENERAL '!A2490</f>
        <v>0</v>
      </c>
    </row>
    <row r="2979" spans="1:12">
      <c r="A2979" s="22">
        <v>2978</v>
      </c>
      <c r="B2979">
        <f>+'LISTADO GENERAL '!B2491</f>
        <v>0</v>
      </c>
      <c r="C2979">
        <f>+'LISTADO GENERAL '!E2491</f>
        <v>0</v>
      </c>
      <c r="D2979">
        <f>+'LISTADO GENERAL '!F2491</f>
        <v>0</v>
      </c>
      <c r="E2979">
        <f>+'LISTADO GENERAL '!I2491</f>
        <v>0</v>
      </c>
      <c r="F2979" s="20">
        <f>+'LISTADO GENERAL '!S2491</f>
        <v>0</v>
      </c>
      <c r="G2979">
        <f>+'LISTADO GENERAL '!T2491</f>
        <v>0</v>
      </c>
      <c r="H2979" s="21">
        <f>+'LISTADO GENERAL '!O2491</f>
        <v>0</v>
      </c>
      <c r="I2979">
        <f t="shared" si="86"/>
        <v>0</v>
      </c>
      <c r="J2979">
        <f>IF('LISTADO GENERAL '!K2491="EXENTO",'REF2'!I2979,I2979*1.16)</f>
        <v>0</v>
      </c>
      <c r="K2979" t="b">
        <f t="shared" si="87"/>
        <v>0</v>
      </c>
      <c r="L2979">
        <f>'LISTADO GENERAL '!A2491</f>
        <v>0</v>
      </c>
    </row>
    <row r="2980" spans="1:12">
      <c r="A2980" s="22">
        <v>2979</v>
      </c>
      <c r="B2980">
        <f>+'LISTADO GENERAL '!B2492</f>
        <v>0</v>
      </c>
      <c r="C2980">
        <f>+'LISTADO GENERAL '!E2492</f>
        <v>0</v>
      </c>
      <c r="D2980">
        <f>+'LISTADO GENERAL '!F2492</f>
        <v>0</v>
      </c>
      <c r="E2980">
        <f>+'LISTADO GENERAL '!I2492</f>
        <v>0</v>
      </c>
      <c r="F2980" s="20">
        <f>+'LISTADO GENERAL '!S2492</f>
        <v>0</v>
      </c>
      <c r="G2980">
        <f>+'LISTADO GENERAL '!T2492</f>
        <v>0</v>
      </c>
      <c r="H2980" s="21">
        <f>+'LISTADO GENERAL '!O2492</f>
        <v>0</v>
      </c>
      <c r="I2980">
        <f t="shared" si="86"/>
        <v>0</v>
      </c>
      <c r="J2980">
        <f>IF('LISTADO GENERAL '!K2492="EXENTO",'REF2'!I2980,I2980*1.16)</f>
        <v>0</v>
      </c>
      <c r="K2980" t="b">
        <f t="shared" si="87"/>
        <v>0</v>
      </c>
      <c r="L2980">
        <f>'LISTADO GENERAL '!A2492</f>
        <v>0</v>
      </c>
    </row>
    <row r="2981" spans="1:12">
      <c r="A2981" s="22">
        <v>2980</v>
      </c>
      <c r="B2981">
        <f>+'LISTADO GENERAL '!B2493</f>
        <v>0</v>
      </c>
      <c r="C2981">
        <f>+'LISTADO GENERAL '!E2493</f>
        <v>0</v>
      </c>
      <c r="D2981">
        <f>+'LISTADO GENERAL '!F2493</f>
        <v>0</v>
      </c>
      <c r="E2981">
        <f>+'LISTADO GENERAL '!I2493</f>
        <v>0</v>
      </c>
      <c r="F2981" s="20">
        <f>+'LISTADO GENERAL '!S2493</f>
        <v>0</v>
      </c>
      <c r="G2981">
        <f>+'LISTADO GENERAL '!T2493</f>
        <v>0</v>
      </c>
      <c r="H2981" s="21">
        <f>+'LISTADO GENERAL '!O2493</f>
        <v>0</v>
      </c>
      <c r="I2981">
        <f t="shared" si="86"/>
        <v>0</v>
      </c>
      <c r="J2981">
        <f>IF('LISTADO GENERAL '!K2493="EXENTO",'REF2'!I2981,I2981*1.16)</f>
        <v>0</v>
      </c>
      <c r="K2981" t="b">
        <f t="shared" si="87"/>
        <v>0</v>
      </c>
      <c r="L2981">
        <f>'LISTADO GENERAL '!A2493</f>
        <v>0</v>
      </c>
    </row>
    <row r="2982" spans="1:12">
      <c r="A2982" s="22">
        <v>2981</v>
      </c>
      <c r="B2982">
        <f>+'LISTADO GENERAL '!B2494</f>
        <v>0</v>
      </c>
      <c r="C2982">
        <f>+'LISTADO GENERAL '!E2494</f>
        <v>0</v>
      </c>
      <c r="D2982">
        <f>+'LISTADO GENERAL '!F2494</f>
        <v>0</v>
      </c>
      <c r="E2982">
        <f>+'LISTADO GENERAL '!I2494</f>
        <v>0</v>
      </c>
      <c r="F2982" s="20">
        <f>+'LISTADO GENERAL '!S2494</f>
        <v>0</v>
      </c>
      <c r="G2982">
        <f>+'LISTADO GENERAL '!T2494</f>
        <v>0</v>
      </c>
      <c r="H2982" s="21">
        <f>+'LISTADO GENERAL '!O2494</f>
        <v>0</v>
      </c>
      <c r="I2982">
        <f t="shared" si="86"/>
        <v>0</v>
      </c>
      <c r="J2982">
        <f>IF('LISTADO GENERAL '!K2494="EXENTO",'REF2'!I2982,I2982*1.16)</f>
        <v>0</v>
      </c>
      <c r="K2982" t="b">
        <f t="shared" si="87"/>
        <v>0</v>
      </c>
      <c r="L2982">
        <f>'LISTADO GENERAL '!A2494</f>
        <v>0</v>
      </c>
    </row>
    <row r="2983" spans="1:12">
      <c r="A2983" s="22">
        <v>2982</v>
      </c>
      <c r="B2983">
        <f>+'LISTADO GENERAL '!B2495</f>
        <v>0</v>
      </c>
      <c r="C2983">
        <f>+'LISTADO GENERAL '!E2495</f>
        <v>0</v>
      </c>
      <c r="D2983">
        <f>+'LISTADO GENERAL '!F2495</f>
        <v>0</v>
      </c>
      <c r="E2983">
        <f>+'LISTADO GENERAL '!I2495</f>
        <v>0</v>
      </c>
      <c r="F2983" s="20">
        <f>+'LISTADO GENERAL '!S2495</f>
        <v>0</v>
      </c>
      <c r="G2983">
        <f>+'LISTADO GENERAL '!T2495</f>
        <v>0</v>
      </c>
      <c r="H2983" s="21">
        <f>+'LISTADO GENERAL '!O2495</f>
        <v>0</v>
      </c>
      <c r="I2983">
        <f t="shared" si="86"/>
        <v>0</v>
      </c>
      <c r="J2983">
        <f>IF('LISTADO GENERAL '!K2495="EXENTO",'REF2'!I2983,I2983*1.16)</f>
        <v>0</v>
      </c>
      <c r="K2983" t="b">
        <f t="shared" si="87"/>
        <v>0</v>
      </c>
      <c r="L2983">
        <f>'LISTADO GENERAL '!A2495</f>
        <v>0</v>
      </c>
    </row>
    <row r="2984" spans="1:12">
      <c r="A2984" s="22">
        <v>2983</v>
      </c>
      <c r="B2984">
        <f>+'LISTADO GENERAL '!B2496</f>
        <v>0</v>
      </c>
      <c r="C2984">
        <f>+'LISTADO GENERAL '!E2496</f>
        <v>0</v>
      </c>
      <c r="D2984">
        <f>+'LISTADO GENERAL '!F2496</f>
        <v>0</v>
      </c>
      <c r="E2984">
        <f>+'LISTADO GENERAL '!I2496</f>
        <v>0</v>
      </c>
      <c r="F2984" s="20">
        <f>+'LISTADO GENERAL '!S2496</f>
        <v>0</v>
      </c>
      <c r="G2984">
        <f>+'LISTADO GENERAL '!T2496</f>
        <v>0</v>
      </c>
      <c r="H2984" s="21">
        <f>+'LISTADO GENERAL '!O2496</f>
        <v>0</v>
      </c>
      <c r="I2984">
        <f t="shared" si="86"/>
        <v>0</v>
      </c>
      <c r="J2984">
        <f>IF('LISTADO GENERAL '!K2496="EXENTO",'REF2'!I2984,I2984*1.16)</f>
        <v>0</v>
      </c>
      <c r="K2984" t="b">
        <f t="shared" si="87"/>
        <v>0</v>
      </c>
      <c r="L2984">
        <f>'LISTADO GENERAL '!A2496</f>
        <v>0</v>
      </c>
    </row>
    <row r="2985" spans="1:12">
      <c r="A2985" s="22">
        <v>2984</v>
      </c>
      <c r="B2985">
        <f>+'LISTADO GENERAL '!B2497</f>
        <v>0</v>
      </c>
      <c r="C2985">
        <f>+'LISTADO GENERAL '!E2497</f>
        <v>0</v>
      </c>
      <c r="D2985">
        <f>+'LISTADO GENERAL '!F2497</f>
        <v>0</v>
      </c>
      <c r="E2985">
        <f>+'LISTADO GENERAL '!I2497</f>
        <v>0</v>
      </c>
      <c r="F2985" s="20">
        <f>+'LISTADO GENERAL '!S2497</f>
        <v>0</v>
      </c>
      <c r="G2985">
        <f>+'LISTADO GENERAL '!T2497</f>
        <v>0</v>
      </c>
      <c r="H2985" s="21">
        <f>+'LISTADO GENERAL '!O2497</f>
        <v>0</v>
      </c>
      <c r="I2985">
        <f t="shared" si="86"/>
        <v>0</v>
      </c>
      <c r="J2985">
        <f>IF('LISTADO GENERAL '!K2497="EXENTO",'REF2'!I2985,I2985*1.16)</f>
        <v>0</v>
      </c>
      <c r="K2985" t="b">
        <f t="shared" si="87"/>
        <v>0</v>
      </c>
      <c r="L2985">
        <f>'LISTADO GENERAL '!A2497</f>
        <v>0</v>
      </c>
    </row>
    <row r="2986" spans="1:12">
      <c r="A2986" s="22">
        <v>2985</v>
      </c>
      <c r="B2986">
        <f>+'LISTADO GENERAL '!B2498</f>
        <v>0</v>
      </c>
      <c r="C2986">
        <f>+'LISTADO GENERAL '!E2498</f>
        <v>0</v>
      </c>
      <c r="D2986">
        <f>+'LISTADO GENERAL '!F2498</f>
        <v>0</v>
      </c>
      <c r="E2986">
        <f>+'LISTADO GENERAL '!I2498</f>
        <v>0</v>
      </c>
      <c r="F2986" s="20">
        <f>+'LISTADO GENERAL '!S2498</f>
        <v>0</v>
      </c>
      <c r="G2986">
        <f>+'LISTADO GENERAL '!T2498</f>
        <v>0</v>
      </c>
      <c r="H2986" s="21">
        <f>+'LISTADO GENERAL '!O2498</f>
        <v>0</v>
      </c>
      <c r="I2986">
        <f t="shared" si="86"/>
        <v>0</v>
      </c>
      <c r="J2986">
        <f>IF('LISTADO GENERAL '!K2498="EXENTO",'REF2'!I2986,I2986*1.16)</f>
        <v>0</v>
      </c>
      <c r="K2986" t="b">
        <f t="shared" si="87"/>
        <v>0</v>
      </c>
      <c r="L2986">
        <f>'LISTADO GENERAL '!A2498</f>
        <v>0</v>
      </c>
    </row>
    <row r="2987" spans="1:12">
      <c r="A2987" s="22">
        <v>2986</v>
      </c>
      <c r="B2987">
        <f>+'LISTADO GENERAL '!B2499</f>
        <v>0</v>
      </c>
      <c r="C2987">
        <f>+'LISTADO GENERAL '!E2499</f>
        <v>0</v>
      </c>
      <c r="D2987">
        <f>+'LISTADO GENERAL '!F2499</f>
        <v>0</v>
      </c>
      <c r="E2987">
        <f>+'LISTADO GENERAL '!I2499</f>
        <v>0</v>
      </c>
      <c r="F2987" s="20">
        <f>+'LISTADO GENERAL '!S2499</f>
        <v>0</v>
      </c>
      <c r="G2987">
        <f>+'LISTADO GENERAL '!T2499</f>
        <v>0</v>
      </c>
      <c r="H2987" s="21">
        <f>+'LISTADO GENERAL '!O2499</f>
        <v>0</v>
      </c>
      <c r="I2987">
        <f t="shared" si="86"/>
        <v>0</v>
      </c>
      <c r="J2987">
        <f>IF('LISTADO GENERAL '!K2499="EXENTO",'REF2'!I2987,I2987*1.16)</f>
        <v>0</v>
      </c>
      <c r="K2987" t="b">
        <f t="shared" si="87"/>
        <v>0</v>
      </c>
      <c r="L2987">
        <f>'LISTADO GENERAL '!A2499</f>
        <v>0</v>
      </c>
    </row>
    <row r="2988" spans="1:12">
      <c r="A2988" s="22">
        <v>2987</v>
      </c>
      <c r="B2988">
        <f>+'LISTADO GENERAL '!B2500</f>
        <v>0</v>
      </c>
      <c r="C2988">
        <f>+'LISTADO GENERAL '!E2500</f>
        <v>0</v>
      </c>
      <c r="D2988">
        <f>+'LISTADO GENERAL '!F2500</f>
        <v>0</v>
      </c>
      <c r="E2988">
        <f>+'LISTADO GENERAL '!I2500</f>
        <v>0</v>
      </c>
      <c r="F2988" s="20">
        <f>+'LISTADO GENERAL '!S2500</f>
        <v>0</v>
      </c>
      <c r="G2988">
        <f>+'LISTADO GENERAL '!T2500</f>
        <v>0</v>
      </c>
      <c r="H2988" s="21">
        <f>+'LISTADO GENERAL '!O2500</f>
        <v>0</v>
      </c>
      <c r="I2988">
        <f t="shared" si="86"/>
        <v>0</v>
      </c>
      <c r="J2988">
        <f>IF('LISTADO GENERAL '!K2500="EXENTO",'REF2'!I2988,I2988*1.16)</f>
        <v>0</v>
      </c>
      <c r="K2988" t="b">
        <f t="shared" si="87"/>
        <v>0</v>
      </c>
      <c r="L2988">
        <f>'LISTADO GENERAL '!A2500</f>
        <v>0</v>
      </c>
    </row>
    <row r="2989" spans="1:12">
      <c r="A2989" s="22">
        <v>2988</v>
      </c>
      <c r="B2989">
        <f>+'LISTADO GENERAL '!B2501</f>
        <v>0</v>
      </c>
      <c r="C2989">
        <f>+'LISTADO GENERAL '!E2501</f>
        <v>0</v>
      </c>
      <c r="D2989">
        <f>+'LISTADO GENERAL '!F2501</f>
        <v>0</v>
      </c>
      <c r="E2989">
        <f>+'LISTADO GENERAL '!I2501</f>
        <v>0</v>
      </c>
      <c r="F2989" s="20">
        <f>+'LISTADO GENERAL '!S2501</f>
        <v>0</v>
      </c>
      <c r="G2989">
        <f>+'LISTADO GENERAL '!T2501</f>
        <v>0</v>
      </c>
      <c r="H2989" s="21">
        <f>+'LISTADO GENERAL '!O2501</f>
        <v>0</v>
      </c>
      <c r="I2989">
        <f t="shared" si="86"/>
        <v>0</v>
      </c>
      <c r="J2989">
        <f>IF('LISTADO GENERAL '!K2501="EXENTO",'REF2'!I2989,I2989*1.16)</f>
        <v>0</v>
      </c>
      <c r="K2989" t="b">
        <f t="shared" si="87"/>
        <v>0</v>
      </c>
      <c r="L2989">
        <f>'LISTADO GENERAL '!A2501</f>
        <v>0</v>
      </c>
    </row>
    <row r="2990" spans="1:12">
      <c r="A2990" s="22">
        <v>2989</v>
      </c>
      <c r="B2990">
        <f>+'LISTADO GENERAL '!B2502</f>
        <v>0</v>
      </c>
      <c r="C2990">
        <f>+'LISTADO GENERAL '!E2502</f>
        <v>0</v>
      </c>
      <c r="D2990">
        <f>+'LISTADO GENERAL '!F2502</f>
        <v>0</v>
      </c>
      <c r="E2990">
        <f>+'LISTADO GENERAL '!I2502</f>
        <v>0</v>
      </c>
      <c r="F2990" s="20">
        <f>+'LISTADO GENERAL '!S2502</f>
        <v>0</v>
      </c>
      <c r="G2990">
        <f>+'LISTADO GENERAL '!T2502</f>
        <v>0</v>
      </c>
      <c r="H2990" s="21">
        <f>+'LISTADO GENERAL '!O2502</f>
        <v>0</v>
      </c>
      <c r="I2990">
        <f t="shared" si="86"/>
        <v>0</v>
      </c>
      <c r="J2990">
        <f>IF('LISTADO GENERAL '!K2502="EXENTO",'REF2'!I2990,I2990*1.16)</f>
        <v>0</v>
      </c>
      <c r="K2990" t="b">
        <f t="shared" si="87"/>
        <v>0</v>
      </c>
      <c r="L2990">
        <f>'LISTADO GENERAL '!A2502</f>
        <v>0</v>
      </c>
    </row>
    <row r="2991" spans="1:12">
      <c r="A2991" s="22">
        <v>2990</v>
      </c>
      <c r="B2991">
        <f>+'LISTADO GENERAL '!B2503</f>
        <v>0</v>
      </c>
      <c r="C2991">
        <f>+'LISTADO GENERAL '!E2503</f>
        <v>0</v>
      </c>
      <c r="D2991">
        <f>+'LISTADO GENERAL '!F2503</f>
        <v>0</v>
      </c>
      <c r="E2991">
        <f>+'LISTADO GENERAL '!I2503</f>
        <v>0</v>
      </c>
      <c r="F2991" s="20">
        <f>+'LISTADO GENERAL '!S2503</f>
        <v>0</v>
      </c>
      <c r="G2991">
        <f>+'LISTADO GENERAL '!T2503</f>
        <v>0</v>
      </c>
      <c r="H2991" s="21">
        <f>+'LISTADO GENERAL '!O2503</f>
        <v>0</v>
      </c>
      <c r="I2991">
        <f t="shared" si="86"/>
        <v>0</v>
      </c>
      <c r="J2991">
        <f>IF('LISTADO GENERAL '!K2503="EXENTO",'REF2'!I2991,I2991*1.16)</f>
        <v>0</v>
      </c>
      <c r="K2991" t="b">
        <f t="shared" si="87"/>
        <v>0</v>
      </c>
      <c r="L2991">
        <f>'LISTADO GENERAL '!A2503</f>
        <v>0</v>
      </c>
    </row>
    <row r="2992" spans="1:12">
      <c r="A2992" s="22">
        <v>2991</v>
      </c>
      <c r="B2992">
        <f>+'LISTADO GENERAL '!B2504</f>
        <v>0</v>
      </c>
      <c r="C2992">
        <f>+'LISTADO GENERAL '!E2504</f>
        <v>0</v>
      </c>
      <c r="D2992">
        <f>+'LISTADO GENERAL '!F2504</f>
        <v>0</v>
      </c>
      <c r="E2992">
        <f>+'LISTADO GENERAL '!I2504</f>
        <v>0</v>
      </c>
      <c r="F2992" s="20">
        <f>+'LISTADO GENERAL '!S2504</f>
        <v>0</v>
      </c>
      <c r="G2992">
        <f>+'LISTADO GENERAL '!T2504</f>
        <v>0</v>
      </c>
      <c r="H2992" s="21">
        <f>+'LISTADO GENERAL '!O2504</f>
        <v>0</v>
      </c>
      <c r="I2992">
        <f t="shared" si="86"/>
        <v>0</v>
      </c>
      <c r="J2992">
        <f>IF('LISTADO GENERAL '!K2504="EXENTO",'REF2'!I2992,I2992*1.16)</f>
        <v>0</v>
      </c>
      <c r="K2992" t="b">
        <f t="shared" si="87"/>
        <v>0</v>
      </c>
      <c r="L2992">
        <f>'LISTADO GENERAL '!A2504</f>
        <v>0</v>
      </c>
    </row>
    <row r="2993" spans="1:12">
      <c r="A2993" s="22">
        <v>2992</v>
      </c>
      <c r="B2993">
        <f>+'LISTADO GENERAL '!B2505</f>
        <v>0</v>
      </c>
      <c r="C2993">
        <f>+'LISTADO GENERAL '!E2505</f>
        <v>0</v>
      </c>
      <c r="D2993">
        <f>+'LISTADO GENERAL '!F2505</f>
        <v>0</v>
      </c>
      <c r="E2993">
        <f>+'LISTADO GENERAL '!I2505</f>
        <v>0</v>
      </c>
      <c r="F2993" s="20">
        <f>+'LISTADO GENERAL '!S2505</f>
        <v>0</v>
      </c>
      <c r="G2993">
        <f>+'LISTADO GENERAL '!T2505</f>
        <v>0</v>
      </c>
      <c r="H2993" s="21">
        <f>+'LISTADO GENERAL '!O2505</f>
        <v>0</v>
      </c>
      <c r="I2993">
        <f t="shared" si="86"/>
        <v>0</v>
      </c>
      <c r="J2993">
        <f>IF('LISTADO GENERAL '!K2505="EXENTO",'REF2'!I2993,I2993*1.16)</f>
        <v>0</v>
      </c>
      <c r="K2993" t="b">
        <f t="shared" si="87"/>
        <v>0</v>
      </c>
      <c r="L2993">
        <f>'LISTADO GENERAL '!A2505</f>
        <v>0</v>
      </c>
    </row>
    <row r="2994" spans="1:12">
      <c r="A2994" s="22">
        <v>2993</v>
      </c>
      <c r="B2994">
        <f>+'LISTADO GENERAL '!B2506</f>
        <v>0</v>
      </c>
      <c r="C2994">
        <f>+'LISTADO GENERAL '!E2506</f>
        <v>0</v>
      </c>
      <c r="D2994">
        <f>+'LISTADO GENERAL '!F2506</f>
        <v>0</v>
      </c>
      <c r="E2994">
        <f>+'LISTADO GENERAL '!I2506</f>
        <v>0</v>
      </c>
      <c r="F2994" s="20">
        <f>+'LISTADO GENERAL '!S2506</f>
        <v>0</v>
      </c>
      <c r="G2994">
        <f>+'LISTADO GENERAL '!T2506</f>
        <v>0</v>
      </c>
      <c r="H2994" s="21">
        <f>+'LISTADO GENERAL '!O2506</f>
        <v>0</v>
      </c>
      <c r="I2994">
        <f t="shared" si="86"/>
        <v>0</v>
      </c>
      <c r="J2994">
        <f>IF('LISTADO GENERAL '!K2506="EXENTO",'REF2'!I2994,I2994*1.16)</f>
        <v>0</v>
      </c>
      <c r="K2994" t="b">
        <f t="shared" si="87"/>
        <v>0</v>
      </c>
      <c r="L2994">
        <f>'LISTADO GENERAL '!A2506</f>
        <v>0</v>
      </c>
    </row>
    <row r="2995" spans="1:12">
      <c r="A2995" s="22">
        <v>2994</v>
      </c>
      <c r="B2995">
        <f>+'LISTADO GENERAL '!B2507</f>
        <v>0</v>
      </c>
      <c r="C2995">
        <f>+'LISTADO GENERAL '!E2507</f>
        <v>0</v>
      </c>
      <c r="D2995">
        <f>+'LISTADO GENERAL '!F2507</f>
        <v>0</v>
      </c>
      <c r="E2995">
        <f>+'LISTADO GENERAL '!I2507</f>
        <v>0</v>
      </c>
      <c r="F2995" s="20">
        <f>+'LISTADO GENERAL '!S2507</f>
        <v>0</v>
      </c>
      <c r="G2995">
        <f>+'LISTADO GENERAL '!T2507</f>
        <v>0</v>
      </c>
      <c r="H2995" s="21">
        <f>+'LISTADO GENERAL '!O2507</f>
        <v>0</v>
      </c>
      <c r="I2995">
        <f t="shared" si="86"/>
        <v>0</v>
      </c>
      <c r="J2995">
        <f>IF('LISTADO GENERAL '!K2507="EXENTO",'REF2'!I2995,I2995*1.16)</f>
        <v>0</v>
      </c>
      <c r="K2995" t="b">
        <f t="shared" si="87"/>
        <v>0</v>
      </c>
      <c r="L2995">
        <f>'LISTADO GENERAL '!A2507</f>
        <v>0</v>
      </c>
    </row>
    <row r="2996" spans="1:12">
      <c r="A2996" s="22">
        <v>2995</v>
      </c>
      <c r="B2996">
        <f>+'LISTADO GENERAL '!B2508</f>
        <v>0</v>
      </c>
      <c r="C2996">
        <f>+'LISTADO GENERAL '!E2508</f>
        <v>0</v>
      </c>
      <c r="D2996">
        <f>+'LISTADO GENERAL '!F2508</f>
        <v>0</v>
      </c>
      <c r="E2996">
        <f>+'LISTADO GENERAL '!I2508</f>
        <v>0</v>
      </c>
      <c r="F2996" s="20">
        <f>+'LISTADO GENERAL '!S2508</f>
        <v>0</v>
      </c>
      <c r="G2996">
        <f>+'LISTADO GENERAL '!T2508</f>
        <v>0</v>
      </c>
      <c r="H2996" s="21">
        <f>+'LISTADO GENERAL '!O2508</f>
        <v>0</v>
      </c>
      <c r="I2996">
        <f t="shared" si="86"/>
        <v>0</v>
      </c>
      <c r="J2996">
        <f>IF('LISTADO GENERAL '!K2508="EXENTO",'REF2'!I2996,I2996*1.16)</f>
        <v>0</v>
      </c>
      <c r="K2996" t="b">
        <f t="shared" si="87"/>
        <v>0</v>
      </c>
      <c r="L2996">
        <f>'LISTADO GENERAL '!A2508</f>
        <v>0</v>
      </c>
    </row>
    <row r="2997" spans="1:12">
      <c r="A2997" s="22">
        <v>2996</v>
      </c>
      <c r="B2997">
        <f>+'LISTADO GENERAL '!B2509</f>
        <v>0</v>
      </c>
      <c r="C2997">
        <f>+'LISTADO GENERAL '!E2509</f>
        <v>0</v>
      </c>
      <c r="D2997">
        <f>+'LISTADO GENERAL '!F2509</f>
        <v>0</v>
      </c>
      <c r="E2997">
        <f>+'LISTADO GENERAL '!I2509</f>
        <v>0</v>
      </c>
      <c r="F2997" s="20">
        <f>+'LISTADO GENERAL '!S2509</f>
        <v>0</v>
      </c>
      <c r="G2997">
        <f>+'LISTADO GENERAL '!T2509</f>
        <v>0</v>
      </c>
      <c r="H2997" s="21">
        <f>+'LISTADO GENERAL '!O2509</f>
        <v>0</v>
      </c>
      <c r="I2997">
        <f t="shared" si="86"/>
        <v>0</v>
      </c>
      <c r="J2997">
        <f>IF('LISTADO GENERAL '!K2509="EXENTO",'REF2'!I2997,I2997*1.16)</f>
        <v>0</v>
      </c>
      <c r="K2997" t="b">
        <f t="shared" si="87"/>
        <v>0</v>
      </c>
      <c r="L2997">
        <f>'LISTADO GENERAL '!A2509</f>
        <v>0</v>
      </c>
    </row>
    <row r="2998" spans="1:12">
      <c r="A2998" s="22">
        <v>2997</v>
      </c>
      <c r="B2998">
        <f>+'LISTADO GENERAL '!B2510</f>
        <v>0</v>
      </c>
      <c r="C2998">
        <f>+'LISTADO GENERAL '!E2510</f>
        <v>0</v>
      </c>
      <c r="D2998">
        <f>+'LISTADO GENERAL '!F2510</f>
        <v>0</v>
      </c>
      <c r="E2998">
        <f>+'LISTADO GENERAL '!I2510</f>
        <v>0</v>
      </c>
      <c r="F2998" s="20">
        <f>+'LISTADO GENERAL '!S2510</f>
        <v>0</v>
      </c>
      <c r="G2998">
        <f>+'LISTADO GENERAL '!T2510</f>
        <v>0</v>
      </c>
      <c r="H2998" s="21">
        <f>+'LISTADO GENERAL '!O2510</f>
        <v>0</v>
      </c>
      <c r="I2998">
        <f t="shared" si="86"/>
        <v>0</v>
      </c>
      <c r="J2998">
        <f>IF('LISTADO GENERAL '!K2510="EXENTO",'REF2'!I2998,I2998*1.16)</f>
        <v>0</v>
      </c>
      <c r="K2998" t="b">
        <f t="shared" si="87"/>
        <v>0</v>
      </c>
      <c r="L2998">
        <f>'LISTADO GENERAL '!A2510</f>
        <v>0</v>
      </c>
    </row>
    <row r="2999" spans="1:12">
      <c r="A2999" s="22">
        <v>2998</v>
      </c>
      <c r="B2999">
        <f>+'LISTADO GENERAL '!B2511</f>
        <v>0</v>
      </c>
      <c r="C2999">
        <f>+'LISTADO GENERAL '!E2511</f>
        <v>0</v>
      </c>
      <c r="D2999">
        <f>+'LISTADO GENERAL '!F2511</f>
        <v>0</v>
      </c>
      <c r="E2999">
        <f>+'LISTADO GENERAL '!I2511</f>
        <v>0</v>
      </c>
      <c r="F2999" s="20">
        <f>+'LISTADO GENERAL '!S2511</f>
        <v>0</v>
      </c>
      <c r="G2999">
        <f>+'LISTADO GENERAL '!T2511</f>
        <v>0</v>
      </c>
      <c r="H2999" s="21">
        <f>+'LISTADO GENERAL '!O2511</f>
        <v>0</v>
      </c>
      <c r="I2999">
        <f t="shared" si="86"/>
        <v>0</v>
      </c>
      <c r="J2999">
        <f>IF('LISTADO GENERAL '!K2511="EXENTO",'REF2'!I2999,I2999*1.16)</f>
        <v>0</v>
      </c>
      <c r="K2999" t="b">
        <f t="shared" si="87"/>
        <v>0</v>
      </c>
      <c r="L2999">
        <f>'LISTADO GENERAL '!A2511</f>
        <v>0</v>
      </c>
    </row>
    <row r="3000" spans="1:12">
      <c r="A3000" s="22">
        <v>2999</v>
      </c>
      <c r="B3000">
        <f>+'LISTADO GENERAL '!B2512</f>
        <v>0</v>
      </c>
      <c r="C3000">
        <f>+'LISTADO GENERAL '!E2512</f>
        <v>0</v>
      </c>
      <c r="D3000">
        <f>+'LISTADO GENERAL '!F2512</f>
        <v>0</v>
      </c>
      <c r="E3000">
        <f>+'LISTADO GENERAL '!I2512</f>
        <v>0</v>
      </c>
      <c r="F3000" s="20">
        <f>+'LISTADO GENERAL '!S2512</f>
        <v>0</v>
      </c>
      <c r="G3000">
        <f>+'LISTADO GENERAL '!T2512</f>
        <v>0</v>
      </c>
      <c r="H3000" s="21">
        <f>+'LISTADO GENERAL '!O2512</f>
        <v>0</v>
      </c>
      <c r="I3000">
        <f t="shared" si="86"/>
        <v>0</v>
      </c>
      <c r="J3000">
        <f>IF('LISTADO GENERAL '!K2512="EXENTO",'REF2'!I3000,I3000*1.16)</f>
        <v>0</v>
      </c>
      <c r="K3000" t="b">
        <f t="shared" si="87"/>
        <v>0</v>
      </c>
      <c r="L3000">
        <f>'LISTADO GENERAL '!A2512</f>
        <v>0</v>
      </c>
    </row>
    <row r="3001" spans="1:12">
      <c r="A3001" s="22">
        <v>3000</v>
      </c>
      <c r="B3001">
        <f>+'LISTADO GENERAL '!B2513</f>
        <v>0</v>
      </c>
      <c r="C3001">
        <f>+'LISTADO GENERAL '!E2513</f>
        <v>0</v>
      </c>
      <c r="D3001">
        <f>+'LISTADO GENERAL '!F2513</f>
        <v>0</v>
      </c>
      <c r="E3001">
        <f>+'LISTADO GENERAL '!I2513</f>
        <v>0</v>
      </c>
      <c r="F3001" s="20">
        <f>+'LISTADO GENERAL '!S2513</f>
        <v>0</v>
      </c>
      <c r="G3001">
        <f>+'LISTADO GENERAL '!T2513</f>
        <v>0</v>
      </c>
      <c r="H3001" s="21">
        <f>+'LISTADO GENERAL '!O2513</f>
        <v>0</v>
      </c>
      <c r="I3001">
        <f t="shared" si="86"/>
        <v>0</v>
      </c>
      <c r="J3001">
        <f>IF('LISTADO GENERAL '!K2513="EXENTO",'REF2'!I3001,I3001*1.16)</f>
        <v>0</v>
      </c>
      <c r="K3001" t="b">
        <f t="shared" si="87"/>
        <v>0</v>
      </c>
      <c r="L3001">
        <f>'LISTADO GENERAL '!A2513</f>
        <v>0</v>
      </c>
    </row>
    <row r="3002" spans="1:12">
      <c r="A3002" s="22">
        <v>3001</v>
      </c>
      <c r="B3002">
        <f>+'LISTADO GENERAL '!B2514</f>
        <v>0</v>
      </c>
      <c r="C3002">
        <f>+'LISTADO GENERAL '!E2514</f>
        <v>0</v>
      </c>
      <c r="D3002">
        <f>+'LISTADO GENERAL '!F2514</f>
        <v>0</v>
      </c>
      <c r="E3002">
        <f>+'LISTADO GENERAL '!I2514</f>
        <v>0</v>
      </c>
      <c r="F3002" s="20">
        <f>+'LISTADO GENERAL '!S2514</f>
        <v>0</v>
      </c>
      <c r="G3002">
        <f>+'LISTADO GENERAL '!T2514</f>
        <v>0</v>
      </c>
      <c r="H3002" s="21">
        <f>+'LISTADO GENERAL '!O2514</f>
        <v>0</v>
      </c>
      <c r="I3002">
        <f t="shared" si="86"/>
        <v>0</v>
      </c>
      <c r="J3002">
        <f>IF('LISTADO GENERAL '!K2514="EXENTO",'REF2'!I3002,I3002*1.16)</f>
        <v>0</v>
      </c>
      <c r="K3002" t="b">
        <f t="shared" si="87"/>
        <v>0</v>
      </c>
      <c r="L3002">
        <f>'LISTADO GENERAL '!A2514</f>
        <v>0</v>
      </c>
    </row>
    <row r="3003" spans="1:12">
      <c r="A3003" s="22">
        <v>3002</v>
      </c>
      <c r="B3003">
        <f>+'LISTADO GENERAL '!B2515</f>
        <v>0</v>
      </c>
      <c r="C3003">
        <f>+'LISTADO GENERAL '!E2515</f>
        <v>0</v>
      </c>
      <c r="D3003">
        <f>+'LISTADO GENERAL '!F2515</f>
        <v>0</v>
      </c>
      <c r="E3003">
        <f>+'LISTADO GENERAL '!I2515</f>
        <v>0</v>
      </c>
      <c r="F3003" s="20">
        <f>+'LISTADO GENERAL '!S2515</f>
        <v>0</v>
      </c>
      <c r="G3003">
        <f>+'LISTADO GENERAL '!T2515</f>
        <v>0</v>
      </c>
      <c r="H3003" s="21">
        <f>+'LISTADO GENERAL '!O2515</f>
        <v>0</v>
      </c>
      <c r="I3003">
        <f t="shared" si="86"/>
        <v>0</v>
      </c>
      <c r="J3003">
        <f>IF('LISTADO GENERAL '!K2515="EXENTO",'REF2'!I3003,I3003*1.16)</f>
        <v>0</v>
      </c>
      <c r="K3003" t="b">
        <f t="shared" si="87"/>
        <v>0</v>
      </c>
      <c r="L3003">
        <f>'LISTADO GENERAL '!A2515</f>
        <v>0</v>
      </c>
    </row>
    <row r="3004" spans="1:12">
      <c r="A3004" s="22">
        <v>3003</v>
      </c>
      <c r="B3004">
        <f>+'LISTADO GENERAL '!B2516</f>
        <v>0</v>
      </c>
      <c r="C3004">
        <f>+'LISTADO GENERAL '!E2516</f>
        <v>0</v>
      </c>
      <c r="D3004">
        <f>+'LISTADO GENERAL '!F2516</f>
        <v>0</v>
      </c>
      <c r="E3004">
        <f>+'LISTADO GENERAL '!I2516</f>
        <v>0</v>
      </c>
      <c r="F3004" s="20">
        <f>+'LISTADO GENERAL '!S2516</f>
        <v>0</v>
      </c>
      <c r="G3004">
        <f>+'LISTADO GENERAL '!T2516</f>
        <v>0</v>
      </c>
      <c r="H3004" s="21">
        <f>+'LISTADO GENERAL '!O2516</f>
        <v>0</v>
      </c>
      <c r="I3004">
        <f t="shared" si="86"/>
        <v>0</v>
      </c>
      <c r="J3004">
        <f>IF('LISTADO GENERAL '!K2516="EXENTO",'REF2'!I3004,I3004*1.16)</f>
        <v>0</v>
      </c>
      <c r="K3004" t="b">
        <f t="shared" si="87"/>
        <v>0</v>
      </c>
      <c r="L3004">
        <f>'LISTADO GENERAL '!A2516</f>
        <v>0</v>
      </c>
    </row>
    <row r="3005" spans="1:12">
      <c r="A3005" s="22">
        <v>3004</v>
      </c>
      <c r="B3005">
        <f>+'LISTADO GENERAL '!B2517</f>
        <v>0</v>
      </c>
      <c r="C3005">
        <f>+'LISTADO GENERAL '!E2517</f>
        <v>0</v>
      </c>
      <c r="D3005">
        <f>+'LISTADO GENERAL '!F2517</f>
        <v>0</v>
      </c>
      <c r="E3005">
        <f>+'LISTADO GENERAL '!I2517</f>
        <v>0</v>
      </c>
      <c r="F3005" s="20">
        <f>+'LISTADO GENERAL '!S2517</f>
        <v>0</v>
      </c>
      <c r="G3005">
        <f>+'LISTADO GENERAL '!T2517</f>
        <v>0</v>
      </c>
      <c r="H3005" s="21">
        <f>+'LISTADO GENERAL '!O2517</f>
        <v>0</v>
      </c>
      <c r="I3005">
        <f t="shared" si="86"/>
        <v>0</v>
      </c>
      <c r="J3005">
        <f>IF('LISTADO GENERAL '!K2517="EXENTO",'REF2'!I3005,I3005*1.16)</f>
        <v>0</v>
      </c>
      <c r="K3005" t="b">
        <f t="shared" si="87"/>
        <v>0</v>
      </c>
      <c r="L3005">
        <f>'LISTADO GENERAL '!A2517</f>
        <v>0</v>
      </c>
    </row>
    <row r="3006" spans="1:12">
      <c r="A3006" s="22">
        <v>3005</v>
      </c>
      <c r="B3006">
        <f>+'LISTADO GENERAL '!B2518</f>
        <v>0</v>
      </c>
      <c r="C3006">
        <f>+'LISTADO GENERAL '!E2518</f>
        <v>0</v>
      </c>
      <c r="D3006">
        <f>+'LISTADO GENERAL '!F2518</f>
        <v>0</v>
      </c>
      <c r="E3006">
        <f>+'LISTADO GENERAL '!I2518</f>
        <v>0</v>
      </c>
      <c r="F3006" s="20">
        <f>+'LISTADO GENERAL '!S2518</f>
        <v>0</v>
      </c>
      <c r="G3006">
        <f>+'LISTADO GENERAL '!T2518</f>
        <v>0</v>
      </c>
      <c r="H3006" s="21">
        <f>+'LISTADO GENERAL '!O2518</f>
        <v>0</v>
      </c>
      <c r="I3006">
        <f t="shared" si="86"/>
        <v>0</v>
      </c>
      <c r="J3006">
        <f>IF('LISTADO GENERAL '!K2518="EXENTO",'REF2'!I3006,I3006*1.16)</f>
        <v>0</v>
      </c>
      <c r="K3006" t="b">
        <f t="shared" si="87"/>
        <v>0</v>
      </c>
      <c r="L3006">
        <f>'LISTADO GENERAL '!A2518</f>
        <v>0</v>
      </c>
    </row>
    <row r="3007" spans="1:12">
      <c r="A3007" s="22">
        <v>3006</v>
      </c>
      <c r="B3007">
        <f>+'LISTADO GENERAL '!B2519</f>
        <v>0</v>
      </c>
      <c r="C3007">
        <f>+'LISTADO GENERAL '!E2519</f>
        <v>0</v>
      </c>
      <c r="D3007">
        <f>+'LISTADO GENERAL '!F2519</f>
        <v>0</v>
      </c>
      <c r="E3007">
        <f>+'LISTADO GENERAL '!I2519</f>
        <v>0</v>
      </c>
      <c r="F3007" s="20">
        <f>+'LISTADO GENERAL '!S2519</f>
        <v>0</v>
      </c>
      <c r="G3007">
        <f>+'LISTADO GENERAL '!T2519</f>
        <v>0</v>
      </c>
      <c r="H3007" s="21">
        <f>+'LISTADO GENERAL '!O2519</f>
        <v>0</v>
      </c>
      <c r="I3007">
        <f t="shared" si="86"/>
        <v>0</v>
      </c>
      <c r="J3007">
        <f>IF('LISTADO GENERAL '!K2519="EXENTO",'REF2'!I3007,I3007*1.16)</f>
        <v>0</v>
      </c>
      <c r="K3007" t="b">
        <f t="shared" si="87"/>
        <v>0</v>
      </c>
      <c r="L3007">
        <f>'LISTADO GENERAL '!A2519</f>
        <v>0</v>
      </c>
    </row>
    <row r="3008" spans="1:12">
      <c r="A3008" s="22">
        <v>3007</v>
      </c>
      <c r="B3008">
        <f>+'LISTADO GENERAL '!B2520</f>
        <v>0</v>
      </c>
      <c r="C3008">
        <f>+'LISTADO GENERAL '!E2520</f>
        <v>0</v>
      </c>
      <c r="D3008">
        <f>+'LISTADO GENERAL '!F2520</f>
        <v>0</v>
      </c>
      <c r="E3008">
        <f>+'LISTADO GENERAL '!I2520</f>
        <v>0</v>
      </c>
      <c r="F3008" s="20">
        <f>+'LISTADO GENERAL '!S2520</f>
        <v>0</v>
      </c>
      <c r="G3008">
        <f>+'LISTADO GENERAL '!T2520</f>
        <v>0</v>
      </c>
      <c r="H3008" s="21">
        <f>+'LISTADO GENERAL '!O2520</f>
        <v>0</v>
      </c>
      <c r="I3008">
        <f t="shared" si="86"/>
        <v>0</v>
      </c>
      <c r="J3008">
        <f>IF('LISTADO GENERAL '!K2520="EXENTO",'REF2'!I3008,I3008*1.16)</f>
        <v>0</v>
      </c>
      <c r="K3008" t="b">
        <f t="shared" si="87"/>
        <v>0</v>
      </c>
      <c r="L3008">
        <f>'LISTADO GENERAL '!A2520</f>
        <v>0</v>
      </c>
    </row>
    <row r="3009" spans="1:12">
      <c r="A3009" s="22">
        <v>3008</v>
      </c>
      <c r="B3009">
        <f>+'LISTADO GENERAL '!B2521</f>
        <v>0</v>
      </c>
      <c r="C3009">
        <f>+'LISTADO GENERAL '!E2521</f>
        <v>0</v>
      </c>
      <c r="D3009">
        <f>+'LISTADO GENERAL '!F2521</f>
        <v>0</v>
      </c>
      <c r="E3009">
        <f>+'LISTADO GENERAL '!I2521</f>
        <v>0</v>
      </c>
      <c r="F3009" s="20">
        <f>+'LISTADO GENERAL '!S2521</f>
        <v>0</v>
      </c>
      <c r="G3009">
        <f>+'LISTADO GENERAL '!T2521</f>
        <v>0</v>
      </c>
      <c r="H3009" s="21">
        <f>+'LISTADO GENERAL '!O2521</f>
        <v>0</v>
      </c>
      <c r="I3009">
        <f t="shared" si="86"/>
        <v>0</v>
      </c>
      <c r="J3009">
        <f>IF('LISTADO GENERAL '!K2521="EXENTO",'REF2'!I3009,I3009*1.16)</f>
        <v>0</v>
      </c>
      <c r="K3009" t="b">
        <f t="shared" si="87"/>
        <v>0</v>
      </c>
      <c r="L3009">
        <f>'LISTADO GENERAL '!A2521</f>
        <v>0</v>
      </c>
    </row>
    <row r="3010" spans="1:12">
      <c r="A3010" s="22">
        <v>3009</v>
      </c>
      <c r="B3010">
        <f>+'LISTADO GENERAL '!B2522</f>
        <v>0</v>
      </c>
      <c r="C3010">
        <f>+'LISTADO GENERAL '!E2522</f>
        <v>0</v>
      </c>
      <c r="D3010">
        <f>+'LISTADO GENERAL '!F2522</f>
        <v>0</v>
      </c>
      <c r="E3010">
        <f>+'LISTADO GENERAL '!I2522</f>
        <v>0</v>
      </c>
      <c r="F3010" s="20">
        <f>+'LISTADO GENERAL '!S2522</f>
        <v>0</v>
      </c>
      <c r="G3010">
        <f>+'LISTADO GENERAL '!T2522</f>
        <v>0</v>
      </c>
      <c r="H3010" s="21">
        <f>+'LISTADO GENERAL '!O2522</f>
        <v>0</v>
      </c>
      <c r="I3010">
        <f t="shared" ref="I3010:I3073" si="88">+H3010*G3010</f>
        <v>0</v>
      </c>
      <c r="J3010">
        <f>IF('LISTADO GENERAL '!K2522="EXENTO",'REF2'!I3010,I3010*1.16)</f>
        <v>0</v>
      </c>
      <c r="K3010" t="b">
        <f t="shared" si="87"/>
        <v>0</v>
      </c>
      <c r="L3010">
        <f>'LISTADO GENERAL '!A2522</f>
        <v>0</v>
      </c>
    </row>
    <row r="3011" spans="1:12">
      <c r="A3011" s="22">
        <v>3010</v>
      </c>
      <c r="B3011">
        <f>+'LISTADO GENERAL '!B2523</f>
        <v>0</v>
      </c>
      <c r="C3011">
        <f>+'LISTADO GENERAL '!E2523</f>
        <v>0</v>
      </c>
      <c r="D3011">
        <f>+'LISTADO GENERAL '!F2523</f>
        <v>0</v>
      </c>
      <c r="E3011">
        <f>+'LISTADO GENERAL '!I2523</f>
        <v>0</v>
      </c>
      <c r="F3011" s="20">
        <f>+'LISTADO GENERAL '!S2523</f>
        <v>0</v>
      </c>
      <c r="G3011">
        <f>+'LISTADO GENERAL '!T2523</f>
        <v>0</v>
      </c>
      <c r="H3011" s="21">
        <f>+'LISTADO GENERAL '!O2523</f>
        <v>0</v>
      </c>
      <c r="I3011">
        <f t="shared" si="88"/>
        <v>0</v>
      </c>
      <c r="J3011">
        <f>IF('LISTADO GENERAL '!K2523="EXENTO",'REF2'!I3011,I3011*1.16)</f>
        <v>0</v>
      </c>
      <c r="K3011" t="b">
        <f t="shared" ref="K3011:K3074" si="89">IF(AND(G3011&gt;0,OR(L3011=$L$1,L3011=$M$1)),ROW())</f>
        <v>0</v>
      </c>
      <c r="L3011">
        <f>'LISTADO GENERAL '!A2523</f>
        <v>0</v>
      </c>
    </row>
    <row r="3012" spans="1:12">
      <c r="A3012" s="22">
        <v>3011</v>
      </c>
      <c r="B3012">
        <f>+'LISTADO GENERAL '!B2524</f>
        <v>0</v>
      </c>
      <c r="C3012">
        <f>+'LISTADO GENERAL '!E2524</f>
        <v>0</v>
      </c>
      <c r="D3012">
        <f>+'LISTADO GENERAL '!F2524</f>
        <v>0</v>
      </c>
      <c r="E3012">
        <f>+'LISTADO GENERAL '!I2524</f>
        <v>0</v>
      </c>
      <c r="F3012" s="20">
        <f>+'LISTADO GENERAL '!S2524</f>
        <v>0</v>
      </c>
      <c r="G3012">
        <f>+'LISTADO GENERAL '!T2524</f>
        <v>0</v>
      </c>
      <c r="H3012" s="21">
        <f>+'LISTADO GENERAL '!O2524</f>
        <v>0</v>
      </c>
      <c r="I3012">
        <f t="shared" si="88"/>
        <v>0</v>
      </c>
      <c r="J3012">
        <f>IF('LISTADO GENERAL '!K2524="EXENTO",'REF2'!I3012,I3012*1.16)</f>
        <v>0</v>
      </c>
      <c r="K3012" t="b">
        <f t="shared" si="89"/>
        <v>0</v>
      </c>
      <c r="L3012">
        <f>'LISTADO GENERAL '!A2524</f>
        <v>0</v>
      </c>
    </row>
    <row r="3013" spans="1:12">
      <c r="A3013" s="22">
        <v>3012</v>
      </c>
      <c r="B3013">
        <f>+'LISTADO GENERAL '!B2525</f>
        <v>0</v>
      </c>
      <c r="C3013">
        <f>+'LISTADO GENERAL '!E2525</f>
        <v>0</v>
      </c>
      <c r="D3013">
        <f>+'LISTADO GENERAL '!F2525</f>
        <v>0</v>
      </c>
      <c r="E3013">
        <f>+'LISTADO GENERAL '!I2525</f>
        <v>0</v>
      </c>
      <c r="F3013" s="20">
        <f>+'LISTADO GENERAL '!S2525</f>
        <v>0</v>
      </c>
      <c r="G3013">
        <f>+'LISTADO GENERAL '!T2525</f>
        <v>0</v>
      </c>
      <c r="H3013" s="21">
        <f>+'LISTADO GENERAL '!O2525</f>
        <v>0</v>
      </c>
      <c r="I3013">
        <f t="shared" si="88"/>
        <v>0</v>
      </c>
      <c r="J3013">
        <f>IF('LISTADO GENERAL '!K2525="EXENTO",'REF2'!I3013,I3013*1.16)</f>
        <v>0</v>
      </c>
      <c r="K3013" t="b">
        <f t="shared" si="89"/>
        <v>0</v>
      </c>
      <c r="L3013">
        <f>'LISTADO GENERAL '!A2525</f>
        <v>0</v>
      </c>
    </row>
    <row r="3014" spans="1:12">
      <c r="A3014" s="22">
        <v>3013</v>
      </c>
      <c r="B3014">
        <f>+'LISTADO GENERAL '!B2526</f>
        <v>0</v>
      </c>
      <c r="C3014">
        <f>+'LISTADO GENERAL '!E2526</f>
        <v>0</v>
      </c>
      <c r="D3014">
        <f>+'LISTADO GENERAL '!F2526</f>
        <v>0</v>
      </c>
      <c r="E3014">
        <f>+'LISTADO GENERAL '!I2526</f>
        <v>0</v>
      </c>
      <c r="F3014" s="20">
        <f>+'LISTADO GENERAL '!S2526</f>
        <v>0</v>
      </c>
      <c r="G3014">
        <f>+'LISTADO GENERAL '!T2526</f>
        <v>0</v>
      </c>
      <c r="H3014" s="21">
        <f>+'LISTADO GENERAL '!O2526</f>
        <v>0</v>
      </c>
      <c r="I3014">
        <f t="shared" si="88"/>
        <v>0</v>
      </c>
      <c r="J3014">
        <f>IF('LISTADO GENERAL '!K2526="EXENTO",'REF2'!I3014,I3014*1.16)</f>
        <v>0</v>
      </c>
      <c r="K3014" t="b">
        <f t="shared" si="89"/>
        <v>0</v>
      </c>
      <c r="L3014">
        <f>'LISTADO GENERAL '!A2526</f>
        <v>0</v>
      </c>
    </row>
    <row r="3015" spans="1:12">
      <c r="A3015" s="22">
        <v>3014</v>
      </c>
      <c r="B3015">
        <f>+'LISTADO GENERAL '!B2527</f>
        <v>0</v>
      </c>
      <c r="C3015">
        <f>+'LISTADO GENERAL '!E2527</f>
        <v>0</v>
      </c>
      <c r="D3015">
        <f>+'LISTADO GENERAL '!F2527</f>
        <v>0</v>
      </c>
      <c r="E3015">
        <f>+'LISTADO GENERAL '!I2527</f>
        <v>0</v>
      </c>
      <c r="F3015" s="20">
        <f>+'LISTADO GENERAL '!S2527</f>
        <v>0</v>
      </c>
      <c r="G3015">
        <f>+'LISTADO GENERAL '!T2527</f>
        <v>0</v>
      </c>
      <c r="H3015" s="21">
        <f>+'LISTADO GENERAL '!O2527</f>
        <v>0</v>
      </c>
      <c r="I3015">
        <f t="shared" si="88"/>
        <v>0</v>
      </c>
      <c r="J3015">
        <f>IF('LISTADO GENERAL '!K2527="EXENTO",'REF2'!I3015,I3015*1.16)</f>
        <v>0</v>
      </c>
      <c r="K3015" t="b">
        <f t="shared" si="89"/>
        <v>0</v>
      </c>
      <c r="L3015">
        <f>'LISTADO GENERAL '!A2527</f>
        <v>0</v>
      </c>
    </row>
    <row r="3016" spans="1:12">
      <c r="A3016" s="22">
        <v>3015</v>
      </c>
      <c r="B3016">
        <f>+'LISTADO GENERAL '!B2528</f>
        <v>0</v>
      </c>
      <c r="C3016">
        <f>+'LISTADO GENERAL '!E2528</f>
        <v>0</v>
      </c>
      <c r="D3016">
        <f>+'LISTADO GENERAL '!F2528</f>
        <v>0</v>
      </c>
      <c r="E3016">
        <f>+'LISTADO GENERAL '!I2528</f>
        <v>0</v>
      </c>
      <c r="F3016" s="20">
        <f>+'LISTADO GENERAL '!S2528</f>
        <v>0</v>
      </c>
      <c r="G3016">
        <f>+'LISTADO GENERAL '!T2528</f>
        <v>0</v>
      </c>
      <c r="H3016" s="21">
        <f>+'LISTADO GENERAL '!O2528</f>
        <v>0</v>
      </c>
      <c r="I3016">
        <f t="shared" si="88"/>
        <v>0</v>
      </c>
      <c r="J3016">
        <f>IF('LISTADO GENERAL '!K2528="EXENTO",'REF2'!I3016,I3016*1.16)</f>
        <v>0</v>
      </c>
      <c r="K3016" t="b">
        <f t="shared" si="89"/>
        <v>0</v>
      </c>
      <c r="L3016">
        <f>'LISTADO GENERAL '!A2528</f>
        <v>0</v>
      </c>
    </row>
    <row r="3017" spans="1:12">
      <c r="A3017" s="22">
        <v>3016</v>
      </c>
      <c r="B3017">
        <f>+'LISTADO GENERAL '!B2529</f>
        <v>0</v>
      </c>
      <c r="C3017">
        <f>+'LISTADO GENERAL '!E2529</f>
        <v>0</v>
      </c>
      <c r="D3017">
        <f>+'LISTADO GENERAL '!F2529</f>
        <v>0</v>
      </c>
      <c r="E3017">
        <f>+'LISTADO GENERAL '!I2529</f>
        <v>0</v>
      </c>
      <c r="F3017" s="20">
        <f>+'LISTADO GENERAL '!S2529</f>
        <v>0</v>
      </c>
      <c r="G3017">
        <f>+'LISTADO GENERAL '!T2529</f>
        <v>0</v>
      </c>
      <c r="H3017" s="21">
        <f>+'LISTADO GENERAL '!O2529</f>
        <v>0</v>
      </c>
      <c r="I3017">
        <f t="shared" si="88"/>
        <v>0</v>
      </c>
      <c r="J3017">
        <f>IF('LISTADO GENERAL '!K2529="EXENTO",'REF2'!I3017,I3017*1.16)</f>
        <v>0</v>
      </c>
      <c r="K3017" t="b">
        <f t="shared" si="89"/>
        <v>0</v>
      </c>
      <c r="L3017">
        <f>'LISTADO GENERAL '!A2529</f>
        <v>0</v>
      </c>
    </row>
    <row r="3018" spans="1:12">
      <c r="A3018" s="22">
        <v>3017</v>
      </c>
      <c r="B3018">
        <f>+'LISTADO GENERAL '!B2530</f>
        <v>0</v>
      </c>
      <c r="C3018">
        <f>+'LISTADO GENERAL '!E2530</f>
        <v>0</v>
      </c>
      <c r="D3018">
        <f>+'LISTADO GENERAL '!F2530</f>
        <v>0</v>
      </c>
      <c r="E3018">
        <f>+'LISTADO GENERAL '!I2530</f>
        <v>0</v>
      </c>
      <c r="F3018" s="20">
        <f>+'LISTADO GENERAL '!S2530</f>
        <v>0</v>
      </c>
      <c r="G3018">
        <f>+'LISTADO GENERAL '!T2530</f>
        <v>0</v>
      </c>
      <c r="H3018" s="21">
        <f>+'LISTADO GENERAL '!O2530</f>
        <v>0</v>
      </c>
      <c r="I3018">
        <f t="shared" si="88"/>
        <v>0</v>
      </c>
      <c r="J3018">
        <f>IF('LISTADO GENERAL '!K2530="EXENTO",'REF2'!I3018,I3018*1.16)</f>
        <v>0</v>
      </c>
      <c r="K3018" t="b">
        <f t="shared" si="89"/>
        <v>0</v>
      </c>
      <c r="L3018">
        <f>'LISTADO GENERAL '!A2530</f>
        <v>0</v>
      </c>
    </row>
    <row r="3019" spans="1:12">
      <c r="A3019" s="22">
        <v>3018</v>
      </c>
      <c r="B3019">
        <f>+'LISTADO GENERAL '!B2531</f>
        <v>0</v>
      </c>
      <c r="C3019">
        <f>+'LISTADO GENERAL '!E2531</f>
        <v>0</v>
      </c>
      <c r="D3019">
        <f>+'LISTADO GENERAL '!F2531</f>
        <v>0</v>
      </c>
      <c r="E3019">
        <f>+'LISTADO GENERAL '!I2531</f>
        <v>0</v>
      </c>
      <c r="F3019" s="20">
        <f>+'LISTADO GENERAL '!S2531</f>
        <v>0</v>
      </c>
      <c r="G3019">
        <f>+'LISTADO GENERAL '!T2531</f>
        <v>0</v>
      </c>
      <c r="H3019" s="21">
        <f>+'LISTADO GENERAL '!O2531</f>
        <v>0</v>
      </c>
      <c r="I3019">
        <f t="shared" si="88"/>
        <v>0</v>
      </c>
      <c r="J3019">
        <f>IF('LISTADO GENERAL '!K2531="EXENTO",'REF2'!I3019,I3019*1.16)</f>
        <v>0</v>
      </c>
      <c r="K3019" t="b">
        <f t="shared" si="89"/>
        <v>0</v>
      </c>
      <c r="L3019">
        <f>'LISTADO GENERAL '!A2531</f>
        <v>0</v>
      </c>
    </row>
    <row r="3020" spans="1:12">
      <c r="A3020" s="22">
        <v>3019</v>
      </c>
      <c r="B3020">
        <f>+'LISTADO GENERAL '!B2532</f>
        <v>0</v>
      </c>
      <c r="C3020">
        <f>+'LISTADO GENERAL '!E2532</f>
        <v>0</v>
      </c>
      <c r="D3020">
        <f>+'LISTADO GENERAL '!F2532</f>
        <v>0</v>
      </c>
      <c r="E3020">
        <f>+'LISTADO GENERAL '!I2532</f>
        <v>0</v>
      </c>
      <c r="F3020" s="20">
        <f>+'LISTADO GENERAL '!S2532</f>
        <v>0</v>
      </c>
      <c r="G3020">
        <f>+'LISTADO GENERAL '!T2532</f>
        <v>0</v>
      </c>
      <c r="H3020" s="21">
        <f>+'LISTADO GENERAL '!O2532</f>
        <v>0</v>
      </c>
      <c r="I3020">
        <f t="shared" si="88"/>
        <v>0</v>
      </c>
      <c r="J3020">
        <f>IF('LISTADO GENERAL '!K2532="EXENTO",'REF2'!I3020,I3020*1.16)</f>
        <v>0</v>
      </c>
      <c r="K3020" t="b">
        <f t="shared" si="89"/>
        <v>0</v>
      </c>
      <c r="L3020">
        <f>'LISTADO GENERAL '!A2532</f>
        <v>0</v>
      </c>
    </row>
    <row r="3021" spans="1:12">
      <c r="A3021" s="22">
        <v>3020</v>
      </c>
      <c r="B3021">
        <f>+'LISTADO GENERAL '!B2533</f>
        <v>0</v>
      </c>
      <c r="C3021">
        <f>+'LISTADO GENERAL '!E2533</f>
        <v>0</v>
      </c>
      <c r="D3021">
        <f>+'LISTADO GENERAL '!F2533</f>
        <v>0</v>
      </c>
      <c r="E3021">
        <f>+'LISTADO GENERAL '!I2533</f>
        <v>0</v>
      </c>
      <c r="F3021" s="20">
        <f>+'LISTADO GENERAL '!S2533</f>
        <v>0</v>
      </c>
      <c r="G3021">
        <f>+'LISTADO GENERAL '!T2533</f>
        <v>0</v>
      </c>
      <c r="H3021" s="21">
        <f>+'LISTADO GENERAL '!O2533</f>
        <v>0</v>
      </c>
      <c r="I3021">
        <f t="shared" si="88"/>
        <v>0</v>
      </c>
      <c r="J3021">
        <f>IF('LISTADO GENERAL '!K2533="EXENTO",'REF2'!I3021,I3021*1.16)</f>
        <v>0</v>
      </c>
      <c r="K3021" t="b">
        <f t="shared" si="89"/>
        <v>0</v>
      </c>
      <c r="L3021">
        <f>'LISTADO GENERAL '!A2533</f>
        <v>0</v>
      </c>
    </row>
    <row r="3022" spans="1:12">
      <c r="A3022" s="22">
        <v>3021</v>
      </c>
      <c r="B3022">
        <f>+'LISTADO GENERAL '!B2534</f>
        <v>0</v>
      </c>
      <c r="C3022">
        <f>+'LISTADO GENERAL '!E2534</f>
        <v>0</v>
      </c>
      <c r="D3022">
        <f>+'LISTADO GENERAL '!F2534</f>
        <v>0</v>
      </c>
      <c r="E3022">
        <f>+'LISTADO GENERAL '!I2534</f>
        <v>0</v>
      </c>
      <c r="F3022" s="20">
        <f>+'LISTADO GENERAL '!S2534</f>
        <v>0</v>
      </c>
      <c r="G3022">
        <f>+'LISTADO GENERAL '!T2534</f>
        <v>0</v>
      </c>
      <c r="H3022" s="21">
        <f>+'LISTADO GENERAL '!O2534</f>
        <v>0</v>
      </c>
      <c r="I3022">
        <f t="shared" si="88"/>
        <v>0</v>
      </c>
      <c r="J3022">
        <f>IF('LISTADO GENERAL '!K2534="EXENTO",'REF2'!I3022,I3022*1.16)</f>
        <v>0</v>
      </c>
      <c r="K3022" t="b">
        <f t="shared" si="89"/>
        <v>0</v>
      </c>
      <c r="L3022">
        <f>'LISTADO GENERAL '!A2534</f>
        <v>0</v>
      </c>
    </row>
    <row r="3023" spans="1:12">
      <c r="A3023" s="22">
        <v>3022</v>
      </c>
      <c r="B3023">
        <f>+'LISTADO GENERAL '!B2535</f>
        <v>0</v>
      </c>
      <c r="C3023">
        <f>+'LISTADO GENERAL '!E2535</f>
        <v>0</v>
      </c>
      <c r="D3023">
        <f>+'LISTADO GENERAL '!F2535</f>
        <v>0</v>
      </c>
      <c r="E3023">
        <f>+'LISTADO GENERAL '!I2535</f>
        <v>0</v>
      </c>
      <c r="F3023" s="20">
        <f>+'LISTADO GENERAL '!S2535</f>
        <v>0</v>
      </c>
      <c r="G3023">
        <f>+'LISTADO GENERAL '!T2535</f>
        <v>0</v>
      </c>
      <c r="H3023" s="21">
        <f>+'LISTADO GENERAL '!O2535</f>
        <v>0</v>
      </c>
      <c r="I3023">
        <f t="shared" si="88"/>
        <v>0</v>
      </c>
      <c r="J3023">
        <f>IF('LISTADO GENERAL '!K2535="EXENTO",'REF2'!I3023,I3023*1.16)</f>
        <v>0</v>
      </c>
      <c r="K3023" t="b">
        <f t="shared" si="89"/>
        <v>0</v>
      </c>
      <c r="L3023">
        <f>'LISTADO GENERAL '!A2535</f>
        <v>0</v>
      </c>
    </row>
    <row r="3024" spans="1:12">
      <c r="A3024" s="22">
        <v>3023</v>
      </c>
      <c r="B3024">
        <f>+'LISTADO GENERAL '!B2536</f>
        <v>0</v>
      </c>
      <c r="C3024">
        <f>+'LISTADO GENERAL '!E2536</f>
        <v>0</v>
      </c>
      <c r="D3024">
        <f>+'LISTADO GENERAL '!F2536</f>
        <v>0</v>
      </c>
      <c r="E3024">
        <f>+'LISTADO GENERAL '!I2536</f>
        <v>0</v>
      </c>
      <c r="F3024" s="20">
        <f>+'LISTADO GENERAL '!S2536</f>
        <v>0</v>
      </c>
      <c r="G3024">
        <f>+'LISTADO GENERAL '!T2536</f>
        <v>0</v>
      </c>
      <c r="H3024" s="21">
        <f>+'LISTADO GENERAL '!O2536</f>
        <v>0</v>
      </c>
      <c r="I3024">
        <f t="shared" si="88"/>
        <v>0</v>
      </c>
      <c r="J3024">
        <f>IF('LISTADO GENERAL '!K2536="EXENTO",'REF2'!I3024,I3024*1.16)</f>
        <v>0</v>
      </c>
      <c r="K3024" t="b">
        <f t="shared" si="89"/>
        <v>0</v>
      </c>
      <c r="L3024">
        <f>'LISTADO GENERAL '!A2536</f>
        <v>0</v>
      </c>
    </row>
    <row r="3025" spans="1:12">
      <c r="A3025" s="22">
        <v>3024</v>
      </c>
      <c r="B3025">
        <f>+'LISTADO GENERAL '!B2537</f>
        <v>0</v>
      </c>
      <c r="C3025">
        <f>+'LISTADO GENERAL '!E2537</f>
        <v>0</v>
      </c>
      <c r="D3025">
        <f>+'LISTADO GENERAL '!F2537</f>
        <v>0</v>
      </c>
      <c r="E3025">
        <f>+'LISTADO GENERAL '!I2537</f>
        <v>0</v>
      </c>
      <c r="F3025" s="20">
        <f>+'LISTADO GENERAL '!S2537</f>
        <v>0</v>
      </c>
      <c r="G3025">
        <f>+'LISTADO GENERAL '!T2537</f>
        <v>0</v>
      </c>
      <c r="H3025" s="21">
        <f>+'LISTADO GENERAL '!O2537</f>
        <v>0</v>
      </c>
      <c r="I3025">
        <f t="shared" si="88"/>
        <v>0</v>
      </c>
      <c r="J3025">
        <f>IF('LISTADO GENERAL '!K2537="EXENTO",'REF2'!I3025,I3025*1.16)</f>
        <v>0</v>
      </c>
      <c r="K3025" t="b">
        <f t="shared" si="89"/>
        <v>0</v>
      </c>
      <c r="L3025">
        <f>'LISTADO GENERAL '!A2537</f>
        <v>0</v>
      </c>
    </row>
    <row r="3026" spans="1:12">
      <c r="A3026" s="22">
        <v>3025</v>
      </c>
      <c r="B3026">
        <f>+'LISTADO GENERAL '!B2538</f>
        <v>0</v>
      </c>
      <c r="C3026">
        <f>+'LISTADO GENERAL '!E2538</f>
        <v>0</v>
      </c>
      <c r="D3026">
        <f>+'LISTADO GENERAL '!F2538</f>
        <v>0</v>
      </c>
      <c r="E3026">
        <f>+'LISTADO GENERAL '!I2538</f>
        <v>0</v>
      </c>
      <c r="F3026" s="20">
        <f>+'LISTADO GENERAL '!S2538</f>
        <v>0</v>
      </c>
      <c r="G3026">
        <f>+'LISTADO GENERAL '!T2538</f>
        <v>0</v>
      </c>
      <c r="H3026" s="21">
        <f>+'LISTADO GENERAL '!O2538</f>
        <v>0</v>
      </c>
      <c r="I3026">
        <f t="shared" si="88"/>
        <v>0</v>
      </c>
      <c r="J3026">
        <f>IF('LISTADO GENERAL '!K2538="EXENTO",'REF2'!I3026,I3026*1.16)</f>
        <v>0</v>
      </c>
      <c r="K3026" t="b">
        <f t="shared" si="89"/>
        <v>0</v>
      </c>
      <c r="L3026">
        <f>'LISTADO GENERAL '!A2538</f>
        <v>0</v>
      </c>
    </row>
    <row r="3027" spans="1:12">
      <c r="A3027" s="22">
        <v>3026</v>
      </c>
      <c r="B3027">
        <f>+'LISTADO GENERAL '!B2539</f>
        <v>0</v>
      </c>
      <c r="C3027">
        <f>+'LISTADO GENERAL '!E2539</f>
        <v>0</v>
      </c>
      <c r="D3027">
        <f>+'LISTADO GENERAL '!F2539</f>
        <v>0</v>
      </c>
      <c r="E3027">
        <f>+'LISTADO GENERAL '!I2539</f>
        <v>0</v>
      </c>
      <c r="F3027" s="20">
        <f>+'LISTADO GENERAL '!S2539</f>
        <v>0</v>
      </c>
      <c r="G3027">
        <f>+'LISTADO GENERAL '!T2539</f>
        <v>0</v>
      </c>
      <c r="H3027" s="21">
        <f>+'LISTADO GENERAL '!O2539</f>
        <v>0</v>
      </c>
      <c r="I3027">
        <f t="shared" si="88"/>
        <v>0</v>
      </c>
      <c r="J3027">
        <f>IF('LISTADO GENERAL '!K2539="EXENTO",'REF2'!I3027,I3027*1.16)</f>
        <v>0</v>
      </c>
      <c r="K3027" t="b">
        <f t="shared" si="89"/>
        <v>0</v>
      </c>
      <c r="L3027">
        <f>'LISTADO GENERAL '!A2539</f>
        <v>0</v>
      </c>
    </row>
    <row r="3028" spans="1:12">
      <c r="A3028" s="22">
        <v>3027</v>
      </c>
      <c r="B3028">
        <f>+'LISTADO GENERAL '!B2540</f>
        <v>0</v>
      </c>
      <c r="C3028">
        <f>+'LISTADO GENERAL '!E2540</f>
        <v>0</v>
      </c>
      <c r="D3028">
        <f>+'LISTADO GENERAL '!F2540</f>
        <v>0</v>
      </c>
      <c r="E3028">
        <f>+'LISTADO GENERAL '!I2540</f>
        <v>0</v>
      </c>
      <c r="F3028" s="20">
        <f>+'LISTADO GENERAL '!S2540</f>
        <v>0</v>
      </c>
      <c r="G3028">
        <f>+'LISTADO GENERAL '!T2540</f>
        <v>0</v>
      </c>
      <c r="H3028" s="21">
        <f>+'LISTADO GENERAL '!O2540</f>
        <v>0</v>
      </c>
      <c r="I3028">
        <f t="shared" si="88"/>
        <v>0</v>
      </c>
      <c r="J3028">
        <f>IF('LISTADO GENERAL '!K2540="EXENTO",'REF2'!I3028,I3028*1.16)</f>
        <v>0</v>
      </c>
      <c r="K3028" t="b">
        <f t="shared" si="89"/>
        <v>0</v>
      </c>
      <c r="L3028">
        <f>'LISTADO GENERAL '!A2540</f>
        <v>0</v>
      </c>
    </row>
    <row r="3029" spans="1:12">
      <c r="A3029" s="22">
        <v>3028</v>
      </c>
      <c r="B3029">
        <f>+'LISTADO GENERAL '!B2541</f>
        <v>0</v>
      </c>
      <c r="C3029">
        <f>+'LISTADO GENERAL '!E2541</f>
        <v>0</v>
      </c>
      <c r="D3029">
        <f>+'LISTADO GENERAL '!F2541</f>
        <v>0</v>
      </c>
      <c r="E3029">
        <f>+'LISTADO GENERAL '!I2541</f>
        <v>0</v>
      </c>
      <c r="F3029" s="20">
        <f>+'LISTADO GENERAL '!S2541</f>
        <v>0</v>
      </c>
      <c r="G3029">
        <f>+'LISTADO GENERAL '!T2541</f>
        <v>0</v>
      </c>
      <c r="H3029" s="21">
        <f>+'LISTADO GENERAL '!O2541</f>
        <v>0</v>
      </c>
      <c r="I3029">
        <f t="shared" si="88"/>
        <v>0</v>
      </c>
      <c r="J3029">
        <f>IF('LISTADO GENERAL '!K2541="EXENTO",'REF2'!I3029,I3029*1.16)</f>
        <v>0</v>
      </c>
      <c r="K3029" t="b">
        <f t="shared" si="89"/>
        <v>0</v>
      </c>
      <c r="L3029">
        <f>'LISTADO GENERAL '!A2541</f>
        <v>0</v>
      </c>
    </row>
    <row r="3030" spans="1:12">
      <c r="A3030" s="22">
        <v>3029</v>
      </c>
      <c r="B3030">
        <f>+'LISTADO GENERAL '!B2542</f>
        <v>0</v>
      </c>
      <c r="C3030">
        <f>+'LISTADO GENERAL '!E2542</f>
        <v>0</v>
      </c>
      <c r="D3030">
        <f>+'LISTADO GENERAL '!F2542</f>
        <v>0</v>
      </c>
      <c r="E3030">
        <f>+'LISTADO GENERAL '!I2542</f>
        <v>0</v>
      </c>
      <c r="F3030" s="20">
        <f>+'LISTADO GENERAL '!S2542</f>
        <v>0</v>
      </c>
      <c r="G3030">
        <f>+'LISTADO GENERAL '!T2542</f>
        <v>0</v>
      </c>
      <c r="H3030" s="21">
        <f>+'LISTADO GENERAL '!O2542</f>
        <v>0</v>
      </c>
      <c r="I3030">
        <f t="shared" si="88"/>
        <v>0</v>
      </c>
      <c r="J3030">
        <f>IF('LISTADO GENERAL '!K2542="EXENTO",'REF2'!I3030,I3030*1.16)</f>
        <v>0</v>
      </c>
      <c r="K3030" t="b">
        <f t="shared" si="89"/>
        <v>0</v>
      </c>
      <c r="L3030">
        <f>'LISTADO GENERAL '!A2542</f>
        <v>0</v>
      </c>
    </row>
    <row r="3031" spans="1:12">
      <c r="A3031" s="22">
        <v>3030</v>
      </c>
      <c r="B3031">
        <f>+'LISTADO GENERAL '!B2543</f>
        <v>0</v>
      </c>
      <c r="C3031">
        <f>+'LISTADO GENERAL '!E2543</f>
        <v>0</v>
      </c>
      <c r="D3031">
        <f>+'LISTADO GENERAL '!F2543</f>
        <v>0</v>
      </c>
      <c r="E3031">
        <f>+'LISTADO GENERAL '!I2543</f>
        <v>0</v>
      </c>
      <c r="F3031" s="20">
        <f>+'LISTADO GENERAL '!S2543</f>
        <v>0</v>
      </c>
      <c r="G3031">
        <f>+'LISTADO GENERAL '!T2543</f>
        <v>0</v>
      </c>
      <c r="H3031" s="21">
        <f>+'LISTADO GENERAL '!O2543</f>
        <v>0</v>
      </c>
      <c r="I3031">
        <f t="shared" si="88"/>
        <v>0</v>
      </c>
      <c r="J3031">
        <f>IF('LISTADO GENERAL '!K2543="EXENTO",'REF2'!I3031,I3031*1.16)</f>
        <v>0</v>
      </c>
      <c r="K3031" t="b">
        <f t="shared" si="89"/>
        <v>0</v>
      </c>
      <c r="L3031">
        <f>'LISTADO GENERAL '!A2543</f>
        <v>0</v>
      </c>
    </row>
    <row r="3032" spans="1:12">
      <c r="A3032" s="22">
        <v>3031</v>
      </c>
      <c r="B3032">
        <f>+'LISTADO GENERAL '!B2544</f>
        <v>0</v>
      </c>
      <c r="C3032">
        <f>+'LISTADO GENERAL '!E2544</f>
        <v>0</v>
      </c>
      <c r="D3032">
        <f>+'LISTADO GENERAL '!F2544</f>
        <v>0</v>
      </c>
      <c r="E3032">
        <f>+'LISTADO GENERAL '!I2544</f>
        <v>0</v>
      </c>
      <c r="F3032" s="20">
        <f>+'LISTADO GENERAL '!S2544</f>
        <v>0</v>
      </c>
      <c r="G3032">
        <f>+'LISTADO GENERAL '!T2544</f>
        <v>0</v>
      </c>
      <c r="H3032" s="21">
        <f>+'LISTADO GENERAL '!O2544</f>
        <v>0</v>
      </c>
      <c r="I3032">
        <f t="shared" si="88"/>
        <v>0</v>
      </c>
      <c r="J3032">
        <f>IF('LISTADO GENERAL '!K2544="EXENTO",'REF2'!I3032,I3032*1.16)</f>
        <v>0</v>
      </c>
      <c r="K3032" t="b">
        <f t="shared" si="89"/>
        <v>0</v>
      </c>
      <c r="L3032">
        <f>'LISTADO GENERAL '!A2544</f>
        <v>0</v>
      </c>
    </row>
    <row r="3033" spans="1:12">
      <c r="A3033" s="22">
        <v>3032</v>
      </c>
      <c r="B3033">
        <f>+'LISTADO GENERAL '!B2545</f>
        <v>0</v>
      </c>
      <c r="C3033">
        <f>+'LISTADO GENERAL '!E2545</f>
        <v>0</v>
      </c>
      <c r="D3033">
        <f>+'LISTADO GENERAL '!F2545</f>
        <v>0</v>
      </c>
      <c r="E3033">
        <f>+'LISTADO GENERAL '!I2545</f>
        <v>0</v>
      </c>
      <c r="F3033" s="20">
        <f>+'LISTADO GENERAL '!S2545</f>
        <v>0</v>
      </c>
      <c r="G3033">
        <f>+'LISTADO GENERAL '!T2545</f>
        <v>0</v>
      </c>
      <c r="H3033" s="21">
        <f>+'LISTADO GENERAL '!O2545</f>
        <v>0</v>
      </c>
      <c r="I3033">
        <f t="shared" si="88"/>
        <v>0</v>
      </c>
      <c r="J3033">
        <f>IF('LISTADO GENERAL '!K2545="EXENTO",'REF2'!I3033,I3033*1.16)</f>
        <v>0</v>
      </c>
      <c r="K3033" t="b">
        <f t="shared" si="89"/>
        <v>0</v>
      </c>
      <c r="L3033">
        <f>'LISTADO GENERAL '!A2545</f>
        <v>0</v>
      </c>
    </row>
    <row r="3034" spans="1:12">
      <c r="A3034" s="22">
        <v>3033</v>
      </c>
      <c r="B3034">
        <f>+'LISTADO GENERAL '!B2546</f>
        <v>0</v>
      </c>
      <c r="C3034">
        <f>+'LISTADO GENERAL '!E2546</f>
        <v>0</v>
      </c>
      <c r="D3034">
        <f>+'LISTADO GENERAL '!F2546</f>
        <v>0</v>
      </c>
      <c r="E3034">
        <f>+'LISTADO GENERAL '!I2546</f>
        <v>0</v>
      </c>
      <c r="F3034" s="20">
        <f>+'LISTADO GENERAL '!S2546</f>
        <v>0</v>
      </c>
      <c r="G3034">
        <f>+'LISTADO GENERAL '!T2546</f>
        <v>0</v>
      </c>
      <c r="H3034" s="21">
        <f>+'LISTADO GENERAL '!O2546</f>
        <v>0</v>
      </c>
      <c r="I3034">
        <f t="shared" si="88"/>
        <v>0</v>
      </c>
      <c r="J3034">
        <f>IF('LISTADO GENERAL '!K2546="EXENTO",'REF2'!I3034,I3034*1.16)</f>
        <v>0</v>
      </c>
      <c r="K3034" t="b">
        <f t="shared" si="89"/>
        <v>0</v>
      </c>
      <c r="L3034">
        <f>'LISTADO GENERAL '!A2546</f>
        <v>0</v>
      </c>
    </row>
    <row r="3035" spans="1:12">
      <c r="A3035" s="22">
        <v>3034</v>
      </c>
      <c r="B3035">
        <f>+'LISTADO GENERAL '!B2547</f>
        <v>0</v>
      </c>
      <c r="C3035">
        <f>+'LISTADO GENERAL '!E2547</f>
        <v>0</v>
      </c>
      <c r="D3035">
        <f>+'LISTADO GENERAL '!F2547</f>
        <v>0</v>
      </c>
      <c r="E3035">
        <f>+'LISTADO GENERAL '!I2547</f>
        <v>0</v>
      </c>
      <c r="F3035" s="20">
        <f>+'LISTADO GENERAL '!S2547</f>
        <v>0</v>
      </c>
      <c r="G3035">
        <f>+'LISTADO GENERAL '!T2547</f>
        <v>0</v>
      </c>
      <c r="H3035" s="21">
        <f>+'LISTADO GENERAL '!O2547</f>
        <v>0</v>
      </c>
      <c r="I3035">
        <f t="shared" si="88"/>
        <v>0</v>
      </c>
      <c r="J3035">
        <f>IF('LISTADO GENERAL '!K2547="EXENTO",'REF2'!I3035,I3035*1.16)</f>
        <v>0</v>
      </c>
      <c r="K3035" t="b">
        <f t="shared" si="89"/>
        <v>0</v>
      </c>
      <c r="L3035">
        <f>'LISTADO GENERAL '!A2547</f>
        <v>0</v>
      </c>
    </row>
    <row r="3036" spans="1:12">
      <c r="A3036" s="22">
        <v>3035</v>
      </c>
      <c r="B3036">
        <f>+'LISTADO GENERAL '!B2548</f>
        <v>0</v>
      </c>
      <c r="C3036">
        <f>+'LISTADO GENERAL '!E2548</f>
        <v>0</v>
      </c>
      <c r="D3036">
        <f>+'LISTADO GENERAL '!F2548</f>
        <v>0</v>
      </c>
      <c r="E3036">
        <f>+'LISTADO GENERAL '!I2548</f>
        <v>0</v>
      </c>
      <c r="F3036" s="20">
        <f>+'LISTADO GENERAL '!S2548</f>
        <v>0</v>
      </c>
      <c r="G3036">
        <f>+'LISTADO GENERAL '!T2548</f>
        <v>0</v>
      </c>
      <c r="H3036" s="21">
        <f>+'LISTADO GENERAL '!O2548</f>
        <v>0</v>
      </c>
      <c r="I3036">
        <f t="shared" si="88"/>
        <v>0</v>
      </c>
      <c r="J3036">
        <f>IF('LISTADO GENERAL '!K2548="EXENTO",'REF2'!I3036,I3036*1.16)</f>
        <v>0</v>
      </c>
      <c r="K3036" t="b">
        <f t="shared" si="89"/>
        <v>0</v>
      </c>
      <c r="L3036">
        <f>'LISTADO GENERAL '!A2548</f>
        <v>0</v>
      </c>
    </row>
    <row r="3037" spans="1:12">
      <c r="A3037" s="22">
        <v>3036</v>
      </c>
      <c r="B3037">
        <f>+'LISTADO GENERAL '!B2549</f>
        <v>0</v>
      </c>
      <c r="C3037">
        <f>+'LISTADO GENERAL '!E2549</f>
        <v>0</v>
      </c>
      <c r="D3037">
        <f>+'LISTADO GENERAL '!F2549</f>
        <v>0</v>
      </c>
      <c r="E3037">
        <f>+'LISTADO GENERAL '!I2549</f>
        <v>0</v>
      </c>
      <c r="F3037" s="20">
        <f>+'LISTADO GENERAL '!S2549</f>
        <v>0</v>
      </c>
      <c r="G3037">
        <f>+'LISTADO GENERAL '!T2549</f>
        <v>0</v>
      </c>
      <c r="H3037" s="21">
        <f>+'LISTADO GENERAL '!O2549</f>
        <v>0</v>
      </c>
      <c r="I3037">
        <f t="shared" si="88"/>
        <v>0</v>
      </c>
      <c r="J3037">
        <f>IF('LISTADO GENERAL '!K2549="EXENTO",'REF2'!I3037,I3037*1.16)</f>
        <v>0</v>
      </c>
      <c r="K3037" t="b">
        <f t="shared" si="89"/>
        <v>0</v>
      </c>
      <c r="L3037">
        <f>'LISTADO GENERAL '!A2549</f>
        <v>0</v>
      </c>
    </row>
    <row r="3038" spans="1:12">
      <c r="A3038" s="22">
        <v>3037</v>
      </c>
      <c r="B3038">
        <f>+'LISTADO GENERAL '!B2550</f>
        <v>0</v>
      </c>
      <c r="C3038">
        <f>+'LISTADO GENERAL '!E2550</f>
        <v>0</v>
      </c>
      <c r="D3038">
        <f>+'LISTADO GENERAL '!F2550</f>
        <v>0</v>
      </c>
      <c r="E3038">
        <f>+'LISTADO GENERAL '!I2550</f>
        <v>0</v>
      </c>
      <c r="F3038" s="20">
        <f>+'LISTADO GENERAL '!S2550</f>
        <v>0</v>
      </c>
      <c r="G3038">
        <f>+'LISTADO GENERAL '!T2550</f>
        <v>0</v>
      </c>
      <c r="H3038" s="21">
        <f>+'LISTADO GENERAL '!O2550</f>
        <v>0</v>
      </c>
      <c r="I3038">
        <f t="shared" si="88"/>
        <v>0</v>
      </c>
      <c r="J3038">
        <f>IF('LISTADO GENERAL '!K2550="EXENTO",'REF2'!I3038,I3038*1.16)</f>
        <v>0</v>
      </c>
      <c r="K3038" t="b">
        <f t="shared" si="89"/>
        <v>0</v>
      </c>
      <c r="L3038">
        <f>'LISTADO GENERAL '!A2550</f>
        <v>0</v>
      </c>
    </row>
    <row r="3039" spans="1:12">
      <c r="A3039" s="22">
        <v>3038</v>
      </c>
      <c r="B3039">
        <f>+'LISTADO GENERAL '!B2551</f>
        <v>0</v>
      </c>
      <c r="C3039">
        <f>+'LISTADO GENERAL '!E2551</f>
        <v>0</v>
      </c>
      <c r="D3039">
        <f>+'LISTADO GENERAL '!F2551</f>
        <v>0</v>
      </c>
      <c r="E3039">
        <f>+'LISTADO GENERAL '!I2551</f>
        <v>0</v>
      </c>
      <c r="F3039" s="20">
        <f>+'LISTADO GENERAL '!S2551</f>
        <v>0</v>
      </c>
      <c r="G3039">
        <f>+'LISTADO GENERAL '!T2551</f>
        <v>0</v>
      </c>
      <c r="H3039" s="21">
        <f>+'LISTADO GENERAL '!O2551</f>
        <v>0</v>
      </c>
      <c r="I3039">
        <f t="shared" si="88"/>
        <v>0</v>
      </c>
      <c r="J3039">
        <f>IF('LISTADO GENERAL '!K2551="EXENTO",'REF2'!I3039,I3039*1.16)</f>
        <v>0</v>
      </c>
      <c r="K3039" t="b">
        <f t="shared" si="89"/>
        <v>0</v>
      </c>
      <c r="L3039">
        <f>'LISTADO GENERAL '!A2551</f>
        <v>0</v>
      </c>
    </row>
    <row r="3040" spans="1:12">
      <c r="A3040" s="22">
        <v>3039</v>
      </c>
      <c r="B3040">
        <f>+'LISTADO GENERAL '!B2552</f>
        <v>0</v>
      </c>
      <c r="C3040">
        <f>+'LISTADO GENERAL '!E2552</f>
        <v>0</v>
      </c>
      <c r="D3040">
        <f>+'LISTADO GENERAL '!F2552</f>
        <v>0</v>
      </c>
      <c r="E3040">
        <f>+'LISTADO GENERAL '!I2552</f>
        <v>0</v>
      </c>
      <c r="F3040" s="20">
        <f>+'LISTADO GENERAL '!S2552</f>
        <v>0</v>
      </c>
      <c r="G3040">
        <f>+'LISTADO GENERAL '!T2552</f>
        <v>0</v>
      </c>
      <c r="H3040" s="21">
        <f>+'LISTADO GENERAL '!O2552</f>
        <v>0</v>
      </c>
      <c r="I3040">
        <f t="shared" si="88"/>
        <v>0</v>
      </c>
      <c r="J3040">
        <f>IF('LISTADO GENERAL '!K2552="EXENTO",'REF2'!I3040,I3040*1.16)</f>
        <v>0</v>
      </c>
      <c r="K3040" t="b">
        <f t="shared" si="89"/>
        <v>0</v>
      </c>
      <c r="L3040">
        <f>'LISTADO GENERAL '!A2552</f>
        <v>0</v>
      </c>
    </row>
    <row r="3041" spans="1:12">
      <c r="A3041" s="22">
        <v>3040</v>
      </c>
      <c r="B3041">
        <f>+'LISTADO GENERAL '!B2553</f>
        <v>0</v>
      </c>
      <c r="C3041">
        <f>+'LISTADO GENERAL '!E2553</f>
        <v>0</v>
      </c>
      <c r="D3041">
        <f>+'LISTADO GENERAL '!F2553</f>
        <v>0</v>
      </c>
      <c r="E3041">
        <f>+'LISTADO GENERAL '!I2553</f>
        <v>0</v>
      </c>
      <c r="F3041" s="20">
        <f>+'LISTADO GENERAL '!S2553</f>
        <v>0</v>
      </c>
      <c r="G3041">
        <f>+'LISTADO GENERAL '!T2553</f>
        <v>0</v>
      </c>
      <c r="H3041" s="21">
        <f>+'LISTADO GENERAL '!O2553</f>
        <v>0</v>
      </c>
      <c r="I3041">
        <f t="shared" si="88"/>
        <v>0</v>
      </c>
      <c r="J3041">
        <f>IF('LISTADO GENERAL '!K2553="EXENTO",'REF2'!I3041,I3041*1.16)</f>
        <v>0</v>
      </c>
      <c r="K3041" t="b">
        <f t="shared" si="89"/>
        <v>0</v>
      </c>
      <c r="L3041">
        <f>'LISTADO GENERAL '!A2553</f>
        <v>0</v>
      </c>
    </row>
    <row r="3042" spans="1:12">
      <c r="A3042" s="22">
        <v>3041</v>
      </c>
      <c r="B3042">
        <f>+'LISTADO GENERAL '!B2554</f>
        <v>0</v>
      </c>
      <c r="C3042">
        <f>+'LISTADO GENERAL '!E2554</f>
        <v>0</v>
      </c>
      <c r="D3042">
        <f>+'LISTADO GENERAL '!F2554</f>
        <v>0</v>
      </c>
      <c r="E3042">
        <f>+'LISTADO GENERAL '!I2554</f>
        <v>0</v>
      </c>
      <c r="F3042" s="20">
        <f>+'LISTADO GENERAL '!S2554</f>
        <v>0</v>
      </c>
      <c r="G3042">
        <f>+'LISTADO GENERAL '!T2554</f>
        <v>0</v>
      </c>
      <c r="H3042" s="21">
        <f>+'LISTADO GENERAL '!O2554</f>
        <v>0</v>
      </c>
      <c r="I3042">
        <f t="shared" si="88"/>
        <v>0</v>
      </c>
      <c r="J3042">
        <f>IF('LISTADO GENERAL '!K2554="EXENTO",'REF2'!I3042,I3042*1.16)</f>
        <v>0</v>
      </c>
      <c r="K3042" t="b">
        <f t="shared" si="89"/>
        <v>0</v>
      </c>
      <c r="L3042">
        <f>'LISTADO GENERAL '!A2554</f>
        <v>0</v>
      </c>
    </row>
    <row r="3043" spans="1:12">
      <c r="A3043" s="22">
        <v>3042</v>
      </c>
      <c r="B3043">
        <f>+'LISTADO GENERAL '!B2555</f>
        <v>0</v>
      </c>
      <c r="C3043">
        <f>+'LISTADO GENERAL '!E2555</f>
        <v>0</v>
      </c>
      <c r="D3043">
        <f>+'LISTADO GENERAL '!F2555</f>
        <v>0</v>
      </c>
      <c r="E3043">
        <f>+'LISTADO GENERAL '!I2555</f>
        <v>0</v>
      </c>
      <c r="F3043" s="20">
        <f>+'LISTADO GENERAL '!S2555</f>
        <v>0</v>
      </c>
      <c r="G3043">
        <f>+'LISTADO GENERAL '!T2555</f>
        <v>0</v>
      </c>
      <c r="H3043" s="21">
        <f>+'LISTADO GENERAL '!O2555</f>
        <v>0</v>
      </c>
      <c r="I3043">
        <f t="shared" si="88"/>
        <v>0</v>
      </c>
      <c r="J3043">
        <f>IF('LISTADO GENERAL '!K2555="EXENTO",'REF2'!I3043,I3043*1.16)</f>
        <v>0</v>
      </c>
      <c r="K3043" t="b">
        <f t="shared" si="89"/>
        <v>0</v>
      </c>
      <c r="L3043">
        <f>'LISTADO GENERAL '!A2555</f>
        <v>0</v>
      </c>
    </row>
    <row r="3044" spans="1:12">
      <c r="A3044" s="22">
        <v>3043</v>
      </c>
      <c r="B3044">
        <f>+'LISTADO GENERAL '!B2556</f>
        <v>0</v>
      </c>
      <c r="C3044">
        <f>+'LISTADO GENERAL '!E2556</f>
        <v>0</v>
      </c>
      <c r="D3044">
        <f>+'LISTADO GENERAL '!F2556</f>
        <v>0</v>
      </c>
      <c r="E3044">
        <f>+'LISTADO GENERAL '!I2556</f>
        <v>0</v>
      </c>
      <c r="F3044" s="20">
        <f>+'LISTADO GENERAL '!S2556</f>
        <v>0</v>
      </c>
      <c r="G3044">
        <f>+'LISTADO GENERAL '!T2556</f>
        <v>0</v>
      </c>
      <c r="H3044" s="21">
        <f>+'LISTADO GENERAL '!O2556</f>
        <v>0</v>
      </c>
      <c r="I3044">
        <f t="shared" si="88"/>
        <v>0</v>
      </c>
      <c r="J3044">
        <f>IF('LISTADO GENERAL '!K2556="EXENTO",'REF2'!I3044,I3044*1.16)</f>
        <v>0</v>
      </c>
      <c r="K3044" t="b">
        <f t="shared" si="89"/>
        <v>0</v>
      </c>
      <c r="L3044">
        <f>'LISTADO GENERAL '!A2556</f>
        <v>0</v>
      </c>
    </row>
    <row r="3045" spans="1:12">
      <c r="A3045" s="22">
        <v>3044</v>
      </c>
      <c r="B3045">
        <f>+'LISTADO GENERAL '!B2557</f>
        <v>0</v>
      </c>
      <c r="C3045">
        <f>+'LISTADO GENERAL '!E2557</f>
        <v>0</v>
      </c>
      <c r="D3045">
        <f>+'LISTADO GENERAL '!F2557</f>
        <v>0</v>
      </c>
      <c r="E3045">
        <f>+'LISTADO GENERAL '!I2557</f>
        <v>0</v>
      </c>
      <c r="F3045" s="20">
        <f>+'LISTADO GENERAL '!S2557</f>
        <v>0</v>
      </c>
      <c r="G3045">
        <f>+'LISTADO GENERAL '!T2557</f>
        <v>0</v>
      </c>
      <c r="H3045" s="21">
        <f>+'LISTADO GENERAL '!O2557</f>
        <v>0</v>
      </c>
      <c r="I3045">
        <f t="shared" si="88"/>
        <v>0</v>
      </c>
      <c r="J3045">
        <f>IF('LISTADO GENERAL '!K2557="EXENTO",'REF2'!I3045,I3045*1.16)</f>
        <v>0</v>
      </c>
      <c r="K3045" t="b">
        <f t="shared" si="89"/>
        <v>0</v>
      </c>
      <c r="L3045">
        <f>'LISTADO GENERAL '!A2557</f>
        <v>0</v>
      </c>
    </row>
    <row r="3046" spans="1:12">
      <c r="A3046" s="22">
        <v>3045</v>
      </c>
      <c r="B3046">
        <f>+'LISTADO GENERAL '!B2558</f>
        <v>0</v>
      </c>
      <c r="C3046">
        <f>+'LISTADO GENERAL '!E2558</f>
        <v>0</v>
      </c>
      <c r="D3046">
        <f>+'LISTADO GENERAL '!F2558</f>
        <v>0</v>
      </c>
      <c r="E3046">
        <f>+'LISTADO GENERAL '!I2558</f>
        <v>0</v>
      </c>
      <c r="F3046" s="20">
        <f>+'LISTADO GENERAL '!S2558</f>
        <v>0</v>
      </c>
      <c r="G3046">
        <f>+'LISTADO GENERAL '!T2558</f>
        <v>0</v>
      </c>
      <c r="H3046" s="21">
        <f>+'LISTADO GENERAL '!O2558</f>
        <v>0</v>
      </c>
      <c r="I3046">
        <f t="shared" si="88"/>
        <v>0</v>
      </c>
      <c r="J3046">
        <f>IF('LISTADO GENERAL '!K2558="EXENTO",'REF2'!I3046,I3046*1.16)</f>
        <v>0</v>
      </c>
      <c r="K3046" t="b">
        <f t="shared" si="89"/>
        <v>0</v>
      </c>
      <c r="L3046">
        <f>'LISTADO GENERAL '!A2558</f>
        <v>0</v>
      </c>
    </row>
    <row r="3047" spans="1:12">
      <c r="A3047" s="22">
        <v>3046</v>
      </c>
      <c r="B3047">
        <f>+'LISTADO GENERAL '!B2559</f>
        <v>0</v>
      </c>
      <c r="C3047">
        <f>+'LISTADO GENERAL '!E2559</f>
        <v>0</v>
      </c>
      <c r="D3047">
        <f>+'LISTADO GENERAL '!F2559</f>
        <v>0</v>
      </c>
      <c r="E3047">
        <f>+'LISTADO GENERAL '!I2559</f>
        <v>0</v>
      </c>
      <c r="F3047" s="20">
        <f>+'LISTADO GENERAL '!S2559</f>
        <v>0</v>
      </c>
      <c r="G3047">
        <f>+'LISTADO GENERAL '!T2559</f>
        <v>0</v>
      </c>
      <c r="H3047" s="21">
        <f>+'LISTADO GENERAL '!O2559</f>
        <v>0</v>
      </c>
      <c r="I3047">
        <f t="shared" si="88"/>
        <v>0</v>
      </c>
      <c r="J3047">
        <f>IF('LISTADO GENERAL '!K2559="EXENTO",'REF2'!I3047,I3047*1.16)</f>
        <v>0</v>
      </c>
      <c r="K3047" t="b">
        <f t="shared" si="89"/>
        <v>0</v>
      </c>
      <c r="L3047">
        <f>'LISTADO GENERAL '!A2559</f>
        <v>0</v>
      </c>
    </row>
    <row r="3048" spans="1:12">
      <c r="A3048" s="22">
        <v>3047</v>
      </c>
      <c r="B3048">
        <f>+'LISTADO GENERAL '!B2560</f>
        <v>0</v>
      </c>
      <c r="C3048">
        <f>+'LISTADO GENERAL '!E2560</f>
        <v>0</v>
      </c>
      <c r="D3048">
        <f>+'LISTADO GENERAL '!F2560</f>
        <v>0</v>
      </c>
      <c r="E3048">
        <f>+'LISTADO GENERAL '!I2560</f>
        <v>0</v>
      </c>
      <c r="F3048" s="20">
        <f>+'LISTADO GENERAL '!S2560</f>
        <v>0</v>
      </c>
      <c r="G3048">
        <f>+'LISTADO GENERAL '!T2560</f>
        <v>0</v>
      </c>
      <c r="H3048" s="21">
        <f>+'LISTADO GENERAL '!O2560</f>
        <v>0</v>
      </c>
      <c r="I3048">
        <f t="shared" si="88"/>
        <v>0</v>
      </c>
      <c r="J3048">
        <f>IF('LISTADO GENERAL '!K2560="EXENTO",'REF2'!I3048,I3048*1.16)</f>
        <v>0</v>
      </c>
      <c r="K3048" t="b">
        <f t="shared" si="89"/>
        <v>0</v>
      </c>
      <c r="L3048">
        <f>'LISTADO GENERAL '!A2560</f>
        <v>0</v>
      </c>
    </row>
    <row r="3049" spans="1:12">
      <c r="A3049" s="22">
        <v>3048</v>
      </c>
      <c r="B3049">
        <f>+'LISTADO GENERAL '!B2561</f>
        <v>0</v>
      </c>
      <c r="C3049">
        <f>+'LISTADO GENERAL '!E2561</f>
        <v>0</v>
      </c>
      <c r="D3049">
        <f>+'LISTADO GENERAL '!F2561</f>
        <v>0</v>
      </c>
      <c r="E3049">
        <f>+'LISTADO GENERAL '!I2561</f>
        <v>0</v>
      </c>
      <c r="F3049" s="20">
        <f>+'LISTADO GENERAL '!S2561</f>
        <v>0</v>
      </c>
      <c r="G3049">
        <f>+'LISTADO GENERAL '!T2561</f>
        <v>0</v>
      </c>
      <c r="H3049" s="21">
        <f>+'LISTADO GENERAL '!O2561</f>
        <v>0</v>
      </c>
      <c r="I3049">
        <f t="shared" si="88"/>
        <v>0</v>
      </c>
      <c r="J3049">
        <f>IF('LISTADO GENERAL '!K2561="EXENTO",'REF2'!I3049,I3049*1.16)</f>
        <v>0</v>
      </c>
      <c r="K3049" t="b">
        <f t="shared" si="89"/>
        <v>0</v>
      </c>
      <c r="L3049">
        <f>'LISTADO GENERAL '!A2561</f>
        <v>0</v>
      </c>
    </row>
    <row r="3050" spans="1:12">
      <c r="A3050" s="22">
        <v>3049</v>
      </c>
      <c r="B3050">
        <f>+'LISTADO GENERAL '!B2562</f>
        <v>0</v>
      </c>
      <c r="C3050">
        <f>+'LISTADO GENERAL '!E2562</f>
        <v>0</v>
      </c>
      <c r="D3050">
        <f>+'LISTADO GENERAL '!F2562</f>
        <v>0</v>
      </c>
      <c r="E3050">
        <f>+'LISTADO GENERAL '!I2562</f>
        <v>0</v>
      </c>
      <c r="F3050" s="20">
        <f>+'LISTADO GENERAL '!S2562</f>
        <v>0</v>
      </c>
      <c r="G3050">
        <f>+'LISTADO GENERAL '!T2562</f>
        <v>0</v>
      </c>
      <c r="H3050" s="21">
        <f>+'LISTADO GENERAL '!O2562</f>
        <v>0</v>
      </c>
      <c r="I3050">
        <f t="shared" si="88"/>
        <v>0</v>
      </c>
      <c r="J3050">
        <f>IF('LISTADO GENERAL '!K2562="EXENTO",'REF2'!I3050,I3050*1.16)</f>
        <v>0</v>
      </c>
      <c r="K3050" t="b">
        <f t="shared" si="89"/>
        <v>0</v>
      </c>
      <c r="L3050">
        <f>'LISTADO GENERAL '!A2562</f>
        <v>0</v>
      </c>
    </row>
    <row r="3051" spans="1:12">
      <c r="A3051" s="22">
        <v>3050</v>
      </c>
      <c r="B3051">
        <f>+'LISTADO GENERAL '!B2563</f>
        <v>0</v>
      </c>
      <c r="C3051">
        <f>+'LISTADO GENERAL '!E2563</f>
        <v>0</v>
      </c>
      <c r="D3051">
        <f>+'LISTADO GENERAL '!F2563</f>
        <v>0</v>
      </c>
      <c r="E3051">
        <f>+'LISTADO GENERAL '!I2563</f>
        <v>0</v>
      </c>
      <c r="F3051" s="20">
        <f>+'LISTADO GENERAL '!S2563</f>
        <v>0</v>
      </c>
      <c r="G3051">
        <f>+'LISTADO GENERAL '!T2563</f>
        <v>0</v>
      </c>
      <c r="H3051" s="21">
        <f>+'LISTADO GENERAL '!O2563</f>
        <v>0</v>
      </c>
      <c r="I3051">
        <f t="shared" si="88"/>
        <v>0</v>
      </c>
      <c r="J3051">
        <f>IF('LISTADO GENERAL '!K2563="EXENTO",'REF2'!I3051,I3051*1.16)</f>
        <v>0</v>
      </c>
      <c r="K3051" t="b">
        <f t="shared" si="89"/>
        <v>0</v>
      </c>
      <c r="L3051">
        <f>'LISTADO GENERAL '!A2563</f>
        <v>0</v>
      </c>
    </row>
    <row r="3052" spans="1:12">
      <c r="A3052" s="22">
        <v>3051</v>
      </c>
      <c r="B3052">
        <f>+'LISTADO GENERAL '!B2564</f>
        <v>0</v>
      </c>
      <c r="C3052">
        <f>+'LISTADO GENERAL '!E2564</f>
        <v>0</v>
      </c>
      <c r="D3052">
        <f>+'LISTADO GENERAL '!F2564</f>
        <v>0</v>
      </c>
      <c r="E3052">
        <f>+'LISTADO GENERAL '!I2564</f>
        <v>0</v>
      </c>
      <c r="F3052" s="20">
        <f>+'LISTADO GENERAL '!S2564</f>
        <v>0</v>
      </c>
      <c r="G3052">
        <f>+'LISTADO GENERAL '!T2564</f>
        <v>0</v>
      </c>
      <c r="H3052" s="21">
        <f>+'LISTADO GENERAL '!O2564</f>
        <v>0</v>
      </c>
      <c r="I3052">
        <f t="shared" si="88"/>
        <v>0</v>
      </c>
      <c r="J3052">
        <f>IF('LISTADO GENERAL '!K2564="EXENTO",'REF2'!I3052,I3052*1.16)</f>
        <v>0</v>
      </c>
      <c r="K3052" t="b">
        <f t="shared" si="89"/>
        <v>0</v>
      </c>
      <c r="L3052">
        <f>'LISTADO GENERAL '!A2564</f>
        <v>0</v>
      </c>
    </row>
    <row r="3053" spans="1:12">
      <c r="A3053" s="22">
        <v>3052</v>
      </c>
      <c r="B3053">
        <f>+'LISTADO GENERAL '!B2565</f>
        <v>0</v>
      </c>
      <c r="C3053">
        <f>+'LISTADO GENERAL '!E2565</f>
        <v>0</v>
      </c>
      <c r="D3053">
        <f>+'LISTADO GENERAL '!F2565</f>
        <v>0</v>
      </c>
      <c r="E3053">
        <f>+'LISTADO GENERAL '!I2565</f>
        <v>0</v>
      </c>
      <c r="F3053" s="20">
        <f>+'LISTADO GENERAL '!S2565</f>
        <v>0</v>
      </c>
      <c r="G3053">
        <f>+'LISTADO GENERAL '!T2565</f>
        <v>0</v>
      </c>
      <c r="H3053" s="21">
        <f>+'LISTADO GENERAL '!O2565</f>
        <v>0</v>
      </c>
      <c r="I3053">
        <f t="shared" si="88"/>
        <v>0</v>
      </c>
      <c r="J3053">
        <f>IF('LISTADO GENERAL '!K2565="EXENTO",'REF2'!I3053,I3053*1.16)</f>
        <v>0</v>
      </c>
      <c r="K3053" t="b">
        <f t="shared" si="89"/>
        <v>0</v>
      </c>
      <c r="L3053">
        <f>'LISTADO GENERAL '!A2565</f>
        <v>0</v>
      </c>
    </row>
    <row r="3054" spans="1:12">
      <c r="A3054" s="22">
        <v>3053</v>
      </c>
      <c r="B3054">
        <f>+'LISTADO GENERAL '!B2566</f>
        <v>0</v>
      </c>
      <c r="C3054">
        <f>+'LISTADO GENERAL '!E2566</f>
        <v>0</v>
      </c>
      <c r="D3054">
        <f>+'LISTADO GENERAL '!F2566</f>
        <v>0</v>
      </c>
      <c r="E3054">
        <f>+'LISTADO GENERAL '!I2566</f>
        <v>0</v>
      </c>
      <c r="F3054" s="20">
        <f>+'LISTADO GENERAL '!S2566</f>
        <v>0</v>
      </c>
      <c r="G3054">
        <f>+'LISTADO GENERAL '!T2566</f>
        <v>0</v>
      </c>
      <c r="H3054" s="21">
        <f>+'LISTADO GENERAL '!O2566</f>
        <v>0</v>
      </c>
      <c r="I3054">
        <f t="shared" si="88"/>
        <v>0</v>
      </c>
      <c r="J3054">
        <f>IF('LISTADO GENERAL '!K2566="EXENTO",'REF2'!I3054,I3054*1.16)</f>
        <v>0</v>
      </c>
      <c r="K3054" t="b">
        <f t="shared" si="89"/>
        <v>0</v>
      </c>
      <c r="L3054">
        <f>'LISTADO GENERAL '!A2566</f>
        <v>0</v>
      </c>
    </row>
    <row r="3055" spans="1:12">
      <c r="A3055" s="22">
        <v>3054</v>
      </c>
      <c r="B3055">
        <f>+'LISTADO GENERAL '!B2567</f>
        <v>0</v>
      </c>
      <c r="C3055">
        <f>+'LISTADO GENERAL '!E2567</f>
        <v>0</v>
      </c>
      <c r="D3055">
        <f>+'LISTADO GENERAL '!F2567</f>
        <v>0</v>
      </c>
      <c r="E3055">
        <f>+'LISTADO GENERAL '!I2567</f>
        <v>0</v>
      </c>
      <c r="F3055" s="20">
        <f>+'LISTADO GENERAL '!S2567</f>
        <v>0</v>
      </c>
      <c r="G3055">
        <f>+'LISTADO GENERAL '!T2567</f>
        <v>0</v>
      </c>
      <c r="H3055" s="21">
        <f>+'LISTADO GENERAL '!O2567</f>
        <v>0</v>
      </c>
      <c r="I3055">
        <f t="shared" si="88"/>
        <v>0</v>
      </c>
      <c r="J3055">
        <f>IF('LISTADO GENERAL '!K2567="EXENTO",'REF2'!I3055,I3055*1.16)</f>
        <v>0</v>
      </c>
      <c r="K3055" t="b">
        <f t="shared" si="89"/>
        <v>0</v>
      </c>
      <c r="L3055">
        <f>'LISTADO GENERAL '!A2567</f>
        <v>0</v>
      </c>
    </row>
    <row r="3056" spans="1:12">
      <c r="A3056" s="22">
        <v>3055</v>
      </c>
      <c r="B3056">
        <f>+'LISTADO GENERAL '!B2568</f>
        <v>0</v>
      </c>
      <c r="C3056">
        <f>+'LISTADO GENERAL '!E2568</f>
        <v>0</v>
      </c>
      <c r="D3056">
        <f>+'LISTADO GENERAL '!F2568</f>
        <v>0</v>
      </c>
      <c r="E3056">
        <f>+'LISTADO GENERAL '!I2568</f>
        <v>0</v>
      </c>
      <c r="F3056" s="20">
        <f>+'LISTADO GENERAL '!S2568</f>
        <v>0</v>
      </c>
      <c r="G3056">
        <f>+'LISTADO GENERAL '!T2568</f>
        <v>0</v>
      </c>
      <c r="H3056" s="21">
        <f>+'LISTADO GENERAL '!O2568</f>
        <v>0</v>
      </c>
      <c r="I3056">
        <f t="shared" si="88"/>
        <v>0</v>
      </c>
      <c r="J3056">
        <f>IF('LISTADO GENERAL '!K2568="EXENTO",'REF2'!I3056,I3056*1.16)</f>
        <v>0</v>
      </c>
      <c r="K3056" t="b">
        <f t="shared" si="89"/>
        <v>0</v>
      </c>
      <c r="L3056">
        <f>'LISTADO GENERAL '!A2568</f>
        <v>0</v>
      </c>
    </row>
    <row r="3057" spans="1:12">
      <c r="A3057" s="22">
        <v>3056</v>
      </c>
      <c r="B3057">
        <f>+'LISTADO GENERAL '!B2569</f>
        <v>0</v>
      </c>
      <c r="C3057">
        <f>+'LISTADO GENERAL '!E2569</f>
        <v>0</v>
      </c>
      <c r="D3057">
        <f>+'LISTADO GENERAL '!F2569</f>
        <v>0</v>
      </c>
      <c r="E3057">
        <f>+'LISTADO GENERAL '!I2569</f>
        <v>0</v>
      </c>
      <c r="F3057" s="20">
        <f>+'LISTADO GENERAL '!S2569</f>
        <v>0</v>
      </c>
      <c r="G3057">
        <f>+'LISTADO GENERAL '!T2569</f>
        <v>0</v>
      </c>
      <c r="H3057" s="21">
        <f>+'LISTADO GENERAL '!O2569</f>
        <v>0</v>
      </c>
      <c r="I3057">
        <f t="shared" si="88"/>
        <v>0</v>
      </c>
      <c r="J3057">
        <f>IF('LISTADO GENERAL '!K2569="EXENTO",'REF2'!I3057,I3057*1.16)</f>
        <v>0</v>
      </c>
      <c r="K3057" t="b">
        <f t="shared" si="89"/>
        <v>0</v>
      </c>
      <c r="L3057">
        <f>'LISTADO GENERAL '!A2569</f>
        <v>0</v>
      </c>
    </row>
    <row r="3058" spans="1:12">
      <c r="A3058" s="22">
        <v>3057</v>
      </c>
      <c r="B3058">
        <f>+'LISTADO GENERAL '!B2570</f>
        <v>0</v>
      </c>
      <c r="C3058">
        <f>+'LISTADO GENERAL '!E2570</f>
        <v>0</v>
      </c>
      <c r="D3058">
        <f>+'LISTADO GENERAL '!F2570</f>
        <v>0</v>
      </c>
      <c r="E3058">
        <f>+'LISTADO GENERAL '!I2570</f>
        <v>0</v>
      </c>
      <c r="F3058" s="20">
        <f>+'LISTADO GENERAL '!S2570</f>
        <v>0</v>
      </c>
      <c r="G3058">
        <f>+'LISTADO GENERAL '!T2570</f>
        <v>0</v>
      </c>
      <c r="H3058" s="21">
        <f>+'LISTADO GENERAL '!O2570</f>
        <v>0</v>
      </c>
      <c r="I3058">
        <f t="shared" si="88"/>
        <v>0</v>
      </c>
      <c r="J3058">
        <f>IF('LISTADO GENERAL '!K2570="EXENTO",'REF2'!I3058,I3058*1.16)</f>
        <v>0</v>
      </c>
      <c r="K3058" t="b">
        <f t="shared" si="89"/>
        <v>0</v>
      </c>
      <c r="L3058">
        <f>'LISTADO GENERAL '!A2570</f>
        <v>0</v>
      </c>
    </row>
    <row r="3059" spans="1:12">
      <c r="A3059" s="22">
        <v>3058</v>
      </c>
      <c r="B3059">
        <f>+'LISTADO GENERAL '!B2571</f>
        <v>0</v>
      </c>
      <c r="C3059">
        <f>+'LISTADO GENERAL '!E2571</f>
        <v>0</v>
      </c>
      <c r="D3059">
        <f>+'LISTADO GENERAL '!F2571</f>
        <v>0</v>
      </c>
      <c r="E3059">
        <f>+'LISTADO GENERAL '!I2571</f>
        <v>0</v>
      </c>
      <c r="F3059" s="20">
        <f>+'LISTADO GENERAL '!S2571</f>
        <v>0</v>
      </c>
      <c r="G3059">
        <f>+'LISTADO GENERAL '!T2571</f>
        <v>0</v>
      </c>
      <c r="H3059" s="21">
        <f>+'LISTADO GENERAL '!O2571</f>
        <v>0</v>
      </c>
      <c r="I3059">
        <f t="shared" si="88"/>
        <v>0</v>
      </c>
      <c r="J3059">
        <f>IF('LISTADO GENERAL '!K2571="EXENTO",'REF2'!I3059,I3059*1.16)</f>
        <v>0</v>
      </c>
      <c r="K3059" t="b">
        <f t="shared" si="89"/>
        <v>0</v>
      </c>
      <c r="L3059">
        <f>'LISTADO GENERAL '!A2571</f>
        <v>0</v>
      </c>
    </row>
    <row r="3060" spans="1:12">
      <c r="A3060" s="22">
        <v>3059</v>
      </c>
      <c r="B3060">
        <f>+'LISTADO GENERAL '!B2572</f>
        <v>0</v>
      </c>
      <c r="C3060">
        <f>+'LISTADO GENERAL '!E2572</f>
        <v>0</v>
      </c>
      <c r="D3060">
        <f>+'LISTADO GENERAL '!F2572</f>
        <v>0</v>
      </c>
      <c r="E3060">
        <f>+'LISTADO GENERAL '!I2572</f>
        <v>0</v>
      </c>
      <c r="F3060" s="20">
        <f>+'LISTADO GENERAL '!S2572</f>
        <v>0</v>
      </c>
      <c r="G3060">
        <f>+'LISTADO GENERAL '!T2572</f>
        <v>0</v>
      </c>
      <c r="H3060" s="21">
        <f>+'LISTADO GENERAL '!O2572</f>
        <v>0</v>
      </c>
      <c r="I3060">
        <f t="shared" si="88"/>
        <v>0</v>
      </c>
      <c r="J3060">
        <f>IF('LISTADO GENERAL '!K2572="EXENTO",'REF2'!I3060,I3060*1.16)</f>
        <v>0</v>
      </c>
      <c r="K3060" t="b">
        <f t="shared" si="89"/>
        <v>0</v>
      </c>
      <c r="L3060">
        <f>'LISTADO GENERAL '!A2572</f>
        <v>0</v>
      </c>
    </row>
    <row r="3061" spans="1:12">
      <c r="A3061" s="22">
        <v>3060</v>
      </c>
      <c r="B3061">
        <f>+'LISTADO GENERAL '!B2573</f>
        <v>0</v>
      </c>
      <c r="C3061">
        <f>+'LISTADO GENERAL '!E2573</f>
        <v>0</v>
      </c>
      <c r="D3061">
        <f>+'LISTADO GENERAL '!F2573</f>
        <v>0</v>
      </c>
      <c r="E3061">
        <f>+'LISTADO GENERAL '!I2573</f>
        <v>0</v>
      </c>
      <c r="F3061" s="20">
        <f>+'LISTADO GENERAL '!S2573</f>
        <v>0</v>
      </c>
      <c r="G3061">
        <f>+'LISTADO GENERAL '!T2573</f>
        <v>0</v>
      </c>
      <c r="H3061" s="21">
        <f>+'LISTADO GENERAL '!O2573</f>
        <v>0</v>
      </c>
      <c r="I3061">
        <f t="shared" si="88"/>
        <v>0</v>
      </c>
      <c r="J3061">
        <f>IF('LISTADO GENERAL '!K2573="EXENTO",'REF2'!I3061,I3061*1.16)</f>
        <v>0</v>
      </c>
      <c r="K3061" t="b">
        <f t="shared" si="89"/>
        <v>0</v>
      </c>
      <c r="L3061">
        <f>'LISTADO GENERAL '!A2573</f>
        <v>0</v>
      </c>
    </row>
    <row r="3062" spans="1:12">
      <c r="A3062" s="22">
        <v>3061</v>
      </c>
      <c r="B3062">
        <f>+'LISTADO GENERAL '!B2574</f>
        <v>0</v>
      </c>
      <c r="C3062">
        <f>+'LISTADO GENERAL '!E2574</f>
        <v>0</v>
      </c>
      <c r="D3062">
        <f>+'LISTADO GENERAL '!F2574</f>
        <v>0</v>
      </c>
      <c r="E3062">
        <f>+'LISTADO GENERAL '!I2574</f>
        <v>0</v>
      </c>
      <c r="F3062" s="20">
        <f>+'LISTADO GENERAL '!S2574</f>
        <v>0</v>
      </c>
      <c r="G3062">
        <f>+'LISTADO GENERAL '!T2574</f>
        <v>0</v>
      </c>
      <c r="H3062" s="21">
        <f>+'LISTADO GENERAL '!O2574</f>
        <v>0</v>
      </c>
      <c r="I3062">
        <f t="shared" si="88"/>
        <v>0</v>
      </c>
      <c r="J3062">
        <f>IF('LISTADO GENERAL '!K2574="EXENTO",'REF2'!I3062,I3062*1.16)</f>
        <v>0</v>
      </c>
      <c r="K3062" t="b">
        <f t="shared" si="89"/>
        <v>0</v>
      </c>
      <c r="L3062">
        <f>'LISTADO GENERAL '!A2574</f>
        <v>0</v>
      </c>
    </row>
    <row r="3063" spans="1:12">
      <c r="A3063" s="22">
        <v>3062</v>
      </c>
      <c r="B3063">
        <f>+'LISTADO GENERAL '!B2575</f>
        <v>0</v>
      </c>
      <c r="C3063">
        <f>+'LISTADO GENERAL '!E2575</f>
        <v>0</v>
      </c>
      <c r="D3063">
        <f>+'LISTADO GENERAL '!F2575</f>
        <v>0</v>
      </c>
      <c r="E3063">
        <f>+'LISTADO GENERAL '!I2575</f>
        <v>0</v>
      </c>
      <c r="F3063" s="20">
        <f>+'LISTADO GENERAL '!S2575</f>
        <v>0</v>
      </c>
      <c r="G3063">
        <f>+'LISTADO GENERAL '!T2575</f>
        <v>0</v>
      </c>
      <c r="H3063" s="21">
        <f>+'LISTADO GENERAL '!O2575</f>
        <v>0</v>
      </c>
      <c r="I3063">
        <f t="shared" si="88"/>
        <v>0</v>
      </c>
      <c r="J3063">
        <f>IF('LISTADO GENERAL '!K2575="EXENTO",'REF2'!I3063,I3063*1.16)</f>
        <v>0</v>
      </c>
      <c r="K3063" t="b">
        <f t="shared" si="89"/>
        <v>0</v>
      </c>
      <c r="L3063">
        <f>'LISTADO GENERAL '!A2575</f>
        <v>0</v>
      </c>
    </row>
    <row r="3064" spans="1:12">
      <c r="A3064" s="22">
        <v>3063</v>
      </c>
      <c r="B3064">
        <f>+'LISTADO GENERAL '!B2576</f>
        <v>0</v>
      </c>
      <c r="C3064">
        <f>+'LISTADO GENERAL '!E2576</f>
        <v>0</v>
      </c>
      <c r="D3064">
        <f>+'LISTADO GENERAL '!F2576</f>
        <v>0</v>
      </c>
      <c r="E3064">
        <f>+'LISTADO GENERAL '!I2576</f>
        <v>0</v>
      </c>
      <c r="F3064" s="20">
        <f>+'LISTADO GENERAL '!S2576</f>
        <v>0</v>
      </c>
      <c r="G3064">
        <f>+'LISTADO GENERAL '!T2576</f>
        <v>0</v>
      </c>
      <c r="H3064" s="21">
        <f>+'LISTADO GENERAL '!O2576</f>
        <v>0</v>
      </c>
      <c r="I3064">
        <f t="shared" si="88"/>
        <v>0</v>
      </c>
      <c r="J3064">
        <f>IF('LISTADO GENERAL '!K2576="EXENTO",'REF2'!I3064,I3064*1.16)</f>
        <v>0</v>
      </c>
      <c r="K3064" t="b">
        <f t="shared" si="89"/>
        <v>0</v>
      </c>
      <c r="L3064">
        <f>'LISTADO GENERAL '!A2576</f>
        <v>0</v>
      </c>
    </row>
    <row r="3065" spans="1:12">
      <c r="A3065" s="22">
        <v>3064</v>
      </c>
      <c r="B3065">
        <f>+'LISTADO GENERAL '!B2577</f>
        <v>0</v>
      </c>
      <c r="C3065">
        <f>+'LISTADO GENERAL '!E2577</f>
        <v>0</v>
      </c>
      <c r="D3065">
        <f>+'LISTADO GENERAL '!F2577</f>
        <v>0</v>
      </c>
      <c r="E3065">
        <f>+'LISTADO GENERAL '!I2577</f>
        <v>0</v>
      </c>
      <c r="F3065" s="20">
        <f>+'LISTADO GENERAL '!S2577</f>
        <v>0</v>
      </c>
      <c r="G3065">
        <f>+'LISTADO GENERAL '!T2577</f>
        <v>0</v>
      </c>
      <c r="H3065" s="21">
        <f>+'LISTADO GENERAL '!O2577</f>
        <v>0</v>
      </c>
      <c r="I3065">
        <f t="shared" si="88"/>
        <v>0</v>
      </c>
      <c r="J3065">
        <f>IF('LISTADO GENERAL '!K2577="EXENTO",'REF2'!I3065,I3065*1.16)</f>
        <v>0</v>
      </c>
      <c r="K3065" t="b">
        <f t="shared" si="89"/>
        <v>0</v>
      </c>
      <c r="L3065">
        <f>'LISTADO GENERAL '!A2577</f>
        <v>0</v>
      </c>
    </row>
    <row r="3066" spans="1:12">
      <c r="A3066" s="22">
        <v>3065</v>
      </c>
      <c r="B3066">
        <f>+'LISTADO GENERAL '!B2578</f>
        <v>0</v>
      </c>
      <c r="C3066">
        <f>+'LISTADO GENERAL '!E2578</f>
        <v>0</v>
      </c>
      <c r="D3066">
        <f>+'LISTADO GENERAL '!F2578</f>
        <v>0</v>
      </c>
      <c r="E3066">
        <f>+'LISTADO GENERAL '!I2578</f>
        <v>0</v>
      </c>
      <c r="F3066" s="20">
        <f>+'LISTADO GENERAL '!S2578</f>
        <v>0</v>
      </c>
      <c r="G3066">
        <f>+'LISTADO GENERAL '!T2578</f>
        <v>0</v>
      </c>
      <c r="H3066" s="21">
        <f>+'LISTADO GENERAL '!O2578</f>
        <v>0</v>
      </c>
      <c r="I3066">
        <f t="shared" si="88"/>
        <v>0</v>
      </c>
      <c r="J3066">
        <f>IF('LISTADO GENERAL '!K2578="EXENTO",'REF2'!I3066,I3066*1.16)</f>
        <v>0</v>
      </c>
      <c r="K3066" t="b">
        <f t="shared" si="89"/>
        <v>0</v>
      </c>
      <c r="L3066">
        <f>'LISTADO GENERAL '!A2578</f>
        <v>0</v>
      </c>
    </row>
    <row r="3067" spans="1:12">
      <c r="A3067" s="22">
        <v>3066</v>
      </c>
      <c r="B3067">
        <f>+'LISTADO GENERAL '!B2579</f>
        <v>0</v>
      </c>
      <c r="C3067">
        <f>+'LISTADO GENERAL '!E2579</f>
        <v>0</v>
      </c>
      <c r="D3067">
        <f>+'LISTADO GENERAL '!F2579</f>
        <v>0</v>
      </c>
      <c r="E3067">
        <f>+'LISTADO GENERAL '!I2579</f>
        <v>0</v>
      </c>
      <c r="F3067" s="20">
        <f>+'LISTADO GENERAL '!S2579</f>
        <v>0</v>
      </c>
      <c r="G3067">
        <f>+'LISTADO GENERAL '!T2579</f>
        <v>0</v>
      </c>
      <c r="H3067" s="21">
        <f>+'LISTADO GENERAL '!O2579</f>
        <v>0</v>
      </c>
      <c r="I3067">
        <f t="shared" si="88"/>
        <v>0</v>
      </c>
      <c r="J3067">
        <f>IF('LISTADO GENERAL '!K2579="EXENTO",'REF2'!I3067,I3067*1.16)</f>
        <v>0</v>
      </c>
      <c r="K3067" t="b">
        <f t="shared" si="89"/>
        <v>0</v>
      </c>
      <c r="L3067">
        <f>'LISTADO GENERAL '!A2579</f>
        <v>0</v>
      </c>
    </row>
    <row r="3068" spans="1:12">
      <c r="A3068" s="22">
        <v>3067</v>
      </c>
      <c r="B3068">
        <f>+'LISTADO GENERAL '!B2580</f>
        <v>0</v>
      </c>
      <c r="C3068">
        <f>+'LISTADO GENERAL '!E2580</f>
        <v>0</v>
      </c>
      <c r="D3068">
        <f>+'LISTADO GENERAL '!F2580</f>
        <v>0</v>
      </c>
      <c r="E3068">
        <f>+'LISTADO GENERAL '!I2580</f>
        <v>0</v>
      </c>
      <c r="F3068" s="20">
        <f>+'LISTADO GENERAL '!S2580</f>
        <v>0</v>
      </c>
      <c r="G3068">
        <f>+'LISTADO GENERAL '!T2580</f>
        <v>0</v>
      </c>
      <c r="H3068" s="21">
        <f>+'LISTADO GENERAL '!O2580</f>
        <v>0</v>
      </c>
      <c r="I3068">
        <f t="shared" si="88"/>
        <v>0</v>
      </c>
      <c r="J3068">
        <f>IF('LISTADO GENERAL '!K2580="EXENTO",'REF2'!I3068,I3068*1.16)</f>
        <v>0</v>
      </c>
      <c r="K3068" t="b">
        <f t="shared" si="89"/>
        <v>0</v>
      </c>
      <c r="L3068">
        <f>'LISTADO GENERAL '!A2580</f>
        <v>0</v>
      </c>
    </row>
    <row r="3069" spans="1:12">
      <c r="A3069" s="22">
        <v>3068</v>
      </c>
      <c r="B3069">
        <f>+'LISTADO GENERAL '!B2581</f>
        <v>0</v>
      </c>
      <c r="C3069">
        <f>+'LISTADO GENERAL '!E2581</f>
        <v>0</v>
      </c>
      <c r="D3069">
        <f>+'LISTADO GENERAL '!F2581</f>
        <v>0</v>
      </c>
      <c r="E3069">
        <f>+'LISTADO GENERAL '!I2581</f>
        <v>0</v>
      </c>
      <c r="F3069" s="20">
        <f>+'LISTADO GENERAL '!S2581</f>
        <v>0</v>
      </c>
      <c r="G3069">
        <f>+'LISTADO GENERAL '!T2581</f>
        <v>0</v>
      </c>
      <c r="H3069" s="21">
        <f>+'LISTADO GENERAL '!O2581</f>
        <v>0</v>
      </c>
      <c r="I3069">
        <f t="shared" si="88"/>
        <v>0</v>
      </c>
      <c r="J3069">
        <f>IF('LISTADO GENERAL '!K2581="EXENTO",'REF2'!I3069,I3069*1.16)</f>
        <v>0</v>
      </c>
      <c r="K3069" t="b">
        <f t="shared" si="89"/>
        <v>0</v>
      </c>
      <c r="L3069">
        <f>'LISTADO GENERAL '!A2581</f>
        <v>0</v>
      </c>
    </row>
    <row r="3070" spans="1:12">
      <c r="A3070" s="22">
        <v>3069</v>
      </c>
      <c r="B3070">
        <f>+'LISTADO GENERAL '!B2582</f>
        <v>0</v>
      </c>
      <c r="C3070">
        <f>+'LISTADO GENERAL '!E2582</f>
        <v>0</v>
      </c>
      <c r="D3070">
        <f>+'LISTADO GENERAL '!F2582</f>
        <v>0</v>
      </c>
      <c r="E3070">
        <f>+'LISTADO GENERAL '!I2582</f>
        <v>0</v>
      </c>
      <c r="F3070" s="20">
        <f>+'LISTADO GENERAL '!S2582</f>
        <v>0</v>
      </c>
      <c r="G3070">
        <f>+'LISTADO GENERAL '!T2582</f>
        <v>0</v>
      </c>
      <c r="H3070" s="21">
        <f>+'LISTADO GENERAL '!O2582</f>
        <v>0</v>
      </c>
      <c r="I3070">
        <f t="shared" si="88"/>
        <v>0</v>
      </c>
      <c r="J3070">
        <f>IF('LISTADO GENERAL '!K2582="EXENTO",'REF2'!I3070,I3070*1.16)</f>
        <v>0</v>
      </c>
      <c r="K3070" t="b">
        <f t="shared" si="89"/>
        <v>0</v>
      </c>
      <c r="L3070">
        <f>'LISTADO GENERAL '!A2582</f>
        <v>0</v>
      </c>
    </row>
    <row r="3071" spans="1:12">
      <c r="A3071" s="22">
        <v>3070</v>
      </c>
      <c r="B3071">
        <f>+'LISTADO GENERAL '!B2583</f>
        <v>0</v>
      </c>
      <c r="C3071">
        <f>+'LISTADO GENERAL '!E2583</f>
        <v>0</v>
      </c>
      <c r="D3071">
        <f>+'LISTADO GENERAL '!F2583</f>
        <v>0</v>
      </c>
      <c r="E3071">
        <f>+'LISTADO GENERAL '!I2583</f>
        <v>0</v>
      </c>
      <c r="F3071" s="20">
        <f>+'LISTADO GENERAL '!S2583</f>
        <v>0</v>
      </c>
      <c r="G3071">
        <f>+'LISTADO GENERAL '!T2583</f>
        <v>0</v>
      </c>
      <c r="H3071" s="21">
        <f>+'LISTADO GENERAL '!O2583</f>
        <v>0</v>
      </c>
      <c r="I3071">
        <f t="shared" si="88"/>
        <v>0</v>
      </c>
      <c r="J3071">
        <f>IF('LISTADO GENERAL '!K2583="EXENTO",'REF2'!I3071,I3071*1.16)</f>
        <v>0</v>
      </c>
      <c r="K3071" t="b">
        <f t="shared" si="89"/>
        <v>0</v>
      </c>
      <c r="L3071">
        <f>'LISTADO GENERAL '!A2583</f>
        <v>0</v>
      </c>
    </row>
    <row r="3072" spans="1:12">
      <c r="A3072" s="22">
        <v>3071</v>
      </c>
      <c r="B3072">
        <f>+'LISTADO GENERAL '!B2584</f>
        <v>0</v>
      </c>
      <c r="C3072">
        <f>+'LISTADO GENERAL '!E2584</f>
        <v>0</v>
      </c>
      <c r="D3072">
        <f>+'LISTADO GENERAL '!F2584</f>
        <v>0</v>
      </c>
      <c r="E3072">
        <f>+'LISTADO GENERAL '!I2584</f>
        <v>0</v>
      </c>
      <c r="F3072" s="20">
        <f>+'LISTADO GENERAL '!S2584</f>
        <v>0</v>
      </c>
      <c r="G3072">
        <f>+'LISTADO GENERAL '!T2584</f>
        <v>0</v>
      </c>
      <c r="H3072" s="21">
        <f>+'LISTADO GENERAL '!O2584</f>
        <v>0</v>
      </c>
      <c r="I3072">
        <f t="shared" si="88"/>
        <v>0</v>
      </c>
      <c r="J3072">
        <f>IF('LISTADO GENERAL '!K2584="EXENTO",'REF2'!I3072,I3072*1.16)</f>
        <v>0</v>
      </c>
      <c r="K3072" t="b">
        <f t="shared" si="89"/>
        <v>0</v>
      </c>
      <c r="L3072">
        <f>'LISTADO GENERAL '!A2584</f>
        <v>0</v>
      </c>
    </row>
    <row r="3073" spans="1:12">
      <c r="A3073" s="22">
        <v>3072</v>
      </c>
      <c r="B3073">
        <f>+'LISTADO GENERAL '!B2585</f>
        <v>0</v>
      </c>
      <c r="C3073">
        <f>+'LISTADO GENERAL '!E2585</f>
        <v>0</v>
      </c>
      <c r="D3073">
        <f>+'LISTADO GENERAL '!F2585</f>
        <v>0</v>
      </c>
      <c r="E3073">
        <f>+'LISTADO GENERAL '!I2585</f>
        <v>0</v>
      </c>
      <c r="F3073" s="20">
        <f>+'LISTADO GENERAL '!S2585</f>
        <v>0</v>
      </c>
      <c r="G3073">
        <f>+'LISTADO GENERAL '!T2585</f>
        <v>0</v>
      </c>
      <c r="H3073" s="21">
        <f>+'LISTADO GENERAL '!O2585</f>
        <v>0</v>
      </c>
      <c r="I3073">
        <f t="shared" si="88"/>
        <v>0</v>
      </c>
      <c r="J3073">
        <f>IF('LISTADO GENERAL '!K2585="EXENTO",'REF2'!I3073,I3073*1.16)</f>
        <v>0</v>
      </c>
      <c r="K3073" t="b">
        <f t="shared" si="89"/>
        <v>0</v>
      </c>
      <c r="L3073">
        <f>'LISTADO GENERAL '!A2585</f>
        <v>0</v>
      </c>
    </row>
    <row r="3074" spans="1:12">
      <c r="A3074" s="22">
        <v>3073</v>
      </c>
      <c r="B3074">
        <f>+'LISTADO GENERAL '!B2586</f>
        <v>0</v>
      </c>
      <c r="C3074">
        <f>+'LISTADO GENERAL '!E2586</f>
        <v>0</v>
      </c>
      <c r="D3074">
        <f>+'LISTADO GENERAL '!F2586</f>
        <v>0</v>
      </c>
      <c r="E3074">
        <f>+'LISTADO GENERAL '!I2586</f>
        <v>0</v>
      </c>
      <c r="F3074" s="20">
        <f>+'LISTADO GENERAL '!S2586</f>
        <v>0</v>
      </c>
      <c r="G3074">
        <f>+'LISTADO GENERAL '!T2586</f>
        <v>0</v>
      </c>
      <c r="H3074" s="21">
        <f>+'LISTADO GENERAL '!O2586</f>
        <v>0</v>
      </c>
      <c r="I3074">
        <f t="shared" ref="I3074:I3137" si="90">+H3074*G3074</f>
        <v>0</v>
      </c>
      <c r="J3074">
        <f>IF('LISTADO GENERAL '!K2586="EXENTO",'REF2'!I3074,I3074*1.16)</f>
        <v>0</v>
      </c>
      <c r="K3074" t="b">
        <f t="shared" si="89"/>
        <v>0</v>
      </c>
      <c r="L3074">
        <f>'LISTADO GENERAL '!A2586</f>
        <v>0</v>
      </c>
    </row>
    <row r="3075" spans="1:12">
      <c r="A3075" s="22">
        <v>3074</v>
      </c>
      <c r="B3075">
        <f>+'LISTADO GENERAL '!B2587</f>
        <v>0</v>
      </c>
      <c r="C3075">
        <f>+'LISTADO GENERAL '!E2587</f>
        <v>0</v>
      </c>
      <c r="D3075">
        <f>+'LISTADO GENERAL '!F2587</f>
        <v>0</v>
      </c>
      <c r="E3075">
        <f>+'LISTADO GENERAL '!I2587</f>
        <v>0</v>
      </c>
      <c r="F3075" s="20">
        <f>+'LISTADO GENERAL '!S2587</f>
        <v>0</v>
      </c>
      <c r="G3075">
        <f>+'LISTADO GENERAL '!T2587</f>
        <v>0</v>
      </c>
      <c r="H3075" s="21">
        <f>+'LISTADO GENERAL '!O2587</f>
        <v>0</v>
      </c>
      <c r="I3075">
        <f t="shared" si="90"/>
        <v>0</v>
      </c>
      <c r="J3075">
        <f>IF('LISTADO GENERAL '!K2587="EXENTO",'REF2'!I3075,I3075*1.16)</f>
        <v>0</v>
      </c>
      <c r="K3075" t="b">
        <f t="shared" ref="K3075:K3138" si="91">IF(AND(G3075&gt;0,OR(L3075=$L$1,L3075=$M$1)),ROW())</f>
        <v>0</v>
      </c>
      <c r="L3075">
        <f>'LISTADO GENERAL '!A2587</f>
        <v>0</v>
      </c>
    </row>
    <row r="3076" spans="1:12">
      <c r="A3076" s="22">
        <v>3075</v>
      </c>
      <c r="B3076">
        <f>+'LISTADO GENERAL '!B2588</f>
        <v>0</v>
      </c>
      <c r="C3076">
        <f>+'LISTADO GENERAL '!E2588</f>
        <v>0</v>
      </c>
      <c r="D3076">
        <f>+'LISTADO GENERAL '!F2588</f>
        <v>0</v>
      </c>
      <c r="E3076">
        <f>+'LISTADO GENERAL '!I2588</f>
        <v>0</v>
      </c>
      <c r="F3076" s="20">
        <f>+'LISTADO GENERAL '!S2588</f>
        <v>0</v>
      </c>
      <c r="G3076">
        <f>+'LISTADO GENERAL '!T2588</f>
        <v>0</v>
      </c>
      <c r="H3076" s="21">
        <f>+'LISTADO GENERAL '!O2588</f>
        <v>0</v>
      </c>
      <c r="I3076">
        <f t="shared" si="90"/>
        <v>0</v>
      </c>
      <c r="J3076">
        <f>IF('LISTADO GENERAL '!K2588="EXENTO",'REF2'!I3076,I3076*1.16)</f>
        <v>0</v>
      </c>
      <c r="K3076" t="b">
        <f t="shared" si="91"/>
        <v>0</v>
      </c>
      <c r="L3076">
        <f>'LISTADO GENERAL '!A2588</f>
        <v>0</v>
      </c>
    </row>
    <row r="3077" spans="1:12">
      <c r="A3077" s="22">
        <v>3076</v>
      </c>
      <c r="B3077">
        <f>+'LISTADO GENERAL '!B2589</f>
        <v>0</v>
      </c>
      <c r="C3077">
        <f>+'LISTADO GENERAL '!E2589</f>
        <v>0</v>
      </c>
      <c r="D3077">
        <f>+'LISTADO GENERAL '!F2589</f>
        <v>0</v>
      </c>
      <c r="E3077">
        <f>+'LISTADO GENERAL '!I2589</f>
        <v>0</v>
      </c>
      <c r="F3077" s="20">
        <f>+'LISTADO GENERAL '!S2589</f>
        <v>0</v>
      </c>
      <c r="G3077">
        <f>+'LISTADO GENERAL '!T2589</f>
        <v>0</v>
      </c>
      <c r="H3077" s="21">
        <f>+'LISTADO GENERAL '!O2589</f>
        <v>0</v>
      </c>
      <c r="I3077">
        <f t="shared" si="90"/>
        <v>0</v>
      </c>
      <c r="J3077">
        <f>IF('LISTADO GENERAL '!K2589="EXENTO",'REF2'!I3077,I3077*1.16)</f>
        <v>0</v>
      </c>
      <c r="K3077" t="b">
        <f t="shared" si="91"/>
        <v>0</v>
      </c>
      <c r="L3077">
        <f>'LISTADO GENERAL '!A2589</f>
        <v>0</v>
      </c>
    </row>
    <row r="3078" spans="1:12">
      <c r="A3078" s="22">
        <v>3077</v>
      </c>
      <c r="B3078">
        <f>+'LISTADO GENERAL '!B2590</f>
        <v>0</v>
      </c>
      <c r="C3078">
        <f>+'LISTADO GENERAL '!E2590</f>
        <v>0</v>
      </c>
      <c r="D3078">
        <f>+'LISTADO GENERAL '!F2590</f>
        <v>0</v>
      </c>
      <c r="E3078">
        <f>+'LISTADO GENERAL '!I2590</f>
        <v>0</v>
      </c>
      <c r="F3078" s="20">
        <f>+'LISTADO GENERAL '!S2590</f>
        <v>0</v>
      </c>
      <c r="G3078">
        <f>+'LISTADO GENERAL '!T2590</f>
        <v>0</v>
      </c>
      <c r="H3078" s="21">
        <f>+'LISTADO GENERAL '!O2590</f>
        <v>0</v>
      </c>
      <c r="I3078">
        <f t="shared" si="90"/>
        <v>0</v>
      </c>
      <c r="J3078">
        <f>IF('LISTADO GENERAL '!K2590="EXENTO",'REF2'!I3078,I3078*1.16)</f>
        <v>0</v>
      </c>
      <c r="K3078" t="b">
        <f t="shared" si="91"/>
        <v>0</v>
      </c>
      <c r="L3078">
        <f>'LISTADO GENERAL '!A2590</f>
        <v>0</v>
      </c>
    </row>
    <row r="3079" spans="1:12">
      <c r="A3079" s="22">
        <v>3078</v>
      </c>
      <c r="B3079">
        <f>+'LISTADO GENERAL '!B2591</f>
        <v>0</v>
      </c>
      <c r="C3079">
        <f>+'LISTADO GENERAL '!E2591</f>
        <v>0</v>
      </c>
      <c r="D3079">
        <f>+'LISTADO GENERAL '!F2591</f>
        <v>0</v>
      </c>
      <c r="E3079">
        <f>+'LISTADO GENERAL '!I2591</f>
        <v>0</v>
      </c>
      <c r="F3079" s="20">
        <f>+'LISTADO GENERAL '!S2591</f>
        <v>0</v>
      </c>
      <c r="G3079">
        <f>+'LISTADO GENERAL '!T2591</f>
        <v>0</v>
      </c>
      <c r="H3079" s="21">
        <f>+'LISTADO GENERAL '!O2591</f>
        <v>0</v>
      </c>
      <c r="I3079">
        <f t="shared" si="90"/>
        <v>0</v>
      </c>
      <c r="J3079">
        <f>IF('LISTADO GENERAL '!K2591="EXENTO",'REF2'!I3079,I3079*1.16)</f>
        <v>0</v>
      </c>
      <c r="K3079" t="b">
        <f t="shared" si="91"/>
        <v>0</v>
      </c>
      <c r="L3079">
        <f>'LISTADO GENERAL '!A2591</f>
        <v>0</v>
      </c>
    </row>
    <row r="3080" spans="1:12">
      <c r="A3080" s="22">
        <v>3079</v>
      </c>
      <c r="B3080">
        <f>+'LISTADO GENERAL '!B2592</f>
        <v>0</v>
      </c>
      <c r="C3080">
        <f>+'LISTADO GENERAL '!E2592</f>
        <v>0</v>
      </c>
      <c r="D3080">
        <f>+'LISTADO GENERAL '!F2592</f>
        <v>0</v>
      </c>
      <c r="E3080">
        <f>+'LISTADO GENERAL '!I2592</f>
        <v>0</v>
      </c>
      <c r="F3080" s="20">
        <f>+'LISTADO GENERAL '!S2592</f>
        <v>0</v>
      </c>
      <c r="G3080">
        <f>+'LISTADO GENERAL '!T2592</f>
        <v>0</v>
      </c>
      <c r="H3080" s="21">
        <f>+'LISTADO GENERAL '!O2592</f>
        <v>0</v>
      </c>
      <c r="I3080">
        <f t="shared" si="90"/>
        <v>0</v>
      </c>
      <c r="J3080">
        <f>IF('LISTADO GENERAL '!K2592="EXENTO",'REF2'!I3080,I3080*1.16)</f>
        <v>0</v>
      </c>
      <c r="K3080" t="b">
        <f t="shared" si="91"/>
        <v>0</v>
      </c>
      <c r="L3080">
        <f>'LISTADO GENERAL '!A2592</f>
        <v>0</v>
      </c>
    </row>
    <row r="3081" spans="1:12">
      <c r="A3081" s="22">
        <v>3080</v>
      </c>
      <c r="B3081">
        <f>+'LISTADO GENERAL '!B2593</f>
        <v>0</v>
      </c>
      <c r="C3081">
        <f>+'LISTADO GENERAL '!E2593</f>
        <v>0</v>
      </c>
      <c r="D3081">
        <f>+'LISTADO GENERAL '!F2593</f>
        <v>0</v>
      </c>
      <c r="E3081">
        <f>+'LISTADO GENERAL '!I2593</f>
        <v>0</v>
      </c>
      <c r="F3081" s="20">
        <f>+'LISTADO GENERAL '!S2593</f>
        <v>0</v>
      </c>
      <c r="G3081">
        <f>+'LISTADO GENERAL '!T2593</f>
        <v>0</v>
      </c>
      <c r="H3081" s="21">
        <f>+'LISTADO GENERAL '!O2593</f>
        <v>0</v>
      </c>
      <c r="I3081">
        <f t="shared" si="90"/>
        <v>0</v>
      </c>
      <c r="J3081">
        <f>IF('LISTADO GENERAL '!K2593="EXENTO",'REF2'!I3081,I3081*1.16)</f>
        <v>0</v>
      </c>
      <c r="K3081" t="b">
        <f t="shared" si="91"/>
        <v>0</v>
      </c>
      <c r="L3081">
        <f>'LISTADO GENERAL '!A2593</f>
        <v>0</v>
      </c>
    </row>
    <row r="3082" spans="1:12">
      <c r="A3082" s="22">
        <v>3081</v>
      </c>
      <c r="B3082">
        <f>+'LISTADO GENERAL '!B2594</f>
        <v>0</v>
      </c>
      <c r="C3082">
        <f>+'LISTADO GENERAL '!E2594</f>
        <v>0</v>
      </c>
      <c r="D3082">
        <f>+'LISTADO GENERAL '!F2594</f>
        <v>0</v>
      </c>
      <c r="E3082">
        <f>+'LISTADO GENERAL '!I2594</f>
        <v>0</v>
      </c>
      <c r="F3082" s="20">
        <f>+'LISTADO GENERAL '!S2594</f>
        <v>0</v>
      </c>
      <c r="G3082">
        <f>+'LISTADO GENERAL '!T2594</f>
        <v>0</v>
      </c>
      <c r="H3082" s="21">
        <f>+'LISTADO GENERAL '!O2594</f>
        <v>0</v>
      </c>
      <c r="I3082">
        <f t="shared" si="90"/>
        <v>0</v>
      </c>
      <c r="J3082">
        <f>IF('LISTADO GENERAL '!K2594="EXENTO",'REF2'!I3082,I3082*1.16)</f>
        <v>0</v>
      </c>
      <c r="K3082" t="b">
        <f t="shared" si="91"/>
        <v>0</v>
      </c>
      <c r="L3082">
        <f>'LISTADO GENERAL '!A2594</f>
        <v>0</v>
      </c>
    </row>
    <row r="3083" spans="1:12">
      <c r="A3083" s="22">
        <v>3082</v>
      </c>
      <c r="B3083">
        <f>+'LISTADO GENERAL '!B2595</f>
        <v>0</v>
      </c>
      <c r="C3083">
        <f>+'LISTADO GENERAL '!E2595</f>
        <v>0</v>
      </c>
      <c r="D3083">
        <f>+'LISTADO GENERAL '!F2595</f>
        <v>0</v>
      </c>
      <c r="E3083">
        <f>+'LISTADO GENERAL '!I2595</f>
        <v>0</v>
      </c>
      <c r="F3083" s="20">
        <f>+'LISTADO GENERAL '!S2595</f>
        <v>0</v>
      </c>
      <c r="G3083">
        <f>+'LISTADO GENERAL '!T2595</f>
        <v>0</v>
      </c>
      <c r="H3083" s="21">
        <f>+'LISTADO GENERAL '!O2595</f>
        <v>0</v>
      </c>
      <c r="I3083">
        <f t="shared" si="90"/>
        <v>0</v>
      </c>
      <c r="J3083">
        <f>IF('LISTADO GENERAL '!K2595="EXENTO",'REF2'!I3083,I3083*1.16)</f>
        <v>0</v>
      </c>
      <c r="K3083" t="b">
        <f t="shared" si="91"/>
        <v>0</v>
      </c>
      <c r="L3083">
        <f>'LISTADO GENERAL '!A2595</f>
        <v>0</v>
      </c>
    </row>
    <row r="3084" spans="1:12">
      <c r="A3084" s="22">
        <v>3083</v>
      </c>
      <c r="B3084">
        <f>+'LISTADO GENERAL '!B2596</f>
        <v>0</v>
      </c>
      <c r="C3084">
        <f>+'LISTADO GENERAL '!E2596</f>
        <v>0</v>
      </c>
      <c r="D3084">
        <f>+'LISTADO GENERAL '!F2596</f>
        <v>0</v>
      </c>
      <c r="E3084">
        <f>+'LISTADO GENERAL '!I2596</f>
        <v>0</v>
      </c>
      <c r="F3084" s="20">
        <f>+'LISTADO GENERAL '!S2596</f>
        <v>0</v>
      </c>
      <c r="G3084">
        <f>+'LISTADO GENERAL '!T2596</f>
        <v>0</v>
      </c>
      <c r="H3084" s="21">
        <f>+'LISTADO GENERAL '!O2596</f>
        <v>0</v>
      </c>
      <c r="I3084">
        <f t="shared" si="90"/>
        <v>0</v>
      </c>
      <c r="J3084">
        <f>IF('LISTADO GENERAL '!K2596="EXENTO",'REF2'!I3084,I3084*1.16)</f>
        <v>0</v>
      </c>
      <c r="K3084" t="b">
        <f t="shared" si="91"/>
        <v>0</v>
      </c>
      <c r="L3084">
        <f>'LISTADO GENERAL '!A2596</f>
        <v>0</v>
      </c>
    </row>
    <row r="3085" spans="1:12">
      <c r="A3085" s="22">
        <v>3084</v>
      </c>
      <c r="B3085">
        <f>+'LISTADO GENERAL '!B2597</f>
        <v>0</v>
      </c>
      <c r="C3085">
        <f>+'LISTADO GENERAL '!E2597</f>
        <v>0</v>
      </c>
      <c r="D3085">
        <f>+'LISTADO GENERAL '!F2597</f>
        <v>0</v>
      </c>
      <c r="E3085">
        <f>+'LISTADO GENERAL '!I2597</f>
        <v>0</v>
      </c>
      <c r="F3085" s="20">
        <f>+'LISTADO GENERAL '!S2597</f>
        <v>0</v>
      </c>
      <c r="G3085">
        <f>+'LISTADO GENERAL '!T2597</f>
        <v>0</v>
      </c>
      <c r="H3085" s="21">
        <f>+'LISTADO GENERAL '!O2597</f>
        <v>0</v>
      </c>
      <c r="I3085">
        <f t="shared" si="90"/>
        <v>0</v>
      </c>
      <c r="J3085">
        <f>IF('LISTADO GENERAL '!K2597="EXENTO",'REF2'!I3085,I3085*1.16)</f>
        <v>0</v>
      </c>
      <c r="K3085" t="b">
        <f t="shared" si="91"/>
        <v>0</v>
      </c>
      <c r="L3085">
        <f>'LISTADO GENERAL '!A2597</f>
        <v>0</v>
      </c>
    </row>
    <row r="3086" spans="1:12">
      <c r="A3086" s="22">
        <v>3085</v>
      </c>
      <c r="B3086">
        <f>+'LISTADO GENERAL '!B2598</f>
        <v>0</v>
      </c>
      <c r="C3086">
        <f>+'LISTADO GENERAL '!E2598</f>
        <v>0</v>
      </c>
      <c r="D3086">
        <f>+'LISTADO GENERAL '!F2598</f>
        <v>0</v>
      </c>
      <c r="E3086">
        <f>+'LISTADO GENERAL '!I2598</f>
        <v>0</v>
      </c>
      <c r="F3086" s="20">
        <f>+'LISTADO GENERAL '!S2598</f>
        <v>0</v>
      </c>
      <c r="G3086">
        <f>+'LISTADO GENERAL '!T2598</f>
        <v>0</v>
      </c>
      <c r="H3086" s="21">
        <f>+'LISTADO GENERAL '!O2598</f>
        <v>0</v>
      </c>
      <c r="I3086">
        <f t="shared" si="90"/>
        <v>0</v>
      </c>
      <c r="J3086">
        <f>IF('LISTADO GENERAL '!K2598="EXENTO",'REF2'!I3086,I3086*1.16)</f>
        <v>0</v>
      </c>
      <c r="K3086" t="b">
        <f t="shared" si="91"/>
        <v>0</v>
      </c>
      <c r="L3086">
        <f>'LISTADO GENERAL '!A2598</f>
        <v>0</v>
      </c>
    </row>
    <row r="3087" spans="1:12">
      <c r="A3087" s="22">
        <v>3086</v>
      </c>
      <c r="B3087">
        <f>+'LISTADO GENERAL '!B2599</f>
        <v>0</v>
      </c>
      <c r="C3087">
        <f>+'LISTADO GENERAL '!E2599</f>
        <v>0</v>
      </c>
      <c r="D3087">
        <f>+'LISTADO GENERAL '!F2599</f>
        <v>0</v>
      </c>
      <c r="E3087">
        <f>+'LISTADO GENERAL '!I2599</f>
        <v>0</v>
      </c>
      <c r="F3087" s="20">
        <f>+'LISTADO GENERAL '!S2599</f>
        <v>0</v>
      </c>
      <c r="G3087">
        <f>+'LISTADO GENERAL '!T2599</f>
        <v>0</v>
      </c>
      <c r="H3087" s="21">
        <f>+'LISTADO GENERAL '!O2599</f>
        <v>0</v>
      </c>
      <c r="I3087">
        <f t="shared" si="90"/>
        <v>0</v>
      </c>
      <c r="J3087">
        <f>IF('LISTADO GENERAL '!K2599="EXENTO",'REF2'!I3087,I3087*1.16)</f>
        <v>0</v>
      </c>
      <c r="K3087" t="b">
        <f t="shared" si="91"/>
        <v>0</v>
      </c>
      <c r="L3087">
        <f>'LISTADO GENERAL '!A2599</f>
        <v>0</v>
      </c>
    </row>
    <row r="3088" spans="1:12">
      <c r="A3088" s="22">
        <v>3087</v>
      </c>
      <c r="B3088">
        <f>+'LISTADO GENERAL '!B2600</f>
        <v>0</v>
      </c>
      <c r="C3088">
        <f>+'LISTADO GENERAL '!E2600</f>
        <v>0</v>
      </c>
      <c r="D3088">
        <f>+'LISTADO GENERAL '!F2600</f>
        <v>0</v>
      </c>
      <c r="E3088">
        <f>+'LISTADO GENERAL '!I2600</f>
        <v>0</v>
      </c>
      <c r="F3088" s="20">
        <f>+'LISTADO GENERAL '!S2600</f>
        <v>0</v>
      </c>
      <c r="G3088">
        <f>+'LISTADO GENERAL '!T2600</f>
        <v>0</v>
      </c>
      <c r="H3088" s="21">
        <f>+'LISTADO GENERAL '!O2600</f>
        <v>0</v>
      </c>
      <c r="I3088">
        <f t="shared" si="90"/>
        <v>0</v>
      </c>
      <c r="J3088">
        <f>IF('LISTADO GENERAL '!K2600="EXENTO",'REF2'!I3088,I3088*1.16)</f>
        <v>0</v>
      </c>
      <c r="K3088" t="b">
        <f t="shared" si="91"/>
        <v>0</v>
      </c>
      <c r="L3088">
        <f>'LISTADO GENERAL '!A2600</f>
        <v>0</v>
      </c>
    </row>
    <row r="3089" spans="1:12">
      <c r="A3089" s="22">
        <v>3088</v>
      </c>
      <c r="B3089">
        <f>+'LISTADO GENERAL '!B2601</f>
        <v>0</v>
      </c>
      <c r="C3089">
        <f>+'LISTADO GENERAL '!E2601</f>
        <v>0</v>
      </c>
      <c r="D3089">
        <f>+'LISTADO GENERAL '!F2601</f>
        <v>0</v>
      </c>
      <c r="E3089">
        <f>+'LISTADO GENERAL '!I2601</f>
        <v>0</v>
      </c>
      <c r="F3089" s="20">
        <f>+'LISTADO GENERAL '!S2601</f>
        <v>0</v>
      </c>
      <c r="G3089">
        <f>+'LISTADO GENERAL '!T2601</f>
        <v>0</v>
      </c>
      <c r="H3089" s="21">
        <f>+'LISTADO GENERAL '!O2601</f>
        <v>0</v>
      </c>
      <c r="I3089">
        <f t="shared" si="90"/>
        <v>0</v>
      </c>
      <c r="J3089">
        <f>IF('LISTADO GENERAL '!K2601="EXENTO",'REF2'!I3089,I3089*1.16)</f>
        <v>0</v>
      </c>
      <c r="K3089" t="b">
        <f t="shared" si="91"/>
        <v>0</v>
      </c>
      <c r="L3089">
        <f>'LISTADO GENERAL '!A2601</f>
        <v>0</v>
      </c>
    </row>
    <row r="3090" spans="1:12">
      <c r="A3090" s="22">
        <v>3089</v>
      </c>
      <c r="B3090">
        <f>+'LISTADO GENERAL '!B2602</f>
        <v>0</v>
      </c>
      <c r="C3090">
        <f>+'LISTADO GENERAL '!E2602</f>
        <v>0</v>
      </c>
      <c r="D3090">
        <f>+'LISTADO GENERAL '!F2602</f>
        <v>0</v>
      </c>
      <c r="E3090">
        <f>+'LISTADO GENERAL '!I2602</f>
        <v>0</v>
      </c>
      <c r="F3090" s="20">
        <f>+'LISTADO GENERAL '!S2602</f>
        <v>0</v>
      </c>
      <c r="G3090">
        <f>+'LISTADO GENERAL '!T2602</f>
        <v>0</v>
      </c>
      <c r="H3090" s="21">
        <f>+'LISTADO GENERAL '!O2602</f>
        <v>0</v>
      </c>
      <c r="I3090">
        <f t="shared" si="90"/>
        <v>0</v>
      </c>
      <c r="J3090">
        <f>IF('LISTADO GENERAL '!K2602="EXENTO",'REF2'!I3090,I3090*1.16)</f>
        <v>0</v>
      </c>
      <c r="K3090" t="b">
        <f t="shared" si="91"/>
        <v>0</v>
      </c>
      <c r="L3090">
        <f>'LISTADO GENERAL '!A2602</f>
        <v>0</v>
      </c>
    </row>
    <row r="3091" spans="1:12">
      <c r="A3091" s="22">
        <v>3090</v>
      </c>
      <c r="B3091">
        <f>+'LISTADO GENERAL '!B2603</f>
        <v>0</v>
      </c>
      <c r="C3091">
        <f>+'LISTADO GENERAL '!E2603</f>
        <v>0</v>
      </c>
      <c r="D3091">
        <f>+'LISTADO GENERAL '!F2603</f>
        <v>0</v>
      </c>
      <c r="E3091">
        <f>+'LISTADO GENERAL '!I2603</f>
        <v>0</v>
      </c>
      <c r="F3091" s="20">
        <f>+'LISTADO GENERAL '!S2603</f>
        <v>0</v>
      </c>
      <c r="G3091">
        <f>+'LISTADO GENERAL '!T2603</f>
        <v>0</v>
      </c>
      <c r="H3091" s="21">
        <f>+'LISTADO GENERAL '!O2603</f>
        <v>0</v>
      </c>
      <c r="I3091">
        <f t="shared" si="90"/>
        <v>0</v>
      </c>
      <c r="J3091">
        <f>IF('LISTADO GENERAL '!K2603="EXENTO",'REF2'!I3091,I3091*1.16)</f>
        <v>0</v>
      </c>
      <c r="K3091" t="b">
        <f t="shared" si="91"/>
        <v>0</v>
      </c>
      <c r="L3091">
        <f>'LISTADO GENERAL '!A2603</f>
        <v>0</v>
      </c>
    </row>
    <row r="3092" spans="1:12">
      <c r="A3092" s="22">
        <v>3091</v>
      </c>
      <c r="B3092">
        <f>+'LISTADO GENERAL '!B2604</f>
        <v>0</v>
      </c>
      <c r="C3092">
        <f>+'LISTADO GENERAL '!E2604</f>
        <v>0</v>
      </c>
      <c r="D3092">
        <f>+'LISTADO GENERAL '!F2604</f>
        <v>0</v>
      </c>
      <c r="E3092">
        <f>+'LISTADO GENERAL '!I2604</f>
        <v>0</v>
      </c>
      <c r="F3092" s="20">
        <f>+'LISTADO GENERAL '!S2604</f>
        <v>0</v>
      </c>
      <c r="G3092">
        <f>+'LISTADO GENERAL '!T2604</f>
        <v>0</v>
      </c>
      <c r="H3092" s="21">
        <f>+'LISTADO GENERAL '!O2604</f>
        <v>0</v>
      </c>
      <c r="I3092">
        <f t="shared" si="90"/>
        <v>0</v>
      </c>
      <c r="J3092">
        <f>IF('LISTADO GENERAL '!K2604="EXENTO",'REF2'!I3092,I3092*1.16)</f>
        <v>0</v>
      </c>
      <c r="K3092" t="b">
        <f t="shared" si="91"/>
        <v>0</v>
      </c>
      <c r="L3092">
        <f>'LISTADO GENERAL '!A2604</f>
        <v>0</v>
      </c>
    </row>
    <row r="3093" spans="1:12">
      <c r="A3093" s="22">
        <v>3092</v>
      </c>
      <c r="B3093">
        <f>+'LISTADO GENERAL '!B2605</f>
        <v>0</v>
      </c>
      <c r="C3093">
        <f>+'LISTADO GENERAL '!E2605</f>
        <v>0</v>
      </c>
      <c r="D3093">
        <f>+'LISTADO GENERAL '!F2605</f>
        <v>0</v>
      </c>
      <c r="E3093">
        <f>+'LISTADO GENERAL '!I2605</f>
        <v>0</v>
      </c>
      <c r="F3093" s="20">
        <f>+'LISTADO GENERAL '!S2605</f>
        <v>0</v>
      </c>
      <c r="G3093">
        <f>+'LISTADO GENERAL '!T2605</f>
        <v>0</v>
      </c>
      <c r="H3093" s="21">
        <f>+'LISTADO GENERAL '!O2605</f>
        <v>0</v>
      </c>
      <c r="I3093">
        <f t="shared" si="90"/>
        <v>0</v>
      </c>
      <c r="J3093">
        <f>IF('LISTADO GENERAL '!K2605="EXENTO",'REF2'!I3093,I3093*1.16)</f>
        <v>0</v>
      </c>
      <c r="K3093" t="b">
        <f t="shared" si="91"/>
        <v>0</v>
      </c>
      <c r="L3093">
        <f>'LISTADO GENERAL '!A2605</f>
        <v>0</v>
      </c>
    </row>
    <row r="3094" spans="1:12">
      <c r="A3094" s="22">
        <v>3093</v>
      </c>
      <c r="B3094">
        <f>+'LISTADO GENERAL '!B2606</f>
        <v>0</v>
      </c>
      <c r="C3094">
        <f>+'LISTADO GENERAL '!E2606</f>
        <v>0</v>
      </c>
      <c r="D3094">
        <f>+'LISTADO GENERAL '!F2606</f>
        <v>0</v>
      </c>
      <c r="E3094">
        <f>+'LISTADO GENERAL '!I2606</f>
        <v>0</v>
      </c>
      <c r="F3094" s="20">
        <f>+'LISTADO GENERAL '!S2606</f>
        <v>0</v>
      </c>
      <c r="G3094">
        <f>+'LISTADO GENERAL '!T2606</f>
        <v>0</v>
      </c>
      <c r="H3094" s="21">
        <f>+'LISTADO GENERAL '!O2606</f>
        <v>0</v>
      </c>
      <c r="I3094">
        <f t="shared" si="90"/>
        <v>0</v>
      </c>
      <c r="J3094">
        <f>IF('LISTADO GENERAL '!K2606="EXENTO",'REF2'!I3094,I3094*1.16)</f>
        <v>0</v>
      </c>
      <c r="K3094" t="b">
        <f t="shared" si="91"/>
        <v>0</v>
      </c>
      <c r="L3094">
        <f>'LISTADO GENERAL '!A2606</f>
        <v>0</v>
      </c>
    </row>
    <row r="3095" spans="1:12">
      <c r="A3095" s="22">
        <v>3094</v>
      </c>
      <c r="B3095">
        <f>+'LISTADO GENERAL '!B2607</f>
        <v>0</v>
      </c>
      <c r="C3095">
        <f>+'LISTADO GENERAL '!E2607</f>
        <v>0</v>
      </c>
      <c r="D3095">
        <f>+'LISTADO GENERAL '!F2607</f>
        <v>0</v>
      </c>
      <c r="E3095">
        <f>+'LISTADO GENERAL '!I2607</f>
        <v>0</v>
      </c>
      <c r="F3095" s="20">
        <f>+'LISTADO GENERAL '!S2607</f>
        <v>0</v>
      </c>
      <c r="G3095">
        <f>+'LISTADO GENERAL '!T2607</f>
        <v>0</v>
      </c>
      <c r="H3095" s="21">
        <f>+'LISTADO GENERAL '!O2607</f>
        <v>0</v>
      </c>
      <c r="I3095">
        <f t="shared" si="90"/>
        <v>0</v>
      </c>
      <c r="J3095">
        <f>IF('LISTADO GENERAL '!K2607="EXENTO",'REF2'!I3095,I3095*1.16)</f>
        <v>0</v>
      </c>
      <c r="K3095" t="b">
        <f t="shared" si="91"/>
        <v>0</v>
      </c>
      <c r="L3095">
        <f>'LISTADO GENERAL '!A2607</f>
        <v>0</v>
      </c>
    </row>
    <row r="3096" spans="1:12">
      <c r="A3096" s="22">
        <v>3095</v>
      </c>
      <c r="B3096">
        <f>+'LISTADO GENERAL '!B2608</f>
        <v>0</v>
      </c>
      <c r="C3096">
        <f>+'LISTADO GENERAL '!E2608</f>
        <v>0</v>
      </c>
      <c r="D3096">
        <f>+'LISTADO GENERAL '!F2608</f>
        <v>0</v>
      </c>
      <c r="E3096">
        <f>+'LISTADO GENERAL '!I2608</f>
        <v>0</v>
      </c>
      <c r="F3096" s="20">
        <f>+'LISTADO GENERAL '!S2608</f>
        <v>0</v>
      </c>
      <c r="G3096">
        <f>+'LISTADO GENERAL '!T2608</f>
        <v>0</v>
      </c>
      <c r="H3096" s="21">
        <f>+'LISTADO GENERAL '!O2608</f>
        <v>0</v>
      </c>
      <c r="I3096">
        <f t="shared" si="90"/>
        <v>0</v>
      </c>
      <c r="J3096">
        <f>IF('LISTADO GENERAL '!K2608="EXENTO",'REF2'!I3096,I3096*1.16)</f>
        <v>0</v>
      </c>
      <c r="K3096" t="b">
        <f t="shared" si="91"/>
        <v>0</v>
      </c>
      <c r="L3096">
        <f>'LISTADO GENERAL '!A2608</f>
        <v>0</v>
      </c>
    </row>
    <row r="3097" spans="1:12">
      <c r="A3097" s="22">
        <v>3096</v>
      </c>
      <c r="B3097">
        <f>+'LISTADO GENERAL '!B2609</f>
        <v>0</v>
      </c>
      <c r="C3097">
        <f>+'LISTADO GENERAL '!E2609</f>
        <v>0</v>
      </c>
      <c r="D3097">
        <f>+'LISTADO GENERAL '!F2609</f>
        <v>0</v>
      </c>
      <c r="E3097">
        <f>+'LISTADO GENERAL '!I2609</f>
        <v>0</v>
      </c>
      <c r="F3097" s="20">
        <f>+'LISTADO GENERAL '!S2609</f>
        <v>0</v>
      </c>
      <c r="G3097">
        <f>+'LISTADO GENERAL '!T2609</f>
        <v>0</v>
      </c>
      <c r="H3097" s="21">
        <f>+'LISTADO GENERAL '!O2609</f>
        <v>0</v>
      </c>
      <c r="I3097">
        <f t="shared" si="90"/>
        <v>0</v>
      </c>
      <c r="J3097">
        <f>IF('LISTADO GENERAL '!K2609="EXENTO",'REF2'!I3097,I3097*1.16)</f>
        <v>0</v>
      </c>
      <c r="K3097" t="b">
        <f t="shared" si="91"/>
        <v>0</v>
      </c>
      <c r="L3097">
        <f>'LISTADO GENERAL '!A2609</f>
        <v>0</v>
      </c>
    </row>
    <row r="3098" spans="1:12">
      <c r="A3098" s="22">
        <v>3097</v>
      </c>
      <c r="B3098">
        <f>+'LISTADO GENERAL '!B2610</f>
        <v>0</v>
      </c>
      <c r="C3098">
        <f>+'LISTADO GENERAL '!E2610</f>
        <v>0</v>
      </c>
      <c r="D3098">
        <f>+'LISTADO GENERAL '!F2610</f>
        <v>0</v>
      </c>
      <c r="E3098">
        <f>+'LISTADO GENERAL '!I2610</f>
        <v>0</v>
      </c>
      <c r="F3098" s="20">
        <f>+'LISTADO GENERAL '!S2610</f>
        <v>0</v>
      </c>
      <c r="G3098">
        <f>+'LISTADO GENERAL '!T2610</f>
        <v>0</v>
      </c>
      <c r="H3098" s="21">
        <f>+'LISTADO GENERAL '!O2610</f>
        <v>0</v>
      </c>
      <c r="I3098">
        <f t="shared" si="90"/>
        <v>0</v>
      </c>
      <c r="J3098">
        <f>IF('LISTADO GENERAL '!K2610="EXENTO",'REF2'!I3098,I3098*1.16)</f>
        <v>0</v>
      </c>
      <c r="K3098" t="b">
        <f t="shared" si="91"/>
        <v>0</v>
      </c>
      <c r="L3098">
        <f>'LISTADO GENERAL '!A2610</f>
        <v>0</v>
      </c>
    </row>
    <row r="3099" spans="1:12">
      <c r="A3099" s="22">
        <v>3098</v>
      </c>
      <c r="B3099">
        <f>+'LISTADO GENERAL '!B2611</f>
        <v>0</v>
      </c>
      <c r="C3099">
        <f>+'LISTADO GENERAL '!E2611</f>
        <v>0</v>
      </c>
      <c r="D3099">
        <f>+'LISTADO GENERAL '!F2611</f>
        <v>0</v>
      </c>
      <c r="E3099">
        <f>+'LISTADO GENERAL '!I2611</f>
        <v>0</v>
      </c>
      <c r="F3099" s="20">
        <f>+'LISTADO GENERAL '!S2611</f>
        <v>0</v>
      </c>
      <c r="G3099">
        <f>+'LISTADO GENERAL '!T2611</f>
        <v>0</v>
      </c>
      <c r="H3099" s="21">
        <f>+'LISTADO GENERAL '!O2611</f>
        <v>0</v>
      </c>
      <c r="I3099">
        <f t="shared" si="90"/>
        <v>0</v>
      </c>
      <c r="J3099">
        <f>IF('LISTADO GENERAL '!K2611="EXENTO",'REF2'!I3099,I3099*1.16)</f>
        <v>0</v>
      </c>
      <c r="K3099" t="b">
        <f t="shared" si="91"/>
        <v>0</v>
      </c>
      <c r="L3099">
        <f>'LISTADO GENERAL '!A2611</f>
        <v>0</v>
      </c>
    </row>
    <row r="3100" spans="1:12">
      <c r="A3100" s="22">
        <v>3099</v>
      </c>
      <c r="B3100">
        <f>+'LISTADO GENERAL '!B2612</f>
        <v>0</v>
      </c>
      <c r="C3100">
        <f>+'LISTADO GENERAL '!E2612</f>
        <v>0</v>
      </c>
      <c r="D3100">
        <f>+'LISTADO GENERAL '!F2612</f>
        <v>0</v>
      </c>
      <c r="E3100">
        <f>+'LISTADO GENERAL '!I2612</f>
        <v>0</v>
      </c>
      <c r="F3100" s="20">
        <f>+'LISTADO GENERAL '!S2612</f>
        <v>0</v>
      </c>
      <c r="G3100">
        <f>+'LISTADO GENERAL '!T2612</f>
        <v>0</v>
      </c>
      <c r="H3100" s="21">
        <f>+'LISTADO GENERAL '!O2612</f>
        <v>0</v>
      </c>
      <c r="I3100">
        <f t="shared" si="90"/>
        <v>0</v>
      </c>
      <c r="J3100">
        <f>IF('LISTADO GENERAL '!K2612="EXENTO",'REF2'!I3100,I3100*1.16)</f>
        <v>0</v>
      </c>
      <c r="K3100" t="b">
        <f t="shared" si="91"/>
        <v>0</v>
      </c>
      <c r="L3100">
        <f>'LISTADO GENERAL '!A2612</f>
        <v>0</v>
      </c>
    </row>
    <row r="3101" spans="1:12">
      <c r="A3101" s="22">
        <v>3100</v>
      </c>
      <c r="B3101">
        <f>+'LISTADO GENERAL '!B2613</f>
        <v>0</v>
      </c>
      <c r="C3101">
        <f>+'LISTADO GENERAL '!E2613</f>
        <v>0</v>
      </c>
      <c r="D3101">
        <f>+'LISTADO GENERAL '!F2613</f>
        <v>0</v>
      </c>
      <c r="E3101">
        <f>+'LISTADO GENERAL '!I2613</f>
        <v>0</v>
      </c>
      <c r="F3101" s="20">
        <f>+'LISTADO GENERAL '!S2613</f>
        <v>0</v>
      </c>
      <c r="G3101">
        <f>+'LISTADO GENERAL '!T2613</f>
        <v>0</v>
      </c>
      <c r="H3101" s="21">
        <f>+'LISTADO GENERAL '!O2613</f>
        <v>0</v>
      </c>
      <c r="I3101">
        <f t="shared" si="90"/>
        <v>0</v>
      </c>
      <c r="J3101">
        <f>IF('LISTADO GENERAL '!K2613="EXENTO",'REF2'!I3101,I3101*1.16)</f>
        <v>0</v>
      </c>
      <c r="K3101" t="b">
        <f t="shared" si="91"/>
        <v>0</v>
      </c>
      <c r="L3101">
        <f>'LISTADO GENERAL '!A2613</f>
        <v>0</v>
      </c>
    </row>
    <row r="3102" spans="1:12">
      <c r="A3102" s="22">
        <v>3101</v>
      </c>
      <c r="B3102">
        <f>+'LISTADO GENERAL '!B2614</f>
        <v>0</v>
      </c>
      <c r="C3102">
        <f>+'LISTADO GENERAL '!E2614</f>
        <v>0</v>
      </c>
      <c r="D3102">
        <f>+'LISTADO GENERAL '!F2614</f>
        <v>0</v>
      </c>
      <c r="E3102">
        <f>+'LISTADO GENERAL '!I2614</f>
        <v>0</v>
      </c>
      <c r="F3102" s="20">
        <f>+'LISTADO GENERAL '!S2614</f>
        <v>0</v>
      </c>
      <c r="G3102">
        <f>+'LISTADO GENERAL '!T2614</f>
        <v>0</v>
      </c>
      <c r="H3102" s="21">
        <f>+'LISTADO GENERAL '!O2614</f>
        <v>0</v>
      </c>
      <c r="I3102">
        <f t="shared" si="90"/>
        <v>0</v>
      </c>
      <c r="J3102">
        <f>IF('LISTADO GENERAL '!K2614="EXENTO",'REF2'!I3102,I3102*1.16)</f>
        <v>0</v>
      </c>
      <c r="K3102" t="b">
        <f t="shared" si="91"/>
        <v>0</v>
      </c>
      <c r="L3102">
        <f>'LISTADO GENERAL '!A2614</f>
        <v>0</v>
      </c>
    </row>
    <row r="3103" spans="1:12">
      <c r="A3103" s="22">
        <v>3102</v>
      </c>
      <c r="B3103">
        <f>+'LISTADO GENERAL '!B2615</f>
        <v>0</v>
      </c>
      <c r="C3103">
        <f>+'LISTADO GENERAL '!E2615</f>
        <v>0</v>
      </c>
      <c r="D3103">
        <f>+'LISTADO GENERAL '!F2615</f>
        <v>0</v>
      </c>
      <c r="E3103">
        <f>+'LISTADO GENERAL '!I2615</f>
        <v>0</v>
      </c>
      <c r="F3103" s="20">
        <f>+'LISTADO GENERAL '!S2615</f>
        <v>0</v>
      </c>
      <c r="G3103">
        <f>+'LISTADO GENERAL '!T2615</f>
        <v>0</v>
      </c>
      <c r="H3103" s="21">
        <f>+'LISTADO GENERAL '!O2615</f>
        <v>0</v>
      </c>
      <c r="I3103">
        <f t="shared" si="90"/>
        <v>0</v>
      </c>
      <c r="J3103">
        <f>IF('LISTADO GENERAL '!K2615="EXENTO",'REF2'!I3103,I3103*1.16)</f>
        <v>0</v>
      </c>
      <c r="K3103" t="b">
        <f t="shared" si="91"/>
        <v>0</v>
      </c>
      <c r="L3103">
        <f>'LISTADO GENERAL '!A2615</f>
        <v>0</v>
      </c>
    </row>
    <row r="3104" spans="1:12">
      <c r="A3104" s="22">
        <v>3103</v>
      </c>
      <c r="B3104">
        <f>+'LISTADO GENERAL '!B2616</f>
        <v>0</v>
      </c>
      <c r="C3104">
        <f>+'LISTADO GENERAL '!E2616</f>
        <v>0</v>
      </c>
      <c r="D3104">
        <f>+'LISTADO GENERAL '!F2616</f>
        <v>0</v>
      </c>
      <c r="E3104">
        <f>+'LISTADO GENERAL '!I2616</f>
        <v>0</v>
      </c>
      <c r="F3104" s="20">
        <f>+'LISTADO GENERAL '!S2616</f>
        <v>0</v>
      </c>
      <c r="G3104">
        <f>+'LISTADO GENERAL '!T2616</f>
        <v>0</v>
      </c>
      <c r="H3104" s="21">
        <f>+'LISTADO GENERAL '!O2616</f>
        <v>0</v>
      </c>
      <c r="I3104">
        <f t="shared" si="90"/>
        <v>0</v>
      </c>
      <c r="J3104">
        <f>IF('LISTADO GENERAL '!K2616="EXENTO",'REF2'!I3104,I3104*1.16)</f>
        <v>0</v>
      </c>
      <c r="K3104" t="b">
        <f t="shared" si="91"/>
        <v>0</v>
      </c>
      <c r="L3104">
        <f>'LISTADO GENERAL '!A2616</f>
        <v>0</v>
      </c>
    </row>
    <row r="3105" spans="1:12">
      <c r="A3105" s="22">
        <v>3104</v>
      </c>
      <c r="B3105">
        <f>+'LISTADO GENERAL '!B2617</f>
        <v>0</v>
      </c>
      <c r="C3105">
        <f>+'LISTADO GENERAL '!E2617</f>
        <v>0</v>
      </c>
      <c r="D3105">
        <f>+'LISTADO GENERAL '!F2617</f>
        <v>0</v>
      </c>
      <c r="E3105">
        <f>+'LISTADO GENERAL '!I2617</f>
        <v>0</v>
      </c>
      <c r="F3105" s="20">
        <f>+'LISTADO GENERAL '!S2617</f>
        <v>0</v>
      </c>
      <c r="G3105">
        <f>+'LISTADO GENERAL '!T2617</f>
        <v>0</v>
      </c>
      <c r="H3105" s="21">
        <f>+'LISTADO GENERAL '!O2617</f>
        <v>0</v>
      </c>
      <c r="I3105">
        <f t="shared" si="90"/>
        <v>0</v>
      </c>
      <c r="J3105">
        <f>IF('LISTADO GENERAL '!K2617="EXENTO",'REF2'!I3105,I3105*1.16)</f>
        <v>0</v>
      </c>
      <c r="K3105" t="b">
        <f t="shared" si="91"/>
        <v>0</v>
      </c>
      <c r="L3105">
        <f>'LISTADO GENERAL '!A2617</f>
        <v>0</v>
      </c>
    </row>
    <row r="3106" spans="1:12">
      <c r="A3106" s="22">
        <v>3105</v>
      </c>
      <c r="B3106">
        <f>+'LISTADO GENERAL '!B2618</f>
        <v>0</v>
      </c>
      <c r="C3106">
        <f>+'LISTADO GENERAL '!E2618</f>
        <v>0</v>
      </c>
      <c r="D3106">
        <f>+'LISTADO GENERAL '!F2618</f>
        <v>0</v>
      </c>
      <c r="E3106">
        <f>+'LISTADO GENERAL '!I2618</f>
        <v>0</v>
      </c>
      <c r="F3106" s="20">
        <f>+'LISTADO GENERAL '!S2618</f>
        <v>0</v>
      </c>
      <c r="G3106">
        <f>+'LISTADO GENERAL '!T2618</f>
        <v>0</v>
      </c>
      <c r="H3106" s="21">
        <f>+'LISTADO GENERAL '!O2618</f>
        <v>0</v>
      </c>
      <c r="I3106">
        <f t="shared" si="90"/>
        <v>0</v>
      </c>
      <c r="J3106">
        <f>IF('LISTADO GENERAL '!K2618="EXENTO",'REF2'!I3106,I3106*1.16)</f>
        <v>0</v>
      </c>
      <c r="K3106" t="b">
        <f t="shared" si="91"/>
        <v>0</v>
      </c>
      <c r="L3106">
        <f>'LISTADO GENERAL '!A2618</f>
        <v>0</v>
      </c>
    </row>
    <row r="3107" spans="1:12">
      <c r="A3107" s="22">
        <v>3106</v>
      </c>
      <c r="B3107">
        <f>+'LISTADO GENERAL '!B2619</f>
        <v>0</v>
      </c>
      <c r="C3107">
        <f>+'LISTADO GENERAL '!E2619</f>
        <v>0</v>
      </c>
      <c r="D3107">
        <f>+'LISTADO GENERAL '!F2619</f>
        <v>0</v>
      </c>
      <c r="E3107">
        <f>+'LISTADO GENERAL '!I2619</f>
        <v>0</v>
      </c>
      <c r="F3107" s="20">
        <f>+'LISTADO GENERAL '!S2619</f>
        <v>0</v>
      </c>
      <c r="G3107">
        <f>+'LISTADO GENERAL '!T2619</f>
        <v>0</v>
      </c>
      <c r="H3107" s="21">
        <f>+'LISTADO GENERAL '!O2619</f>
        <v>0</v>
      </c>
      <c r="I3107">
        <f t="shared" si="90"/>
        <v>0</v>
      </c>
      <c r="J3107">
        <f>IF('LISTADO GENERAL '!K2619="EXENTO",'REF2'!I3107,I3107*1.16)</f>
        <v>0</v>
      </c>
      <c r="K3107" t="b">
        <f t="shared" si="91"/>
        <v>0</v>
      </c>
      <c r="L3107">
        <f>'LISTADO GENERAL '!A2619</f>
        <v>0</v>
      </c>
    </row>
    <row r="3108" spans="1:12">
      <c r="A3108" s="22">
        <v>3107</v>
      </c>
      <c r="B3108">
        <f>+'LISTADO GENERAL '!B2620</f>
        <v>0</v>
      </c>
      <c r="C3108">
        <f>+'LISTADO GENERAL '!E2620</f>
        <v>0</v>
      </c>
      <c r="D3108">
        <f>+'LISTADO GENERAL '!F2620</f>
        <v>0</v>
      </c>
      <c r="E3108">
        <f>+'LISTADO GENERAL '!I2620</f>
        <v>0</v>
      </c>
      <c r="F3108" s="20">
        <f>+'LISTADO GENERAL '!S2620</f>
        <v>0</v>
      </c>
      <c r="G3108">
        <f>+'LISTADO GENERAL '!T2620</f>
        <v>0</v>
      </c>
      <c r="H3108" s="21">
        <f>+'LISTADO GENERAL '!O2620</f>
        <v>0</v>
      </c>
      <c r="I3108">
        <f t="shared" si="90"/>
        <v>0</v>
      </c>
      <c r="J3108">
        <f>IF('LISTADO GENERAL '!K2620="EXENTO",'REF2'!I3108,I3108*1.16)</f>
        <v>0</v>
      </c>
      <c r="K3108" t="b">
        <f t="shared" si="91"/>
        <v>0</v>
      </c>
      <c r="L3108">
        <f>'LISTADO GENERAL '!A2620</f>
        <v>0</v>
      </c>
    </row>
    <row r="3109" spans="1:12">
      <c r="A3109" s="22">
        <v>3108</v>
      </c>
      <c r="B3109">
        <f>+'LISTADO GENERAL '!B2621</f>
        <v>0</v>
      </c>
      <c r="C3109">
        <f>+'LISTADO GENERAL '!E2621</f>
        <v>0</v>
      </c>
      <c r="D3109">
        <f>+'LISTADO GENERAL '!F2621</f>
        <v>0</v>
      </c>
      <c r="E3109">
        <f>+'LISTADO GENERAL '!I2621</f>
        <v>0</v>
      </c>
      <c r="F3109" s="20">
        <f>+'LISTADO GENERAL '!S2621</f>
        <v>0</v>
      </c>
      <c r="G3109">
        <f>+'LISTADO GENERAL '!T2621</f>
        <v>0</v>
      </c>
      <c r="H3109" s="21">
        <f>+'LISTADO GENERAL '!O2621</f>
        <v>0</v>
      </c>
      <c r="I3109">
        <f t="shared" si="90"/>
        <v>0</v>
      </c>
      <c r="J3109">
        <f>IF('LISTADO GENERAL '!K2621="EXENTO",'REF2'!I3109,I3109*1.16)</f>
        <v>0</v>
      </c>
      <c r="K3109" t="b">
        <f t="shared" si="91"/>
        <v>0</v>
      </c>
      <c r="L3109">
        <f>'LISTADO GENERAL '!A2621</f>
        <v>0</v>
      </c>
    </row>
    <row r="3110" spans="1:12">
      <c r="A3110" s="22">
        <v>3109</v>
      </c>
      <c r="B3110">
        <f>+'LISTADO GENERAL '!B2622</f>
        <v>0</v>
      </c>
      <c r="C3110">
        <f>+'LISTADO GENERAL '!E2622</f>
        <v>0</v>
      </c>
      <c r="D3110">
        <f>+'LISTADO GENERAL '!F2622</f>
        <v>0</v>
      </c>
      <c r="E3110">
        <f>+'LISTADO GENERAL '!I2622</f>
        <v>0</v>
      </c>
      <c r="F3110" s="20">
        <f>+'LISTADO GENERAL '!S2622</f>
        <v>0</v>
      </c>
      <c r="G3110">
        <f>+'LISTADO GENERAL '!T2622</f>
        <v>0</v>
      </c>
      <c r="H3110" s="21">
        <f>+'LISTADO GENERAL '!O2622</f>
        <v>0</v>
      </c>
      <c r="I3110">
        <f t="shared" si="90"/>
        <v>0</v>
      </c>
      <c r="J3110">
        <f>IF('LISTADO GENERAL '!K2622="EXENTO",'REF2'!I3110,I3110*1.16)</f>
        <v>0</v>
      </c>
      <c r="K3110" t="b">
        <f t="shared" si="91"/>
        <v>0</v>
      </c>
      <c r="L3110">
        <f>'LISTADO GENERAL '!A2622</f>
        <v>0</v>
      </c>
    </row>
    <row r="3111" spans="1:12">
      <c r="A3111" s="22">
        <v>3110</v>
      </c>
      <c r="B3111">
        <f>+'LISTADO GENERAL '!B2623</f>
        <v>0</v>
      </c>
      <c r="C3111">
        <f>+'LISTADO GENERAL '!E2623</f>
        <v>0</v>
      </c>
      <c r="D3111">
        <f>+'LISTADO GENERAL '!F2623</f>
        <v>0</v>
      </c>
      <c r="E3111">
        <f>+'LISTADO GENERAL '!I2623</f>
        <v>0</v>
      </c>
      <c r="F3111" s="20">
        <f>+'LISTADO GENERAL '!S2623</f>
        <v>0</v>
      </c>
      <c r="G3111">
        <f>+'LISTADO GENERAL '!T2623</f>
        <v>0</v>
      </c>
      <c r="H3111" s="21">
        <f>+'LISTADO GENERAL '!O2623</f>
        <v>0</v>
      </c>
      <c r="I3111">
        <f t="shared" si="90"/>
        <v>0</v>
      </c>
      <c r="J3111">
        <f>IF('LISTADO GENERAL '!K2623="EXENTO",'REF2'!I3111,I3111*1.16)</f>
        <v>0</v>
      </c>
      <c r="K3111" t="b">
        <f t="shared" si="91"/>
        <v>0</v>
      </c>
      <c r="L3111">
        <f>'LISTADO GENERAL '!A2623</f>
        <v>0</v>
      </c>
    </row>
    <row r="3112" spans="1:12">
      <c r="A3112" s="22">
        <v>3111</v>
      </c>
      <c r="B3112">
        <f>+'LISTADO GENERAL '!B2624</f>
        <v>0</v>
      </c>
      <c r="C3112">
        <f>+'LISTADO GENERAL '!E2624</f>
        <v>0</v>
      </c>
      <c r="D3112">
        <f>+'LISTADO GENERAL '!F2624</f>
        <v>0</v>
      </c>
      <c r="E3112">
        <f>+'LISTADO GENERAL '!I2624</f>
        <v>0</v>
      </c>
      <c r="F3112" s="20">
        <f>+'LISTADO GENERAL '!S2624</f>
        <v>0</v>
      </c>
      <c r="G3112">
        <f>+'LISTADO GENERAL '!T2624</f>
        <v>0</v>
      </c>
      <c r="H3112" s="21">
        <f>+'LISTADO GENERAL '!O2624</f>
        <v>0</v>
      </c>
      <c r="I3112">
        <f t="shared" si="90"/>
        <v>0</v>
      </c>
      <c r="J3112">
        <f>IF('LISTADO GENERAL '!K2624="EXENTO",'REF2'!I3112,I3112*1.16)</f>
        <v>0</v>
      </c>
      <c r="K3112" t="b">
        <f t="shared" si="91"/>
        <v>0</v>
      </c>
      <c r="L3112">
        <f>'LISTADO GENERAL '!A2624</f>
        <v>0</v>
      </c>
    </row>
    <row r="3113" spans="1:12">
      <c r="A3113" s="22">
        <v>3112</v>
      </c>
      <c r="B3113">
        <f>+'LISTADO GENERAL '!B2625</f>
        <v>0</v>
      </c>
      <c r="C3113">
        <f>+'LISTADO GENERAL '!E2625</f>
        <v>0</v>
      </c>
      <c r="D3113">
        <f>+'LISTADO GENERAL '!F2625</f>
        <v>0</v>
      </c>
      <c r="E3113">
        <f>+'LISTADO GENERAL '!I2625</f>
        <v>0</v>
      </c>
      <c r="F3113" s="20">
        <f>+'LISTADO GENERAL '!S2625</f>
        <v>0</v>
      </c>
      <c r="G3113">
        <f>+'LISTADO GENERAL '!T2625</f>
        <v>0</v>
      </c>
      <c r="H3113" s="21">
        <f>+'LISTADO GENERAL '!O2625</f>
        <v>0</v>
      </c>
      <c r="I3113">
        <f t="shared" si="90"/>
        <v>0</v>
      </c>
      <c r="J3113">
        <f>IF('LISTADO GENERAL '!K2625="EXENTO",'REF2'!I3113,I3113*1.16)</f>
        <v>0</v>
      </c>
      <c r="K3113" t="b">
        <f t="shared" si="91"/>
        <v>0</v>
      </c>
      <c r="L3113">
        <f>'LISTADO GENERAL '!A2625</f>
        <v>0</v>
      </c>
    </row>
    <row r="3114" spans="1:12">
      <c r="A3114" s="22">
        <v>3113</v>
      </c>
      <c r="B3114">
        <f>+'LISTADO GENERAL '!B2626</f>
        <v>0</v>
      </c>
      <c r="C3114">
        <f>+'LISTADO GENERAL '!E2626</f>
        <v>0</v>
      </c>
      <c r="D3114">
        <f>+'LISTADO GENERAL '!F2626</f>
        <v>0</v>
      </c>
      <c r="E3114">
        <f>+'LISTADO GENERAL '!I2626</f>
        <v>0</v>
      </c>
      <c r="F3114" s="20">
        <f>+'LISTADO GENERAL '!S2626</f>
        <v>0</v>
      </c>
      <c r="G3114">
        <f>+'LISTADO GENERAL '!T2626</f>
        <v>0</v>
      </c>
      <c r="H3114" s="21">
        <f>+'LISTADO GENERAL '!O2626</f>
        <v>0</v>
      </c>
      <c r="I3114">
        <f t="shared" si="90"/>
        <v>0</v>
      </c>
      <c r="J3114">
        <f>IF('LISTADO GENERAL '!K2626="EXENTO",'REF2'!I3114,I3114*1.16)</f>
        <v>0</v>
      </c>
      <c r="K3114" t="b">
        <f t="shared" si="91"/>
        <v>0</v>
      </c>
      <c r="L3114">
        <f>'LISTADO GENERAL '!A2626</f>
        <v>0</v>
      </c>
    </row>
    <row r="3115" spans="1:12">
      <c r="A3115" s="22">
        <v>3114</v>
      </c>
      <c r="B3115">
        <f>+'LISTADO GENERAL '!B2627</f>
        <v>0</v>
      </c>
      <c r="C3115">
        <f>+'LISTADO GENERAL '!E2627</f>
        <v>0</v>
      </c>
      <c r="D3115">
        <f>+'LISTADO GENERAL '!F2627</f>
        <v>0</v>
      </c>
      <c r="E3115">
        <f>+'LISTADO GENERAL '!I2627</f>
        <v>0</v>
      </c>
      <c r="F3115" s="20">
        <f>+'LISTADO GENERAL '!S2627</f>
        <v>0</v>
      </c>
      <c r="G3115">
        <f>+'LISTADO GENERAL '!T2627</f>
        <v>0</v>
      </c>
      <c r="H3115" s="21">
        <f>+'LISTADO GENERAL '!O2627</f>
        <v>0</v>
      </c>
      <c r="I3115">
        <f t="shared" si="90"/>
        <v>0</v>
      </c>
      <c r="J3115">
        <f>IF('LISTADO GENERAL '!K2627="EXENTO",'REF2'!I3115,I3115*1.16)</f>
        <v>0</v>
      </c>
      <c r="K3115" t="b">
        <f t="shared" si="91"/>
        <v>0</v>
      </c>
      <c r="L3115">
        <f>'LISTADO GENERAL '!A2627</f>
        <v>0</v>
      </c>
    </row>
    <row r="3116" spans="1:12">
      <c r="A3116" s="22">
        <v>3115</v>
      </c>
      <c r="B3116">
        <f>+'LISTADO GENERAL '!B2628</f>
        <v>0</v>
      </c>
      <c r="C3116">
        <f>+'LISTADO GENERAL '!E2628</f>
        <v>0</v>
      </c>
      <c r="D3116">
        <f>+'LISTADO GENERAL '!F2628</f>
        <v>0</v>
      </c>
      <c r="E3116">
        <f>+'LISTADO GENERAL '!I2628</f>
        <v>0</v>
      </c>
      <c r="F3116" s="20">
        <f>+'LISTADO GENERAL '!S2628</f>
        <v>0</v>
      </c>
      <c r="G3116">
        <f>+'LISTADO GENERAL '!T2628</f>
        <v>0</v>
      </c>
      <c r="H3116" s="21">
        <f>+'LISTADO GENERAL '!O2628</f>
        <v>0</v>
      </c>
      <c r="I3116">
        <f t="shared" si="90"/>
        <v>0</v>
      </c>
      <c r="J3116">
        <f>IF('LISTADO GENERAL '!K2628="EXENTO",'REF2'!I3116,I3116*1.16)</f>
        <v>0</v>
      </c>
      <c r="K3116" t="b">
        <f t="shared" si="91"/>
        <v>0</v>
      </c>
      <c r="L3116">
        <f>'LISTADO GENERAL '!A2628</f>
        <v>0</v>
      </c>
    </row>
    <row r="3117" spans="1:12">
      <c r="A3117" s="22">
        <v>3116</v>
      </c>
      <c r="B3117">
        <f>+'LISTADO GENERAL '!B2629</f>
        <v>0</v>
      </c>
      <c r="C3117">
        <f>+'LISTADO GENERAL '!E2629</f>
        <v>0</v>
      </c>
      <c r="D3117">
        <f>+'LISTADO GENERAL '!F2629</f>
        <v>0</v>
      </c>
      <c r="E3117">
        <f>+'LISTADO GENERAL '!I2629</f>
        <v>0</v>
      </c>
      <c r="F3117" s="20">
        <f>+'LISTADO GENERAL '!S2629</f>
        <v>0</v>
      </c>
      <c r="G3117">
        <f>+'LISTADO GENERAL '!T2629</f>
        <v>0</v>
      </c>
      <c r="H3117" s="21">
        <f>+'LISTADO GENERAL '!O2629</f>
        <v>0</v>
      </c>
      <c r="I3117">
        <f t="shared" si="90"/>
        <v>0</v>
      </c>
      <c r="J3117">
        <f>IF('LISTADO GENERAL '!K2629="EXENTO",'REF2'!I3117,I3117*1.16)</f>
        <v>0</v>
      </c>
      <c r="K3117" t="b">
        <f t="shared" si="91"/>
        <v>0</v>
      </c>
      <c r="L3117">
        <f>'LISTADO GENERAL '!A2629</f>
        <v>0</v>
      </c>
    </row>
    <row r="3118" spans="1:12">
      <c r="A3118" s="22">
        <v>3117</v>
      </c>
      <c r="B3118">
        <f>+'LISTADO GENERAL '!B2630</f>
        <v>0</v>
      </c>
      <c r="C3118">
        <f>+'LISTADO GENERAL '!E2630</f>
        <v>0</v>
      </c>
      <c r="D3118">
        <f>+'LISTADO GENERAL '!F2630</f>
        <v>0</v>
      </c>
      <c r="E3118">
        <f>+'LISTADO GENERAL '!I2630</f>
        <v>0</v>
      </c>
      <c r="F3118" s="20">
        <f>+'LISTADO GENERAL '!S2630</f>
        <v>0</v>
      </c>
      <c r="G3118">
        <f>+'LISTADO GENERAL '!T2630</f>
        <v>0</v>
      </c>
      <c r="H3118" s="21">
        <f>+'LISTADO GENERAL '!O2630</f>
        <v>0</v>
      </c>
      <c r="I3118">
        <f t="shared" si="90"/>
        <v>0</v>
      </c>
      <c r="J3118">
        <f>IF('LISTADO GENERAL '!K2630="EXENTO",'REF2'!I3118,I3118*1.16)</f>
        <v>0</v>
      </c>
      <c r="K3118" t="b">
        <f t="shared" si="91"/>
        <v>0</v>
      </c>
      <c r="L3118">
        <f>'LISTADO GENERAL '!A2630</f>
        <v>0</v>
      </c>
    </row>
    <row r="3119" spans="1:12">
      <c r="A3119" s="22">
        <v>3118</v>
      </c>
      <c r="B3119">
        <f>+'LISTADO GENERAL '!B2631</f>
        <v>0</v>
      </c>
      <c r="C3119">
        <f>+'LISTADO GENERAL '!E2631</f>
        <v>0</v>
      </c>
      <c r="D3119">
        <f>+'LISTADO GENERAL '!F2631</f>
        <v>0</v>
      </c>
      <c r="E3119">
        <f>+'LISTADO GENERAL '!I2631</f>
        <v>0</v>
      </c>
      <c r="F3119" s="20">
        <f>+'LISTADO GENERAL '!S2631</f>
        <v>0</v>
      </c>
      <c r="G3119">
        <f>+'LISTADO GENERAL '!T2631</f>
        <v>0</v>
      </c>
      <c r="H3119" s="21">
        <f>+'LISTADO GENERAL '!O2631</f>
        <v>0</v>
      </c>
      <c r="I3119">
        <f t="shared" si="90"/>
        <v>0</v>
      </c>
      <c r="J3119">
        <f>IF('LISTADO GENERAL '!K2631="EXENTO",'REF2'!I3119,I3119*1.16)</f>
        <v>0</v>
      </c>
      <c r="K3119" t="b">
        <f t="shared" si="91"/>
        <v>0</v>
      </c>
      <c r="L3119">
        <f>'LISTADO GENERAL '!A2631</f>
        <v>0</v>
      </c>
    </row>
    <row r="3120" spans="1:12">
      <c r="A3120" s="22">
        <v>3119</v>
      </c>
      <c r="B3120">
        <f>+'LISTADO GENERAL '!B2632</f>
        <v>0</v>
      </c>
      <c r="C3120">
        <f>+'LISTADO GENERAL '!E2632</f>
        <v>0</v>
      </c>
      <c r="D3120">
        <f>+'LISTADO GENERAL '!F2632</f>
        <v>0</v>
      </c>
      <c r="E3120">
        <f>+'LISTADO GENERAL '!I2632</f>
        <v>0</v>
      </c>
      <c r="F3120" s="20">
        <f>+'LISTADO GENERAL '!S2632</f>
        <v>0</v>
      </c>
      <c r="G3120">
        <f>+'LISTADO GENERAL '!T2632</f>
        <v>0</v>
      </c>
      <c r="H3120" s="21">
        <f>+'LISTADO GENERAL '!O2632</f>
        <v>0</v>
      </c>
      <c r="I3120">
        <f t="shared" si="90"/>
        <v>0</v>
      </c>
      <c r="J3120">
        <f>IF('LISTADO GENERAL '!K2632="EXENTO",'REF2'!I3120,I3120*1.16)</f>
        <v>0</v>
      </c>
      <c r="K3120" t="b">
        <f t="shared" si="91"/>
        <v>0</v>
      </c>
      <c r="L3120">
        <f>'LISTADO GENERAL '!A2632</f>
        <v>0</v>
      </c>
    </row>
    <row r="3121" spans="1:12">
      <c r="A3121" s="22">
        <v>3120</v>
      </c>
      <c r="B3121">
        <f>+'LISTADO GENERAL '!B2633</f>
        <v>0</v>
      </c>
      <c r="C3121">
        <f>+'LISTADO GENERAL '!E2633</f>
        <v>0</v>
      </c>
      <c r="D3121">
        <f>+'LISTADO GENERAL '!F2633</f>
        <v>0</v>
      </c>
      <c r="E3121">
        <f>+'LISTADO GENERAL '!I2633</f>
        <v>0</v>
      </c>
      <c r="F3121" s="20">
        <f>+'LISTADO GENERAL '!S2633</f>
        <v>0</v>
      </c>
      <c r="G3121">
        <f>+'LISTADO GENERAL '!T2633</f>
        <v>0</v>
      </c>
      <c r="H3121" s="21">
        <f>+'LISTADO GENERAL '!O2633</f>
        <v>0</v>
      </c>
      <c r="I3121">
        <f t="shared" si="90"/>
        <v>0</v>
      </c>
      <c r="J3121">
        <f>IF('LISTADO GENERAL '!K2633="EXENTO",'REF2'!I3121,I3121*1.16)</f>
        <v>0</v>
      </c>
      <c r="K3121" t="b">
        <f t="shared" si="91"/>
        <v>0</v>
      </c>
      <c r="L3121">
        <f>'LISTADO GENERAL '!A2633</f>
        <v>0</v>
      </c>
    </row>
    <row r="3122" spans="1:12">
      <c r="A3122" s="22">
        <v>3121</v>
      </c>
      <c r="B3122">
        <f>+'LISTADO GENERAL '!B2634</f>
        <v>0</v>
      </c>
      <c r="C3122">
        <f>+'LISTADO GENERAL '!E2634</f>
        <v>0</v>
      </c>
      <c r="D3122">
        <f>+'LISTADO GENERAL '!F2634</f>
        <v>0</v>
      </c>
      <c r="E3122">
        <f>+'LISTADO GENERAL '!I2634</f>
        <v>0</v>
      </c>
      <c r="F3122" s="20">
        <f>+'LISTADO GENERAL '!S2634</f>
        <v>0</v>
      </c>
      <c r="G3122">
        <f>+'LISTADO GENERAL '!T2634</f>
        <v>0</v>
      </c>
      <c r="H3122" s="21">
        <f>+'LISTADO GENERAL '!O2634</f>
        <v>0</v>
      </c>
      <c r="I3122">
        <f t="shared" si="90"/>
        <v>0</v>
      </c>
      <c r="J3122">
        <f>IF('LISTADO GENERAL '!K2634="EXENTO",'REF2'!I3122,I3122*1.16)</f>
        <v>0</v>
      </c>
      <c r="K3122" t="b">
        <f t="shared" si="91"/>
        <v>0</v>
      </c>
      <c r="L3122">
        <f>'LISTADO GENERAL '!A2634</f>
        <v>0</v>
      </c>
    </row>
    <row r="3123" spans="1:12">
      <c r="A3123" s="22">
        <v>3122</v>
      </c>
      <c r="B3123">
        <f>+'LISTADO GENERAL '!B2635</f>
        <v>0</v>
      </c>
      <c r="C3123">
        <f>+'LISTADO GENERAL '!E2635</f>
        <v>0</v>
      </c>
      <c r="D3123">
        <f>+'LISTADO GENERAL '!F2635</f>
        <v>0</v>
      </c>
      <c r="E3123">
        <f>+'LISTADO GENERAL '!I2635</f>
        <v>0</v>
      </c>
      <c r="F3123" s="20">
        <f>+'LISTADO GENERAL '!S2635</f>
        <v>0</v>
      </c>
      <c r="G3123">
        <f>+'LISTADO GENERAL '!T2635</f>
        <v>0</v>
      </c>
      <c r="H3123" s="21">
        <f>+'LISTADO GENERAL '!O2635</f>
        <v>0</v>
      </c>
      <c r="I3123">
        <f t="shared" si="90"/>
        <v>0</v>
      </c>
      <c r="J3123">
        <f>IF('LISTADO GENERAL '!K2635="EXENTO",'REF2'!I3123,I3123*1.16)</f>
        <v>0</v>
      </c>
      <c r="K3123" t="b">
        <f t="shared" si="91"/>
        <v>0</v>
      </c>
      <c r="L3123">
        <f>'LISTADO GENERAL '!A2635</f>
        <v>0</v>
      </c>
    </row>
    <row r="3124" spans="1:12">
      <c r="A3124" s="22">
        <v>3123</v>
      </c>
      <c r="B3124">
        <f>+'LISTADO GENERAL '!B2636</f>
        <v>0</v>
      </c>
      <c r="C3124">
        <f>+'LISTADO GENERAL '!E2636</f>
        <v>0</v>
      </c>
      <c r="D3124">
        <f>+'LISTADO GENERAL '!F2636</f>
        <v>0</v>
      </c>
      <c r="E3124">
        <f>+'LISTADO GENERAL '!I2636</f>
        <v>0</v>
      </c>
      <c r="F3124" s="20">
        <f>+'LISTADO GENERAL '!S2636</f>
        <v>0</v>
      </c>
      <c r="G3124">
        <f>+'LISTADO GENERAL '!T2636</f>
        <v>0</v>
      </c>
      <c r="H3124" s="21">
        <f>+'LISTADO GENERAL '!O2636</f>
        <v>0</v>
      </c>
      <c r="I3124">
        <f t="shared" si="90"/>
        <v>0</v>
      </c>
      <c r="J3124">
        <f>IF('LISTADO GENERAL '!K2636="EXENTO",'REF2'!I3124,I3124*1.16)</f>
        <v>0</v>
      </c>
      <c r="K3124" t="b">
        <f t="shared" si="91"/>
        <v>0</v>
      </c>
      <c r="L3124">
        <f>'LISTADO GENERAL '!A2636</f>
        <v>0</v>
      </c>
    </row>
    <row r="3125" spans="1:12">
      <c r="A3125" s="22">
        <v>3124</v>
      </c>
      <c r="B3125">
        <f>+'LISTADO GENERAL '!B2637</f>
        <v>0</v>
      </c>
      <c r="C3125">
        <f>+'LISTADO GENERAL '!E2637</f>
        <v>0</v>
      </c>
      <c r="D3125">
        <f>+'LISTADO GENERAL '!F2637</f>
        <v>0</v>
      </c>
      <c r="E3125">
        <f>+'LISTADO GENERAL '!I2637</f>
        <v>0</v>
      </c>
      <c r="F3125" s="20">
        <f>+'LISTADO GENERAL '!S2637</f>
        <v>0</v>
      </c>
      <c r="G3125">
        <f>+'LISTADO GENERAL '!T2637</f>
        <v>0</v>
      </c>
      <c r="H3125" s="21">
        <f>+'LISTADO GENERAL '!O2637</f>
        <v>0</v>
      </c>
      <c r="I3125">
        <f t="shared" si="90"/>
        <v>0</v>
      </c>
      <c r="J3125">
        <f>IF('LISTADO GENERAL '!K2637="EXENTO",'REF2'!I3125,I3125*1.16)</f>
        <v>0</v>
      </c>
      <c r="K3125" t="b">
        <f t="shared" si="91"/>
        <v>0</v>
      </c>
      <c r="L3125">
        <f>'LISTADO GENERAL '!A2637</f>
        <v>0</v>
      </c>
    </row>
    <row r="3126" spans="1:12">
      <c r="A3126" s="22">
        <v>3125</v>
      </c>
      <c r="B3126">
        <f>+'LISTADO GENERAL '!B2638</f>
        <v>0</v>
      </c>
      <c r="C3126">
        <f>+'LISTADO GENERAL '!E2638</f>
        <v>0</v>
      </c>
      <c r="D3126">
        <f>+'LISTADO GENERAL '!F2638</f>
        <v>0</v>
      </c>
      <c r="E3126">
        <f>+'LISTADO GENERAL '!I2638</f>
        <v>0</v>
      </c>
      <c r="F3126" s="20">
        <f>+'LISTADO GENERAL '!S2638</f>
        <v>0</v>
      </c>
      <c r="G3126">
        <f>+'LISTADO GENERAL '!T2638</f>
        <v>0</v>
      </c>
      <c r="H3126" s="21">
        <f>+'LISTADO GENERAL '!O2638</f>
        <v>0</v>
      </c>
      <c r="I3126">
        <f t="shared" si="90"/>
        <v>0</v>
      </c>
      <c r="J3126">
        <f>IF('LISTADO GENERAL '!K2638="EXENTO",'REF2'!I3126,I3126*1.16)</f>
        <v>0</v>
      </c>
      <c r="K3126" t="b">
        <f t="shared" si="91"/>
        <v>0</v>
      </c>
      <c r="L3126">
        <f>'LISTADO GENERAL '!A2638</f>
        <v>0</v>
      </c>
    </row>
    <row r="3127" spans="1:12">
      <c r="A3127" s="22">
        <v>3126</v>
      </c>
      <c r="B3127">
        <f>+'LISTADO GENERAL '!B2639</f>
        <v>0</v>
      </c>
      <c r="C3127">
        <f>+'LISTADO GENERAL '!E2639</f>
        <v>0</v>
      </c>
      <c r="D3127">
        <f>+'LISTADO GENERAL '!F2639</f>
        <v>0</v>
      </c>
      <c r="E3127">
        <f>+'LISTADO GENERAL '!I2639</f>
        <v>0</v>
      </c>
      <c r="F3127" s="20">
        <f>+'LISTADO GENERAL '!S2639</f>
        <v>0</v>
      </c>
      <c r="G3127">
        <f>+'LISTADO GENERAL '!T2639</f>
        <v>0</v>
      </c>
      <c r="H3127" s="21">
        <f>+'LISTADO GENERAL '!O2639</f>
        <v>0</v>
      </c>
      <c r="I3127">
        <f t="shared" si="90"/>
        <v>0</v>
      </c>
      <c r="J3127">
        <f>IF('LISTADO GENERAL '!K2639="EXENTO",'REF2'!I3127,I3127*1.16)</f>
        <v>0</v>
      </c>
      <c r="K3127" t="b">
        <f t="shared" si="91"/>
        <v>0</v>
      </c>
      <c r="L3127">
        <f>'LISTADO GENERAL '!A2639</f>
        <v>0</v>
      </c>
    </row>
    <row r="3128" spans="1:12">
      <c r="A3128" s="22">
        <v>3127</v>
      </c>
      <c r="B3128">
        <f>+'LISTADO GENERAL '!B2640</f>
        <v>0</v>
      </c>
      <c r="C3128">
        <f>+'LISTADO GENERAL '!E2640</f>
        <v>0</v>
      </c>
      <c r="D3128">
        <f>+'LISTADO GENERAL '!F2640</f>
        <v>0</v>
      </c>
      <c r="E3128">
        <f>+'LISTADO GENERAL '!I2640</f>
        <v>0</v>
      </c>
      <c r="F3128" s="20">
        <f>+'LISTADO GENERAL '!S2640</f>
        <v>0</v>
      </c>
      <c r="G3128">
        <f>+'LISTADO GENERAL '!T2640</f>
        <v>0</v>
      </c>
      <c r="H3128" s="21">
        <f>+'LISTADO GENERAL '!O2640</f>
        <v>0</v>
      </c>
      <c r="I3128">
        <f t="shared" si="90"/>
        <v>0</v>
      </c>
      <c r="J3128">
        <f>IF('LISTADO GENERAL '!K2640="EXENTO",'REF2'!I3128,I3128*1.16)</f>
        <v>0</v>
      </c>
      <c r="K3128" t="b">
        <f t="shared" si="91"/>
        <v>0</v>
      </c>
      <c r="L3128">
        <f>'LISTADO GENERAL '!A2640</f>
        <v>0</v>
      </c>
    </row>
    <row r="3129" spans="1:12">
      <c r="A3129" s="22">
        <v>3128</v>
      </c>
      <c r="B3129">
        <f>+'LISTADO GENERAL '!B2641</f>
        <v>0</v>
      </c>
      <c r="C3129">
        <f>+'LISTADO GENERAL '!E2641</f>
        <v>0</v>
      </c>
      <c r="D3129">
        <f>+'LISTADO GENERAL '!F2641</f>
        <v>0</v>
      </c>
      <c r="E3129">
        <f>+'LISTADO GENERAL '!I2641</f>
        <v>0</v>
      </c>
      <c r="F3129" s="20">
        <f>+'LISTADO GENERAL '!S2641</f>
        <v>0</v>
      </c>
      <c r="G3129">
        <f>+'LISTADO GENERAL '!T2641</f>
        <v>0</v>
      </c>
      <c r="H3129" s="21">
        <f>+'LISTADO GENERAL '!O2641</f>
        <v>0</v>
      </c>
      <c r="I3129">
        <f t="shared" si="90"/>
        <v>0</v>
      </c>
      <c r="J3129">
        <f>IF('LISTADO GENERAL '!K2641="EXENTO",'REF2'!I3129,I3129*1.16)</f>
        <v>0</v>
      </c>
      <c r="K3129" t="b">
        <f t="shared" si="91"/>
        <v>0</v>
      </c>
      <c r="L3129">
        <f>'LISTADO GENERAL '!A2641</f>
        <v>0</v>
      </c>
    </row>
    <row r="3130" spans="1:12">
      <c r="A3130" s="22">
        <v>3129</v>
      </c>
      <c r="B3130">
        <f>+'LISTADO GENERAL '!B2642</f>
        <v>0</v>
      </c>
      <c r="C3130">
        <f>+'LISTADO GENERAL '!E2642</f>
        <v>0</v>
      </c>
      <c r="D3130">
        <f>+'LISTADO GENERAL '!F2642</f>
        <v>0</v>
      </c>
      <c r="E3130">
        <f>+'LISTADO GENERAL '!I2642</f>
        <v>0</v>
      </c>
      <c r="F3130" s="20">
        <f>+'LISTADO GENERAL '!S2642</f>
        <v>0</v>
      </c>
      <c r="G3130">
        <f>+'LISTADO GENERAL '!T2642</f>
        <v>0</v>
      </c>
      <c r="H3130" s="21">
        <f>+'LISTADO GENERAL '!O2642</f>
        <v>0</v>
      </c>
      <c r="I3130">
        <f t="shared" si="90"/>
        <v>0</v>
      </c>
      <c r="J3130">
        <f>IF('LISTADO GENERAL '!K2642="EXENTO",'REF2'!I3130,I3130*1.16)</f>
        <v>0</v>
      </c>
      <c r="K3130" t="b">
        <f t="shared" si="91"/>
        <v>0</v>
      </c>
      <c r="L3130">
        <f>'LISTADO GENERAL '!A2642</f>
        <v>0</v>
      </c>
    </row>
    <row r="3131" spans="1:12">
      <c r="A3131" s="22">
        <v>3130</v>
      </c>
      <c r="B3131">
        <f>+'LISTADO GENERAL '!B2643</f>
        <v>0</v>
      </c>
      <c r="C3131">
        <f>+'LISTADO GENERAL '!E2643</f>
        <v>0</v>
      </c>
      <c r="D3131">
        <f>+'LISTADO GENERAL '!F2643</f>
        <v>0</v>
      </c>
      <c r="E3131">
        <f>+'LISTADO GENERAL '!I2643</f>
        <v>0</v>
      </c>
      <c r="F3131" s="20">
        <f>+'LISTADO GENERAL '!S2643</f>
        <v>0</v>
      </c>
      <c r="G3131">
        <f>+'LISTADO GENERAL '!T2643</f>
        <v>0</v>
      </c>
      <c r="H3131" s="21">
        <f>+'LISTADO GENERAL '!O2643</f>
        <v>0</v>
      </c>
      <c r="I3131">
        <f t="shared" si="90"/>
        <v>0</v>
      </c>
      <c r="J3131">
        <f>IF('LISTADO GENERAL '!K2643="EXENTO",'REF2'!I3131,I3131*1.16)</f>
        <v>0</v>
      </c>
      <c r="K3131" t="b">
        <f t="shared" si="91"/>
        <v>0</v>
      </c>
      <c r="L3131">
        <f>'LISTADO GENERAL '!A2643</f>
        <v>0</v>
      </c>
    </row>
    <row r="3132" spans="1:12">
      <c r="A3132" s="22">
        <v>3131</v>
      </c>
      <c r="B3132">
        <f>+'LISTADO GENERAL '!B2644</f>
        <v>0</v>
      </c>
      <c r="C3132">
        <f>+'LISTADO GENERAL '!E2644</f>
        <v>0</v>
      </c>
      <c r="D3132">
        <f>+'LISTADO GENERAL '!F2644</f>
        <v>0</v>
      </c>
      <c r="E3132">
        <f>+'LISTADO GENERAL '!I2644</f>
        <v>0</v>
      </c>
      <c r="F3132" s="20">
        <f>+'LISTADO GENERAL '!S2644</f>
        <v>0</v>
      </c>
      <c r="G3132">
        <f>+'LISTADO GENERAL '!T2644</f>
        <v>0</v>
      </c>
      <c r="H3132" s="21">
        <f>+'LISTADO GENERAL '!O2644</f>
        <v>0</v>
      </c>
      <c r="I3132">
        <f t="shared" si="90"/>
        <v>0</v>
      </c>
      <c r="J3132">
        <f>IF('LISTADO GENERAL '!K2644="EXENTO",'REF2'!I3132,I3132*1.16)</f>
        <v>0</v>
      </c>
      <c r="K3132" t="b">
        <f t="shared" si="91"/>
        <v>0</v>
      </c>
      <c r="L3132">
        <f>'LISTADO GENERAL '!A2644</f>
        <v>0</v>
      </c>
    </row>
    <row r="3133" spans="1:12">
      <c r="A3133" s="22">
        <v>3132</v>
      </c>
      <c r="B3133">
        <f>+'LISTADO GENERAL '!B2645</f>
        <v>0</v>
      </c>
      <c r="C3133">
        <f>+'LISTADO GENERAL '!E2645</f>
        <v>0</v>
      </c>
      <c r="D3133">
        <f>+'LISTADO GENERAL '!F2645</f>
        <v>0</v>
      </c>
      <c r="E3133">
        <f>+'LISTADO GENERAL '!I2645</f>
        <v>0</v>
      </c>
      <c r="F3133" s="20">
        <f>+'LISTADO GENERAL '!S2645</f>
        <v>0</v>
      </c>
      <c r="G3133">
        <f>+'LISTADO GENERAL '!T2645</f>
        <v>0</v>
      </c>
      <c r="H3133" s="21">
        <f>+'LISTADO GENERAL '!O2645</f>
        <v>0</v>
      </c>
      <c r="I3133">
        <f t="shared" si="90"/>
        <v>0</v>
      </c>
      <c r="J3133">
        <f>IF('LISTADO GENERAL '!K2645="EXENTO",'REF2'!I3133,I3133*1.16)</f>
        <v>0</v>
      </c>
      <c r="K3133" t="b">
        <f t="shared" si="91"/>
        <v>0</v>
      </c>
      <c r="L3133">
        <f>'LISTADO GENERAL '!A2645</f>
        <v>0</v>
      </c>
    </row>
    <row r="3134" spans="1:12">
      <c r="A3134" s="22">
        <v>3133</v>
      </c>
      <c r="B3134">
        <f>+'LISTADO GENERAL '!B2646</f>
        <v>0</v>
      </c>
      <c r="C3134">
        <f>+'LISTADO GENERAL '!E2646</f>
        <v>0</v>
      </c>
      <c r="D3134">
        <f>+'LISTADO GENERAL '!F2646</f>
        <v>0</v>
      </c>
      <c r="E3134">
        <f>+'LISTADO GENERAL '!I2646</f>
        <v>0</v>
      </c>
      <c r="F3134" s="20">
        <f>+'LISTADO GENERAL '!S2646</f>
        <v>0</v>
      </c>
      <c r="G3134">
        <f>+'LISTADO GENERAL '!T2646</f>
        <v>0</v>
      </c>
      <c r="H3134" s="21">
        <f>+'LISTADO GENERAL '!O2646</f>
        <v>0</v>
      </c>
      <c r="I3134">
        <f t="shared" si="90"/>
        <v>0</v>
      </c>
      <c r="J3134">
        <f>IF('LISTADO GENERAL '!K2646="EXENTO",'REF2'!I3134,I3134*1.16)</f>
        <v>0</v>
      </c>
      <c r="K3134" t="b">
        <f t="shared" si="91"/>
        <v>0</v>
      </c>
      <c r="L3134">
        <f>'LISTADO GENERAL '!A2646</f>
        <v>0</v>
      </c>
    </row>
    <row r="3135" spans="1:12">
      <c r="A3135" s="22">
        <v>3134</v>
      </c>
      <c r="B3135">
        <f>+'LISTADO GENERAL '!B2647</f>
        <v>0</v>
      </c>
      <c r="C3135">
        <f>+'LISTADO GENERAL '!E2647</f>
        <v>0</v>
      </c>
      <c r="D3135">
        <f>+'LISTADO GENERAL '!F2647</f>
        <v>0</v>
      </c>
      <c r="E3135">
        <f>+'LISTADO GENERAL '!I2647</f>
        <v>0</v>
      </c>
      <c r="F3135" s="20">
        <f>+'LISTADO GENERAL '!S2647</f>
        <v>0</v>
      </c>
      <c r="G3135">
        <f>+'LISTADO GENERAL '!T2647</f>
        <v>0</v>
      </c>
      <c r="H3135" s="21">
        <f>+'LISTADO GENERAL '!O2647</f>
        <v>0</v>
      </c>
      <c r="I3135">
        <f t="shared" si="90"/>
        <v>0</v>
      </c>
      <c r="J3135">
        <f>IF('LISTADO GENERAL '!K2647="EXENTO",'REF2'!I3135,I3135*1.16)</f>
        <v>0</v>
      </c>
      <c r="K3135" t="b">
        <f t="shared" si="91"/>
        <v>0</v>
      </c>
      <c r="L3135">
        <f>'LISTADO GENERAL '!A2647</f>
        <v>0</v>
      </c>
    </row>
    <row r="3136" spans="1:12">
      <c r="A3136" s="22">
        <v>3135</v>
      </c>
      <c r="B3136">
        <f>+'LISTADO GENERAL '!B2648</f>
        <v>0</v>
      </c>
      <c r="C3136">
        <f>+'LISTADO GENERAL '!E2648</f>
        <v>0</v>
      </c>
      <c r="D3136">
        <f>+'LISTADO GENERAL '!F2648</f>
        <v>0</v>
      </c>
      <c r="E3136">
        <f>+'LISTADO GENERAL '!I2648</f>
        <v>0</v>
      </c>
      <c r="F3136" s="20">
        <f>+'LISTADO GENERAL '!S2648</f>
        <v>0</v>
      </c>
      <c r="G3136">
        <f>+'LISTADO GENERAL '!T2648</f>
        <v>0</v>
      </c>
      <c r="H3136" s="21">
        <f>+'LISTADO GENERAL '!O2648</f>
        <v>0</v>
      </c>
      <c r="I3136">
        <f t="shared" si="90"/>
        <v>0</v>
      </c>
      <c r="J3136">
        <f>IF('LISTADO GENERAL '!K2648="EXENTO",'REF2'!I3136,I3136*1.16)</f>
        <v>0</v>
      </c>
      <c r="K3136" t="b">
        <f t="shared" si="91"/>
        <v>0</v>
      </c>
      <c r="L3136">
        <f>'LISTADO GENERAL '!A2648</f>
        <v>0</v>
      </c>
    </row>
    <row r="3137" spans="1:12">
      <c r="A3137" s="22">
        <v>3136</v>
      </c>
      <c r="B3137">
        <f>+'LISTADO GENERAL '!B2649</f>
        <v>0</v>
      </c>
      <c r="C3137">
        <f>+'LISTADO GENERAL '!E2649</f>
        <v>0</v>
      </c>
      <c r="D3137">
        <f>+'LISTADO GENERAL '!F2649</f>
        <v>0</v>
      </c>
      <c r="E3137">
        <f>+'LISTADO GENERAL '!I2649</f>
        <v>0</v>
      </c>
      <c r="F3137" s="20">
        <f>+'LISTADO GENERAL '!S2649</f>
        <v>0</v>
      </c>
      <c r="G3137">
        <f>+'LISTADO GENERAL '!T2649</f>
        <v>0</v>
      </c>
      <c r="H3137" s="21">
        <f>+'LISTADO GENERAL '!O2649</f>
        <v>0</v>
      </c>
      <c r="I3137">
        <f t="shared" si="90"/>
        <v>0</v>
      </c>
      <c r="J3137">
        <f>IF('LISTADO GENERAL '!K2649="EXENTO",'REF2'!I3137,I3137*1.16)</f>
        <v>0</v>
      </c>
      <c r="K3137" t="b">
        <f t="shared" si="91"/>
        <v>0</v>
      </c>
      <c r="L3137">
        <f>'LISTADO GENERAL '!A2649</f>
        <v>0</v>
      </c>
    </row>
    <row r="3138" spans="1:12">
      <c r="A3138" s="22">
        <v>3137</v>
      </c>
      <c r="B3138">
        <f>+'LISTADO GENERAL '!B2650</f>
        <v>0</v>
      </c>
      <c r="C3138">
        <f>+'LISTADO GENERAL '!E2650</f>
        <v>0</v>
      </c>
      <c r="D3138">
        <f>+'LISTADO GENERAL '!F2650</f>
        <v>0</v>
      </c>
      <c r="E3138">
        <f>+'LISTADO GENERAL '!I2650</f>
        <v>0</v>
      </c>
      <c r="F3138" s="20">
        <f>+'LISTADO GENERAL '!S2650</f>
        <v>0</v>
      </c>
      <c r="G3138">
        <f>+'LISTADO GENERAL '!T2650</f>
        <v>0</v>
      </c>
      <c r="H3138" s="21">
        <f>+'LISTADO GENERAL '!O2650</f>
        <v>0</v>
      </c>
      <c r="I3138">
        <f t="shared" ref="I3138:I3201" si="92">+H3138*G3138</f>
        <v>0</v>
      </c>
      <c r="J3138">
        <f>IF('LISTADO GENERAL '!K2650="EXENTO",'REF2'!I3138,I3138*1.16)</f>
        <v>0</v>
      </c>
      <c r="K3138" t="b">
        <f t="shared" si="91"/>
        <v>0</v>
      </c>
      <c r="L3138">
        <f>'LISTADO GENERAL '!A2650</f>
        <v>0</v>
      </c>
    </row>
    <row r="3139" spans="1:12">
      <c r="A3139" s="22">
        <v>3138</v>
      </c>
      <c r="B3139">
        <f>+'LISTADO GENERAL '!B2651</f>
        <v>0</v>
      </c>
      <c r="C3139">
        <f>+'LISTADO GENERAL '!E2651</f>
        <v>0</v>
      </c>
      <c r="D3139">
        <f>+'LISTADO GENERAL '!F2651</f>
        <v>0</v>
      </c>
      <c r="E3139">
        <f>+'LISTADO GENERAL '!I2651</f>
        <v>0</v>
      </c>
      <c r="F3139" s="20">
        <f>+'LISTADO GENERAL '!S2651</f>
        <v>0</v>
      </c>
      <c r="G3139">
        <f>+'LISTADO GENERAL '!T2651</f>
        <v>0</v>
      </c>
      <c r="H3139" s="21">
        <f>+'LISTADO GENERAL '!O2651</f>
        <v>0</v>
      </c>
      <c r="I3139">
        <f t="shared" si="92"/>
        <v>0</v>
      </c>
      <c r="J3139">
        <f>IF('LISTADO GENERAL '!K2651="EXENTO",'REF2'!I3139,I3139*1.16)</f>
        <v>0</v>
      </c>
      <c r="K3139" t="b">
        <f t="shared" ref="K3139:K3202" si="93">IF(AND(G3139&gt;0,OR(L3139=$L$1,L3139=$M$1)),ROW())</f>
        <v>0</v>
      </c>
      <c r="L3139">
        <f>'LISTADO GENERAL '!A2651</f>
        <v>0</v>
      </c>
    </row>
    <row r="3140" spans="1:12">
      <c r="A3140" s="22">
        <v>3139</v>
      </c>
      <c r="B3140">
        <f>+'LISTADO GENERAL '!B2652</f>
        <v>0</v>
      </c>
      <c r="C3140">
        <f>+'LISTADO GENERAL '!E2652</f>
        <v>0</v>
      </c>
      <c r="D3140">
        <f>+'LISTADO GENERAL '!F2652</f>
        <v>0</v>
      </c>
      <c r="E3140">
        <f>+'LISTADO GENERAL '!I2652</f>
        <v>0</v>
      </c>
      <c r="F3140" s="20">
        <f>+'LISTADO GENERAL '!S2652</f>
        <v>0</v>
      </c>
      <c r="G3140">
        <f>+'LISTADO GENERAL '!T2652</f>
        <v>0</v>
      </c>
      <c r="H3140" s="21">
        <f>+'LISTADO GENERAL '!O2652</f>
        <v>0</v>
      </c>
      <c r="I3140">
        <f t="shared" si="92"/>
        <v>0</v>
      </c>
      <c r="J3140">
        <f>IF('LISTADO GENERAL '!K2652="EXENTO",'REF2'!I3140,I3140*1.16)</f>
        <v>0</v>
      </c>
      <c r="K3140" t="b">
        <f t="shared" si="93"/>
        <v>0</v>
      </c>
      <c r="L3140">
        <f>'LISTADO GENERAL '!A2652</f>
        <v>0</v>
      </c>
    </row>
    <row r="3141" spans="1:12">
      <c r="A3141" s="22">
        <v>3140</v>
      </c>
      <c r="B3141">
        <f>+'LISTADO GENERAL '!B2653</f>
        <v>0</v>
      </c>
      <c r="C3141">
        <f>+'LISTADO GENERAL '!E2653</f>
        <v>0</v>
      </c>
      <c r="D3141">
        <f>+'LISTADO GENERAL '!F2653</f>
        <v>0</v>
      </c>
      <c r="E3141">
        <f>+'LISTADO GENERAL '!I2653</f>
        <v>0</v>
      </c>
      <c r="F3141" s="20">
        <f>+'LISTADO GENERAL '!S2653</f>
        <v>0</v>
      </c>
      <c r="G3141">
        <f>+'LISTADO GENERAL '!T2653</f>
        <v>0</v>
      </c>
      <c r="H3141" s="21">
        <f>+'LISTADO GENERAL '!O2653</f>
        <v>0</v>
      </c>
      <c r="I3141">
        <f t="shared" si="92"/>
        <v>0</v>
      </c>
      <c r="J3141">
        <f>IF('LISTADO GENERAL '!K2653="EXENTO",'REF2'!I3141,I3141*1.16)</f>
        <v>0</v>
      </c>
      <c r="K3141" t="b">
        <f t="shared" si="93"/>
        <v>0</v>
      </c>
      <c r="L3141">
        <f>'LISTADO GENERAL '!A2653</f>
        <v>0</v>
      </c>
    </row>
    <row r="3142" spans="1:12">
      <c r="A3142" s="22">
        <v>3141</v>
      </c>
      <c r="B3142">
        <f>+'LISTADO GENERAL '!B2654</f>
        <v>0</v>
      </c>
      <c r="C3142">
        <f>+'LISTADO GENERAL '!E2654</f>
        <v>0</v>
      </c>
      <c r="D3142">
        <f>+'LISTADO GENERAL '!F2654</f>
        <v>0</v>
      </c>
      <c r="E3142">
        <f>+'LISTADO GENERAL '!I2654</f>
        <v>0</v>
      </c>
      <c r="F3142" s="20">
        <f>+'LISTADO GENERAL '!S2654</f>
        <v>0</v>
      </c>
      <c r="G3142">
        <f>+'LISTADO GENERAL '!T2654</f>
        <v>0</v>
      </c>
      <c r="H3142" s="21">
        <f>+'LISTADO GENERAL '!O2654</f>
        <v>0</v>
      </c>
      <c r="I3142">
        <f t="shared" si="92"/>
        <v>0</v>
      </c>
      <c r="J3142">
        <f>IF('LISTADO GENERAL '!K2654="EXENTO",'REF2'!I3142,I3142*1.16)</f>
        <v>0</v>
      </c>
      <c r="K3142" t="b">
        <f t="shared" si="93"/>
        <v>0</v>
      </c>
      <c r="L3142">
        <f>'LISTADO GENERAL '!A2654</f>
        <v>0</v>
      </c>
    </row>
    <row r="3143" spans="1:12">
      <c r="A3143" s="22">
        <v>3142</v>
      </c>
      <c r="B3143">
        <f>+'LISTADO GENERAL '!B2655</f>
        <v>0</v>
      </c>
      <c r="C3143">
        <f>+'LISTADO GENERAL '!E2655</f>
        <v>0</v>
      </c>
      <c r="D3143">
        <f>+'LISTADO GENERAL '!F2655</f>
        <v>0</v>
      </c>
      <c r="E3143">
        <f>+'LISTADO GENERAL '!I2655</f>
        <v>0</v>
      </c>
      <c r="F3143" s="20">
        <f>+'LISTADO GENERAL '!S2655</f>
        <v>0</v>
      </c>
      <c r="G3143">
        <f>+'LISTADO GENERAL '!T2655</f>
        <v>0</v>
      </c>
      <c r="H3143" s="21">
        <f>+'LISTADO GENERAL '!O2655</f>
        <v>0</v>
      </c>
      <c r="I3143">
        <f t="shared" si="92"/>
        <v>0</v>
      </c>
      <c r="J3143">
        <f>IF('LISTADO GENERAL '!K2655="EXENTO",'REF2'!I3143,I3143*1.16)</f>
        <v>0</v>
      </c>
      <c r="K3143" t="b">
        <f t="shared" si="93"/>
        <v>0</v>
      </c>
      <c r="L3143">
        <f>'LISTADO GENERAL '!A2655</f>
        <v>0</v>
      </c>
    </row>
    <row r="3144" spans="1:12">
      <c r="A3144" s="22">
        <v>3143</v>
      </c>
      <c r="B3144">
        <f>+'LISTADO GENERAL '!B2656</f>
        <v>0</v>
      </c>
      <c r="C3144">
        <f>+'LISTADO GENERAL '!E2656</f>
        <v>0</v>
      </c>
      <c r="D3144">
        <f>+'LISTADO GENERAL '!F2656</f>
        <v>0</v>
      </c>
      <c r="E3144">
        <f>+'LISTADO GENERAL '!I2656</f>
        <v>0</v>
      </c>
      <c r="F3144" s="20">
        <f>+'LISTADO GENERAL '!S2656</f>
        <v>0</v>
      </c>
      <c r="G3144">
        <f>+'LISTADO GENERAL '!T2656</f>
        <v>0</v>
      </c>
      <c r="H3144" s="21">
        <f>+'LISTADO GENERAL '!O2656</f>
        <v>0</v>
      </c>
      <c r="I3144">
        <f t="shared" si="92"/>
        <v>0</v>
      </c>
      <c r="J3144">
        <f>IF('LISTADO GENERAL '!K2656="EXENTO",'REF2'!I3144,I3144*1.16)</f>
        <v>0</v>
      </c>
      <c r="K3144" t="b">
        <f t="shared" si="93"/>
        <v>0</v>
      </c>
      <c r="L3144">
        <f>'LISTADO GENERAL '!A2656</f>
        <v>0</v>
      </c>
    </row>
    <row r="3145" spans="1:12">
      <c r="A3145" s="22">
        <v>3144</v>
      </c>
      <c r="B3145">
        <f>+'LISTADO GENERAL '!B2657</f>
        <v>0</v>
      </c>
      <c r="C3145">
        <f>+'LISTADO GENERAL '!E2657</f>
        <v>0</v>
      </c>
      <c r="D3145">
        <f>+'LISTADO GENERAL '!F2657</f>
        <v>0</v>
      </c>
      <c r="E3145">
        <f>+'LISTADO GENERAL '!I2657</f>
        <v>0</v>
      </c>
      <c r="F3145" s="20">
        <f>+'LISTADO GENERAL '!S2657</f>
        <v>0</v>
      </c>
      <c r="G3145">
        <f>+'LISTADO GENERAL '!T2657</f>
        <v>0</v>
      </c>
      <c r="H3145" s="21">
        <f>+'LISTADO GENERAL '!O2657</f>
        <v>0</v>
      </c>
      <c r="I3145">
        <f t="shared" si="92"/>
        <v>0</v>
      </c>
      <c r="J3145">
        <f>IF('LISTADO GENERAL '!K2657="EXENTO",'REF2'!I3145,I3145*1.16)</f>
        <v>0</v>
      </c>
      <c r="K3145" t="b">
        <f t="shared" si="93"/>
        <v>0</v>
      </c>
      <c r="L3145">
        <f>'LISTADO GENERAL '!A2657</f>
        <v>0</v>
      </c>
    </row>
    <row r="3146" spans="1:12">
      <c r="A3146" s="22">
        <v>3145</v>
      </c>
      <c r="B3146">
        <f>+'LISTADO GENERAL '!B2658</f>
        <v>0</v>
      </c>
      <c r="C3146">
        <f>+'LISTADO GENERAL '!E2658</f>
        <v>0</v>
      </c>
      <c r="D3146">
        <f>+'LISTADO GENERAL '!F2658</f>
        <v>0</v>
      </c>
      <c r="E3146">
        <f>+'LISTADO GENERAL '!I2658</f>
        <v>0</v>
      </c>
      <c r="F3146" s="20">
        <f>+'LISTADO GENERAL '!S2658</f>
        <v>0</v>
      </c>
      <c r="G3146">
        <f>+'LISTADO GENERAL '!T2658</f>
        <v>0</v>
      </c>
      <c r="H3146" s="21">
        <f>+'LISTADO GENERAL '!O2658</f>
        <v>0</v>
      </c>
      <c r="I3146">
        <f t="shared" si="92"/>
        <v>0</v>
      </c>
      <c r="J3146">
        <f>IF('LISTADO GENERAL '!K2658="EXENTO",'REF2'!I3146,I3146*1.16)</f>
        <v>0</v>
      </c>
      <c r="K3146" t="b">
        <f t="shared" si="93"/>
        <v>0</v>
      </c>
      <c r="L3146">
        <f>'LISTADO GENERAL '!A2658</f>
        <v>0</v>
      </c>
    </row>
    <row r="3147" spans="1:12">
      <c r="A3147" s="22">
        <v>3146</v>
      </c>
      <c r="B3147">
        <f>+'LISTADO GENERAL '!B2659</f>
        <v>0</v>
      </c>
      <c r="C3147">
        <f>+'LISTADO GENERAL '!E2659</f>
        <v>0</v>
      </c>
      <c r="D3147">
        <f>+'LISTADO GENERAL '!F2659</f>
        <v>0</v>
      </c>
      <c r="E3147">
        <f>+'LISTADO GENERAL '!I2659</f>
        <v>0</v>
      </c>
      <c r="F3147" s="20">
        <f>+'LISTADO GENERAL '!S2659</f>
        <v>0</v>
      </c>
      <c r="G3147">
        <f>+'LISTADO GENERAL '!T2659</f>
        <v>0</v>
      </c>
      <c r="H3147" s="21">
        <f>+'LISTADO GENERAL '!O2659</f>
        <v>0</v>
      </c>
      <c r="I3147">
        <f t="shared" si="92"/>
        <v>0</v>
      </c>
      <c r="J3147">
        <f>IF('LISTADO GENERAL '!K2659="EXENTO",'REF2'!I3147,I3147*1.16)</f>
        <v>0</v>
      </c>
      <c r="K3147" t="b">
        <f t="shared" si="93"/>
        <v>0</v>
      </c>
      <c r="L3147">
        <f>'LISTADO GENERAL '!A2659</f>
        <v>0</v>
      </c>
    </row>
    <row r="3148" spans="1:12">
      <c r="A3148" s="22">
        <v>3147</v>
      </c>
      <c r="B3148">
        <f>+'LISTADO GENERAL '!B2660</f>
        <v>0</v>
      </c>
      <c r="C3148">
        <f>+'LISTADO GENERAL '!E2660</f>
        <v>0</v>
      </c>
      <c r="D3148">
        <f>+'LISTADO GENERAL '!F2660</f>
        <v>0</v>
      </c>
      <c r="E3148">
        <f>+'LISTADO GENERAL '!I2660</f>
        <v>0</v>
      </c>
      <c r="F3148" s="20">
        <f>+'LISTADO GENERAL '!S2660</f>
        <v>0</v>
      </c>
      <c r="G3148">
        <f>+'LISTADO GENERAL '!T2660</f>
        <v>0</v>
      </c>
      <c r="H3148" s="21">
        <f>+'LISTADO GENERAL '!O2660</f>
        <v>0</v>
      </c>
      <c r="I3148">
        <f t="shared" si="92"/>
        <v>0</v>
      </c>
      <c r="J3148">
        <f>IF('LISTADO GENERAL '!K2660="EXENTO",'REF2'!I3148,I3148*1.16)</f>
        <v>0</v>
      </c>
      <c r="K3148" t="b">
        <f t="shared" si="93"/>
        <v>0</v>
      </c>
      <c r="L3148">
        <f>'LISTADO GENERAL '!A2660</f>
        <v>0</v>
      </c>
    </row>
    <row r="3149" spans="1:12">
      <c r="A3149" s="22">
        <v>3148</v>
      </c>
      <c r="B3149">
        <f>+'LISTADO GENERAL '!B2661</f>
        <v>0</v>
      </c>
      <c r="C3149">
        <f>+'LISTADO GENERAL '!E2661</f>
        <v>0</v>
      </c>
      <c r="D3149">
        <f>+'LISTADO GENERAL '!F2661</f>
        <v>0</v>
      </c>
      <c r="E3149">
        <f>+'LISTADO GENERAL '!I2661</f>
        <v>0</v>
      </c>
      <c r="F3149" s="20">
        <f>+'LISTADO GENERAL '!S2661</f>
        <v>0</v>
      </c>
      <c r="G3149">
        <f>+'LISTADO GENERAL '!T2661</f>
        <v>0</v>
      </c>
      <c r="H3149" s="21">
        <f>+'LISTADO GENERAL '!O2661</f>
        <v>0</v>
      </c>
      <c r="I3149">
        <f t="shared" si="92"/>
        <v>0</v>
      </c>
      <c r="J3149">
        <f>IF('LISTADO GENERAL '!K2661="EXENTO",'REF2'!I3149,I3149*1.16)</f>
        <v>0</v>
      </c>
      <c r="K3149" t="b">
        <f t="shared" si="93"/>
        <v>0</v>
      </c>
      <c r="L3149">
        <f>'LISTADO GENERAL '!A2661</f>
        <v>0</v>
      </c>
    </row>
    <row r="3150" spans="1:12">
      <c r="A3150" s="22">
        <v>3149</v>
      </c>
      <c r="B3150">
        <f>+'LISTADO GENERAL '!B2662</f>
        <v>0</v>
      </c>
      <c r="C3150">
        <f>+'LISTADO GENERAL '!E2662</f>
        <v>0</v>
      </c>
      <c r="D3150">
        <f>+'LISTADO GENERAL '!F2662</f>
        <v>0</v>
      </c>
      <c r="E3150">
        <f>+'LISTADO GENERAL '!I2662</f>
        <v>0</v>
      </c>
      <c r="F3150" s="20">
        <f>+'LISTADO GENERAL '!S2662</f>
        <v>0</v>
      </c>
      <c r="G3150">
        <f>+'LISTADO GENERAL '!T2662</f>
        <v>0</v>
      </c>
      <c r="H3150" s="21">
        <f>+'LISTADO GENERAL '!O2662</f>
        <v>0</v>
      </c>
      <c r="I3150">
        <f t="shared" si="92"/>
        <v>0</v>
      </c>
      <c r="J3150">
        <f>IF('LISTADO GENERAL '!K2662="EXENTO",'REF2'!I3150,I3150*1.16)</f>
        <v>0</v>
      </c>
      <c r="K3150" t="b">
        <f t="shared" si="93"/>
        <v>0</v>
      </c>
      <c r="L3150">
        <f>'LISTADO GENERAL '!A2662</f>
        <v>0</v>
      </c>
    </row>
    <row r="3151" spans="1:12">
      <c r="A3151" s="22">
        <v>3150</v>
      </c>
      <c r="B3151">
        <f>+'LISTADO GENERAL '!B2663</f>
        <v>0</v>
      </c>
      <c r="C3151">
        <f>+'LISTADO GENERAL '!E2663</f>
        <v>0</v>
      </c>
      <c r="D3151">
        <f>+'LISTADO GENERAL '!F2663</f>
        <v>0</v>
      </c>
      <c r="E3151">
        <f>+'LISTADO GENERAL '!I2663</f>
        <v>0</v>
      </c>
      <c r="F3151" s="20">
        <f>+'LISTADO GENERAL '!S2663</f>
        <v>0</v>
      </c>
      <c r="G3151">
        <f>+'LISTADO GENERAL '!T2663</f>
        <v>0</v>
      </c>
      <c r="H3151" s="21">
        <f>+'LISTADO GENERAL '!O2663</f>
        <v>0</v>
      </c>
      <c r="I3151">
        <f t="shared" si="92"/>
        <v>0</v>
      </c>
      <c r="J3151">
        <f>IF('LISTADO GENERAL '!K2663="EXENTO",'REF2'!I3151,I3151*1.16)</f>
        <v>0</v>
      </c>
      <c r="K3151" t="b">
        <f t="shared" si="93"/>
        <v>0</v>
      </c>
      <c r="L3151">
        <f>'LISTADO GENERAL '!A2663</f>
        <v>0</v>
      </c>
    </row>
    <row r="3152" spans="1:12">
      <c r="A3152" s="22">
        <v>3151</v>
      </c>
      <c r="B3152">
        <f>+'LISTADO GENERAL '!B2664</f>
        <v>0</v>
      </c>
      <c r="C3152">
        <f>+'LISTADO GENERAL '!E2664</f>
        <v>0</v>
      </c>
      <c r="D3152">
        <f>+'LISTADO GENERAL '!F2664</f>
        <v>0</v>
      </c>
      <c r="E3152">
        <f>+'LISTADO GENERAL '!I2664</f>
        <v>0</v>
      </c>
      <c r="F3152" s="20">
        <f>+'LISTADO GENERAL '!S2664</f>
        <v>0</v>
      </c>
      <c r="G3152">
        <f>+'LISTADO GENERAL '!T2664</f>
        <v>0</v>
      </c>
      <c r="H3152" s="21">
        <f>+'LISTADO GENERAL '!O2664</f>
        <v>0</v>
      </c>
      <c r="I3152">
        <f t="shared" si="92"/>
        <v>0</v>
      </c>
      <c r="J3152">
        <f>IF('LISTADO GENERAL '!K2664="EXENTO",'REF2'!I3152,I3152*1.16)</f>
        <v>0</v>
      </c>
      <c r="K3152" t="b">
        <f t="shared" si="93"/>
        <v>0</v>
      </c>
      <c r="L3152">
        <f>'LISTADO GENERAL '!A2664</f>
        <v>0</v>
      </c>
    </row>
    <row r="3153" spans="1:12">
      <c r="A3153" s="22">
        <v>3152</v>
      </c>
      <c r="B3153">
        <f>+'LISTADO GENERAL '!B2665</f>
        <v>0</v>
      </c>
      <c r="C3153">
        <f>+'LISTADO GENERAL '!E2665</f>
        <v>0</v>
      </c>
      <c r="D3153">
        <f>+'LISTADO GENERAL '!F2665</f>
        <v>0</v>
      </c>
      <c r="E3153">
        <f>+'LISTADO GENERAL '!I2665</f>
        <v>0</v>
      </c>
      <c r="F3153" s="20">
        <f>+'LISTADO GENERAL '!S2665</f>
        <v>0</v>
      </c>
      <c r="G3153">
        <f>+'LISTADO GENERAL '!T2665</f>
        <v>0</v>
      </c>
      <c r="H3153" s="21">
        <f>+'LISTADO GENERAL '!O2665</f>
        <v>0</v>
      </c>
      <c r="I3153">
        <f t="shared" si="92"/>
        <v>0</v>
      </c>
      <c r="J3153">
        <f>IF('LISTADO GENERAL '!K2665="EXENTO",'REF2'!I3153,I3153*1.16)</f>
        <v>0</v>
      </c>
      <c r="K3153" t="b">
        <f t="shared" si="93"/>
        <v>0</v>
      </c>
      <c r="L3153">
        <f>'LISTADO GENERAL '!A2665</f>
        <v>0</v>
      </c>
    </row>
    <row r="3154" spans="1:12">
      <c r="A3154" s="22">
        <v>3153</v>
      </c>
      <c r="B3154">
        <f>+'LISTADO GENERAL '!B2666</f>
        <v>0</v>
      </c>
      <c r="C3154">
        <f>+'LISTADO GENERAL '!E2666</f>
        <v>0</v>
      </c>
      <c r="D3154">
        <f>+'LISTADO GENERAL '!F2666</f>
        <v>0</v>
      </c>
      <c r="E3154">
        <f>+'LISTADO GENERAL '!I2666</f>
        <v>0</v>
      </c>
      <c r="F3154" s="20">
        <f>+'LISTADO GENERAL '!S2666</f>
        <v>0</v>
      </c>
      <c r="G3154">
        <f>+'LISTADO GENERAL '!T2666</f>
        <v>0</v>
      </c>
      <c r="H3154" s="21">
        <f>+'LISTADO GENERAL '!O2666</f>
        <v>0</v>
      </c>
      <c r="I3154">
        <f t="shared" si="92"/>
        <v>0</v>
      </c>
      <c r="J3154">
        <f>IF('LISTADO GENERAL '!K2666="EXENTO",'REF2'!I3154,I3154*1.16)</f>
        <v>0</v>
      </c>
      <c r="K3154" t="b">
        <f t="shared" si="93"/>
        <v>0</v>
      </c>
      <c r="L3154">
        <f>'LISTADO GENERAL '!A2666</f>
        <v>0</v>
      </c>
    </row>
    <row r="3155" spans="1:12">
      <c r="A3155" s="22">
        <v>3154</v>
      </c>
      <c r="B3155">
        <f>+'LISTADO GENERAL '!B2667</f>
        <v>0</v>
      </c>
      <c r="C3155">
        <f>+'LISTADO GENERAL '!E2667</f>
        <v>0</v>
      </c>
      <c r="D3155">
        <f>+'LISTADO GENERAL '!F2667</f>
        <v>0</v>
      </c>
      <c r="E3155">
        <f>+'LISTADO GENERAL '!I2667</f>
        <v>0</v>
      </c>
      <c r="F3155" s="20">
        <f>+'LISTADO GENERAL '!S2667</f>
        <v>0</v>
      </c>
      <c r="G3155">
        <f>+'LISTADO GENERAL '!T2667</f>
        <v>0</v>
      </c>
      <c r="H3155" s="21">
        <f>+'LISTADO GENERAL '!O2667</f>
        <v>0</v>
      </c>
      <c r="I3155">
        <f t="shared" si="92"/>
        <v>0</v>
      </c>
      <c r="J3155">
        <f>IF('LISTADO GENERAL '!K2667="EXENTO",'REF2'!I3155,I3155*1.16)</f>
        <v>0</v>
      </c>
      <c r="K3155" t="b">
        <f t="shared" si="93"/>
        <v>0</v>
      </c>
      <c r="L3155">
        <f>'LISTADO GENERAL '!A2667</f>
        <v>0</v>
      </c>
    </row>
    <row r="3156" spans="1:12">
      <c r="A3156" s="22">
        <v>3155</v>
      </c>
      <c r="B3156">
        <f>+'LISTADO GENERAL '!B2668</f>
        <v>0</v>
      </c>
      <c r="C3156">
        <f>+'LISTADO GENERAL '!E2668</f>
        <v>0</v>
      </c>
      <c r="D3156">
        <f>+'LISTADO GENERAL '!F2668</f>
        <v>0</v>
      </c>
      <c r="E3156">
        <f>+'LISTADO GENERAL '!I2668</f>
        <v>0</v>
      </c>
      <c r="F3156" s="20">
        <f>+'LISTADO GENERAL '!S2668</f>
        <v>0</v>
      </c>
      <c r="G3156">
        <f>+'LISTADO GENERAL '!T2668</f>
        <v>0</v>
      </c>
      <c r="H3156" s="21">
        <f>+'LISTADO GENERAL '!O2668</f>
        <v>0</v>
      </c>
      <c r="I3156">
        <f t="shared" si="92"/>
        <v>0</v>
      </c>
      <c r="J3156">
        <f>IF('LISTADO GENERAL '!K2668="EXENTO",'REF2'!I3156,I3156*1.16)</f>
        <v>0</v>
      </c>
      <c r="K3156" t="b">
        <f t="shared" si="93"/>
        <v>0</v>
      </c>
      <c r="L3156">
        <f>'LISTADO GENERAL '!A2668</f>
        <v>0</v>
      </c>
    </row>
    <row r="3157" spans="1:12">
      <c r="A3157" s="22">
        <v>3156</v>
      </c>
      <c r="B3157">
        <f>+'LISTADO GENERAL '!B2669</f>
        <v>0</v>
      </c>
      <c r="C3157">
        <f>+'LISTADO GENERAL '!E2669</f>
        <v>0</v>
      </c>
      <c r="D3157">
        <f>+'LISTADO GENERAL '!F2669</f>
        <v>0</v>
      </c>
      <c r="E3157">
        <f>+'LISTADO GENERAL '!I2669</f>
        <v>0</v>
      </c>
      <c r="F3157" s="20">
        <f>+'LISTADO GENERAL '!S2669</f>
        <v>0</v>
      </c>
      <c r="G3157">
        <f>+'LISTADO GENERAL '!T2669</f>
        <v>0</v>
      </c>
      <c r="H3157" s="21">
        <f>+'LISTADO GENERAL '!O2669</f>
        <v>0</v>
      </c>
      <c r="I3157">
        <f t="shared" si="92"/>
        <v>0</v>
      </c>
      <c r="J3157">
        <f>IF('LISTADO GENERAL '!K2669="EXENTO",'REF2'!I3157,I3157*1.16)</f>
        <v>0</v>
      </c>
      <c r="K3157" t="b">
        <f t="shared" si="93"/>
        <v>0</v>
      </c>
      <c r="L3157">
        <f>'LISTADO GENERAL '!A2669</f>
        <v>0</v>
      </c>
    </row>
    <row r="3158" spans="1:12">
      <c r="A3158" s="22">
        <v>3157</v>
      </c>
      <c r="B3158">
        <f>+'LISTADO GENERAL '!B2670</f>
        <v>0</v>
      </c>
      <c r="C3158">
        <f>+'LISTADO GENERAL '!E2670</f>
        <v>0</v>
      </c>
      <c r="D3158">
        <f>+'LISTADO GENERAL '!F2670</f>
        <v>0</v>
      </c>
      <c r="E3158">
        <f>+'LISTADO GENERAL '!I2670</f>
        <v>0</v>
      </c>
      <c r="F3158" s="20">
        <f>+'LISTADO GENERAL '!S2670</f>
        <v>0</v>
      </c>
      <c r="G3158">
        <f>+'LISTADO GENERAL '!T2670</f>
        <v>0</v>
      </c>
      <c r="H3158" s="21">
        <f>+'LISTADO GENERAL '!O2670</f>
        <v>0</v>
      </c>
      <c r="I3158">
        <f t="shared" si="92"/>
        <v>0</v>
      </c>
      <c r="J3158">
        <f>IF('LISTADO GENERAL '!K2670="EXENTO",'REF2'!I3158,I3158*1.16)</f>
        <v>0</v>
      </c>
      <c r="K3158" t="b">
        <f t="shared" si="93"/>
        <v>0</v>
      </c>
      <c r="L3158">
        <f>'LISTADO GENERAL '!A2670</f>
        <v>0</v>
      </c>
    </row>
    <row r="3159" spans="1:12">
      <c r="A3159" s="22">
        <v>3158</v>
      </c>
      <c r="B3159">
        <f>+'LISTADO GENERAL '!B2671</f>
        <v>0</v>
      </c>
      <c r="C3159">
        <f>+'LISTADO GENERAL '!E2671</f>
        <v>0</v>
      </c>
      <c r="D3159">
        <f>+'LISTADO GENERAL '!F2671</f>
        <v>0</v>
      </c>
      <c r="E3159">
        <f>+'LISTADO GENERAL '!I2671</f>
        <v>0</v>
      </c>
      <c r="F3159" s="20">
        <f>+'LISTADO GENERAL '!S2671</f>
        <v>0</v>
      </c>
      <c r="G3159">
        <f>+'LISTADO GENERAL '!T2671</f>
        <v>0</v>
      </c>
      <c r="H3159" s="21">
        <f>+'LISTADO GENERAL '!O2671</f>
        <v>0</v>
      </c>
      <c r="I3159">
        <f t="shared" si="92"/>
        <v>0</v>
      </c>
      <c r="J3159">
        <f>IF('LISTADO GENERAL '!K2671="EXENTO",'REF2'!I3159,I3159*1.16)</f>
        <v>0</v>
      </c>
      <c r="K3159" t="b">
        <f t="shared" si="93"/>
        <v>0</v>
      </c>
      <c r="L3159">
        <f>'LISTADO GENERAL '!A2671</f>
        <v>0</v>
      </c>
    </row>
    <row r="3160" spans="1:12">
      <c r="A3160" s="22">
        <v>3159</v>
      </c>
      <c r="B3160">
        <f>+'LISTADO GENERAL '!B2672</f>
        <v>0</v>
      </c>
      <c r="C3160">
        <f>+'LISTADO GENERAL '!E2672</f>
        <v>0</v>
      </c>
      <c r="D3160">
        <f>+'LISTADO GENERAL '!F2672</f>
        <v>0</v>
      </c>
      <c r="E3160">
        <f>+'LISTADO GENERAL '!I2672</f>
        <v>0</v>
      </c>
      <c r="F3160" s="20">
        <f>+'LISTADO GENERAL '!S2672</f>
        <v>0</v>
      </c>
      <c r="G3160">
        <f>+'LISTADO GENERAL '!T2672</f>
        <v>0</v>
      </c>
      <c r="H3160" s="21">
        <f>+'LISTADO GENERAL '!O2672</f>
        <v>0</v>
      </c>
      <c r="I3160">
        <f t="shared" si="92"/>
        <v>0</v>
      </c>
      <c r="J3160">
        <f>IF('LISTADO GENERAL '!K2672="EXENTO",'REF2'!I3160,I3160*1.16)</f>
        <v>0</v>
      </c>
      <c r="K3160" t="b">
        <f t="shared" si="93"/>
        <v>0</v>
      </c>
      <c r="L3160">
        <f>'LISTADO GENERAL '!A2672</f>
        <v>0</v>
      </c>
    </row>
    <row r="3161" spans="1:12">
      <c r="A3161" s="22">
        <v>3160</v>
      </c>
      <c r="B3161">
        <f>+'LISTADO GENERAL '!B2673</f>
        <v>0</v>
      </c>
      <c r="C3161">
        <f>+'LISTADO GENERAL '!E2673</f>
        <v>0</v>
      </c>
      <c r="D3161">
        <f>+'LISTADO GENERAL '!F2673</f>
        <v>0</v>
      </c>
      <c r="E3161">
        <f>+'LISTADO GENERAL '!I2673</f>
        <v>0</v>
      </c>
      <c r="F3161" s="20">
        <f>+'LISTADO GENERAL '!S2673</f>
        <v>0</v>
      </c>
      <c r="G3161">
        <f>+'LISTADO GENERAL '!T2673</f>
        <v>0</v>
      </c>
      <c r="H3161" s="21">
        <f>+'LISTADO GENERAL '!O2673</f>
        <v>0</v>
      </c>
      <c r="I3161">
        <f t="shared" si="92"/>
        <v>0</v>
      </c>
      <c r="J3161">
        <f>IF('LISTADO GENERAL '!K2673="EXENTO",'REF2'!I3161,I3161*1.16)</f>
        <v>0</v>
      </c>
      <c r="K3161" t="b">
        <f t="shared" si="93"/>
        <v>0</v>
      </c>
      <c r="L3161">
        <f>'LISTADO GENERAL '!A2673</f>
        <v>0</v>
      </c>
    </row>
    <row r="3162" spans="1:12">
      <c r="A3162" s="22">
        <v>3161</v>
      </c>
      <c r="B3162">
        <f>+'LISTADO GENERAL '!B2674</f>
        <v>0</v>
      </c>
      <c r="C3162">
        <f>+'LISTADO GENERAL '!E2674</f>
        <v>0</v>
      </c>
      <c r="D3162">
        <f>+'LISTADO GENERAL '!F2674</f>
        <v>0</v>
      </c>
      <c r="E3162">
        <f>+'LISTADO GENERAL '!I2674</f>
        <v>0</v>
      </c>
      <c r="F3162" s="20">
        <f>+'LISTADO GENERAL '!S2674</f>
        <v>0</v>
      </c>
      <c r="G3162">
        <f>+'LISTADO GENERAL '!T2674</f>
        <v>0</v>
      </c>
      <c r="H3162" s="21">
        <f>+'LISTADO GENERAL '!O2674</f>
        <v>0</v>
      </c>
      <c r="I3162">
        <f t="shared" si="92"/>
        <v>0</v>
      </c>
      <c r="J3162">
        <f>IF('LISTADO GENERAL '!K2674="EXENTO",'REF2'!I3162,I3162*1.16)</f>
        <v>0</v>
      </c>
      <c r="K3162" t="b">
        <f t="shared" si="93"/>
        <v>0</v>
      </c>
      <c r="L3162">
        <f>'LISTADO GENERAL '!A2674</f>
        <v>0</v>
      </c>
    </row>
    <row r="3163" spans="1:12">
      <c r="A3163" s="22">
        <v>3162</v>
      </c>
      <c r="B3163">
        <f>+'LISTADO GENERAL '!B2675</f>
        <v>0</v>
      </c>
      <c r="C3163">
        <f>+'LISTADO GENERAL '!E2675</f>
        <v>0</v>
      </c>
      <c r="D3163">
        <f>+'LISTADO GENERAL '!F2675</f>
        <v>0</v>
      </c>
      <c r="E3163">
        <f>+'LISTADO GENERAL '!I2675</f>
        <v>0</v>
      </c>
      <c r="F3163" s="20">
        <f>+'LISTADO GENERAL '!S2675</f>
        <v>0</v>
      </c>
      <c r="G3163">
        <f>+'LISTADO GENERAL '!T2675</f>
        <v>0</v>
      </c>
      <c r="H3163" s="21">
        <f>+'LISTADO GENERAL '!O2675</f>
        <v>0</v>
      </c>
      <c r="I3163">
        <f t="shared" si="92"/>
        <v>0</v>
      </c>
      <c r="J3163">
        <f>IF('LISTADO GENERAL '!K2675="EXENTO",'REF2'!I3163,I3163*1.16)</f>
        <v>0</v>
      </c>
      <c r="K3163" t="b">
        <f t="shared" si="93"/>
        <v>0</v>
      </c>
      <c r="L3163">
        <f>'LISTADO GENERAL '!A2675</f>
        <v>0</v>
      </c>
    </row>
    <row r="3164" spans="1:12">
      <c r="A3164" s="22">
        <v>3163</v>
      </c>
      <c r="B3164">
        <f>+'LISTADO GENERAL '!B2676</f>
        <v>0</v>
      </c>
      <c r="C3164">
        <f>+'LISTADO GENERAL '!E2676</f>
        <v>0</v>
      </c>
      <c r="D3164">
        <f>+'LISTADO GENERAL '!F2676</f>
        <v>0</v>
      </c>
      <c r="E3164">
        <f>+'LISTADO GENERAL '!I2676</f>
        <v>0</v>
      </c>
      <c r="F3164" s="20">
        <f>+'LISTADO GENERAL '!S2676</f>
        <v>0</v>
      </c>
      <c r="G3164">
        <f>+'LISTADO GENERAL '!T2676</f>
        <v>0</v>
      </c>
      <c r="H3164" s="21">
        <f>+'LISTADO GENERAL '!O2676</f>
        <v>0</v>
      </c>
      <c r="I3164">
        <f t="shared" si="92"/>
        <v>0</v>
      </c>
      <c r="J3164">
        <f>IF('LISTADO GENERAL '!K2676="EXENTO",'REF2'!I3164,I3164*1.16)</f>
        <v>0</v>
      </c>
      <c r="K3164" t="b">
        <f t="shared" si="93"/>
        <v>0</v>
      </c>
      <c r="L3164">
        <f>'LISTADO GENERAL '!A2676</f>
        <v>0</v>
      </c>
    </row>
    <row r="3165" spans="1:12">
      <c r="A3165" s="22">
        <v>3164</v>
      </c>
      <c r="B3165">
        <f>+'LISTADO GENERAL '!B2677</f>
        <v>0</v>
      </c>
      <c r="C3165">
        <f>+'LISTADO GENERAL '!E2677</f>
        <v>0</v>
      </c>
      <c r="D3165">
        <f>+'LISTADO GENERAL '!F2677</f>
        <v>0</v>
      </c>
      <c r="E3165">
        <f>+'LISTADO GENERAL '!I2677</f>
        <v>0</v>
      </c>
      <c r="F3165" s="20">
        <f>+'LISTADO GENERAL '!S2677</f>
        <v>0</v>
      </c>
      <c r="G3165">
        <f>+'LISTADO GENERAL '!T2677</f>
        <v>0</v>
      </c>
      <c r="H3165" s="21">
        <f>+'LISTADO GENERAL '!O2677</f>
        <v>0</v>
      </c>
      <c r="I3165">
        <f t="shared" si="92"/>
        <v>0</v>
      </c>
      <c r="J3165">
        <f>IF('LISTADO GENERAL '!K2677="EXENTO",'REF2'!I3165,I3165*1.16)</f>
        <v>0</v>
      </c>
      <c r="K3165" t="b">
        <f t="shared" si="93"/>
        <v>0</v>
      </c>
      <c r="L3165">
        <f>'LISTADO GENERAL '!A2677</f>
        <v>0</v>
      </c>
    </row>
    <row r="3166" spans="1:12">
      <c r="A3166" s="22">
        <v>3165</v>
      </c>
      <c r="B3166">
        <f>+'LISTADO GENERAL '!B2678</f>
        <v>0</v>
      </c>
      <c r="C3166">
        <f>+'LISTADO GENERAL '!E2678</f>
        <v>0</v>
      </c>
      <c r="D3166">
        <f>+'LISTADO GENERAL '!F2678</f>
        <v>0</v>
      </c>
      <c r="E3166">
        <f>+'LISTADO GENERAL '!I2678</f>
        <v>0</v>
      </c>
      <c r="F3166" s="20">
        <f>+'LISTADO GENERAL '!S2678</f>
        <v>0</v>
      </c>
      <c r="G3166">
        <f>+'LISTADO GENERAL '!T2678</f>
        <v>0</v>
      </c>
      <c r="H3166" s="21">
        <f>+'LISTADO GENERAL '!O2678</f>
        <v>0</v>
      </c>
      <c r="I3166">
        <f t="shared" si="92"/>
        <v>0</v>
      </c>
      <c r="J3166">
        <f>IF('LISTADO GENERAL '!K2678="EXENTO",'REF2'!I3166,I3166*1.16)</f>
        <v>0</v>
      </c>
      <c r="K3166" t="b">
        <f t="shared" si="93"/>
        <v>0</v>
      </c>
      <c r="L3166">
        <f>'LISTADO GENERAL '!A2678</f>
        <v>0</v>
      </c>
    </row>
    <row r="3167" spans="1:12">
      <c r="A3167" s="22">
        <v>3166</v>
      </c>
      <c r="B3167">
        <f>+'LISTADO GENERAL '!B2679</f>
        <v>0</v>
      </c>
      <c r="C3167">
        <f>+'LISTADO GENERAL '!E2679</f>
        <v>0</v>
      </c>
      <c r="D3167">
        <f>+'LISTADO GENERAL '!F2679</f>
        <v>0</v>
      </c>
      <c r="E3167">
        <f>+'LISTADO GENERAL '!I2679</f>
        <v>0</v>
      </c>
      <c r="F3167" s="20">
        <f>+'LISTADO GENERAL '!S2679</f>
        <v>0</v>
      </c>
      <c r="G3167">
        <f>+'LISTADO GENERAL '!T2679</f>
        <v>0</v>
      </c>
      <c r="H3167" s="21">
        <f>+'LISTADO GENERAL '!O2679</f>
        <v>0</v>
      </c>
      <c r="I3167">
        <f t="shared" si="92"/>
        <v>0</v>
      </c>
      <c r="J3167">
        <f>IF('LISTADO GENERAL '!K2679="EXENTO",'REF2'!I3167,I3167*1.16)</f>
        <v>0</v>
      </c>
      <c r="K3167" t="b">
        <f t="shared" si="93"/>
        <v>0</v>
      </c>
      <c r="L3167">
        <f>'LISTADO GENERAL '!A2679</f>
        <v>0</v>
      </c>
    </row>
    <row r="3168" spans="1:12">
      <c r="A3168" s="22">
        <v>3167</v>
      </c>
      <c r="B3168">
        <f>+'LISTADO GENERAL '!B2680</f>
        <v>0</v>
      </c>
      <c r="C3168">
        <f>+'LISTADO GENERAL '!E2680</f>
        <v>0</v>
      </c>
      <c r="D3168">
        <f>+'LISTADO GENERAL '!F2680</f>
        <v>0</v>
      </c>
      <c r="E3168">
        <f>+'LISTADO GENERAL '!I2680</f>
        <v>0</v>
      </c>
      <c r="F3168" s="20">
        <f>+'LISTADO GENERAL '!S2680</f>
        <v>0</v>
      </c>
      <c r="G3168">
        <f>+'LISTADO GENERAL '!T2680</f>
        <v>0</v>
      </c>
      <c r="H3168" s="21">
        <f>+'LISTADO GENERAL '!O2680</f>
        <v>0</v>
      </c>
      <c r="I3168">
        <f t="shared" si="92"/>
        <v>0</v>
      </c>
      <c r="J3168">
        <f>IF('LISTADO GENERAL '!K2680="EXENTO",'REF2'!I3168,I3168*1.16)</f>
        <v>0</v>
      </c>
      <c r="K3168" t="b">
        <f t="shared" si="93"/>
        <v>0</v>
      </c>
      <c r="L3168">
        <f>'LISTADO GENERAL '!A2680</f>
        <v>0</v>
      </c>
    </row>
    <row r="3169" spans="1:12">
      <c r="A3169" s="22">
        <v>3168</v>
      </c>
      <c r="B3169">
        <f>+'LISTADO GENERAL '!B2681</f>
        <v>0</v>
      </c>
      <c r="C3169">
        <f>+'LISTADO GENERAL '!E2681</f>
        <v>0</v>
      </c>
      <c r="D3169">
        <f>+'LISTADO GENERAL '!F2681</f>
        <v>0</v>
      </c>
      <c r="E3169">
        <f>+'LISTADO GENERAL '!I2681</f>
        <v>0</v>
      </c>
      <c r="F3169" s="20">
        <f>+'LISTADO GENERAL '!S2681</f>
        <v>0</v>
      </c>
      <c r="G3169">
        <f>+'LISTADO GENERAL '!T2681</f>
        <v>0</v>
      </c>
      <c r="H3169" s="21">
        <f>+'LISTADO GENERAL '!O2681</f>
        <v>0</v>
      </c>
      <c r="I3169">
        <f t="shared" si="92"/>
        <v>0</v>
      </c>
      <c r="J3169">
        <f>IF('LISTADO GENERAL '!K2681="EXENTO",'REF2'!I3169,I3169*1.16)</f>
        <v>0</v>
      </c>
      <c r="K3169" t="b">
        <f t="shared" si="93"/>
        <v>0</v>
      </c>
      <c r="L3169">
        <f>'LISTADO GENERAL '!A2681</f>
        <v>0</v>
      </c>
    </row>
    <row r="3170" spans="1:12">
      <c r="A3170" s="22">
        <v>3169</v>
      </c>
      <c r="B3170">
        <f>+'LISTADO GENERAL '!B2682</f>
        <v>0</v>
      </c>
      <c r="C3170">
        <f>+'LISTADO GENERAL '!E2682</f>
        <v>0</v>
      </c>
      <c r="D3170">
        <f>+'LISTADO GENERAL '!F2682</f>
        <v>0</v>
      </c>
      <c r="E3170">
        <f>+'LISTADO GENERAL '!I2682</f>
        <v>0</v>
      </c>
      <c r="F3170" s="20">
        <f>+'LISTADO GENERAL '!S2682</f>
        <v>0</v>
      </c>
      <c r="G3170">
        <f>+'LISTADO GENERAL '!T2682</f>
        <v>0</v>
      </c>
      <c r="H3170" s="21">
        <f>+'LISTADO GENERAL '!O2682</f>
        <v>0</v>
      </c>
      <c r="I3170">
        <f t="shared" si="92"/>
        <v>0</v>
      </c>
      <c r="J3170">
        <f>IF('LISTADO GENERAL '!K2682="EXENTO",'REF2'!I3170,I3170*1.16)</f>
        <v>0</v>
      </c>
      <c r="K3170" t="b">
        <f t="shared" si="93"/>
        <v>0</v>
      </c>
      <c r="L3170">
        <f>'LISTADO GENERAL '!A2682</f>
        <v>0</v>
      </c>
    </row>
    <row r="3171" spans="1:12">
      <c r="A3171" s="22">
        <v>3170</v>
      </c>
      <c r="B3171">
        <f>+'LISTADO GENERAL '!B2683</f>
        <v>0</v>
      </c>
      <c r="C3171">
        <f>+'LISTADO GENERAL '!E2683</f>
        <v>0</v>
      </c>
      <c r="D3171">
        <f>+'LISTADO GENERAL '!F2683</f>
        <v>0</v>
      </c>
      <c r="E3171">
        <f>+'LISTADO GENERAL '!I2683</f>
        <v>0</v>
      </c>
      <c r="F3171" s="20">
        <f>+'LISTADO GENERAL '!S2683</f>
        <v>0</v>
      </c>
      <c r="G3171">
        <f>+'LISTADO GENERAL '!T2683</f>
        <v>0</v>
      </c>
      <c r="H3171" s="21">
        <f>+'LISTADO GENERAL '!O2683</f>
        <v>0</v>
      </c>
      <c r="I3171">
        <f t="shared" si="92"/>
        <v>0</v>
      </c>
      <c r="J3171">
        <f>IF('LISTADO GENERAL '!K2683="EXENTO",'REF2'!I3171,I3171*1.16)</f>
        <v>0</v>
      </c>
      <c r="K3171" t="b">
        <f t="shared" si="93"/>
        <v>0</v>
      </c>
      <c r="L3171">
        <f>'LISTADO GENERAL '!A2683</f>
        <v>0</v>
      </c>
    </row>
    <row r="3172" spans="1:12">
      <c r="A3172" s="22">
        <v>3171</v>
      </c>
      <c r="B3172">
        <f>+'LISTADO GENERAL '!B2684</f>
        <v>0</v>
      </c>
      <c r="C3172">
        <f>+'LISTADO GENERAL '!E2684</f>
        <v>0</v>
      </c>
      <c r="D3172">
        <f>+'LISTADO GENERAL '!F2684</f>
        <v>0</v>
      </c>
      <c r="E3172">
        <f>+'LISTADO GENERAL '!I2684</f>
        <v>0</v>
      </c>
      <c r="F3172" s="20">
        <f>+'LISTADO GENERAL '!S2684</f>
        <v>0</v>
      </c>
      <c r="G3172">
        <f>+'LISTADO GENERAL '!T2684</f>
        <v>0</v>
      </c>
      <c r="H3172" s="21">
        <f>+'LISTADO GENERAL '!O2684</f>
        <v>0</v>
      </c>
      <c r="I3172">
        <f t="shared" si="92"/>
        <v>0</v>
      </c>
      <c r="J3172">
        <f>IF('LISTADO GENERAL '!K2684="EXENTO",'REF2'!I3172,I3172*1.16)</f>
        <v>0</v>
      </c>
      <c r="K3172" t="b">
        <f t="shared" si="93"/>
        <v>0</v>
      </c>
      <c r="L3172">
        <f>'LISTADO GENERAL '!A2684</f>
        <v>0</v>
      </c>
    </row>
    <row r="3173" spans="1:12">
      <c r="A3173" s="22">
        <v>3172</v>
      </c>
      <c r="B3173">
        <f>+'LISTADO GENERAL '!B2685</f>
        <v>0</v>
      </c>
      <c r="C3173">
        <f>+'LISTADO GENERAL '!E2685</f>
        <v>0</v>
      </c>
      <c r="D3173">
        <f>+'LISTADO GENERAL '!F2685</f>
        <v>0</v>
      </c>
      <c r="E3173">
        <f>+'LISTADO GENERAL '!I2685</f>
        <v>0</v>
      </c>
      <c r="F3173" s="20">
        <f>+'LISTADO GENERAL '!S2685</f>
        <v>0</v>
      </c>
      <c r="G3173">
        <f>+'LISTADO GENERAL '!T2685</f>
        <v>0</v>
      </c>
      <c r="H3173" s="21">
        <f>+'LISTADO GENERAL '!O2685</f>
        <v>0</v>
      </c>
      <c r="I3173">
        <f t="shared" si="92"/>
        <v>0</v>
      </c>
      <c r="J3173">
        <f>IF('LISTADO GENERAL '!K2685="EXENTO",'REF2'!I3173,I3173*1.16)</f>
        <v>0</v>
      </c>
      <c r="K3173" t="b">
        <f t="shared" si="93"/>
        <v>0</v>
      </c>
      <c r="L3173">
        <f>'LISTADO GENERAL '!A2685</f>
        <v>0</v>
      </c>
    </row>
    <row r="3174" spans="1:12">
      <c r="A3174" s="22">
        <v>3173</v>
      </c>
      <c r="B3174">
        <f>+'LISTADO GENERAL '!B2686</f>
        <v>0</v>
      </c>
      <c r="C3174">
        <f>+'LISTADO GENERAL '!E2686</f>
        <v>0</v>
      </c>
      <c r="D3174">
        <f>+'LISTADO GENERAL '!F2686</f>
        <v>0</v>
      </c>
      <c r="E3174">
        <f>+'LISTADO GENERAL '!I2686</f>
        <v>0</v>
      </c>
      <c r="F3174" s="20">
        <f>+'LISTADO GENERAL '!S2686</f>
        <v>0</v>
      </c>
      <c r="G3174">
        <f>+'LISTADO GENERAL '!T2686</f>
        <v>0</v>
      </c>
      <c r="H3174" s="21">
        <f>+'LISTADO GENERAL '!O2686</f>
        <v>0</v>
      </c>
      <c r="I3174">
        <f t="shared" si="92"/>
        <v>0</v>
      </c>
      <c r="J3174">
        <f>IF('LISTADO GENERAL '!K2686="EXENTO",'REF2'!I3174,I3174*1.16)</f>
        <v>0</v>
      </c>
      <c r="K3174" t="b">
        <f t="shared" si="93"/>
        <v>0</v>
      </c>
      <c r="L3174">
        <f>'LISTADO GENERAL '!A2686</f>
        <v>0</v>
      </c>
    </row>
    <row r="3175" spans="1:12">
      <c r="A3175" s="22">
        <v>3174</v>
      </c>
      <c r="B3175">
        <f>+'LISTADO GENERAL '!B2687</f>
        <v>0</v>
      </c>
      <c r="C3175">
        <f>+'LISTADO GENERAL '!E2687</f>
        <v>0</v>
      </c>
      <c r="D3175">
        <f>+'LISTADO GENERAL '!F2687</f>
        <v>0</v>
      </c>
      <c r="E3175">
        <f>+'LISTADO GENERAL '!I2687</f>
        <v>0</v>
      </c>
      <c r="F3175" s="20">
        <f>+'LISTADO GENERAL '!S2687</f>
        <v>0</v>
      </c>
      <c r="G3175">
        <f>+'LISTADO GENERAL '!T2687</f>
        <v>0</v>
      </c>
      <c r="H3175" s="21">
        <f>+'LISTADO GENERAL '!O2687</f>
        <v>0</v>
      </c>
      <c r="I3175">
        <f t="shared" si="92"/>
        <v>0</v>
      </c>
      <c r="J3175">
        <f>IF('LISTADO GENERAL '!K2687="EXENTO",'REF2'!I3175,I3175*1.16)</f>
        <v>0</v>
      </c>
      <c r="K3175" t="b">
        <f t="shared" si="93"/>
        <v>0</v>
      </c>
      <c r="L3175">
        <f>'LISTADO GENERAL '!A2687</f>
        <v>0</v>
      </c>
    </row>
    <row r="3176" spans="1:12">
      <c r="A3176" s="22">
        <v>3175</v>
      </c>
      <c r="B3176">
        <f>+'LISTADO GENERAL '!B2688</f>
        <v>0</v>
      </c>
      <c r="C3176">
        <f>+'LISTADO GENERAL '!E2688</f>
        <v>0</v>
      </c>
      <c r="D3176">
        <f>+'LISTADO GENERAL '!F2688</f>
        <v>0</v>
      </c>
      <c r="E3176">
        <f>+'LISTADO GENERAL '!I2688</f>
        <v>0</v>
      </c>
      <c r="F3176" s="20">
        <f>+'LISTADO GENERAL '!S2688</f>
        <v>0</v>
      </c>
      <c r="G3176">
        <f>+'LISTADO GENERAL '!T2688</f>
        <v>0</v>
      </c>
      <c r="H3176" s="21">
        <f>+'LISTADO GENERAL '!O2688</f>
        <v>0</v>
      </c>
      <c r="I3176">
        <f t="shared" si="92"/>
        <v>0</v>
      </c>
      <c r="J3176">
        <f>IF('LISTADO GENERAL '!K2688="EXENTO",'REF2'!I3176,I3176*1.16)</f>
        <v>0</v>
      </c>
      <c r="K3176" t="b">
        <f t="shared" si="93"/>
        <v>0</v>
      </c>
      <c r="L3176">
        <f>'LISTADO GENERAL '!A2688</f>
        <v>0</v>
      </c>
    </row>
    <row r="3177" spans="1:12">
      <c r="A3177" s="22">
        <v>3176</v>
      </c>
      <c r="B3177">
        <f>+'LISTADO GENERAL '!B2689</f>
        <v>0</v>
      </c>
      <c r="C3177">
        <f>+'LISTADO GENERAL '!E2689</f>
        <v>0</v>
      </c>
      <c r="D3177">
        <f>+'LISTADO GENERAL '!F2689</f>
        <v>0</v>
      </c>
      <c r="E3177">
        <f>+'LISTADO GENERAL '!I2689</f>
        <v>0</v>
      </c>
      <c r="F3177" s="20">
        <f>+'LISTADO GENERAL '!S2689</f>
        <v>0</v>
      </c>
      <c r="G3177">
        <f>+'LISTADO GENERAL '!T2689</f>
        <v>0</v>
      </c>
      <c r="H3177" s="21">
        <f>+'LISTADO GENERAL '!O2689</f>
        <v>0</v>
      </c>
      <c r="I3177">
        <f t="shared" si="92"/>
        <v>0</v>
      </c>
      <c r="J3177">
        <f>IF('LISTADO GENERAL '!K2689="EXENTO",'REF2'!I3177,I3177*1.16)</f>
        <v>0</v>
      </c>
      <c r="K3177" t="b">
        <f t="shared" si="93"/>
        <v>0</v>
      </c>
      <c r="L3177">
        <f>'LISTADO GENERAL '!A2689</f>
        <v>0</v>
      </c>
    </row>
    <row r="3178" spans="1:12">
      <c r="A3178" s="22">
        <v>3177</v>
      </c>
      <c r="B3178">
        <f>+'LISTADO GENERAL '!B2690</f>
        <v>0</v>
      </c>
      <c r="C3178">
        <f>+'LISTADO GENERAL '!E2690</f>
        <v>0</v>
      </c>
      <c r="D3178">
        <f>+'LISTADO GENERAL '!F2690</f>
        <v>0</v>
      </c>
      <c r="E3178">
        <f>+'LISTADO GENERAL '!I2690</f>
        <v>0</v>
      </c>
      <c r="F3178" s="20">
        <f>+'LISTADO GENERAL '!S2690</f>
        <v>0</v>
      </c>
      <c r="G3178">
        <f>+'LISTADO GENERAL '!T2690</f>
        <v>0</v>
      </c>
      <c r="H3178" s="21">
        <f>+'LISTADO GENERAL '!O2690</f>
        <v>0</v>
      </c>
      <c r="I3178">
        <f t="shared" si="92"/>
        <v>0</v>
      </c>
      <c r="J3178">
        <f>IF('LISTADO GENERAL '!K2690="EXENTO",'REF2'!I3178,I3178*1.16)</f>
        <v>0</v>
      </c>
      <c r="K3178" t="b">
        <f t="shared" si="93"/>
        <v>0</v>
      </c>
      <c r="L3178">
        <f>'LISTADO GENERAL '!A2690</f>
        <v>0</v>
      </c>
    </row>
    <row r="3179" spans="1:12">
      <c r="A3179" s="22">
        <v>3178</v>
      </c>
      <c r="B3179">
        <f>+'LISTADO GENERAL '!B2691</f>
        <v>0</v>
      </c>
      <c r="C3179">
        <f>+'LISTADO GENERAL '!E2691</f>
        <v>0</v>
      </c>
      <c r="D3179">
        <f>+'LISTADO GENERAL '!F2691</f>
        <v>0</v>
      </c>
      <c r="E3179">
        <f>+'LISTADO GENERAL '!I2691</f>
        <v>0</v>
      </c>
      <c r="F3179" s="20">
        <f>+'LISTADO GENERAL '!S2691</f>
        <v>0</v>
      </c>
      <c r="G3179">
        <f>+'LISTADO GENERAL '!T2691</f>
        <v>0</v>
      </c>
      <c r="H3179" s="21">
        <f>+'LISTADO GENERAL '!O2691</f>
        <v>0</v>
      </c>
      <c r="I3179">
        <f t="shared" si="92"/>
        <v>0</v>
      </c>
      <c r="J3179">
        <f>IF('LISTADO GENERAL '!K2691="EXENTO",'REF2'!I3179,I3179*1.16)</f>
        <v>0</v>
      </c>
      <c r="K3179" t="b">
        <f t="shared" si="93"/>
        <v>0</v>
      </c>
      <c r="L3179">
        <f>'LISTADO GENERAL '!A2691</f>
        <v>0</v>
      </c>
    </row>
    <row r="3180" spans="1:12">
      <c r="A3180" s="22">
        <v>3179</v>
      </c>
      <c r="B3180">
        <f>+'LISTADO GENERAL '!B2692</f>
        <v>0</v>
      </c>
      <c r="C3180">
        <f>+'LISTADO GENERAL '!E2692</f>
        <v>0</v>
      </c>
      <c r="D3180">
        <f>+'LISTADO GENERAL '!F2692</f>
        <v>0</v>
      </c>
      <c r="E3180">
        <f>+'LISTADO GENERAL '!I2692</f>
        <v>0</v>
      </c>
      <c r="F3180" s="20">
        <f>+'LISTADO GENERAL '!S2692</f>
        <v>0</v>
      </c>
      <c r="G3180">
        <f>+'LISTADO GENERAL '!T2692</f>
        <v>0</v>
      </c>
      <c r="H3180" s="21">
        <f>+'LISTADO GENERAL '!O2692</f>
        <v>0</v>
      </c>
      <c r="I3180">
        <f t="shared" si="92"/>
        <v>0</v>
      </c>
      <c r="J3180">
        <f>IF('LISTADO GENERAL '!K2692="EXENTO",'REF2'!I3180,I3180*1.16)</f>
        <v>0</v>
      </c>
      <c r="K3180" t="b">
        <f t="shared" si="93"/>
        <v>0</v>
      </c>
      <c r="L3180">
        <f>'LISTADO GENERAL '!A2692</f>
        <v>0</v>
      </c>
    </row>
    <row r="3181" spans="1:12">
      <c r="A3181" s="22">
        <v>3180</v>
      </c>
      <c r="B3181">
        <f>+'LISTADO GENERAL '!B2693</f>
        <v>0</v>
      </c>
      <c r="C3181">
        <f>+'LISTADO GENERAL '!E2693</f>
        <v>0</v>
      </c>
      <c r="D3181">
        <f>+'LISTADO GENERAL '!F2693</f>
        <v>0</v>
      </c>
      <c r="E3181">
        <f>+'LISTADO GENERAL '!I2693</f>
        <v>0</v>
      </c>
      <c r="F3181" s="20">
        <f>+'LISTADO GENERAL '!S2693</f>
        <v>0</v>
      </c>
      <c r="G3181">
        <f>+'LISTADO GENERAL '!T2693</f>
        <v>0</v>
      </c>
      <c r="H3181" s="21">
        <f>+'LISTADO GENERAL '!O2693</f>
        <v>0</v>
      </c>
      <c r="I3181">
        <f t="shared" si="92"/>
        <v>0</v>
      </c>
      <c r="J3181">
        <f>IF('LISTADO GENERAL '!K2693="EXENTO",'REF2'!I3181,I3181*1.16)</f>
        <v>0</v>
      </c>
      <c r="K3181" t="b">
        <f t="shared" si="93"/>
        <v>0</v>
      </c>
      <c r="L3181">
        <f>'LISTADO GENERAL '!A2693</f>
        <v>0</v>
      </c>
    </row>
    <row r="3182" spans="1:12">
      <c r="A3182" s="22">
        <v>3181</v>
      </c>
      <c r="B3182">
        <f>+'LISTADO GENERAL '!B2694</f>
        <v>0</v>
      </c>
      <c r="C3182">
        <f>+'LISTADO GENERAL '!E2694</f>
        <v>0</v>
      </c>
      <c r="D3182">
        <f>+'LISTADO GENERAL '!F2694</f>
        <v>0</v>
      </c>
      <c r="E3182">
        <f>+'LISTADO GENERAL '!I2694</f>
        <v>0</v>
      </c>
      <c r="F3182" s="20">
        <f>+'LISTADO GENERAL '!S2694</f>
        <v>0</v>
      </c>
      <c r="G3182">
        <f>+'LISTADO GENERAL '!T2694</f>
        <v>0</v>
      </c>
      <c r="H3182" s="21">
        <f>+'LISTADO GENERAL '!O2694</f>
        <v>0</v>
      </c>
      <c r="I3182">
        <f t="shared" si="92"/>
        <v>0</v>
      </c>
      <c r="J3182">
        <f>IF('LISTADO GENERAL '!K2694="EXENTO",'REF2'!I3182,I3182*1.16)</f>
        <v>0</v>
      </c>
      <c r="K3182" t="b">
        <f t="shared" si="93"/>
        <v>0</v>
      </c>
      <c r="L3182">
        <f>'LISTADO GENERAL '!A2694</f>
        <v>0</v>
      </c>
    </row>
    <row r="3183" spans="1:12">
      <c r="A3183" s="22">
        <v>3182</v>
      </c>
      <c r="B3183">
        <f>+'LISTADO GENERAL '!B2695</f>
        <v>0</v>
      </c>
      <c r="C3183">
        <f>+'LISTADO GENERAL '!E2695</f>
        <v>0</v>
      </c>
      <c r="D3183">
        <f>+'LISTADO GENERAL '!F2695</f>
        <v>0</v>
      </c>
      <c r="E3183">
        <f>+'LISTADO GENERAL '!I2695</f>
        <v>0</v>
      </c>
      <c r="F3183" s="20">
        <f>+'LISTADO GENERAL '!S2695</f>
        <v>0</v>
      </c>
      <c r="G3183">
        <f>+'LISTADO GENERAL '!T2695</f>
        <v>0</v>
      </c>
      <c r="H3183" s="21">
        <f>+'LISTADO GENERAL '!O2695</f>
        <v>0</v>
      </c>
      <c r="I3183">
        <f t="shared" si="92"/>
        <v>0</v>
      </c>
      <c r="J3183">
        <f>IF('LISTADO GENERAL '!K2695="EXENTO",'REF2'!I3183,I3183*1.16)</f>
        <v>0</v>
      </c>
      <c r="K3183" t="b">
        <f t="shared" si="93"/>
        <v>0</v>
      </c>
      <c r="L3183">
        <f>'LISTADO GENERAL '!A2695</f>
        <v>0</v>
      </c>
    </row>
    <row r="3184" spans="1:12">
      <c r="A3184" s="22">
        <v>3183</v>
      </c>
      <c r="B3184">
        <f>+'LISTADO GENERAL '!B2696</f>
        <v>0</v>
      </c>
      <c r="C3184">
        <f>+'LISTADO GENERAL '!E2696</f>
        <v>0</v>
      </c>
      <c r="D3184">
        <f>+'LISTADO GENERAL '!F2696</f>
        <v>0</v>
      </c>
      <c r="E3184">
        <f>+'LISTADO GENERAL '!I2696</f>
        <v>0</v>
      </c>
      <c r="F3184" s="20">
        <f>+'LISTADO GENERAL '!S2696</f>
        <v>0</v>
      </c>
      <c r="G3184">
        <f>+'LISTADO GENERAL '!T2696</f>
        <v>0</v>
      </c>
      <c r="H3184" s="21">
        <f>+'LISTADO GENERAL '!O2696</f>
        <v>0</v>
      </c>
      <c r="I3184">
        <f t="shared" si="92"/>
        <v>0</v>
      </c>
      <c r="J3184">
        <f>IF('LISTADO GENERAL '!K2696="EXENTO",'REF2'!I3184,I3184*1.16)</f>
        <v>0</v>
      </c>
      <c r="K3184" t="b">
        <f t="shared" si="93"/>
        <v>0</v>
      </c>
      <c r="L3184">
        <f>'LISTADO GENERAL '!A2696</f>
        <v>0</v>
      </c>
    </row>
    <row r="3185" spans="1:12">
      <c r="A3185" s="22">
        <v>3184</v>
      </c>
      <c r="B3185">
        <f>+'LISTADO GENERAL '!B2697</f>
        <v>0</v>
      </c>
      <c r="C3185">
        <f>+'LISTADO GENERAL '!E2697</f>
        <v>0</v>
      </c>
      <c r="D3185">
        <f>+'LISTADO GENERAL '!F2697</f>
        <v>0</v>
      </c>
      <c r="E3185">
        <f>+'LISTADO GENERAL '!I2697</f>
        <v>0</v>
      </c>
      <c r="F3185" s="20">
        <f>+'LISTADO GENERAL '!S2697</f>
        <v>0</v>
      </c>
      <c r="G3185">
        <f>+'LISTADO GENERAL '!T2697</f>
        <v>0</v>
      </c>
      <c r="H3185" s="21">
        <f>+'LISTADO GENERAL '!O2697</f>
        <v>0</v>
      </c>
      <c r="I3185">
        <f t="shared" si="92"/>
        <v>0</v>
      </c>
      <c r="J3185">
        <f>IF('LISTADO GENERAL '!K2697="EXENTO",'REF2'!I3185,I3185*1.16)</f>
        <v>0</v>
      </c>
      <c r="K3185" t="b">
        <f t="shared" si="93"/>
        <v>0</v>
      </c>
      <c r="L3185">
        <f>'LISTADO GENERAL '!A2697</f>
        <v>0</v>
      </c>
    </row>
    <row r="3186" spans="1:12">
      <c r="A3186" s="22">
        <v>3185</v>
      </c>
      <c r="B3186">
        <f>+'LISTADO GENERAL '!B2698</f>
        <v>0</v>
      </c>
      <c r="C3186">
        <f>+'LISTADO GENERAL '!E2698</f>
        <v>0</v>
      </c>
      <c r="D3186">
        <f>+'LISTADO GENERAL '!F2698</f>
        <v>0</v>
      </c>
      <c r="E3186">
        <f>+'LISTADO GENERAL '!I2698</f>
        <v>0</v>
      </c>
      <c r="F3186" s="20">
        <f>+'LISTADO GENERAL '!S2698</f>
        <v>0</v>
      </c>
      <c r="G3186">
        <f>+'LISTADO GENERAL '!T2698</f>
        <v>0</v>
      </c>
      <c r="H3186" s="21">
        <f>+'LISTADO GENERAL '!O2698</f>
        <v>0</v>
      </c>
      <c r="I3186">
        <f t="shared" si="92"/>
        <v>0</v>
      </c>
      <c r="J3186">
        <f>IF('LISTADO GENERAL '!K2698="EXENTO",'REF2'!I3186,I3186*1.16)</f>
        <v>0</v>
      </c>
      <c r="K3186" t="b">
        <f t="shared" si="93"/>
        <v>0</v>
      </c>
      <c r="L3186">
        <f>'LISTADO GENERAL '!A2698</f>
        <v>0</v>
      </c>
    </row>
    <row r="3187" spans="1:12">
      <c r="A3187" s="22">
        <v>3186</v>
      </c>
      <c r="B3187">
        <f>+'LISTADO GENERAL '!B2699</f>
        <v>0</v>
      </c>
      <c r="C3187">
        <f>+'LISTADO GENERAL '!E2699</f>
        <v>0</v>
      </c>
      <c r="D3187">
        <f>+'LISTADO GENERAL '!F2699</f>
        <v>0</v>
      </c>
      <c r="E3187">
        <f>+'LISTADO GENERAL '!I2699</f>
        <v>0</v>
      </c>
      <c r="F3187" s="20">
        <f>+'LISTADO GENERAL '!S2699</f>
        <v>0</v>
      </c>
      <c r="G3187">
        <f>+'LISTADO GENERAL '!T2699</f>
        <v>0</v>
      </c>
      <c r="H3187" s="21">
        <f>+'LISTADO GENERAL '!O2699</f>
        <v>0</v>
      </c>
      <c r="I3187">
        <f t="shared" si="92"/>
        <v>0</v>
      </c>
      <c r="J3187">
        <f>IF('LISTADO GENERAL '!K2699="EXENTO",'REF2'!I3187,I3187*1.16)</f>
        <v>0</v>
      </c>
      <c r="K3187" t="b">
        <f t="shared" si="93"/>
        <v>0</v>
      </c>
      <c r="L3187">
        <f>'LISTADO GENERAL '!A2699</f>
        <v>0</v>
      </c>
    </row>
    <row r="3188" spans="1:12">
      <c r="A3188" s="22">
        <v>3187</v>
      </c>
      <c r="B3188">
        <f>+'LISTADO GENERAL '!B2700</f>
        <v>0</v>
      </c>
      <c r="C3188">
        <f>+'LISTADO GENERAL '!E2700</f>
        <v>0</v>
      </c>
      <c r="D3188">
        <f>+'LISTADO GENERAL '!F2700</f>
        <v>0</v>
      </c>
      <c r="E3188">
        <f>+'LISTADO GENERAL '!I2700</f>
        <v>0</v>
      </c>
      <c r="F3188" s="20">
        <f>+'LISTADO GENERAL '!S2700</f>
        <v>0</v>
      </c>
      <c r="G3188">
        <f>+'LISTADO GENERAL '!T2700</f>
        <v>0</v>
      </c>
      <c r="H3188" s="21">
        <f>+'LISTADO GENERAL '!O2700</f>
        <v>0</v>
      </c>
      <c r="I3188">
        <f t="shared" si="92"/>
        <v>0</v>
      </c>
      <c r="J3188">
        <f>IF('LISTADO GENERAL '!K2700="EXENTO",'REF2'!I3188,I3188*1.16)</f>
        <v>0</v>
      </c>
      <c r="K3188" t="b">
        <f t="shared" si="93"/>
        <v>0</v>
      </c>
      <c r="L3188">
        <f>'LISTADO GENERAL '!A2700</f>
        <v>0</v>
      </c>
    </row>
    <row r="3189" spans="1:12">
      <c r="A3189" s="22">
        <v>3188</v>
      </c>
      <c r="B3189">
        <f>+'LISTADO GENERAL '!B2701</f>
        <v>0</v>
      </c>
      <c r="C3189">
        <f>+'LISTADO GENERAL '!E2701</f>
        <v>0</v>
      </c>
      <c r="D3189">
        <f>+'LISTADO GENERAL '!F2701</f>
        <v>0</v>
      </c>
      <c r="E3189">
        <f>+'LISTADO GENERAL '!I2701</f>
        <v>0</v>
      </c>
      <c r="F3189" s="20">
        <f>+'LISTADO GENERAL '!S2701</f>
        <v>0</v>
      </c>
      <c r="G3189">
        <f>+'LISTADO GENERAL '!T2701</f>
        <v>0</v>
      </c>
      <c r="H3189" s="21">
        <f>+'LISTADO GENERAL '!O2701</f>
        <v>0</v>
      </c>
      <c r="I3189">
        <f t="shared" si="92"/>
        <v>0</v>
      </c>
      <c r="J3189">
        <f>IF('LISTADO GENERAL '!K2701="EXENTO",'REF2'!I3189,I3189*1.16)</f>
        <v>0</v>
      </c>
      <c r="K3189" t="b">
        <f t="shared" si="93"/>
        <v>0</v>
      </c>
      <c r="L3189">
        <f>'LISTADO GENERAL '!A2701</f>
        <v>0</v>
      </c>
    </row>
    <row r="3190" spans="1:12">
      <c r="A3190" s="22">
        <v>3189</v>
      </c>
      <c r="B3190">
        <f>+'LISTADO GENERAL '!B2702</f>
        <v>0</v>
      </c>
      <c r="C3190">
        <f>+'LISTADO GENERAL '!E2702</f>
        <v>0</v>
      </c>
      <c r="D3190">
        <f>+'LISTADO GENERAL '!F2702</f>
        <v>0</v>
      </c>
      <c r="E3190">
        <f>+'LISTADO GENERAL '!I2702</f>
        <v>0</v>
      </c>
      <c r="F3190" s="20">
        <f>+'LISTADO GENERAL '!S2702</f>
        <v>0</v>
      </c>
      <c r="G3190">
        <f>+'LISTADO GENERAL '!T2702</f>
        <v>0</v>
      </c>
      <c r="H3190" s="21">
        <f>+'LISTADO GENERAL '!O2702</f>
        <v>0</v>
      </c>
      <c r="I3190">
        <f t="shared" si="92"/>
        <v>0</v>
      </c>
      <c r="J3190">
        <f>IF('LISTADO GENERAL '!K2702="EXENTO",'REF2'!I3190,I3190*1.16)</f>
        <v>0</v>
      </c>
      <c r="K3190" t="b">
        <f t="shared" si="93"/>
        <v>0</v>
      </c>
      <c r="L3190">
        <f>'LISTADO GENERAL '!A2702</f>
        <v>0</v>
      </c>
    </row>
    <row r="3191" spans="1:12">
      <c r="A3191" s="22">
        <v>3190</v>
      </c>
      <c r="B3191">
        <f>+'LISTADO GENERAL '!B2703</f>
        <v>0</v>
      </c>
      <c r="C3191">
        <f>+'LISTADO GENERAL '!E2703</f>
        <v>0</v>
      </c>
      <c r="D3191">
        <f>+'LISTADO GENERAL '!F2703</f>
        <v>0</v>
      </c>
      <c r="E3191">
        <f>+'LISTADO GENERAL '!I2703</f>
        <v>0</v>
      </c>
      <c r="F3191" s="20">
        <f>+'LISTADO GENERAL '!S2703</f>
        <v>0</v>
      </c>
      <c r="G3191">
        <f>+'LISTADO GENERAL '!T2703</f>
        <v>0</v>
      </c>
      <c r="H3191" s="21">
        <f>+'LISTADO GENERAL '!O2703</f>
        <v>0</v>
      </c>
      <c r="I3191">
        <f t="shared" si="92"/>
        <v>0</v>
      </c>
      <c r="J3191">
        <f>IF('LISTADO GENERAL '!K2703="EXENTO",'REF2'!I3191,I3191*1.16)</f>
        <v>0</v>
      </c>
      <c r="K3191" t="b">
        <f t="shared" si="93"/>
        <v>0</v>
      </c>
      <c r="L3191">
        <f>'LISTADO GENERAL '!A2703</f>
        <v>0</v>
      </c>
    </row>
    <row r="3192" spans="1:12">
      <c r="A3192" s="22">
        <v>3191</v>
      </c>
      <c r="B3192">
        <f>+'LISTADO GENERAL '!B2704</f>
        <v>0</v>
      </c>
      <c r="C3192">
        <f>+'LISTADO GENERAL '!E2704</f>
        <v>0</v>
      </c>
      <c r="D3192">
        <f>+'LISTADO GENERAL '!F2704</f>
        <v>0</v>
      </c>
      <c r="E3192">
        <f>+'LISTADO GENERAL '!I2704</f>
        <v>0</v>
      </c>
      <c r="F3192" s="20">
        <f>+'LISTADO GENERAL '!S2704</f>
        <v>0</v>
      </c>
      <c r="G3192">
        <f>+'LISTADO GENERAL '!T2704</f>
        <v>0</v>
      </c>
      <c r="H3192" s="21">
        <f>+'LISTADO GENERAL '!O2704</f>
        <v>0</v>
      </c>
      <c r="I3192">
        <f t="shared" si="92"/>
        <v>0</v>
      </c>
      <c r="J3192">
        <f>IF('LISTADO GENERAL '!K2704="EXENTO",'REF2'!I3192,I3192*1.16)</f>
        <v>0</v>
      </c>
      <c r="K3192" t="b">
        <f t="shared" si="93"/>
        <v>0</v>
      </c>
      <c r="L3192">
        <f>'LISTADO GENERAL '!A2704</f>
        <v>0</v>
      </c>
    </row>
    <row r="3193" spans="1:12">
      <c r="A3193" s="22">
        <v>3192</v>
      </c>
      <c r="B3193">
        <f>+'LISTADO GENERAL '!B2705</f>
        <v>0</v>
      </c>
      <c r="C3193">
        <f>+'LISTADO GENERAL '!E2705</f>
        <v>0</v>
      </c>
      <c r="D3193">
        <f>+'LISTADO GENERAL '!F2705</f>
        <v>0</v>
      </c>
      <c r="E3193">
        <f>+'LISTADO GENERAL '!I2705</f>
        <v>0</v>
      </c>
      <c r="F3193" s="20">
        <f>+'LISTADO GENERAL '!S2705</f>
        <v>0</v>
      </c>
      <c r="G3193">
        <f>+'LISTADO GENERAL '!T2705</f>
        <v>0</v>
      </c>
      <c r="H3193" s="21">
        <f>+'LISTADO GENERAL '!O2705</f>
        <v>0</v>
      </c>
      <c r="I3193">
        <f t="shared" si="92"/>
        <v>0</v>
      </c>
      <c r="J3193">
        <f>IF('LISTADO GENERAL '!K2705="EXENTO",'REF2'!I3193,I3193*1.16)</f>
        <v>0</v>
      </c>
      <c r="K3193" t="b">
        <f t="shared" si="93"/>
        <v>0</v>
      </c>
      <c r="L3193">
        <f>'LISTADO GENERAL '!A2705</f>
        <v>0</v>
      </c>
    </row>
    <row r="3194" spans="1:12">
      <c r="A3194" s="22">
        <v>3193</v>
      </c>
      <c r="B3194">
        <f>+'LISTADO GENERAL '!B2706</f>
        <v>0</v>
      </c>
      <c r="C3194">
        <f>+'LISTADO GENERAL '!E2706</f>
        <v>0</v>
      </c>
      <c r="D3194">
        <f>+'LISTADO GENERAL '!F2706</f>
        <v>0</v>
      </c>
      <c r="E3194">
        <f>+'LISTADO GENERAL '!I2706</f>
        <v>0</v>
      </c>
      <c r="F3194" s="20">
        <f>+'LISTADO GENERAL '!S2706</f>
        <v>0</v>
      </c>
      <c r="G3194">
        <f>+'LISTADO GENERAL '!T2706</f>
        <v>0</v>
      </c>
      <c r="H3194" s="21">
        <f>+'LISTADO GENERAL '!O2706</f>
        <v>0</v>
      </c>
      <c r="I3194">
        <f t="shared" si="92"/>
        <v>0</v>
      </c>
      <c r="J3194">
        <f>IF('LISTADO GENERAL '!K2706="EXENTO",'REF2'!I3194,I3194*1.16)</f>
        <v>0</v>
      </c>
      <c r="K3194" t="b">
        <f t="shared" si="93"/>
        <v>0</v>
      </c>
      <c r="L3194">
        <f>'LISTADO GENERAL '!A2706</f>
        <v>0</v>
      </c>
    </row>
    <row r="3195" spans="1:12">
      <c r="A3195" s="22">
        <v>3194</v>
      </c>
      <c r="B3195">
        <f>+'LISTADO GENERAL '!B2707</f>
        <v>0</v>
      </c>
      <c r="C3195">
        <f>+'LISTADO GENERAL '!E2707</f>
        <v>0</v>
      </c>
      <c r="D3195">
        <f>+'LISTADO GENERAL '!F2707</f>
        <v>0</v>
      </c>
      <c r="E3195">
        <f>+'LISTADO GENERAL '!I2707</f>
        <v>0</v>
      </c>
      <c r="F3195" s="20">
        <f>+'LISTADO GENERAL '!S2707</f>
        <v>0</v>
      </c>
      <c r="G3195">
        <f>+'LISTADO GENERAL '!T2707</f>
        <v>0</v>
      </c>
      <c r="H3195" s="21">
        <f>+'LISTADO GENERAL '!O2707</f>
        <v>0</v>
      </c>
      <c r="I3195">
        <f t="shared" si="92"/>
        <v>0</v>
      </c>
      <c r="J3195">
        <f>IF('LISTADO GENERAL '!K2707="EXENTO",'REF2'!I3195,I3195*1.16)</f>
        <v>0</v>
      </c>
      <c r="K3195" t="b">
        <f t="shared" si="93"/>
        <v>0</v>
      </c>
      <c r="L3195">
        <f>'LISTADO GENERAL '!A2707</f>
        <v>0</v>
      </c>
    </row>
    <row r="3196" spans="1:12">
      <c r="A3196" s="22">
        <v>3195</v>
      </c>
      <c r="B3196">
        <f>+'LISTADO GENERAL '!B2708</f>
        <v>0</v>
      </c>
      <c r="C3196">
        <f>+'LISTADO GENERAL '!E2708</f>
        <v>0</v>
      </c>
      <c r="D3196">
        <f>+'LISTADO GENERAL '!F2708</f>
        <v>0</v>
      </c>
      <c r="E3196">
        <f>+'LISTADO GENERAL '!I2708</f>
        <v>0</v>
      </c>
      <c r="F3196" s="20">
        <f>+'LISTADO GENERAL '!S2708</f>
        <v>0</v>
      </c>
      <c r="G3196">
        <f>+'LISTADO GENERAL '!T2708</f>
        <v>0</v>
      </c>
      <c r="H3196" s="21">
        <f>+'LISTADO GENERAL '!O2708</f>
        <v>0</v>
      </c>
      <c r="I3196">
        <f t="shared" si="92"/>
        <v>0</v>
      </c>
      <c r="J3196">
        <f>IF('LISTADO GENERAL '!K2708="EXENTO",'REF2'!I3196,I3196*1.16)</f>
        <v>0</v>
      </c>
      <c r="K3196" t="b">
        <f t="shared" si="93"/>
        <v>0</v>
      </c>
      <c r="L3196">
        <f>'LISTADO GENERAL '!A2708</f>
        <v>0</v>
      </c>
    </row>
    <row r="3197" spans="1:12">
      <c r="A3197" s="22">
        <v>3196</v>
      </c>
      <c r="B3197">
        <f>+'LISTADO GENERAL '!B2709</f>
        <v>0</v>
      </c>
      <c r="C3197">
        <f>+'LISTADO GENERAL '!E2709</f>
        <v>0</v>
      </c>
      <c r="D3197">
        <f>+'LISTADO GENERAL '!F2709</f>
        <v>0</v>
      </c>
      <c r="E3197">
        <f>+'LISTADO GENERAL '!I2709</f>
        <v>0</v>
      </c>
      <c r="F3197" s="20">
        <f>+'LISTADO GENERAL '!S2709</f>
        <v>0</v>
      </c>
      <c r="G3197">
        <f>+'LISTADO GENERAL '!T2709</f>
        <v>0</v>
      </c>
      <c r="H3197" s="21">
        <f>+'LISTADO GENERAL '!O2709</f>
        <v>0</v>
      </c>
      <c r="I3197">
        <f t="shared" si="92"/>
        <v>0</v>
      </c>
      <c r="J3197">
        <f>IF('LISTADO GENERAL '!K2709="EXENTO",'REF2'!I3197,I3197*1.16)</f>
        <v>0</v>
      </c>
      <c r="K3197" t="b">
        <f t="shared" si="93"/>
        <v>0</v>
      </c>
      <c r="L3197">
        <f>'LISTADO GENERAL '!A2709</f>
        <v>0</v>
      </c>
    </row>
    <row r="3198" spans="1:12">
      <c r="A3198" s="22">
        <v>3197</v>
      </c>
      <c r="B3198">
        <f>+'LISTADO GENERAL '!B2710</f>
        <v>0</v>
      </c>
      <c r="C3198">
        <f>+'LISTADO GENERAL '!E2710</f>
        <v>0</v>
      </c>
      <c r="D3198">
        <f>+'LISTADO GENERAL '!F2710</f>
        <v>0</v>
      </c>
      <c r="E3198">
        <f>+'LISTADO GENERAL '!I2710</f>
        <v>0</v>
      </c>
      <c r="F3198" s="20">
        <f>+'LISTADO GENERAL '!S2710</f>
        <v>0</v>
      </c>
      <c r="G3198">
        <f>+'LISTADO GENERAL '!T2710</f>
        <v>0</v>
      </c>
      <c r="H3198" s="21">
        <f>+'LISTADO GENERAL '!O2710</f>
        <v>0</v>
      </c>
      <c r="I3198">
        <f t="shared" si="92"/>
        <v>0</v>
      </c>
      <c r="J3198">
        <f>IF('LISTADO GENERAL '!K2710="EXENTO",'REF2'!I3198,I3198*1.16)</f>
        <v>0</v>
      </c>
      <c r="K3198" t="b">
        <f t="shared" si="93"/>
        <v>0</v>
      </c>
      <c r="L3198">
        <f>'LISTADO GENERAL '!A2710</f>
        <v>0</v>
      </c>
    </row>
    <row r="3199" spans="1:12">
      <c r="A3199" s="22">
        <v>3198</v>
      </c>
      <c r="B3199">
        <f>+'LISTADO GENERAL '!B2711</f>
        <v>0</v>
      </c>
      <c r="C3199">
        <f>+'LISTADO GENERAL '!E2711</f>
        <v>0</v>
      </c>
      <c r="D3199">
        <f>+'LISTADO GENERAL '!F2711</f>
        <v>0</v>
      </c>
      <c r="E3199">
        <f>+'LISTADO GENERAL '!I2711</f>
        <v>0</v>
      </c>
      <c r="F3199" s="20">
        <f>+'LISTADO GENERAL '!S2711</f>
        <v>0</v>
      </c>
      <c r="G3199">
        <f>+'LISTADO GENERAL '!T2711</f>
        <v>0</v>
      </c>
      <c r="H3199" s="21">
        <f>+'LISTADO GENERAL '!O2711</f>
        <v>0</v>
      </c>
      <c r="I3199">
        <f t="shared" si="92"/>
        <v>0</v>
      </c>
      <c r="J3199">
        <f>IF('LISTADO GENERAL '!K2711="EXENTO",'REF2'!I3199,I3199*1.16)</f>
        <v>0</v>
      </c>
      <c r="K3199" t="b">
        <f t="shared" si="93"/>
        <v>0</v>
      </c>
      <c r="L3199">
        <f>'LISTADO GENERAL '!A2711</f>
        <v>0</v>
      </c>
    </row>
    <row r="3200" spans="1:12">
      <c r="A3200" s="22">
        <v>3199</v>
      </c>
      <c r="B3200">
        <f>+'LISTADO GENERAL '!B2712</f>
        <v>0</v>
      </c>
      <c r="C3200">
        <f>+'LISTADO GENERAL '!E2712</f>
        <v>0</v>
      </c>
      <c r="D3200">
        <f>+'LISTADO GENERAL '!F2712</f>
        <v>0</v>
      </c>
      <c r="E3200">
        <f>+'LISTADO GENERAL '!I2712</f>
        <v>0</v>
      </c>
      <c r="F3200" s="20">
        <f>+'LISTADO GENERAL '!S2712</f>
        <v>0</v>
      </c>
      <c r="G3200">
        <f>+'LISTADO GENERAL '!T2712</f>
        <v>0</v>
      </c>
      <c r="H3200" s="21">
        <f>+'LISTADO GENERAL '!O2712</f>
        <v>0</v>
      </c>
      <c r="I3200">
        <f t="shared" si="92"/>
        <v>0</v>
      </c>
      <c r="J3200">
        <f>IF('LISTADO GENERAL '!K2712="EXENTO",'REF2'!I3200,I3200*1.16)</f>
        <v>0</v>
      </c>
      <c r="K3200" t="b">
        <f t="shared" si="93"/>
        <v>0</v>
      </c>
      <c r="L3200">
        <f>'LISTADO GENERAL '!A2712</f>
        <v>0</v>
      </c>
    </row>
    <row r="3201" spans="1:12">
      <c r="A3201" s="22">
        <v>3200</v>
      </c>
      <c r="B3201">
        <f>+'LISTADO GENERAL '!B2713</f>
        <v>0</v>
      </c>
      <c r="C3201">
        <f>+'LISTADO GENERAL '!E2713</f>
        <v>0</v>
      </c>
      <c r="D3201">
        <f>+'LISTADO GENERAL '!F2713</f>
        <v>0</v>
      </c>
      <c r="E3201">
        <f>+'LISTADO GENERAL '!I2713</f>
        <v>0</v>
      </c>
      <c r="F3201" s="20">
        <f>+'LISTADO GENERAL '!S2713</f>
        <v>0</v>
      </c>
      <c r="G3201">
        <f>+'LISTADO GENERAL '!T2713</f>
        <v>0</v>
      </c>
      <c r="H3201" s="21">
        <f>+'LISTADO GENERAL '!O2713</f>
        <v>0</v>
      </c>
      <c r="I3201">
        <f t="shared" si="92"/>
        <v>0</v>
      </c>
      <c r="J3201">
        <f>IF('LISTADO GENERAL '!K2713="EXENTO",'REF2'!I3201,I3201*1.16)</f>
        <v>0</v>
      </c>
      <c r="K3201" t="b">
        <f t="shared" si="93"/>
        <v>0</v>
      </c>
      <c r="L3201">
        <f>'LISTADO GENERAL '!A2713</f>
        <v>0</v>
      </c>
    </row>
    <row r="3202" spans="1:12">
      <c r="A3202" s="22">
        <v>3201</v>
      </c>
      <c r="B3202">
        <f>+'LISTADO GENERAL '!B2714</f>
        <v>0</v>
      </c>
      <c r="C3202">
        <f>+'LISTADO GENERAL '!E2714</f>
        <v>0</v>
      </c>
      <c r="D3202">
        <f>+'LISTADO GENERAL '!F2714</f>
        <v>0</v>
      </c>
      <c r="E3202">
        <f>+'LISTADO GENERAL '!I2714</f>
        <v>0</v>
      </c>
      <c r="F3202" s="20">
        <f>+'LISTADO GENERAL '!S2714</f>
        <v>0</v>
      </c>
      <c r="G3202">
        <f>+'LISTADO GENERAL '!T2714</f>
        <v>0</v>
      </c>
      <c r="H3202" s="21">
        <f>+'LISTADO GENERAL '!O2714</f>
        <v>0</v>
      </c>
      <c r="I3202">
        <f t="shared" ref="I3202:I3265" si="94">+H3202*G3202</f>
        <v>0</v>
      </c>
      <c r="J3202">
        <f>IF('LISTADO GENERAL '!K2714="EXENTO",'REF2'!I3202,I3202*1.16)</f>
        <v>0</v>
      </c>
      <c r="K3202" t="b">
        <f t="shared" si="93"/>
        <v>0</v>
      </c>
      <c r="L3202">
        <f>'LISTADO GENERAL '!A2714</f>
        <v>0</v>
      </c>
    </row>
    <row r="3203" spans="1:12">
      <c r="A3203" s="22">
        <v>3202</v>
      </c>
      <c r="B3203">
        <f>+'LISTADO GENERAL '!B2715</f>
        <v>0</v>
      </c>
      <c r="C3203">
        <f>+'LISTADO GENERAL '!E2715</f>
        <v>0</v>
      </c>
      <c r="D3203">
        <f>+'LISTADO GENERAL '!F2715</f>
        <v>0</v>
      </c>
      <c r="E3203">
        <f>+'LISTADO GENERAL '!I2715</f>
        <v>0</v>
      </c>
      <c r="F3203" s="20">
        <f>+'LISTADO GENERAL '!S2715</f>
        <v>0</v>
      </c>
      <c r="G3203">
        <f>+'LISTADO GENERAL '!T2715</f>
        <v>0</v>
      </c>
      <c r="H3203" s="21">
        <f>+'LISTADO GENERAL '!O2715</f>
        <v>0</v>
      </c>
      <c r="I3203">
        <f t="shared" si="94"/>
        <v>0</v>
      </c>
      <c r="J3203">
        <f>IF('LISTADO GENERAL '!K2715="EXENTO",'REF2'!I3203,I3203*1.16)</f>
        <v>0</v>
      </c>
      <c r="K3203" t="b">
        <f t="shared" ref="K3203:K3266" si="95">IF(AND(G3203&gt;0,OR(L3203=$L$1,L3203=$M$1)),ROW())</f>
        <v>0</v>
      </c>
      <c r="L3203">
        <f>'LISTADO GENERAL '!A2715</f>
        <v>0</v>
      </c>
    </row>
    <row r="3204" spans="1:12">
      <c r="A3204" s="22">
        <v>3203</v>
      </c>
      <c r="B3204">
        <f>+'LISTADO GENERAL '!B2716</f>
        <v>0</v>
      </c>
      <c r="C3204">
        <f>+'LISTADO GENERAL '!E2716</f>
        <v>0</v>
      </c>
      <c r="D3204">
        <f>+'LISTADO GENERAL '!F2716</f>
        <v>0</v>
      </c>
      <c r="E3204">
        <f>+'LISTADO GENERAL '!I2716</f>
        <v>0</v>
      </c>
      <c r="F3204" s="20">
        <f>+'LISTADO GENERAL '!S2716</f>
        <v>0</v>
      </c>
      <c r="G3204">
        <f>+'LISTADO GENERAL '!T2716</f>
        <v>0</v>
      </c>
      <c r="H3204" s="21">
        <f>+'LISTADO GENERAL '!O2716</f>
        <v>0</v>
      </c>
      <c r="I3204">
        <f t="shared" si="94"/>
        <v>0</v>
      </c>
      <c r="J3204">
        <f>IF('LISTADO GENERAL '!K2716="EXENTO",'REF2'!I3204,I3204*1.16)</f>
        <v>0</v>
      </c>
      <c r="K3204" t="b">
        <f t="shared" si="95"/>
        <v>0</v>
      </c>
      <c r="L3204">
        <f>'LISTADO GENERAL '!A2716</f>
        <v>0</v>
      </c>
    </row>
    <row r="3205" spans="1:12">
      <c r="A3205" s="22">
        <v>3204</v>
      </c>
      <c r="B3205">
        <f>+'LISTADO GENERAL '!B2717</f>
        <v>0</v>
      </c>
      <c r="C3205">
        <f>+'LISTADO GENERAL '!E2717</f>
        <v>0</v>
      </c>
      <c r="D3205">
        <f>+'LISTADO GENERAL '!F2717</f>
        <v>0</v>
      </c>
      <c r="E3205">
        <f>+'LISTADO GENERAL '!I2717</f>
        <v>0</v>
      </c>
      <c r="F3205" s="20">
        <f>+'LISTADO GENERAL '!S2717</f>
        <v>0</v>
      </c>
      <c r="G3205">
        <f>+'LISTADO GENERAL '!T2717</f>
        <v>0</v>
      </c>
      <c r="H3205" s="21">
        <f>+'LISTADO GENERAL '!O2717</f>
        <v>0</v>
      </c>
      <c r="I3205">
        <f t="shared" si="94"/>
        <v>0</v>
      </c>
      <c r="J3205">
        <f>IF('LISTADO GENERAL '!K2717="EXENTO",'REF2'!I3205,I3205*1.16)</f>
        <v>0</v>
      </c>
      <c r="K3205" t="b">
        <f t="shared" si="95"/>
        <v>0</v>
      </c>
      <c r="L3205">
        <f>'LISTADO GENERAL '!A2717</f>
        <v>0</v>
      </c>
    </row>
    <row r="3206" spans="1:12">
      <c r="A3206" s="22">
        <v>3205</v>
      </c>
      <c r="B3206">
        <f>+'LISTADO GENERAL '!B2718</f>
        <v>0</v>
      </c>
      <c r="C3206">
        <f>+'LISTADO GENERAL '!E2718</f>
        <v>0</v>
      </c>
      <c r="D3206">
        <f>+'LISTADO GENERAL '!F2718</f>
        <v>0</v>
      </c>
      <c r="E3206">
        <f>+'LISTADO GENERAL '!I2718</f>
        <v>0</v>
      </c>
      <c r="F3206" s="20">
        <f>+'LISTADO GENERAL '!S2718</f>
        <v>0</v>
      </c>
      <c r="G3206">
        <f>+'LISTADO GENERAL '!T2718</f>
        <v>0</v>
      </c>
      <c r="H3206" s="21">
        <f>+'LISTADO GENERAL '!O2718</f>
        <v>0</v>
      </c>
      <c r="I3206">
        <f t="shared" si="94"/>
        <v>0</v>
      </c>
      <c r="J3206">
        <f>IF('LISTADO GENERAL '!K2718="EXENTO",'REF2'!I3206,I3206*1.16)</f>
        <v>0</v>
      </c>
      <c r="K3206" t="b">
        <f t="shared" si="95"/>
        <v>0</v>
      </c>
      <c r="L3206">
        <f>'LISTADO GENERAL '!A2718</f>
        <v>0</v>
      </c>
    </row>
    <row r="3207" spans="1:12">
      <c r="A3207" s="22">
        <v>3206</v>
      </c>
      <c r="B3207">
        <f>+'LISTADO GENERAL '!B2719</f>
        <v>0</v>
      </c>
      <c r="C3207">
        <f>+'LISTADO GENERAL '!E2719</f>
        <v>0</v>
      </c>
      <c r="D3207">
        <f>+'LISTADO GENERAL '!F2719</f>
        <v>0</v>
      </c>
      <c r="E3207">
        <f>+'LISTADO GENERAL '!I2719</f>
        <v>0</v>
      </c>
      <c r="F3207" s="20">
        <f>+'LISTADO GENERAL '!S2719</f>
        <v>0</v>
      </c>
      <c r="G3207">
        <f>+'LISTADO GENERAL '!T2719</f>
        <v>0</v>
      </c>
      <c r="H3207" s="21">
        <f>+'LISTADO GENERAL '!O2719</f>
        <v>0</v>
      </c>
      <c r="I3207">
        <f t="shared" si="94"/>
        <v>0</v>
      </c>
      <c r="J3207">
        <f>IF('LISTADO GENERAL '!K2719="EXENTO",'REF2'!I3207,I3207*1.16)</f>
        <v>0</v>
      </c>
      <c r="K3207" t="b">
        <f t="shared" si="95"/>
        <v>0</v>
      </c>
      <c r="L3207">
        <f>'LISTADO GENERAL '!A2719</f>
        <v>0</v>
      </c>
    </row>
    <row r="3208" spans="1:12">
      <c r="A3208" s="22">
        <v>3207</v>
      </c>
      <c r="B3208">
        <f>+'LISTADO GENERAL '!B2720</f>
        <v>0</v>
      </c>
      <c r="C3208">
        <f>+'LISTADO GENERAL '!E2720</f>
        <v>0</v>
      </c>
      <c r="D3208">
        <f>+'LISTADO GENERAL '!F2720</f>
        <v>0</v>
      </c>
      <c r="E3208">
        <f>+'LISTADO GENERAL '!I2720</f>
        <v>0</v>
      </c>
      <c r="F3208" s="20">
        <f>+'LISTADO GENERAL '!S2720</f>
        <v>0</v>
      </c>
      <c r="G3208">
        <f>+'LISTADO GENERAL '!T2720</f>
        <v>0</v>
      </c>
      <c r="H3208" s="21">
        <f>+'LISTADO GENERAL '!O2720</f>
        <v>0</v>
      </c>
      <c r="I3208">
        <f t="shared" si="94"/>
        <v>0</v>
      </c>
      <c r="J3208">
        <f>IF('LISTADO GENERAL '!K2720="EXENTO",'REF2'!I3208,I3208*1.16)</f>
        <v>0</v>
      </c>
      <c r="K3208" t="b">
        <f t="shared" si="95"/>
        <v>0</v>
      </c>
      <c r="L3208">
        <f>'LISTADO GENERAL '!A2720</f>
        <v>0</v>
      </c>
    </row>
    <row r="3209" spans="1:12">
      <c r="A3209" s="22">
        <v>3208</v>
      </c>
      <c r="B3209">
        <f>+'LISTADO GENERAL '!B2721</f>
        <v>0</v>
      </c>
      <c r="C3209">
        <f>+'LISTADO GENERAL '!E2721</f>
        <v>0</v>
      </c>
      <c r="D3209">
        <f>+'LISTADO GENERAL '!F2721</f>
        <v>0</v>
      </c>
      <c r="E3209">
        <f>+'LISTADO GENERAL '!I2721</f>
        <v>0</v>
      </c>
      <c r="F3209" s="20">
        <f>+'LISTADO GENERAL '!S2721</f>
        <v>0</v>
      </c>
      <c r="G3209">
        <f>+'LISTADO GENERAL '!T2721</f>
        <v>0</v>
      </c>
      <c r="H3209" s="21">
        <f>+'LISTADO GENERAL '!O2721</f>
        <v>0</v>
      </c>
      <c r="I3209">
        <f t="shared" si="94"/>
        <v>0</v>
      </c>
      <c r="J3209">
        <f>IF('LISTADO GENERAL '!K2721="EXENTO",'REF2'!I3209,I3209*1.16)</f>
        <v>0</v>
      </c>
      <c r="K3209" t="b">
        <f t="shared" si="95"/>
        <v>0</v>
      </c>
      <c r="L3209">
        <f>'LISTADO GENERAL '!A2721</f>
        <v>0</v>
      </c>
    </row>
    <row r="3210" spans="1:12">
      <c r="A3210" s="22">
        <v>3209</v>
      </c>
      <c r="B3210">
        <f>+'LISTADO GENERAL '!B2722</f>
        <v>0</v>
      </c>
      <c r="C3210">
        <f>+'LISTADO GENERAL '!E2722</f>
        <v>0</v>
      </c>
      <c r="D3210">
        <f>+'LISTADO GENERAL '!F2722</f>
        <v>0</v>
      </c>
      <c r="E3210">
        <f>+'LISTADO GENERAL '!I2722</f>
        <v>0</v>
      </c>
      <c r="F3210" s="20">
        <f>+'LISTADO GENERAL '!S2722</f>
        <v>0</v>
      </c>
      <c r="G3210">
        <f>+'LISTADO GENERAL '!T2722</f>
        <v>0</v>
      </c>
      <c r="H3210" s="21">
        <f>+'LISTADO GENERAL '!O2722</f>
        <v>0</v>
      </c>
      <c r="I3210">
        <f t="shared" si="94"/>
        <v>0</v>
      </c>
      <c r="J3210">
        <f>IF('LISTADO GENERAL '!K2722="EXENTO",'REF2'!I3210,I3210*1.16)</f>
        <v>0</v>
      </c>
      <c r="K3210" t="b">
        <f t="shared" si="95"/>
        <v>0</v>
      </c>
      <c r="L3210">
        <f>'LISTADO GENERAL '!A2722</f>
        <v>0</v>
      </c>
    </row>
    <row r="3211" spans="1:12">
      <c r="A3211" s="22">
        <v>3210</v>
      </c>
      <c r="B3211">
        <f>+'LISTADO GENERAL '!B2723</f>
        <v>0</v>
      </c>
      <c r="C3211">
        <f>+'LISTADO GENERAL '!E2723</f>
        <v>0</v>
      </c>
      <c r="D3211">
        <f>+'LISTADO GENERAL '!F2723</f>
        <v>0</v>
      </c>
      <c r="E3211">
        <f>+'LISTADO GENERAL '!I2723</f>
        <v>0</v>
      </c>
      <c r="F3211" s="20">
        <f>+'LISTADO GENERAL '!S2723</f>
        <v>0</v>
      </c>
      <c r="G3211">
        <f>+'LISTADO GENERAL '!T2723</f>
        <v>0</v>
      </c>
      <c r="H3211" s="21">
        <f>+'LISTADO GENERAL '!O2723</f>
        <v>0</v>
      </c>
      <c r="I3211">
        <f t="shared" si="94"/>
        <v>0</v>
      </c>
      <c r="J3211">
        <f>IF('LISTADO GENERAL '!K2723="EXENTO",'REF2'!I3211,I3211*1.16)</f>
        <v>0</v>
      </c>
      <c r="K3211" t="b">
        <f t="shared" si="95"/>
        <v>0</v>
      </c>
      <c r="L3211">
        <f>'LISTADO GENERAL '!A2723</f>
        <v>0</v>
      </c>
    </row>
    <row r="3212" spans="1:12">
      <c r="A3212" s="22">
        <v>3211</v>
      </c>
      <c r="B3212">
        <f>+'LISTADO GENERAL '!B2724</f>
        <v>0</v>
      </c>
      <c r="C3212">
        <f>+'LISTADO GENERAL '!E2724</f>
        <v>0</v>
      </c>
      <c r="D3212">
        <f>+'LISTADO GENERAL '!F2724</f>
        <v>0</v>
      </c>
      <c r="E3212">
        <f>+'LISTADO GENERAL '!I2724</f>
        <v>0</v>
      </c>
      <c r="F3212" s="20">
        <f>+'LISTADO GENERAL '!S2724</f>
        <v>0</v>
      </c>
      <c r="G3212">
        <f>+'LISTADO GENERAL '!T2724</f>
        <v>0</v>
      </c>
      <c r="H3212" s="21">
        <f>+'LISTADO GENERAL '!O2724</f>
        <v>0</v>
      </c>
      <c r="I3212">
        <f t="shared" si="94"/>
        <v>0</v>
      </c>
      <c r="J3212">
        <f>IF('LISTADO GENERAL '!K2724="EXENTO",'REF2'!I3212,I3212*1.16)</f>
        <v>0</v>
      </c>
      <c r="K3212" t="b">
        <f t="shared" si="95"/>
        <v>0</v>
      </c>
      <c r="L3212">
        <f>'LISTADO GENERAL '!A2724</f>
        <v>0</v>
      </c>
    </row>
    <row r="3213" spans="1:12">
      <c r="A3213" s="22">
        <v>3212</v>
      </c>
      <c r="B3213">
        <f>+'LISTADO GENERAL '!B2725</f>
        <v>0</v>
      </c>
      <c r="C3213">
        <f>+'LISTADO GENERAL '!E2725</f>
        <v>0</v>
      </c>
      <c r="D3213">
        <f>+'LISTADO GENERAL '!F2725</f>
        <v>0</v>
      </c>
      <c r="E3213">
        <f>+'LISTADO GENERAL '!I2725</f>
        <v>0</v>
      </c>
      <c r="F3213" s="20">
        <f>+'LISTADO GENERAL '!S2725</f>
        <v>0</v>
      </c>
      <c r="G3213">
        <f>+'LISTADO GENERAL '!T2725</f>
        <v>0</v>
      </c>
      <c r="H3213" s="21">
        <f>+'LISTADO GENERAL '!O2725</f>
        <v>0</v>
      </c>
      <c r="I3213">
        <f t="shared" si="94"/>
        <v>0</v>
      </c>
      <c r="J3213">
        <f>IF('LISTADO GENERAL '!K2725="EXENTO",'REF2'!I3213,I3213*1.16)</f>
        <v>0</v>
      </c>
      <c r="K3213" t="b">
        <f t="shared" si="95"/>
        <v>0</v>
      </c>
      <c r="L3213">
        <f>'LISTADO GENERAL '!A2725</f>
        <v>0</v>
      </c>
    </row>
    <row r="3214" spans="1:12">
      <c r="A3214" s="22">
        <v>3213</v>
      </c>
      <c r="B3214">
        <f>+'LISTADO GENERAL '!B2726</f>
        <v>0</v>
      </c>
      <c r="C3214">
        <f>+'LISTADO GENERAL '!E2726</f>
        <v>0</v>
      </c>
      <c r="D3214">
        <f>+'LISTADO GENERAL '!F2726</f>
        <v>0</v>
      </c>
      <c r="E3214">
        <f>+'LISTADO GENERAL '!I2726</f>
        <v>0</v>
      </c>
      <c r="F3214" s="20">
        <f>+'LISTADO GENERAL '!S2726</f>
        <v>0</v>
      </c>
      <c r="G3214">
        <f>+'LISTADO GENERAL '!T2726</f>
        <v>0</v>
      </c>
      <c r="H3214" s="21">
        <f>+'LISTADO GENERAL '!O2726</f>
        <v>0</v>
      </c>
      <c r="I3214">
        <f t="shared" si="94"/>
        <v>0</v>
      </c>
      <c r="J3214">
        <f>IF('LISTADO GENERAL '!K2726="EXENTO",'REF2'!I3214,I3214*1.16)</f>
        <v>0</v>
      </c>
      <c r="K3214" t="b">
        <f t="shared" si="95"/>
        <v>0</v>
      </c>
      <c r="L3214">
        <f>'LISTADO GENERAL '!A2726</f>
        <v>0</v>
      </c>
    </row>
    <row r="3215" spans="1:12">
      <c r="A3215" s="22">
        <v>3214</v>
      </c>
      <c r="B3215">
        <f>+'LISTADO GENERAL '!B2727</f>
        <v>0</v>
      </c>
      <c r="C3215">
        <f>+'LISTADO GENERAL '!E2727</f>
        <v>0</v>
      </c>
      <c r="D3215">
        <f>+'LISTADO GENERAL '!F2727</f>
        <v>0</v>
      </c>
      <c r="E3215">
        <f>+'LISTADO GENERAL '!I2727</f>
        <v>0</v>
      </c>
      <c r="F3215" s="20">
        <f>+'LISTADO GENERAL '!S2727</f>
        <v>0</v>
      </c>
      <c r="G3215">
        <f>+'LISTADO GENERAL '!T2727</f>
        <v>0</v>
      </c>
      <c r="H3215" s="21">
        <f>+'LISTADO GENERAL '!O2727</f>
        <v>0</v>
      </c>
      <c r="I3215">
        <f t="shared" si="94"/>
        <v>0</v>
      </c>
      <c r="J3215">
        <f>IF('LISTADO GENERAL '!K2727="EXENTO",'REF2'!I3215,I3215*1.16)</f>
        <v>0</v>
      </c>
      <c r="K3215" t="b">
        <f t="shared" si="95"/>
        <v>0</v>
      </c>
      <c r="L3215">
        <f>'LISTADO GENERAL '!A2727</f>
        <v>0</v>
      </c>
    </row>
    <row r="3216" spans="1:12">
      <c r="A3216" s="22">
        <v>3215</v>
      </c>
      <c r="B3216">
        <f>+'LISTADO GENERAL '!B2728</f>
        <v>0</v>
      </c>
      <c r="C3216">
        <f>+'LISTADO GENERAL '!E2728</f>
        <v>0</v>
      </c>
      <c r="D3216">
        <f>+'LISTADO GENERAL '!F2728</f>
        <v>0</v>
      </c>
      <c r="E3216">
        <f>+'LISTADO GENERAL '!I2728</f>
        <v>0</v>
      </c>
      <c r="F3216" s="20">
        <f>+'LISTADO GENERAL '!S2728</f>
        <v>0</v>
      </c>
      <c r="G3216">
        <f>+'LISTADO GENERAL '!T2728</f>
        <v>0</v>
      </c>
      <c r="H3216" s="21">
        <f>+'LISTADO GENERAL '!O2728</f>
        <v>0</v>
      </c>
      <c r="I3216">
        <f t="shared" si="94"/>
        <v>0</v>
      </c>
      <c r="J3216">
        <f>IF('LISTADO GENERAL '!K2728="EXENTO",'REF2'!I3216,I3216*1.16)</f>
        <v>0</v>
      </c>
      <c r="K3216" t="b">
        <f t="shared" si="95"/>
        <v>0</v>
      </c>
      <c r="L3216">
        <f>'LISTADO GENERAL '!A2728</f>
        <v>0</v>
      </c>
    </row>
    <row r="3217" spans="1:12">
      <c r="A3217" s="22">
        <v>3216</v>
      </c>
      <c r="B3217">
        <f>+'LISTADO GENERAL '!B2729</f>
        <v>0</v>
      </c>
      <c r="C3217">
        <f>+'LISTADO GENERAL '!E2729</f>
        <v>0</v>
      </c>
      <c r="D3217">
        <f>+'LISTADO GENERAL '!F2729</f>
        <v>0</v>
      </c>
      <c r="E3217">
        <f>+'LISTADO GENERAL '!I2729</f>
        <v>0</v>
      </c>
      <c r="F3217" s="20">
        <f>+'LISTADO GENERAL '!S2729</f>
        <v>0</v>
      </c>
      <c r="G3217">
        <f>+'LISTADO GENERAL '!T2729</f>
        <v>0</v>
      </c>
      <c r="H3217" s="21">
        <f>+'LISTADO GENERAL '!O2729</f>
        <v>0</v>
      </c>
      <c r="I3217">
        <f t="shared" si="94"/>
        <v>0</v>
      </c>
      <c r="J3217">
        <f>IF('LISTADO GENERAL '!K2729="EXENTO",'REF2'!I3217,I3217*1.16)</f>
        <v>0</v>
      </c>
      <c r="K3217" t="b">
        <f t="shared" si="95"/>
        <v>0</v>
      </c>
      <c r="L3217">
        <f>'LISTADO GENERAL '!A2729</f>
        <v>0</v>
      </c>
    </row>
    <row r="3218" spans="1:12">
      <c r="A3218" s="22">
        <v>3217</v>
      </c>
      <c r="B3218">
        <f>+'LISTADO GENERAL '!B2730</f>
        <v>0</v>
      </c>
      <c r="C3218">
        <f>+'LISTADO GENERAL '!E2730</f>
        <v>0</v>
      </c>
      <c r="D3218">
        <f>+'LISTADO GENERAL '!F2730</f>
        <v>0</v>
      </c>
      <c r="E3218">
        <f>+'LISTADO GENERAL '!I2730</f>
        <v>0</v>
      </c>
      <c r="F3218" s="20">
        <f>+'LISTADO GENERAL '!S2730</f>
        <v>0</v>
      </c>
      <c r="G3218">
        <f>+'LISTADO GENERAL '!T2730</f>
        <v>0</v>
      </c>
      <c r="H3218" s="21">
        <f>+'LISTADO GENERAL '!O2730</f>
        <v>0</v>
      </c>
      <c r="I3218">
        <f t="shared" si="94"/>
        <v>0</v>
      </c>
      <c r="J3218">
        <f>IF('LISTADO GENERAL '!K2730="EXENTO",'REF2'!I3218,I3218*1.16)</f>
        <v>0</v>
      </c>
      <c r="K3218" t="b">
        <f t="shared" si="95"/>
        <v>0</v>
      </c>
      <c r="L3218">
        <f>'LISTADO GENERAL '!A2730</f>
        <v>0</v>
      </c>
    </row>
    <row r="3219" spans="1:12">
      <c r="A3219" s="22">
        <v>3218</v>
      </c>
      <c r="B3219">
        <f>+'LISTADO GENERAL '!B2731</f>
        <v>0</v>
      </c>
      <c r="C3219">
        <f>+'LISTADO GENERAL '!E2731</f>
        <v>0</v>
      </c>
      <c r="D3219">
        <f>+'LISTADO GENERAL '!F2731</f>
        <v>0</v>
      </c>
      <c r="E3219">
        <f>+'LISTADO GENERAL '!I2731</f>
        <v>0</v>
      </c>
      <c r="F3219" s="20">
        <f>+'LISTADO GENERAL '!S2731</f>
        <v>0</v>
      </c>
      <c r="G3219">
        <f>+'LISTADO GENERAL '!T2731</f>
        <v>0</v>
      </c>
      <c r="H3219" s="21">
        <f>+'LISTADO GENERAL '!O2731</f>
        <v>0</v>
      </c>
      <c r="I3219">
        <f t="shared" si="94"/>
        <v>0</v>
      </c>
      <c r="J3219">
        <f>IF('LISTADO GENERAL '!K2731="EXENTO",'REF2'!I3219,I3219*1.16)</f>
        <v>0</v>
      </c>
      <c r="K3219" t="b">
        <f t="shared" si="95"/>
        <v>0</v>
      </c>
      <c r="L3219">
        <f>'LISTADO GENERAL '!A2731</f>
        <v>0</v>
      </c>
    </row>
    <row r="3220" spans="1:12">
      <c r="A3220" s="22">
        <v>3219</v>
      </c>
      <c r="B3220">
        <f>+'LISTADO GENERAL '!B2732</f>
        <v>0</v>
      </c>
      <c r="C3220">
        <f>+'LISTADO GENERAL '!E2732</f>
        <v>0</v>
      </c>
      <c r="D3220">
        <f>+'LISTADO GENERAL '!F2732</f>
        <v>0</v>
      </c>
      <c r="E3220">
        <f>+'LISTADO GENERAL '!I2732</f>
        <v>0</v>
      </c>
      <c r="F3220" s="20">
        <f>+'LISTADO GENERAL '!S2732</f>
        <v>0</v>
      </c>
      <c r="G3220">
        <f>+'LISTADO GENERAL '!T2732</f>
        <v>0</v>
      </c>
      <c r="H3220" s="21">
        <f>+'LISTADO GENERAL '!O2732</f>
        <v>0</v>
      </c>
      <c r="I3220">
        <f t="shared" si="94"/>
        <v>0</v>
      </c>
      <c r="J3220">
        <f>IF('LISTADO GENERAL '!K2732="EXENTO",'REF2'!I3220,I3220*1.16)</f>
        <v>0</v>
      </c>
      <c r="K3220" t="b">
        <f t="shared" si="95"/>
        <v>0</v>
      </c>
      <c r="L3220">
        <f>'LISTADO GENERAL '!A2732</f>
        <v>0</v>
      </c>
    </row>
    <row r="3221" spans="1:12">
      <c r="A3221" s="22">
        <v>3220</v>
      </c>
      <c r="B3221">
        <f>+'LISTADO GENERAL '!B2733</f>
        <v>0</v>
      </c>
      <c r="C3221">
        <f>+'LISTADO GENERAL '!E2733</f>
        <v>0</v>
      </c>
      <c r="D3221">
        <f>+'LISTADO GENERAL '!F2733</f>
        <v>0</v>
      </c>
      <c r="E3221">
        <f>+'LISTADO GENERAL '!I2733</f>
        <v>0</v>
      </c>
      <c r="F3221" s="20">
        <f>+'LISTADO GENERAL '!S2733</f>
        <v>0</v>
      </c>
      <c r="G3221">
        <f>+'LISTADO GENERAL '!T2733</f>
        <v>0</v>
      </c>
      <c r="H3221" s="21">
        <f>+'LISTADO GENERAL '!O2733</f>
        <v>0</v>
      </c>
      <c r="I3221">
        <f t="shared" si="94"/>
        <v>0</v>
      </c>
      <c r="J3221">
        <f>IF('LISTADO GENERAL '!K2733="EXENTO",'REF2'!I3221,I3221*1.16)</f>
        <v>0</v>
      </c>
      <c r="K3221" t="b">
        <f t="shared" si="95"/>
        <v>0</v>
      </c>
      <c r="L3221">
        <f>'LISTADO GENERAL '!A2733</f>
        <v>0</v>
      </c>
    </row>
    <row r="3222" spans="1:12">
      <c r="A3222" s="22">
        <v>3221</v>
      </c>
      <c r="B3222">
        <f>+'LISTADO GENERAL '!B2734</f>
        <v>0</v>
      </c>
      <c r="C3222">
        <f>+'LISTADO GENERAL '!E2734</f>
        <v>0</v>
      </c>
      <c r="D3222">
        <f>+'LISTADO GENERAL '!F2734</f>
        <v>0</v>
      </c>
      <c r="E3222">
        <f>+'LISTADO GENERAL '!I2734</f>
        <v>0</v>
      </c>
      <c r="F3222" s="20">
        <f>+'LISTADO GENERAL '!S2734</f>
        <v>0</v>
      </c>
      <c r="G3222">
        <f>+'LISTADO GENERAL '!T2734</f>
        <v>0</v>
      </c>
      <c r="H3222" s="21">
        <f>+'LISTADO GENERAL '!O2734</f>
        <v>0</v>
      </c>
      <c r="I3222">
        <f t="shared" si="94"/>
        <v>0</v>
      </c>
      <c r="J3222">
        <f>IF('LISTADO GENERAL '!K2734="EXENTO",'REF2'!I3222,I3222*1.16)</f>
        <v>0</v>
      </c>
      <c r="K3222" t="b">
        <f t="shared" si="95"/>
        <v>0</v>
      </c>
      <c r="L3222">
        <f>'LISTADO GENERAL '!A2734</f>
        <v>0</v>
      </c>
    </row>
    <row r="3223" spans="1:12">
      <c r="A3223" s="22">
        <v>3222</v>
      </c>
      <c r="B3223">
        <f>+'LISTADO GENERAL '!B2735</f>
        <v>0</v>
      </c>
      <c r="C3223">
        <f>+'LISTADO GENERAL '!E2735</f>
        <v>0</v>
      </c>
      <c r="D3223">
        <f>+'LISTADO GENERAL '!F2735</f>
        <v>0</v>
      </c>
      <c r="E3223">
        <f>+'LISTADO GENERAL '!I2735</f>
        <v>0</v>
      </c>
      <c r="F3223" s="20">
        <f>+'LISTADO GENERAL '!S2735</f>
        <v>0</v>
      </c>
      <c r="G3223">
        <f>+'LISTADO GENERAL '!T2735</f>
        <v>0</v>
      </c>
      <c r="H3223" s="21">
        <f>+'LISTADO GENERAL '!O2735</f>
        <v>0</v>
      </c>
      <c r="I3223">
        <f t="shared" si="94"/>
        <v>0</v>
      </c>
      <c r="J3223">
        <f>IF('LISTADO GENERAL '!K2735="EXENTO",'REF2'!I3223,I3223*1.16)</f>
        <v>0</v>
      </c>
      <c r="K3223" t="b">
        <f t="shared" si="95"/>
        <v>0</v>
      </c>
      <c r="L3223">
        <f>'LISTADO GENERAL '!A2735</f>
        <v>0</v>
      </c>
    </row>
    <row r="3224" spans="1:12">
      <c r="A3224" s="22">
        <v>3223</v>
      </c>
      <c r="B3224">
        <f>+'LISTADO GENERAL '!B2736</f>
        <v>0</v>
      </c>
      <c r="C3224">
        <f>+'LISTADO GENERAL '!E2736</f>
        <v>0</v>
      </c>
      <c r="D3224">
        <f>+'LISTADO GENERAL '!F2736</f>
        <v>0</v>
      </c>
      <c r="E3224">
        <f>+'LISTADO GENERAL '!I2736</f>
        <v>0</v>
      </c>
      <c r="F3224" s="20">
        <f>+'LISTADO GENERAL '!S2736</f>
        <v>0</v>
      </c>
      <c r="G3224">
        <f>+'LISTADO GENERAL '!T2736</f>
        <v>0</v>
      </c>
      <c r="H3224" s="21">
        <f>+'LISTADO GENERAL '!O2736</f>
        <v>0</v>
      </c>
      <c r="I3224">
        <f t="shared" si="94"/>
        <v>0</v>
      </c>
      <c r="J3224">
        <f>IF('LISTADO GENERAL '!K2736="EXENTO",'REF2'!I3224,I3224*1.16)</f>
        <v>0</v>
      </c>
      <c r="K3224" t="b">
        <f t="shared" si="95"/>
        <v>0</v>
      </c>
      <c r="L3224">
        <f>'LISTADO GENERAL '!A2736</f>
        <v>0</v>
      </c>
    </row>
    <row r="3225" spans="1:12">
      <c r="A3225" s="22">
        <v>3224</v>
      </c>
      <c r="B3225">
        <f>+'LISTADO GENERAL '!B2737</f>
        <v>0</v>
      </c>
      <c r="C3225">
        <f>+'LISTADO GENERAL '!E2737</f>
        <v>0</v>
      </c>
      <c r="D3225">
        <f>+'LISTADO GENERAL '!F2737</f>
        <v>0</v>
      </c>
      <c r="E3225">
        <f>+'LISTADO GENERAL '!I2737</f>
        <v>0</v>
      </c>
      <c r="F3225" s="20">
        <f>+'LISTADO GENERAL '!S2737</f>
        <v>0</v>
      </c>
      <c r="G3225">
        <f>+'LISTADO GENERAL '!T2737</f>
        <v>0</v>
      </c>
      <c r="H3225" s="21">
        <f>+'LISTADO GENERAL '!O2737</f>
        <v>0</v>
      </c>
      <c r="I3225">
        <f t="shared" si="94"/>
        <v>0</v>
      </c>
      <c r="J3225">
        <f>IF('LISTADO GENERAL '!K2737="EXENTO",'REF2'!I3225,I3225*1.16)</f>
        <v>0</v>
      </c>
      <c r="K3225" t="b">
        <f t="shared" si="95"/>
        <v>0</v>
      </c>
      <c r="L3225">
        <f>'LISTADO GENERAL '!A2737</f>
        <v>0</v>
      </c>
    </row>
    <row r="3226" spans="1:12">
      <c r="A3226" s="22">
        <v>3225</v>
      </c>
      <c r="B3226">
        <f>+'LISTADO GENERAL '!B2738</f>
        <v>0</v>
      </c>
      <c r="C3226">
        <f>+'LISTADO GENERAL '!E2738</f>
        <v>0</v>
      </c>
      <c r="D3226">
        <f>+'LISTADO GENERAL '!F2738</f>
        <v>0</v>
      </c>
      <c r="E3226">
        <f>+'LISTADO GENERAL '!I2738</f>
        <v>0</v>
      </c>
      <c r="F3226" s="20">
        <f>+'LISTADO GENERAL '!S2738</f>
        <v>0</v>
      </c>
      <c r="G3226">
        <f>+'LISTADO GENERAL '!T2738</f>
        <v>0</v>
      </c>
      <c r="H3226" s="21">
        <f>+'LISTADO GENERAL '!O2738</f>
        <v>0</v>
      </c>
      <c r="I3226">
        <f t="shared" si="94"/>
        <v>0</v>
      </c>
      <c r="J3226">
        <f>IF('LISTADO GENERAL '!K2738="EXENTO",'REF2'!I3226,I3226*1.16)</f>
        <v>0</v>
      </c>
      <c r="K3226" t="b">
        <f t="shared" si="95"/>
        <v>0</v>
      </c>
      <c r="L3226">
        <f>'LISTADO GENERAL '!A2738</f>
        <v>0</v>
      </c>
    </row>
    <row r="3227" spans="1:12">
      <c r="A3227" s="22">
        <v>3226</v>
      </c>
      <c r="B3227">
        <f>+'LISTADO GENERAL '!B2739</f>
        <v>0</v>
      </c>
      <c r="C3227">
        <f>+'LISTADO GENERAL '!E2739</f>
        <v>0</v>
      </c>
      <c r="D3227">
        <f>+'LISTADO GENERAL '!F2739</f>
        <v>0</v>
      </c>
      <c r="E3227">
        <f>+'LISTADO GENERAL '!I2739</f>
        <v>0</v>
      </c>
      <c r="F3227" s="20">
        <f>+'LISTADO GENERAL '!S2739</f>
        <v>0</v>
      </c>
      <c r="G3227">
        <f>+'LISTADO GENERAL '!T2739</f>
        <v>0</v>
      </c>
      <c r="H3227" s="21">
        <f>+'LISTADO GENERAL '!O2739</f>
        <v>0</v>
      </c>
      <c r="I3227">
        <f t="shared" si="94"/>
        <v>0</v>
      </c>
      <c r="J3227">
        <f>IF('LISTADO GENERAL '!K2739="EXENTO",'REF2'!I3227,I3227*1.16)</f>
        <v>0</v>
      </c>
      <c r="K3227" t="b">
        <f t="shared" si="95"/>
        <v>0</v>
      </c>
      <c r="L3227">
        <f>'LISTADO GENERAL '!A2739</f>
        <v>0</v>
      </c>
    </row>
    <row r="3228" spans="1:12">
      <c r="A3228" s="22">
        <v>3227</v>
      </c>
      <c r="B3228">
        <f>+'LISTADO GENERAL '!B2740</f>
        <v>0</v>
      </c>
      <c r="C3228">
        <f>+'LISTADO GENERAL '!E2740</f>
        <v>0</v>
      </c>
      <c r="D3228">
        <f>+'LISTADO GENERAL '!F2740</f>
        <v>0</v>
      </c>
      <c r="E3228">
        <f>+'LISTADO GENERAL '!I2740</f>
        <v>0</v>
      </c>
      <c r="F3228" s="20">
        <f>+'LISTADO GENERAL '!S2740</f>
        <v>0</v>
      </c>
      <c r="G3228">
        <f>+'LISTADO GENERAL '!T2740</f>
        <v>0</v>
      </c>
      <c r="H3228" s="21">
        <f>+'LISTADO GENERAL '!O2740</f>
        <v>0</v>
      </c>
      <c r="I3228">
        <f t="shared" si="94"/>
        <v>0</v>
      </c>
      <c r="J3228">
        <f>IF('LISTADO GENERAL '!K2740="EXENTO",'REF2'!I3228,I3228*1.16)</f>
        <v>0</v>
      </c>
      <c r="K3228" t="b">
        <f t="shared" si="95"/>
        <v>0</v>
      </c>
      <c r="L3228">
        <f>'LISTADO GENERAL '!A2740</f>
        <v>0</v>
      </c>
    </row>
    <row r="3229" spans="1:12">
      <c r="A3229" s="22">
        <v>3228</v>
      </c>
      <c r="B3229">
        <f>+'LISTADO GENERAL '!B2741</f>
        <v>0</v>
      </c>
      <c r="C3229">
        <f>+'LISTADO GENERAL '!E2741</f>
        <v>0</v>
      </c>
      <c r="D3229">
        <f>+'LISTADO GENERAL '!F2741</f>
        <v>0</v>
      </c>
      <c r="E3229">
        <f>+'LISTADO GENERAL '!I2741</f>
        <v>0</v>
      </c>
      <c r="F3229" s="20">
        <f>+'LISTADO GENERAL '!S2741</f>
        <v>0</v>
      </c>
      <c r="G3229">
        <f>+'LISTADO GENERAL '!T2741</f>
        <v>0</v>
      </c>
      <c r="H3229" s="21">
        <f>+'LISTADO GENERAL '!O2741</f>
        <v>0</v>
      </c>
      <c r="I3229">
        <f t="shared" si="94"/>
        <v>0</v>
      </c>
      <c r="J3229">
        <f>IF('LISTADO GENERAL '!K2741="EXENTO",'REF2'!I3229,I3229*1.16)</f>
        <v>0</v>
      </c>
      <c r="K3229" t="b">
        <f t="shared" si="95"/>
        <v>0</v>
      </c>
      <c r="L3229">
        <f>'LISTADO GENERAL '!A2741</f>
        <v>0</v>
      </c>
    </row>
    <row r="3230" spans="1:12">
      <c r="A3230" s="22">
        <v>3229</v>
      </c>
      <c r="B3230">
        <f>+'LISTADO GENERAL '!B2742</f>
        <v>0</v>
      </c>
      <c r="C3230">
        <f>+'LISTADO GENERAL '!E2742</f>
        <v>0</v>
      </c>
      <c r="D3230">
        <f>+'LISTADO GENERAL '!F2742</f>
        <v>0</v>
      </c>
      <c r="E3230">
        <f>+'LISTADO GENERAL '!I2742</f>
        <v>0</v>
      </c>
      <c r="F3230" s="20">
        <f>+'LISTADO GENERAL '!S2742</f>
        <v>0</v>
      </c>
      <c r="G3230">
        <f>+'LISTADO GENERAL '!T2742</f>
        <v>0</v>
      </c>
      <c r="H3230" s="21">
        <f>+'LISTADO GENERAL '!O2742</f>
        <v>0</v>
      </c>
      <c r="I3230">
        <f t="shared" si="94"/>
        <v>0</v>
      </c>
      <c r="J3230">
        <f>IF('LISTADO GENERAL '!K2742="EXENTO",'REF2'!I3230,I3230*1.16)</f>
        <v>0</v>
      </c>
      <c r="K3230" t="b">
        <f t="shared" si="95"/>
        <v>0</v>
      </c>
      <c r="L3230">
        <f>'LISTADO GENERAL '!A2742</f>
        <v>0</v>
      </c>
    </row>
    <row r="3231" spans="1:12">
      <c r="A3231" s="22">
        <v>3230</v>
      </c>
      <c r="B3231">
        <f>+'LISTADO GENERAL '!B2743</f>
        <v>0</v>
      </c>
      <c r="C3231">
        <f>+'LISTADO GENERAL '!E2743</f>
        <v>0</v>
      </c>
      <c r="D3231">
        <f>+'LISTADO GENERAL '!F2743</f>
        <v>0</v>
      </c>
      <c r="E3231">
        <f>+'LISTADO GENERAL '!I2743</f>
        <v>0</v>
      </c>
      <c r="F3231" s="20">
        <f>+'LISTADO GENERAL '!S2743</f>
        <v>0</v>
      </c>
      <c r="G3231">
        <f>+'LISTADO GENERAL '!T2743</f>
        <v>0</v>
      </c>
      <c r="H3231" s="21">
        <f>+'LISTADO GENERAL '!O2743</f>
        <v>0</v>
      </c>
      <c r="I3231">
        <f t="shared" si="94"/>
        <v>0</v>
      </c>
      <c r="J3231">
        <f>IF('LISTADO GENERAL '!K2743="EXENTO",'REF2'!I3231,I3231*1.16)</f>
        <v>0</v>
      </c>
      <c r="K3231" t="b">
        <f t="shared" si="95"/>
        <v>0</v>
      </c>
      <c r="L3231">
        <f>'LISTADO GENERAL '!A2743</f>
        <v>0</v>
      </c>
    </row>
    <row r="3232" spans="1:12">
      <c r="A3232" s="22">
        <v>3231</v>
      </c>
      <c r="B3232">
        <f>+'LISTADO GENERAL '!B2744</f>
        <v>0</v>
      </c>
      <c r="C3232">
        <f>+'LISTADO GENERAL '!E2744</f>
        <v>0</v>
      </c>
      <c r="D3232">
        <f>+'LISTADO GENERAL '!F2744</f>
        <v>0</v>
      </c>
      <c r="E3232">
        <f>+'LISTADO GENERAL '!I2744</f>
        <v>0</v>
      </c>
      <c r="F3232" s="20">
        <f>+'LISTADO GENERAL '!S2744</f>
        <v>0</v>
      </c>
      <c r="G3232">
        <f>+'LISTADO GENERAL '!T2744</f>
        <v>0</v>
      </c>
      <c r="H3232" s="21">
        <f>+'LISTADO GENERAL '!O2744</f>
        <v>0</v>
      </c>
      <c r="I3232">
        <f t="shared" si="94"/>
        <v>0</v>
      </c>
      <c r="J3232">
        <f>IF('LISTADO GENERAL '!K2744="EXENTO",'REF2'!I3232,I3232*1.16)</f>
        <v>0</v>
      </c>
      <c r="K3232" t="b">
        <f t="shared" si="95"/>
        <v>0</v>
      </c>
      <c r="L3232">
        <f>'LISTADO GENERAL '!A2744</f>
        <v>0</v>
      </c>
    </row>
    <row r="3233" spans="1:12">
      <c r="A3233" s="22">
        <v>3232</v>
      </c>
      <c r="B3233">
        <f>+'LISTADO GENERAL '!B2745</f>
        <v>0</v>
      </c>
      <c r="C3233">
        <f>+'LISTADO GENERAL '!E2745</f>
        <v>0</v>
      </c>
      <c r="D3233">
        <f>+'LISTADO GENERAL '!F2745</f>
        <v>0</v>
      </c>
      <c r="E3233">
        <f>+'LISTADO GENERAL '!I2745</f>
        <v>0</v>
      </c>
      <c r="F3233" s="20">
        <f>+'LISTADO GENERAL '!S2745</f>
        <v>0</v>
      </c>
      <c r="G3233">
        <f>+'LISTADO GENERAL '!T2745</f>
        <v>0</v>
      </c>
      <c r="H3233" s="21">
        <f>+'LISTADO GENERAL '!O2745</f>
        <v>0</v>
      </c>
      <c r="I3233">
        <f t="shared" si="94"/>
        <v>0</v>
      </c>
      <c r="J3233">
        <f>IF('LISTADO GENERAL '!K2745="EXENTO",'REF2'!I3233,I3233*1.16)</f>
        <v>0</v>
      </c>
      <c r="K3233" t="b">
        <f t="shared" si="95"/>
        <v>0</v>
      </c>
      <c r="L3233">
        <f>'LISTADO GENERAL '!A2745</f>
        <v>0</v>
      </c>
    </row>
    <row r="3234" spans="1:12">
      <c r="A3234" s="22">
        <v>3233</v>
      </c>
      <c r="B3234">
        <f>+'LISTADO GENERAL '!B2746</f>
        <v>0</v>
      </c>
      <c r="C3234">
        <f>+'LISTADO GENERAL '!E2746</f>
        <v>0</v>
      </c>
      <c r="D3234">
        <f>+'LISTADO GENERAL '!F2746</f>
        <v>0</v>
      </c>
      <c r="E3234">
        <f>+'LISTADO GENERAL '!I2746</f>
        <v>0</v>
      </c>
      <c r="F3234" s="20">
        <f>+'LISTADO GENERAL '!S2746</f>
        <v>0</v>
      </c>
      <c r="G3234">
        <f>+'LISTADO GENERAL '!T2746</f>
        <v>0</v>
      </c>
      <c r="H3234" s="21">
        <f>+'LISTADO GENERAL '!O2746</f>
        <v>0</v>
      </c>
      <c r="I3234">
        <f t="shared" si="94"/>
        <v>0</v>
      </c>
      <c r="J3234">
        <f>IF('LISTADO GENERAL '!K2746="EXENTO",'REF2'!I3234,I3234*1.16)</f>
        <v>0</v>
      </c>
      <c r="K3234" t="b">
        <f t="shared" si="95"/>
        <v>0</v>
      </c>
      <c r="L3234">
        <f>'LISTADO GENERAL '!A2746</f>
        <v>0</v>
      </c>
    </row>
    <row r="3235" spans="1:12">
      <c r="A3235" s="22">
        <v>3234</v>
      </c>
      <c r="B3235">
        <f>+'LISTADO GENERAL '!B2747</f>
        <v>0</v>
      </c>
      <c r="C3235">
        <f>+'LISTADO GENERAL '!E2747</f>
        <v>0</v>
      </c>
      <c r="D3235">
        <f>+'LISTADO GENERAL '!F2747</f>
        <v>0</v>
      </c>
      <c r="E3235">
        <f>+'LISTADO GENERAL '!I2747</f>
        <v>0</v>
      </c>
      <c r="F3235" s="20">
        <f>+'LISTADO GENERAL '!S2747</f>
        <v>0</v>
      </c>
      <c r="G3235">
        <f>+'LISTADO GENERAL '!T2747</f>
        <v>0</v>
      </c>
      <c r="H3235" s="21">
        <f>+'LISTADO GENERAL '!O2747</f>
        <v>0</v>
      </c>
      <c r="I3235">
        <f t="shared" si="94"/>
        <v>0</v>
      </c>
      <c r="J3235">
        <f>IF('LISTADO GENERAL '!K2747="EXENTO",'REF2'!I3235,I3235*1.16)</f>
        <v>0</v>
      </c>
      <c r="K3235" t="b">
        <f t="shared" si="95"/>
        <v>0</v>
      </c>
      <c r="L3235">
        <f>'LISTADO GENERAL '!A2747</f>
        <v>0</v>
      </c>
    </row>
    <row r="3236" spans="1:12">
      <c r="A3236" s="22">
        <v>3235</v>
      </c>
      <c r="B3236">
        <f>+'LISTADO GENERAL '!B2748</f>
        <v>0</v>
      </c>
      <c r="C3236">
        <f>+'LISTADO GENERAL '!E2748</f>
        <v>0</v>
      </c>
      <c r="D3236">
        <f>+'LISTADO GENERAL '!F2748</f>
        <v>0</v>
      </c>
      <c r="E3236">
        <f>+'LISTADO GENERAL '!I2748</f>
        <v>0</v>
      </c>
      <c r="F3236" s="20">
        <f>+'LISTADO GENERAL '!S2748</f>
        <v>0</v>
      </c>
      <c r="G3236">
        <f>+'LISTADO GENERAL '!T2748</f>
        <v>0</v>
      </c>
      <c r="H3236" s="21">
        <f>+'LISTADO GENERAL '!O2748</f>
        <v>0</v>
      </c>
      <c r="I3236">
        <f t="shared" si="94"/>
        <v>0</v>
      </c>
      <c r="J3236">
        <f>IF('LISTADO GENERAL '!K2748="EXENTO",'REF2'!I3236,I3236*1.16)</f>
        <v>0</v>
      </c>
      <c r="K3236" t="b">
        <f t="shared" si="95"/>
        <v>0</v>
      </c>
      <c r="L3236">
        <f>'LISTADO GENERAL '!A2748</f>
        <v>0</v>
      </c>
    </row>
    <row r="3237" spans="1:12">
      <c r="A3237" s="22">
        <v>3236</v>
      </c>
      <c r="B3237">
        <f>+'LISTADO GENERAL '!B2749</f>
        <v>0</v>
      </c>
      <c r="C3237">
        <f>+'LISTADO GENERAL '!E2749</f>
        <v>0</v>
      </c>
      <c r="D3237">
        <f>+'LISTADO GENERAL '!F2749</f>
        <v>0</v>
      </c>
      <c r="E3237">
        <f>+'LISTADO GENERAL '!I2749</f>
        <v>0</v>
      </c>
      <c r="F3237" s="20">
        <f>+'LISTADO GENERAL '!S2749</f>
        <v>0</v>
      </c>
      <c r="G3237">
        <f>+'LISTADO GENERAL '!T2749</f>
        <v>0</v>
      </c>
      <c r="H3237" s="21">
        <f>+'LISTADO GENERAL '!O2749</f>
        <v>0</v>
      </c>
      <c r="I3237">
        <f t="shared" si="94"/>
        <v>0</v>
      </c>
      <c r="J3237">
        <f>IF('LISTADO GENERAL '!K2749="EXENTO",'REF2'!I3237,I3237*1.16)</f>
        <v>0</v>
      </c>
      <c r="K3237" t="b">
        <f t="shared" si="95"/>
        <v>0</v>
      </c>
      <c r="L3237">
        <f>'LISTADO GENERAL '!A2749</f>
        <v>0</v>
      </c>
    </row>
    <row r="3238" spans="1:12">
      <c r="A3238" s="22">
        <v>3237</v>
      </c>
      <c r="B3238">
        <f>+'LISTADO GENERAL '!B2750</f>
        <v>0</v>
      </c>
      <c r="C3238">
        <f>+'LISTADO GENERAL '!E2750</f>
        <v>0</v>
      </c>
      <c r="D3238">
        <f>+'LISTADO GENERAL '!F2750</f>
        <v>0</v>
      </c>
      <c r="E3238">
        <f>+'LISTADO GENERAL '!I2750</f>
        <v>0</v>
      </c>
      <c r="F3238" s="20">
        <f>+'LISTADO GENERAL '!S2750</f>
        <v>0</v>
      </c>
      <c r="G3238">
        <f>+'LISTADO GENERAL '!T2750</f>
        <v>0</v>
      </c>
      <c r="H3238" s="21">
        <f>+'LISTADO GENERAL '!O2750</f>
        <v>0</v>
      </c>
      <c r="I3238">
        <f t="shared" si="94"/>
        <v>0</v>
      </c>
      <c r="J3238">
        <f>IF('LISTADO GENERAL '!K2750="EXENTO",'REF2'!I3238,I3238*1.16)</f>
        <v>0</v>
      </c>
      <c r="K3238" t="b">
        <f t="shared" si="95"/>
        <v>0</v>
      </c>
      <c r="L3238">
        <f>'LISTADO GENERAL '!A2750</f>
        <v>0</v>
      </c>
    </row>
    <row r="3239" spans="1:12">
      <c r="A3239" s="22">
        <v>3238</v>
      </c>
      <c r="B3239">
        <f>+'LISTADO GENERAL '!B2751</f>
        <v>0</v>
      </c>
      <c r="C3239">
        <f>+'LISTADO GENERAL '!E2751</f>
        <v>0</v>
      </c>
      <c r="D3239">
        <f>+'LISTADO GENERAL '!F2751</f>
        <v>0</v>
      </c>
      <c r="E3239">
        <f>+'LISTADO GENERAL '!I2751</f>
        <v>0</v>
      </c>
      <c r="F3239" s="20">
        <f>+'LISTADO GENERAL '!S2751</f>
        <v>0</v>
      </c>
      <c r="G3239">
        <f>+'LISTADO GENERAL '!T2751</f>
        <v>0</v>
      </c>
      <c r="H3239" s="21">
        <f>+'LISTADO GENERAL '!O2751</f>
        <v>0</v>
      </c>
      <c r="I3239">
        <f t="shared" si="94"/>
        <v>0</v>
      </c>
      <c r="J3239">
        <f>IF('LISTADO GENERAL '!K2751="EXENTO",'REF2'!I3239,I3239*1.16)</f>
        <v>0</v>
      </c>
      <c r="K3239" t="b">
        <f t="shared" si="95"/>
        <v>0</v>
      </c>
      <c r="L3239">
        <f>'LISTADO GENERAL '!A2751</f>
        <v>0</v>
      </c>
    </row>
    <row r="3240" spans="1:12">
      <c r="A3240" s="22">
        <v>3239</v>
      </c>
      <c r="B3240">
        <f>+'LISTADO GENERAL '!B2752</f>
        <v>0</v>
      </c>
      <c r="C3240">
        <f>+'LISTADO GENERAL '!E2752</f>
        <v>0</v>
      </c>
      <c r="D3240">
        <f>+'LISTADO GENERAL '!F2752</f>
        <v>0</v>
      </c>
      <c r="E3240">
        <f>+'LISTADO GENERAL '!I2752</f>
        <v>0</v>
      </c>
      <c r="F3240" s="20">
        <f>+'LISTADO GENERAL '!S2752</f>
        <v>0</v>
      </c>
      <c r="G3240">
        <f>+'LISTADO GENERAL '!T2752</f>
        <v>0</v>
      </c>
      <c r="H3240" s="21">
        <f>+'LISTADO GENERAL '!O2752</f>
        <v>0</v>
      </c>
      <c r="I3240">
        <f t="shared" si="94"/>
        <v>0</v>
      </c>
      <c r="J3240">
        <f>IF('LISTADO GENERAL '!K2752="EXENTO",'REF2'!I3240,I3240*1.16)</f>
        <v>0</v>
      </c>
      <c r="K3240" t="b">
        <f t="shared" si="95"/>
        <v>0</v>
      </c>
      <c r="L3240">
        <f>'LISTADO GENERAL '!A2752</f>
        <v>0</v>
      </c>
    </row>
    <row r="3241" spans="1:12">
      <c r="A3241" s="22">
        <v>3240</v>
      </c>
      <c r="B3241">
        <f>+'LISTADO GENERAL '!B2753</f>
        <v>0</v>
      </c>
      <c r="C3241">
        <f>+'LISTADO GENERAL '!E2753</f>
        <v>0</v>
      </c>
      <c r="D3241">
        <f>+'LISTADO GENERAL '!F2753</f>
        <v>0</v>
      </c>
      <c r="E3241">
        <f>+'LISTADO GENERAL '!I2753</f>
        <v>0</v>
      </c>
      <c r="F3241" s="20">
        <f>+'LISTADO GENERAL '!S2753</f>
        <v>0</v>
      </c>
      <c r="G3241">
        <f>+'LISTADO GENERAL '!T2753</f>
        <v>0</v>
      </c>
      <c r="H3241" s="21">
        <f>+'LISTADO GENERAL '!O2753</f>
        <v>0</v>
      </c>
      <c r="I3241">
        <f t="shared" si="94"/>
        <v>0</v>
      </c>
      <c r="J3241">
        <f>IF('LISTADO GENERAL '!K2753="EXENTO",'REF2'!I3241,I3241*1.16)</f>
        <v>0</v>
      </c>
      <c r="K3241" t="b">
        <f t="shared" si="95"/>
        <v>0</v>
      </c>
      <c r="L3241">
        <f>'LISTADO GENERAL '!A2753</f>
        <v>0</v>
      </c>
    </row>
    <row r="3242" spans="1:12">
      <c r="A3242" s="22">
        <v>3241</v>
      </c>
      <c r="B3242">
        <f>+'LISTADO GENERAL '!B2754</f>
        <v>0</v>
      </c>
      <c r="C3242">
        <f>+'LISTADO GENERAL '!E2754</f>
        <v>0</v>
      </c>
      <c r="D3242">
        <f>+'LISTADO GENERAL '!F2754</f>
        <v>0</v>
      </c>
      <c r="E3242">
        <f>+'LISTADO GENERAL '!I2754</f>
        <v>0</v>
      </c>
      <c r="F3242" s="20">
        <f>+'LISTADO GENERAL '!S2754</f>
        <v>0</v>
      </c>
      <c r="G3242">
        <f>+'LISTADO GENERAL '!T2754</f>
        <v>0</v>
      </c>
      <c r="H3242" s="21">
        <f>+'LISTADO GENERAL '!O2754</f>
        <v>0</v>
      </c>
      <c r="I3242">
        <f t="shared" si="94"/>
        <v>0</v>
      </c>
      <c r="J3242">
        <f>IF('LISTADO GENERAL '!K2754="EXENTO",'REF2'!I3242,I3242*1.16)</f>
        <v>0</v>
      </c>
      <c r="K3242" t="b">
        <f t="shared" si="95"/>
        <v>0</v>
      </c>
      <c r="L3242">
        <f>'LISTADO GENERAL '!A2754</f>
        <v>0</v>
      </c>
    </row>
    <row r="3243" spans="1:12">
      <c r="A3243" s="22">
        <v>3242</v>
      </c>
      <c r="B3243">
        <f>+'LISTADO GENERAL '!B2755</f>
        <v>0</v>
      </c>
      <c r="C3243">
        <f>+'LISTADO GENERAL '!E2755</f>
        <v>0</v>
      </c>
      <c r="D3243">
        <f>+'LISTADO GENERAL '!F2755</f>
        <v>0</v>
      </c>
      <c r="E3243">
        <f>+'LISTADO GENERAL '!I2755</f>
        <v>0</v>
      </c>
      <c r="F3243" s="20">
        <f>+'LISTADO GENERAL '!S2755</f>
        <v>0</v>
      </c>
      <c r="G3243">
        <f>+'LISTADO GENERAL '!T2755</f>
        <v>0</v>
      </c>
      <c r="H3243" s="21">
        <f>+'LISTADO GENERAL '!O2755</f>
        <v>0</v>
      </c>
      <c r="I3243">
        <f t="shared" si="94"/>
        <v>0</v>
      </c>
      <c r="J3243">
        <f>IF('LISTADO GENERAL '!K2755="EXENTO",'REF2'!I3243,I3243*1.16)</f>
        <v>0</v>
      </c>
      <c r="K3243" t="b">
        <f t="shared" si="95"/>
        <v>0</v>
      </c>
      <c r="L3243">
        <f>'LISTADO GENERAL '!A2755</f>
        <v>0</v>
      </c>
    </row>
    <row r="3244" spans="1:12">
      <c r="A3244" s="22">
        <v>3243</v>
      </c>
      <c r="B3244">
        <f>+'LISTADO GENERAL '!B2756</f>
        <v>0</v>
      </c>
      <c r="C3244">
        <f>+'LISTADO GENERAL '!E2756</f>
        <v>0</v>
      </c>
      <c r="D3244">
        <f>+'LISTADO GENERAL '!F2756</f>
        <v>0</v>
      </c>
      <c r="E3244">
        <f>+'LISTADO GENERAL '!I2756</f>
        <v>0</v>
      </c>
      <c r="F3244" s="20">
        <f>+'LISTADO GENERAL '!S2756</f>
        <v>0</v>
      </c>
      <c r="G3244">
        <f>+'LISTADO GENERAL '!T2756</f>
        <v>0</v>
      </c>
      <c r="H3244" s="21">
        <f>+'LISTADO GENERAL '!O2756</f>
        <v>0</v>
      </c>
      <c r="I3244">
        <f t="shared" si="94"/>
        <v>0</v>
      </c>
      <c r="J3244">
        <f>IF('LISTADO GENERAL '!K2756="EXENTO",'REF2'!I3244,I3244*1.16)</f>
        <v>0</v>
      </c>
      <c r="K3244" t="b">
        <f t="shared" si="95"/>
        <v>0</v>
      </c>
      <c r="L3244">
        <f>'LISTADO GENERAL '!A2756</f>
        <v>0</v>
      </c>
    </row>
    <row r="3245" spans="1:12">
      <c r="A3245" s="22">
        <v>3244</v>
      </c>
      <c r="B3245">
        <f>+'LISTADO GENERAL '!B2757</f>
        <v>0</v>
      </c>
      <c r="C3245">
        <f>+'LISTADO GENERAL '!E2757</f>
        <v>0</v>
      </c>
      <c r="D3245">
        <f>+'LISTADO GENERAL '!F2757</f>
        <v>0</v>
      </c>
      <c r="E3245">
        <f>+'LISTADO GENERAL '!I2757</f>
        <v>0</v>
      </c>
      <c r="F3245" s="20">
        <f>+'LISTADO GENERAL '!S2757</f>
        <v>0</v>
      </c>
      <c r="G3245">
        <f>+'LISTADO GENERAL '!T2757</f>
        <v>0</v>
      </c>
      <c r="H3245" s="21">
        <f>+'LISTADO GENERAL '!O2757</f>
        <v>0</v>
      </c>
      <c r="I3245">
        <f t="shared" si="94"/>
        <v>0</v>
      </c>
      <c r="J3245">
        <f>IF('LISTADO GENERAL '!K2757="EXENTO",'REF2'!I3245,I3245*1.16)</f>
        <v>0</v>
      </c>
      <c r="K3245" t="b">
        <f t="shared" si="95"/>
        <v>0</v>
      </c>
      <c r="L3245">
        <f>'LISTADO GENERAL '!A2757</f>
        <v>0</v>
      </c>
    </row>
    <row r="3246" spans="1:12">
      <c r="A3246" s="22">
        <v>3245</v>
      </c>
      <c r="B3246">
        <f>+'LISTADO GENERAL '!B2758</f>
        <v>0</v>
      </c>
      <c r="C3246">
        <f>+'LISTADO GENERAL '!E2758</f>
        <v>0</v>
      </c>
      <c r="D3246">
        <f>+'LISTADO GENERAL '!F2758</f>
        <v>0</v>
      </c>
      <c r="E3246">
        <f>+'LISTADO GENERAL '!I2758</f>
        <v>0</v>
      </c>
      <c r="F3246" s="20">
        <f>+'LISTADO GENERAL '!S2758</f>
        <v>0</v>
      </c>
      <c r="G3246">
        <f>+'LISTADO GENERAL '!T2758</f>
        <v>0</v>
      </c>
      <c r="H3246" s="21">
        <f>+'LISTADO GENERAL '!O2758</f>
        <v>0</v>
      </c>
      <c r="I3246">
        <f t="shared" si="94"/>
        <v>0</v>
      </c>
      <c r="J3246">
        <f>IF('LISTADO GENERAL '!K2758="EXENTO",'REF2'!I3246,I3246*1.16)</f>
        <v>0</v>
      </c>
      <c r="K3246" t="b">
        <f t="shared" si="95"/>
        <v>0</v>
      </c>
      <c r="L3246">
        <f>'LISTADO GENERAL '!A2758</f>
        <v>0</v>
      </c>
    </row>
    <row r="3247" spans="1:12">
      <c r="A3247" s="22">
        <v>3246</v>
      </c>
      <c r="B3247">
        <f>+'LISTADO GENERAL '!B2759</f>
        <v>0</v>
      </c>
      <c r="C3247">
        <f>+'LISTADO GENERAL '!E2759</f>
        <v>0</v>
      </c>
      <c r="D3247">
        <f>+'LISTADO GENERAL '!F2759</f>
        <v>0</v>
      </c>
      <c r="E3247">
        <f>+'LISTADO GENERAL '!I2759</f>
        <v>0</v>
      </c>
      <c r="F3247" s="20">
        <f>+'LISTADO GENERAL '!S2759</f>
        <v>0</v>
      </c>
      <c r="G3247">
        <f>+'LISTADO GENERAL '!T2759</f>
        <v>0</v>
      </c>
      <c r="H3247" s="21">
        <f>+'LISTADO GENERAL '!O2759</f>
        <v>0</v>
      </c>
      <c r="I3247">
        <f t="shared" si="94"/>
        <v>0</v>
      </c>
      <c r="J3247">
        <f>IF('LISTADO GENERAL '!K2759="EXENTO",'REF2'!I3247,I3247*1.16)</f>
        <v>0</v>
      </c>
      <c r="K3247" t="b">
        <f t="shared" si="95"/>
        <v>0</v>
      </c>
      <c r="L3247">
        <f>'LISTADO GENERAL '!A2759</f>
        <v>0</v>
      </c>
    </row>
    <row r="3248" spans="1:12">
      <c r="A3248" s="22">
        <v>3247</v>
      </c>
      <c r="B3248">
        <f>+'LISTADO GENERAL '!B2760</f>
        <v>0</v>
      </c>
      <c r="C3248">
        <f>+'LISTADO GENERAL '!E2760</f>
        <v>0</v>
      </c>
      <c r="D3248">
        <f>+'LISTADO GENERAL '!F2760</f>
        <v>0</v>
      </c>
      <c r="E3248">
        <f>+'LISTADO GENERAL '!I2760</f>
        <v>0</v>
      </c>
      <c r="F3248" s="20">
        <f>+'LISTADO GENERAL '!S2760</f>
        <v>0</v>
      </c>
      <c r="G3248">
        <f>+'LISTADO GENERAL '!T2760</f>
        <v>0</v>
      </c>
      <c r="H3248" s="21">
        <f>+'LISTADO GENERAL '!O2760</f>
        <v>0</v>
      </c>
      <c r="I3248">
        <f t="shared" si="94"/>
        <v>0</v>
      </c>
      <c r="J3248">
        <f>IF('LISTADO GENERAL '!K2760="EXENTO",'REF2'!I3248,I3248*1.16)</f>
        <v>0</v>
      </c>
      <c r="K3248" t="b">
        <f t="shared" si="95"/>
        <v>0</v>
      </c>
      <c r="L3248">
        <f>'LISTADO GENERAL '!A2760</f>
        <v>0</v>
      </c>
    </row>
    <row r="3249" spans="1:12">
      <c r="A3249" s="22">
        <v>3248</v>
      </c>
      <c r="B3249">
        <f>+'LISTADO GENERAL '!B2761</f>
        <v>0</v>
      </c>
      <c r="C3249">
        <f>+'LISTADO GENERAL '!E2761</f>
        <v>0</v>
      </c>
      <c r="D3249">
        <f>+'LISTADO GENERAL '!F2761</f>
        <v>0</v>
      </c>
      <c r="E3249">
        <f>+'LISTADO GENERAL '!I2761</f>
        <v>0</v>
      </c>
      <c r="F3249" s="20">
        <f>+'LISTADO GENERAL '!S2761</f>
        <v>0</v>
      </c>
      <c r="G3249">
        <f>+'LISTADO GENERAL '!T2761</f>
        <v>0</v>
      </c>
      <c r="H3249" s="21">
        <f>+'LISTADO GENERAL '!O2761</f>
        <v>0</v>
      </c>
      <c r="I3249">
        <f t="shared" si="94"/>
        <v>0</v>
      </c>
      <c r="J3249">
        <f>IF('LISTADO GENERAL '!K2761="EXENTO",'REF2'!I3249,I3249*1.16)</f>
        <v>0</v>
      </c>
      <c r="K3249" t="b">
        <f t="shared" si="95"/>
        <v>0</v>
      </c>
      <c r="L3249">
        <f>'LISTADO GENERAL '!A2761</f>
        <v>0</v>
      </c>
    </row>
    <row r="3250" spans="1:12">
      <c r="A3250" s="22">
        <v>3249</v>
      </c>
      <c r="B3250">
        <f>+'LISTADO GENERAL '!B2762</f>
        <v>0</v>
      </c>
      <c r="C3250">
        <f>+'LISTADO GENERAL '!E2762</f>
        <v>0</v>
      </c>
      <c r="D3250">
        <f>+'LISTADO GENERAL '!F2762</f>
        <v>0</v>
      </c>
      <c r="E3250">
        <f>+'LISTADO GENERAL '!I2762</f>
        <v>0</v>
      </c>
      <c r="F3250" s="20">
        <f>+'LISTADO GENERAL '!S2762</f>
        <v>0</v>
      </c>
      <c r="G3250">
        <f>+'LISTADO GENERAL '!T2762</f>
        <v>0</v>
      </c>
      <c r="H3250" s="21">
        <f>+'LISTADO GENERAL '!O2762</f>
        <v>0</v>
      </c>
      <c r="I3250">
        <f t="shared" si="94"/>
        <v>0</v>
      </c>
      <c r="J3250">
        <f>IF('LISTADO GENERAL '!K2762="EXENTO",'REF2'!I3250,I3250*1.16)</f>
        <v>0</v>
      </c>
      <c r="K3250" t="b">
        <f t="shared" si="95"/>
        <v>0</v>
      </c>
      <c r="L3250">
        <f>'LISTADO GENERAL '!A2762</f>
        <v>0</v>
      </c>
    </row>
    <row r="3251" spans="1:12">
      <c r="A3251" s="22">
        <v>3250</v>
      </c>
      <c r="B3251">
        <f>+'LISTADO GENERAL '!B2763</f>
        <v>0</v>
      </c>
      <c r="C3251">
        <f>+'LISTADO GENERAL '!E2763</f>
        <v>0</v>
      </c>
      <c r="D3251">
        <f>+'LISTADO GENERAL '!F2763</f>
        <v>0</v>
      </c>
      <c r="E3251">
        <f>+'LISTADO GENERAL '!I2763</f>
        <v>0</v>
      </c>
      <c r="F3251" s="20">
        <f>+'LISTADO GENERAL '!S2763</f>
        <v>0</v>
      </c>
      <c r="G3251">
        <f>+'LISTADO GENERAL '!T2763</f>
        <v>0</v>
      </c>
      <c r="H3251" s="21">
        <f>+'LISTADO GENERAL '!O2763</f>
        <v>0</v>
      </c>
      <c r="I3251">
        <f t="shared" si="94"/>
        <v>0</v>
      </c>
      <c r="J3251">
        <f>IF('LISTADO GENERAL '!K2763="EXENTO",'REF2'!I3251,I3251*1.16)</f>
        <v>0</v>
      </c>
      <c r="K3251" t="b">
        <f t="shared" si="95"/>
        <v>0</v>
      </c>
      <c r="L3251">
        <f>'LISTADO GENERAL '!A2763</f>
        <v>0</v>
      </c>
    </row>
    <row r="3252" spans="1:12">
      <c r="A3252" s="22">
        <v>3251</v>
      </c>
      <c r="B3252">
        <f>+'LISTADO GENERAL '!B2764</f>
        <v>0</v>
      </c>
      <c r="C3252">
        <f>+'LISTADO GENERAL '!E2764</f>
        <v>0</v>
      </c>
      <c r="D3252">
        <f>+'LISTADO GENERAL '!F2764</f>
        <v>0</v>
      </c>
      <c r="E3252">
        <f>+'LISTADO GENERAL '!I2764</f>
        <v>0</v>
      </c>
      <c r="F3252" s="20">
        <f>+'LISTADO GENERAL '!S2764</f>
        <v>0</v>
      </c>
      <c r="G3252">
        <f>+'LISTADO GENERAL '!T2764</f>
        <v>0</v>
      </c>
      <c r="H3252" s="21">
        <f>+'LISTADO GENERAL '!O2764</f>
        <v>0</v>
      </c>
      <c r="I3252">
        <f t="shared" si="94"/>
        <v>0</v>
      </c>
      <c r="J3252">
        <f>IF('LISTADO GENERAL '!K2764="EXENTO",'REF2'!I3252,I3252*1.16)</f>
        <v>0</v>
      </c>
      <c r="K3252" t="b">
        <f t="shared" si="95"/>
        <v>0</v>
      </c>
      <c r="L3252">
        <f>'LISTADO GENERAL '!A2764</f>
        <v>0</v>
      </c>
    </row>
    <row r="3253" spans="1:12">
      <c r="A3253" s="22">
        <v>3252</v>
      </c>
      <c r="B3253">
        <f>+'LISTADO GENERAL '!B2765</f>
        <v>0</v>
      </c>
      <c r="C3253">
        <f>+'LISTADO GENERAL '!E2765</f>
        <v>0</v>
      </c>
      <c r="D3253">
        <f>+'LISTADO GENERAL '!F2765</f>
        <v>0</v>
      </c>
      <c r="E3253">
        <f>+'LISTADO GENERAL '!I2765</f>
        <v>0</v>
      </c>
      <c r="F3253" s="20">
        <f>+'LISTADO GENERAL '!S2765</f>
        <v>0</v>
      </c>
      <c r="G3253">
        <f>+'LISTADO GENERAL '!T2765</f>
        <v>0</v>
      </c>
      <c r="H3253" s="21">
        <f>+'LISTADO GENERAL '!O2765</f>
        <v>0</v>
      </c>
      <c r="I3253">
        <f t="shared" si="94"/>
        <v>0</v>
      </c>
      <c r="J3253">
        <f>IF('LISTADO GENERAL '!K2765="EXENTO",'REF2'!I3253,I3253*1.16)</f>
        <v>0</v>
      </c>
      <c r="K3253" t="b">
        <f t="shared" si="95"/>
        <v>0</v>
      </c>
      <c r="L3253">
        <f>'LISTADO GENERAL '!A2765</f>
        <v>0</v>
      </c>
    </row>
    <row r="3254" spans="1:12">
      <c r="A3254" s="22">
        <v>3253</v>
      </c>
      <c r="B3254">
        <f>+'LISTADO GENERAL '!B2766</f>
        <v>0</v>
      </c>
      <c r="C3254">
        <f>+'LISTADO GENERAL '!E2766</f>
        <v>0</v>
      </c>
      <c r="D3254">
        <f>+'LISTADO GENERAL '!F2766</f>
        <v>0</v>
      </c>
      <c r="E3254">
        <f>+'LISTADO GENERAL '!I2766</f>
        <v>0</v>
      </c>
      <c r="F3254" s="20">
        <f>+'LISTADO GENERAL '!S2766</f>
        <v>0</v>
      </c>
      <c r="G3254">
        <f>+'LISTADO GENERAL '!T2766</f>
        <v>0</v>
      </c>
      <c r="H3254" s="21">
        <f>+'LISTADO GENERAL '!O2766</f>
        <v>0</v>
      </c>
      <c r="I3254">
        <f t="shared" si="94"/>
        <v>0</v>
      </c>
      <c r="J3254">
        <f>IF('LISTADO GENERAL '!K2766="EXENTO",'REF2'!I3254,I3254*1.16)</f>
        <v>0</v>
      </c>
      <c r="K3254" t="b">
        <f t="shared" si="95"/>
        <v>0</v>
      </c>
      <c r="L3254">
        <f>'LISTADO GENERAL '!A2766</f>
        <v>0</v>
      </c>
    </row>
    <row r="3255" spans="1:12">
      <c r="A3255" s="22">
        <v>3254</v>
      </c>
      <c r="B3255">
        <f>+'LISTADO GENERAL '!B2767</f>
        <v>0</v>
      </c>
      <c r="C3255">
        <f>+'LISTADO GENERAL '!E2767</f>
        <v>0</v>
      </c>
      <c r="D3255">
        <f>+'LISTADO GENERAL '!F2767</f>
        <v>0</v>
      </c>
      <c r="E3255">
        <f>+'LISTADO GENERAL '!I2767</f>
        <v>0</v>
      </c>
      <c r="F3255" s="20">
        <f>+'LISTADO GENERAL '!S2767</f>
        <v>0</v>
      </c>
      <c r="G3255">
        <f>+'LISTADO GENERAL '!T2767</f>
        <v>0</v>
      </c>
      <c r="H3255" s="21">
        <f>+'LISTADO GENERAL '!O2767</f>
        <v>0</v>
      </c>
      <c r="I3255">
        <f t="shared" si="94"/>
        <v>0</v>
      </c>
      <c r="J3255">
        <f>IF('LISTADO GENERAL '!K2767="EXENTO",'REF2'!I3255,I3255*1.16)</f>
        <v>0</v>
      </c>
      <c r="K3255" t="b">
        <f t="shared" si="95"/>
        <v>0</v>
      </c>
      <c r="L3255">
        <f>'LISTADO GENERAL '!A2767</f>
        <v>0</v>
      </c>
    </row>
    <row r="3256" spans="1:12">
      <c r="A3256" s="22">
        <v>3255</v>
      </c>
      <c r="B3256">
        <f>+'LISTADO GENERAL '!B2768</f>
        <v>0</v>
      </c>
      <c r="C3256">
        <f>+'LISTADO GENERAL '!E2768</f>
        <v>0</v>
      </c>
      <c r="D3256">
        <f>+'LISTADO GENERAL '!F2768</f>
        <v>0</v>
      </c>
      <c r="E3256">
        <f>+'LISTADO GENERAL '!I2768</f>
        <v>0</v>
      </c>
      <c r="F3256" s="20">
        <f>+'LISTADO GENERAL '!S2768</f>
        <v>0</v>
      </c>
      <c r="G3256">
        <f>+'LISTADO GENERAL '!T2768</f>
        <v>0</v>
      </c>
      <c r="H3256" s="21">
        <f>+'LISTADO GENERAL '!O2768</f>
        <v>0</v>
      </c>
      <c r="I3256">
        <f t="shared" si="94"/>
        <v>0</v>
      </c>
      <c r="J3256">
        <f>IF('LISTADO GENERAL '!K2768="EXENTO",'REF2'!I3256,I3256*1.16)</f>
        <v>0</v>
      </c>
      <c r="K3256" t="b">
        <f t="shared" si="95"/>
        <v>0</v>
      </c>
      <c r="L3256">
        <f>'LISTADO GENERAL '!A2768</f>
        <v>0</v>
      </c>
    </row>
    <row r="3257" spans="1:12">
      <c r="A3257" s="22">
        <v>3256</v>
      </c>
      <c r="B3257">
        <f>+'LISTADO GENERAL '!B2769</f>
        <v>0</v>
      </c>
      <c r="C3257">
        <f>+'LISTADO GENERAL '!E2769</f>
        <v>0</v>
      </c>
      <c r="D3257">
        <f>+'LISTADO GENERAL '!F2769</f>
        <v>0</v>
      </c>
      <c r="E3257">
        <f>+'LISTADO GENERAL '!I2769</f>
        <v>0</v>
      </c>
      <c r="F3257" s="20">
        <f>+'LISTADO GENERAL '!S2769</f>
        <v>0</v>
      </c>
      <c r="G3257">
        <f>+'LISTADO GENERAL '!T2769</f>
        <v>0</v>
      </c>
      <c r="H3257" s="21">
        <f>+'LISTADO GENERAL '!O2769</f>
        <v>0</v>
      </c>
      <c r="I3257">
        <f t="shared" si="94"/>
        <v>0</v>
      </c>
      <c r="J3257">
        <f>IF('LISTADO GENERAL '!K2769="EXENTO",'REF2'!I3257,I3257*1.16)</f>
        <v>0</v>
      </c>
      <c r="K3257" t="b">
        <f t="shared" si="95"/>
        <v>0</v>
      </c>
      <c r="L3257">
        <f>'LISTADO GENERAL '!A2769</f>
        <v>0</v>
      </c>
    </row>
    <row r="3258" spans="1:12">
      <c r="A3258" s="22">
        <v>3257</v>
      </c>
      <c r="B3258">
        <f>+'LISTADO GENERAL '!B2770</f>
        <v>0</v>
      </c>
      <c r="C3258">
        <f>+'LISTADO GENERAL '!E2770</f>
        <v>0</v>
      </c>
      <c r="D3258">
        <f>+'LISTADO GENERAL '!F2770</f>
        <v>0</v>
      </c>
      <c r="E3258">
        <f>+'LISTADO GENERAL '!I2770</f>
        <v>0</v>
      </c>
      <c r="F3258" s="20">
        <f>+'LISTADO GENERAL '!S2770</f>
        <v>0</v>
      </c>
      <c r="G3258">
        <f>+'LISTADO GENERAL '!T2770</f>
        <v>0</v>
      </c>
      <c r="H3258" s="21">
        <f>+'LISTADO GENERAL '!O2770</f>
        <v>0</v>
      </c>
      <c r="I3258">
        <f t="shared" si="94"/>
        <v>0</v>
      </c>
      <c r="J3258">
        <f>IF('LISTADO GENERAL '!K2770="EXENTO",'REF2'!I3258,I3258*1.16)</f>
        <v>0</v>
      </c>
      <c r="K3258" t="b">
        <f t="shared" si="95"/>
        <v>0</v>
      </c>
      <c r="L3258">
        <f>'LISTADO GENERAL '!A2770</f>
        <v>0</v>
      </c>
    </row>
    <row r="3259" spans="1:12">
      <c r="A3259" s="22">
        <v>3258</v>
      </c>
      <c r="B3259">
        <f>+'LISTADO GENERAL '!B2771</f>
        <v>0</v>
      </c>
      <c r="C3259">
        <f>+'LISTADO GENERAL '!E2771</f>
        <v>0</v>
      </c>
      <c r="D3259">
        <f>+'LISTADO GENERAL '!F2771</f>
        <v>0</v>
      </c>
      <c r="E3259">
        <f>+'LISTADO GENERAL '!I2771</f>
        <v>0</v>
      </c>
      <c r="F3259" s="20">
        <f>+'LISTADO GENERAL '!S2771</f>
        <v>0</v>
      </c>
      <c r="G3259">
        <f>+'LISTADO GENERAL '!T2771</f>
        <v>0</v>
      </c>
      <c r="H3259" s="21">
        <f>+'LISTADO GENERAL '!O2771</f>
        <v>0</v>
      </c>
      <c r="I3259">
        <f t="shared" si="94"/>
        <v>0</v>
      </c>
      <c r="J3259">
        <f>IF('LISTADO GENERAL '!K2771="EXENTO",'REF2'!I3259,I3259*1.16)</f>
        <v>0</v>
      </c>
      <c r="K3259" t="b">
        <f t="shared" si="95"/>
        <v>0</v>
      </c>
      <c r="L3259">
        <f>'LISTADO GENERAL '!A2771</f>
        <v>0</v>
      </c>
    </row>
    <row r="3260" spans="1:12">
      <c r="A3260" s="22">
        <v>3259</v>
      </c>
      <c r="B3260">
        <f>+'LISTADO GENERAL '!B2772</f>
        <v>0</v>
      </c>
      <c r="C3260">
        <f>+'LISTADO GENERAL '!E2772</f>
        <v>0</v>
      </c>
      <c r="D3260">
        <f>+'LISTADO GENERAL '!F2772</f>
        <v>0</v>
      </c>
      <c r="E3260">
        <f>+'LISTADO GENERAL '!I2772</f>
        <v>0</v>
      </c>
      <c r="F3260" s="20">
        <f>+'LISTADO GENERAL '!S2772</f>
        <v>0</v>
      </c>
      <c r="G3260">
        <f>+'LISTADO GENERAL '!T2772</f>
        <v>0</v>
      </c>
      <c r="H3260" s="21">
        <f>+'LISTADO GENERAL '!O2772</f>
        <v>0</v>
      </c>
      <c r="I3260">
        <f t="shared" si="94"/>
        <v>0</v>
      </c>
      <c r="J3260">
        <f>IF('LISTADO GENERAL '!K2772="EXENTO",'REF2'!I3260,I3260*1.16)</f>
        <v>0</v>
      </c>
      <c r="K3260" t="b">
        <f t="shared" si="95"/>
        <v>0</v>
      </c>
      <c r="L3260">
        <f>'LISTADO GENERAL '!A2772</f>
        <v>0</v>
      </c>
    </row>
    <row r="3261" spans="1:12">
      <c r="A3261" s="22">
        <v>3260</v>
      </c>
      <c r="B3261">
        <f>+'LISTADO GENERAL '!B2773</f>
        <v>0</v>
      </c>
      <c r="C3261">
        <f>+'LISTADO GENERAL '!E2773</f>
        <v>0</v>
      </c>
      <c r="D3261">
        <f>+'LISTADO GENERAL '!F2773</f>
        <v>0</v>
      </c>
      <c r="E3261">
        <f>+'LISTADO GENERAL '!I2773</f>
        <v>0</v>
      </c>
      <c r="F3261" s="20">
        <f>+'LISTADO GENERAL '!S2773</f>
        <v>0</v>
      </c>
      <c r="G3261">
        <f>+'LISTADO GENERAL '!T2773</f>
        <v>0</v>
      </c>
      <c r="H3261" s="21">
        <f>+'LISTADO GENERAL '!O2773</f>
        <v>0</v>
      </c>
      <c r="I3261">
        <f t="shared" si="94"/>
        <v>0</v>
      </c>
      <c r="J3261">
        <f>IF('LISTADO GENERAL '!K2773="EXENTO",'REF2'!I3261,I3261*1.16)</f>
        <v>0</v>
      </c>
      <c r="K3261" t="b">
        <f t="shared" si="95"/>
        <v>0</v>
      </c>
      <c r="L3261">
        <f>'LISTADO GENERAL '!A2773</f>
        <v>0</v>
      </c>
    </row>
    <row r="3262" spans="1:12">
      <c r="A3262" s="22">
        <v>3261</v>
      </c>
      <c r="B3262">
        <f>+'LISTADO GENERAL '!B2774</f>
        <v>0</v>
      </c>
      <c r="C3262">
        <f>+'LISTADO GENERAL '!E2774</f>
        <v>0</v>
      </c>
      <c r="D3262">
        <f>+'LISTADO GENERAL '!F2774</f>
        <v>0</v>
      </c>
      <c r="E3262">
        <f>+'LISTADO GENERAL '!I2774</f>
        <v>0</v>
      </c>
      <c r="F3262" s="20">
        <f>+'LISTADO GENERAL '!S2774</f>
        <v>0</v>
      </c>
      <c r="G3262">
        <f>+'LISTADO GENERAL '!T2774</f>
        <v>0</v>
      </c>
      <c r="H3262" s="21">
        <f>+'LISTADO GENERAL '!O2774</f>
        <v>0</v>
      </c>
      <c r="I3262">
        <f t="shared" si="94"/>
        <v>0</v>
      </c>
      <c r="J3262">
        <f>IF('LISTADO GENERAL '!K2774="EXENTO",'REF2'!I3262,I3262*1.16)</f>
        <v>0</v>
      </c>
      <c r="K3262" t="b">
        <f t="shared" si="95"/>
        <v>0</v>
      </c>
      <c r="L3262">
        <f>'LISTADO GENERAL '!A2774</f>
        <v>0</v>
      </c>
    </row>
    <row r="3263" spans="1:12">
      <c r="A3263" s="22">
        <v>3262</v>
      </c>
      <c r="B3263">
        <f>+'LISTADO GENERAL '!B2775</f>
        <v>0</v>
      </c>
      <c r="C3263">
        <f>+'LISTADO GENERAL '!E2775</f>
        <v>0</v>
      </c>
      <c r="D3263">
        <f>+'LISTADO GENERAL '!F2775</f>
        <v>0</v>
      </c>
      <c r="E3263">
        <f>+'LISTADO GENERAL '!I2775</f>
        <v>0</v>
      </c>
      <c r="F3263" s="20">
        <f>+'LISTADO GENERAL '!S2775</f>
        <v>0</v>
      </c>
      <c r="G3263">
        <f>+'LISTADO GENERAL '!T2775</f>
        <v>0</v>
      </c>
      <c r="H3263" s="21">
        <f>+'LISTADO GENERAL '!O2775</f>
        <v>0</v>
      </c>
      <c r="I3263">
        <f t="shared" si="94"/>
        <v>0</v>
      </c>
      <c r="J3263">
        <f>IF('LISTADO GENERAL '!K2775="EXENTO",'REF2'!I3263,I3263*1.16)</f>
        <v>0</v>
      </c>
      <c r="K3263" t="b">
        <f t="shared" si="95"/>
        <v>0</v>
      </c>
      <c r="L3263">
        <f>'LISTADO GENERAL '!A2775</f>
        <v>0</v>
      </c>
    </row>
    <row r="3264" spans="1:12">
      <c r="A3264" s="22">
        <v>3263</v>
      </c>
      <c r="B3264">
        <f>+'LISTADO GENERAL '!B2776</f>
        <v>0</v>
      </c>
      <c r="C3264">
        <f>+'LISTADO GENERAL '!E2776</f>
        <v>0</v>
      </c>
      <c r="D3264">
        <f>+'LISTADO GENERAL '!F2776</f>
        <v>0</v>
      </c>
      <c r="E3264">
        <f>+'LISTADO GENERAL '!I2776</f>
        <v>0</v>
      </c>
      <c r="F3264" s="20">
        <f>+'LISTADO GENERAL '!S2776</f>
        <v>0</v>
      </c>
      <c r="G3264">
        <f>+'LISTADO GENERAL '!T2776</f>
        <v>0</v>
      </c>
      <c r="H3264" s="21">
        <f>+'LISTADO GENERAL '!O2776</f>
        <v>0</v>
      </c>
      <c r="I3264">
        <f t="shared" si="94"/>
        <v>0</v>
      </c>
      <c r="J3264">
        <f>IF('LISTADO GENERAL '!K2776="EXENTO",'REF2'!I3264,I3264*1.16)</f>
        <v>0</v>
      </c>
      <c r="K3264" t="b">
        <f t="shared" si="95"/>
        <v>0</v>
      </c>
      <c r="L3264">
        <f>'LISTADO GENERAL '!A2776</f>
        <v>0</v>
      </c>
    </row>
    <row r="3265" spans="1:12">
      <c r="A3265" s="22">
        <v>3264</v>
      </c>
      <c r="B3265">
        <f>+'LISTADO GENERAL '!B2777</f>
        <v>0</v>
      </c>
      <c r="C3265">
        <f>+'LISTADO GENERAL '!E2777</f>
        <v>0</v>
      </c>
      <c r="D3265">
        <f>+'LISTADO GENERAL '!F2777</f>
        <v>0</v>
      </c>
      <c r="E3265">
        <f>+'LISTADO GENERAL '!I2777</f>
        <v>0</v>
      </c>
      <c r="F3265" s="20">
        <f>+'LISTADO GENERAL '!S2777</f>
        <v>0</v>
      </c>
      <c r="G3265">
        <f>+'LISTADO GENERAL '!T2777</f>
        <v>0</v>
      </c>
      <c r="H3265" s="21">
        <f>+'LISTADO GENERAL '!O2777</f>
        <v>0</v>
      </c>
      <c r="I3265">
        <f t="shared" si="94"/>
        <v>0</v>
      </c>
      <c r="J3265">
        <f>IF('LISTADO GENERAL '!K2777="EXENTO",'REF2'!I3265,I3265*1.16)</f>
        <v>0</v>
      </c>
      <c r="K3265" t="b">
        <f t="shared" si="95"/>
        <v>0</v>
      </c>
      <c r="L3265">
        <f>'LISTADO GENERAL '!A2777</f>
        <v>0</v>
      </c>
    </row>
    <row r="3266" spans="1:12">
      <c r="A3266" s="22">
        <v>3265</v>
      </c>
      <c r="B3266">
        <f>+'LISTADO GENERAL '!B2778</f>
        <v>0</v>
      </c>
      <c r="C3266">
        <f>+'LISTADO GENERAL '!E2778</f>
        <v>0</v>
      </c>
      <c r="D3266">
        <f>+'LISTADO GENERAL '!F2778</f>
        <v>0</v>
      </c>
      <c r="E3266">
        <f>+'LISTADO GENERAL '!I2778</f>
        <v>0</v>
      </c>
      <c r="F3266" s="20">
        <f>+'LISTADO GENERAL '!S2778</f>
        <v>0</v>
      </c>
      <c r="G3266">
        <f>+'LISTADO GENERAL '!T2778</f>
        <v>0</v>
      </c>
      <c r="H3266" s="21">
        <f>+'LISTADO GENERAL '!O2778</f>
        <v>0</v>
      </c>
      <c r="I3266">
        <f t="shared" ref="I3266:I3329" si="96">+H3266*G3266</f>
        <v>0</v>
      </c>
      <c r="J3266">
        <f>IF('LISTADO GENERAL '!K2778="EXENTO",'REF2'!I3266,I3266*1.16)</f>
        <v>0</v>
      </c>
      <c r="K3266" t="b">
        <f t="shared" si="95"/>
        <v>0</v>
      </c>
      <c r="L3266">
        <f>'LISTADO GENERAL '!A2778</f>
        <v>0</v>
      </c>
    </row>
    <row r="3267" spans="1:12">
      <c r="A3267" s="22">
        <v>3266</v>
      </c>
      <c r="B3267">
        <f>+'LISTADO GENERAL '!B2779</f>
        <v>0</v>
      </c>
      <c r="C3267">
        <f>+'LISTADO GENERAL '!E2779</f>
        <v>0</v>
      </c>
      <c r="D3267">
        <f>+'LISTADO GENERAL '!F2779</f>
        <v>0</v>
      </c>
      <c r="E3267">
        <f>+'LISTADO GENERAL '!I2779</f>
        <v>0</v>
      </c>
      <c r="F3267" s="20">
        <f>+'LISTADO GENERAL '!S2779</f>
        <v>0</v>
      </c>
      <c r="G3267">
        <f>+'LISTADO GENERAL '!T2779</f>
        <v>0</v>
      </c>
      <c r="H3267" s="21">
        <f>+'LISTADO GENERAL '!O2779</f>
        <v>0</v>
      </c>
      <c r="I3267">
        <f t="shared" si="96"/>
        <v>0</v>
      </c>
      <c r="J3267">
        <f>IF('LISTADO GENERAL '!K2779="EXENTO",'REF2'!I3267,I3267*1.16)</f>
        <v>0</v>
      </c>
      <c r="K3267" t="b">
        <f t="shared" ref="K3267:K3330" si="97">IF(AND(G3267&gt;0,OR(L3267=$L$1,L3267=$M$1)),ROW())</f>
        <v>0</v>
      </c>
      <c r="L3267">
        <f>'LISTADO GENERAL '!A2779</f>
        <v>0</v>
      </c>
    </row>
    <row r="3268" spans="1:12">
      <c r="A3268" s="22">
        <v>3267</v>
      </c>
      <c r="B3268">
        <f>+'LISTADO GENERAL '!B2780</f>
        <v>0</v>
      </c>
      <c r="C3268">
        <f>+'LISTADO GENERAL '!E2780</f>
        <v>0</v>
      </c>
      <c r="D3268">
        <f>+'LISTADO GENERAL '!F2780</f>
        <v>0</v>
      </c>
      <c r="E3268">
        <f>+'LISTADO GENERAL '!I2780</f>
        <v>0</v>
      </c>
      <c r="F3268" s="20">
        <f>+'LISTADO GENERAL '!S2780</f>
        <v>0</v>
      </c>
      <c r="G3268">
        <f>+'LISTADO GENERAL '!T2780</f>
        <v>0</v>
      </c>
      <c r="H3268" s="21">
        <f>+'LISTADO GENERAL '!O2780</f>
        <v>0</v>
      </c>
      <c r="I3268">
        <f t="shared" si="96"/>
        <v>0</v>
      </c>
      <c r="J3268">
        <f>IF('LISTADO GENERAL '!K2780="EXENTO",'REF2'!I3268,I3268*1.16)</f>
        <v>0</v>
      </c>
      <c r="K3268" t="b">
        <f t="shared" si="97"/>
        <v>0</v>
      </c>
      <c r="L3268">
        <f>'LISTADO GENERAL '!A2780</f>
        <v>0</v>
      </c>
    </row>
    <row r="3269" spans="1:12">
      <c r="A3269" s="22">
        <v>3268</v>
      </c>
      <c r="B3269">
        <f>+'LISTADO GENERAL '!B2781</f>
        <v>0</v>
      </c>
      <c r="C3269">
        <f>+'LISTADO GENERAL '!E2781</f>
        <v>0</v>
      </c>
      <c r="D3269">
        <f>+'LISTADO GENERAL '!F2781</f>
        <v>0</v>
      </c>
      <c r="E3269">
        <f>+'LISTADO GENERAL '!I2781</f>
        <v>0</v>
      </c>
      <c r="F3269" s="20">
        <f>+'LISTADO GENERAL '!S2781</f>
        <v>0</v>
      </c>
      <c r="G3269">
        <f>+'LISTADO GENERAL '!T2781</f>
        <v>0</v>
      </c>
      <c r="H3269" s="21">
        <f>+'LISTADO GENERAL '!O2781</f>
        <v>0</v>
      </c>
      <c r="I3269">
        <f t="shared" si="96"/>
        <v>0</v>
      </c>
      <c r="J3269">
        <f>IF('LISTADO GENERAL '!K2781="EXENTO",'REF2'!I3269,I3269*1.16)</f>
        <v>0</v>
      </c>
      <c r="K3269" t="b">
        <f t="shared" si="97"/>
        <v>0</v>
      </c>
      <c r="L3269">
        <f>'LISTADO GENERAL '!A2781</f>
        <v>0</v>
      </c>
    </row>
    <row r="3270" spans="1:12">
      <c r="A3270" s="22">
        <v>3269</v>
      </c>
      <c r="B3270">
        <f>+'LISTADO GENERAL '!B2782</f>
        <v>0</v>
      </c>
      <c r="C3270">
        <f>+'LISTADO GENERAL '!E2782</f>
        <v>0</v>
      </c>
      <c r="D3270">
        <f>+'LISTADO GENERAL '!F2782</f>
        <v>0</v>
      </c>
      <c r="E3270">
        <f>+'LISTADO GENERAL '!I2782</f>
        <v>0</v>
      </c>
      <c r="F3270" s="20">
        <f>+'LISTADO GENERAL '!S2782</f>
        <v>0</v>
      </c>
      <c r="G3270">
        <f>+'LISTADO GENERAL '!T2782</f>
        <v>0</v>
      </c>
      <c r="H3270" s="21">
        <f>+'LISTADO GENERAL '!O2782</f>
        <v>0</v>
      </c>
      <c r="I3270">
        <f t="shared" si="96"/>
        <v>0</v>
      </c>
      <c r="J3270">
        <f>IF('LISTADO GENERAL '!K2782="EXENTO",'REF2'!I3270,I3270*1.16)</f>
        <v>0</v>
      </c>
      <c r="K3270" t="b">
        <f t="shared" si="97"/>
        <v>0</v>
      </c>
      <c r="L3270">
        <f>'LISTADO GENERAL '!A2782</f>
        <v>0</v>
      </c>
    </row>
    <row r="3271" spans="1:12">
      <c r="A3271" s="22">
        <v>3270</v>
      </c>
      <c r="B3271">
        <f>+'LISTADO GENERAL '!B2783</f>
        <v>0</v>
      </c>
      <c r="C3271">
        <f>+'LISTADO GENERAL '!E2783</f>
        <v>0</v>
      </c>
      <c r="D3271">
        <f>+'LISTADO GENERAL '!F2783</f>
        <v>0</v>
      </c>
      <c r="E3271">
        <f>+'LISTADO GENERAL '!I2783</f>
        <v>0</v>
      </c>
      <c r="F3271" s="20">
        <f>+'LISTADO GENERAL '!S2783</f>
        <v>0</v>
      </c>
      <c r="G3271">
        <f>+'LISTADO GENERAL '!T2783</f>
        <v>0</v>
      </c>
      <c r="H3271" s="21">
        <f>+'LISTADO GENERAL '!O2783</f>
        <v>0</v>
      </c>
      <c r="I3271">
        <f t="shared" si="96"/>
        <v>0</v>
      </c>
      <c r="J3271">
        <f>IF('LISTADO GENERAL '!K2783="EXENTO",'REF2'!I3271,I3271*1.16)</f>
        <v>0</v>
      </c>
      <c r="K3271" t="b">
        <f t="shared" si="97"/>
        <v>0</v>
      </c>
      <c r="L3271">
        <f>'LISTADO GENERAL '!A2783</f>
        <v>0</v>
      </c>
    </row>
    <row r="3272" spans="1:12">
      <c r="A3272" s="22">
        <v>3271</v>
      </c>
      <c r="B3272">
        <f>+'LISTADO GENERAL '!B2784</f>
        <v>0</v>
      </c>
      <c r="C3272">
        <f>+'LISTADO GENERAL '!E2784</f>
        <v>0</v>
      </c>
      <c r="D3272">
        <f>+'LISTADO GENERAL '!F2784</f>
        <v>0</v>
      </c>
      <c r="E3272">
        <f>+'LISTADO GENERAL '!I2784</f>
        <v>0</v>
      </c>
      <c r="F3272" s="20">
        <f>+'LISTADO GENERAL '!S2784</f>
        <v>0</v>
      </c>
      <c r="G3272">
        <f>+'LISTADO GENERAL '!T2784</f>
        <v>0</v>
      </c>
      <c r="H3272" s="21">
        <f>+'LISTADO GENERAL '!O2784</f>
        <v>0</v>
      </c>
      <c r="I3272">
        <f t="shared" si="96"/>
        <v>0</v>
      </c>
      <c r="J3272">
        <f>IF('LISTADO GENERAL '!K2784="EXENTO",'REF2'!I3272,I3272*1.16)</f>
        <v>0</v>
      </c>
      <c r="K3272" t="b">
        <f t="shared" si="97"/>
        <v>0</v>
      </c>
      <c r="L3272">
        <f>'LISTADO GENERAL '!A2784</f>
        <v>0</v>
      </c>
    </row>
    <row r="3273" spans="1:12">
      <c r="A3273" s="22">
        <v>3272</v>
      </c>
      <c r="B3273">
        <f>+'LISTADO GENERAL '!B2785</f>
        <v>0</v>
      </c>
      <c r="C3273">
        <f>+'LISTADO GENERAL '!E2785</f>
        <v>0</v>
      </c>
      <c r="D3273">
        <f>+'LISTADO GENERAL '!F2785</f>
        <v>0</v>
      </c>
      <c r="E3273">
        <f>+'LISTADO GENERAL '!I2785</f>
        <v>0</v>
      </c>
      <c r="F3273" s="20">
        <f>+'LISTADO GENERAL '!S2785</f>
        <v>0</v>
      </c>
      <c r="G3273">
        <f>+'LISTADO GENERAL '!T2785</f>
        <v>0</v>
      </c>
      <c r="H3273" s="21">
        <f>+'LISTADO GENERAL '!O2785</f>
        <v>0</v>
      </c>
      <c r="I3273">
        <f t="shared" si="96"/>
        <v>0</v>
      </c>
      <c r="J3273">
        <f>IF('LISTADO GENERAL '!K2785="EXENTO",'REF2'!I3273,I3273*1.16)</f>
        <v>0</v>
      </c>
      <c r="K3273" t="b">
        <f t="shared" si="97"/>
        <v>0</v>
      </c>
      <c r="L3273">
        <f>'LISTADO GENERAL '!A2785</f>
        <v>0</v>
      </c>
    </row>
    <row r="3274" spans="1:12">
      <c r="A3274" s="22">
        <v>3273</v>
      </c>
      <c r="B3274">
        <f>+'LISTADO GENERAL '!B2786</f>
        <v>0</v>
      </c>
      <c r="C3274">
        <f>+'LISTADO GENERAL '!E2786</f>
        <v>0</v>
      </c>
      <c r="D3274">
        <f>+'LISTADO GENERAL '!F2786</f>
        <v>0</v>
      </c>
      <c r="E3274">
        <f>+'LISTADO GENERAL '!I2786</f>
        <v>0</v>
      </c>
      <c r="F3274" s="20">
        <f>+'LISTADO GENERAL '!S2786</f>
        <v>0</v>
      </c>
      <c r="G3274">
        <f>+'LISTADO GENERAL '!T2786</f>
        <v>0</v>
      </c>
      <c r="H3274" s="21">
        <f>+'LISTADO GENERAL '!O2786</f>
        <v>0</v>
      </c>
      <c r="I3274">
        <f t="shared" si="96"/>
        <v>0</v>
      </c>
      <c r="J3274">
        <f>IF('LISTADO GENERAL '!K2786="EXENTO",'REF2'!I3274,I3274*1.16)</f>
        <v>0</v>
      </c>
      <c r="K3274" t="b">
        <f t="shared" si="97"/>
        <v>0</v>
      </c>
      <c r="L3274">
        <f>'LISTADO GENERAL '!A2786</f>
        <v>0</v>
      </c>
    </row>
    <row r="3275" spans="1:12">
      <c r="A3275" s="22">
        <v>3274</v>
      </c>
      <c r="B3275">
        <f>+'LISTADO GENERAL '!B2787</f>
        <v>0</v>
      </c>
      <c r="C3275">
        <f>+'LISTADO GENERAL '!E2787</f>
        <v>0</v>
      </c>
      <c r="D3275">
        <f>+'LISTADO GENERAL '!F2787</f>
        <v>0</v>
      </c>
      <c r="E3275">
        <f>+'LISTADO GENERAL '!I2787</f>
        <v>0</v>
      </c>
      <c r="F3275" s="20">
        <f>+'LISTADO GENERAL '!S2787</f>
        <v>0</v>
      </c>
      <c r="G3275">
        <f>+'LISTADO GENERAL '!T2787</f>
        <v>0</v>
      </c>
      <c r="H3275" s="21">
        <f>+'LISTADO GENERAL '!O2787</f>
        <v>0</v>
      </c>
      <c r="I3275">
        <f t="shared" si="96"/>
        <v>0</v>
      </c>
      <c r="J3275">
        <f>IF('LISTADO GENERAL '!K2787="EXENTO",'REF2'!I3275,I3275*1.16)</f>
        <v>0</v>
      </c>
      <c r="K3275" t="b">
        <f t="shared" si="97"/>
        <v>0</v>
      </c>
      <c r="L3275">
        <f>'LISTADO GENERAL '!A2787</f>
        <v>0</v>
      </c>
    </row>
    <row r="3276" spans="1:12">
      <c r="A3276" s="22">
        <v>3275</v>
      </c>
      <c r="B3276">
        <f>+'LISTADO GENERAL '!B2788</f>
        <v>0</v>
      </c>
      <c r="C3276">
        <f>+'LISTADO GENERAL '!E2788</f>
        <v>0</v>
      </c>
      <c r="D3276">
        <f>+'LISTADO GENERAL '!F2788</f>
        <v>0</v>
      </c>
      <c r="E3276">
        <f>+'LISTADO GENERAL '!I2788</f>
        <v>0</v>
      </c>
      <c r="F3276" s="20">
        <f>+'LISTADO GENERAL '!S2788</f>
        <v>0</v>
      </c>
      <c r="G3276">
        <f>+'LISTADO GENERAL '!T2788</f>
        <v>0</v>
      </c>
      <c r="H3276" s="21">
        <f>+'LISTADO GENERAL '!O2788</f>
        <v>0</v>
      </c>
      <c r="I3276">
        <f t="shared" si="96"/>
        <v>0</v>
      </c>
      <c r="J3276">
        <f>IF('LISTADO GENERAL '!K2788="EXENTO",'REF2'!I3276,I3276*1.16)</f>
        <v>0</v>
      </c>
      <c r="K3276" t="b">
        <f t="shared" si="97"/>
        <v>0</v>
      </c>
      <c r="L3276">
        <f>'LISTADO GENERAL '!A2788</f>
        <v>0</v>
      </c>
    </row>
    <row r="3277" spans="1:12">
      <c r="A3277" s="22">
        <v>3276</v>
      </c>
      <c r="B3277">
        <f>+'LISTADO GENERAL '!B2789</f>
        <v>0</v>
      </c>
      <c r="C3277">
        <f>+'LISTADO GENERAL '!E2789</f>
        <v>0</v>
      </c>
      <c r="D3277">
        <f>+'LISTADO GENERAL '!F2789</f>
        <v>0</v>
      </c>
      <c r="E3277">
        <f>+'LISTADO GENERAL '!I2789</f>
        <v>0</v>
      </c>
      <c r="F3277" s="20">
        <f>+'LISTADO GENERAL '!S2789</f>
        <v>0</v>
      </c>
      <c r="G3277">
        <f>+'LISTADO GENERAL '!T2789</f>
        <v>0</v>
      </c>
      <c r="H3277" s="21">
        <f>+'LISTADO GENERAL '!O2789</f>
        <v>0</v>
      </c>
      <c r="I3277">
        <f t="shared" si="96"/>
        <v>0</v>
      </c>
      <c r="J3277">
        <f>IF('LISTADO GENERAL '!K2789="EXENTO",'REF2'!I3277,I3277*1.16)</f>
        <v>0</v>
      </c>
      <c r="K3277" t="b">
        <f t="shared" si="97"/>
        <v>0</v>
      </c>
      <c r="L3277">
        <f>'LISTADO GENERAL '!A2789</f>
        <v>0</v>
      </c>
    </row>
    <row r="3278" spans="1:12">
      <c r="A3278" s="22">
        <v>3277</v>
      </c>
      <c r="B3278">
        <f>+'LISTADO GENERAL '!B2790</f>
        <v>0</v>
      </c>
      <c r="C3278">
        <f>+'LISTADO GENERAL '!E2790</f>
        <v>0</v>
      </c>
      <c r="D3278">
        <f>+'LISTADO GENERAL '!F2790</f>
        <v>0</v>
      </c>
      <c r="E3278">
        <f>+'LISTADO GENERAL '!I2790</f>
        <v>0</v>
      </c>
      <c r="F3278" s="20">
        <f>+'LISTADO GENERAL '!S2790</f>
        <v>0</v>
      </c>
      <c r="G3278">
        <f>+'LISTADO GENERAL '!T2790</f>
        <v>0</v>
      </c>
      <c r="H3278" s="21">
        <f>+'LISTADO GENERAL '!O2790</f>
        <v>0</v>
      </c>
      <c r="I3278">
        <f t="shared" si="96"/>
        <v>0</v>
      </c>
      <c r="J3278">
        <f>IF('LISTADO GENERAL '!K2790="EXENTO",'REF2'!I3278,I3278*1.16)</f>
        <v>0</v>
      </c>
      <c r="K3278" t="b">
        <f t="shared" si="97"/>
        <v>0</v>
      </c>
      <c r="L3278">
        <f>'LISTADO GENERAL '!A2790</f>
        <v>0</v>
      </c>
    </row>
    <row r="3279" spans="1:12">
      <c r="A3279" s="22">
        <v>3278</v>
      </c>
      <c r="B3279">
        <f>+'LISTADO GENERAL '!B2791</f>
        <v>0</v>
      </c>
      <c r="C3279">
        <f>+'LISTADO GENERAL '!E2791</f>
        <v>0</v>
      </c>
      <c r="D3279">
        <f>+'LISTADO GENERAL '!F2791</f>
        <v>0</v>
      </c>
      <c r="E3279">
        <f>+'LISTADO GENERAL '!I2791</f>
        <v>0</v>
      </c>
      <c r="F3279" s="20">
        <f>+'LISTADO GENERAL '!S2791</f>
        <v>0</v>
      </c>
      <c r="G3279">
        <f>+'LISTADO GENERAL '!T2791</f>
        <v>0</v>
      </c>
      <c r="H3279" s="21">
        <f>+'LISTADO GENERAL '!O2791</f>
        <v>0</v>
      </c>
      <c r="I3279">
        <f t="shared" si="96"/>
        <v>0</v>
      </c>
      <c r="J3279">
        <f>IF('LISTADO GENERAL '!K2791="EXENTO",'REF2'!I3279,I3279*1.16)</f>
        <v>0</v>
      </c>
      <c r="K3279" t="b">
        <f t="shared" si="97"/>
        <v>0</v>
      </c>
      <c r="L3279">
        <f>'LISTADO GENERAL '!A2791</f>
        <v>0</v>
      </c>
    </row>
    <row r="3280" spans="1:12">
      <c r="A3280" s="22">
        <v>3279</v>
      </c>
      <c r="B3280">
        <f>+'LISTADO GENERAL '!B2792</f>
        <v>0</v>
      </c>
      <c r="C3280">
        <f>+'LISTADO GENERAL '!E2792</f>
        <v>0</v>
      </c>
      <c r="D3280">
        <f>+'LISTADO GENERAL '!F2792</f>
        <v>0</v>
      </c>
      <c r="E3280">
        <f>+'LISTADO GENERAL '!I2792</f>
        <v>0</v>
      </c>
      <c r="F3280" s="20">
        <f>+'LISTADO GENERAL '!S2792</f>
        <v>0</v>
      </c>
      <c r="G3280">
        <f>+'LISTADO GENERAL '!T2792</f>
        <v>0</v>
      </c>
      <c r="H3280" s="21">
        <f>+'LISTADO GENERAL '!O2792</f>
        <v>0</v>
      </c>
      <c r="I3280">
        <f t="shared" si="96"/>
        <v>0</v>
      </c>
      <c r="J3280">
        <f>IF('LISTADO GENERAL '!K2792="EXENTO",'REF2'!I3280,I3280*1.16)</f>
        <v>0</v>
      </c>
      <c r="K3280" t="b">
        <f t="shared" si="97"/>
        <v>0</v>
      </c>
      <c r="L3280">
        <f>'LISTADO GENERAL '!A2792</f>
        <v>0</v>
      </c>
    </row>
    <row r="3281" spans="1:12">
      <c r="A3281" s="22">
        <v>3280</v>
      </c>
      <c r="B3281">
        <f>+'LISTADO GENERAL '!B2793</f>
        <v>0</v>
      </c>
      <c r="C3281">
        <f>+'LISTADO GENERAL '!E2793</f>
        <v>0</v>
      </c>
      <c r="D3281">
        <f>+'LISTADO GENERAL '!F2793</f>
        <v>0</v>
      </c>
      <c r="E3281">
        <f>+'LISTADO GENERAL '!I2793</f>
        <v>0</v>
      </c>
      <c r="F3281" s="20">
        <f>+'LISTADO GENERAL '!S2793</f>
        <v>0</v>
      </c>
      <c r="G3281">
        <f>+'LISTADO GENERAL '!T2793</f>
        <v>0</v>
      </c>
      <c r="H3281" s="21">
        <f>+'LISTADO GENERAL '!O2793</f>
        <v>0</v>
      </c>
      <c r="I3281">
        <f t="shared" si="96"/>
        <v>0</v>
      </c>
      <c r="J3281">
        <f>IF('LISTADO GENERAL '!K2793="EXENTO",'REF2'!I3281,I3281*1.16)</f>
        <v>0</v>
      </c>
      <c r="K3281" t="b">
        <f t="shared" si="97"/>
        <v>0</v>
      </c>
      <c r="L3281">
        <f>'LISTADO GENERAL '!A2793</f>
        <v>0</v>
      </c>
    </row>
    <row r="3282" spans="1:12">
      <c r="A3282" s="22">
        <v>3281</v>
      </c>
      <c r="B3282">
        <f>+'LISTADO GENERAL '!B2794</f>
        <v>0</v>
      </c>
      <c r="C3282">
        <f>+'LISTADO GENERAL '!E2794</f>
        <v>0</v>
      </c>
      <c r="D3282">
        <f>+'LISTADO GENERAL '!F2794</f>
        <v>0</v>
      </c>
      <c r="E3282">
        <f>+'LISTADO GENERAL '!I2794</f>
        <v>0</v>
      </c>
      <c r="F3282" s="20">
        <f>+'LISTADO GENERAL '!S2794</f>
        <v>0</v>
      </c>
      <c r="G3282">
        <f>+'LISTADO GENERAL '!T2794</f>
        <v>0</v>
      </c>
      <c r="H3282" s="21">
        <f>+'LISTADO GENERAL '!O2794</f>
        <v>0</v>
      </c>
      <c r="I3282">
        <f t="shared" si="96"/>
        <v>0</v>
      </c>
      <c r="J3282">
        <f>IF('LISTADO GENERAL '!K2794="EXENTO",'REF2'!I3282,I3282*1.16)</f>
        <v>0</v>
      </c>
      <c r="K3282" t="b">
        <f t="shared" si="97"/>
        <v>0</v>
      </c>
      <c r="L3282">
        <f>'LISTADO GENERAL '!A2794</f>
        <v>0</v>
      </c>
    </row>
    <row r="3283" spans="1:12">
      <c r="A3283" s="22">
        <v>3282</v>
      </c>
      <c r="B3283">
        <f>+'LISTADO GENERAL '!B2795</f>
        <v>0</v>
      </c>
      <c r="C3283">
        <f>+'LISTADO GENERAL '!E2795</f>
        <v>0</v>
      </c>
      <c r="D3283">
        <f>+'LISTADO GENERAL '!F2795</f>
        <v>0</v>
      </c>
      <c r="E3283">
        <f>+'LISTADO GENERAL '!I2795</f>
        <v>0</v>
      </c>
      <c r="F3283" s="20">
        <f>+'LISTADO GENERAL '!S2795</f>
        <v>0</v>
      </c>
      <c r="G3283">
        <f>+'LISTADO GENERAL '!T2795</f>
        <v>0</v>
      </c>
      <c r="H3283" s="21">
        <f>+'LISTADO GENERAL '!O2795</f>
        <v>0</v>
      </c>
      <c r="I3283">
        <f t="shared" si="96"/>
        <v>0</v>
      </c>
      <c r="J3283">
        <f>IF('LISTADO GENERAL '!K2795="EXENTO",'REF2'!I3283,I3283*1.16)</f>
        <v>0</v>
      </c>
      <c r="K3283" t="b">
        <f t="shared" si="97"/>
        <v>0</v>
      </c>
      <c r="L3283">
        <f>'LISTADO GENERAL '!A2795</f>
        <v>0</v>
      </c>
    </row>
    <row r="3284" spans="1:12">
      <c r="A3284" s="22">
        <v>3283</v>
      </c>
      <c r="B3284">
        <f>+'LISTADO GENERAL '!B2796</f>
        <v>0</v>
      </c>
      <c r="C3284">
        <f>+'LISTADO GENERAL '!E2796</f>
        <v>0</v>
      </c>
      <c r="D3284">
        <f>+'LISTADO GENERAL '!F2796</f>
        <v>0</v>
      </c>
      <c r="E3284">
        <f>+'LISTADO GENERAL '!I2796</f>
        <v>0</v>
      </c>
      <c r="F3284" s="20">
        <f>+'LISTADO GENERAL '!S2796</f>
        <v>0</v>
      </c>
      <c r="G3284">
        <f>+'LISTADO GENERAL '!T2796</f>
        <v>0</v>
      </c>
      <c r="H3284" s="21">
        <f>+'LISTADO GENERAL '!O2796</f>
        <v>0</v>
      </c>
      <c r="I3284">
        <f t="shared" si="96"/>
        <v>0</v>
      </c>
      <c r="J3284">
        <f>IF('LISTADO GENERAL '!K2796="EXENTO",'REF2'!I3284,I3284*1.16)</f>
        <v>0</v>
      </c>
      <c r="K3284" t="b">
        <f t="shared" si="97"/>
        <v>0</v>
      </c>
      <c r="L3284">
        <f>'LISTADO GENERAL '!A2796</f>
        <v>0</v>
      </c>
    </row>
    <row r="3285" spans="1:12">
      <c r="A3285" s="22">
        <v>3284</v>
      </c>
      <c r="B3285">
        <f>+'LISTADO GENERAL '!B2797</f>
        <v>0</v>
      </c>
      <c r="C3285">
        <f>+'LISTADO GENERAL '!E2797</f>
        <v>0</v>
      </c>
      <c r="D3285">
        <f>+'LISTADO GENERAL '!F2797</f>
        <v>0</v>
      </c>
      <c r="E3285">
        <f>+'LISTADO GENERAL '!I2797</f>
        <v>0</v>
      </c>
      <c r="F3285" s="20">
        <f>+'LISTADO GENERAL '!S2797</f>
        <v>0</v>
      </c>
      <c r="G3285">
        <f>+'LISTADO GENERAL '!T2797</f>
        <v>0</v>
      </c>
      <c r="H3285" s="21">
        <f>+'LISTADO GENERAL '!O2797</f>
        <v>0</v>
      </c>
      <c r="I3285">
        <f t="shared" si="96"/>
        <v>0</v>
      </c>
      <c r="J3285">
        <f>IF('LISTADO GENERAL '!K2797="EXENTO",'REF2'!I3285,I3285*1.16)</f>
        <v>0</v>
      </c>
      <c r="K3285" t="b">
        <f t="shared" si="97"/>
        <v>0</v>
      </c>
      <c r="L3285">
        <f>'LISTADO GENERAL '!A2797</f>
        <v>0</v>
      </c>
    </row>
    <row r="3286" spans="1:12">
      <c r="A3286" s="22">
        <v>3285</v>
      </c>
      <c r="B3286">
        <f>+'LISTADO GENERAL '!B2798</f>
        <v>0</v>
      </c>
      <c r="C3286">
        <f>+'LISTADO GENERAL '!E2798</f>
        <v>0</v>
      </c>
      <c r="D3286">
        <f>+'LISTADO GENERAL '!F2798</f>
        <v>0</v>
      </c>
      <c r="E3286">
        <f>+'LISTADO GENERAL '!I2798</f>
        <v>0</v>
      </c>
      <c r="F3286" s="20">
        <f>+'LISTADO GENERAL '!S2798</f>
        <v>0</v>
      </c>
      <c r="G3286">
        <f>+'LISTADO GENERAL '!T2798</f>
        <v>0</v>
      </c>
      <c r="H3286" s="21">
        <f>+'LISTADO GENERAL '!O2798</f>
        <v>0</v>
      </c>
      <c r="I3286">
        <f t="shared" si="96"/>
        <v>0</v>
      </c>
      <c r="J3286">
        <f>IF('LISTADO GENERAL '!K2798="EXENTO",'REF2'!I3286,I3286*1.16)</f>
        <v>0</v>
      </c>
      <c r="K3286" t="b">
        <f t="shared" si="97"/>
        <v>0</v>
      </c>
      <c r="L3286">
        <f>'LISTADO GENERAL '!A2798</f>
        <v>0</v>
      </c>
    </row>
    <row r="3287" spans="1:12">
      <c r="A3287" s="22">
        <v>3286</v>
      </c>
      <c r="B3287">
        <f>+'LISTADO GENERAL '!B2799</f>
        <v>0</v>
      </c>
      <c r="C3287">
        <f>+'LISTADO GENERAL '!E2799</f>
        <v>0</v>
      </c>
      <c r="D3287">
        <f>+'LISTADO GENERAL '!F2799</f>
        <v>0</v>
      </c>
      <c r="E3287">
        <f>+'LISTADO GENERAL '!I2799</f>
        <v>0</v>
      </c>
      <c r="F3287" s="20">
        <f>+'LISTADO GENERAL '!S2799</f>
        <v>0</v>
      </c>
      <c r="G3287">
        <f>+'LISTADO GENERAL '!T2799</f>
        <v>0</v>
      </c>
      <c r="H3287" s="21">
        <f>+'LISTADO GENERAL '!O2799</f>
        <v>0</v>
      </c>
      <c r="I3287">
        <f t="shared" si="96"/>
        <v>0</v>
      </c>
      <c r="J3287">
        <f>IF('LISTADO GENERAL '!K2799="EXENTO",'REF2'!I3287,I3287*1.16)</f>
        <v>0</v>
      </c>
      <c r="K3287" t="b">
        <f t="shared" si="97"/>
        <v>0</v>
      </c>
      <c r="L3287">
        <f>'LISTADO GENERAL '!A2799</f>
        <v>0</v>
      </c>
    </row>
    <row r="3288" spans="1:12">
      <c r="A3288" s="22">
        <v>3287</v>
      </c>
      <c r="B3288">
        <f>+'LISTADO GENERAL '!B2800</f>
        <v>0</v>
      </c>
      <c r="C3288">
        <f>+'LISTADO GENERAL '!E2800</f>
        <v>0</v>
      </c>
      <c r="D3288">
        <f>+'LISTADO GENERAL '!F2800</f>
        <v>0</v>
      </c>
      <c r="E3288">
        <f>+'LISTADO GENERAL '!I2800</f>
        <v>0</v>
      </c>
      <c r="F3288" s="20">
        <f>+'LISTADO GENERAL '!S2800</f>
        <v>0</v>
      </c>
      <c r="G3288">
        <f>+'LISTADO GENERAL '!T2800</f>
        <v>0</v>
      </c>
      <c r="H3288" s="21">
        <f>+'LISTADO GENERAL '!O2800</f>
        <v>0</v>
      </c>
      <c r="I3288">
        <f t="shared" si="96"/>
        <v>0</v>
      </c>
      <c r="J3288">
        <f>IF('LISTADO GENERAL '!K2800="EXENTO",'REF2'!I3288,I3288*1.16)</f>
        <v>0</v>
      </c>
      <c r="K3288" t="b">
        <f t="shared" si="97"/>
        <v>0</v>
      </c>
      <c r="L3288">
        <f>'LISTADO GENERAL '!A2800</f>
        <v>0</v>
      </c>
    </row>
    <row r="3289" spans="1:12">
      <c r="A3289" s="22">
        <v>3288</v>
      </c>
      <c r="B3289">
        <f>+'LISTADO GENERAL '!B2801</f>
        <v>0</v>
      </c>
      <c r="C3289">
        <f>+'LISTADO GENERAL '!E2801</f>
        <v>0</v>
      </c>
      <c r="D3289">
        <f>+'LISTADO GENERAL '!F2801</f>
        <v>0</v>
      </c>
      <c r="E3289">
        <f>+'LISTADO GENERAL '!I2801</f>
        <v>0</v>
      </c>
      <c r="F3289" s="20">
        <f>+'LISTADO GENERAL '!S2801</f>
        <v>0</v>
      </c>
      <c r="G3289">
        <f>+'LISTADO GENERAL '!T2801</f>
        <v>0</v>
      </c>
      <c r="H3289" s="21">
        <f>+'LISTADO GENERAL '!O2801</f>
        <v>0</v>
      </c>
      <c r="I3289">
        <f t="shared" si="96"/>
        <v>0</v>
      </c>
      <c r="J3289">
        <f>IF('LISTADO GENERAL '!K2801="EXENTO",'REF2'!I3289,I3289*1.16)</f>
        <v>0</v>
      </c>
      <c r="K3289" t="b">
        <f t="shared" si="97"/>
        <v>0</v>
      </c>
      <c r="L3289">
        <f>'LISTADO GENERAL '!A2801</f>
        <v>0</v>
      </c>
    </row>
    <row r="3290" spans="1:12">
      <c r="A3290" s="22">
        <v>3289</v>
      </c>
      <c r="B3290">
        <f>+'LISTADO GENERAL '!B2802</f>
        <v>0</v>
      </c>
      <c r="C3290">
        <f>+'LISTADO GENERAL '!E2802</f>
        <v>0</v>
      </c>
      <c r="D3290">
        <f>+'LISTADO GENERAL '!F2802</f>
        <v>0</v>
      </c>
      <c r="E3290">
        <f>+'LISTADO GENERAL '!I2802</f>
        <v>0</v>
      </c>
      <c r="F3290" s="20">
        <f>+'LISTADO GENERAL '!S2802</f>
        <v>0</v>
      </c>
      <c r="G3290">
        <f>+'LISTADO GENERAL '!T2802</f>
        <v>0</v>
      </c>
      <c r="H3290" s="21">
        <f>+'LISTADO GENERAL '!O2802</f>
        <v>0</v>
      </c>
      <c r="I3290">
        <f t="shared" si="96"/>
        <v>0</v>
      </c>
      <c r="J3290">
        <f>IF('LISTADO GENERAL '!K2802="EXENTO",'REF2'!I3290,I3290*1.16)</f>
        <v>0</v>
      </c>
      <c r="K3290" t="b">
        <f t="shared" si="97"/>
        <v>0</v>
      </c>
      <c r="L3290">
        <f>'LISTADO GENERAL '!A2802</f>
        <v>0</v>
      </c>
    </row>
    <row r="3291" spans="1:12">
      <c r="A3291" s="22">
        <v>3290</v>
      </c>
      <c r="B3291">
        <f>+'LISTADO GENERAL '!B2803</f>
        <v>0</v>
      </c>
      <c r="C3291">
        <f>+'LISTADO GENERAL '!E2803</f>
        <v>0</v>
      </c>
      <c r="D3291">
        <f>+'LISTADO GENERAL '!F2803</f>
        <v>0</v>
      </c>
      <c r="E3291">
        <f>+'LISTADO GENERAL '!I2803</f>
        <v>0</v>
      </c>
      <c r="F3291" s="20">
        <f>+'LISTADO GENERAL '!S2803</f>
        <v>0</v>
      </c>
      <c r="G3291">
        <f>+'LISTADO GENERAL '!T2803</f>
        <v>0</v>
      </c>
      <c r="H3291" s="21">
        <f>+'LISTADO GENERAL '!O2803</f>
        <v>0</v>
      </c>
      <c r="I3291">
        <f t="shared" si="96"/>
        <v>0</v>
      </c>
      <c r="J3291">
        <f>IF('LISTADO GENERAL '!K2803="EXENTO",'REF2'!I3291,I3291*1.16)</f>
        <v>0</v>
      </c>
      <c r="K3291" t="b">
        <f t="shared" si="97"/>
        <v>0</v>
      </c>
      <c r="L3291">
        <f>'LISTADO GENERAL '!A2803</f>
        <v>0</v>
      </c>
    </row>
    <row r="3292" spans="1:12">
      <c r="A3292" s="22">
        <v>3291</v>
      </c>
      <c r="B3292">
        <f>+'LISTADO GENERAL '!B2804</f>
        <v>0</v>
      </c>
      <c r="C3292">
        <f>+'LISTADO GENERAL '!E2804</f>
        <v>0</v>
      </c>
      <c r="D3292">
        <f>+'LISTADO GENERAL '!F2804</f>
        <v>0</v>
      </c>
      <c r="E3292">
        <f>+'LISTADO GENERAL '!I2804</f>
        <v>0</v>
      </c>
      <c r="F3292" s="20">
        <f>+'LISTADO GENERAL '!S2804</f>
        <v>0</v>
      </c>
      <c r="G3292">
        <f>+'LISTADO GENERAL '!T2804</f>
        <v>0</v>
      </c>
      <c r="H3292" s="21">
        <f>+'LISTADO GENERAL '!O2804</f>
        <v>0</v>
      </c>
      <c r="I3292">
        <f t="shared" si="96"/>
        <v>0</v>
      </c>
      <c r="J3292">
        <f>IF('LISTADO GENERAL '!K2804="EXENTO",'REF2'!I3292,I3292*1.16)</f>
        <v>0</v>
      </c>
      <c r="K3292" t="b">
        <f t="shared" si="97"/>
        <v>0</v>
      </c>
      <c r="L3292">
        <f>'LISTADO GENERAL '!A2804</f>
        <v>0</v>
      </c>
    </row>
    <row r="3293" spans="1:12">
      <c r="A3293" s="22">
        <v>3292</v>
      </c>
      <c r="B3293">
        <f>+'LISTADO GENERAL '!B2805</f>
        <v>0</v>
      </c>
      <c r="C3293">
        <f>+'LISTADO GENERAL '!E2805</f>
        <v>0</v>
      </c>
      <c r="D3293">
        <f>+'LISTADO GENERAL '!F2805</f>
        <v>0</v>
      </c>
      <c r="E3293">
        <f>+'LISTADO GENERAL '!I2805</f>
        <v>0</v>
      </c>
      <c r="F3293" s="20">
        <f>+'LISTADO GENERAL '!S2805</f>
        <v>0</v>
      </c>
      <c r="G3293">
        <f>+'LISTADO GENERAL '!T2805</f>
        <v>0</v>
      </c>
      <c r="H3293" s="21">
        <f>+'LISTADO GENERAL '!O2805</f>
        <v>0</v>
      </c>
      <c r="I3293">
        <f t="shared" si="96"/>
        <v>0</v>
      </c>
      <c r="J3293">
        <f>IF('LISTADO GENERAL '!K2805="EXENTO",'REF2'!I3293,I3293*1.16)</f>
        <v>0</v>
      </c>
      <c r="K3293" t="b">
        <f t="shared" si="97"/>
        <v>0</v>
      </c>
      <c r="L3293">
        <f>'LISTADO GENERAL '!A2805</f>
        <v>0</v>
      </c>
    </row>
    <row r="3294" spans="1:12">
      <c r="A3294" s="22">
        <v>3293</v>
      </c>
      <c r="B3294">
        <f>+'LISTADO GENERAL '!B2806</f>
        <v>0</v>
      </c>
      <c r="C3294">
        <f>+'LISTADO GENERAL '!E2806</f>
        <v>0</v>
      </c>
      <c r="D3294">
        <f>+'LISTADO GENERAL '!F2806</f>
        <v>0</v>
      </c>
      <c r="E3294">
        <f>+'LISTADO GENERAL '!I2806</f>
        <v>0</v>
      </c>
      <c r="F3294" s="20">
        <f>+'LISTADO GENERAL '!S2806</f>
        <v>0</v>
      </c>
      <c r="G3294">
        <f>+'LISTADO GENERAL '!T2806</f>
        <v>0</v>
      </c>
      <c r="H3294" s="21">
        <f>+'LISTADO GENERAL '!O2806</f>
        <v>0</v>
      </c>
      <c r="I3294">
        <f t="shared" si="96"/>
        <v>0</v>
      </c>
      <c r="J3294">
        <f>IF('LISTADO GENERAL '!K2806="EXENTO",'REF2'!I3294,I3294*1.16)</f>
        <v>0</v>
      </c>
      <c r="K3294" t="b">
        <f t="shared" si="97"/>
        <v>0</v>
      </c>
      <c r="L3294">
        <f>'LISTADO GENERAL '!A2806</f>
        <v>0</v>
      </c>
    </row>
    <row r="3295" spans="1:12">
      <c r="A3295" s="22">
        <v>3294</v>
      </c>
      <c r="B3295">
        <f>+'LISTADO GENERAL '!B2807</f>
        <v>0</v>
      </c>
      <c r="C3295">
        <f>+'LISTADO GENERAL '!E2807</f>
        <v>0</v>
      </c>
      <c r="D3295">
        <f>+'LISTADO GENERAL '!F2807</f>
        <v>0</v>
      </c>
      <c r="E3295">
        <f>+'LISTADO GENERAL '!I2807</f>
        <v>0</v>
      </c>
      <c r="F3295" s="20">
        <f>+'LISTADO GENERAL '!S2807</f>
        <v>0</v>
      </c>
      <c r="G3295">
        <f>+'LISTADO GENERAL '!T2807</f>
        <v>0</v>
      </c>
      <c r="H3295" s="21">
        <f>+'LISTADO GENERAL '!O2807</f>
        <v>0</v>
      </c>
      <c r="I3295">
        <f t="shared" si="96"/>
        <v>0</v>
      </c>
      <c r="J3295">
        <f>IF('LISTADO GENERAL '!K2807="EXENTO",'REF2'!I3295,I3295*1.16)</f>
        <v>0</v>
      </c>
      <c r="K3295" t="b">
        <f t="shared" si="97"/>
        <v>0</v>
      </c>
      <c r="L3295">
        <f>'LISTADO GENERAL '!A2807</f>
        <v>0</v>
      </c>
    </row>
    <row r="3296" spans="1:12">
      <c r="A3296" s="22">
        <v>3295</v>
      </c>
      <c r="B3296">
        <f>+'LISTADO GENERAL '!B2808</f>
        <v>0</v>
      </c>
      <c r="C3296">
        <f>+'LISTADO GENERAL '!E2808</f>
        <v>0</v>
      </c>
      <c r="D3296">
        <f>+'LISTADO GENERAL '!F2808</f>
        <v>0</v>
      </c>
      <c r="E3296">
        <f>+'LISTADO GENERAL '!I2808</f>
        <v>0</v>
      </c>
      <c r="F3296" s="20">
        <f>+'LISTADO GENERAL '!S2808</f>
        <v>0</v>
      </c>
      <c r="G3296">
        <f>+'LISTADO GENERAL '!T2808</f>
        <v>0</v>
      </c>
      <c r="H3296" s="21">
        <f>+'LISTADO GENERAL '!O2808</f>
        <v>0</v>
      </c>
      <c r="I3296">
        <f t="shared" si="96"/>
        <v>0</v>
      </c>
      <c r="J3296">
        <f>IF('LISTADO GENERAL '!K2808="EXENTO",'REF2'!I3296,I3296*1.16)</f>
        <v>0</v>
      </c>
      <c r="K3296" t="b">
        <f t="shared" si="97"/>
        <v>0</v>
      </c>
      <c r="L3296">
        <f>'LISTADO GENERAL '!A2808</f>
        <v>0</v>
      </c>
    </row>
    <row r="3297" spans="1:12">
      <c r="A3297" s="22">
        <v>3296</v>
      </c>
      <c r="B3297">
        <f>+'LISTADO GENERAL '!B2809</f>
        <v>0</v>
      </c>
      <c r="C3297">
        <f>+'LISTADO GENERAL '!E2809</f>
        <v>0</v>
      </c>
      <c r="D3297">
        <f>+'LISTADO GENERAL '!F2809</f>
        <v>0</v>
      </c>
      <c r="E3297">
        <f>+'LISTADO GENERAL '!I2809</f>
        <v>0</v>
      </c>
      <c r="F3297" s="20">
        <f>+'LISTADO GENERAL '!S2809</f>
        <v>0</v>
      </c>
      <c r="G3297">
        <f>+'LISTADO GENERAL '!T2809</f>
        <v>0</v>
      </c>
      <c r="H3297" s="21">
        <f>+'LISTADO GENERAL '!O2809</f>
        <v>0</v>
      </c>
      <c r="I3297">
        <f t="shared" si="96"/>
        <v>0</v>
      </c>
      <c r="J3297">
        <f>IF('LISTADO GENERAL '!K2809="EXENTO",'REF2'!I3297,I3297*1.16)</f>
        <v>0</v>
      </c>
      <c r="K3297" t="b">
        <f t="shared" si="97"/>
        <v>0</v>
      </c>
      <c r="L3297">
        <f>'LISTADO GENERAL '!A2809</f>
        <v>0</v>
      </c>
    </row>
    <row r="3298" spans="1:12">
      <c r="A3298" s="22">
        <v>3297</v>
      </c>
      <c r="B3298">
        <f>+'LISTADO GENERAL '!B2810</f>
        <v>0</v>
      </c>
      <c r="C3298">
        <f>+'LISTADO GENERAL '!E2810</f>
        <v>0</v>
      </c>
      <c r="D3298">
        <f>+'LISTADO GENERAL '!F2810</f>
        <v>0</v>
      </c>
      <c r="E3298">
        <f>+'LISTADO GENERAL '!I2810</f>
        <v>0</v>
      </c>
      <c r="F3298" s="20">
        <f>+'LISTADO GENERAL '!S2810</f>
        <v>0</v>
      </c>
      <c r="G3298">
        <f>+'LISTADO GENERAL '!T2810</f>
        <v>0</v>
      </c>
      <c r="H3298" s="21">
        <f>+'LISTADO GENERAL '!O2810</f>
        <v>0</v>
      </c>
      <c r="I3298">
        <f t="shared" si="96"/>
        <v>0</v>
      </c>
      <c r="J3298">
        <f>IF('LISTADO GENERAL '!K2810="EXENTO",'REF2'!I3298,I3298*1.16)</f>
        <v>0</v>
      </c>
      <c r="K3298" t="b">
        <f t="shared" si="97"/>
        <v>0</v>
      </c>
      <c r="L3298">
        <f>'LISTADO GENERAL '!A2810</f>
        <v>0</v>
      </c>
    </row>
    <row r="3299" spans="1:12">
      <c r="A3299" s="22">
        <v>3298</v>
      </c>
      <c r="B3299">
        <f>+'LISTADO GENERAL '!B2811</f>
        <v>0</v>
      </c>
      <c r="C3299">
        <f>+'LISTADO GENERAL '!E2811</f>
        <v>0</v>
      </c>
      <c r="D3299">
        <f>+'LISTADO GENERAL '!F2811</f>
        <v>0</v>
      </c>
      <c r="E3299">
        <f>+'LISTADO GENERAL '!I2811</f>
        <v>0</v>
      </c>
      <c r="F3299" s="20">
        <f>+'LISTADO GENERAL '!S2811</f>
        <v>0</v>
      </c>
      <c r="G3299">
        <f>+'LISTADO GENERAL '!T2811</f>
        <v>0</v>
      </c>
      <c r="H3299" s="21">
        <f>+'LISTADO GENERAL '!O2811</f>
        <v>0</v>
      </c>
      <c r="I3299">
        <f t="shared" si="96"/>
        <v>0</v>
      </c>
      <c r="J3299">
        <f>IF('LISTADO GENERAL '!K2811="EXENTO",'REF2'!I3299,I3299*1.16)</f>
        <v>0</v>
      </c>
      <c r="K3299" t="b">
        <f t="shared" si="97"/>
        <v>0</v>
      </c>
      <c r="L3299">
        <f>'LISTADO GENERAL '!A2811</f>
        <v>0</v>
      </c>
    </row>
    <row r="3300" spans="1:12">
      <c r="A3300" s="22">
        <v>3299</v>
      </c>
      <c r="B3300">
        <f>+'LISTADO GENERAL '!B2812</f>
        <v>0</v>
      </c>
      <c r="C3300">
        <f>+'LISTADO GENERAL '!E2812</f>
        <v>0</v>
      </c>
      <c r="D3300">
        <f>+'LISTADO GENERAL '!F2812</f>
        <v>0</v>
      </c>
      <c r="E3300">
        <f>+'LISTADO GENERAL '!I2812</f>
        <v>0</v>
      </c>
      <c r="F3300" s="20">
        <f>+'LISTADO GENERAL '!S2812</f>
        <v>0</v>
      </c>
      <c r="G3300">
        <f>+'LISTADO GENERAL '!T2812</f>
        <v>0</v>
      </c>
      <c r="H3300" s="21">
        <f>+'LISTADO GENERAL '!O2812</f>
        <v>0</v>
      </c>
      <c r="I3300">
        <f t="shared" si="96"/>
        <v>0</v>
      </c>
      <c r="J3300">
        <f>IF('LISTADO GENERAL '!K2812="EXENTO",'REF2'!I3300,I3300*1.16)</f>
        <v>0</v>
      </c>
      <c r="K3300" t="b">
        <f t="shared" si="97"/>
        <v>0</v>
      </c>
      <c r="L3300">
        <f>'LISTADO GENERAL '!A2812</f>
        <v>0</v>
      </c>
    </row>
    <row r="3301" spans="1:12">
      <c r="A3301" s="22">
        <v>3300</v>
      </c>
      <c r="B3301">
        <f>+'LISTADO GENERAL '!B2813</f>
        <v>0</v>
      </c>
      <c r="C3301">
        <f>+'LISTADO GENERAL '!E2813</f>
        <v>0</v>
      </c>
      <c r="D3301">
        <f>+'LISTADO GENERAL '!F2813</f>
        <v>0</v>
      </c>
      <c r="E3301">
        <f>+'LISTADO GENERAL '!I2813</f>
        <v>0</v>
      </c>
      <c r="F3301" s="20">
        <f>+'LISTADO GENERAL '!S2813</f>
        <v>0</v>
      </c>
      <c r="G3301">
        <f>+'LISTADO GENERAL '!T2813</f>
        <v>0</v>
      </c>
      <c r="H3301" s="21">
        <f>+'LISTADO GENERAL '!O2813</f>
        <v>0</v>
      </c>
      <c r="I3301">
        <f t="shared" si="96"/>
        <v>0</v>
      </c>
      <c r="J3301">
        <f>IF('LISTADO GENERAL '!K2813="EXENTO",'REF2'!I3301,I3301*1.16)</f>
        <v>0</v>
      </c>
      <c r="K3301" t="b">
        <f t="shared" si="97"/>
        <v>0</v>
      </c>
      <c r="L3301">
        <f>'LISTADO GENERAL '!A2813</f>
        <v>0</v>
      </c>
    </row>
    <row r="3302" spans="1:12">
      <c r="A3302" s="22">
        <v>3301</v>
      </c>
      <c r="B3302">
        <f>+'LISTADO GENERAL '!B2814</f>
        <v>0</v>
      </c>
      <c r="C3302">
        <f>+'LISTADO GENERAL '!E2814</f>
        <v>0</v>
      </c>
      <c r="D3302">
        <f>+'LISTADO GENERAL '!F2814</f>
        <v>0</v>
      </c>
      <c r="E3302">
        <f>+'LISTADO GENERAL '!I2814</f>
        <v>0</v>
      </c>
      <c r="F3302" s="20">
        <f>+'LISTADO GENERAL '!S2814</f>
        <v>0</v>
      </c>
      <c r="G3302">
        <f>+'LISTADO GENERAL '!T2814</f>
        <v>0</v>
      </c>
      <c r="H3302" s="21">
        <f>+'LISTADO GENERAL '!O2814</f>
        <v>0</v>
      </c>
      <c r="I3302">
        <f t="shared" si="96"/>
        <v>0</v>
      </c>
      <c r="J3302">
        <f>IF('LISTADO GENERAL '!K2814="EXENTO",'REF2'!I3302,I3302*1.16)</f>
        <v>0</v>
      </c>
      <c r="K3302" t="b">
        <f t="shared" si="97"/>
        <v>0</v>
      </c>
      <c r="L3302">
        <f>'LISTADO GENERAL '!A2814</f>
        <v>0</v>
      </c>
    </row>
    <row r="3303" spans="1:12">
      <c r="A3303" s="22">
        <v>3302</v>
      </c>
      <c r="B3303">
        <f>+'LISTADO GENERAL '!B2815</f>
        <v>0</v>
      </c>
      <c r="C3303">
        <f>+'LISTADO GENERAL '!E2815</f>
        <v>0</v>
      </c>
      <c r="D3303">
        <f>+'LISTADO GENERAL '!F2815</f>
        <v>0</v>
      </c>
      <c r="E3303">
        <f>+'LISTADO GENERAL '!I2815</f>
        <v>0</v>
      </c>
      <c r="F3303" s="20">
        <f>+'LISTADO GENERAL '!S2815</f>
        <v>0</v>
      </c>
      <c r="G3303">
        <f>+'LISTADO GENERAL '!T2815</f>
        <v>0</v>
      </c>
      <c r="H3303" s="21">
        <f>+'LISTADO GENERAL '!O2815</f>
        <v>0</v>
      </c>
      <c r="I3303">
        <f t="shared" si="96"/>
        <v>0</v>
      </c>
      <c r="J3303">
        <f>IF('LISTADO GENERAL '!K2815="EXENTO",'REF2'!I3303,I3303*1.16)</f>
        <v>0</v>
      </c>
      <c r="K3303" t="b">
        <f t="shared" si="97"/>
        <v>0</v>
      </c>
      <c r="L3303">
        <f>'LISTADO GENERAL '!A2815</f>
        <v>0</v>
      </c>
    </row>
    <row r="3304" spans="1:12">
      <c r="A3304" s="22">
        <v>3303</v>
      </c>
      <c r="B3304">
        <f>+'LISTADO GENERAL '!B2816</f>
        <v>0</v>
      </c>
      <c r="C3304">
        <f>+'LISTADO GENERAL '!E2816</f>
        <v>0</v>
      </c>
      <c r="D3304">
        <f>+'LISTADO GENERAL '!F2816</f>
        <v>0</v>
      </c>
      <c r="E3304">
        <f>+'LISTADO GENERAL '!I2816</f>
        <v>0</v>
      </c>
      <c r="F3304" s="20">
        <f>+'LISTADO GENERAL '!S2816</f>
        <v>0</v>
      </c>
      <c r="G3304">
        <f>+'LISTADO GENERAL '!T2816</f>
        <v>0</v>
      </c>
      <c r="H3304" s="21">
        <f>+'LISTADO GENERAL '!O2816</f>
        <v>0</v>
      </c>
      <c r="I3304">
        <f t="shared" si="96"/>
        <v>0</v>
      </c>
      <c r="J3304">
        <f>IF('LISTADO GENERAL '!K2816="EXENTO",'REF2'!I3304,I3304*1.16)</f>
        <v>0</v>
      </c>
      <c r="K3304" t="b">
        <f t="shared" si="97"/>
        <v>0</v>
      </c>
      <c r="L3304">
        <f>'LISTADO GENERAL '!A2816</f>
        <v>0</v>
      </c>
    </row>
    <row r="3305" spans="1:12">
      <c r="A3305" s="22">
        <v>3304</v>
      </c>
      <c r="B3305">
        <f>+'LISTADO GENERAL '!B2817</f>
        <v>0</v>
      </c>
      <c r="C3305">
        <f>+'LISTADO GENERAL '!E2817</f>
        <v>0</v>
      </c>
      <c r="D3305">
        <f>+'LISTADO GENERAL '!F2817</f>
        <v>0</v>
      </c>
      <c r="E3305">
        <f>+'LISTADO GENERAL '!I2817</f>
        <v>0</v>
      </c>
      <c r="F3305" s="20">
        <f>+'LISTADO GENERAL '!S2817</f>
        <v>0</v>
      </c>
      <c r="G3305">
        <f>+'LISTADO GENERAL '!T2817</f>
        <v>0</v>
      </c>
      <c r="H3305" s="21">
        <f>+'LISTADO GENERAL '!O2817</f>
        <v>0</v>
      </c>
      <c r="I3305">
        <f t="shared" si="96"/>
        <v>0</v>
      </c>
      <c r="J3305">
        <f>IF('LISTADO GENERAL '!K2817="EXENTO",'REF2'!I3305,I3305*1.16)</f>
        <v>0</v>
      </c>
      <c r="K3305" t="b">
        <f t="shared" si="97"/>
        <v>0</v>
      </c>
      <c r="L3305">
        <f>'LISTADO GENERAL '!A2817</f>
        <v>0</v>
      </c>
    </row>
    <row r="3306" spans="1:12">
      <c r="A3306" s="22">
        <v>3305</v>
      </c>
      <c r="B3306">
        <f>+'LISTADO GENERAL '!B2818</f>
        <v>0</v>
      </c>
      <c r="C3306">
        <f>+'LISTADO GENERAL '!E2818</f>
        <v>0</v>
      </c>
      <c r="D3306">
        <f>+'LISTADO GENERAL '!F2818</f>
        <v>0</v>
      </c>
      <c r="E3306">
        <f>+'LISTADO GENERAL '!I2818</f>
        <v>0</v>
      </c>
      <c r="F3306" s="20">
        <f>+'LISTADO GENERAL '!S2818</f>
        <v>0</v>
      </c>
      <c r="G3306">
        <f>+'LISTADO GENERAL '!T2818</f>
        <v>0</v>
      </c>
      <c r="H3306" s="21">
        <f>+'LISTADO GENERAL '!O2818</f>
        <v>0</v>
      </c>
      <c r="I3306">
        <f t="shared" si="96"/>
        <v>0</v>
      </c>
      <c r="J3306">
        <f>IF('LISTADO GENERAL '!K2818="EXENTO",'REF2'!I3306,I3306*1.16)</f>
        <v>0</v>
      </c>
      <c r="K3306" t="b">
        <f t="shared" si="97"/>
        <v>0</v>
      </c>
      <c r="L3306">
        <f>'LISTADO GENERAL '!A2818</f>
        <v>0</v>
      </c>
    </row>
    <row r="3307" spans="1:12">
      <c r="A3307" s="22">
        <v>3306</v>
      </c>
      <c r="B3307">
        <f>+'LISTADO GENERAL '!B2819</f>
        <v>0</v>
      </c>
      <c r="C3307">
        <f>+'LISTADO GENERAL '!E2819</f>
        <v>0</v>
      </c>
      <c r="D3307">
        <f>+'LISTADO GENERAL '!F2819</f>
        <v>0</v>
      </c>
      <c r="E3307">
        <f>+'LISTADO GENERAL '!I2819</f>
        <v>0</v>
      </c>
      <c r="F3307" s="20">
        <f>+'LISTADO GENERAL '!S2819</f>
        <v>0</v>
      </c>
      <c r="G3307">
        <f>+'LISTADO GENERAL '!T2819</f>
        <v>0</v>
      </c>
      <c r="H3307" s="21">
        <f>+'LISTADO GENERAL '!O2819</f>
        <v>0</v>
      </c>
      <c r="I3307">
        <f t="shared" si="96"/>
        <v>0</v>
      </c>
      <c r="J3307">
        <f>IF('LISTADO GENERAL '!K2819="EXENTO",'REF2'!I3307,I3307*1.16)</f>
        <v>0</v>
      </c>
      <c r="K3307" t="b">
        <f t="shared" si="97"/>
        <v>0</v>
      </c>
      <c r="L3307">
        <f>'LISTADO GENERAL '!A2819</f>
        <v>0</v>
      </c>
    </row>
    <row r="3308" spans="1:12">
      <c r="A3308" s="22">
        <v>3307</v>
      </c>
      <c r="B3308">
        <f>+'LISTADO GENERAL '!B2820</f>
        <v>0</v>
      </c>
      <c r="C3308">
        <f>+'LISTADO GENERAL '!E2820</f>
        <v>0</v>
      </c>
      <c r="D3308">
        <f>+'LISTADO GENERAL '!F2820</f>
        <v>0</v>
      </c>
      <c r="E3308">
        <f>+'LISTADO GENERAL '!I2820</f>
        <v>0</v>
      </c>
      <c r="F3308" s="20">
        <f>+'LISTADO GENERAL '!S2820</f>
        <v>0</v>
      </c>
      <c r="G3308">
        <f>+'LISTADO GENERAL '!T2820</f>
        <v>0</v>
      </c>
      <c r="H3308" s="21">
        <f>+'LISTADO GENERAL '!O2820</f>
        <v>0</v>
      </c>
      <c r="I3308">
        <f t="shared" si="96"/>
        <v>0</v>
      </c>
      <c r="J3308">
        <f>IF('LISTADO GENERAL '!K2820="EXENTO",'REF2'!I3308,I3308*1.16)</f>
        <v>0</v>
      </c>
      <c r="K3308" t="b">
        <f t="shared" si="97"/>
        <v>0</v>
      </c>
      <c r="L3308">
        <f>'LISTADO GENERAL '!A2820</f>
        <v>0</v>
      </c>
    </row>
    <row r="3309" spans="1:12">
      <c r="A3309" s="22">
        <v>3308</v>
      </c>
      <c r="B3309">
        <f>+'LISTADO GENERAL '!B2821</f>
        <v>0</v>
      </c>
      <c r="C3309">
        <f>+'LISTADO GENERAL '!E2821</f>
        <v>0</v>
      </c>
      <c r="D3309">
        <f>+'LISTADO GENERAL '!F2821</f>
        <v>0</v>
      </c>
      <c r="E3309">
        <f>+'LISTADO GENERAL '!I2821</f>
        <v>0</v>
      </c>
      <c r="F3309" s="20">
        <f>+'LISTADO GENERAL '!S2821</f>
        <v>0</v>
      </c>
      <c r="G3309">
        <f>+'LISTADO GENERAL '!T2821</f>
        <v>0</v>
      </c>
      <c r="H3309" s="21">
        <f>+'LISTADO GENERAL '!O2821</f>
        <v>0</v>
      </c>
      <c r="I3309">
        <f t="shared" si="96"/>
        <v>0</v>
      </c>
      <c r="J3309">
        <f>IF('LISTADO GENERAL '!K2821="EXENTO",'REF2'!I3309,I3309*1.16)</f>
        <v>0</v>
      </c>
      <c r="K3309" t="b">
        <f t="shared" si="97"/>
        <v>0</v>
      </c>
      <c r="L3309">
        <f>'LISTADO GENERAL '!A2821</f>
        <v>0</v>
      </c>
    </row>
    <row r="3310" spans="1:12">
      <c r="A3310" s="22">
        <v>3309</v>
      </c>
      <c r="B3310">
        <f>+'LISTADO GENERAL '!B2822</f>
        <v>0</v>
      </c>
      <c r="C3310">
        <f>+'LISTADO GENERAL '!E2822</f>
        <v>0</v>
      </c>
      <c r="D3310">
        <f>+'LISTADO GENERAL '!F2822</f>
        <v>0</v>
      </c>
      <c r="E3310">
        <f>+'LISTADO GENERAL '!I2822</f>
        <v>0</v>
      </c>
      <c r="F3310" s="20">
        <f>+'LISTADO GENERAL '!S2822</f>
        <v>0</v>
      </c>
      <c r="G3310">
        <f>+'LISTADO GENERAL '!T2822</f>
        <v>0</v>
      </c>
      <c r="H3310" s="21">
        <f>+'LISTADO GENERAL '!O2822</f>
        <v>0</v>
      </c>
      <c r="I3310">
        <f t="shared" si="96"/>
        <v>0</v>
      </c>
      <c r="J3310">
        <f>IF('LISTADO GENERAL '!K2822="EXENTO",'REF2'!I3310,I3310*1.16)</f>
        <v>0</v>
      </c>
      <c r="K3310" t="b">
        <f t="shared" si="97"/>
        <v>0</v>
      </c>
      <c r="L3310">
        <f>'LISTADO GENERAL '!A2822</f>
        <v>0</v>
      </c>
    </row>
    <row r="3311" spans="1:12">
      <c r="A3311" s="22">
        <v>3310</v>
      </c>
      <c r="B3311">
        <f>+'LISTADO GENERAL '!B2823</f>
        <v>0</v>
      </c>
      <c r="C3311">
        <f>+'LISTADO GENERAL '!E2823</f>
        <v>0</v>
      </c>
      <c r="D3311">
        <f>+'LISTADO GENERAL '!F2823</f>
        <v>0</v>
      </c>
      <c r="E3311">
        <f>+'LISTADO GENERAL '!I2823</f>
        <v>0</v>
      </c>
      <c r="F3311" s="20">
        <f>+'LISTADO GENERAL '!S2823</f>
        <v>0</v>
      </c>
      <c r="G3311">
        <f>+'LISTADO GENERAL '!T2823</f>
        <v>0</v>
      </c>
      <c r="H3311" s="21">
        <f>+'LISTADO GENERAL '!O2823</f>
        <v>0</v>
      </c>
      <c r="I3311">
        <f t="shared" si="96"/>
        <v>0</v>
      </c>
      <c r="J3311">
        <f>IF('LISTADO GENERAL '!K2823="EXENTO",'REF2'!I3311,I3311*1.16)</f>
        <v>0</v>
      </c>
      <c r="K3311" t="b">
        <f t="shared" si="97"/>
        <v>0</v>
      </c>
      <c r="L3311">
        <f>'LISTADO GENERAL '!A2823</f>
        <v>0</v>
      </c>
    </row>
    <row r="3312" spans="1:12">
      <c r="A3312" s="22">
        <v>3311</v>
      </c>
      <c r="B3312">
        <f>+'LISTADO GENERAL '!B2824</f>
        <v>0</v>
      </c>
      <c r="C3312">
        <f>+'LISTADO GENERAL '!E2824</f>
        <v>0</v>
      </c>
      <c r="D3312">
        <f>+'LISTADO GENERAL '!F2824</f>
        <v>0</v>
      </c>
      <c r="E3312">
        <f>+'LISTADO GENERAL '!I2824</f>
        <v>0</v>
      </c>
      <c r="F3312" s="20">
        <f>+'LISTADO GENERAL '!S2824</f>
        <v>0</v>
      </c>
      <c r="G3312">
        <f>+'LISTADO GENERAL '!T2824</f>
        <v>0</v>
      </c>
      <c r="H3312" s="21">
        <f>+'LISTADO GENERAL '!O2824</f>
        <v>0</v>
      </c>
      <c r="I3312">
        <f t="shared" si="96"/>
        <v>0</v>
      </c>
      <c r="J3312">
        <f>IF('LISTADO GENERAL '!K2824="EXENTO",'REF2'!I3312,I3312*1.16)</f>
        <v>0</v>
      </c>
      <c r="K3312" t="b">
        <f t="shared" si="97"/>
        <v>0</v>
      </c>
      <c r="L3312">
        <f>'LISTADO GENERAL '!A2824</f>
        <v>0</v>
      </c>
    </row>
    <row r="3313" spans="1:12">
      <c r="A3313" s="22">
        <v>3312</v>
      </c>
      <c r="B3313">
        <f>+'LISTADO GENERAL '!B2825</f>
        <v>0</v>
      </c>
      <c r="C3313">
        <f>+'LISTADO GENERAL '!E2825</f>
        <v>0</v>
      </c>
      <c r="D3313">
        <f>+'LISTADO GENERAL '!F2825</f>
        <v>0</v>
      </c>
      <c r="E3313">
        <f>+'LISTADO GENERAL '!I2825</f>
        <v>0</v>
      </c>
      <c r="F3313" s="20">
        <f>+'LISTADO GENERAL '!S2825</f>
        <v>0</v>
      </c>
      <c r="G3313">
        <f>+'LISTADO GENERAL '!T2825</f>
        <v>0</v>
      </c>
      <c r="H3313" s="21">
        <f>+'LISTADO GENERAL '!O2825</f>
        <v>0</v>
      </c>
      <c r="I3313">
        <f t="shared" si="96"/>
        <v>0</v>
      </c>
      <c r="J3313">
        <f>IF('LISTADO GENERAL '!K2825="EXENTO",'REF2'!I3313,I3313*1.16)</f>
        <v>0</v>
      </c>
      <c r="K3313" t="b">
        <f t="shared" si="97"/>
        <v>0</v>
      </c>
      <c r="L3313">
        <f>'LISTADO GENERAL '!A2825</f>
        <v>0</v>
      </c>
    </row>
    <row r="3314" spans="1:12">
      <c r="A3314" s="22">
        <v>3313</v>
      </c>
      <c r="B3314">
        <f>+'LISTADO GENERAL '!B2826</f>
        <v>0</v>
      </c>
      <c r="C3314">
        <f>+'LISTADO GENERAL '!E2826</f>
        <v>0</v>
      </c>
      <c r="D3314">
        <f>+'LISTADO GENERAL '!F2826</f>
        <v>0</v>
      </c>
      <c r="E3314">
        <f>+'LISTADO GENERAL '!I2826</f>
        <v>0</v>
      </c>
      <c r="F3314" s="20">
        <f>+'LISTADO GENERAL '!S2826</f>
        <v>0</v>
      </c>
      <c r="G3314">
        <f>+'LISTADO GENERAL '!T2826</f>
        <v>0</v>
      </c>
      <c r="H3314" s="21">
        <f>+'LISTADO GENERAL '!O2826</f>
        <v>0</v>
      </c>
      <c r="I3314">
        <f t="shared" si="96"/>
        <v>0</v>
      </c>
      <c r="J3314">
        <f>IF('LISTADO GENERAL '!K2826="EXENTO",'REF2'!I3314,I3314*1.16)</f>
        <v>0</v>
      </c>
      <c r="K3314" t="b">
        <f t="shared" si="97"/>
        <v>0</v>
      </c>
      <c r="L3314">
        <f>'LISTADO GENERAL '!A2826</f>
        <v>0</v>
      </c>
    </row>
    <row r="3315" spans="1:12">
      <c r="A3315" s="22">
        <v>3314</v>
      </c>
      <c r="B3315">
        <f>+'LISTADO GENERAL '!B2827</f>
        <v>0</v>
      </c>
      <c r="C3315">
        <f>+'LISTADO GENERAL '!E2827</f>
        <v>0</v>
      </c>
      <c r="D3315">
        <f>+'LISTADO GENERAL '!F2827</f>
        <v>0</v>
      </c>
      <c r="E3315">
        <f>+'LISTADO GENERAL '!I2827</f>
        <v>0</v>
      </c>
      <c r="F3315" s="20">
        <f>+'LISTADO GENERAL '!S2827</f>
        <v>0</v>
      </c>
      <c r="G3315">
        <f>+'LISTADO GENERAL '!T2827</f>
        <v>0</v>
      </c>
      <c r="H3315" s="21">
        <f>+'LISTADO GENERAL '!O2827</f>
        <v>0</v>
      </c>
      <c r="I3315">
        <f t="shared" si="96"/>
        <v>0</v>
      </c>
      <c r="J3315">
        <f>IF('LISTADO GENERAL '!K2827="EXENTO",'REF2'!I3315,I3315*1.16)</f>
        <v>0</v>
      </c>
      <c r="K3315" t="b">
        <f t="shared" si="97"/>
        <v>0</v>
      </c>
      <c r="L3315">
        <f>'LISTADO GENERAL '!A2827</f>
        <v>0</v>
      </c>
    </row>
    <row r="3316" spans="1:12">
      <c r="A3316" s="22">
        <v>3315</v>
      </c>
      <c r="B3316">
        <f>+'LISTADO GENERAL '!B2828</f>
        <v>0</v>
      </c>
      <c r="C3316">
        <f>+'LISTADO GENERAL '!E2828</f>
        <v>0</v>
      </c>
      <c r="D3316">
        <f>+'LISTADO GENERAL '!F2828</f>
        <v>0</v>
      </c>
      <c r="E3316">
        <f>+'LISTADO GENERAL '!I2828</f>
        <v>0</v>
      </c>
      <c r="F3316" s="20">
        <f>+'LISTADO GENERAL '!S2828</f>
        <v>0</v>
      </c>
      <c r="G3316">
        <f>+'LISTADO GENERAL '!T2828</f>
        <v>0</v>
      </c>
      <c r="H3316" s="21">
        <f>+'LISTADO GENERAL '!O2828</f>
        <v>0</v>
      </c>
      <c r="I3316">
        <f t="shared" si="96"/>
        <v>0</v>
      </c>
      <c r="J3316">
        <f>IF('LISTADO GENERAL '!K2828="EXENTO",'REF2'!I3316,I3316*1.16)</f>
        <v>0</v>
      </c>
      <c r="K3316" t="b">
        <f t="shared" si="97"/>
        <v>0</v>
      </c>
      <c r="L3316">
        <f>'LISTADO GENERAL '!A2828</f>
        <v>0</v>
      </c>
    </row>
    <row r="3317" spans="1:12">
      <c r="A3317" s="22">
        <v>3316</v>
      </c>
      <c r="B3317">
        <f>+'LISTADO GENERAL '!B2829</f>
        <v>0</v>
      </c>
      <c r="C3317">
        <f>+'LISTADO GENERAL '!E2829</f>
        <v>0</v>
      </c>
      <c r="D3317">
        <f>+'LISTADO GENERAL '!F2829</f>
        <v>0</v>
      </c>
      <c r="E3317">
        <f>+'LISTADO GENERAL '!I2829</f>
        <v>0</v>
      </c>
      <c r="F3317" s="20">
        <f>+'LISTADO GENERAL '!S2829</f>
        <v>0</v>
      </c>
      <c r="G3317">
        <f>+'LISTADO GENERAL '!T2829</f>
        <v>0</v>
      </c>
      <c r="H3317" s="21">
        <f>+'LISTADO GENERAL '!O2829</f>
        <v>0</v>
      </c>
      <c r="I3317">
        <f t="shared" si="96"/>
        <v>0</v>
      </c>
      <c r="J3317">
        <f>IF('LISTADO GENERAL '!K2829="EXENTO",'REF2'!I3317,I3317*1.16)</f>
        <v>0</v>
      </c>
      <c r="K3317" t="b">
        <f t="shared" si="97"/>
        <v>0</v>
      </c>
      <c r="L3317">
        <f>'LISTADO GENERAL '!A2829</f>
        <v>0</v>
      </c>
    </row>
    <row r="3318" spans="1:12">
      <c r="A3318" s="22">
        <v>3317</v>
      </c>
      <c r="B3318">
        <f>+'LISTADO GENERAL '!B2830</f>
        <v>0</v>
      </c>
      <c r="C3318">
        <f>+'LISTADO GENERAL '!E2830</f>
        <v>0</v>
      </c>
      <c r="D3318">
        <f>+'LISTADO GENERAL '!F2830</f>
        <v>0</v>
      </c>
      <c r="E3318">
        <f>+'LISTADO GENERAL '!I2830</f>
        <v>0</v>
      </c>
      <c r="F3318" s="20">
        <f>+'LISTADO GENERAL '!S2830</f>
        <v>0</v>
      </c>
      <c r="G3318">
        <f>+'LISTADO GENERAL '!T2830</f>
        <v>0</v>
      </c>
      <c r="H3318" s="21">
        <f>+'LISTADO GENERAL '!O2830</f>
        <v>0</v>
      </c>
      <c r="I3318">
        <f t="shared" si="96"/>
        <v>0</v>
      </c>
      <c r="J3318">
        <f>IF('LISTADO GENERAL '!K2830="EXENTO",'REF2'!I3318,I3318*1.16)</f>
        <v>0</v>
      </c>
      <c r="K3318" t="b">
        <f t="shared" si="97"/>
        <v>0</v>
      </c>
      <c r="L3318">
        <f>'LISTADO GENERAL '!A2830</f>
        <v>0</v>
      </c>
    </row>
    <row r="3319" spans="1:12">
      <c r="A3319" s="22">
        <v>3318</v>
      </c>
      <c r="B3319">
        <f>+'LISTADO GENERAL '!B2831</f>
        <v>0</v>
      </c>
      <c r="C3319">
        <f>+'LISTADO GENERAL '!E2831</f>
        <v>0</v>
      </c>
      <c r="D3319">
        <f>+'LISTADO GENERAL '!F2831</f>
        <v>0</v>
      </c>
      <c r="E3319">
        <f>+'LISTADO GENERAL '!I2831</f>
        <v>0</v>
      </c>
      <c r="F3319" s="20">
        <f>+'LISTADO GENERAL '!S2831</f>
        <v>0</v>
      </c>
      <c r="G3319">
        <f>+'LISTADO GENERAL '!T2831</f>
        <v>0</v>
      </c>
      <c r="H3319" s="21">
        <f>+'LISTADO GENERAL '!O2831</f>
        <v>0</v>
      </c>
      <c r="I3319">
        <f t="shared" si="96"/>
        <v>0</v>
      </c>
      <c r="J3319">
        <f>IF('LISTADO GENERAL '!K2831="EXENTO",'REF2'!I3319,I3319*1.16)</f>
        <v>0</v>
      </c>
      <c r="K3319" t="b">
        <f t="shared" si="97"/>
        <v>0</v>
      </c>
      <c r="L3319">
        <f>'LISTADO GENERAL '!A2831</f>
        <v>0</v>
      </c>
    </row>
    <row r="3320" spans="1:12">
      <c r="A3320" s="22">
        <v>3319</v>
      </c>
      <c r="B3320">
        <f>+'LISTADO GENERAL '!B2832</f>
        <v>0</v>
      </c>
      <c r="C3320">
        <f>+'LISTADO GENERAL '!E2832</f>
        <v>0</v>
      </c>
      <c r="D3320">
        <f>+'LISTADO GENERAL '!F2832</f>
        <v>0</v>
      </c>
      <c r="E3320">
        <f>+'LISTADO GENERAL '!I2832</f>
        <v>0</v>
      </c>
      <c r="F3320" s="20">
        <f>+'LISTADO GENERAL '!S2832</f>
        <v>0</v>
      </c>
      <c r="G3320">
        <f>+'LISTADO GENERAL '!T2832</f>
        <v>0</v>
      </c>
      <c r="H3320" s="21">
        <f>+'LISTADO GENERAL '!O2832</f>
        <v>0</v>
      </c>
      <c r="I3320">
        <f t="shared" si="96"/>
        <v>0</v>
      </c>
      <c r="J3320">
        <f>IF('LISTADO GENERAL '!K2832="EXENTO",'REF2'!I3320,I3320*1.16)</f>
        <v>0</v>
      </c>
      <c r="K3320" t="b">
        <f t="shared" si="97"/>
        <v>0</v>
      </c>
      <c r="L3320">
        <f>'LISTADO GENERAL '!A2832</f>
        <v>0</v>
      </c>
    </row>
    <row r="3321" spans="1:12">
      <c r="A3321" s="22">
        <v>3320</v>
      </c>
      <c r="B3321">
        <f>+'LISTADO GENERAL '!B2833</f>
        <v>0</v>
      </c>
      <c r="C3321">
        <f>+'LISTADO GENERAL '!E2833</f>
        <v>0</v>
      </c>
      <c r="D3321">
        <f>+'LISTADO GENERAL '!F2833</f>
        <v>0</v>
      </c>
      <c r="E3321">
        <f>+'LISTADO GENERAL '!I2833</f>
        <v>0</v>
      </c>
      <c r="F3321" s="20">
        <f>+'LISTADO GENERAL '!S2833</f>
        <v>0</v>
      </c>
      <c r="G3321">
        <f>+'LISTADO GENERAL '!T2833</f>
        <v>0</v>
      </c>
      <c r="H3321" s="21">
        <f>+'LISTADO GENERAL '!O2833</f>
        <v>0</v>
      </c>
      <c r="I3321">
        <f t="shared" si="96"/>
        <v>0</v>
      </c>
      <c r="J3321">
        <f>IF('LISTADO GENERAL '!K2833="EXENTO",'REF2'!I3321,I3321*1.16)</f>
        <v>0</v>
      </c>
      <c r="K3321" t="b">
        <f t="shared" si="97"/>
        <v>0</v>
      </c>
      <c r="L3321">
        <f>'LISTADO GENERAL '!A2833</f>
        <v>0</v>
      </c>
    </row>
    <row r="3322" spans="1:12">
      <c r="A3322" s="22">
        <v>3321</v>
      </c>
      <c r="B3322">
        <f>+'LISTADO GENERAL '!B2834</f>
        <v>0</v>
      </c>
      <c r="C3322">
        <f>+'LISTADO GENERAL '!E2834</f>
        <v>0</v>
      </c>
      <c r="D3322">
        <f>+'LISTADO GENERAL '!F2834</f>
        <v>0</v>
      </c>
      <c r="E3322">
        <f>+'LISTADO GENERAL '!I2834</f>
        <v>0</v>
      </c>
      <c r="F3322" s="20">
        <f>+'LISTADO GENERAL '!S2834</f>
        <v>0</v>
      </c>
      <c r="G3322">
        <f>+'LISTADO GENERAL '!T2834</f>
        <v>0</v>
      </c>
      <c r="H3322" s="21">
        <f>+'LISTADO GENERAL '!O2834</f>
        <v>0</v>
      </c>
      <c r="I3322">
        <f t="shared" si="96"/>
        <v>0</v>
      </c>
      <c r="J3322">
        <f>IF('LISTADO GENERAL '!K2834="EXENTO",'REF2'!I3322,I3322*1.16)</f>
        <v>0</v>
      </c>
      <c r="K3322" t="b">
        <f t="shared" si="97"/>
        <v>0</v>
      </c>
      <c r="L3322">
        <f>'LISTADO GENERAL '!A2834</f>
        <v>0</v>
      </c>
    </row>
    <row r="3323" spans="1:12">
      <c r="A3323" s="22">
        <v>3322</v>
      </c>
      <c r="B3323">
        <f>+'LISTADO GENERAL '!B2835</f>
        <v>0</v>
      </c>
      <c r="C3323">
        <f>+'LISTADO GENERAL '!E2835</f>
        <v>0</v>
      </c>
      <c r="D3323">
        <f>+'LISTADO GENERAL '!F2835</f>
        <v>0</v>
      </c>
      <c r="E3323">
        <f>+'LISTADO GENERAL '!I2835</f>
        <v>0</v>
      </c>
      <c r="F3323" s="20">
        <f>+'LISTADO GENERAL '!S2835</f>
        <v>0</v>
      </c>
      <c r="G3323">
        <f>+'LISTADO GENERAL '!T2835</f>
        <v>0</v>
      </c>
      <c r="H3323" s="21">
        <f>+'LISTADO GENERAL '!O2835</f>
        <v>0</v>
      </c>
      <c r="I3323">
        <f t="shared" si="96"/>
        <v>0</v>
      </c>
      <c r="J3323">
        <f>IF('LISTADO GENERAL '!K2835="EXENTO",'REF2'!I3323,I3323*1.16)</f>
        <v>0</v>
      </c>
      <c r="K3323" t="b">
        <f t="shared" si="97"/>
        <v>0</v>
      </c>
      <c r="L3323">
        <f>'LISTADO GENERAL '!A2835</f>
        <v>0</v>
      </c>
    </row>
    <row r="3324" spans="1:12">
      <c r="A3324" s="22">
        <v>3323</v>
      </c>
      <c r="B3324">
        <f>+'LISTADO GENERAL '!B2836</f>
        <v>0</v>
      </c>
      <c r="C3324">
        <f>+'LISTADO GENERAL '!E2836</f>
        <v>0</v>
      </c>
      <c r="D3324">
        <f>+'LISTADO GENERAL '!F2836</f>
        <v>0</v>
      </c>
      <c r="E3324">
        <f>+'LISTADO GENERAL '!I2836</f>
        <v>0</v>
      </c>
      <c r="F3324" s="20">
        <f>+'LISTADO GENERAL '!S2836</f>
        <v>0</v>
      </c>
      <c r="G3324">
        <f>+'LISTADO GENERAL '!T2836</f>
        <v>0</v>
      </c>
      <c r="H3324" s="21">
        <f>+'LISTADO GENERAL '!O2836</f>
        <v>0</v>
      </c>
      <c r="I3324">
        <f t="shared" si="96"/>
        <v>0</v>
      </c>
      <c r="J3324">
        <f>IF('LISTADO GENERAL '!K2836="EXENTO",'REF2'!I3324,I3324*1.16)</f>
        <v>0</v>
      </c>
      <c r="K3324" t="b">
        <f t="shared" si="97"/>
        <v>0</v>
      </c>
      <c r="L3324">
        <f>'LISTADO GENERAL '!A2836</f>
        <v>0</v>
      </c>
    </row>
    <row r="3325" spans="1:12">
      <c r="A3325" s="22">
        <v>3324</v>
      </c>
      <c r="B3325">
        <f>+'LISTADO GENERAL '!B2837</f>
        <v>0</v>
      </c>
      <c r="C3325">
        <f>+'LISTADO GENERAL '!E2837</f>
        <v>0</v>
      </c>
      <c r="D3325">
        <f>+'LISTADO GENERAL '!F2837</f>
        <v>0</v>
      </c>
      <c r="E3325">
        <f>+'LISTADO GENERAL '!I2837</f>
        <v>0</v>
      </c>
      <c r="F3325" s="20">
        <f>+'LISTADO GENERAL '!S2837</f>
        <v>0</v>
      </c>
      <c r="G3325">
        <f>+'LISTADO GENERAL '!T2837</f>
        <v>0</v>
      </c>
      <c r="H3325" s="21">
        <f>+'LISTADO GENERAL '!O2837</f>
        <v>0</v>
      </c>
      <c r="I3325">
        <f t="shared" si="96"/>
        <v>0</v>
      </c>
      <c r="J3325">
        <f>IF('LISTADO GENERAL '!K2837="EXENTO",'REF2'!I3325,I3325*1.16)</f>
        <v>0</v>
      </c>
      <c r="K3325" t="b">
        <f t="shared" si="97"/>
        <v>0</v>
      </c>
      <c r="L3325">
        <f>'LISTADO GENERAL '!A2837</f>
        <v>0</v>
      </c>
    </row>
    <row r="3326" spans="1:12">
      <c r="A3326" s="22">
        <v>3325</v>
      </c>
      <c r="B3326">
        <f>+'LISTADO GENERAL '!B2838</f>
        <v>0</v>
      </c>
      <c r="C3326">
        <f>+'LISTADO GENERAL '!E2838</f>
        <v>0</v>
      </c>
      <c r="D3326">
        <f>+'LISTADO GENERAL '!F2838</f>
        <v>0</v>
      </c>
      <c r="E3326">
        <f>+'LISTADO GENERAL '!I2838</f>
        <v>0</v>
      </c>
      <c r="F3326" s="20">
        <f>+'LISTADO GENERAL '!S2838</f>
        <v>0</v>
      </c>
      <c r="G3326">
        <f>+'LISTADO GENERAL '!T2838</f>
        <v>0</v>
      </c>
      <c r="H3326" s="21">
        <f>+'LISTADO GENERAL '!O2838</f>
        <v>0</v>
      </c>
      <c r="I3326">
        <f t="shared" si="96"/>
        <v>0</v>
      </c>
      <c r="J3326">
        <f>IF('LISTADO GENERAL '!K2838="EXENTO",'REF2'!I3326,I3326*1.16)</f>
        <v>0</v>
      </c>
      <c r="K3326" t="b">
        <f t="shared" si="97"/>
        <v>0</v>
      </c>
      <c r="L3326">
        <f>'LISTADO GENERAL '!A2838</f>
        <v>0</v>
      </c>
    </row>
    <row r="3327" spans="1:12">
      <c r="A3327" s="22">
        <v>3326</v>
      </c>
      <c r="B3327">
        <f>+'LISTADO GENERAL '!B2839</f>
        <v>0</v>
      </c>
      <c r="C3327">
        <f>+'LISTADO GENERAL '!E2839</f>
        <v>0</v>
      </c>
      <c r="D3327">
        <f>+'LISTADO GENERAL '!F2839</f>
        <v>0</v>
      </c>
      <c r="E3327">
        <f>+'LISTADO GENERAL '!I2839</f>
        <v>0</v>
      </c>
      <c r="F3327" s="20">
        <f>+'LISTADO GENERAL '!S2839</f>
        <v>0</v>
      </c>
      <c r="G3327">
        <f>+'LISTADO GENERAL '!T2839</f>
        <v>0</v>
      </c>
      <c r="H3327" s="21">
        <f>+'LISTADO GENERAL '!O2839</f>
        <v>0</v>
      </c>
      <c r="I3327">
        <f t="shared" si="96"/>
        <v>0</v>
      </c>
      <c r="J3327">
        <f>IF('LISTADO GENERAL '!K2839="EXENTO",'REF2'!I3327,I3327*1.16)</f>
        <v>0</v>
      </c>
      <c r="K3327" t="b">
        <f t="shared" si="97"/>
        <v>0</v>
      </c>
      <c r="L3327">
        <f>'LISTADO GENERAL '!A2839</f>
        <v>0</v>
      </c>
    </row>
    <row r="3328" spans="1:12">
      <c r="A3328" s="22">
        <v>3327</v>
      </c>
      <c r="B3328">
        <f>+'LISTADO GENERAL '!B2840</f>
        <v>0</v>
      </c>
      <c r="C3328">
        <f>+'LISTADO GENERAL '!E2840</f>
        <v>0</v>
      </c>
      <c r="D3328">
        <f>+'LISTADO GENERAL '!F2840</f>
        <v>0</v>
      </c>
      <c r="E3328">
        <f>+'LISTADO GENERAL '!I2840</f>
        <v>0</v>
      </c>
      <c r="F3328" s="20">
        <f>+'LISTADO GENERAL '!S2840</f>
        <v>0</v>
      </c>
      <c r="G3328">
        <f>+'LISTADO GENERAL '!T2840</f>
        <v>0</v>
      </c>
      <c r="H3328" s="21">
        <f>+'LISTADO GENERAL '!O2840</f>
        <v>0</v>
      </c>
      <c r="I3328">
        <f t="shared" si="96"/>
        <v>0</v>
      </c>
      <c r="J3328">
        <f>IF('LISTADO GENERAL '!K2840="EXENTO",'REF2'!I3328,I3328*1.16)</f>
        <v>0</v>
      </c>
      <c r="K3328" t="b">
        <f t="shared" si="97"/>
        <v>0</v>
      </c>
      <c r="L3328">
        <f>'LISTADO GENERAL '!A2840</f>
        <v>0</v>
      </c>
    </row>
    <row r="3329" spans="1:12">
      <c r="A3329" s="22">
        <v>3328</v>
      </c>
      <c r="B3329">
        <f>+'LISTADO GENERAL '!B2841</f>
        <v>0</v>
      </c>
      <c r="C3329">
        <f>+'LISTADO GENERAL '!E2841</f>
        <v>0</v>
      </c>
      <c r="D3329">
        <f>+'LISTADO GENERAL '!F2841</f>
        <v>0</v>
      </c>
      <c r="E3329">
        <f>+'LISTADO GENERAL '!I2841</f>
        <v>0</v>
      </c>
      <c r="F3329" s="20">
        <f>+'LISTADO GENERAL '!S2841</f>
        <v>0</v>
      </c>
      <c r="G3329">
        <f>+'LISTADO GENERAL '!T2841</f>
        <v>0</v>
      </c>
      <c r="H3329" s="21">
        <f>+'LISTADO GENERAL '!O2841</f>
        <v>0</v>
      </c>
      <c r="I3329">
        <f t="shared" si="96"/>
        <v>0</v>
      </c>
      <c r="J3329">
        <f>IF('LISTADO GENERAL '!K2841="EXENTO",'REF2'!I3329,I3329*1.16)</f>
        <v>0</v>
      </c>
      <c r="K3329" t="b">
        <f t="shared" si="97"/>
        <v>0</v>
      </c>
      <c r="L3329">
        <f>'LISTADO GENERAL '!A2841</f>
        <v>0</v>
      </c>
    </row>
    <row r="3330" spans="1:12">
      <c r="A3330" s="22">
        <v>3329</v>
      </c>
      <c r="B3330">
        <f>+'LISTADO GENERAL '!B2842</f>
        <v>0</v>
      </c>
      <c r="C3330">
        <f>+'LISTADO GENERAL '!E2842</f>
        <v>0</v>
      </c>
      <c r="D3330">
        <f>+'LISTADO GENERAL '!F2842</f>
        <v>0</v>
      </c>
      <c r="E3330">
        <f>+'LISTADO GENERAL '!I2842</f>
        <v>0</v>
      </c>
      <c r="F3330" s="20">
        <f>+'LISTADO GENERAL '!S2842</f>
        <v>0</v>
      </c>
      <c r="G3330">
        <f>+'LISTADO GENERAL '!T2842</f>
        <v>0</v>
      </c>
      <c r="H3330" s="21">
        <f>+'LISTADO GENERAL '!O2842</f>
        <v>0</v>
      </c>
      <c r="I3330">
        <f t="shared" ref="I3330:I3362" si="98">+H3330*G3330</f>
        <v>0</v>
      </c>
      <c r="J3330">
        <f>IF('LISTADO GENERAL '!K2842="EXENTO",'REF2'!I3330,I3330*1.16)</f>
        <v>0</v>
      </c>
      <c r="K3330" t="b">
        <f t="shared" si="97"/>
        <v>0</v>
      </c>
      <c r="L3330">
        <f>'LISTADO GENERAL '!A2842</f>
        <v>0</v>
      </c>
    </row>
    <row r="3331" spans="1:12">
      <c r="A3331" s="22">
        <v>3330</v>
      </c>
      <c r="B3331">
        <f>+'LISTADO GENERAL '!B2843</f>
        <v>0</v>
      </c>
      <c r="C3331">
        <f>+'LISTADO GENERAL '!E2843</f>
        <v>0</v>
      </c>
      <c r="D3331">
        <f>+'LISTADO GENERAL '!F2843</f>
        <v>0</v>
      </c>
      <c r="E3331">
        <f>+'LISTADO GENERAL '!I2843</f>
        <v>0</v>
      </c>
      <c r="F3331" s="20">
        <f>+'LISTADO GENERAL '!S2843</f>
        <v>0</v>
      </c>
      <c r="G3331">
        <f>+'LISTADO GENERAL '!T2843</f>
        <v>0</v>
      </c>
      <c r="H3331" s="21">
        <f>+'LISTADO GENERAL '!O2843</f>
        <v>0</v>
      </c>
      <c r="I3331">
        <f t="shared" si="98"/>
        <v>0</v>
      </c>
      <c r="J3331">
        <f>IF('LISTADO GENERAL '!K2843="EXENTO",'REF2'!I3331,I3331*1.16)</f>
        <v>0</v>
      </c>
      <c r="K3331" t="b">
        <f t="shared" ref="K3331:K3362" si="99">IF(AND(G3331&gt;0,OR(L3331=$L$1,L3331=$M$1)),ROW())</f>
        <v>0</v>
      </c>
      <c r="L3331">
        <f>'LISTADO GENERAL '!A2843</f>
        <v>0</v>
      </c>
    </row>
    <row r="3332" spans="1:12">
      <c r="A3332" s="22">
        <v>3331</v>
      </c>
      <c r="B3332">
        <f>+'LISTADO GENERAL '!B2844</f>
        <v>0</v>
      </c>
      <c r="C3332">
        <f>+'LISTADO GENERAL '!E2844</f>
        <v>0</v>
      </c>
      <c r="D3332">
        <f>+'LISTADO GENERAL '!F2844</f>
        <v>0</v>
      </c>
      <c r="E3332">
        <f>+'LISTADO GENERAL '!I2844</f>
        <v>0</v>
      </c>
      <c r="F3332" s="20">
        <f>+'LISTADO GENERAL '!S2844</f>
        <v>0</v>
      </c>
      <c r="G3332">
        <f>+'LISTADO GENERAL '!T2844</f>
        <v>0</v>
      </c>
      <c r="H3332" s="21">
        <f>+'LISTADO GENERAL '!O2844</f>
        <v>0</v>
      </c>
      <c r="I3332">
        <f t="shared" si="98"/>
        <v>0</v>
      </c>
      <c r="J3332">
        <f>IF('LISTADO GENERAL '!K2844="EXENTO",'REF2'!I3332,I3332*1.16)</f>
        <v>0</v>
      </c>
      <c r="K3332" t="b">
        <f t="shared" si="99"/>
        <v>0</v>
      </c>
      <c r="L3332">
        <f>'LISTADO GENERAL '!A2844</f>
        <v>0</v>
      </c>
    </row>
    <row r="3333" spans="1:12">
      <c r="A3333" s="22">
        <v>3332</v>
      </c>
      <c r="B3333">
        <f>+'LISTADO GENERAL '!B2845</f>
        <v>0</v>
      </c>
      <c r="C3333">
        <f>+'LISTADO GENERAL '!E2845</f>
        <v>0</v>
      </c>
      <c r="D3333">
        <f>+'LISTADO GENERAL '!F2845</f>
        <v>0</v>
      </c>
      <c r="E3333">
        <f>+'LISTADO GENERAL '!I2845</f>
        <v>0</v>
      </c>
      <c r="F3333" s="20">
        <f>+'LISTADO GENERAL '!S2845</f>
        <v>0</v>
      </c>
      <c r="G3333">
        <f>+'LISTADO GENERAL '!T2845</f>
        <v>0</v>
      </c>
      <c r="H3333" s="21">
        <f>+'LISTADO GENERAL '!O2845</f>
        <v>0</v>
      </c>
      <c r="I3333">
        <f t="shared" si="98"/>
        <v>0</v>
      </c>
      <c r="J3333">
        <f>IF('LISTADO GENERAL '!K2845="EXENTO",'REF2'!I3333,I3333*1.16)</f>
        <v>0</v>
      </c>
      <c r="K3333" t="b">
        <f t="shared" si="99"/>
        <v>0</v>
      </c>
      <c r="L3333">
        <f>'LISTADO GENERAL '!A2845</f>
        <v>0</v>
      </c>
    </row>
    <row r="3334" spans="1:12">
      <c r="A3334" s="22">
        <v>3333</v>
      </c>
      <c r="B3334">
        <f>+'LISTADO GENERAL '!B2846</f>
        <v>0</v>
      </c>
      <c r="C3334">
        <f>+'LISTADO GENERAL '!E2846</f>
        <v>0</v>
      </c>
      <c r="D3334">
        <f>+'LISTADO GENERAL '!F2846</f>
        <v>0</v>
      </c>
      <c r="E3334">
        <f>+'LISTADO GENERAL '!I2846</f>
        <v>0</v>
      </c>
      <c r="F3334" s="20">
        <f>+'LISTADO GENERAL '!S2846</f>
        <v>0</v>
      </c>
      <c r="G3334">
        <f>+'LISTADO GENERAL '!T2846</f>
        <v>0</v>
      </c>
      <c r="H3334" s="21">
        <f>+'LISTADO GENERAL '!O2846</f>
        <v>0</v>
      </c>
      <c r="I3334">
        <f t="shared" si="98"/>
        <v>0</v>
      </c>
      <c r="J3334">
        <f>IF('LISTADO GENERAL '!K2846="EXENTO",'REF2'!I3334,I3334*1.16)</f>
        <v>0</v>
      </c>
      <c r="K3334" t="b">
        <f t="shared" si="99"/>
        <v>0</v>
      </c>
      <c r="L3334">
        <f>'LISTADO GENERAL '!A2846</f>
        <v>0</v>
      </c>
    </row>
    <row r="3335" spans="1:12">
      <c r="A3335" s="22">
        <v>3334</v>
      </c>
      <c r="B3335">
        <f>+'LISTADO GENERAL '!B2847</f>
        <v>0</v>
      </c>
      <c r="C3335">
        <f>+'LISTADO GENERAL '!E2847</f>
        <v>0</v>
      </c>
      <c r="D3335">
        <f>+'LISTADO GENERAL '!F2847</f>
        <v>0</v>
      </c>
      <c r="E3335">
        <f>+'LISTADO GENERAL '!I2847</f>
        <v>0</v>
      </c>
      <c r="F3335" s="20">
        <f>+'LISTADO GENERAL '!S2847</f>
        <v>0</v>
      </c>
      <c r="G3335">
        <f>+'LISTADO GENERAL '!T2847</f>
        <v>0</v>
      </c>
      <c r="H3335" s="21">
        <f>+'LISTADO GENERAL '!O2847</f>
        <v>0</v>
      </c>
      <c r="I3335">
        <f t="shared" si="98"/>
        <v>0</v>
      </c>
      <c r="J3335">
        <f>IF('LISTADO GENERAL '!K2847="EXENTO",'REF2'!I3335,I3335*1.16)</f>
        <v>0</v>
      </c>
      <c r="K3335" t="b">
        <f t="shared" si="99"/>
        <v>0</v>
      </c>
      <c r="L3335">
        <f>'LISTADO GENERAL '!A2847</f>
        <v>0</v>
      </c>
    </row>
    <row r="3336" spans="1:12">
      <c r="A3336" s="22">
        <v>3335</v>
      </c>
      <c r="B3336">
        <f>+'LISTADO GENERAL '!B2848</f>
        <v>0</v>
      </c>
      <c r="C3336">
        <f>+'LISTADO GENERAL '!E2848</f>
        <v>0</v>
      </c>
      <c r="D3336">
        <f>+'LISTADO GENERAL '!F2848</f>
        <v>0</v>
      </c>
      <c r="E3336">
        <f>+'LISTADO GENERAL '!I2848</f>
        <v>0</v>
      </c>
      <c r="F3336" s="20">
        <f>+'LISTADO GENERAL '!S2848</f>
        <v>0</v>
      </c>
      <c r="G3336">
        <f>+'LISTADO GENERAL '!T2848</f>
        <v>0</v>
      </c>
      <c r="H3336" s="21">
        <f>+'LISTADO GENERAL '!O2848</f>
        <v>0</v>
      </c>
      <c r="I3336">
        <f t="shared" si="98"/>
        <v>0</v>
      </c>
      <c r="J3336">
        <f>IF('LISTADO GENERAL '!K2848="EXENTO",'REF2'!I3336,I3336*1.16)</f>
        <v>0</v>
      </c>
      <c r="K3336" t="b">
        <f t="shared" si="99"/>
        <v>0</v>
      </c>
      <c r="L3336">
        <f>'LISTADO GENERAL '!A2848</f>
        <v>0</v>
      </c>
    </row>
    <row r="3337" spans="1:12">
      <c r="A3337" s="22">
        <v>3336</v>
      </c>
      <c r="B3337">
        <f>+'LISTADO GENERAL '!B2849</f>
        <v>0</v>
      </c>
      <c r="C3337">
        <f>+'LISTADO GENERAL '!E2849</f>
        <v>0</v>
      </c>
      <c r="D3337">
        <f>+'LISTADO GENERAL '!F2849</f>
        <v>0</v>
      </c>
      <c r="E3337">
        <f>+'LISTADO GENERAL '!I2849</f>
        <v>0</v>
      </c>
      <c r="F3337" s="20">
        <f>+'LISTADO GENERAL '!S2849</f>
        <v>0</v>
      </c>
      <c r="G3337">
        <f>+'LISTADO GENERAL '!T2849</f>
        <v>0</v>
      </c>
      <c r="H3337" s="21">
        <f>+'LISTADO GENERAL '!O2849</f>
        <v>0</v>
      </c>
      <c r="I3337">
        <f t="shared" si="98"/>
        <v>0</v>
      </c>
      <c r="J3337">
        <f>IF('LISTADO GENERAL '!K2849="EXENTO",'REF2'!I3337,I3337*1.16)</f>
        <v>0</v>
      </c>
      <c r="K3337" t="b">
        <f t="shared" si="99"/>
        <v>0</v>
      </c>
      <c r="L3337">
        <f>'LISTADO GENERAL '!A2849</f>
        <v>0</v>
      </c>
    </row>
    <row r="3338" spans="1:12">
      <c r="A3338" s="22">
        <v>3337</v>
      </c>
      <c r="B3338">
        <f>+'LISTADO GENERAL '!B2850</f>
        <v>0</v>
      </c>
      <c r="C3338">
        <f>+'LISTADO GENERAL '!E2850</f>
        <v>0</v>
      </c>
      <c r="D3338">
        <f>+'LISTADO GENERAL '!F2850</f>
        <v>0</v>
      </c>
      <c r="E3338">
        <f>+'LISTADO GENERAL '!I2850</f>
        <v>0</v>
      </c>
      <c r="F3338" s="20">
        <f>+'LISTADO GENERAL '!S2850</f>
        <v>0</v>
      </c>
      <c r="G3338">
        <f>+'LISTADO GENERAL '!T2850</f>
        <v>0</v>
      </c>
      <c r="H3338" s="21">
        <f>+'LISTADO GENERAL '!O2850</f>
        <v>0</v>
      </c>
      <c r="I3338">
        <f t="shared" si="98"/>
        <v>0</v>
      </c>
      <c r="J3338">
        <f>IF('LISTADO GENERAL '!K2850="EXENTO",'REF2'!I3338,I3338*1.16)</f>
        <v>0</v>
      </c>
      <c r="K3338" t="b">
        <f t="shared" si="99"/>
        <v>0</v>
      </c>
      <c r="L3338">
        <f>'LISTADO GENERAL '!A2850</f>
        <v>0</v>
      </c>
    </row>
    <row r="3339" spans="1:12">
      <c r="A3339" s="22">
        <v>3338</v>
      </c>
      <c r="B3339">
        <f>+'LISTADO GENERAL '!B2851</f>
        <v>0</v>
      </c>
      <c r="C3339">
        <f>+'LISTADO GENERAL '!E2851</f>
        <v>0</v>
      </c>
      <c r="D3339">
        <f>+'LISTADO GENERAL '!F2851</f>
        <v>0</v>
      </c>
      <c r="E3339">
        <f>+'LISTADO GENERAL '!I2851</f>
        <v>0</v>
      </c>
      <c r="F3339" s="20">
        <f>+'LISTADO GENERAL '!S2851</f>
        <v>0</v>
      </c>
      <c r="G3339">
        <f>+'LISTADO GENERAL '!T2851</f>
        <v>0</v>
      </c>
      <c r="H3339" s="21">
        <f>+'LISTADO GENERAL '!O2851</f>
        <v>0</v>
      </c>
      <c r="I3339">
        <f t="shared" si="98"/>
        <v>0</v>
      </c>
      <c r="J3339">
        <f>IF('LISTADO GENERAL '!K2851="EXENTO",'REF2'!I3339,I3339*1.16)</f>
        <v>0</v>
      </c>
      <c r="K3339" t="b">
        <f t="shared" si="99"/>
        <v>0</v>
      </c>
      <c r="L3339">
        <f>'LISTADO GENERAL '!A2851</f>
        <v>0</v>
      </c>
    </row>
    <row r="3340" spans="1:12">
      <c r="A3340" s="22">
        <v>3339</v>
      </c>
      <c r="B3340">
        <f>+'LISTADO GENERAL '!B2852</f>
        <v>0</v>
      </c>
      <c r="C3340">
        <f>+'LISTADO GENERAL '!E2852</f>
        <v>0</v>
      </c>
      <c r="D3340">
        <f>+'LISTADO GENERAL '!F2852</f>
        <v>0</v>
      </c>
      <c r="E3340">
        <f>+'LISTADO GENERAL '!I2852</f>
        <v>0</v>
      </c>
      <c r="F3340" s="20">
        <f>+'LISTADO GENERAL '!S2852</f>
        <v>0</v>
      </c>
      <c r="G3340">
        <f>+'LISTADO GENERAL '!T2852</f>
        <v>0</v>
      </c>
      <c r="H3340" s="21">
        <f>+'LISTADO GENERAL '!O2852</f>
        <v>0</v>
      </c>
      <c r="I3340">
        <f t="shared" si="98"/>
        <v>0</v>
      </c>
      <c r="J3340">
        <f>IF('LISTADO GENERAL '!K2852="EXENTO",'REF2'!I3340,I3340*1.16)</f>
        <v>0</v>
      </c>
      <c r="K3340" t="b">
        <f t="shared" si="99"/>
        <v>0</v>
      </c>
      <c r="L3340">
        <f>'LISTADO GENERAL '!A2852</f>
        <v>0</v>
      </c>
    </row>
    <row r="3341" spans="1:12">
      <c r="A3341" s="22">
        <v>3340</v>
      </c>
      <c r="B3341">
        <f>+'LISTADO GENERAL '!B2853</f>
        <v>0</v>
      </c>
      <c r="C3341">
        <f>+'LISTADO GENERAL '!E2853</f>
        <v>0</v>
      </c>
      <c r="D3341">
        <f>+'LISTADO GENERAL '!F2853</f>
        <v>0</v>
      </c>
      <c r="E3341">
        <f>+'LISTADO GENERAL '!I2853</f>
        <v>0</v>
      </c>
      <c r="F3341" s="20">
        <f>+'LISTADO GENERAL '!S2853</f>
        <v>0</v>
      </c>
      <c r="G3341">
        <f>+'LISTADO GENERAL '!T2853</f>
        <v>0</v>
      </c>
      <c r="H3341" s="21">
        <f>+'LISTADO GENERAL '!O2853</f>
        <v>0</v>
      </c>
      <c r="I3341">
        <f t="shared" si="98"/>
        <v>0</v>
      </c>
      <c r="J3341">
        <f>IF('LISTADO GENERAL '!K2853="EXENTO",'REF2'!I3341,I3341*1.16)</f>
        <v>0</v>
      </c>
      <c r="K3341" t="b">
        <f t="shared" si="99"/>
        <v>0</v>
      </c>
      <c r="L3341">
        <f>'LISTADO GENERAL '!A2853</f>
        <v>0</v>
      </c>
    </row>
    <row r="3342" spans="1:12">
      <c r="A3342" s="22">
        <v>3341</v>
      </c>
      <c r="B3342">
        <f>+'LISTADO GENERAL '!B2854</f>
        <v>0</v>
      </c>
      <c r="C3342">
        <f>+'LISTADO GENERAL '!E2854</f>
        <v>0</v>
      </c>
      <c r="D3342">
        <f>+'LISTADO GENERAL '!F2854</f>
        <v>0</v>
      </c>
      <c r="E3342">
        <f>+'LISTADO GENERAL '!I2854</f>
        <v>0</v>
      </c>
      <c r="F3342" s="20">
        <f>+'LISTADO GENERAL '!S2854</f>
        <v>0</v>
      </c>
      <c r="G3342">
        <f>+'LISTADO GENERAL '!T2854</f>
        <v>0</v>
      </c>
      <c r="H3342" s="21">
        <f>+'LISTADO GENERAL '!O2854</f>
        <v>0</v>
      </c>
      <c r="I3342">
        <f t="shared" si="98"/>
        <v>0</v>
      </c>
      <c r="J3342">
        <f>IF('LISTADO GENERAL '!K2854="EXENTO",'REF2'!I3342,I3342*1.16)</f>
        <v>0</v>
      </c>
      <c r="K3342" t="b">
        <f t="shared" si="99"/>
        <v>0</v>
      </c>
      <c r="L3342">
        <f>'LISTADO GENERAL '!A2854</f>
        <v>0</v>
      </c>
    </row>
    <row r="3343" spans="1:12">
      <c r="A3343" s="22">
        <v>3342</v>
      </c>
      <c r="B3343">
        <f>+'LISTADO GENERAL '!B2855</f>
        <v>0</v>
      </c>
      <c r="C3343">
        <f>+'LISTADO GENERAL '!E2855</f>
        <v>0</v>
      </c>
      <c r="D3343">
        <f>+'LISTADO GENERAL '!F2855</f>
        <v>0</v>
      </c>
      <c r="E3343">
        <f>+'LISTADO GENERAL '!I2855</f>
        <v>0</v>
      </c>
      <c r="F3343" s="20">
        <f>+'LISTADO GENERAL '!S2855</f>
        <v>0</v>
      </c>
      <c r="G3343">
        <f>+'LISTADO GENERAL '!T2855</f>
        <v>0</v>
      </c>
      <c r="H3343" s="21">
        <f>+'LISTADO GENERAL '!O2855</f>
        <v>0</v>
      </c>
      <c r="I3343">
        <f t="shared" si="98"/>
        <v>0</v>
      </c>
      <c r="J3343">
        <f>IF('LISTADO GENERAL '!K2855="EXENTO",'REF2'!I3343,I3343*1.16)</f>
        <v>0</v>
      </c>
      <c r="K3343" t="b">
        <f t="shared" si="99"/>
        <v>0</v>
      </c>
      <c r="L3343">
        <f>'LISTADO GENERAL '!A2855</f>
        <v>0</v>
      </c>
    </row>
    <row r="3344" spans="1:12">
      <c r="A3344" s="22">
        <v>3343</v>
      </c>
      <c r="B3344">
        <f>+'LISTADO GENERAL '!B2856</f>
        <v>0</v>
      </c>
      <c r="C3344">
        <f>+'LISTADO GENERAL '!E2856</f>
        <v>0</v>
      </c>
      <c r="D3344">
        <f>+'LISTADO GENERAL '!F2856</f>
        <v>0</v>
      </c>
      <c r="E3344">
        <f>+'LISTADO GENERAL '!I2856</f>
        <v>0</v>
      </c>
      <c r="F3344" s="20">
        <f>+'LISTADO GENERAL '!S2856</f>
        <v>0</v>
      </c>
      <c r="G3344">
        <f>+'LISTADO GENERAL '!T2856</f>
        <v>0</v>
      </c>
      <c r="H3344" s="21">
        <f>+'LISTADO GENERAL '!O2856</f>
        <v>0</v>
      </c>
      <c r="I3344">
        <f t="shared" si="98"/>
        <v>0</v>
      </c>
      <c r="J3344">
        <f>IF('LISTADO GENERAL '!K2856="EXENTO",'REF2'!I3344,I3344*1.16)</f>
        <v>0</v>
      </c>
      <c r="K3344" t="b">
        <f t="shared" si="99"/>
        <v>0</v>
      </c>
      <c r="L3344">
        <f>'LISTADO GENERAL '!A2856</f>
        <v>0</v>
      </c>
    </row>
    <row r="3345" spans="1:12">
      <c r="A3345" s="22">
        <v>3344</v>
      </c>
      <c r="B3345">
        <f>+'LISTADO GENERAL '!B2857</f>
        <v>0</v>
      </c>
      <c r="C3345">
        <f>+'LISTADO GENERAL '!E2857</f>
        <v>0</v>
      </c>
      <c r="D3345">
        <f>+'LISTADO GENERAL '!F2857</f>
        <v>0</v>
      </c>
      <c r="E3345">
        <f>+'LISTADO GENERAL '!I2857</f>
        <v>0</v>
      </c>
      <c r="F3345" s="20">
        <f>+'LISTADO GENERAL '!S2857</f>
        <v>0</v>
      </c>
      <c r="G3345">
        <f>+'LISTADO GENERAL '!T2857</f>
        <v>0</v>
      </c>
      <c r="H3345" s="21">
        <f>+'LISTADO GENERAL '!O2857</f>
        <v>0</v>
      </c>
      <c r="I3345">
        <f t="shared" si="98"/>
        <v>0</v>
      </c>
      <c r="J3345">
        <f>IF('LISTADO GENERAL '!K2857="EXENTO",'REF2'!I3345,I3345*1.16)</f>
        <v>0</v>
      </c>
      <c r="K3345" t="b">
        <f t="shared" si="99"/>
        <v>0</v>
      </c>
      <c r="L3345">
        <f>'LISTADO GENERAL '!A2857</f>
        <v>0</v>
      </c>
    </row>
    <row r="3346" spans="1:12">
      <c r="A3346" s="22">
        <v>3345</v>
      </c>
      <c r="B3346">
        <f>+'LISTADO GENERAL '!B2858</f>
        <v>0</v>
      </c>
      <c r="C3346">
        <f>+'LISTADO GENERAL '!E2858</f>
        <v>0</v>
      </c>
      <c r="D3346">
        <f>+'LISTADO GENERAL '!F2858</f>
        <v>0</v>
      </c>
      <c r="E3346">
        <f>+'LISTADO GENERAL '!I2858</f>
        <v>0</v>
      </c>
      <c r="F3346" s="20">
        <f>+'LISTADO GENERAL '!S2858</f>
        <v>0</v>
      </c>
      <c r="G3346">
        <f>+'LISTADO GENERAL '!T2858</f>
        <v>0</v>
      </c>
      <c r="H3346" s="21">
        <f>+'LISTADO GENERAL '!O2858</f>
        <v>0</v>
      </c>
      <c r="I3346">
        <f t="shared" si="98"/>
        <v>0</v>
      </c>
      <c r="J3346">
        <f>IF('LISTADO GENERAL '!K2858="EXENTO",'REF2'!I3346,I3346*1.16)</f>
        <v>0</v>
      </c>
      <c r="K3346" t="b">
        <f t="shared" si="99"/>
        <v>0</v>
      </c>
      <c r="L3346">
        <f>'LISTADO GENERAL '!A2858</f>
        <v>0</v>
      </c>
    </row>
    <row r="3347" spans="1:12">
      <c r="A3347" s="22">
        <v>3346</v>
      </c>
      <c r="B3347">
        <f>+'LISTADO GENERAL '!B2859</f>
        <v>0</v>
      </c>
      <c r="C3347">
        <f>+'LISTADO GENERAL '!E2859</f>
        <v>0</v>
      </c>
      <c r="D3347">
        <f>+'LISTADO GENERAL '!F2859</f>
        <v>0</v>
      </c>
      <c r="E3347">
        <f>+'LISTADO GENERAL '!I2859</f>
        <v>0</v>
      </c>
      <c r="F3347" s="20">
        <f>+'LISTADO GENERAL '!S2859</f>
        <v>0</v>
      </c>
      <c r="G3347">
        <f>+'LISTADO GENERAL '!T2859</f>
        <v>0</v>
      </c>
      <c r="H3347" s="21">
        <f>+'LISTADO GENERAL '!O2859</f>
        <v>0</v>
      </c>
      <c r="I3347">
        <f t="shared" si="98"/>
        <v>0</v>
      </c>
      <c r="J3347">
        <f>IF('LISTADO GENERAL '!K2859="EXENTO",'REF2'!I3347,I3347*1.16)</f>
        <v>0</v>
      </c>
      <c r="K3347" t="b">
        <f t="shared" si="99"/>
        <v>0</v>
      </c>
      <c r="L3347">
        <f>'LISTADO GENERAL '!A2859</f>
        <v>0</v>
      </c>
    </row>
    <row r="3348" spans="1:12">
      <c r="A3348" s="22">
        <v>3347</v>
      </c>
      <c r="B3348">
        <f>+'LISTADO GENERAL '!B2860</f>
        <v>0</v>
      </c>
      <c r="C3348">
        <f>+'LISTADO GENERAL '!E2860</f>
        <v>0</v>
      </c>
      <c r="D3348">
        <f>+'LISTADO GENERAL '!F2860</f>
        <v>0</v>
      </c>
      <c r="E3348">
        <f>+'LISTADO GENERAL '!I2860</f>
        <v>0</v>
      </c>
      <c r="F3348" s="20">
        <f>+'LISTADO GENERAL '!S2860</f>
        <v>0</v>
      </c>
      <c r="G3348">
        <f>+'LISTADO GENERAL '!T2860</f>
        <v>0</v>
      </c>
      <c r="H3348" s="21">
        <f>+'LISTADO GENERAL '!O2860</f>
        <v>0</v>
      </c>
      <c r="I3348">
        <f t="shared" si="98"/>
        <v>0</v>
      </c>
      <c r="J3348">
        <f>IF('LISTADO GENERAL '!K2860="EXENTO",'REF2'!I3348,I3348*1.16)</f>
        <v>0</v>
      </c>
      <c r="K3348" t="b">
        <f t="shared" si="99"/>
        <v>0</v>
      </c>
      <c r="L3348">
        <f>'LISTADO GENERAL '!A2860</f>
        <v>0</v>
      </c>
    </row>
    <row r="3349" spans="1:12">
      <c r="A3349" s="22">
        <v>3348</v>
      </c>
      <c r="B3349">
        <f>+'LISTADO GENERAL '!B2861</f>
        <v>0</v>
      </c>
      <c r="C3349">
        <f>+'LISTADO GENERAL '!E2861</f>
        <v>0</v>
      </c>
      <c r="D3349">
        <f>+'LISTADO GENERAL '!F2861</f>
        <v>0</v>
      </c>
      <c r="E3349">
        <f>+'LISTADO GENERAL '!I2861</f>
        <v>0</v>
      </c>
      <c r="F3349" s="20">
        <f>+'LISTADO GENERAL '!S2861</f>
        <v>0</v>
      </c>
      <c r="G3349">
        <f>+'LISTADO GENERAL '!T2861</f>
        <v>0</v>
      </c>
      <c r="H3349" s="21">
        <f>+'LISTADO GENERAL '!O2861</f>
        <v>0</v>
      </c>
      <c r="I3349">
        <f t="shared" si="98"/>
        <v>0</v>
      </c>
      <c r="J3349">
        <f>IF('LISTADO GENERAL '!K2861="EXENTO",'REF2'!I3349,I3349*1.16)</f>
        <v>0</v>
      </c>
      <c r="K3349" t="b">
        <f t="shared" si="99"/>
        <v>0</v>
      </c>
      <c r="L3349">
        <f>'LISTADO GENERAL '!A2861</f>
        <v>0</v>
      </c>
    </row>
    <row r="3350" spans="1:12">
      <c r="A3350" s="22">
        <v>3349</v>
      </c>
      <c r="B3350">
        <f>+'LISTADO GENERAL '!B2862</f>
        <v>0</v>
      </c>
      <c r="C3350">
        <f>+'LISTADO GENERAL '!E2862</f>
        <v>0</v>
      </c>
      <c r="D3350">
        <f>+'LISTADO GENERAL '!F2862</f>
        <v>0</v>
      </c>
      <c r="E3350">
        <f>+'LISTADO GENERAL '!I2862</f>
        <v>0</v>
      </c>
      <c r="F3350" s="20">
        <f>+'LISTADO GENERAL '!S2862</f>
        <v>0</v>
      </c>
      <c r="G3350">
        <f>+'LISTADO GENERAL '!T2862</f>
        <v>0</v>
      </c>
      <c r="H3350" s="21">
        <f>+'LISTADO GENERAL '!O2862</f>
        <v>0</v>
      </c>
      <c r="I3350">
        <f t="shared" si="98"/>
        <v>0</v>
      </c>
      <c r="J3350">
        <f>IF('LISTADO GENERAL '!K2862="EXENTO",'REF2'!I3350,I3350*1.16)</f>
        <v>0</v>
      </c>
      <c r="K3350" t="b">
        <f t="shared" si="99"/>
        <v>0</v>
      </c>
      <c r="L3350">
        <f>'LISTADO GENERAL '!A2862</f>
        <v>0</v>
      </c>
    </row>
    <row r="3351" spans="1:12">
      <c r="A3351" s="22">
        <v>3350</v>
      </c>
      <c r="B3351">
        <f>+'LISTADO GENERAL '!B2863</f>
        <v>0</v>
      </c>
      <c r="C3351">
        <f>+'LISTADO GENERAL '!E2863</f>
        <v>0</v>
      </c>
      <c r="D3351">
        <f>+'LISTADO GENERAL '!F2863</f>
        <v>0</v>
      </c>
      <c r="E3351">
        <f>+'LISTADO GENERAL '!I2863</f>
        <v>0</v>
      </c>
      <c r="F3351" s="20">
        <f>+'LISTADO GENERAL '!S2863</f>
        <v>0</v>
      </c>
      <c r="G3351">
        <f>+'LISTADO GENERAL '!T2863</f>
        <v>0</v>
      </c>
      <c r="H3351" s="21">
        <f>+'LISTADO GENERAL '!O2863</f>
        <v>0</v>
      </c>
      <c r="I3351">
        <f t="shared" si="98"/>
        <v>0</v>
      </c>
      <c r="J3351">
        <f>IF('LISTADO GENERAL '!K2863="EXENTO",'REF2'!I3351,I3351*1.16)</f>
        <v>0</v>
      </c>
      <c r="K3351" t="b">
        <f t="shared" si="99"/>
        <v>0</v>
      </c>
      <c r="L3351">
        <f>'LISTADO GENERAL '!A2863</f>
        <v>0</v>
      </c>
    </row>
    <row r="3352" spans="1:12">
      <c r="A3352" s="22">
        <v>3351</v>
      </c>
      <c r="B3352">
        <f>+'LISTADO GENERAL '!B2864</f>
        <v>0</v>
      </c>
      <c r="C3352">
        <f>+'LISTADO GENERAL '!E2864</f>
        <v>0</v>
      </c>
      <c r="D3352">
        <f>+'LISTADO GENERAL '!F2864</f>
        <v>0</v>
      </c>
      <c r="E3352">
        <f>+'LISTADO GENERAL '!I2864</f>
        <v>0</v>
      </c>
      <c r="F3352" s="20">
        <f>+'LISTADO GENERAL '!S2864</f>
        <v>0</v>
      </c>
      <c r="G3352">
        <f>+'LISTADO GENERAL '!T2864</f>
        <v>0</v>
      </c>
      <c r="H3352" s="21">
        <f>+'LISTADO GENERAL '!O2864</f>
        <v>0</v>
      </c>
      <c r="I3352">
        <f t="shared" si="98"/>
        <v>0</v>
      </c>
      <c r="J3352">
        <f>IF('LISTADO GENERAL '!K2864="EXENTO",'REF2'!I3352,I3352*1.16)</f>
        <v>0</v>
      </c>
      <c r="K3352" t="b">
        <f t="shared" si="99"/>
        <v>0</v>
      </c>
      <c r="L3352">
        <f>'LISTADO GENERAL '!A2864</f>
        <v>0</v>
      </c>
    </row>
    <row r="3353" spans="1:12">
      <c r="A3353" s="22">
        <v>3352</v>
      </c>
      <c r="B3353">
        <f>+'LISTADO GENERAL '!B2865</f>
        <v>0</v>
      </c>
      <c r="C3353">
        <f>+'LISTADO GENERAL '!E2865</f>
        <v>0</v>
      </c>
      <c r="D3353">
        <f>+'LISTADO GENERAL '!F2865</f>
        <v>0</v>
      </c>
      <c r="E3353">
        <f>+'LISTADO GENERAL '!I2865</f>
        <v>0</v>
      </c>
      <c r="F3353" s="20">
        <f>+'LISTADO GENERAL '!S2865</f>
        <v>0</v>
      </c>
      <c r="G3353">
        <f>+'LISTADO GENERAL '!T2865</f>
        <v>0</v>
      </c>
      <c r="H3353" s="21">
        <f>+'LISTADO GENERAL '!O2865</f>
        <v>0</v>
      </c>
      <c r="I3353">
        <f t="shared" si="98"/>
        <v>0</v>
      </c>
      <c r="J3353">
        <f>IF('LISTADO GENERAL '!K2865="EXENTO",'REF2'!I3353,I3353*1.16)</f>
        <v>0</v>
      </c>
      <c r="K3353" t="b">
        <f t="shared" si="99"/>
        <v>0</v>
      </c>
      <c r="L3353">
        <f>'LISTADO GENERAL '!A2865</f>
        <v>0</v>
      </c>
    </row>
    <row r="3354" spans="1:12">
      <c r="A3354" s="22">
        <v>3353</v>
      </c>
      <c r="B3354">
        <f>+'LISTADO GENERAL '!B2866</f>
        <v>0</v>
      </c>
      <c r="C3354">
        <f>+'LISTADO GENERAL '!E2866</f>
        <v>0</v>
      </c>
      <c r="D3354">
        <f>+'LISTADO GENERAL '!F2866</f>
        <v>0</v>
      </c>
      <c r="E3354">
        <f>+'LISTADO GENERAL '!I2866</f>
        <v>0</v>
      </c>
      <c r="F3354" s="20">
        <f>+'LISTADO GENERAL '!S2866</f>
        <v>0</v>
      </c>
      <c r="G3354">
        <f>+'LISTADO GENERAL '!T2866</f>
        <v>0</v>
      </c>
      <c r="H3354" s="21">
        <f>+'LISTADO GENERAL '!O2866</f>
        <v>0</v>
      </c>
      <c r="I3354">
        <f t="shared" si="98"/>
        <v>0</v>
      </c>
      <c r="J3354">
        <f>IF('LISTADO GENERAL '!K2866="EXENTO",'REF2'!I3354,I3354*1.16)</f>
        <v>0</v>
      </c>
      <c r="K3354" t="b">
        <f t="shared" si="99"/>
        <v>0</v>
      </c>
      <c r="L3354">
        <f>'LISTADO GENERAL '!A2866</f>
        <v>0</v>
      </c>
    </row>
    <row r="3355" spans="1:12">
      <c r="A3355" s="22">
        <v>3354</v>
      </c>
      <c r="B3355">
        <f>+'LISTADO GENERAL '!B2867</f>
        <v>0</v>
      </c>
      <c r="C3355">
        <f>+'LISTADO GENERAL '!E2867</f>
        <v>0</v>
      </c>
      <c r="D3355">
        <f>+'LISTADO GENERAL '!F2867</f>
        <v>0</v>
      </c>
      <c r="E3355">
        <f>+'LISTADO GENERAL '!I2867</f>
        <v>0</v>
      </c>
      <c r="F3355" s="20">
        <f>+'LISTADO GENERAL '!S2867</f>
        <v>0</v>
      </c>
      <c r="G3355">
        <f>+'LISTADO GENERAL '!T2867</f>
        <v>0</v>
      </c>
      <c r="H3355" s="21">
        <f>+'LISTADO GENERAL '!O2867</f>
        <v>0</v>
      </c>
      <c r="I3355">
        <f t="shared" si="98"/>
        <v>0</v>
      </c>
      <c r="J3355">
        <f>IF('LISTADO GENERAL '!K2867="EXENTO",'REF2'!I3355,I3355*1.16)</f>
        <v>0</v>
      </c>
      <c r="K3355" t="b">
        <f t="shared" si="99"/>
        <v>0</v>
      </c>
      <c r="L3355">
        <f>'LISTADO GENERAL '!A2867</f>
        <v>0</v>
      </c>
    </row>
    <row r="3356" spans="1:12">
      <c r="A3356" s="22">
        <v>3355</v>
      </c>
      <c r="B3356">
        <f>+'LISTADO GENERAL '!B2868</f>
        <v>0</v>
      </c>
      <c r="C3356">
        <f>+'LISTADO GENERAL '!E2868</f>
        <v>0</v>
      </c>
      <c r="D3356">
        <f>+'LISTADO GENERAL '!F2868</f>
        <v>0</v>
      </c>
      <c r="E3356">
        <f>+'LISTADO GENERAL '!I2868</f>
        <v>0</v>
      </c>
      <c r="F3356" s="20">
        <f>+'LISTADO GENERAL '!S2868</f>
        <v>0</v>
      </c>
      <c r="G3356">
        <f>+'LISTADO GENERAL '!T2868</f>
        <v>0</v>
      </c>
      <c r="H3356" s="21">
        <f>+'LISTADO GENERAL '!O2868</f>
        <v>0</v>
      </c>
      <c r="I3356">
        <f t="shared" si="98"/>
        <v>0</v>
      </c>
      <c r="J3356">
        <f>IF('LISTADO GENERAL '!K2868="EXENTO",'REF2'!I3356,I3356*1.16)</f>
        <v>0</v>
      </c>
      <c r="K3356" t="b">
        <f t="shared" si="99"/>
        <v>0</v>
      </c>
      <c r="L3356">
        <f>'LISTADO GENERAL '!A2868</f>
        <v>0</v>
      </c>
    </row>
    <row r="3357" spans="1:12">
      <c r="A3357" s="22">
        <v>3356</v>
      </c>
      <c r="B3357">
        <f>+'LISTADO GENERAL '!B2869</f>
        <v>0</v>
      </c>
      <c r="C3357">
        <f>+'LISTADO GENERAL '!E2869</f>
        <v>0</v>
      </c>
      <c r="D3357">
        <f>+'LISTADO GENERAL '!F2869</f>
        <v>0</v>
      </c>
      <c r="E3357">
        <f>+'LISTADO GENERAL '!I2869</f>
        <v>0</v>
      </c>
      <c r="F3357" s="20">
        <f>+'LISTADO GENERAL '!S2869</f>
        <v>0</v>
      </c>
      <c r="G3357">
        <f>+'LISTADO GENERAL '!T2869</f>
        <v>0</v>
      </c>
      <c r="H3357" s="21">
        <f>+'LISTADO GENERAL '!O2869</f>
        <v>0</v>
      </c>
      <c r="I3357">
        <f t="shared" si="98"/>
        <v>0</v>
      </c>
      <c r="J3357">
        <f>IF('LISTADO GENERAL '!K2869="EXENTO",'REF2'!I3357,I3357*1.16)</f>
        <v>0</v>
      </c>
      <c r="K3357" t="b">
        <f t="shared" si="99"/>
        <v>0</v>
      </c>
      <c r="L3357">
        <f>'LISTADO GENERAL '!A2869</f>
        <v>0</v>
      </c>
    </row>
    <row r="3358" spans="1:12">
      <c r="A3358" s="22">
        <v>3357</v>
      </c>
      <c r="B3358">
        <f>+'LISTADO GENERAL '!B2870</f>
        <v>0</v>
      </c>
      <c r="C3358">
        <f>+'LISTADO GENERAL '!E2870</f>
        <v>0</v>
      </c>
      <c r="D3358">
        <f>+'LISTADO GENERAL '!F2870</f>
        <v>0</v>
      </c>
      <c r="E3358">
        <f>+'LISTADO GENERAL '!I2870</f>
        <v>0</v>
      </c>
      <c r="F3358" s="20">
        <f>+'LISTADO GENERAL '!S2870</f>
        <v>0</v>
      </c>
      <c r="G3358">
        <f>+'LISTADO GENERAL '!T2870</f>
        <v>0</v>
      </c>
      <c r="H3358" s="21">
        <f>+'LISTADO GENERAL '!O2870</f>
        <v>0</v>
      </c>
      <c r="I3358">
        <f t="shared" si="98"/>
        <v>0</v>
      </c>
      <c r="J3358">
        <f>IF('LISTADO GENERAL '!K2870="EXENTO",'REF2'!I3358,I3358*1.16)</f>
        <v>0</v>
      </c>
      <c r="K3358" t="b">
        <f t="shared" si="99"/>
        <v>0</v>
      </c>
      <c r="L3358">
        <f>'LISTADO GENERAL '!A2870</f>
        <v>0</v>
      </c>
    </row>
    <row r="3359" spans="1:12">
      <c r="A3359" s="22">
        <v>3358</v>
      </c>
      <c r="B3359">
        <f>+'LISTADO GENERAL '!B2871</f>
        <v>0</v>
      </c>
      <c r="C3359">
        <f>+'LISTADO GENERAL '!E2871</f>
        <v>0</v>
      </c>
      <c r="D3359">
        <f>+'LISTADO GENERAL '!F2871</f>
        <v>0</v>
      </c>
      <c r="E3359">
        <f>+'LISTADO GENERAL '!I2871</f>
        <v>0</v>
      </c>
      <c r="F3359" s="20">
        <f>+'LISTADO GENERAL '!S2871</f>
        <v>0</v>
      </c>
      <c r="G3359">
        <f>+'LISTADO GENERAL '!T2871</f>
        <v>0</v>
      </c>
      <c r="H3359" s="21">
        <f>+'LISTADO GENERAL '!O2871</f>
        <v>0</v>
      </c>
      <c r="I3359">
        <f t="shared" si="98"/>
        <v>0</v>
      </c>
      <c r="J3359">
        <f>IF('LISTADO GENERAL '!K2871="EXENTO",'REF2'!I3359,I3359*1.16)</f>
        <v>0</v>
      </c>
      <c r="K3359" t="b">
        <f t="shared" si="99"/>
        <v>0</v>
      </c>
      <c r="L3359">
        <f>'LISTADO GENERAL '!A2871</f>
        <v>0</v>
      </c>
    </row>
    <row r="3360" spans="1:12">
      <c r="A3360" s="22">
        <v>3359</v>
      </c>
      <c r="B3360">
        <f>+'LISTADO GENERAL '!B2872</f>
        <v>0</v>
      </c>
      <c r="C3360">
        <f>+'LISTADO GENERAL '!E2872</f>
        <v>0</v>
      </c>
      <c r="D3360">
        <f>+'LISTADO GENERAL '!F2872</f>
        <v>0</v>
      </c>
      <c r="E3360">
        <f>+'LISTADO GENERAL '!I2872</f>
        <v>0</v>
      </c>
      <c r="F3360" s="20">
        <f>+'LISTADO GENERAL '!S2872</f>
        <v>0</v>
      </c>
      <c r="G3360">
        <f>+'LISTADO GENERAL '!T2872</f>
        <v>0</v>
      </c>
      <c r="H3360" s="21">
        <f>+'LISTADO GENERAL '!O2872</f>
        <v>0</v>
      </c>
      <c r="I3360">
        <f t="shared" si="98"/>
        <v>0</v>
      </c>
      <c r="J3360">
        <f>IF('LISTADO GENERAL '!K2872="EXENTO",'REF2'!I3360,I3360*1.16)</f>
        <v>0</v>
      </c>
      <c r="K3360" t="b">
        <f t="shared" si="99"/>
        <v>0</v>
      </c>
      <c r="L3360">
        <f>'LISTADO GENERAL '!A2872</f>
        <v>0</v>
      </c>
    </row>
    <row r="3361" spans="1:12">
      <c r="A3361" s="22">
        <v>3360</v>
      </c>
      <c r="B3361">
        <f>+'LISTADO GENERAL '!B2873</f>
        <v>0</v>
      </c>
      <c r="C3361">
        <f>+'LISTADO GENERAL '!E2873</f>
        <v>0</v>
      </c>
      <c r="D3361">
        <f>+'LISTADO GENERAL '!F2873</f>
        <v>0</v>
      </c>
      <c r="E3361">
        <f>+'LISTADO GENERAL '!I2873</f>
        <v>0</v>
      </c>
      <c r="F3361" s="20">
        <f>+'LISTADO GENERAL '!S2873</f>
        <v>0</v>
      </c>
      <c r="G3361">
        <f>+'LISTADO GENERAL '!T2873</f>
        <v>0</v>
      </c>
      <c r="H3361" s="21">
        <f>+'LISTADO GENERAL '!O2873</f>
        <v>0</v>
      </c>
      <c r="I3361">
        <f t="shared" si="98"/>
        <v>0</v>
      </c>
      <c r="J3361">
        <f>IF('LISTADO GENERAL '!K2873="EXENTO",'REF2'!I3361,I3361*1.16)</f>
        <v>0</v>
      </c>
      <c r="K3361" t="b">
        <f t="shared" si="99"/>
        <v>0</v>
      </c>
      <c r="L3361">
        <f>'LISTADO GENERAL '!A2873</f>
        <v>0</v>
      </c>
    </row>
    <row r="3362" spans="1:12">
      <c r="A3362" s="22">
        <v>3361</v>
      </c>
      <c r="B3362">
        <f>+'LISTADO GENERAL '!B2874</f>
        <v>0</v>
      </c>
      <c r="C3362">
        <f>+'LISTADO GENERAL '!E2874</f>
        <v>0</v>
      </c>
      <c r="D3362">
        <f>+'LISTADO GENERAL '!F2874</f>
        <v>0</v>
      </c>
      <c r="E3362">
        <f>+'LISTADO GENERAL '!I2874</f>
        <v>0</v>
      </c>
      <c r="F3362" s="20">
        <f>+'LISTADO GENERAL '!S2874</f>
        <v>0</v>
      </c>
      <c r="G3362">
        <f>+'LISTADO GENERAL '!T2874</f>
        <v>0</v>
      </c>
      <c r="H3362" s="21">
        <f>+'LISTADO GENERAL '!O2874</f>
        <v>0</v>
      </c>
      <c r="I3362">
        <f t="shared" si="98"/>
        <v>0</v>
      </c>
      <c r="J3362">
        <f>IF('LISTADO GENERAL '!K2874="EXENTO",'REF2'!I3362,I3362*1.16)</f>
        <v>0</v>
      </c>
      <c r="K3362" t="b">
        <f t="shared" si="99"/>
        <v>0</v>
      </c>
      <c r="L3362">
        <f>'LISTADO GENERAL '!A2874</f>
        <v>0</v>
      </c>
    </row>
  </sheetData>
  <autoFilter ref="A1:K3362" xr:uid="{B4CD76C1-3F86-4E50-A4C0-A7C81CF47B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PEDIDO</vt:lpstr>
      <vt:lpstr>LISTADO GENERAL </vt:lpstr>
      <vt:lpstr>MISCELANEOS</vt:lpstr>
      <vt:lpstr>STK</vt:lpstr>
      <vt:lpstr>REF1</vt:lpstr>
      <vt:lpstr>REF2</vt:lpstr>
      <vt:lpstr>MISCELANEOS!BASE</vt:lpstr>
      <vt:lpstr>BASE</vt:lpstr>
      <vt:lpstr>STK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Mastranto</dc:creator>
  <cp:lastModifiedBy>Gerencia de Mercadeo</cp:lastModifiedBy>
  <dcterms:created xsi:type="dcterms:W3CDTF">2023-06-12T13:34:07Z</dcterms:created>
  <dcterms:modified xsi:type="dcterms:W3CDTF">2025-03-14T20:46:26Z</dcterms:modified>
</cp:coreProperties>
</file>